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15" yWindow="4455" windowWidth="15330" windowHeight="4500" tabRatio="842"/>
  </bookViews>
  <sheets>
    <sheet name="Cover" sheetId="47" r:id="rId1"/>
    <sheet name="RepProd" sheetId="54" r:id="rId2"/>
    <sheet name="RepInv" sheetId="55" r:id="rId3"/>
    <sheet name="DatProd" sheetId="29" r:id="rId4"/>
    <sheet name="DatInv" sheetId="53" r:id="rId5"/>
    <sheet name="PICA" sheetId="50" r:id="rId6"/>
    <sheet name="ACTIVITY PLAN" sheetId="51" r:id="rId7"/>
    <sheet name="IMPROVEMENT" sheetId="52" r:id="rId8"/>
    <sheet name="K" sheetId="48" r:id="rId9"/>
  </sheets>
  <externalReferences>
    <externalReference r:id="rId10"/>
    <externalReference r:id="rId11"/>
    <externalReference r:id="rId12"/>
    <externalReference r:id="rId13"/>
    <externalReference r:id="rId14"/>
  </externalReferences>
  <definedNames>
    <definedName name="_Fill" localSheetId="6" hidden="1">#REF!</definedName>
    <definedName name="_Fill" localSheetId="4" hidden="1">#REF!</definedName>
    <definedName name="_Fill" localSheetId="7" hidden="1">#REF!</definedName>
    <definedName name="_Fill" localSheetId="5" hidden="1">#REF!</definedName>
    <definedName name="_Fill" hidden="1">#REF!</definedName>
    <definedName name="_xlnm._FilterDatabase" localSheetId="4" hidden="1">DatInv!#REF!</definedName>
    <definedName name="_xlnm._FilterDatabase" localSheetId="3" hidden="1">DatProd!$B$7:$B$43</definedName>
    <definedName name="_Key1" localSheetId="6" hidden="1">#REF!</definedName>
    <definedName name="_Key1" localSheetId="4" hidden="1">#REF!</definedName>
    <definedName name="_Key1" localSheetId="3" hidden="1">#REF!</definedName>
    <definedName name="_Key1" localSheetId="7" hidden="1">#REF!</definedName>
    <definedName name="_Key1" localSheetId="5" hidden="1">#REF!</definedName>
    <definedName name="_Key1" hidden="1">#REF!</definedName>
    <definedName name="_Key2" localSheetId="6" hidden="1">#REF!</definedName>
    <definedName name="_Key2" localSheetId="4" hidden="1">#REF!</definedName>
    <definedName name="_Key2" localSheetId="3" hidden="1">#REF!</definedName>
    <definedName name="_Key2" localSheetId="7" hidden="1">#REF!</definedName>
    <definedName name="_Key2" localSheetId="5" hidden="1">#REF!</definedName>
    <definedName name="_Key2" hidden="1">#REF!</definedName>
    <definedName name="_Order1" hidden="1">255</definedName>
    <definedName name="_Order2" hidden="1">255</definedName>
    <definedName name="_Sort" localSheetId="6" hidden="1">#REF!</definedName>
    <definedName name="_Sort" localSheetId="4" hidden="1">#REF!</definedName>
    <definedName name="_Sort" localSheetId="3" hidden="1">#REF!</definedName>
    <definedName name="_Sort" localSheetId="7" hidden="1">#REF!</definedName>
    <definedName name="_Sort" localSheetId="5" hidden="1">#REF!</definedName>
    <definedName name="_Sort" hidden="1">#REF!</definedName>
    <definedName name="aa" localSheetId="4" hidden="1">#REF!</definedName>
    <definedName name="aa" localSheetId="3" hidden="1">#REF!</definedName>
    <definedName name="aa" hidden="1">#REF!</definedName>
    <definedName name="aaa" localSheetId="4" hidden="1">#REF!</definedName>
    <definedName name="aaa" localSheetId="3" hidden="1">#REF!</definedName>
    <definedName name="aaa" hidden="1">#REF!</definedName>
    <definedName name="aaabb" localSheetId="4" hidden="1">#REF!</definedName>
    <definedName name="aaabb" localSheetId="3" hidden="1">#REF!</definedName>
    <definedName name="aaabb" hidden="1">#REF!</definedName>
    <definedName name="abb" localSheetId="4" hidden="1">#REF!</definedName>
    <definedName name="abb" localSheetId="3" hidden="1">#REF!</definedName>
    <definedName name="abb" hidden="1">#REF!</definedName>
    <definedName name="bia" localSheetId="6" hidden="1">#REF!</definedName>
    <definedName name="bia" localSheetId="4" hidden="1">#REF!</definedName>
    <definedName name="bia" localSheetId="3" hidden="1">#REF!</definedName>
    <definedName name="bia" localSheetId="7" hidden="1">#REF!</definedName>
    <definedName name="bia" localSheetId="5" hidden="1">#REF!</definedName>
    <definedName name="bia" hidden="1">#REF!</definedName>
    <definedName name="cghhh" localSheetId="6" hidden="1">#REF!</definedName>
    <definedName name="cghhh" localSheetId="4" hidden="1">#REF!</definedName>
    <definedName name="cghhh" localSheetId="7" hidden="1">#REF!</definedName>
    <definedName name="cghhh" localSheetId="5" hidden="1">#REF!</definedName>
    <definedName name="cghhh" hidden="1">#REF!</definedName>
    <definedName name="djfjf" localSheetId="4" hidden="1">#REF!</definedName>
    <definedName name="djfjf" localSheetId="3" hidden="1">#REF!</definedName>
    <definedName name="djfjf" hidden="1">#REF!</definedName>
    <definedName name="EEE" localSheetId="4" hidden="1">#REF!</definedName>
    <definedName name="EEE" localSheetId="3" hidden="1">#REF!</definedName>
    <definedName name="EEE" hidden="1">#REF!</definedName>
    <definedName name="era" localSheetId="4" hidden="1">#REF!</definedName>
    <definedName name="era" localSheetId="3" hidden="1">#REF!</definedName>
    <definedName name="era" hidden="1">#REF!</definedName>
    <definedName name="errr" localSheetId="4" hidden="1">#REF!</definedName>
    <definedName name="errr" localSheetId="3" hidden="1">#REF!</definedName>
    <definedName name="errr" hidden="1">#REF!</definedName>
    <definedName name="ffggg" localSheetId="4" hidden="1">#REF!</definedName>
    <definedName name="ffggg" localSheetId="3" hidden="1">#REF!</definedName>
    <definedName name="ffggg" hidden="1">#REF!</definedName>
    <definedName name="fgg" localSheetId="4" hidden="1">#REF!</definedName>
    <definedName name="fgg" localSheetId="3" hidden="1">#REF!</definedName>
    <definedName name="fgg" hidden="1">#REF!</definedName>
    <definedName name="hhhhj" localSheetId="4" hidden="1">#REF!</definedName>
    <definedName name="hhhhj" localSheetId="3" hidden="1">#REF!</definedName>
    <definedName name="hhhhj" hidden="1">#REF!</definedName>
    <definedName name="Juli" localSheetId="6" hidden="1">#REF!</definedName>
    <definedName name="Juli" localSheetId="4" hidden="1">#REF!</definedName>
    <definedName name="Juli" localSheetId="7" hidden="1">#REF!</definedName>
    <definedName name="Juli" localSheetId="5" hidden="1">#REF!</definedName>
    <definedName name="Juli" hidden="1">#REF!</definedName>
    <definedName name="kamu" localSheetId="4" hidden="1">#REF!</definedName>
    <definedName name="kamu" localSheetId="3" hidden="1">#REF!</definedName>
    <definedName name="kamu" hidden="1">#REF!</definedName>
    <definedName name="kgjjh" localSheetId="4" hidden="1">#REF!</definedName>
    <definedName name="kgjjh" localSheetId="3" hidden="1">#REF!</definedName>
    <definedName name="kgjjh" hidden="1">#REF!</definedName>
    <definedName name="KIJ" hidden="1">[1]PKB!$A$231:$A$245</definedName>
    <definedName name="KJDF" localSheetId="6" hidden="1">#REF!</definedName>
    <definedName name="KJDF" localSheetId="4" hidden="1">#REF!</definedName>
    <definedName name="KJDF" localSheetId="3" hidden="1">#REF!</definedName>
    <definedName name="KJDF" localSheetId="7" hidden="1">#REF!</definedName>
    <definedName name="KJDF" localSheetId="5" hidden="1">#REF!</definedName>
    <definedName name="KJDF" hidden="1">#REF!</definedName>
    <definedName name="KJJKJJ" hidden="1">'[2]LOG 11'!$A$202:$A$206</definedName>
    <definedName name="kkfkf" localSheetId="4" hidden="1">#REF!</definedName>
    <definedName name="kkfkf" localSheetId="3" hidden="1">#REF!</definedName>
    <definedName name="kkfkf" hidden="1">#REF!</definedName>
    <definedName name="kkjk" hidden="1">'[3]LOG 11'!$A$202:$A$206</definedName>
    <definedName name="kkk" localSheetId="6" hidden="1">[4]PKB!#REF!</definedName>
    <definedName name="kkk" localSheetId="4" hidden="1">[4]PKB!#REF!</definedName>
    <definedName name="kkk" localSheetId="3" hidden="1">[4]PKB!#REF!</definedName>
    <definedName name="kkk" localSheetId="7" hidden="1">[4]PKB!#REF!</definedName>
    <definedName name="kkk" localSheetId="5" hidden="1">[4]PKB!#REF!</definedName>
    <definedName name="kkk" hidden="1">[4]PKB!#REF!</definedName>
    <definedName name="kkkk" localSheetId="4" hidden="1">#REF!</definedName>
    <definedName name="kkkk" localSheetId="3" hidden="1">#REF!</definedName>
    <definedName name="kkkk" hidden="1">#REF!</definedName>
    <definedName name="kkkkk" localSheetId="4" hidden="1">#REF!</definedName>
    <definedName name="kkkkk" localSheetId="3" hidden="1">#REF!</definedName>
    <definedName name="kkkkk" hidden="1">#REF!</definedName>
    <definedName name="klll" localSheetId="4" hidden="1">#REF!</definedName>
    <definedName name="klll" localSheetId="3" hidden="1">#REF!</definedName>
    <definedName name="klll" hidden="1">#REF!</definedName>
    <definedName name="L" localSheetId="4" hidden="1">#REF!</definedName>
    <definedName name="L" localSheetId="3" hidden="1">#REF!</definedName>
    <definedName name="L" hidden="1">#REF!</definedName>
    <definedName name="lhlhlhh" localSheetId="4" hidden="1">#REF!</definedName>
    <definedName name="lhlhlhh" localSheetId="3" hidden="1">#REF!</definedName>
    <definedName name="lhlhlhh" hidden="1">#REF!</definedName>
    <definedName name="lkk" localSheetId="4" hidden="1">#REF!</definedName>
    <definedName name="lkk" localSheetId="3" hidden="1">#REF!</definedName>
    <definedName name="lkk" hidden="1">#REF!</definedName>
    <definedName name="llkkh" localSheetId="4" hidden="1">#REF!</definedName>
    <definedName name="llkkh" localSheetId="3" hidden="1">#REF!</definedName>
    <definedName name="llkkh" hidden="1">#REF!</definedName>
    <definedName name="lll" localSheetId="6" hidden="1">[4]PKB!#REF!</definedName>
    <definedName name="lll" localSheetId="4" hidden="1">[4]PKB!#REF!</definedName>
    <definedName name="lll" localSheetId="3" hidden="1">[4]PKB!#REF!</definedName>
    <definedName name="lll" localSheetId="7" hidden="1">[4]PKB!#REF!</definedName>
    <definedName name="lll" localSheetId="5" hidden="1">[4]PKB!#REF!</definedName>
    <definedName name="lll" hidden="1">[4]PKB!#REF!</definedName>
    <definedName name="nama_pt">K!$B$2:$B$8</definedName>
    <definedName name="ok" localSheetId="4" hidden="1">#REF!</definedName>
    <definedName name="ok" localSheetId="3" hidden="1">#REF!</definedName>
    <definedName name="ok" hidden="1">#REF!</definedName>
    <definedName name="periode">K!$C$2:$C$13</definedName>
    <definedName name="piio" localSheetId="6" hidden="1">#REF!</definedName>
    <definedName name="piio" localSheetId="4" hidden="1">#REF!</definedName>
    <definedName name="piio" localSheetId="3" hidden="1">#REF!</definedName>
    <definedName name="piio" localSheetId="7" hidden="1">#REF!</definedName>
    <definedName name="piio" localSheetId="5" hidden="1">#REF!</definedName>
    <definedName name="piio" hidden="1">#REF!</definedName>
    <definedName name="popdg" localSheetId="6" hidden="1">[5]PDG!#REF!</definedName>
    <definedName name="popdg" localSheetId="4" hidden="1">[5]PDG!#REF!</definedName>
    <definedName name="popdg" localSheetId="3" hidden="1">[5]PDG!#REF!</definedName>
    <definedName name="popdg" localSheetId="7" hidden="1">[5]PDG!#REF!</definedName>
    <definedName name="popdg" localSheetId="5" hidden="1">[5]PDG!#REF!</definedName>
    <definedName name="popdg" hidden="1">[5]PDG!#REF!</definedName>
    <definedName name="_xlnm.Print_Area" localSheetId="4">DatInv!$A$1:$Q$6</definedName>
    <definedName name="_xlnm.Print_Area" localSheetId="3">DatProd!$A$1:$P$43</definedName>
  </definedNames>
  <calcPr calcId="125725"/>
</workbook>
</file>

<file path=xl/calcChain.xml><?xml version="1.0" encoding="utf-8"?>
<calcChain xmlns="http://schemas.openxmlformats.org/spreadsheetml/2006/main">
  <c r="B4" i="55"/>
  <c r="B4" i="54"/>
  <c r="S1442" i="55"/>
  <c r="S1441"/>
  <c r="S1440"/>
  <c r="S1437"/>
  <c r="S1436"/>
  <c r="S1435"/>
  <c r="S1432"/>
  <c r="S1431"/>
  <c r="S1430"/>
  <c r="S1429"/>
  <c r="S1428"/>
  <c r="S1427"/>
  <c r="S1426"/>
  <c r="S1425"/>
  <c r="S1424"/>
  <c r="S1423"/>
  <c r="S1422"/>
  <c r="S1421"/>
  <c r="S1420"/>
  <c r="S1419"/>
  <c r="S1418"/>
  <c r="S1417"/>
  <c r="S1416"/>
  <c r="S1415"/>
  <c r="S1414"/>
  <c r="S1413"/>
  <c r="S1412"/>
  <c r="S1411"/>
  <c r="S1408"/>
  <c r="S1406"/>
  <c r="S1405"/>
  <c r="S1403"/>
  <c r="S1402"/>
  <c r="S1399"/>
  <c r="S1398"/>
  <c r="S1400" s="1"/>
  <c r="S1396"/>
  <c r="S1395"/>
  <c r="S1397" s="1"/>
  <c r="S1393"/>
  <c r="S1392"/>
  <c r="S1394" s="1"/>
  <c r="S1390"/>
  <c r="S1389"/>
  <c r="S1391" s="1"/>
  <c r="S1387"/>
  <c r="S1386"/>
  <c r="S1388" s="1"/>
  <c r="S1384"/>
  <c r="S1383"/>
  <c r="S1385" s="1"/>
  <c r="S1381"/>
  <c r="S1380"/>
  <c r="S1382" s="1"/>
  <c r="S1378"/>
  <c r="S1377"/>
  <c r="S1379" s="1"/>
  <c r="S1375"/>
  <c r="S1374"/>
  <c r="S1376" s="1"/>
  <c r="S1372"/>
  <c r="S1371"/>
  <c r="S1373" s="1"/>
  <c r="S1369"/>
  <c r="S1368"/>
  <c r="S1370" s="1"/>
  <c r="S1366"/>
  <c r="S1365"/>
  <c r="S1367" s="1"/>
  <c r="S1363"/>
  <c r="S1362"/>
  <c r="S1364" s="1"/>
  <c r="S1360"/>
  <c r="S1359"/>
  <c r="S1361" s="1"/>
  <c r="S1357"/>
  <c r="S1356"/>
  <c r="S1358" s="1"/>
  <c r="S1354"/>
  <c r="S1353"/>
  <c r="S1355" s="1"/>
  <c r="S1351"/>
  <c r="S1350"/>
  <c r="S1352" s="1"/>
  <c r="S1348"/>
  <c r="S1347"/>
  <c r="S1349" s="1"/>
  <c r="S1345"/>
  <c r="S1344"/>
  <c r="S1346" s="1"/>
  <c r="S1342"/>
  <c r="S1341"/>
  <c r="S1343" s="1"/>
  <c r="S1339"/>
  <c r="S1338"/>
  <c r="S1340" s="1"/>
  <c r="S1336"/>
  <c r="S1335"/>
  <c r="S1337" s="1"/>
  <c r="S1333"/>
  <c r="S1332"/>
  <c r="S1334" s="1"/>
  <c r="S1330"/>
  <c r="S1329"/>
  <c r="S1331" s="1"/>
  <c r="S1327"/>
  <c r="S1326"/>
  <c r="S1328" s="1"/>
  <c r="S1324"/>
  <c r="S1323"/>
  <c r="S1325" s="1"/>
  <c r="S1321"/>
  <c r="S1320"/>
  <c r="S1322" s="1"/>
  <c r="S1318"/>
  <c r="S1317"/>
  <c r="S1319" s="1"/>
  <c r="S1315"/>
  <c r="S1314"/>
  <c r="S1316" s="1"/>
  <c r="S1312"/>
  <c r="S1311"/>
  <c r="S1313" s="1"/>
  <c r="S1309"/>
  <c r="S1308"/>
  <c r="S1310" s="1"/>
  <c r="S1306"/>
  <c r="S1305"/>
  <c r="S1307" s="1"/>
  <c r="S1303"/>
  <c r="S1302"/>
  <c r="S1304" s="1"/>
  <c r="S1300"/>
  <c r="S1299"/>
  <c r="S1301" s="1"/>
  <c r="S1297"/>
  <c r="S1296"/>
  <c r="S1298" s="1"/>
  <c r="S1294"/>
  <c r="S1293"/>
  <c r="S1295" s="1"/>
  <c r="S1291"/>
  <c r="S1290"/>
  <c r="S1292" s="1"/>
  <c r="S1288"/>
  <c r="S1287"/>
  <c r="S1289" s="1"/>
  <c r="S1285"/>
  <c r="S1284"/>
  <c r="S1286" s="1"/>
  <c r="S1282"/>
  <c r="S1281"/>
  <c r="S1283" s="1"/>
  <c r="S1279"/>
  <c r="S1278"/>
  <c r="S1280" s="1"/>
  <c r="S1276"/>
  <c r="S1275"/>
  <c r="S1277" s="1"/>
  <c r="S1273"/>
  <c r="S1272"/>
  <c r="S1274" s="1"/>
  <c r="S1270"/>
  <c r="S1269"/>
  <c r="S1271" s="1"/>
  <c r="S1267"/>
  <c r="S1266"/>
  <c r="S1268" s="1"/>
  <c r="S1264"/>
  <c r="S1263"/>
  <c r="S1265" s="1"/>
  <c r="S1261"/>
  <c r="S1260"/>
  <c r="S1262" s="1"/>
  <c r="S1258"/>
  <c r="S1257"/>
  <c r="S1259" s="1"/>
  <c r="S1255"/>
  <c r="S1254"/>
  <c r="S1256" s="1"/>
  <c r="S1252"/>
  <c r="S1251"/>
  <c r="S1253" s="1"/>
  <c r="S1249"/>
  <c r="S1248"/>
  <c r="S1250" s="1"/>
  <c r="S1246"/>
  <c r="S1245"/>
  <c r="S1247" s="1"/>
  <c r="S1243"/>
  <c r="S1242"/>
  <c r="S1244" s="1"/>
  <c r="S1240"/>
  <c r="S1239"/>
  <c r="S1241" s="1"/>
  <c r="S1237"/>
  <c r="S1236"/>
  <c r="S1238" s="1"/>
  <c r="S1234"/>
  <c r="S1233"/>
  <c r="S1235" s="1"/>
  <c r="S1231"/>
  <c r="S1230"/>
  <c r="S1232" s="1"/>
  <c r="S1229"/>
  <c r="S1227"/>
  <c r="S1226"/>
  <c r="S1228" s="1"/>
  <c r="S1224"/>
  <c r="S1223"/>
  <c r="S1225" s="1"/>
  <c r="S1221"/>
  <c r="S1220"/>
  <c r="S1222" s="1"/>
  <c r="S1218"/>
  <c r="S1217"/>
  <c r="S1219" s="1"/>
  <c r="S1215"/>
  <c r="S1214"/>
  <c r="S1216" s="1"/>
  <c r="S1212"/>
  <c r="S1211"/>
  <c r="S1213" s="1"/>
  <c r="S1209"/>
  <c r="S1208"/>
  <c r="S1210" s="1"/>
  <c r="S1206"/>
  <c r="S1205"/>
  <c r="S1207" s="1"/>
  <c r="S1203"/>
  <c r="S1202"/>
  <c r="S1204" s="1"/>
  <c r="S1200"/>
  <c r="S1199"/>
  <c r="S1201" s="1"/>
  <c r="S1197"/>
  <c r="S1196"/>
  <c r="S1198" s="1"/>
  <c r="S1194"/>
  <c r="S1193"/>
  <c r="S1195" s="1"/>
  <c r="S1191"/>
  <c r="S1190"/>
  <c r="S1192" s="1"/>
  <c r="S1188"/>
  <c r="S1187"/>
  <c r="S1189" s="1"/>
  <c r="S1185"/>
  <c r="S1184"/>
  <c r="S1186" s="1"/>
  <c r="S1182"/>
  <c r="S1181"/>
  <c r="S1183" s="1"/>
  <c r="S1179"/>
  <c r="S1178"/>
  <c r="S1180" s="1"/>
  <c r="S1176"/>
  <c r="S1175"/>
  <c r="S1177" s="1"/>
  <c r="S1173"/>
  <c r="S1172"/>
  <c r="S1174" s="1"/>
  <c r="S1170"/>
  <c r="S1169"/>
  <c r="S1171" s="1"/>
  <c r="S1167"/>
  <c r="S1166"/>
  <c r="S1168" s="1"/>
  <c r="S1164"/>
  <c r="S1163"/>
  <c r="S1165" s="1"/>
  <c r="S1161"/>
  <c r="S1160"/>
  <c r="S1162" s="1"/>
  <c r="S1158"/>
  <c r="S1157"/>
  <c r="S1159" s="1"/>
  <c r="S1155"/>
  <c r="S1154"/>
  <c r="S1156" s="1"/>
  <c r="S1152"/>
  <c r="S1151"/>
  <c r="S1153" s="1"/>
  <c r="S1149"/>
  <c r="S1148"/>
  <c r="S1150" s="1"/>
  <c r="S1146"/>
  <c r="S1145"/>
  <c r="S1147" s="1"/>
  <c r="S1143"/>
  <c r="S1142"/>
  <c r="S1144" s="1"/>
  <c r="S1140"/>
  <c r="S1139"/>
  <c r="S1141" s="1"/>
  <c r="S1137"/>
  <c r="S1136"/>
  <c r="S1138" s="1"/>
  <c r="S1134"/>
  <c r="S1133"/>
  <c r="S1135" s="1"/>
  <c r="S1131"/>
  <c r="S1130"/>
  <c r="S1132" s="1"/>
  <c r="S1128"/>
  <c r="S1127"/>
  <c r="S1129" s="1"/>
  <c r="S1125"/>
  <c r="S1124"/>
  <c r="S1126" s="1"/>
  <c r="S1122"/>
  <c r="S1121"/>
  <c r="S1123" s="1"/>
  <c r="S1119"/>
  <c r="S1118"/>
  <c r="S1120" s="1"/>
  <c r="S1116"/>
  <c r="S1115"/>
  <c r="S1117" s="1"/>
  <c r="S1113"/>
  <c r="S1112"/>
  <c r="S1114" s="1"/>
  <c r="S1110"/>
  <c r="S1109"/>
  <c r="S1111" s="1"/>
  <c r="S1107"/>
  <c r="S1106"/>
  <c r="S1108" s="1"/>
  <c r="S1104"/>
  <c r="S1103"/>
  <c r="S1105" s="1"/>
  <c r="S1101"/>
  <c r="S1100"/>
  <c r="S1102" s="1"/>
  <c r="S1098"/>
  <c r="S1097"/>
  <c r="S1099" s="1"/>
  <c r="S1095"/>
  <c r="S1094"/>
  <c r="S1096" s="1"/>
  <c r="S1092"/>
  <c r="S1091"/>
  <c r="S1093" s="1"/>
  <c r="S1089"/>
  <c r="S1088"/>
  <c r="S1090" s="1"/>
  <c r="S1086"/>
  <c r="S1085"/>
  <c r="S1087" s="1"/>
  <c r="S1083"/>
  <c r="S1082"/>
  <c r="S1084" s="1"/>
  <c r="S1080"/>
  <c r="S1079"/>
  <c r="S1081" s="1"/>
  <c r="S1077"/>
  <c r="S1076"/>
  <c r="S1078" s="1"/>
  <c r="S1074"/>
  <c r="S1073"/>
  <c r="S1075" s="1"/>
  <c r="S1071"/>
  <c r="S1070"/>
  <c r="S1072" s="1"/>
  <c r="S1068"/>
  <c r="S1067"/>
  <c r="S1069" s="1"/>
  <c r="S1065"/>
  <c r="S1064"/>
  <c r="S1066" s="1"/>
  <c r="S1062"/>
  <c r="S1061"/>
  <c r="S1063" s="1"/>
  <c r="S1059"/>
  <c r="S1058"/>
  <c r="S1060" s="1"/>
  <c r="S1057"/>
  <c r="S1055"/>
  <c r="S1054"/>
  <c r="S1056" s="1"/>
  <c r="S1052"/>
  <c r="S1051"/>
  <c r="S1053" s="1"/>
  <c r="S1049"/>
  <c r="S1048"/>
  <c r="S1050" s="1"/>
  <c r="S1046"/>
  <c r="S1045"/>
  <c r="S1047" s="1"/>
  <c r="S1043"/>
  <c r="S1042"/>
  <c r="S1044" s="1"/>
  <c r="S1040"/>
  <c r="S1039"/>
  <c r="S1041" s="1"/>
  <c r="S1037"/>
  <c r="S1036"/>
  <c r="S1038" s="1"/>
  <c r="S1034"/>
  <c r="S1033"/>
  <c r="S1035" s="1"/>
  <c r="S1031"/>
  <c r="S1030"/>
  <c r="S1032" s="1"/>
  <c r="S1028"/>
  <c r="S1027"/>
  <c r="S1029" s="1"/>
  <c r="S1025"/>
  <c r="S1024"/>
  <c r="S1026" s="1"/>
  <c r="S1022"/>
  <c r="S1021"/>
  <c r="S1023" s="1"/>
  <c r="S1019"/>
  <c r="S1018"/>
  <c r="S1020" s="1"/>
  <c r="S1016"/>
  <c r="S1015"/>
  <c r="S1017" s="1"/>
  <c r="S1013"/>
  <c r="S1012"/>
  <c r="S1014" s="1"/>
  <c r="S1010"/>
  <c r="S1009"/>
  <c r="S1011" s="1"/>
  <c r="S1007"/>
  <c r="S1006"/>
  <c r="S1008" s="1"/>
  <c r="S1004"/>
  <c r="S1003"/>
  <c r="S1005" s="1"/>
  <c r="S1001"/>
  <c r="S1000"/>
  <c r="S1002" s="1"/>
  <c r="S998"/>
  <c r="S997"/>
  <c r="S999" s="1"/>
  <c r="S995"/>
  <c r="S994"/>
  <c r="S996" s="1"/>
  <c r="S992"/>
  <c r="S991"/>
  <c r="S993" s="1"/>
  <c r="S989"/>
  <c r="S988"/>
  <c r="S990" s="1"/>
  <c r="S986"/>
  <c r="S985"/>
  <c r="S987" s="1"/>
  <c r="S983"/>
  <c r="S982"/>
  <c r="S984" s="1"/>
  <c r="S980"/>
  <c r="S979"/>
  <c r="S981" s="1"/>
  <c r="S977"/>
  <c r="S976"/>
  <c r="S978" s="1"/>
  <c r="S974"/>
  <c r="S973"/>
  <c r="S975" s="1"/>
  <c r="S971"/>
  <c r="S970"/>
  <c r="S972" s="1"/>
  <c r="S968"/>
  <c r="S967"/>
  <c r="S969" s="1"/>
  <c r="S965"/>
  <c r="S964"/>
  <c r="S966" s="1"/>
  <c r="S962"/>
  <c r="S961"/>
  <c r="S963" s="1"/>
  <c r="S959"/>
  <c r="S958"/>
  <c r="S960" s="1"/>
  <c r="S956"/>
  <c r="S955"/>
  <c r="S957" s="1"/>
  <c r="S953"/>
  <c r="S952"/>
  <c r="S954" s="1"/>
  <c r="S950"/>
  <c r="S949"/>
  <c r="S951" s="1"/>
  <c r="S947"/>
  <c r="S946"/>
  <c r="S948" s="1"/>
  <c r="S944"/>
  <c r="S943"/>
  <c r="S945" s="1"/>
  <c r="S941"/>
  <c r="S940"/>
  <c r="S942" s="1"/>
  <c r="S938"/>
  <c r="S937"/>
  <c r="S939" s="1"/>
  <c r="S935"/>
  <c r="S934"/>
  <c r="S936" s="1"/>
  <c r="S932"/>
  <c r="S931"/>
  <c r="S933" s="1"/>
  <c r="S929"/>
  <c r="S928"/>
  <c r="S930" s="1"/>
  <c r="S926"/>
  <c r="S925"/>
  <c r="S927" s="1"/>
  <c r="S923"/>
  <c r="S922"/>
  <c r="S924" s="1"/>
  <c r="S920"/>
  <c r="S919"/>
  <c r="S921" s="1"/>
  <c r="S917"/>
  <c r="S916"/>
  <c r="S918" s="1"/>
  <c r="S914"/>
  <c r="S913"/>
  <c r="S915" s="1"/>
  <c r="S911"/>
  <c r="S910"/>
  <c r="S912" s="1"/>
  <c r="S908"/>
  <c r="S907"/>
  <c r="S909" s="1"/>
  <c r="S905"/>
  <c r="S904"/>
  <c r="S906" s="1"/>
  <c r="S902"/>
  <c r="S901"/>
  <c r="S903" s="1"/>
  <c r="S899"/>
  <c r="S898"/>
  <c r="S900" s="1"/>
  <c r="S896"/>
  <c r="S895"/>
  <c r="S897" s="1"/>
  <c r="S893"/>
  <c r="S892"/>
  <c r="S894" s="1"/>
  <c r="S890"/>
  <c r="S889"/>
  <c r="S891" s="1"/>
  <c r="S887"/>
  <c r="S886"/>
  <c r="S882"/>
  <c r="S881"/>
  <c r="S883" s="1"/>
  <c r="S879"/>
  <c r="S878"/>
  <c r="S880" s="1"/>
  <c r="S876"/>
  <c r="S875"/>
  <c r="S877" s="1"/>
  <c r="S873"/>
  <c r="S872"/>
  <c r="S874" s="1"/>
  <c r="S870"/>
  <c r="S869"/>
  <c r="S871" s="1"/>
  <c r="S867"/>
  <c r="S866"/>
  <c r="S868" s="1"/>
  <c r="S864"/>
  <c r="S863"/>
  <c r="S865" s="1"/>
  <c r="S861"/>
  <c r="S860"/>
  <c r="S862" s="1"/>
  <c r="S858"/>
  <c r="S857"/>
  <c r="S859" s="1"/>
  <c r="S855"/>
  <c r="S854"/>
  <c r="S856" s="1"/>
  <c r="S852"/>
  <c r="S851"/>
  <c r="S853" s="1"/>
  <c r="S849"/>
  <c r="S848"/>
  <c r="S850" s="1"/>
  <c r="S846"/>
  <c r="S845"/>
  <c r="S842"/>
  <c r="S841"/>
  <c r="S839"/>
  <c r="S838"/>
  <c r="S836"/>
  <c r="S835"/>
  <c r="S833"/>
  <c r="S832"/>
  <c r="S830"/>
  <c r="S829"/>
  <c r="S827"/>
  <c r="S826"/>
  <c r="S824"/>
  <c r="S823"/>
  <c r="S820"/>
  <c r="S819"/>
  <c r="S817"/>
  <c r="S816"/>
  <c r="S814"/>
  <c r="S813"/>
  <c r="S811"/>
  <c r="S810"/>
  <c r="S807"/>
  <c r="S806"/>
  <c r="S804"/>
  <c r="S803"/>
  <c r="S801"/>
  <c r="S800"/>
  <c r="S798"/>
  <c r="S797"/>
  <c r="S795"/>
  <c r="S794"/>
  <c r="S792"/>
  <c r="S791"/>
  <c r="S789"/>
  <c r="S788"/>
  <c r="S786"/>
  <c r="S785"/>
  <c r="S780"/>
  <c r="S779"/>
  <c r="S777"/>
  <c r="S776"/>
  <c r="S773"/>
  <c r="S772"/>
  <c r="S774" s="1"/>
  <c r="S770"/>
  <c r="S769"/>
  <c r="S771" s="1"/>
  <c r="S767"/>
  <c r="S766"/>
  <c r="S768" s="1"/>
  <c r="S764"/>
  <c r="S763"/>
  <c r="S765" s="1"/>
  <c r="S761"/>
  <c r="S760"/>
  <c r="S762" s="1"/>
  <c r="S758"/>
  <c r="S757"/>
  <c r="S759" s="1"/>
  <c r="S755"/>
  <c r="S754"/>
  <c r="S756" s="1"/>
  <c r="S752"/>
  <c r="S751"/>
  <c r="S753" s="1"/>
  <c r="S749"/>
  <c r="S748"/>
  <c r="S750" s="1"/>
  <c r="S746"/>
  <c r="S745"/>
  <c r="S747" s="1"/>
  <c r="S743"/>
  <c r="S742"/>
  <c r="S744" s="1"/>
  <c r="S740"/>
  <c r="S739"/>
  <c r="S741" s="1"/>
  <c r="S737"/>
  <c r="S736"/>
  <c r="S738" s="1"/>
  <c r="S734"/>
  <c r="S733"/>
  <c r="S735" s="1"/>
  <c r="S731"/>
  <c r="S730"/>
  <c r="S732" s="1"/>
  <c r="S728"/>
  <c r="S727"/>
  <c r="S729" s="1"/>
  <c r="S725"/>
  <c r="S724"/>
  <c r="S726" s="1"/>
  <c r="S722"/>
  <c r="S721"/>
  <c r="S723" s="1"/>
  <c r="S719"/>
  <c r="S718"/>
  <c r="S720" s="1"/>
  <c r="S716"/>
  <c r="S715"/>
  <c r="S717" s="1"/>
  <c r="S713"/>
  <c r="S712"/>
  <c r="S714" s="1"/>
  <c r="S710"/>
  <c r="S709"/>
  <c r="S711" s="1"/>
  <c r="S707"/>
  <c r="S706"/>
  <c r="S708" s="1"/>
  <c r="S704"/>
  <c r="S703"/>
  <c r="S705" s="1"/>
  <c r="S701"/>
  <c r="S700"/>
  <c r="S702" s="1"/>
  <c r="S698"/>
  <c r="S697"/>
  <c r="S699" s="1"/>
  <c r="S695"/>
  <c r="S694"/>
  <c r="S696" s="1"/>
  <c r="S692"/>
  <c r="S691"/>
  <c r="S693" s="1"/>
  <c r="S689"/>
  <c r="S688"/>
  <c r="S690" s="1"/>
  <c r="S686"/>
  <c r="S685"/>
  <c r="S687" s="1"/>
  <c r="S683"/>
  <c r="S682"/>
  <c r="S684" s="1"/>
  <c r="S680"/>
  <c r="S679"/>
  <c r="S681" s="1"/>
  <c r="S677"/>
  <c r="S676"/>
  <c r="S678" s="1"/>
  <c r="S674"/>
  <c r="S673"/>
  <c r="S675" s="1"/>
  <c r="S671"/>
  <c r="S670"/>
  <c r="S672" s="1"/>
  <c r="S668"/>
  <c r="S667"/>
  <c r="S669" s="1"/>
  <c r="S665"/>
  <c r="S664"/>
  <c r="S666" s="1"/>
  <c r="S662"/>
  <c r="S661"/>
  <c r="S663" s="1"/>
  <c r="S659"/>
  <c r="S658"/>
  <c r="S660" s="1"/>
  <c r="S656"/>
  <c r="S655"/>
  <c r="S657" s="1"/>
  <c r="S653"/>
  <c r="S652"/>
  <c r="S654" s="1"/>
  <c r="S650"/>
  <c r="S649"/>
  <c r="S651" s="1"/>
  <c r="S647"/>
  <c r="S646"/>
  <c r="S648" s="1"/>
  <c r="S644"/>
  <c r="S643"/>
  <c r="S645" s="1"/>
  <c r="S641"/>
  <c r="S640"/>
  <c r="S642" s="1"/>
  <c r="S638"/>
  <c r="S637"/>
  <c r="S639" s="1"/>
  <c r="S635"/>
  <c r="S634"/>
  <c r="S636" s="1"/>
  <c r="S632"/>
  <c r="S631"/>
  <c r="S633" s="1"/>
  <c r="S629"/>
  <c r="S628"/>
  <c r="S630" s="1"/>
  <c r="S626"/>
  <c r="S625"/>
  <c r="S627" s="1"/>
  <c r="S623"/>
  <c r="S622"/>
  <c r="S624" s="1"/>
  <c r="S620"/>
  <c r="S619"/>
  <c r="S621" s="1"/>
  <c r="S617"/>
  <c r="S616"/>
  <c r="S618" s="1"/>
  <c r="S614"/>
  <c r="S613"/>
  <c r="S615" s="1"/>
  <c r="S611"/>
  <c r="S610"/>
  <c r="S612" s="1"/>
  <c r="S608"/>
  <c r="S607"/>
  <c r="S609" s="1"/>
  <c r="S605"/>
  <c r="S604"/>
  <c r="S606" s="1"/>
  <c r="S603"/>
  <c r="S601"/>
  <c r="S600"/>
  <c r="S602" s="1"/>
  <c r="S598"/>
  <c r="S597"/>
  <c r="S599" s="1"/>
  <c r="S595"/>
  <c r="S594"/>
  <c r="S596" s="1"/>
  <c r="S592"/>
  <c r="S591"/>
  <c r="S593" s="1"/>
  <c r="S589"/>
  <c r="S588"/>
  <c r="S590" s="1"/>
  <c r="S586"/>
  <c r="S585"/>
  <c r="S587" s="1"/>
  <c r="S583"/>
  <c r="S582"/>
  <c r="S584" s="1"/>
  <c r="S580"/>
  <c r="S579"/>
  <c r="S581" s="1"/>
  <c r="S577"/>
  <c r="S576"/>
  <c r="S578" s="1"/>
  <c r="S574"/>
  <c r="S573"/>
  <c r="S575" s="1"/>
  <c r="S571"/>
  <c r="S570"/>
  <c r="S572" s="1"/>
  <c r="S568"/>
  <c r="S567"/>
  <c r="S569" s="1"/>
  <c r="S565"/>
  <c r="S564"/>
  <c r="S566" s="1"/>
  <c r="S562"/>
  <c r="S561"/>
  <c r="S563" s="1"/>
  <c r="S559"/>
  <c r="S558"/>
  <c r="S560" s="1"/>
  <c r="S556"/>
  <c r="S555"/>
  <c r="S557" s="1"/>
  <c r="S553"/>
  <c r="S552"/>
  <c r="S554" s="1"/>
  <c r="S550"/>
  <c r="S549"/>
  <c r="S551" s="1"/>
  <c r="S547"/>
  <c r="S546"/>
  <c r="S548" s="1"/>
  <c r="S544"/>
  <c r="S543"/>
  <c r="S545" s="1"/>
  <c r="S541"/>
  <c r="S540"/>
  <c r="S542" s="1"/>
  <c r="S538"/>
  <c r="S537"/>
  <c r="S539" s="1"/>
  <c r="S535"/>
  <c r="S534"/>
  <c r="S536" s="1"/>
  <c r="S532"/>
  <c r="S531"/>
  <c r="S533" s="1"/>
  <c r="S529"/>
  <c r="S528"/>
  <c r="S530" s="1"/>
  <c r="S526"/>
  <c r="S525"/>
  <c r="S527" s="1"/>
  <c r="S523"/>
  <c r="S522"/>
  <c r="S524" s="1"/>
  <c r="S520"/>
  <c r="S519"/>
  <c r="S521" s="1"/>
  <c r="S517"/>
  <c r="S516"/>
  <c r="S518" s="1"/>
  <c r="S514"/>
  <c r="S513"/>
  <c r="S515" s="1"/>
  <c r="S511"/>
  <c r="S510"/>
  <c r="S512" s="1"/>
  <c r="S508"/>
  <c r="S507"/>
  <c r="S509" s="1"/>
  <c r="S505"/>
  <c r="S504"/>
  <c r="S506" s="1"/>
  <c r="S502"/>
  <c r="S501"/>
  <c r="S503" s="1"/>
  <c r="S499"/>
  <c r="S498"/>
  <c r="S500" s="1"/>
  <c r="S496"/>
  <c r="S495"/>
  <c r="S497" s="1"/>
  <c r="S493"/>
  <c r="S492"/>
  <c r="S494" s="1"/>
  <c r="S490"/>
  <c r="S489"/>
  <c r="S491" s="1"/>
  <c r="S487"/>
  <c r="S486"/>
  <c r="S488" s="1"/>
  <c r="S484"/>
  <c r="S483"/>
  <c r="S485" s="1"/>
  <c r="S481"/>
  <c r="S480"/>
  <c r="S482" s="1"/>
  <c r="S478"/>
  <c r="S477"/>
  <c r="S479" s="1"/>
  <c r="S475"/>
  <c r="S474"/>
  <c r="S476" s="1"/>
  <c r="S472"/>
  <c r="S471"/>
  <c r="S473" s="1"/>
  <c r="S469"/>
  <c r="S468"/>
  <c r="S470" s="1"/>
  <c r="S466"/>
  <c r="S465"/>
  <c r="S467" s="1"/>
  <c r="S463"/>
  <c r="S462"/>
  <c r="S464" s="1"/>
  <c r="S460"/>
  <c r="S459"/>
  <c r="S461" s="1"/>
  <c r="S457"/>
  <c r="S456"/>
  <c r="S458" s="1"/>
  <c r="S454"/>
  <c r="S453"/>
  <c r="S455" s="1"/>
  <c r="S451"/>
  <c r="S450"/>
  <c r="S452" s="1"/>
  <c r="S448"/>
  <c r="S447"/>
  <c r="S449" s="1"/>
  <c r="S445"/>
  <c r="S444"/>
  <c r="S446" s="1"/>
  <c r="S442"/>
  <c r="S441"/>
  <c r="S443" s="1"/>
  <c r="S439"/>
  <c r="S438"/>
  <c r="S440" s="1"/>
  <c r="S436"/>
  <c r="S435"/>
  <c r="S437" s="1"/>
  <c r="S433"/>
  <c r="S432"/>
  <c r="S434" s="1"/>
  <c r="S431"/>
  <c r="S429"/>
  <c r="S428"/>
  <c r="S426"/>
  <c r="S425"/>
  <c r="S423"/>
  <c r="S422"/>
  <c r="S420"/>
  <c r="S419"/>
  <c r="S417"/>
  <c r="S416"/>
  <c r="S414"/>
  <c r="S413"/>
  <c r="S411"/>
  <c r="S410"/>
  <c r="S408"/>
  <c r="S407"/>
  <c r="S405"/>
  <c r="S404"/>
  <c r="S402"/>
  <c r="S401"/>
  <c r="S399"/>
  <c r="S398"/>
  <c r="S396"/>
  <c r="S395"/>
  <c r="S393"/>
  <c r="S392"/>
  <c r="S390"/>
  <c r="S389"/>
  <c r="S387"/>
  <c r="S386"/>
  <c r="S384"/>
  <c r="S383"/>
  <c r="S381"/>
  <c r="S380"/>
  <c r="S378"/>
  <c r="S377"/>
  <c r="S375"/>
  <c r="S374"/>
  <c r="S372"/>
  <c r="S371"/>
  <c r="S369"/>
  <c r="S368"/>
  <c r="S366"/>
  <c r="S365"/>
  <c r="S363"/>
  <c r="S362"/>
  <c r="S360"/>
  <c r="S359"/>
  <c r="S357"/>
  <c r="S356"/>
  <c r="S354"/>
  <c r="S353"/>
  <c r="S351"/>
  <c r="S350"/>
  <c r="S348"/>
  <c r="S347"/>
  <c r="S345"/>
  <c r="S344"/>
  <c r="S342"/>
  <c r="S341"/>
  <c r="S339"/>
  <c r="S338"/>
  <c r="S336"/>
  <c r="S335"/>
  <c r="S333"/>
  <c r="S332"/>
  <c r="S330"/>
  <c r="S329"/>
  <c r="S327"/>
  <c r="S326"/>
  <c r="S324"/>
  <c r="S323"/>
  <c r="S321"/>
  <c r="S320"/>
  <c r="S318"/>
  <c r="S317"/>
  <c r="S315"/>
  <c r="S314"/>
  <c r="S312"/>
  <c r="S311"/>
  <c r="S309"/>
  <c r="S308"/>
  <c r="S306"/>
  <c r="S305"/>
  <c r="S303"/>
  <c r="S302"/>
  <c r="S300"/>
  <c r="S299"/>
  <c r="S297"/>
  <c r="S296"/>
  <c r="S294"/>
  <c r="S293"/>
  <c r="S291"/>
  <c r="S290"/>
  <c r="S288"/>
  <c r="S287"/>
  <c r="S285"/>
  <c r="S284"/>
  <c r="S282"/>
  <c r="S281"/>
  <c r="S279"/>
  <c r="S278"/>
  <c r="S276"/>
  <c r="S275"/>
  <c r="S273"/>
  <c r="S272"/>
  <c r="S270"/>
  <c r="S269"/>
  <c r="S267"/>
  <c r="S266"/>
  <c r="S264"/>
  <c r="S263"/>
  <c r="S261"/>
  <c r="S260"/>
  <c r="S256"/>
  <c r="S255"/>
  <c r="S253"/>
  <c r="S252"/>
  <c r="S250"/>
  <c r="S249"/>
  <c r="S247"/>
  <c r="S246"/>
  <c r="S244"/>
  <c r="S243"/>
  <c r="S241"/>
  <c r="S240"/>
  <c r="S238"/>
  <c r="S237"/>
  <c r="S235"/>
  <c r="S234"/>
  <c r="S232"/>
  <c r="S231"/>
  <c r="S229"/>
  <c r="S228"/>
  <c r="S226"/>
  <c r="S225"/>
  <c r="S223"/>
  <c r="S222"/>
  <c r="S221"/>
  <c r="S218"/>
  <c r="S217"/>
  <c r="S215"/>
  <c r="S214"/>
  <c r="S212"/>
  <c r="S211"/>
  <c r="S209"/>
  <c r="S208"/>
  <c r="S206"/>
  <c r="S205"/>
  <c r="S203"/>
  <c r="S202"/>
  <c r="S200"/>
  <c r="S199"/>
  <c r="S197"/>
  <c r="S196"/>
  <c r="S193"/>
  <c r="S192"/>
  <c r="S190"/>
  <c r="S189"/>
  <c r="S186"/>
  <c r="S185"/>
  <c r="S183"/>
  <c r="S182"/>
  <c r="S180"/>
  <c r="S179"/>
  <c r="S177"/>
  <c r="S176"/>
  <c r="S173"/>
  <c r="S172"/>
  <c r="S170"/>
  <c r="S169"/>
  <c r="S167"/>
  <c r="S166"/>
  <c r="S163"/>
  <c r="S162"/>
  <c r="S160"/>
  <c r="S159"/>
  <c r="S157"/>
  <c r="S156"/>
  <c r="S153"/>
  <c r="S152"/>
  <c r="S150"/>
  <c r="S149"/>
  <c r="S147"/>
  <c r="S146"/>
  <c r="S143"/>
  <c r="S142"/>
  <c r="S140"/>
  <c r="S139"/>
  <c r="S137"/>
  <c r="S136"/>
  <c r="S129"/>
  <c r="S115"/>
  <c r="S114"/>
  <c r="S113"/>
  <c r="S109"/>
  <c r="S108"/>
  <c r="S107"/>
  <c r="S103"/>
  <c r="S102"/>
  <c r="S101"/>
  <c r="S97"/>
  <c r="S96"/>
  <c r="S95"/>
  <c r="S91"/>
  <c r="S90"/>
  <c r="S89"/>
  <c r="S85"/>
  <c r="S79"/>
  <c r="S70"/>
  <c r="S66"/>
  <c r="S65"/>
  <c r="S61"/>
  <c r="S60"/>
  <c r="S59"/>
  <c r="S55"/>
  <c r="S54"/>
  <c r="S53"/>
  <c r="S50"/>
  <c r="S49"/>
  <c r="S46"/>
  <c r="S45"/>
  <c r="S42"/>
  <c r="S41"/>
  <c r="S38"/>
  <c r="S37"/>
  <c r="S34"/>
  <c r="S33"/>
  <c r="S32"/>
  <c r="S1439"/>
  <c r="S1434"/>
  <c r="S1410"/>
  <c r="S1407"/>
  <c r="S1404"/>
  <c r="S1401"/>
  <c r="S888"/>
  <c r="S885"/>
  <c r="S884" s="1"/>
  <c r="S847"/>
  <c r="S844"/>
  <c r="S843"/>
  <c r="S840"/>
  <c r="S837"/>
  <c r="S834"/>
  <c r="S831"/>
  <c r="S828"/>
  <c r="S825"/>
  <c r="S822"/>
  <c r="S821"/>
  <c r="S818"/>
  <c r="S815"/>
  <c r="S812"/>
  <c r="S809"/>
  <c r="S808"/>
  <c r="S805"/>
  <c r="S802"/>
  <c r="S799"/>
  <c r="S796"/>
  <c r="S793"/>
  <c r="S790"/>
  <c r="S787"/>
  <c r="S784"/>
  <c r="S781"/>
  <c r="S778"/>
  <c r="S775"/>
  <c r="S430"/>
  <c r="S427"/>
  <c r="S424"/>
  <c r="S421"/>
  <c r="S418"/>
  <c r="S415"/>
  <c r="S412"/>
  <c r="S409"/>
  <c r="S406"/>
  <c r="S403"/>
  <c r="S400"/>
  <c r="S397"/>
  <c r="S394"/>
  <c r="S391"/>
  <c r="S388"/>
  <c r="S385"/>
  <c r="S382"/>
  <c r="S379"/>
  <c r="S376"/>
  <c r="S373"/>
  <c r="S370"/>
  <c r="S367"/>
  <c r="S364"/>
  <c r="S361"/>
  <c r="S358"/>
  <c r="S355"/>
  <c r="S352"/>
  <c r="S349"/>
  <c r="S346"/>
  <c r="S343"/>
  <c r="S340"/>
  <c r="S337"/>
  <c r="S334"/>
  <c r="S331"/>
  <c r="S328"/>
  <c r="S325"/>
  <c r="S322"/>
  <c r="S319"/>
  <c r="S316"/>
  <c r="S313"/>
  <c r="S310"/>
  <c r="S307"/>
  <c r="S304"/>
  <c r="S301"/>
  <c r="S298"/>
  <c r="S295"/>
  <c r="S292"/>
  <c r="S289"/>
  <c r="S286"/>
  <c r="S283"/>
  <c r="S280"/>
  <c r="S277"/>
  <c r="S274"/>
  <c r="S271"/>
  <c r="S268"/>
  <c r="S265"/>
  <c r="S262"/>
  <c r="S259"/>
  <c r="S258" s="1"/>
  <c r="S257"/>
  <c r="S254"/>
  <c r="S251"/>
  <c r="S248"/>
  <c r="S245"/>
  <c r="S242"/>
  <c r="S239"/>
  <c r="S236"/>
  <c r="S233"/>
  <c r="S230"/>
  <c r="S227"/>
  <c r="S224"/>
  <c r="S220"/>
  <c r="S219"/>
  <c r="S216"/>
  <c r="S213"/>
  <c r="S210"/>
  <c r="S207"/>
  <c r="S204"/>
  <c r="S201"/>
  <c r="S198"/>
  <c r="S195"/>
  <c r="S188" s="1"/>
  <c r="S194"/>
  <c r="S191"/>
  <c r="S187"/>
  <c r="S184"/>
  <c r="S181"/>
  <c r="S178"/>
  <c r="S175"/>
  <c r="S174"/>
  <c r="S171"/>
  <c r="S168"/>
  <c r="S165"/>
  <c r="S164"/>
  <c r="S161"/>
  <c r="S158"/>
  <c r="S155"/>
  <c r="S154"/>
  <c r="S151"/>
  <c r="S148"/>
  <c r="S145"/>
  <c r="S144"/>
  <c r="S141"/>
  <c r="S138"/>
  <c r="S135"/>
  <c r="S134" s="1"/>
  <c r="S128"/>
  <c r="S117"/>
  <c r="S116"/>
  <c r="S111"/>
  <c r="S110"/>
  <c r="S105"/>
  <c r="S104"/>
  <c r="S99"/>
  <c r="S98"/>
  <c r="S93"/>
  <c r="S92"/>
  <c r="S86"/>
  <c r="S82"/>
  <c r="S83" s="1"/>
  <c r="S80"/>
  <c r="S76"/>
  <c r="S77" s="1"/>
  <c r="S71"/>
  <c r="S67"/>
  <c r="S68" s="1"/>
  <c r="S63"/>
  <c r="S62"/>
  <c r="S57"/>
  <c r="S56"/>
  <c r="S51"/>
  <c r="S47"/>
  <c r="S43"/>
  <c r="S39"/>
  <c r="S35"/>
  <c r="S29"/>
  <c r="S26" s="1"/>
  <c r="R80"/>
  <c r="S19"/>
  <c r="S18"/>
  <c r="S20" s="1"/>
  <c r="S15"/>
  <c r="S14"/>
  <c r="S16" s="1"/>
  <c r="S11"/>
  <c r="Q1442"/>
  <c r="P1442"/>
  <c r="Q1441"/>
  <c r="P1441"/>
  <c r="Q1440"/>
  <c r="P1440"/>
  <c r="P1439"/>
  <c r="Q1437"/>
  <c r="P1437"/>
  <c r="Q1436"/>
  <c r="P1436"/>
  <c r="Q1435"/>
  <c r="P1435"/>
  <c r="P1434"/>
  <c r="Q1432"/>
  <c r="P1432"/>
  <c r="Q1431"/>
  <c r="P1431"/>
  <c r="Q1430"/>
  <c r="P1430"/>
  <c r="Q1429"/>
  <c r="P1429"/>
  <c r="Q1428"/>
  <c r="P1428"/>
  <c r="Q1427"/>
  <c r="P1427"/>
  <c r="Q1426"/>
  <c r="P1426"/>
  <c r="Q1425"/>
  <c r="P1425"/>
  <c r="Q1424"/>
  <c r="P1424"/>
  <c r="Q1423"/>
  <c r="P1423"/>
  <c r="Q1422"/>
  <c r="P1422"/>
  <c r="Q1421"/>
  <c r="P1421"/>
  <c r="Q1420"/>
  <c r="P1420"/>
  <c r="Q1419"/>
  <c r="P1419"/>
  <c r="Q1418"/>
  <c r="P1418"/>
  <c r="Q1417"/>
  <c r="P1417"/>
  <c r="Q1416"/>
  <c r="P1416"/>
  <c r="Q1415"/>
  <c r="P1415"/>
  <c r="Q1414"/>
  <c r="P1414"/>
  <c r="Q1413"/>
  <c r="P1413"/>
  <c r="Q1412"/>
  <c r="P1412"/>
  <c r="Q1411"/>
  <c r="P1411"/>
  <c r="P1410"/>
  <c r="Q1408"/>
  <c r="P1408"/>
  <c r="Q1407"/>
  <c r="P1407"/>
  <c r="Q1406"/>
  <c r="P1406"/>
  <c r="Q1405"/>
  <c r="P1405"/>
  <c r="Q1404"/>
  <c r="P1404"/>
  <c r="Q1403"/>
  <c r="P1403"/>
  <c r="Q1402"/>
  <c r="P1402"/>
  <c r="P1401"/>
  <c r="Q1400"/>
  <c r="P1400"/>
  <c r="Q1399"/>
  <c r="P1399"/>
  <c r="Q1398"/>
  <c r="P1398"/>
  <c r="Q1397"/>
  <c r="P1397"/>
  <c r="Q1396"/>
  <c r="P1396"/>
  <c r="Q1395"/>
  <c r="P1395"/>
  <c r="Q1394"/>
  <c r="P1394"/>
  <c r="Q1393"/>
  <c r="P1393"/>
  <c r="Q1392"/>
  <c r="P1392"/>
  <c r="Q1391"/>
  <c r="P1391"/>
  <c r="Q1390"/>
  <c r="P1390"/>
  <c r="Q1389"/>
  <c r="P1389"/>
  <c r="Q1388"/>
  <c r="P1388"/>
  <c r="Q1387"/>
  <c r="P1387"/>
  <c r="Q1386"/>
  <c r="P1386"/>
  <c r="Q1385"/>
  <c r="P1385"/>
  <c r="Q1384"/>
  <c r="P1384"/>
  <c r="Q1383"/>
  <c r="P1383"/>
  <c r="Q1382"/>
  <c r="P1382"/>
  <c r="Q1381"/>
  <c r="P1381"/>
  <c r="Q1380"/>
  <c r="P1380"/>
  <c r="Q1379"/>
  <c r="P1379"/>
  <c r="Q1378"/>
  <c r="P1378"/>
  <c r="Q1377"/>
  <c r="P1377"/>
  <c r="Q1376"/>
  <c r="P1376"/>
  <c r="Q1375"/>
  <c r="P1375"/>
  <c r="Q1374"/>
  <c r="P1374"/>
  <c r="Q1373"/>
  <c r="P1373"/>
  <c r="Q1372"/>
  <c r="P1372"/>
  <c r="Q1371"/>
  <c r="P1371"/>
  <c r="Q1370"/>
  <c r="P1370"/>
  <c r="Q1369"/>
  <c r="P1369"/>
  <c r="Q1368"/>
  <c r="P1368"/>
  <c r="Q1367"/>
  <c r="P1367"/>
  <c r="Q1366"/>
  <c r="P1366"/>
  <c r="Q1365"/>
  <c r="P1365"/>
  <c r="Q1364"/>
  <c r="P1364"/>
  <c r="Q1363"/>
  <c r="P1363"/>
  <c r="Q1362"/>
  <c r="P1362"/>
  <c r="Q1361"/>
  <c r="P1361"/>
  <c r="Q1360"/>
  <c r="P1360"/>
  <c r="Q1359"/>
  <c r="P1359"/>
  <c r="Q1358"/>
  <c r="P1358"/>
  <c r="Q1357"/>
  <c r="P1357"/>
  <c r="Q1356"/>
  <c r="P1356"/>
  <c r="Q1355"/>
  <c r="P1355"/>
  <c r="Q1354"/>
  <c r="P1354"/>
  <c r="Q1353"/>
  <c r="P1353"/>
  <c r="Q1352"/>
  <c r="P1352"/>
  <c r="Q1351"/>
  <c r="P1351"/>
  <c r="Q1350"/>
  <c r="P1350"/>
  <c r="Q1349"/>
  <c r="P1349"/>
  <c r="Q1348"/>
  <c r="P1348"/>
  <c r="Q1347"/>
  <c r="P1347"/>
  <c r="Q1346"/>
  <c r="P1346"/>
  <c r="Q1345"/>
  <c r="P1345"/>
  <c r="Q1344"/>
  <c r="P1344"/>
  <c r="Q1343"/>
  <c r="P1343"/>
  <c r="Q1342"/>
  <c r="P1342"/>
  <c r="Q1341"/>
  <c r="P1341"/>
  <c r="Q1340"/>
  <c r="P1340"/>
  <c r="Q1339"/>
  <c r="P1339"/>
  <c r="Q1338"/>
  <c r="P1338"/>
  <c r="Q1337"/>
  <c r="P1337"/>
  <c r="Q1336"/>
  <c r="P1336"/>
  <c r="Q1335"/>
  <c r="P1335"/>
  <c r="Q1334"/>
  <c r="P1334"/>
  <c r="Q1333"/>
  <c r="P1333"/>
  <c r="Q1332"/>
  <c r="P1332"/>
  <c r="Q1331"/>
  <c r="P1331"/>
  <c r="Q1330"/>
  <c r="P1330"/>
  <c r="Q1329"/>
  <c r="P1329"/>
  <c r="Q1328"/>
  <c r="P1328"/>
  <c r="Q1327"/>
  <c r="P1327"/>
  <c r="Q1326"/>
  <c r="P1326"/>
  <c r="Q1325"/>
  <c r="P1325"/>
  <c r="Q1324"/>
  <c r="P1324"/>
  <c r="Q1323"/>
  <c r="P1323"/>
  <c r="Q1322"/>
  <c r="P1322"/>
  <c r="Q1321"/>
  <c r="P1321"/>
  <c r="Q1320"/>
  <c r="P1320"/>
  <c r="Q1319"/>
  <c r="P1319"/>
  <c r="Q1318"/>
  <c r="P1318"/>
  <c r="Q1317"/>
  <c r="P1317"/>
  <c r="Q1316"/>
  <c r="P1316"/>
  <c r="Q1315"/>
  <c r="P1315"/>
  <c r="Q1314"/>
  <c r="P1314"/>
  <c r="Q1313"/>
  <c r="P1313"/>
  <c r="Q1312"/>
  <c r="P1312"/>
  <c r="Q1311"/>
  <c r="P1311"/>
  <c r="Q1310"/>
  <c r="P1310"/>
  <c r="Q1309"/>
  <c r="P1309"/>
  <c r="Q1308"/>
  <c r="P1308"/>
  <c r="Q1307"/>
  <c r="P1307"/>
  <c r="Q1306"/>
  <c r="P1306"/>
  <c r="Q1305"/>
  <c r="P1305"/>
  <c r="Q1304"/>
  <c r="P1304"/>
  <c r="Q1303"/>
  <c r="P1303"/>
  <c r="Q1302"/>
  <c r="P1302"/>
  <c r="Q1301"/>
  <c r="P1301"/>
  <c r="Q1300"/>
  <c r="P1300"/>
  <c r="Q1299"/>
  <c r="P1299"/>
  <c r="Q1298"/>
  <c r="P1298"/>
  <c r="Q1297"/>
  <c r="P1297"/>
  <c r="Q1296"/>
  <c r="P1296"/>
  <c r="Q1295"/>
  <c r="P1295"/>
  <c r="Q1294"/>
  <c r="P1294"/>
  <c r="Q1293"/>
  <c r="P1293"/>
  <c r="Q1292"/>
  <c r="P1292"/>
  <c r="Q1291"/>
  <c r="P1291"/>
  <c r="Q1290"/>
  <c r="P1290"/>
  <c r="Q1289"/>
  <c r="P1289"/>
  <c r="Q1288"/>
  <c r="P1288"/>
  <c r="Q1287"/>
  <c r="P1287"/>
  <c r="Q1286"/>
  <c r="P1286"/>
  <c r="Q1285"/>
  <c r="P1285"/>
  <c r="Q1284"/>
  <c r="P1284"/>
  <c r="Q1283"/>
  <c r="P1283"/>
  <c r="Q1282"/>
  <c r="P1282"/>
  <c r="Q1281"/>
  <c r="P1281"/>
  <c r="Q1280"/>
  <c r="P1280"/>
  <c r="Q1279"/>
  <c r="P1279"/>
  <c r="Q1278"/>
  <c r="P1278"/>
  <c r="Q1277"/>
  <c r="P1277"/>
  <c r="Q1276"/>
  <c r="P1276"/>
  <c r="Q1275"/>
  <c r="P1275"/>
  <c r="Q1274"/>
  <c r="P1274"/>
  <c r="Q1273"/>
  <c r="P1273"/>
  <c r="Q1272"/>
  <c r="P1272"/>
  <c r="Q1271"/>
  <c r="P1271"/>
  <c r="Q1270"/>
  <c r="P1270"/>
  <c r="Q1269"/>
  <c r="P1269"/>
  <c r="Q1268"/>
  <c r="P1268"/>
  <c r="Q1267"/>
  <c r="P1267"/>
  <c r="Q1266"/>
  <c r="P1266"/>
  <c r="Q1265"/>
  <c r="P1265"/>
  <c r="Q1264"/>
  <c r="P1264"/>
  <c r="Q1263"/>
  <c r="P1263"/>
  <c r="Q1262"/>
  <c r="P1262"/>
  <c r="Q1261"/>
  <c r="P1261"/>
  <c r="Q1260"/>
  <c r="P1260"/>
  <c r="Q1259"/>
  <c r="P1259"/>
  <c r="Q1258"/>
  <c r="P1258"/>
  <c r="Q1257"/>
  <c r="P1257"/>
  <c r="Q1256"/>
  <c r="P1256"/>
  <c r="Q1255"/>
  <c r="P1255"/>
  <c r="Q1254"/>
  <c r="P1254"/>
  <c r="Q1253"/>
  <c r="P1253"/>
  <c r="Q1252"/>
  <c r="P1252"/>
  <c r="Q1251"/>
  <c r="P1251"/>
  <c r="Q1250"/>
  <c r="P1250"/>
  <c r="Q1249"/>
  <c r="P1249"/>
  <c r="Q1248"/>
  <c r="P1248"/>
  <c r="Q1247"/>
  <c r="P1247"/>
  <c r="Q1246"/>
  <c r="P1246"/>
  <c r="Q1245"/>
  <c r="P1245"/>
  <c r="Q1244"/>
  <c r="P1244"/>
  <c r="Q1243"/>
  <c r="P1243"/>
  <c r="Q1242"/>
  <c r="P1242"/>
  <c r="Q1241"/>
  <c r="P1241"/>
  <c r="Q1240"/>
  <c r="P1240"/>
  <c r="Q1239"/>
  <c r="P1239"/>
  <c r="Q1238"/>
  <c r="P1238"/>
  <c r="Q1237"/>
  <c r="P1237"/>
  <c r="Q1236"/>
  <c r="P1236"/>
  <c r="Q1235"/>
  <c r="P1235"/>
  <c r="Q1234"/>
  <c r="P1234"/>
  <c r="Q1233"/>
  <c r="P1233"/>
  <c r="Q1232"/>
  <c r="P1232"/>
  <c r="Q1231"/>
  <c r="P1231"/>
  <c r="Q1230"/>
  <c r="P1230"/>
  <c r="P1229"/>
  <c r="Q1228"/>
  <c r="P1228"/>
  <c r="Q1227"/>
  <c r="P1227"/>
  <c r="Q1226"/>
  <c r="P1226"/>
  <c r="Q1225"/>
  <c r="P1225"/>
  <c r="Q1224"/>
  <c r="P1224"/>
  <c r="Q1223"/>
  <c r="P1223"/>
  <c r="Q1222"/>
  <c r="P1222"/>
  <c r="Q1221"/>
  <c r="P1221"/>
  <c r="Q1220"/>
  <c r="P1220"/>
  <c r="Q1219"/>
  <c r="P1219"/>
  <c r="Q1218"/>
  <c r="P1218"/>
  <c r="Q1217"/>
  <c r="P1217"/>
  <c r="Q1216"/>
  <c r="P1216"/>
  <c r="Q1215"/>
  <c r="P1215"/>
  <c r="Q1214"/>
  <c r="P1214"/>
  <c r="Q1213"/>
  <c r="P1213"/>
  <c r="Q1212"/>
  <c r="P1212"/>
  <c r="Q1211"/>
  <c r="P1211"/>
  <c r="Q1210"/>
  <c r="P1210"/>
  <c r="Q1209"/>
  <c r="P1209"/>
  <c r="Q1208"/>
  <c r="P1208"/>
  <c r="Q1207"/>
  <c r="P1207"/>
  <c r="Q1206"/>
  <c r="P1206"/>
  <c r="Q1205"/>
  <c r="P1205"/>
  <c r="Q1204"/>
  <c r="P1204"/>
  <c r="Q1203"/>
  <c r="P1203"/>
  <c r="Q1202"/>
  <c r="P1202"/>
  <c r="Q1201"/>
  <c r="P1201"/>
  <c r="Q1200"/>
  <c r="P1200"/>
  <c r="Q1199"/>
  <c r="P1199"/>
  <c r="Q1198"/>
  <c r="P1198"/>
  <c r="Q1197"/>
  <c r="P1197"/>
  <c r="Q1196"/>
  <c r="P1196"/>
  <c r="Q1195"/>
  <c r="P1195"/>
  <c r="Q1194"/>
  <c r="P1194"/>
  <c r="Q1193"/>
  <c r="P1193"/>
  <c r="Q1192"/>
  <c r="P1192"/>
  <c r="Q1191"/>
  <c r="P1191"/>
  <c r="Q1190"/>
  <c r="P1190"/>
  <c r="Q1189"/>
  <c r="P1189"/>
  <c r="Q1188"/>
  <c r="P1188"/>
  <c r="Q1187"/>
  <c r="P1187"/>
  <c r="Q1186"/>
  <c r="P1186"/>
  <c r="Q1185"/>
  <c r="P1185"/>
  <c r="Q1184"/>
  <c r="P1184"/>
  <c r="Q1183"/>
  <c r="P1183"/>
  <c r="Q1182"/>
  <c r="P1182"/>
  <c r="Q1181"/>
  <c r="P1181"/>
  <c r="Q1180"/>
  <c r="P1180"/>
  <c r="Q1179"/>
  <c r="P1179"/>
  <c r="Q1178"/>
  <c r="P1178"/>
  <c r="Q1177"/>
  <c r="P1177"/>
  <c r="Q1176"/>
  <c r="P1176"/>
  <c r="Q1175"/>
  <c r="P1175"/>
  <c r="Q1174"/>
  <c r="P1174"/>
  <c r="Q1173"/>
  <c r="P1173"/>
  <c r="Q1172"/>
  <c r="P1172"/>
  <c r="Q1171"/>
  <c r="P1171"/>
  <c r="Q1170"/>
  <c r="P1170"/>
  <c r="Q1169"/>
  <c r="P1169"/>
  <c r="Q1168"/>
  <c r="P1168"/>
  <c r="Q1167"/>
  <c r="P1167"/>
  <c r="Q1166"/>
  <c r="P1166"/>
  <c r="Q1165"/>
  <c r="P1165"/>
  <c r="Q1164"/>
  <c r="P1164"/>
  <c r="Q1163"/>
  <c r="P1163"/>
  <c r="Q1162"/>
  <c r="P1162"/>
  <c r="Q1161"/>
  <c r="P1161"/>
  <c r="Q1160"/>
  <c r="P1160"/>
  <c r="Q1159"/>
  <c r="P1159"/>
  <c r="Q1158"/>
  <c r="P1158"/>
  <c r="Q1157"/>
  <c r="P1157"/>
  <c r="Q1156"/>
  <c r="P1156"/>
  <c r="Q1155"/>
  <c r="P1155"/>
  <c r="Q1154"/>
  <c r="P1154"/>
  <c r="Q1153"/>
  <c r="P1153"/>
  <c r="Q1152"/>
  <c r="P1152"/>
  <c r="Q1151"/>
  <c r="P1151"/>
  <c r="Q1150"/>
  <c r="P1150"/>
  <c r="Q1149"/>
  <c r="P1149"/>
  <c r="Q1148"/>
  <c r="P1148"/>
  <c r="Q1147"/>
  <c r="P1147"/>
  <c r="Q1146"/>
  <c r="P1146"/>
  <c r="Q1145"/>
  <c r="P1145"/>
  <c r="Q1144"/>
  <c r="P1144"/>
  <c r="Q1143"/>
  <c r="P1143"/>
  <c r="Q1142"/>
  <c r="P1142"/>
  <c r="Q1141"/>
  <c r="P1141"/>
  <c r="Q1140"/>
  <c r="P1140"/>
  <c r="Q1139"/>
  <c r="P1139"/>
  <c r="Q1138"/>
  <c r="P1138"/>
  <c r="Q1137"/>
  <c r="P1137"/>
  <c r="Q1136"/>
  <c r="P1136"/>
  <c r="Q1135"/>
  <c r="P1135"/>
  <c r="Q1134"/>
  <c r="P1134"/>
  <c r="Q1133"/>
  <c r="P1133"/>
  <c r="Q1132"/>
  <c r="P1132"/>
  <c r="Q1131"/>
  <c r="P1131"/>
  <c r="Q1130"/>
  <c r="P1130"/>
  <c r="Q1129"/>
  <c r="P1129"/>
  <c r="Q1128"/>
  <c r="P1128"/>
  <c r="Q1127"/>
  <c r="P1127"/>
  <c r="Q1126"/>
  <c r="P1126"/>
  <c r="Q1125"/>
  <c r="P1125"/>
  <c r="Q1124"/>
  <c r="P1124"/>
  <c r="Q1123"/>
  <c r="P1123"/>
  <c r="Q1122"/>
  <c r="P1122"/>
  <c r="Q1121"/>
  <c r="P1121"/>
  <c r="Q1120"/>
  <c r="P1120"/>
  <c r="Q1119"/>
  <c r="P1119"/>
  <c r="Q1118"/>
  <c r="P1118"/>
  <c r="Q1117"/>
  <c r="P1117"/>
  <c r="Q1116"/>
  <c r="P1116"/>
  <c r="Q1115"/>
  <c r="P1115"/>
  <c r="Q1114"/>
  <c r="P1114"/>
  <c r="Q1113"/>
  <c r="P1113"/>
  <c r="Q1112"/>
  <c r="P1112"/>
  <c r="Q1111"/>
  <c r="P1111"/>
  <c r="Q1110"/>
  <c r="P1110"/>
  <c r="Q1109"/>
  <c r="P1109"/>
  <c r="Q1108"/>
  <c r="P1108"/>
  <c r="Q1107"/>
  <c r="P1107"/>
  <c r="Q1106"/>
  <c r="P1106"/>
  <c r="Q1105"/>
  <c r="P1105"/>
  <c r="Q1104"/>
  <c r="P1104"/>
  <c r="Q1103"/>
  <c r="P1103"/>
  <c r="Q1102"/>
  <c r="P1102"/>
  <c r="Q1101"/>
  <c r="P1101"/>
  <c r="Q1100"/>
  <c r="P1100"/>
  <c r="Q1099"/>
  <c r="P1099"/>
  <c r="Q1098"/>
  <c r="P1098"/>
  <c r="Q1097"/>
  <c r="P1097"/>
  <c r="Q1096"/>
  <c r="P1096"/>
  <c r="Q1095"/>
  <c r="P1095"/>
  <c r="Q1094"/>
  <c r="P1094"/>
  <c r="Q1093"/>
  <c r="P1093"/>
  <c r="Q1092"/>
  <c r="P1092"/>
  <c r="Q1091"/>
  <c r="P1091"/>
  <c r="Q1090"/>
  <c r="P1090"/>
  <c r="Q1089"/>
  <c r="P1089"/>
  <c r="Q1088"/>
  <c r="P1088"/>
  <c r="Q1087"/>
  <c r="P1087"/>
  <c r="Q1086"/>
  <c r="P1086"/>
  <c r="Q1085"/>
  <c r="P1085"/>
  <c r="Q1084"/>
  <c r="P1084"/>
  <c r="Q1083"/>
  <c r="P1083"/>
  <c r="Q1082"/>
  <c r="P1082"/>
  <c r="Q1081"/>
  <c r="P1081"/>
  <c r="Q1080"/>
  <c r="P1080"/>
  <c r="Q1079"/>
  <c r="P1079"/>
  <c r="Q1078"/>
  <c r="P1078"/>
  <c r="Q1077"/>
  <c r="P1077"/>
  <c r="Q1076"/>
  <c r="P1076"/>
  <c r="Q1075"/>
  <c r="P1075"/>
  <c r="Q1074"/>
  <c r="P1074"/>
  <c r="Q1073"/>
  <c r="P1073"/>
  <c r="Q1072"/>
  <c r="P1072"/>
  <c r="Q1071"/>
  <c r="P1071"/>
  <c r="Q1070"/>
  <c r="P1070"/>
  <c r="Q1069"/>
  <c r="P1069"/>
  <c r="Q1068"/>
  <c r="P1068"/>
  <c r="Q1067"/>
  <c r="P1067"/>
  <c r="Q1066"/>
  <c r="P1066"/>
  <c r="Q1065"/>
  <c r="P1065"/>
  <c r="Q1064"/>
  <c r="P1064"/>
  <c r="Q1063"/>
  <c r="P1063"/>
  <c r="Q1062"/>
  <c r="P1062"/>
  <c r="Q1061"/>
  <c r="P1061"/>
  <c r="Q1060"/>
  <c r="P1060"/>
  <c r="Q1059"/>
  <c r="P1059"/>
  <c r="Q1058"/>
  <c r="P1058"/>
  <c r="P1057"/>
  <c r="Q1056"/>
  <c r="P1056"/>
  <c r="Q1055"/>
  <c r="P1055"/>
  <c r="Q1054"/>
  <c r="P1054"/>
  <c r="Q1053"/>
  <c r="P1053"/>
  <c r="Q1052"/>
  <c r="P1052"/>
  <c r="Q1051"/>
  <c r="P1051"/>
  <c r="Q1050"/>
  <c r="P1050"/>
  <c r="Q1049"/>
  <c r="P1049"/>
  <c r="Q1048"/>
  <c r="P1048"/>
  <c r="Q1047"/>
  <c r="P1047"/>
  <c r="Q1046"/>
  <c r="P1046"/>
  <c r="Q1045"/>
  <c r="P1045"/>
  <c r="Q1044"/>
  <c r="P1044"/>
  <c r="Q1043"/>
  <c r="P1043"/>
  <c r="Q1042"/>
  <c r="P1042"/>
  <c r="Q1041"/>
  <c r="P1041"/>
  <c r="Q1040"/>
  <c r="P1040"/>
  <c r="Q1039"/>
  <c r="P1039"/>
  <c r="Q1038"/>
  <c r="P1038"/>
  <c r="Q1037"/>
  <c r="P1037"/>
  <c r="Q1036"/>
  <c r="P1036"/>
  <c r="Q1035"/>
  <c r="P1035"/>
  <c r="Q1034"/>
  <c r="P1034"/>
  <c r="Q1033"/>
  <c r="P1033"/>
  <c r="Q1032"/>
  <c r="P1032"/>
  <c r="Q1031"/>
  <c r="P1031"/>
  <c r="Q1030"/>
  <c r="P1030"/>
  <c r="Q1029"/>
  <c r="P1029"/>
  <c r="Q1028"/>
  <c r="P1028"/>
  <c r="Q1027"/>
  <c r="P1027"/>
  <c r="Q1026"/>
  <c r="P1026"/>
  <c r="Q1025"/>
  <c r="P1025"/>
  <c r="Q1024"/>
  <c r="P1024"/>
  <c r="Q1023"/>
  <c r="P1023"/>
  <c r="Q1022"/>
  <c r="P1022"/>
  <c r="Q1021"/>
  <c r="P1021"/>
  <c r="Q1020"/>
  <c r="P1020"/>
  <c r="Q1019"/>
  <c r="P1019"/>
  <c r="Q1018"/>
  <c r="P1018"/>
  <c r="Q1017"/>
  <c r="P1017"/>
  <c r="Q1016"/>
  <c r="P1016"/>
  <c r="Q1015"/>
  <c r="P1015"/>
  <c r="Q1014"/>
  <c r="P1014"/>
  <c r="Q1013"/>
  <c r="P1013"/>
  <c r="Q1012"/>
  <c r="P1012"/>
  <c r="Q1011"/>
  <c r="P1011"/>
  <c r="Q1010"/>
  <c r="P1010"/>
  <c r="Q1009"/>
  <c r="P1009"/>
  <c r="Q1008"/>
  <c r="P1008"/>
  <c r="Q1007"/>
  <c r="P1007"/>
  <c r="Q1006"/>
  <c r="P1006"/>
  <c r="Q1005"/>
  <c r="P1005"/>
  <c r="Q1004"/>
  <c r="P1004"/>
  <c r="Q1003"/>
  <c r="P1003"/>
  <c r="Q1002"/>
  <c r="P1002"/>
  <c r="Q1001"/>
  <c r="P1001"/>
  <c r="Q1000"/>
  <c r="P1000"/>
  <c r="Q999"/>
  <c r="P999"/>
  <c r="Q998"/>
  <c r="P998"/>
  <c r="Q997"/>
  <c r="P997"/>
  <c r="Q996"/>
  <c r="P996"/>
  <c r="Q995"/>
  <c r="P995"/>
  <c r="Q994"/>
  <c r="P994"/>
  <c r="Q993"/>
  <c r="P993"/>
  <c r="Q992"/>
  <c r="P992"/>
  <c r="Q991"/>
  <c r="P991"/>
  <c r="Q990"/>
  <c r="P990"/>
  <c r="Q989"/>
  <c r="P989"/>
  <c r="Q988"/>
  <c r="P988"/>
  <c r="Q987"/>
  <c r="P987"/>
  <c r="Q986"/>
  <c r="P986"/>
  <c r="Q985"/>
  <c r="P985"/>
  <c r="Q984"/>
  <c r="P984"/>
  <c r="Q983"/>
  <c r="P983"/>
  <c r="Q982"/>
  <c r="P982"/>
  <c r="Q981"/>
  <c r="P981"/>
  <c r="Q980"/>
  <c r="P980"/>
  <c r="Q979"/>
  <c r="P979"/>
  <c r="Q978"/>
  <c r="P978"/>
  <c r="Q977"/>
  <c r="P977"/>
  <c r="Q976"/>
  <c r="P976"/>
  <c r="Q975"/>
  <c r="P975"/>
  <c r="Q974"/>
  <c r="P974"/>
  <c r="Q973"/>
  <c r="P973"/>
  <c r="Q972"/>
  <c r="P972"/>
  <c r="Q971"/>
  <c r="P971"/>
  <c r="Q970"/>
  <c r="P970"/>
  <c r="Q969"/>
  <c r="P969"/>
  <c r="Q968"/>
  <c r="P968"/>
  <c r="Q967"/>
  <c r="P967"/>
  <c r="Q966"/>
  <c r="P966"/>
  <c r="Q965"/>
  <c r="P965"/>
  <c r="Q964"/>
  <c r="P964"/>
  <c r="Q963"/>
  <c r="P963"/>
  <c r="Q962"/>
  <c r="P962"/>
  <c r="Q961"/>
  <c r="P961"/>
  <c r="Q960"/>
  <c r="P960"/>
  <c r="Q959"/>
  <c r="P959"/>
  <c r="Q958"/>
  <c r="P958"/>
  <c r="Q957"/>
  <c r="P957"/>
  <c r="Q956"/>
  <c r="P956"/>
  <c r="Q955"/>
  <c r="P955"/>
  <c r="Q954"/>
  <c r="P954"/>
  <c r="Q953"/>
  <c r="P953"/>
  <c r="Q952"/>
  <c r="P952"/>
  <c r="Q951"/>
  <c r="P951"/>
  <c r="Q950"/>
  <c r="P950"/>
  <c r="Q949"/>
  <c r="P949"/>
  <c r="Q948"/>
  <c r="P948"/>
  <c r="Q947"/>
  <c r="P947"/>
  <c r="Q946"/>
  <c r="P946"/>
  <c r="Q945"/>
  <c r="P945"/>
  <c r="Q944"/>
  <c r="P944"/>
  <c r="Q943"/>
  <c r="P943"/>
  <c r="Q942"/>
  <c r="P942"/>
  <c r="Q941"/>
  <c r="P941"/>
  <c r="Q940"/>
  <c r="P940"/>
  <c r="Q939"/>
  <c r="P939"/>
  <c r="Q938"/>
  <c r="P938"/>
  <c r="Q937"/>
  <c r="P937"/>
  <c r="Q936"/>
  <c r="P936"/>
  <c r="Q935"/>
  <c r="P935"/>
  <c r="Q934"/>
  <c r="P934"/>
  <c r="Q933"/>
  <c r="P933"/>
  <c r="Q932"/>
  <c r="P932"/>
  <c r="Q931"/>
  <c r="P931"/>
  <c r="Q930"/>
  <c r="P930"/>
  <c r="Q929"/>
  <c r="P929"/>
  <c r="Q928"/>
  <c r="P928"/>
  <c r="Q927"/>
  <c r="P927"/>
  <c r="Q926"/>
  <c r="P926"/>
  <c r="Q925"/>
  <c r="P925"/>
  <c r="Q924"/>
  <c r="P924"/>
  <c r="Q923"/>
  <c r="P923"/>
  <c r="Q922"/>
  <c r="P922"/>
  <c r="Q921"/>
  <c r="P921"/>
  <c r="Q920"/>
  <c r="P920"/>
  <c r="Q919"/>
  <c r="P919"/>
  <c r="Q918"/>
  <c r="P918"/>
  <c r="Q917"/>
  <c r="P917"/>
  <c r="Q916"/>
  <c r="P916"/>
  <c r="Q915"/>
  <c r="P915"/>
  <c r="Q914"/>
  <c r="P914"/>
  <c r="Q913"/>
  <c r="P913"/>
  <c r="Q912"/>
  <c r="P912"/>
  <c r="Q911"/>
  <c r="P911"/>
  <c r="Q910"/>
  <c r="P910"/>
  <c r="Q909"/>
  <c r="P909"/>
  <c r="Q908"/>
  <c r="P908"/>
  <c r="Q907"/>
  <c r="P907"/>
  <c r="Q906"/>
  <c r="P906"/>
  <c r="Q905"/>
  <c r="P905"/>
  <c r="Q904"/>
  <c r="P904"/>
  <c r="Q903"/>
  <c r="P903"/>
  <c r="Q902"/>
  <c r="P902"/>
  <c r="Q901"/>
  <c r="P901"/>
  <c r="Q900"/>
  <c r="P900"/>
  <c r="Q899"/>
  <c r="P899"/>
  <c r="Q898"/>
  <c r="P898"/>
  <c r="Q897"/>
  <c r="P897"/>
  <c r="Q896"/>
  <c r="P896"/>
  <c r="Q895"/>
  <c r="P895"/>
  <c r="Q894"/>
  <c r="P894"/>
  <c r="Q893"/>
  <c r="P893"/>
  <c r="Q892"/>
  <c r="P892"/>
  <c r="Q891"/>
  <c r="P891"/>
  <c r="Q890"/>
  <c r="P890"/>
  <c r="Q889"/>
  <c r="P889"/>
  <c r="Q888"/>
  <c r="P888"/>
  <c r="Q887"/>
  <c r="P887"/>
  <c r="Q886"/>
  <c r="P886"/>
  <c r="P885"/>
  <c r="P884"/>
  <c r="Q883"/>
  <c r="P883"/>
  <c r="Q882"/>
  <c r="P882"/>
  <c r="Q881"/>
  <c r="P881"/>
  <c r="Q880"/>
  <c r="P880"/>
  <c r="Q879"/>
  <c r="P879"/>
  <c r="Q878"/>
  <c r="P878"/>
  <c r="Q877"/>
  <c r="P877"/>
  <c r="Q876"/>
  <c r="P876"/>
  <c r="Q875"/>
  <c r="P875"/>
  <c r="Q874"/>
  <c r="P874"/>
  <c r="Q873"/>
  <c r="P873"/>
  <c r="Q872"/>
  <c r="P872"/>
  <c r="Q871"/>
  <c r="P871"/>
  <c r="Q870"/>
  <c r="P870"/>
  <c r="Q869"/>
  <c r="P869"/>
  <c r="Q868"/>
  <c r="P868"/>
  <c r="Q867"/>
  <c r="P867"/>
  <c r="Q866"/>
  <c r="P866"/>
  <c r="Q865"/>
  <c r="P865"/>
  <c r="Q864"/>
  <c r="P864"/>
  <c r="Q863"/>
  <c r="P863"/>
  <c r="Q862"/>
  <c r="P862"/>
  <c r="Q861"/>
  <c r="P861"/>
  <c r="Q860"/>
  <c r="P860"/>
  <c r="Q859"/>
  <c r="P859"/>
  <c r="Q858"/>
  <c r="P858"/>
  <c r="Q857"/>
  <c r="P857"/>
  <c r="Q856"/>
  <c r="P856"/>
  <c r="Q855"/>
  <c r="P855"/>
  <c r="Q854"/>
  <c r="P854"/>
  <c r="Q853"/>
  <c r="P853"/>
  <c r="Q852"/>
  <c r="P852"/>
  <c r="Q851"/>
  <c r="P851"/>
  <c r="Q850"/>
  <c r="P850"/>
  <c r="Q849"/>
  <c r="P849"/>
  <c r="Q848"/>
  <c r="P848"/>
  <c r="Q847"/>
  <c r="P847"/>
  <c r="Q846"/>
  <c r="P846"/>
  <c r="Q845"/>
  <c r="P845"/>
  <c r="P844"/>
  <c r="Q843"/>
  <c r="P843"/>
  <c r="Q842"/>
  <c r="P842"/>
  <c r="Q841"/>
  <c r="P841"/>
  <c r="Q840"/>
  <c r="P840"/>
  <c r="Q839"/>
  <c r="P839"/>
  <c r="Q838"/>
  <c r="P838"/>
  <c r="Q837"/>
  <c r="P837"/>
  <c r="Q836"/>
  <c r="P836"/>
  <c r="Q835"/>
  <c r="P835"/>
  <c r="Q834"/>
  <c r="P834"/>
  <c r="Q833"/>
  <c r="P833"/>
  <c r="Q832"/>
  <c r="P832"/>
  <c r="Q831"/>
  <c r="P831"/>
  <c r="Q830"/>
  <c r="P830"/>
  <c r="Q829"/>
  <c r="P829"/>
  <c r="Q828"/>
  <c r="P828"/>
  <c r="Q827"/>
  <c r="P827"/>
  <c r="Q826"/>
  <c r="P826"/>
  <c r="Q825"/>
  <c r="P825"/>
  <c r="Q824"/>
  <c r="P824"/>
  <c r="Q823"/>
  <c r="P823"/>
  <c r="P822"/>
  <c r="Q821"/>
  <c r="P821"/>
  <c r="Q820"/>
  <c r="P820"/>
  <c r="Q819"/>
  <c r="P819"/>
  <c r="Q818"/>
  <c r="P818"/>
  <c r="Q817"/>
  <c r="P817"/>
  <c r="Q816"/>
  <c r="P816"/>
  <c r="Q815"/>
  <c r="P815"/>
  <c r="Q814"/>
  <c r="P814"/>
  <c r="Q813"/>
  <c r="P813"/>
  <c r="Q812"/>
  <c r="P812"/>
  <c r="Q811"/>
  <c r="P811"/>
  <c r="Q810"/>
  <c r="P810"/>
  <c r="P809"/>
  <c r="Q808"/>
  <c r="P808"/>
  <c r="Q807"/>
  <c r="P807"/>
  <c r="Q806"/>
  <c r="P806"/>
  <c r="Q805"/>
  <c r="P805"/>
  <c r="Q804"/>
  <c r="P804"/>
  <c r="Q803"/>
  <c r="P803"/>
  <c r="Q802"/>
  <c r="P802"/>
  <c r="Q801"/>
  <c r="P801"/>
  <c r="Q800"/>
  <c r="P800"/>
  <c r="Q799"/>
  <c r="P799"/>
  <c r="Q798"/>
  <c r="P798"/>
  <c r="Q797"/>
  <c r="P797"/>
  <c r="Q796"/>
  <c r="P796"/>
  <c r="Q795"/>
  <c r="P795"/>
  <c r="Q794"/>
  <c r="P794"/>
  <c r="Q793"/>
  <c r="P793"/>
  <c r="Q792"/>
  <c r="P792"/>
  <c r="Q791"/>
  <c r="P791"/>
  <c r="Q790"/>
  <c r="P790"/>
  <c r="Q789"/>
  <c r="P789"/>
  <c r="Q788"/>
  <c r="P788"/>
  <c r="Q787"/>
  <c r="P787"/>
  <c r="Q786"/>
  <c r="P786"/>
  <c r="Q785"/>
  <c r="P785"/>
  <c r="P784"/>
  <c r="P783"/>
  <c r="Q781"/>
  <c r="P781"/>
  <c r="Q780"/>
  <c r="P780"/>
  <c r="Q779"/>
  <c r="P779"/>
  <c r="Q778"/>
  <c r="P778"/>
  <c r="Q777"/>
  <c r="P777"/>
  <c r="Q776"/>
  <c r="P776"/>
  <c r="P775"/>
  <c r="Q774"/>
  <c r="P774"/>
  <c r="Q773"/>
  <c r="P773"/>
  <c r="Q772"/>
  <c r="P772"/>
  <c r="Q771"/>
  <c r="P771"/>
  <c r="Q770"/>
  <c r="P770"/>
  <c r="Q769"/>
  <c r="P769"/>
  <c r="Q768"/>
  <c r="P768"/>
  <c r="Q767"/>
  <c r="P767"/>
  <c r="Q766"/>
  <c r="P766"/>
  <c r="Q765"/>
  <c r="P765"/>
  <c r="Q764"/>
  <c r="P764"/>
  <c r="Q763"/>
  <c r="P763"/>
  <c r="Q762"/>
  <c r="P762"/>
  <c r="Q761"/>
  <c r="P761"/>
  <c r="Q760"/>
  <c r="P760"/>
  <c r="Q759"/>
  <c r="P759"/>
  <c r="Q758"/>
  <c r="P758"/>
  <c r="Q757"/>
  <c r="P757"/>
  <c r="Q756"/>
  <c r="P756"/>
  <c r="Q755"/>
  <c r="P755"/>
  <c r="Q754"/>
  <c r="P754"/>
  <c r="Q753"/>
  <c r="P753"/>
  <c r="Q752"/>
  <c r="P752"/>
  <c r="Q751"/>
  <c r="P751"/>
  <c r="Q750"/>
  <c r="P750"/>
  <c r="Q749"/>
  <c r="P749"/>
  <c r="Q748"/>
  <c r="P748"/>
  <c r="Q747"/>
  <c r="P747"/>
  <c r="Q746"/>
  <c r="P746"/>
  <c r="Q745"/>
  <c r="P745"/>
  <c r="Q744"/>
  <c r="P744"/>
  <c r="Q743"/>
  <c r="P743"/>
  <c r="Q742"/>
  <c r="P742"/>
  <c r="Q741"/>
  <c r="P741"/>
  <c r="Q740"/>
  <c r="P740"/>
  <c r="Q739"/>
  <c r="P739"/>
  <c r="Q738"/>
  <c r="P738"/>
  <c r="Q737"/>
  <c r="P737"/>
  <c r="Q736"/>
  <c r="P736"/>
  <c r="Q735"/>
  <c r="P735"/>
  <c r="Q734"/>
  <c r="P734"/>
  <c r="Q733"/>
  <c r="P733"/>
  <c r="Q732"/>
  <c r="P732"/>
  <c r="Q731"/>
  <c r="P731"/>
  <c r="Q730"/>
  <c r="P730"/>
  <c r="Q729"/>
  <c r="P729"/>
  <c r="Q728"/>
  <c r="P728"/>
  <c r="Q727"/>
  <c r="P727"/>
  <c r="Q726"/>
  <c r="P726"/>
  <c r="Q725"/>
  <c r="P725"/>
  <c r="Q724"/>
  <c r="P724"/>
  <c r="Q723"/>
  <c r="P723"/>
  <c r="Q722"/>
  <c r="P722"/>
  <c r="Q721"/>
  <c r="P721"/>
  <c r="Q720"/>
  <c r="P720"/>
  <c r="Q719"/>
  <c r="P719"/>
  <c r="Q718"/>
  <c r="P718"/>
  <c r="Q717"/>
  <c r="P717"/>
  <c r="Q716"/>
  <c r="P716"/>
  <c r="Q715"/>
  <c r="P715"/>
  <c r="Q714"/>
  <c r="P714"/>
  <c r="Q713"/>
  <c r="P713"/>
  <c r="Q712"/>
  <c r="P712"/>
  <c r="Q711"/>
  <c r="P711"/>
  <c r="Q710"/>
  <c r="P710"/>
  <c r="Q709"/>
  <c r="P709"/>
  <c r="Q708"/>
  <c r="P708"/>
  <c r="Q707"/>
  <c r="P707"/>
  <c r="Q706"/>
  <c r="P706"/>
  <c r="Q705"/>
  <c r="P705"/>
  <c r="Q704"/>
  <c r="P704"/>
  <c r="Q703"/>
  <c r="P703"/>
  <c r="Q702"/>
  <c r="P702"/>
  <c r="Q701"/>
  <c r="P701"/>
  <c r="Q700"/>
  <c r="P700"/>
  <c r="Q699"/>
  <c r="P699"/>
  <c r="Q698"/>
  <c r="P698"/>
  <c r="Q697"/>
  <c r="P697"/>
  <c r="Q696"/>
  <c r="P696"/>
  <c r="Q695"/>
  <c r="P695"/>
  <c r="Q694"/>
  <c r="P694"/>
  <c r="Q693"/>
  <c r="P693"/>
  <c r="Q692"/>
  <c r="P692"/>
  <c r="Q691"/>
  <c r="P691"/>
  <c r="Q690"/>
  <c r="P690"/>
  <c r="Q689"/>
  <c r="P689"/>
  <c r="Q688"/>
  <c r="P688"/>
  <c r="Q687"/>
  <c r="P687"/>
  <c r="Q686"/>
  <c r="P686"/>
  <c r="Q685"/>
  <c r="P685"/>
  <c r="Q684"/>
  <c r="P684"/>
  <c r="Q683"/>
  <c r="P683"/>
  <c r="Q682"/>
  <c r="P682"/>
  <c r="Q681"/>
  <c r="P681"/>
  <c r="Q680"/>
  <c r="P680"/>
  <c r="Q679"/>
  <c r="P679"/>
  <c r="Q678"/>
  <c r="P678"/>
  <c r="Q677"/>
  <c r="P677"/>
  <c r="Q676"/>
  <c r="P676"/>
  <c r="Q675"/>
  <c r="P675"/>
  <c r="Q674"/>
  <c r="P674"/>
  <c r="Q673"/>
  <c r="P673"/>
  <c r="Q672"/>
  <c r="P672"/>
  <c r="Q671"/>
  <c r="P671"/>
  <c r="Q670"/>
  <c r="P670"/>
  <c r="Q669"/>
  <c r="P669"/>
  <c r="Q668"/>
  <c r="P668"/>
  <c r="Q667"/>
  <c r="P667"/>
  <c r="Q666"/>
  <c r="P666"/>
  <c r="Q665"/>
  <c r="P665"/>
  <c r="Q664"/>
  <c r="P664"/>
  <c r="Q663"/>
  <c r="P663"/>
  <c r="Q662"/>
  <c r="P662"/>
  <c r="Q661"/>
  <c r="P661"/>
  <c r="Q660"/>
  <c r="P660"/>
  <c r="Q659"/>
  <c r="P659"/>
  <c r="Q658"/>
  <c r="P658"/>
  <c r="Q657"/>
  <c r="P657"/>
  <c r="Q656"/>
  <c r="P656"/>
  <c r="Q655"/>
  <c r="P655"/>
  <c r="Q654"/>
  <c r="P654"/>
  <c r="Q653"/>
  <c r="P653"/>
  <c r="Q652"/>
  <c r="P652"/>
  <c r="Q651"/>
  <c r="P651"/>
  <c r="Q650"/>
  <c r="P650"/>
  <c r="Q649"/>
  <c r="P649"/>
  <c r="Q648"/>
  <c r="P648"/>
  <c r="Q647"/>
  <c r="P647"/>
  <c r="Q646"/>
  <c r="P646"/>
  <c r="Q645"/>
  <c r="P645"/>
  <c r="Q644"/>
  <c r="P644"/>
  <c r="Q643"/>
  <c r="P643"/>
  <c r="Q642"/>
  <c r="P642"/>
  <c r="Q641"/>
  <c r="P641"/>
  <c r="Q640"/>
  <c r="P640"/>
  <c r="Q639"/>
  <c r="P639"/>
  <c r="Q638"/>
  <c r="P638"/>
  <c r="Q637"/>
  <c r="P637"/>
  <c r="Q636"/>
  <c r="P636"/>
  <c r="Q635"/>
  <c r="P635"/>
  <c r="Q634"/>
  <c r="P634"/>
  <c r="Q633"/>
  <c r="P633"/>
  <c r="Q632"/>
  <c r="P632"/>
  <c r="Q631"/>
  <c r="P631"/>
  <c r="Q630"/>
  <c r="P630"/>
  <c r="Q629"/>
  <c r="P629"/>
  <c r="Q628"/>
  <c r="P628"/>
  <c r="Q627"/>
  <c r="P627"/>
  <c r="Q626"/>
  <c r="P626"/>
  <c r="Q625"/>
  <c r="P625"/>
  <c r="Q624"/>
  <c r="P624"/>
  <c r="Q623"/>
  <c r="P623"/>
  <c r="Q622"/>
  <c r="P622"/>
  <c r="Q621"/>
  <c r="P621"/>
  <c r="Q620"/>
  <c r="P620"/>
  <c r="Q619"/>
  <c r="P619"/>
  <c r="Q618"/>
  <c r="P618"/>
  <c r="Q617"/>
  <c r="P617"/>
  <c r="Q616"/>
  <c r="P616"/>
  <c r="Q615"/>
  <c r="P615"/>
  <c r="Q614"/>
  <c r="P614"/>
  <c r="Q613"/>
  <c r="P613"/>
  <c r="Q612"/>
  <c r="P612"/>
  <c r="Q611"/>
  <c r="P611"/>
  <c r="Q610"/>
  <c r="P610"/>
  <c r="Q609"/>
  <c r="P609"/>
  <c r="Q608"/>
  <c r="P608"/>
  <c r="Q607"/>
  <c r="P607"/>
  <c r="Q606"/>
  <c r="P606"/>
  <c r="Q605"/>
  <c r="P605"/>
  <c r="Q604"/>
  <c r="P604"/>
  <c r="P603"/>
  <c r="Q602"/>
  <c r="P602"/>
  <c r="Q601"/>
  <c r="P601"/>
  <c r="Q600"/>
  <c r="P600"/>
  <c r="Q599"/>
  <c r="P599"/>
  <c r="Q598"/>
  <c r="P598"/>
  <c r="Q597"/>
  <c r="P597"/>
  <c r="Q596"/>
  <c r="P596"/>
  <c r="Q595"/>
  <c r="P595"/>
  <c r="Q594"/>
  <c r="P594"/>
  <c r="Q593"/>
  <c r="P593"/>
  <c r="Q592"/>
  <c r="P592"/>
  <c r="Q591"/>
  <c r="P591"/>
  <c r="Q590"/>
  <c r="P590"/>
  <c r="Q589"/>
  <c r="P589"/>
  <c r="Q588"/>
  <c r="P588"/>
  <c r="Q587"/>
  <c r="P587"/>
  <c r="Q586"/>
  <c r="P586"/>
  <c r="Q585"/>
  <c r="P585"/>
  <c r="Q584"/>
  <c r="P584"/>
  <c r="Q583"/>
  <c r="P583"/>
  <c r="Q582"/>
  <c r="P582"/>
  <c r="Q581"/>
  <c r="P581"/>
  <c r="Q580"/>
  <c r="P580"/>
  <c r="Q579"/>
  <c r="P579"/>
  <c r="Q578"/>
  <c r="P578"/>
  <c r="Q577"/>
  <c r="P577"/>
  <c r="Q576"/>
  <c r="P576"/>
  <c r="Q575"/>
  <c r="P575"/>
  <c r="Q574"/>
  <c r="P574"/>
  <c r="Q573"/>
  <c r="P573"/>
  <c r="Q572"/>
  <c r="P572"/>
  <c r="Q571"/>
  <c r="P571"/>
  <c r="Q570"/>
  <c r="P570"/>
  <c r="Q569"/>
  <c r="P569"/>
  <c r="Q568"/>
  <c r="P568"/>
  <c r="Q567"/>
  <c r="P567"/>
  <c r="Q566"/>
  <c r="P566"/>
  <c r="Q565"/>
  <c r="P565"/>
  <c r="Q564"/>
  <c r="P564"/>
  <c r="Q563"/>
  <c r="P563"/>
  <c r="Q562"/>
  <c r="P562"/>
  <c r="Q561"/>
  <c r="P561"/>
  <c r="Q560"/>
  <c r="P560"/>
  <c r="Q559"/>
  <c r="P559"/>
  <c r="Q558"/>
  <c r="P558"/>
  <c r="Q557"/>
  <c r="P557"/>
  <c r="Q556"/>
  <c r="P556"/>
  <c r="Q555"/>
  <c r="P555"/>
  <c r="Q554"/>
  <c r="P554"/>
  <c r="Q553"/>
  <c r="P553"/>
  <c r="Q552"/>
  <c r="P552"/>
  <c r="Q551"/>
  <c r="P551"/>
  <c r="Q550"/>
  <c r="P550"/>
  <c r="Q549"/>
  <c r="P549"/>
  <c r="Q548"/>
  <c r="P548"/>
  <c r="Q547"/>
  <c r="P547"/>
  <c r="Q546"/>
  <c r="P546"/>
  <c r="Q545"/>
  <c r="P545"/>
  <c r="Q544"/>
  <c r="P544"/>
  <c r="Q543"/>
  <c r="P543"/>
  <c r="Q542"/>
  <c r="P542"/>
  <c r="Q541"/>
  <c r="P541"/>
  <c r="Q540"/>
  <c r="P540"/>
  <c r="Q539"/>
  <c r="P539"/>
  <c r="Q538"/>
  <c r="P538"/>
  <c r="Q537"/>
  <c r="P537"/>
  <c r="Q536"/>
  <c r="P536"/>
  <c r="Q535"/>
  <c r="P535"/>
  <c r="Q534"/>
  <c r="P534"/>
  <c r="Q533"/>
  <c r="P533"/>
  <c r="Q532"/>
  <c r="P532"/>
  <c r="Q531"/>
  <c r="P531"/>
  <c r="Q530"/>
  <c r="P530"/>
  <c r="Q529"/>
  <c r="P529"/>
  <c r="Q528"/>
  <c r="P528"/>
  <c r="Q527"/>
  <c r="P527"/>
  <c r="Q526"/>
  <c r="P526"/>
  <c r="Q525"/>
  <c r="P525"/>
  <c r="Q524"/>
  <c r="P524"/>
  <c r="Q523"/>
  <c r="P523"/>
  <c r="Q522"/>
  <c r="P522"/>
  <c r="Q521"/>
  <c r="P521"/>
  <c r="Q520"/>
  <c r="P520"/>
  <c r="Q519"/>
  <c r="P519"/>
  <c r="Q518"/>
  <c r="P518"/>
  <c r="Q517"/>
  <c r="P517"/>
  <c r="Q516"/>
  <c r="P516"/>
  <c r="Q515"/>
  <c r="P515"/>
  <c r="Q514"/>
  <c r="P514"/>
  <c r="Q513"/>
  <c r="P513"/>
  <c r="Q512"/>
  <c r="P512"/>
  <c r="Q511"/>
  <c r="P511"/>
  <c r="Q510"/>
  <c r="P510"/>
  <c r="Q509"/>
  <c r="P509"/>
  <c r="Q508"/>
  <c r="P508"/>
  <c r="Q507"/>
  <c r="P507"/>
  <c r="Q506"/>
  <c r="P506"/>
  <c r="Q505"/>
  <c r="P505"/>
  <c r="Q504"/>
  <c r="P504"/>
  <c r="Q503"/>
  <c r="P503"/>
  <c r="Q502"/>
  <c r="P502"/>
  <c r="Q501"/>
  <c r="P501"/>
  <c r="Q500"/>
  <c r="P500"/>
  <c r="Q499"/>
  <c r="P499"/>
  <c r="Q498"/>
  <c r="P498"/>
  <c r="Q497"/>
  <c r="P497"/>
  <c r="Q496"/>
  <c r="P496"/>
  <c r="Q495"/>
  <c r="P495"/>
  <c r="Q494"/>
  <c r="P494"/>
  <c r="Q493"/>
  <c r="P493"/>
  <c r="Q492"/>
  <c r="P492"/>
  <c r="Q491"/>
  <c r="P491"/>
  <c r="Q490"/>
  <c r="P490"/>
  <c r="Q489"/>
  <c r="P489"/>
  <c r="Q488"/>
  <c r="P488"/>
  <c r="Q487"/>
  <c r="P487"/>
  <c r="Q486"/>
  <c r="P486"/>
  <c r="Q485"/>
  <c r="P485"/>
  <c r="Q484"/>
  <c r="P484"/>
  <c r="Q483"/>
  <c r="P483"/>
  <c r="Q482"/>
  <c r="P482"/>
  <c r="Q481"/>
  <c r="P481"/>
  <c r="Q480"/>
  <c r="P480"/>
  <c r="Q479"/>
  <c r="P479"/>
  <c r="Q478"/>
  <c r="P478"/>
  <c r="Q477"/>
  <c r="P477"/>
  <c r="Q476"/>
  <c r="P476"/>
  <c r="Q475"/>
  <c r="P475"/>
  <c r="Q474"/>
  <c r="P474"/>
  <c r="Q473"/>
  <c r="P473"/>
  <c r="Q472"/>
  <c r="P472"/>
  <c r="Q471"/>
  <c r="P471"/>
  <c r="Q470"/>
  <c r="P470"/>
  <c r="Q469"/>
  <c r="P469"/>
  <c r="Q468"/>
  <c r="P468"/>
  <c r="Q467"/>
  <c r="P467"/>
  <c r="Q466"/>
  <c r="P466"/>
  <c r="Q465"/>
  <c r="P465"/>
  <c r="Q464"/>
  <c r="P464"/>
  <c r="Q463"/>
  <c r="P463"/>
  <c r="Q462"/>
  <c r="P462"/>
  <c r="Q461"/>
  <c r="P461"/>
  <c r="Q460"/>
  <c r="P460"/>
  <c r="Q459"/>
  <c r="P459"/>
  <c r="Q458"/>
  <c r="P458"/>
  <c r="Q457"/>
  <c r="P457"/>
  <c r="Q456"/>
  <c r="P456"/>
  <c r="Q455"/>
  <c r="P455"/>
  <c r="Q454"/>
  <c r="P454"/>
  <c r="Q453"/>
  <c r="P453"/>
  <c r="Q452"/>
  <c r="P452"/>
  <c r="Q451"/>
  <c r="P451"/>
  <c r="Q450"/>
  <c r="P450"/>
  <c r="Q449"/>
  <c r="P449"/>
  <c r="Q448"/>
  <c r="P448"/>
  <c r="Q447"/>
  <c r="P447"/>
  <c r="Q446"/>
  <c r="P446"/>
  <c r="Q445"/>
  <c r="P445"/>
  <c r="Q444"/>
  <c r="P444"/>
  <c r="Q443"/>
  <c r="P443"/>
  <c r="Q442"/>
  <c r="P442"/>
  <c r="Q441"/>
  <c r="P441"/>
  <c r="Q440"/>
  <c r="P440"/>
  <c r="Q439"/>
  <c r="P439"/>
  <c r="Q438"/>
  <c r="P438"/>
  <c r="Q437"/>
  <c r="P437"/>
  <c r="Q436"/>
  <c r="P436"/>
  <c r="Q435"/>
  <c r="P435"/>
  <c r="Q434"/>
  <c r="P434"/>
  <c r="Q433"/>
  <c r="P433"/>
  <c r="Q432"/>
  <c r="P432"/>
  <c r="P431"/>
  <c r="Q430"/>
  <c r="P430"/>
  <c r="Q429"/>
  <c r="P429"/>
  <c r="Q428"/>
  <c r="P428"/>
  <c r="Q427"/>
  <c r="P427"/>
  <c r="Q426"/>
  <c r="P426"/>
  <c r="Q425"/>
  <c r="P425"/>
  <c r="Q424"/>
  <c r="P424"/>
  <c r="Q423"/>
  <c r="P423"/>
  <c r="Q422"/>
  <c r="P422"/>
  <c r="Q421"/>
  <c r="P421"/>
  <c r="Q420"/>
  <c r="P420"/>
  <c r="Q419"/>
  <c r="P419"/>
  <c r="Q418"/>
  <c r="P418"/>
  <c r="Q417"/>
  <c r="P417"/>
  <c r="Q416"/>
  <c r="P416"/>
  <c r="Q415"/>
  <c r="P415"/>
  <c r="Q414"/>
  <c r="P414"/>
  <c r="Q413"/>
  <c r="P413"/>
  <c r="Q412"/>
  <c r="P412"/>
  <c r="Q411"/>
  <c r="P411"/>
  <c r="Q410"/>
  <c r="P410"/>
  <c r="Q409"/>
  <c r="P409"/>
  <c r="Q408"/>
  <c r="P408"/>
  <c r="Q407"/>
  <c r="P407"/>
  <c r="Q406"/>
  <c r="P406"/>
  <c r="Q405"/>
  <c r="P405"/>
  <c r="Q404"/>
  <c r="P404"/>
  <c r="Q403"/>
  <c r="P403"/>
  <c r="Q402"/>
  <c r="P402"/>
  <c r="Q401"/>
  <c r="P401"/>
  <c r="Q400"/>
  <c r="P400"/>
  <c r="Q399"/>
  <c r="P399"/>
  <c r="Q398"/>
  <c r="P398"/>
  <c r="Q397"/>
  <c r="P397"/>
  <c r="Q396"/>
  <c r="P396"/>
  <c r="Q395"/>
  <c r="P395"/>
  <c r="Q394"/>
  <c r="P394"/>
  <c r="Q393"/>
  <c r="P393"/>
  <c r="Q392"/>
  <c r="P392"/>
  <c r="Q391"/>
  <c r="P391"/>
  <c r="Q390"/>
  <c r="P390"/>
  <c r="Q389"/>
  <c r="P389"/>
  <c r="Q388"/>
  <c r="P388"/>
  <c r="Q387"/>
  <c r="P387"/>
  <c r="Q386"/>
  <c r="P386"/>
  <c r="Q385"/>
  <c r="P385"/>
  <c r="Q384"/>
  <c r="P384"/>
  <c r="Q383"/>
  <c r="P383"/>
  <c r="Q382"/>
  <c r="P382"/>
  <c r="Q381"/>
  <c r="P381"/>
  <c r="Q380"/>
  <c r="P380"/>
  <c r="Q379"/>
  <c r="P379"/>
  <c r="Q378"/>
  <c r="P378"/>
  <c r="Q377"/>
  <c r="P377"/>
  <c r="Q376"/>
  <c r="P376"/>
  <c r="Q375"/>
  <c r="P375"/>
  <c r="Q374"/>
  <c r="P374"/>
  <c r="Q373"/>
  <c r="P373"/>
  <c r="Q372"/>
  <c r="P372"/>
  <c r="Q371"/>
  <c r="P371"/>
  <c r="Q370"/>
  <c r="P370"/>
  <c r="Q369"/>
  <c r="P369"/>
  <c r="Q368"/>
  <c r="P368"/>
  <c r="Q367"/>
  <c r="P367"/>
  <c r="Q366"/>
  <c r="P366"/>
  <c r="Q365"/>
  <c r="P365"/>
  <c r="Q364"/>
  <c r="P364"/>
  <c r="Q363"/>
  <c r="P363"/>
  <c r="Q362"/>
  <c r="P362"/>
  <c r="Q361"/>
  <c r="P361"/>
  <c r="Q360"/>
  <c r="P360"/>
  <c r="Q359"/>
  <c r="P359"/>
  <c r="Q358"/>
  <c r="P358"/>
  <c r="Q357"/>
  <c r="P357"/>
  <c r="Q356"/>
  <c r="P356"/>
  <c r="Q355"/>
  <c r="P355"/>
  <c r="Q354"/>
  <c r="P354"/>
  <c r="Q353"/>
  <c r="P353"/>
  <c r="Q352"/>
  <c r="P352"/>
  <c r="Q351"/>
  <c r="P351"/>
  <c r="Q350"/>
  <c r="P350"/>
  <c r="Q349"/>
  <c r="P349"/>
  <c r="Q348"/>
  <c r="P348"/>
  <c r="Q347"/>
  <c r="P347"/>
  <c r="Q346"/>
  <c r="P346"/>
  <c r="Q345"/>
  <c r="P345"/>
  <c r="Q344"/>
  <c r="P344"/>
  <c r="Q343"/>
  <c r="P343"/>
  <c r="Q342"/>
  <c r="P342"/>
  <c r="Q341"/>
  <c r="P341"/>
  <c r="Q340"/>
  <c r="P340"/>
  <c r="Q339"/>
  <c r="P339"/>
  <c r="Q338"/>
  <c r="P338"/>
  <c r="Q337"/>
  <c r="P337"/>
  <c r="Q336"/>
  <c r="P336"/>
  <c r="Q335"/>
  <c r="P335"/>
  <c r="Q334"/>
  <c r="P334"/>
  <c r="Q333"/>
  <c r="P333"/>
  <c r="Q332"/>
  <c r="P332"/>
  <c r="Q331"/>
  <c r="P331"/>
  <c r="Q330"/>
  <c r="P330"/>
  <c r="Q329"/>
  <c r="P329"/>
  <c r="Q328"/>
  <c r="P328"/>
  <c r="Q327"/>
  <c r="P327"/>
  <c r="Q326"/>
  <c r="P326"/>
  <c r="Q325"/>
  <c r="P325"/>
  <c r="Q324"/>
  <c r="P324"/>
  <c r="Q323"/>
  <c r="P323"/>
  <c r="Q322"/>
  <c r="P322"/>
  <c r="Q321"/>
  <c r="P321"/>
  <c r="Q320"/>
  <c r="P320"/>
  <c r="Q319"/>
  <c r="P319"/>
  <c r="Q318"/>
  <c r="P318"/>
  <c r="Q317"/>
  <c r="P317"/>
  <c r="Q316"/>
  <c r="P316"/>
  <c r="Q315"/>
  <c r="P315"/>
  <c r="Q314"/>
  <c r="P314"/>
  <c r="Q313"/>
  <c r="P313"/>
  <c r="Q312"/>
  <c r="P312"/>
  <c r="Q311"/>
  <c r="P311"/>
  <c r="Q310"/>
  <c r="P310"/>
  <c r="Q309"/>
  <c r="P309"/>
  <c r="Q308"/>
  <c r="P308"/>
  <c r="Q307"/>
  <c r="P307"/>
  <c r="Q306"/>
  <c r="P306"/>
  <c r="Q305"/>
  <c r="P305"/>
  <c r="Q304"/>
  <c r="P304"/>
  <c r="Q303"/>
  <c r="P303"/>
  <c r="Q302"/>
  <c r="P302"/>
  <c r="Q301"/>
  <c r="P301"/>
  <c r="Q300"/>
  <c r="P300"/>
  <c r="Q299"/>
  <c r="P299"/>
  <c r="Q298"/>
  <c r="P298"/>
  <c r="Q297"/>
  <c r="P297"/>
  <c r="Q296"/>
  <c r="P296"/>
  <c r="Q295"/>
  <c r="P295"/>
  <c r="Q294"/>
  <c r="P294"/>
  <c r="Q293"/>
  <c r="P293"/>
  <c r="Q292"/>
  <c r="P292"/>
  <c r="Q291"/>
  <c r="P291"/>
  <c r="Q290"/>
  <c r="P290"/>
  <c r="Q289"/>
  <c r="P289"/>
  <c r="Q288"/>
  <c r="P288"/>
  <c r="Q287"/>
  <c r="P287"/>
  <c r="Q286"/>
  <c r="P286"/>
  <c r="Q285"/>
  <c r="P285"/>
  <c r="Q284"/>
  <c r="P284"/>
  <c r="Q283"/>
  <c r="P283"/>
  <c r="Q282"/>
  <c r="P282"/>
  <c r="Q281"/>
  <c r="P281"/>
  <c r="Q280"/>
  <c r="P280"/>
  <c r="Q279"/>
  <c r="P279"/>
  <c r="Q278"/>
  <c r="P278"/>
  <c r="Q277"/>
  <c r="P277"/>
  <c r="Q276"/>
  <c r="P276"/>
  <c r="Q275"/>
  <c r="P275"/>
  <c r="Q274"/>
  <c r="P274"/>
  <c r="Q273"/>
  <c r="P273"/>
  <c r="Q272"/>
  <c r="P272"/>
  <c r="Q271"/>
  <c r="P271"/>
  <c r="Q270"/>
  <c r="P270"/>
  <c r="Q269"/>
  <c r="P269"/>
  <c r="Q268"/>
  <c r="P268"/>
  <c r="Q267"/>
  <c r="P267"/>
  <c r="Q266"/>
  <c r="P266"/>
  <c r="Q265"/>
  <c r="P265"/>
  <c r="Q264"/>
  <c r="P264"/>
  <c r="Q263"/>
  <c r="P263"/>
  <c r="Q262"/>
  <c r="P262"/>
  <c r="Q261"/>
  <c r="P261"/>
  <c r="Q260"/>
  <c r="P260"/>
  <c r="P259"/>
  <c r="P258"/>
  <c r="Q257"/>
  <c r="P257"/>
  <c r="Q256"/>
  <c r="P256"/>
  <c r="Q255"/>
  <c r="P255"/>
  <c r="Q254"/>
  <c r="P254"/>
  <c r="Q253"/>
  <c r="P253"/>
  <c r="Q252"/>
  <c r="P252"/>
  <c r="Q251"/>
  <c r="P251"/>
  <c r="Q250"/>
  <c r="P250"/>
  <c r="Q249"/>
  <c r="P249"/>
  <c r="Q248"/>
  <c r="P248"/>
  <c r="Q247"/>
  <c r="P247"/>
  <c r="Q246"/>
  <c r="P246"/>
  <c r="Q245"/>
  <c r="P245"/>
  <c r="Q244"/>
  <c r="P244"/>
  <c r="Q243"/>
  <c r="P243"/>
  <c r="Q242"/>
  <c r="P242"/>
  <c r="Q241"/>
  <c r="P241"/>
  <c r="Q240"/>
  <c r="P240"/>
  <c r="Q239"/>
  <c r="P239"/>
  <c r="Q238"/>
  <c r="P238"/>
  <c r="Q237"/>
  <c r="P237"/>
  <c r="Q236"/>
  <c r="P236"/>
  <c r="Q235"/>
  <c r="P235"/>
  <c r="Q234"/>
  <c r="P234"/>
  <c r="Q233"/>
  <c r="P233"/>
  <c r="Q232"/>
  <c r="P232"/>
  <c r="Q231"/>
  <c r="P231"/>
  <c r="Q230"/>
  <c r="P230"/>
  <c r="Q229"/>
  <c r="P229"/>
  <c r="Q228"/>
  <c r="P228"/>
  <c r="Q227"/>
  <c r="P227"/>
  <c r="Q226"/>
  <c r="P226"/>
  <c r="Q225"/>
  <c r="P225"/>
  <c r="Q224"/>
  <c r="P224"/>
  <c r="Q223"/>
  <c r="P223"/>
  <c r="Q222"/>
  <c r="P222"/>
  <c r="Q221"/>
  <c r="P221"/>
  <c r="P220"/>
  <c r="Q219"/>
  <c r="P219"/>
  <c r="Q218"/>
  <c r="P218"/>
  <c r="Q217"/>
  <c r="P217"/>
  <c r="Q216"/>
  <c r="P216"/>
  <c r="Q215"/>
  <c r="P215"/>
  <c r="Q214"/>
  <c r="P214"/>
  <c r="Q213"/>
  <c r="P213"/>
  <c r="Q212"/>
  <c r="P212"/>
  <c r="Q211"/>
  <c r="P211"/>
  <c r="Q210"/>
  <c r="P210"/>
  <c r="Q209"/>
  <c r="P209"/>
  <c r="Q208"/>
  <c r="P208"/>
  <c r="Q207"/>
  <c r="P207"/>
  <c r="Q206"/>
  <c r="P206"/>
  <c r="Q205"/>
  <c r="P205"/>
  <c r="Q204"/>
  <c r="P204"/>
  <c r="Q203"/>
  <c r="P203"/>
  <c r="Q202"/>
  <c r="P202"/>
  <c r="Q201"/>
  <c r="P201"/>
  <c r="Q200"/>
  <c r="P200"/>
  <c r="Q199"/>
  <c r="P199"/>
  <c r="Q198"/>
  <c r="P198"/>
  <c r="Q197"/>
  <c r="P197"/>
  <c r="Q196"/>
  <c r="P196"/>
  <c r="P195"/>
  <c r="Q194"/>
  <c r="P194"/>
  <c r="Q193"/>
  <c r="P193"/>
  <c r="Q192"/>
  <c r="P192"/>
  <c r="Q191"/>
  <c r="P191"/>
  <c r="Q190"/>
  <c r="P190"/>
  <c r="Q189"/>
  <c r="P189"/>
  <c r="P188"/>
  <c r="Q187"/>
  <c r="P187"/>
  <c r="Q186"/>
  <c r="P186"/>
  <c r="Q185"/>
  <c r="P185"/>
  <c r="Q184"/>
  <c r="P184"/>
  <c r="Q183"/>
  <c r="P183"/>
  <c r="Q182"/>
  <c r="P182"/>
  <c r="Q181"/>
  <c r="P181"/>
  <c r="Q180"/>
  <c r="P180"/>
  <c r="Q179"/>
  <c r="P179"/>
  <c r="Q178"/>
  <c r="P178"/>
  <c r="Q177"/>
  <c r="P177"/>
  <c r="Q176"/>
  <c r="P176"/>
  <c r="P175"/>
  <c r="Q174"/>
  <c r="P174"/>
  <c r="Q173"/>
  <c r="P173"/>
  <c r="Q172"/>
  <c r="P172"/>
  <c r="Q171"/>
  <c r="P171"/>
  <c r="Q170"/>
  <c r="P170"/>
  <c r="Q169"/>
  <c r="P169"/>
  <c r="P168"/>
  <c r="Q167"/>
  <c r="P167"/>
  <c r="Q166"/>
  <c r="P166"/>
  <c r="P165"/>
  <c r="Q164"/>
  <c r="P164"/>
  <c r="Q163"/>
  <c r="P163"/>
  <c r="Q162"/>
  <c r="P162"/>
  <c r="Q161"/>
  <c r="P161"/>
  <c r="Q160"/>
  <c r="P160"/>
  <c r="Q159"/>
  <c r="P159"/>
  <c r="P158"/>
  <c r="Q157"/>
  <c r="P157"/>
  <c r="Q156"/>
  <c r="P156"/>
  <c r="P155"/>
  <c r="Q154"/>
  <c r="P154"/>
  <c r="Q153"/>
  <c r="P153"/>
  <c r="Q152"/>
  <c r="P152"/>
  <c r="Q151"/>
  <c r="P151"/>
  <c r="Q150"/>
  <c r="P150"/>
  <c r="Q149"/>
  <c r="P149"/>
  <c r="P148"/>
  <c r="Q147"/>
  <c r="P147"/>
  <c r="Q146"/>
  <c r="P146"/>
  <c r="P145"/>
  <c r="Q144"/>
  <c r="P144"/>
  <c r="Q143"/>
  <c r="P143"/>
  <c r="Q142"/>
  <c r="P142"/>
  <c r="Q141"/>
  <c r="P141"/>
  <c r="Q140"/>
  <c r="P140"/>
  <c r="Q139"/>
  <c r="P139"/>
  <c r="P138"/>
  <c r="Q137"/>
  <c r="P137"/>
  <c r="Q136"/>
  <c r="P136"/>
  <c r="P135"/>
  <c r="P134"/>
  <c r="P133"/>
  <c r="Q129"/>
  <c r="P129"/>
  <c r="P128"/>
  <c r="P117"/>
  <c r="P116"/>
  <c r="Q115"/>
  <c r="P115"/>
  <c r="Q114"/>
  <c r="P114"/>
  <c r="Q113"/>
  <c r="P113"/>
  <c r="P111"/>
  <c r="P110"/>
  <c r="Q109"/>
  <c r="P109"/>
  <c r="Q108"/>
  <c r="P108"/>
  <c r="Q107"/>
  <c r="P107"/>
  <c r="P105"/>
  <c r="P104"/>
  <c r="Q103"/>
  <c r="P103"/>
  <c r="Q102"/>
  <c r="P102"/>
  <c r="Q101"/>
  <c r="P101"/>
  <c r="P99"/>
  <c r="P98"/>
  <c r="Q97"/>
  <c r="P97"/>
  <c r="Q96"/>
  <c r="P96"/>
  <c r="Q95"/>
  <c r="P95"/>
  <c r="P93"/>
  <c r="P92"/>
  <c r="Q91"/>
  <c r="P91"/>
  <c r="Q90"/>
  <c r="P90"/>
  <c r="Q89"/>
  <c r="P89"/>
  <c r="P86"/>
  <c r="Q85"/>
  <c r="P85"/>
  <c r="P83"/>
  <c r="P82"/>
  <c r="P80"/>
  <c r="Q79"/>
  <c r="P79"/>
  <c r="P77"/>
  <c r="P76"/>
  <c r="P71"/>
  <c r="Q70"/>
  <c r="P70"/>
  <c r="P67"/>
  <c r="Q66"/>
  <c r="P66"/>
  <c r="Q65"/>
  <c r="P65"/>
  <c r="P63"/>
  <c r="P62"/>
  <c r="Q61"/>
  <c r="P61"/>
  <c r="Q60"/>
  <c r="P60"/>
  <c r="Q59"/>
  <c r="P59"/>
  <c r="P57"/>
  <c r="P56"/>
  <c r="Q55"/>
  <c r="P55"/>
  <c r="Q54"/>
  <c r="P54"/>
  <c r="Q53"/>
  <c r="P53"/>
  <c r="P51"/>
  <c r="Q50"/>
  <c r="P50"/>
  <c r="Q49"/>
  <c r="P49"/>
  <c r="P47"/>
  <c r="Q46"/>
  <c r="P46"/>
  <c r="Q45"/>
  <c r="P45"/>
  <c r="P43"/>
  <c r="Q42"/>
  <c r="P42"/>
  <c r="Q41"/>
  <c r="P41"/>
  <c r="P39"/>
  <c r="Q38"/>
  <c r="P38"/>
  <c r="Q37"/>
  <c r="P37"/>
  <c r="P35"/>
  <c r="Q34"/>
  <c r="P34"/>
  <c r="Q33"/>
  <c r="P33"/>
  <c r="Q32"/>
  <c r="P32"/>
  <c r="P30"/>
  <c r="P29"/>
  <c r="P26"/>
  <c r="P20"/>
  <c r="P19"/>
  <c r="P18"/>
  <c r="P16"/>
  <c r="Q15"/>
  <c r="P15"/>
  <c r="Q14"/>
  <c r="P14"/>
  <c r="P12"/>
  <c r="Q11"/>
  <c r="P11"/>
  <c r="Q10"/>
  <c r="P10"/>
  <c r="CO1440" i="53"/>
  <c r="CP1440" s="1"/>
  <c r="CQ1440" s="1"/>
  <c r="CR1440" s="1"/>
  <c r="CS1440" s="1"/>
  <c r="CO1439"/>
  <c r="CP1439" s="1"/>
  <c r="CQ1439" s="1"/>
  <c r="CR1439" s="1"/>
  <c r="CS1439" s="1"/>
  <c r="CO1438"/>
  <c r="CP1438" s="1"/>
  <c r="CO1435"/>
  <c r="CP1435" s="1"/>
  <c r="CO1434"/>
  <c r="CP1434" s="1"/>
  <c r="CQ1434" s="1"/>
  <c r="CR1434" s="1"/>
  <c r="CS1434" s="1"/>
  <c r="CO1433"/>
  <c r="CP1433" s="1"/>
  <c r="CQ1433" s="1"/>
  <c r="CO1430"/>
  <c r="CP1430" s="1"/>
  <c r="CQ1430" s="1"/>
  <c r="CR1430" s="1"/>
  <c r="CS1430" s="1"/>
  <c r="CO1429"/>
  <c r="CP1429" s="1"/>
  <c r="CQ1429" s="1"/>
  <c r="CR1429" s="1"/>
  <c r="CS1429" s="1"/>
  <c r="CO1428"/>
  <c r="CP1428" s="1"/>
  <c r="CQ1428" s="1"/>
  <c r="CR1428" s="1"/>
  <c r="CS1428" s="1"/>
  <c r="CO1427"/>
  <c r="CP1427" s="1"/>
  <c r="CQ1427" s="1"/>
  <c r="CR1427" s="1"/>
  <c r="CS1427" s="1"/>
  <c r="CO1426"/>
  <c r="CP1426" s="1"/>
  <c r="CQ1426" s="1"/>
  <c r="CR1426" s="1"/>
  <c r="CS1426" s="1"/>
  <c r="CO1425"/>
  <c r="CP1425" s="1"/>
  <c r="CQ1425" s="1"/>
  <c r="CR1425" s="1"/>
  <c r="CS1425" s="1"/>
  <c r="CO1424"/>
  <c r="CP1424" s="1"/>
  <c r="CQ1424" s="1"/>
  <c r="CR1424" s="1"/>
  <c r="CS1424" s="1"/>
  <c r="CO1423"/>
  <c r="CP1423" s="1"/>
  <c r="CQ1423" s="1"/>
  <c r="CR1423" s="1"/>
  <c r="CS1423" s="1"/>
  <c r="CO1422"/>
  <c r="CP1422" s="1"/>
  <c r="CQ1422" s="1"/>
  <c r="CR1422" s="1"/>
  <c r="CS1422" s="1"/>
  <c r="CO1421"/>
  <c r="CP1421" s="1"/>
  <c r="CQ1421" s="1"/>
  <c r="CR1421" s="1"/>
  <c r="CS1421" s="1"/>
  <c r="CO1420"/>
  <c r="CP1420" s="1"/>
  <c r="CQ1420" s="1"/>
  <c r="CR1420" s="1"/>
  <c r="CS1420" s="1"/>
  <c r="CO1419"/>
  <c r="CP1419" s="1"/>
  <c r="CQ1419" s="1"/>
  <c r="CR1419" s="1"/>
  <c r="CS1419" s="1"/>
  <c r="CO1418"/>
  <c r="CP1418" s="1"/>
  <c r="CQ1418" s="1"/>
  <c r="CR1418" s="1"/>
  <c r="CS1418" s="1"/>
  <c r="CO1417"/>
  <c r="CP1417" s="1"/>
  <c r="CQ1417" s="1"/>
  <c r="CR1417" s="1"/>
  <c r="CS1417" s="1"/>
  <c r="CO1416"/>
  <c r="CP1416" s="1"/>
  <c r="CQ1416" s="1"/>
  <c r="CR1416" s="1"/>
  <c r="CS1416" s="1"/>
  <c r="CO1415"/>
  <c r="CP1415" s="1"/>
  <c r="CQ1415" s="1"/>
  <c r="CR1415" s="1"/>
  <c r="CS1415" s="1"/>
  <c r="CO1414"/>
  <c r="CP1414" s="1"/>
  <c r="CQ1414" s="1"/>
  <c r="CR1414" s="1"/>
  <c r="CS1414" s="1"/>
  <c r="CO1413"/>
  <c r="CP1413" s="1"/>
  <c r="CQ1413" s="1"/>
  <c r="CR1413" s="1"/>
  <c r="CS1413" s="1"/>
  <c r="CO1412"/>
  <c r="CP1412" s="1"/>
  <c r="CQ1412" s="1"/>
  <c r="CR1412" s="1"/>
  <c r="CS1412" s="1"/>
  <c r="CO1411"/>
  <c r="CP1411" s="1"/>
  <c r="CQ1411" s="1"/>
  <c r="CR1411" s="1"/>
  <c r="CS1411" s="1"/>
  <c r="CO1410"/>
  <c r="CP1410" s="1"/>
  <c r="CQ1410" s="1"/>
  <c r="CR1410" s="1"/>
  <c r="CS1410" s="1"/>
  <c r="CO1409"/>
  <c r="CP1409" s="1"/>
  <c r="CO1406"/>
  <c r="CP1406" s="1"/>
  <c r="CQ1406" s="1"/>
  <c r="CR1406" s="1"/>
  <c r="CS1406" s="1"/>
  <c r="CO1404"/>
  <c r="CP1404" s="1"/>
  <c r="CQ1404" s="1"/>
  <c r="CR1404" s="1"/>
  <c r="CS1404" s="1"/>
  <c r="CO1403"/>
  <c r="CO1405" s="1"/>
  <c r="CO1401"/>
  <c r="CP1401" s="1"/>
  <c r="CO1400"/>
  <c r="CO1402" s="1"/>
  <c r="CO1399"/>
  <c r="CO1397"/>
  <c r="CP1397" s="1"/>
  <c r="CQ1397" s="1"/>
  <c r="CR1397" s="1"/>
  <c r="CS1397" s="1"/>
  <c r="CO1396"/>
  <c r="CO1398" s="1"/>
  <c r="CO1394"/>
  <c r="CP1394" s="1"/>
  <c r="CQ1394" s="1"/>
  <c r="CR1394" s="1"/>
  <c r="CS1394" s="1"/>
  <c r="CO1393"/>
  <c r="CO1395" s="1"/>
  <c r="CO1391"/>
  <c r="CP1391" s="1"/>
  <c r="CQ1391" s="1"/>
  <c r="CR1391" s="1"/>
  <c r="CS1391" s="1"/>
  <c r="CO1390"/>
  <c r="CO1392" s="1"/>
  <c r="CO1388"/>
  <c r="CP1388" s="1"/>
  <c r="CQ1388" s="1"/>
  <c r="CR1388" s="1"/>
  <c r="CS1388" s="1"/>
  <c r="CO1387"/>
  <c r="CO1389" s="1"/>
  <c r="CO1385"/>
  <c r="CP1385" s="1"/>
  <c r="CQ1385" s="1"/>
  <c r="CR1385" s="1"/>
  <c r="CS1385" s="1"/>
  <c r="CO1384"/>
  <c r="CO1386" s="1"/>
  <c r="CO1382"/>
  <c r="CP1382" s="1"/>
  <c r="CQ1382" s="1"/>
  <c r="CR1382" s="1"/>
  <c r="CS1382" s="1"/>
  <c r="CO1381"/>
  <c r="CO1383" s="1"/>
  <c r="CO1379"/>
  <c r="CP1379" s="1"/>
  <c r="CQ1379" s="1"/>
  <c r="CR1379" s="1"/>
  <c r="CS1379" s="1"/>
  <c r="CO1378"/>
  <c r="CO1380" s="1"/>
  <c r="CO1376"/>
  <c r="CP1376" s="1"/>
  <c r="CQ1376" s="1"/>
  <c r="CR1376" s="1"/>
  <c r="CS1376" s="1"/>
  <c r="CO1375"/>
  <c r="CP1375" s="1"/>
  <c r="CO1373"/>
  <c r="CP1373" s="1"/>
  <c r="CQ1373" s="1"/>
  <c r="CR1373" s="1"/>
  <c r="CS1373" s="1"/>
  <c r="CO1372"/>
  <c r="CP1372" s="1"/>
  <c r="CO1370"/>
  <c r="CP1370" s="1"/>
  <c r="CQ1370" s="1"/>
  <c r="CR1370" s="1"/>
  <c r="CS1370" s="1"/>
  <c r="CO1369"/>
  <c r="CP1369" s="1"/>
  <c r="CO1367"/>
  <c r="CP1367" s="1"/>
  <c r="CQ1367" s="1"/>
  <c r="CR1367" s="1"/>
  <c r="CS1367" s="1"/>
  <c r="CO1366"/>
  <c r="CP1366" s="1"/>
  <c r="CO1364"/>
  <c r="CP1364" s="1"/>
  <c r="CQ1364" s="1"/>
  <c r="CR1364" s="1"/>
  <c r="CS1364" s="1"/>
  <c r="CO1363"/>
  <c r="CO1365" s="1"/>
  <c r="CO1361"/>
  <c r="CP1361" s="1"/>
  <c r="CQ1361" s="1"/>
  <c r="CR1361" s="1"/>
  <c r="CS1361" s="1"/>
  <c r="CO1360"/>
  <c r="CP1360" s="1"/>
  <c r="CO1358"/>
  <c r="CP1358" s="1"/>
  <c r="CQ1358" s="1"/>
  <c r="CR1358" s="1"/>
  <c r="CS1358" s="1"/>
  <c r="CO1357"/>
  <c r="CO1359" s="1"/>
  <c r="CO1355"/>
  <c r="CP1355" s="1"/>
  <c r="CQ1355" s="1"/>
  <c r="CR1355" s="1"/>
  <c r="CS1355" s="1"/>
  <c r="CO1354"/>
  <c r="CP1354" s="1"/>
  <c r="CO1352"/>
  <c r="CP1352" s="1"/>
  <c r="CQ1352" s="1"/>
  <c r="CR1352" s="1"/>
  <c r="CS1352" s="1"/>
  <c r="CO1351"/>
  <c r="CP1351" s="1"/>
  <c r="CO1349"/>
  <c r="CP1349" s="1"/>
  <c r="CQ1349" s="1"/>
  <c r="CR1349" s="1"/>
  <c r="CS1349" s="1"/>
  <c r="CO1348"/>
  <c r="CO1350" s="1"/>
  <c r="CO1346"/>
  <c r="CP1346" s="1"/>
  <c r="CQ1346" s="1"/>
  <c r="CR1346" s="1"/>
  <c r="CS1346" s="1"/>
  <c r="CO1345"/>
  <c r="CO1347" s="1"/>
  <c r="CO1343"/>
  <c r="CP1343" s="1"/>
  <c r="CQ1343" s="1"/>
  <c r="CR1343" s="1"/>
  <c r="CS1343" s="1"/>
  <c r="CO1342"/>
  <c r="CO1344" s="1"/>
  <c r="CO1340"/>
  <c r="CP1340" s="1"/>
  <c r="CQ1340" s="1"/>
  <c r="CR1340" s="1"/>
  <c r="CS1340" s="1"/>
  <c r="CO1339"/>
  <c r="CO1341" s="1"/>
  <c r="CO1337"/>
  <c r="CP1337" s="1"/>
  <c r="CQ1337" s="1"/>
  <c r="CR1337" s="1"/>
  <c r="CS1337" s="1"/>
  <c r="CO1336"/>
  <c r="CO1338" s="1"/>
  <c r="CO1334"/>
  <c r="CP1334" s="1"/>
  <c r="CQ1334" s="1"/>
  <c r="CR1334" s="1"/>
  <c r="CS1334" s="1"/>
  <c r="CO1333"/>
  <c r="CO1335" s="1"/>
  <c r="CO1331"/>
  <c r="CP1331" s="1"/>
  <c r="CQ1331" s="1"/>
  <c r="CR1331" s="1"/>
  <c r="CS1331" s="1"/>
  <c r="CO1330"/>
  <c r="CO1332" s="1"/>
  <c r="CO1328"/>
  <c r="CP1328" s="1"/>
  <c r="CQ1328" s="1"/>
  <c r="CR1328" s="1"/>
  <c r="CS1328" s="1"/>
  <c r="CO1327"/>
  <c r="CO1329" s="1"/>
  <c r="CO1325"/>
  <c r="CP1325" s="1"/>
  <c r="CQ1325" s="1"/>
  <c r="CR1325" s="1"/>
  <c r="CS1325" s="1"/>
  <c r="CO1324"/>
  <c r="CO1326" s="1"/>
  <c r="CO1322"/>
  <c r="CP1322" s="1"/>
  <c r="CQ1322" s="1"/>
  <c r="CR1322" s="1"/>
  <c r="CS1322" s="1"/>
  <c r="CO1321"/>
  <c r="CO1323" s="1"/>
  <c r="CO1319"/>
  <c r="CP1319" s="1"/>
  <c r="CQ1319" s="1"/>
  <c r="CR1319" s="1"/>
  <c r="CS1319" s="1"/>
  <c r="CO1318"/>
  <c r="CO1320" s="1"/>
  <c r="CO1316"/>
  <c r="CP1316" s="1"/>
  <c r="CQ1316" s="1"/>
  <c r="CR1316" s="1"/>
  <c r="CS1316" s="1"/>
  <c r="CO1315"/>
  <c r="CO1317" s="1"/>
  <c r="CO1313"/>
  <c r="CP1313" s="1"/>
  <c r="CQ1313" s="1"/>
  <c r="CR1313" s="1"/>
  <c r="CS1313" s="1"/>
  <c r="CO1312"/>
  <c r="CO1314" s="1"/>
  <c r="CO1310"/>
  <c r="CP1310" s="1"/>
  <c r="CQ1310" s="1"/>
  <c r="CR1310" s="1"/>
  <c r="CS1310" s="1"/>
  <c r="CO1309"/>
  <c r="CO1311" s="1"/>
  <c r="CO1307"/>
  <c r="CP1307" s="1"/>
  <c r="CQ1307" s="1"/>
  <c r="CR1307" s="1"/>
  <c r="CS1307" s="1"/>
  <c r="CO1306"/>
  <c r="CO1308" s="1"/>
  <c r="CO1304"/>
  <c r="CP1304" s="1"/>
  <c r="CQ1304" s="1"/>
  <c r="CR1304" s="1"/>
  <c r="CS1304" s="1"/>
  <c r="CO1303"/>
  <c r="CO1305" s="1"/>
  <c r="CO1301"/>
  <c r="CP1301" s="1"/>
  <c r="CQ1301" s="1"/>
  <c r="CR1301" s="1"/>
  <c r="CS1301" s="1"/>
  <c r="CO1300"/>
  <c r="CO1302" s="1"/>
  <c r="CO1298"/>
  <c r="CP1298" s="1"/>
  <c r="CQ1298" s="1"/>
  <c r="CR1298" s="1"/>
  <c r="CS1298" s="1"/>
  <c r="CO1297"/>
  <c r="CO1299" s="1"/>
  <c r="CO1295"/>
  <c r="CP1295" s="1"/>
  <c r="CQ1295" s="1"/>
  <c r="CR1295" s="1"/>
  <c r="CS1295" s="1"/>
  <c r="CO1294"/>
  <c r="CO1296" s="1"/>
  <c r="CO1292"/>
  <c r="CP1292" s="1"/>
  <c r="CQ1292" s="1"/>
  <c r="CR1292" s="1"/>
  <c r="CS1292" s="1"/>
  <c r="CO1291"/>
  <c r="CO1293" s="1"/>
  <c r="CO1289"/>
  <c r="CP1289" s="1"/>
  <c r="CQ1289" s="1"/>
  <c r="CR1289" s="1"/>
  <c r="CS1289" s="1"/>
  <c r="CO1288"/>
  <c r="CO1290" s="1"/>
  <c r="CO1286"/>
  <c r="CP1286" s="1"/>
  <c r="CQ1286" s="1"/>
  <c r="CR1286" s="1"/>
  <c r="CS1286" s="1"/>
  <c r="CO1285"/>
  <c r="CO1287" s="1"/>
  <c r="CO1283"/>
  <c r="CP1283" s="1"/>
  <c r="CQ1283" s="1"/>
  <c r="CR1283" s="1"/>
  <c r="CS1283" s="1"/>
  <c r="CO1282"/>
  <c r="CO1284" s="1"/>
  <c r="CO1280"/>
  <c r="CP1280" s="1"/>
  <c r="CQ1280" s="1"/>
  <c r="CR1280" s="1"/>
  <c r="CS1280" s="1"/>
  <c r="CO1279"/>
  <c r="CO1281" s="1"/>
  <c r="CO1277"/>
  <c r="CP1277" s="1"/>
  <c r="CQ1277" s="1"/>
  <c r="CR1277" s="1"/>
  <c r="CS1277" s="1"/>
  <c r="CO1276"/>
  <c r="CO1278" s="1"/>
  <c r="CO1274"/>
  <c r="CP1274" s="1"/>
  <c r="CQ1274" s="1"/>
  <c r="CR1274" s="1"/>
  <c r="CS1274" s="1"/>
  <c r="CO1273"/>
  <c r="CO1275" s="1"/>
  <c r="CO1271"/>
  <c r="CP1271" s="1"/>
  <c r="CQ1271" s="1"/>
  <c r="CR1271" s="1"/>
  <c r="CS1271" s="1"/>
  <c r="CO1270"/>
  <c r="CO1272" s="1"/>
  <c r="CO1268"/>
  <c r="CP1268" s="1"/>
  <c r="CQ1268" s="1"/>
  <c r="CR1268" s="1"/>
  <c r="CS1268" s="1"/>
  <c r="CO1267"/>
  <c r="CO1269" s="1"/>
  <c r="CO1265"/>
  <c r="CP1265" s="1"/>
  <c r="CQ1265" s="1"/>
  <c r="CR1265" s="1"/>
  <c r="CS1265" s="1"/>
  <c r="CO1264"/>
  <c r="CO1266" s="1"/>
  <c r="CO1262"/>
  <c r="CP1262" s="1"/>
  <c r="CQ1262" s="1"/>
  <c r="CR1262" s="1"/>
  <c r="CS1262" s="1"/>
  <c r="CO1261"/>
  <c r="CO1263" s="1"/>
  <c r="CO1259"/>
  <c r="CP1259" s="1"/>
  <c r="CQ1259" s="1"/>
  <c r="CR1259" s="1"/>
  <c r="CS1259" s="1"/>
  <c r="CO1258"/>
  <c r="CO1260" s="1"/>
  <c r="CO1256"/>
  <c r="CP1256" s="1"/>
  <c r="CQ1256" s="1"/>
  <c r="CR1256" s="1"/>
  <c r="CS1256" s="1"/>
  <c r="CO1255"/>
  <c r="CO1257" s="1"/>
  <c r="CO1253"/>
  <c r="CP1253" s="1"/>
  <c r="CQ1253" s="1"/>
  <c r="CR1253" s="1"/>
  <c r="CS1253" s="1"/>
  <c r="CO1252"/>
  <c r="CO1254" s="1"/>
  <c r="CO1250"/>
  <c r="CP1250" s="1"/>
  <c r="CQ1250" s="1"/>
  <c r="CR1250" s="1"/>
  <c r="CS1250" s="1"/>
  <c r="CO1249"/>
  <c r="CO1251" s="1"/>
  <c r="CO1247"/>
  <c r="CP1247" s="1"/>
  <c r="CQ1247" s="1"/>
  <c r="CR1247" s="1"/>
  <c r="CS1247" s="1"/>
  <c r="CO1246"/>
  <c r="CO1248" s="1"/>
  <c r="CO1244"/>
  <c r="CP1244" s="1"/>
  <c r="CQ1244" s="1"/>
  <c r="CR1244" s="1"/>
  <c r="CS1244" s="1"/>
  <c r="CO1243"/>
  <c r="CO1245" s="1"/>
  <c r="CO1241"/>
  <c r="CP1241" s="1"/>
  <c r="CQ1241" s="1"/>
  <c r="CR1241" s="1"/>
  <c r="CS1241" s="1"/>
  <c r="CO1240"/>
  <c r="CO1242" s="1"/>
  <c r="CO1238"/>
  <c r="CP1238" s="1"/>
  <c r="CQ1238" s="1"/>
  <c r="CR1238" s="1"/>
  <c r="CS1238" s="1"/>
  <c r="CO1237"/>
  <c r="CO1239" s="1"/>
  <c r="CO1235"/>
  <c r="CP1235" s="1"/>
  <c r="CQ1235" s="1"/>
  <c r="CR1235" s="1"/>
  <c r="CS1235" s="1"/>
  <c r="CO1234"/>
  <c r="CO1236" s="1"/>
  <c r="CO1232"/>
  <c r="CP1232" s="1"/>
  <c r="CQ1232" s="1"/>
  <c r="CR1232" s="1"/>
  <c r="CS1232" s="1"/>
  <c r="CO1231"/>
  <c r="CO1233" s="1"/>
  <c r="CO1229"/>
  <c r="CP1229" s="1"/>
  <c r="CO1228"/>
  <c r="CO1230" s="1"/>
  <c r="CO1227"/>
  <c r="CO1225"/>
  <c r="CP1225" s="1"/>
  <c r="CQ1225" s="1"/>
  <c r="CR1225" s="1"/>
  <c r="CS1225" s="1"/>
  <c r="CO1224"/>
  <c r="CO1226" s="1"/>
  <c r="CO1222"/>
  <c r="CP1222" s="1"/>
  <c r="CQ1222" s="1"/>
  <c r="CR1222" s="1"/>
  <c r="CS1222" s="1"/>
  <c r="CO1221"/>
  <c r="CO1223" s="1"/>
  <c r="CO1219"/>
  <c r="CP1219" s="1"/>
  <c r="CQ1219" s="1"/>
  <c r="CR1219" s="1"/>
  <c r="CS1219" s="1"/>
  <c r="CO1218"/>
  <c r="CO1220" s="1"/>
  <c r="CO1216"/>
  <c r="CP1216" s="1"/>
  <c r="CQ1216" s="1"/>
  <c r="CR1216" s="1"/>
  <c r="CS1216" s="1"/>
  <c r="CO1215"/>
  <c r="CO1217" s="1"/>
  <c r="CO1213"/>
  <c r="CP1213" s="1"/>
  <c r="CQ1213" s="1"/>
  <c r="CR1213" s="1"/>
  <c r="CS1213" s="1"/>
  <c r="CO1212"/>
  <c r="CO1214" s="1"/>
  <c r="CO1210"/>
  <c r="CP1210" s="1"/>
  <c r="CQ1210" s="1"/>
  <c r="CR1210" s="1"/>
  <c r="CS1210" s="1"/>
  <c r="CO1209"/>
  <c r="CO1211" s="1"/>
  <c r="CO1207"/>
  <c r="CP1207" s="1"/>
  <c r="CQ1207" s="1"/>
  <c r="CR1207" s="1"/>
  <c r="CS1207" s="1"/>
  <c r="CO1206"/>
  <c r="CO1208" s="1"/>
  <c r="CO1204"/>
  <c r="CP1204" s="1"/>
  <c r="CQ1204" s="1"/>
  <c r="CR1204" s="1"/>
  <c r="CS1204" s="1"/>
  <c r="CO1203"/>
  <c r="CO1205" s="1"/>
  <c r="CO1201"/>
  <c r="CP1201" s="1"/>
  <c r="CQ1201" s="1"/>
  <c r="CR1201" s="1"/>
  <c r="CS1201" s="1"/>
  <c r="CO1200"/>
  <c r="CO1202" s="1"/>
  <c r="CO1198"/>
  <c r="CP1198" s="1"/>
  <c r="CQ1198" s="1"/>
  <c r="CR1198" s="1"/>
  <c r="CS1198" s="1"/>
  <c r="CO1197"/>
  <c r="CO1199" s="1"/>
  <c r="CO1195"/>
  <c r="CP1195" s="1"/>
  <c r="CQ1195" s="1"/>
  <c r="CR1195" s="1"/>
  <c r="CS1195" s="1"/>
  <c r="CO1194"/>
  <c r="CO1196" s="1"/>
  <c r="CO1192"/>
  <c r="CP1192" s="1"/>
  <c r="CQ1192" s="1"/>
  <c r="CR1192" s="1"/>
  <c r="CS1192" s="1"/>
  <c r="CO1191"/>
  <c r="CO1193" s="1"/>
  <c r="CO1189"/>
  <c r="CP1189" s="1"/>
  <c r="CQ1189" s="1"/>
  <c r="CR1189" s="1"/>
  <c r="CS1189" s="1"/>
  <c r="CO1188"/>
  <c r="CO1190" s="1"/>
  <c r="CO1186"/>
  <c r="CP1186" s="1"/>
  <c r="CQ1186" s="1"/>
  <c r="CR1186" s="1"/>
  <c r="CS1186" s="1"/>
  <c r="CO1185"/>
  <c r="CO1187" s="1"/>
  <c r="CO1183"/>
  <c r="CP1183" s="1"/>
  <c r="CQ1183" s="1"/>
  <c r="CR1183" s="1"/>
  <c r="CS1183" s="1"/>
  <c r="CO1182"/>
  <c r="CO1184" s="1"/>
  <c r="CO1180"/>
  <c r="CP1180" s="1"/>
  <c r="CQ1180" s="1"/>
  <c r="CR1180" s="1"/>
  <c r="CS1180" s="1"/>
  <c r="CO1179"/>
  <c r="CO1181" s="1"/>
  <c r="CP1177"/>
  <c r="CQ1177" s="1"/>
  <c r="CR1177" s="1"/>
  <c r="CS1177" s="1"/>
  <c r="CO1177"/>
  <c r="CP1176"/>
  <c r="CQ1176" s="1"/>
  <c r="CO1176"/>
  <c r="CO1178" s="1"/>
  <c r="CO1174"/>
  <c r="CP1174" s="1"/>
  <c r="CQ1174" s="1"/>
  <c r="CR1174" s="1"/>
  <c r="CS1174" s="1"/>
  <c r="CO1173"/>
  <c r="CO1175" s="1"/>
  <c r="CO1171"/>
  <c r="CP1171" s="1"/>
  <c r="CQ1171" s="1"/>
  <c r="CR1171" s="1"/>
  <c r="CS1171" s="1"/>
  <c r="CO1170"/>
  <c r="CO1172" s="1"/>
  <c r="CO1168"/>
  <c r="CP1168" s="1"/>
  <c r="CQ1168" s="1"/>
  <c r="CR1168" s="1"/>
  <c r="CS1168" s="1"/>
  <c r="CO1167"/>
  <c r="CO1169" s="1"/>
  <c r="CO1165"/>
  <c r="CP1165" s="1"/>
  <c r="CQ1165" s="1"/>
  <c r="CR1165" s="1"/>
  <c r="CS1165" s="1"/>
  <c r="CO1164"/>
  <c r="CP1164" s="1"/>
  <c r="CO1162"/>
  <c r="CP1162" s="1"/>
  <c r="CQ1162" s="1"/>
  <c r="CR1162" s="1"/>
  <c r="CS1162" s="1"/>
  <c r="CO1161"/>
  <c r="CP1161" s="1"/>
  <c r="CO1159"/>
  <c r="CP1159" s="1"/>
  <c r="CQ1159" s="1"/>
  <c r="CR1159" s="1"/>
  <c r="CS1159" s="1"/>
  <c r="CO1158"/>
  <c r="CP1158" s="1"/>
  <c r="CO1156"/>
  <c r="CP1156" s="1"/>
  <c r="CQ1156" s="1"/>
  <c r="CR1156" s="1"/>
  <c r="CS1156" s="1"/>
  <c r="CO1155"/>
  <c r="CP1155" s="1"/>
  <c r="CO1153"/>
  <c r="CP1153" s="1"/>
  <c r="CQ1153" s="1"/>
  <c r="CR1153" s="1"/>
  <c r="CS1153" s="1"/>
  <c r="CO1152"/>
  <c r="CP1152" s="1"/>
  <c r="CO1150"/>
  <c r="CP1150" s="1"/>
  <c r="CQ1150" s="1"/>
  <c r="CR1150" s="1"/>
  <c r="CS1150" s="1"/>
  <c r="CO1149"/>
  <c r="CP1149" s="1"/>
  <c r="CO1147"/>
  <c r="CP1147" s="1"/>
  <c r="CQ1147" s="1"/>
  <c r="CR1147" s="1"/>
  <c r="CS1147" s="1"/>
  <c r="CO1146"/>
  <c r="CP1146" s="1"/>
  <c r="CO1144"/>
  <c r="CP1144" s="1"/>
  <c r="CQ1144" s="1"/>
  <c r="CR1144" s="1"/>
  <c r="CS1144" s="1"/>
  <c r="CO1143"/>
  <c r="CP1143" s="1"/>
  <c r="CO1141"/>
  <c r="CP1141" s="1"/>
  <c r="CQ1141" s="1"/>
  <c r="CR1141" s="1"/>
  <c r="CS1141" s="1"/>
  <c r="CO1140"/>
  <c r="CP1140" s="1"/>
  <c r="CO1138"/>
  <c r="CP1138" s="1"/>
  <c r="CQ1138" s="1"/>
  <c r="CR1138" s="1"/>
  <c r="CS1138" s="1"/>
  <c r="CO1137"/>
  <c r="CP1137" s="1"/>
  <c r="CO1135"/>
  <c r="CP1135" s="1"/>
  <c r="CQ1135" s="1"/>
  <c r="CR1135" s="1"/>
  <c r="CS1135" s="1"/>
  <c r="CO1134"/>
  <c r="CP1134" s="1"/>
  <c r="CO1132"/>
  <c r="CP1132" s="1"/>
  <c r="CQ1132" s="1"/>
  <c r="CR1132" s="1"/>
  <c r="CS1132" s="1"/>
  <c r="CO1131"/>
  <c r="CP1131" s="1"/>
  <c r="CO1129"/>
  <c r="CP1129" s="1"/>
  <c r="CQ1129" s="1"/>
  <c r="CR1129" s="1"/>
  <c r="CS1129" s="1"/>
  <c r="CO1128"/>
  <c r="CP1128" s="1"/>
  <c r="CO1126"/>
  <c r="CP1126" s="1"/>
  <c r="CQ1126" s="1"/>
  <c r="CR1126" s="1"/>
  <c r="CS1126" s="1"/>
  <c r="CO1125"/>
  <c r="CP1125" s="1"/>
  <c r="CO1123"/>
  <c r="CP1123" s="1"/>
  <c r="CQ1123" s="1"/>
  <c r="CR1123" s="1"/>
  <c r="CS1123" s="1"/>
  <c r="CO1122"/>
  <c r="CP1122" s="1"/>
  <c r="CO1120"/>
  <c r="CP1120" s="1"/>
  <c r="CQ1120" s="1"/>
  <c r="CR1120" s="1"/>
  <c r="CS1120" s="1"/>
  <c r="CO1119"/>
  <c r="CP1119" s="1"/>
  <c r="CO1117"/>
  <c r="CP1117" s="1"/>
  <c r="CQ1117" s="1"/>
  <c r="CR1117" s="1"/>
  <c r="CS1117" s="1"/>
  <c r="CO1116"/>
  <c r="CP1116" s="1"/>
  <c r="CO1114"/>
  <c r="CP1114" s="1"/>
  <c r="CQ1114" s="1"/>
  <c r="CR1114" s="1"/>
  <c r="CS1114" s="1"/>
  <c r="CO1113"/>
  <c r="CP1113" s="1"/>
  <c r="CO1111"/>
  <c r="CP1111" s="1"/>
  <c r="CQ1111" s="1"/>
  <c r="CR1111" s="1"/>
  <c r="CS1111" s="1"/>
  <c r="CO1110"/>
  <c r="CP1110" s="1"/>
  <c r="CO1108"/>
  <c r="CP1108" s="1"/>
  <c r="CQ1108" s="1"/>
  <c r="CR1108" s="1"/>
  <c r="CS1108" s="1"/>
  <c r="CO1107"/>
  <c r="CP1107" s="1"/>
  <c r="CO1105"/>
  <c r="CP1105" s="1"/>
  <c r="CQ1105" s="1"/>
  <c r="CR1105" s="1"/>
  <c r="CS1105" s="1"/>
  <c r="CO1104"/>
  <c r="CP1104" s="1"/>
  <c r="CO1102"/>
  <c r="CP1102" s="1"/>
  <c r="CQ1102" s="1"/>
  <c r="CR1102" s="1"/>
  <c r="CS1102" s="1"/>
  <c r="CO1101"/>
  <c r="CP1101" s="1"/>
  <c r="CO1099"/>
  <c r="CP1099" s="1"/>
  <c r="CQ1099" s="1"/>
  <c r="CR1099" s="1"/>
  <c r="CS1099" s="1"/>
  <c r="CO1098"/>
  <c r="CP1098" s="1"/>
  <c r="CO1096"/>
  <c r="CP1096" s="1"/>
  <c r="CQ1096" s="1"/>
  <c r="CR1096" s="1"/>
  <c r="CS1096" s="1"/>
  <c r="CO1095"/>
  <c r="CP1095" s="1"/>
  <c r="CO1093"/>
  <c r="CP1093" s="1"/>
  <c r="CQ1093" s="1"/>
  <c r="CR1093" s="1"/>
  <c r="CS1093" s="1"/>
  <c r="CO1092"/>
  <c r="CP1092" s="1"/>
  <c r="CO1090"/>
  <c r="CP1090" s="1"/>
  <c r="CQ1090" s="1"/>
  <c r="CR1090" s="1"/>
  <c r="CS1090" s="1"/>
  <c r="CO1089"/>
  <c r="CP1089" s="1"/>
  <c r="CO1087"/>
  <c r="CP1087" s="1"/>
  <c r="CQ1087" s="1"/>
  <c r="CR1087" s="1"/>
  <c r="CS1087" s="1"/>
  <c r="CO1086"/>
  <c r="CP1086" s="1"/>
  <c r="CO1084"/>
  <c r="CP1084" s="1"/>
  <c r="CQ1084" s="1"/>
  <c r="CR1084" s="1"/>
  <c r="CS1084" s="1"/>
  <c r="CO1083"/>
  <c r="CP1083" s="1"/>
  <c r="CO1081"/>
  <c r="CP1081" s="1"/>
  <c r="CQ1081" s="1"/>
  <c r="CR1081" s="1"/>
  <c r="CS1081" s="1"/>
  <c r="CO1080"/>
  <c r="CP1080" s="1"/>
  <c r="CO1078"/>
  <c r="CP1078" s="1"/>
  <c r="CQ1078" s="1"/>
  <c r="CR1078" s="1"/>
  <c r="CS1078" s="1"/>
  <c r="CO1077"/>
  <c r="CP1077" s="1"/>
  <c r="CO1075"/>
  <c r="CP1075" s="1"/>
  <c r="CQ1075" s="1"/>
  <c r="CR1075" s="1"/>
  <c r="CS1075" s="1"/>
  <c r="CO1074"/>
  <c r="CP1074" s="1"/>
  <c r="CO1072"/>
  <c r="CP1072" s="1"/>
  <c r="CQ1072" s="1"/>
  <c r="CR1072" s="1"/>
  <c r="CS1072" s="1"/>
  <c r="CO1071"/>
  <c r="CP1071" s="1"/>
  <c r="CP1069"/>
  <c r="CQ1069" s="1"/>
  <c r="CR1069" s="1"/>
  <c r="CS1069" s="1"/>
  <c r="CO1069"/>
  <c r="CO1068"/>
  <c r="CP1068" s="1"/>
  <c r="CO1066"/>
  <c r="CP1066" s="1"/>
  <c r="CQ1066" s="1"/>
  <c r="CR1066" s="1"/>
  <c r="CS1066" s="1"/>
  <c r="CO1065"/>
  <c r="CP1065" s="1"/>
  <c r="CO1063"/>
  <c r="CP1063" s="1"/>
  <c r="CQ1063" s="1"/>
  <c r="CR1063" s="1"/>
  <c r="CS1063" s="1"/>
  <c r="CO1062"/>
  <c r="CP1062" s="1"/>
  <c r="CO1060"/>
  <c r="CP1060" s="1"/>
  <c r="CQ1060" s="1"/>
  <c r="CR1060" s="1"/>
  <c r="CS1060" s="1"/>
  <c r="CO1059"/>
  <c r="CP1059" s="1"/>
  <c r="CO1057"/>
  <c r="CP1057" s="1"/>
  <c r="CP1056"/>
  <c r="CP1058" s="1"/>
  <c r="CO1056"/>
  <c r="CO1058" s="1"/>
  <c r="CO1055"/>
  <c r="CO1053"/>
  <c r="CP1053" s="1"/>
  <c r="CQ1053" s="1"/>
  <c r="CR1053" s="1"/>
  <c r="CS1053" s="1"/>
  <c r="CO1052"/>
  <c r="CP1052" s="1"/>
  <c r="CO1050"/>
  <c r="CP1050" s="1"/>
  <c r="CQ1050" s="1"/>
  <c r="CR1050" s="1"/>
  <c r="CS1050" s="1"/>
  <c r="CO1049"/>
  <c r="CP1049" s="1"/>
  <c r="CO1047"/>
  <c r="CP1047" s="1"/>
  <c r="CQ1047" s="1"/>
  <c r="CR1047" s="1"/>
  <c r="CS1047" s="1"/>
  <c r="CP1046"/>
  <c r="CP1048" s="1"/>
  <c r="CO1046"/>
  <c r="CO1048" s="1"/>
  <c r="CO1044"/>
  <c r="CP1044" s="1"/>
  <c r="CQ1044" s="1"/>
  <c r="CR1044" s="1"/>
  <c r="CS1044" s="1"/>
  <c r="CO1043"/>
  <c r="CP1043" s="1"/>
  <c r="CO1041"/>
  <c r="CP1041" s="1"/>
  <c r="CQ1041" s="1"/>
  <c r="CR1041" s="1"/>
  <c r="CS1041" s="1"/>
  <c r="CO1040"/>
  <c r="CP1040" s="1"/>
  <c r="CP1038"/>
  <c r="CQ1038" s="1"/>
  <c r="CR1038" s="1"/>
  <c r="CS1038" s="1"/>
  <c r="CO1038"/>
  <c r="CP1037"/>
  <c r="CP1039" s="1"/>
  <c r="CO1037"/>
  <c r="CO1039" s="1"/>
  <c r="CO1035"/>
  <c r="CP1035" s="1"/>
  <c r="CQ1035" s="1"/>
  <c r="CR1035" s="1"/>
  <c r="CS1035" s="1"/>
  <c r="CO1034"/>
  <c r="CP1034" s="1"/>
  <c r="CP1032"/>
  <c r="CQ1032" s="1"/>
  <c r="CR1032" s="1"/>
  <c r="CS1032" s="1"/>
  <c r="CO1032"/>
  <c r="CO1031"/>
  <c r="CP1031" s="1"/>
  <c r="CO1029"/>
  <c r="CP1029" s="1"/>
  <c r="CQ1029" s="1"/>
  <c r="CR1029" s="1"/>
  <c r="CS1029" s="1"/>
  <c r="CO1028"/>
  <c r="CP1028" s="1"/>
  <c r="CO1026"/>
  <c r="CP1026" s="1"/>
  <c r="CQ1026" s="1"/>
  <c r="CR1026" s="1"/>
  <c r="CS1026" s="1"/>
  <c r="CO1025"/>
  <c r="CP1025" s="1"/>
  <c r="CO1023"/>
  <c r="CP1023" s="1"/>
  <c r="CQ1023" s="1"/>
  <c r="CR1023" s="1"/>
  <c r="CS1023" s="1"/>
  <c r="CO1022"/>
  <c r="CP1022" s="1"/>
  <c r="CO1020"/>
  <c r="CP1020" s="1"/>
  <c r="CQ1020" s="1"/>
  <c r="CR1020" s="1"/>
  <c r="CS1020" s="1"/>
  <c r="CO1019"/>
  <c r="CP1019" s="1"/>
  <c r="CO1017"/>
  <c r="CP1017" s="1"/>
  <c r="CQ1017" s="1"/>
  <c r="CR1017" s="1"/>
  <c r="CS1017" s="1"/>
  <c r="CO1016"/>
  <c r="CP1016" s="1"/>
  <c r="CO1014"/>
  <c r="CP1014" s="1"/>
  <c r="CQ1014" s="1"/>
  <c r="CR1014" s="1"/>
  <c r="CS1014" s="1"/>
  <c r="CO1013"/>
  <c r="CP1013" s="1"/>
  <c r="CO1011"/>
  <c r="CP1011" s="1"/>
  <c r="CQ1011" s="1"/>
  <c r="CR1011" s="1"/>
  <c r="CS1011" s="1"/>
  <c r="CO1010"/>
  <c r="CP1010" s="1"/>
  <c r="CO1008"/>
  <c r="CP1008" s="1"/>
  <c r="CQ1008" s="1"/>
  <c r="CR1008" s="1"/>
  <c r="CS1008" s="1"/>
  <c r="CO1007"/>
  <c r="CP1007" s="1"/>
  <c r="CO1005"/>
  <c r="CP1005" s="1"/>
  <c r="CQ1005" s="1"/>
  <c r="CR1005" s="1"/>
  <c r="CS1005" s="1"/>
  <c r="CO1004"/>
  <c r="CP1004" s="1"/>
  <c r="CO1002"/>
  <c r="CP1002" s="1"/>
  <c r="CQ1002" s="1"/>
  <c r="CR1002" s="1"/>
  <c r="CS1002" s="1"/>
  <c r="CO1001"/>
  <c r="CP1001" s="1"/>
  <c r="CO999"/>
  <c r="CP999" s="1"/>
  <c r="CQ999" s="1"/>
  <c r="CR999" s="1"/>
  <c r="CS999" s="1"/>
  <c r="CO998"/>
  <c r="CP998" s="1"/>
  <c r="CO996"/>
  <c r="CP996" s="1"/>
  <c r="CQ996" s="1"/>
  <c r="CR996" s="1"/>
  <c r="CS996" s="1"/>
  <c r="CO995"/>
  <c r="CO997" s="1"/>
  <c r="CO993"/>
  <c r="CP993" s="1"/>
  <c r="CQ993" s="1"/>
  <c r="CR993" s="1"/>
  <c r="CS993" s="1"/>
  <c r="CO992"/>
  <c r="CO994" s="1"/>
  <c r="CO990"/>
  <c r="CP990" s="1"/>
  <c r="CQ990" s="1"/>
  <c r="CR990" s="1"/>
  <c r="CS990" s="1"/>
  <c r="CO989"/>
  <c r="CO991" s="1"/>
  <c r="CO987"/>
  <c r="CP987" s="1"/>
  <c r="CQ987" s="1"/>
  <c r="CR987" s="1"/>
  <c r="CS987" s="1"/>
  <c r="CO986"/>
  <c r="CO988" s="1"/>
  <c r="CO984"/>
  <c r="CP984" s="1"/>
  <c r="CQ984" s="1"/>
  <c r="CR984" s="1"/>
  <c r="CS984" s="1"/>
  <c r="CO983"/>
  <c r="CO985" s="1"/>
  <c r="CO981"/>
  <c r="CP981" s="1"/>
  <c r="CQ981" s="1"/>
  <c r="CR981" s="1"/>
  <c r="CS981" s="1"/>
  <c r="CO980"/>
  <c r="CO982" s="1"/>
  <c r="CO978"/>
  <c r="CP978" s="1"/>
  <c r="CQ978" s="1"/>
  <c r="CR978" s="1"/>
  <c r="CS978" s="1"/>
  <c r="CO977"/>
  <c r="CO979" s="1"/>
  <c r="CO975"/>
  <c r="CP975" s="1"/>
  <c r="CQ975" s="1"/>
  <c r="CR975" s="1"/>
  <c r="CS975" s="1"/>
  <c r="CO974"/>
  <c r="CO976" s="1"/>
  <c r="CO972"/>
  <c r="CP972" s="1"/>
  <c r="CQ972" s="1"/>
  <c r="CR972" s="1"/>
  <c r="CS972" s="1"/>
  <c r="CO971"/>
  <c r="CO973" s="1"/>
  <c r="CO969"/>
  <c r="CP969" s="1"/>
  <c r="CQ969" s="1"/>
  <c r="CR969" s="1"/>
  <c r="CS969" s="1"/>
  <c r="CO968"/>
  <c r="CO970" s="1"/>
  <c r="CO966"/>
  <c r="CP966" s="1"/>
  <c r="CQ966" s="1"/>
  <c r="CR966" s="1"/>
  <c r="CS966" s="1"/>
  <c r="CO965"/>
  <c r="CO967" s="1"/>
  <c r="CO963"/>
  <c r="CP963" s="1"/>
  <c r="CQ963" s="1"/>
  <c r="CR963" s="1"/>
  <c r="CS963" s="1"/>
  <c r="CO962"/>
  <c r="CO964" s="1"/>
  <c r="CO960"/>
  <c r="CP960" s="1"/>
  <c r="CQ960" s="1"/>
  <c r="CR960" s="1"/>
  <c r="CS960" s="1"/>
  <c r="CO959"/>
  <c r="CO961" s="1"/>
  <c r="CO957"/>
  <c r="CP957" s="1"/>
  <c r="CQ957" s="1"/>
  <c r="CR957" s="1"/>
  <c r="CS957" s="1"/>
  <c r="CO956"/>
  <c r="CO958" s="1"/>
  <c r="CO954"/>
  <c r="CP954" s="1"/>
  <c r="CQ954" s="1"/>
  <c r="CR954" s="1"/>
  <c r="CS954" s="1"/>
  <c r="CO953"/>
  <c r="CO955" s="1"/>
  <c r="CO951"/>
  <c r="CP951" s="1"/>
  <c r="CQ951" s="1"/>
  <c r="CR951" s="1"/>
  <c r="CS951" s="1"/>
  <c r="CO950"/>
  <c r="CO952" s="1"/>
  <c r="CO948"/>
  <c r="CP948" s="1"/>
  <c r="CQ948" s="1"/>
  <c r="CR948" s="1"/>
  <c r="CS948" s="1"/>
  <c r="CO947"/>
  <c r="CO949" s="1"/>
  <c r="CO945"/>
  <c r="CP945" s="1"/>
  <c r="CQ945" s="1"/>
  <c r="CR945" s="1"/>
  <c r="CS945" s="1"/>
  <c r="CO944"/>
  <c r="CO946" s="1"/>
  <c r="CO942"/>
  <c r="CP942" s="1"/>
  <c r="CQ942" s="1"/>
  <c r="CR942" s="1"/>
  <c r="CS942" s="1"/>
  <c r="CO941"/>
  <c r="CO943" s="1"/>
  <c r="CO939"/>
  <c r="CP939" s="1"/>
  <c r="CQ939" s="1"/>
  <c r="CR939" s="1"/>
  <c r="CS939" s="1"/>
  <c r="CO938"/>
  <c r="CO940" s="1"/>
  <c r="CO936"/>
  <c r="CP936" s="1"/>
  <c r="CQ936" s="1"/>
  <c r="CR936" s="1"/>
  <c r="CS936" s="1"/>
  <c r="CO935"/>
  <c r="CO937" s="1"/>
  <c r="CO933"/>
  <c r="CP933" s="1"/>
  <c r="CQ933" s="1"/>
  <c r="CR933" s="1"/>
  <c r="CS933" s="1"/>
  <c r="CO932"/>
  <c r="CO934" s="1"/>
  <c r="CO930"/>
  <c r="CP930" s="1"/>
  <c r="CQ930" s="1"/>
  <c r="CR930" s="1"/>
  <c r="CS930" s="1"/>
  <c r="CO929"/>
  <c r="CO931" s="1"/>
  <c r="CO927"/>
  <c r="CP927" s="1"/>
  <c r="CQ927" s="1"/>
  <c r="CR927" s="1"/>
  <c r="CS927" s="1"/>
  <c r="CO926"/>
  <c r="CO928" s="1"/>
  <c r="CO924"/>
  <c r="CP924" s="1"/>
  <c r="CQ924" s="1"/>
  <c r="CR924" s="1"/>
  <c r="CS924" s="1"/>
  <c r="CO923"/>
  <c r="CO925" s="1"/>
  <c r="CO921"/>
  <c r="CP921" s="1"/>
  <c r="CQ921" s="1"/>
  <c r="CR921" s="1"/>
  <c r="CS921" s="1"/>
  <c r="CO920"/>
  <c r="CP920" s="1"/>
  <c r="CO918"/>
  <c r="CP918" s="1"/>
  <c r="CQ918" s="1"/>
  <c r="CR918" s="1"/>
  <c r="CS918" s="1"/>
  <c r="CO917"/>
  <c r="CP917" s="1"/>
  <c r="CO915"/>
  <c r="CP915" s="1"/>
  <c r="CQ915" s="1"/>
  <c r="CR915" s="1"/>
  <c r="CS915" s="1"/>
  <c r="CO914"/>
  <c r="CP914" s="1"/>
  <c r="CO912"/>
  <c r="CP912" s="1"/>
  <c r="CQ912" s="1"/>
  <c r="CR912" s="1"/>
  <c r="CS912" s="1"/>
  <c r="CO911"/>
  <c r="CP911" s="1"/>
  <c r="CO909"/>
  <c r="CP909" s="1"/>
  <c r="CQ909" s="1"/>
  <c r="CR909" s="1"/>
  <c r="CS909" s="1"/>
  <c r="CO908"/>
  <c r="CP908" s="1"/>
  <c r="CO906"/>
  <c r="CP906" s="1"/>
  <c r="CQ906" s="1"/>
  <c r="CR906" s="1"/>
  <c r="CS906" s="1"/>
  <c r="CO905"/>
  <c r="CO907" s="1"/>
  <c r="CO903"/>
  <c r="CP903" s="1"/>
  <c r="CQ903" s="1"/>
  <c r="CR903" s="1"/>
  <c r="CS903" s="1"/>
  <c r="CO902"/>
  <c r="CP902" s="1"/>
  <c r="CO900"/>
  <c r="CP900" s="1"/>
  <c r="CQ900" s="1"/>
  <c r="CR900" s="1"/>
  <c r="CS900" s="1"/>
  <c r="CO899"/>
  <c r="CP899" s="1"/>
  <c r="CO897"/>
  <c r="CP897" s="1"/>
  <c r="CQ897" s="1"/>
  <c r="CR897" s="1"/>
  <c r="CS897" s="1"/>
  <c r="CO896"/>
  <c r="CP896" s="1"/>
  <c r="CO894"/>
  <c r="CP894" s="1"/>
  <c r="CQ894" s="1"/>
  <c r="CR894" s="1"/>
  <c r="CS894" s="1"/>
  <c r="CO893"/>
  <c r="CP893" s="1"/>
  <c r="CO891"/>
  <c r="CP891" s="1"/>
  <c r="CQ891" s="1"/>
  <c r="CR891" s="1"/>
  <c r="CS891" s="1"/>
  <c r="CO890"/>
  <c r="CP890" s="1"/>
  <c r="CO888"/>
  <c r="CP888" s="1"/>
  <c r="CQ888" s="1"/>
  <c r="CR888" s="1"/>
  <c r="CS888" s="1"/>
  <c r="CO887"/>
  <c r="CO889" s="1"/>
  <c r="CO885"/>
  <c r="CP885" s="1"/>
  <c r="CO884"/>
  <c r="CP884" s="1"/>
  <c r="CO883"/>
  <c r="CO882" s="1"/>
  <c r="CO880"/>
  <c r="CP880" s="1"/>
  <c r="CQ880" s="1"/>
  <c r="CR880" s="1"/>
  <c r="CS880" s="1"/>
  <c r="CO879"/>
  <c r="CP879" s="1"/>
  <c r="CO877"/>
  <c r="CP877" s="1"/>
  <c r="CQ877" s="1"/>
  <c r="CR877" s="1"/>
  <c r="CS877" s="1"/>
  <c r="CO876"/>
  <c r="CP876" s="1"/>
  <c r="CO874"/>
  <c r="CP874" s="1"/>
  <c r="CQ874" s="1"/>
  <c r="CR874" s="1"/>
  <c r="CS874" s="1"/>
  <c r="CO873"/>
  <c r="CP873" s="1"/>
  <c r="CO871"/>
  <c r="CP871" s="1"/>
  <c r="CQ871" s="1"/>
  <c r="CR871" s="1"/>
  <c r="CS871" s="1"/>
  <c r="CO870"/>
  <c r="CP870" s="1"/>
  <c r="CO868"/>
  <c r="CP868" s="1"/>
  <c r="CQ868" s="1"/>
  <c r="CR868" s="1"/>
  <c r="CS868" s="1"/>
  <c r="CO867"/>
  <c r="CP867" s="1"/>
  <c r="CO865"/>
  <c r="CP865" s="1"/>
  <c r="CQ865" s="1"/>
  <c r="CR865" s="1"/>
  <c r="CS865" s="1"/>
  <c r="CO864"/>
  <c r="CP864" s="1"/>
  <c r="CO862"/>
  <c r="CP862" s="1"/>
  <c r="CQ862" s="1"/>
  <c r="CR862" s="1"/>
  <c r="CS862" s="1"/>
  <c r="CO861"/>
  <c r="CP861" s="1"/>
  <c r="CO859"/>
  <c r="CP859" s="1"/>
  <c r="CQ859" s="1"/>
  <c r="CR859" s="1"/>
  <c r="CS859" s="1"/>
  <c r="CO858"/>
  <c r="CP858" s="1"/>
  <c r="CO856"/>
  <c r="CP856" s="1"/>
  <c r="CQ856" s="1"/>
  <c r="CR856" s="1"/>
  <c r="CS856" s="1"/>
  <c r="CO855"/>
  <c r="CP855" s="1"/>
  <c r="CO853"/>
  <c r="CP853" s="1"/>
  <c r="CQ853" s="1"/>
  <c r="CR853" s="1"/>
  <c r="CS853" s="1"/>
  <c r="CO852"/>
  <c r="CP852" s="1"/>
  <c r="CO850"/>
  <c r="CP850" s="1"/>
  <c r="CQ850" s="1"/>
  <c r="CR850" s="1"/>
  <c r="CS850" s="1"/>
  <c r="CO849"/>
  <c r="CO851" s="1"/>
  <c r="CO847"/>
  <c r="CP847" s="1"/>
  <c r="CQ847" s="1"/>
  <c r="CR847" s="1"/>
  <c r="CS847" s="1"/>
  <c r="CO846"/>
  <c r="CP846" s="1"/>
  <c r="CO844"/>
  <c r="CP844" s="1"/>
  <c r="CO843"/>
  <c r="CP843" s="1"/>
  <c r="CO842"/>
  <c r="CO840"/>
  <c r="CP840" s="1"/>
  <c r="CQ840" s="1"/>
  <c r="CR840" s="1"/>
  <c r="CS840" s="1"/>
  <c r="CO839"/>
  <c r="CP839" s="1"/>
  <c r="CO837"/>
  <c r="CP837" s="1"/>
  <c r="CQ837" s="1"/>
  <c r="CR837" s="1"/>
  <c r="CS837" s="1"/>
  <c r="CO836"/>
  <c r="CP836" s="1"/>
  <c r="CO834"/>
  <c r="CP834" s="1"/>
  <c r="CQ834" s="1"/>
  <c r="CR834" s="1"/>
  <c r="CS834" s="1"/>
  <c r="CO833"/>
  <c r="CP833" s="1"/>
  <c r="CO831"/>
  <c r="CP831" s="1"/>
  <c r="CQ831" s="1"/>
  <c r="CR831" s="1"/>
  <c r="CS831" s="1"/>
  <c r="CO830"/>
  <c r="CP830" s="1"/>
  <c r="CO828"/>
  <c r="CP828" s="1"/>
  <c r="CQ828" s="1"/>
  <c r="CR828" s="1"/>
  <c r="CS828" s="1"/>
  <c r="CO827"/>
  <c r="CP827" s="1"/>
  <c r="CO825"/>
  <c r="CP825" s="1"/>
  <c r="CQ825" s="1"/>
  <c r="CR825" s="1"/>
  <c r="CS825" s="1"/>
  <c r="CO824"/>
  <c r="CP824" s="1"/>
  <c r="CO822"/>
  <c r="CP822" s="1"/>
  <c r="CO821"/>
  <c r="CP821" s="1"/>
  <c r="CO820"/>
  <c r="CO818"/>
  <c r="CP818" s="1"/>
  <c r="CQ818" s="1"/>
  <c r="CR818" s="1"/>
  <c r="CS818" s="1"/>
  <c r="CO817"/>
  <c r="CP817" s="1"/>
  <c r="CO815"/>
  <c r="CP815" s="1"/>
  <c r="CQ815" s="1"/>
  <c r="CR815" s="1"/>
  <c r="CS815" s="1"/>
  <c r="CO814"/>
  <c r="CP814" s="1"/>
  <c r="CO812"/>
  <c r="CP812" s="1"/>
  <c r="CQ812" s="1"/>
  <c r="CR812" s="1"/>
  <c r="CS812" s="1"/>
  <c r="CO811"/>
  <c r="CP811" s="1"/>
  <c r="CO809"/>
  <c r="CP809" s="1"/>
  <c r="CO808"/>
  <c r="CP808" s="1"/>
  <c r="CO807"/>
  <c r="CO805"/>
  <c r="CP805" s="1"/>
  <c r="CQ805" s="1"/>
  <c r="CR805" s="1"/>
  <c r="CS805" s="1"/>
  <c r="CO804"/>
  <c r="CP804" s="1"/>
  <c r="CP802"/>
  <c r="CQ802" s="1"/>
  <c r="CR802" s="1"/>
  <c r="CS802" s="1"/>
  <c r="CO802"/>
  <c r="CP801"/>
  <c r="CP803" s="1"/>
  <c r="CO801"/>
  <c r="CO803" s="1"/>
  <c r="CO799"/>
  <c r="CP799" s="1"/>
  <c r="CQ799" s="1"/>
  <c r="CR799" s="1"/>
  <c r="CS799" s="1"/>
  <c r="CO798"/>
  <c r="CO800" s="1"/>
  <c r="CO796"/>
  <c r="CP796" s="1"/>
  <c r="CQ796" s="1"/>
  <c r="CR796" s="1"/>
  <c r="CS796" s="1"/>
  <c r="CO795"/>
  <c r="CO797" s="1"/>
  <c r="CO793"/>
  <c r="CP793" s="1"/>
  <c r="CQ793" s="1"/>
  <c r="CR793" s="1"/>
  <c r="CS793" s="1"/>
  <c r="CO792"/>
  <c r="CO794" s="1"/>
  <c r="CO790"/>
  <c r="CP790" s="1"/>
  <c r="CQ790" s="1"/>
  <c r="CR790" s="1"/>
  <c r="CS790" s="1"/>
  <c r="CO789"/>
  <c r="CO791" s="1"/>
  <c r="CO787"/>
  <c r="CP787" s="1"/>
  <c r="CQ787" s="1"/>
  <c r="CR787" s="1"/>
  <c r="CS787" s="1"/>
  <c r="CO786"/>
  <c r="CO788" s="1"/>
  <c r="CO784"/>
  <c r="CP784" s="1"/>
  <c r="CO783"/>
  <c r="CO785" s="1"/>
  <c r="CO782"/>
  <c r="CO778"/>
  <c r="CP778" s="1"/>
  <c r="CQ778" s="1"/>
  <c r="CR778" s="1"/>
  <c r="CS778" s="1"/>
  <c r="CO777"/>
  <c r="CO779" s="1"/>
  <c r="CO775"/>
  <c r="CP775" s="1"/>
  <c r="CO774"/>
  <c r="CO776" s="1"/>
  <c r="CO773"/>
  <c r="CO771"/>
  <c r="CP771" s="1"/>
  <c r="CQ771" s="1"/>
  <c r="CR771" s="1"/>
  <c r="CS771" s="1"/>
  <c r="CO770"/>
  <c r="CO772" s="1"/>
  <c r="CO768"/>
  <c r="CP768" s="1"/>
  <c r="CQ768" s="1"/>
  <c r="CR768" s="1"/>
  <c r="CS768" s="1"/>
  <c r="CO767"/>
  <c r="CO769" s="1"/>
  <c r="CO765"/>
  <c r="CP765" s="1"/>
  <c r="CQ765" s="1"/>
  <c r="CR765" s="1"/>
  <c r="CS765" s="1"/>
  <c r="CO764"/>
  <c r="CO766" s="1"/>
  <c r="CO762"/>
  <c r="CP762" s="1"/>
  <c r="CQ762" s="1"/>
  <c r="CR762" s="1"/>
  <c r="CS762" s="1"/>
  <c r="CO761"/>
  <c r="CO763" s="1"/>
  <c r="CO759"/>
  <c r="CP759" s="1"/>
  <c r="CQ759" s="1"/>
  <c r="CR759" s="1"/>
  <c r="CS759" s="1"/>
  <c r="CO758"/>
  <c r="CO760" s="1"/>
  <c r="CO756"/>
  <c r="CP756" s="1"/>
  <c r="CQ756" s="1"/>
  <c r="CR756" s="1"/>
  <c r="CS756" s="1"/>
  <c r="CO755"/>
  <c r="CO757" s="1"/>
  <c r="CO753"/>
  <c r="CP753" s="1"/>
  <c r="CQ753" s="1"/>
  <c r="CR753" s="1"/>
  <c r="CS753" s="1"/>
  <c r="CO752"/>
  <c r="CO754" s="1"/>
  <c r="CO750"/>
  <c r="CP750" s="1"/>
  <c r="CQ750" s="1"/>
  <c r="CR750" s="1"/>
  <c r="CS750" s="1"/>
  <c r="CO749"/>
  <c r="CO751" s="1"/>
  <c r="CO747"/>
  <c r="CP747" s="1"/>
  <c r="CQ747" s="1"/>
  <c r="CR747" s="1"/>
  <c r="CS747" s="1"/>
  <c r="CO746"/>
  <c r="CO748" s="1"/>
  <c r="CO744"/>
  <c r="CP744" s="1"/>
  <c r="CQ744" s="1"/>
  <c r="CR744" s="1"/>
  <c r="CS744" s="1"/>
  <c r="CO743"/>
  <c r="CO745" s="1"/>
  <c r="CO741"/>
  <c r="CP741" s="1"/>
  <c r="CQ741" s="1"/>
  <c r="CR741" s="1"/>
  <c r="CS741" s="1"/>
  <c r="CO740"/>
  <c r="CP740" s="1"/>
  <c r="CO738"/>
  <c r="CP738" s="1"/>
  <c r="CQ738" s="1"/>
  <c r="CR738" s="1"/>
  <c r="CS738" s="1"/>
  <c r="CO737"/>
  <c r="CP737" s="1"/>
  <c r="CO735"/>
  <c r="CP735" s="1"/>
  <c r="CQ735" s="1"/>
  <c r="CR735" s="1"/>
  <c r="CS735" s="1"/>
  <c r="CO734"/>
  <c r="CP734" s="1"/>
  <c r="CO732"/>
  <c r="CP732" s="1"/>
  <c r="CQ732" s="1"/>
  <c r="CR732" s="1"/>
  <c r="CS732" s="1"/>
  <c r="CO731"/>
  <c r="CP731" s="1"/>
  <c r="CO729"/>
  <c r="CP729" s="1"/>
  <c r="CQ729" s="1"/>
  <c r="CR729" s="1"/>
  <c r="CS729" s="1"/>
  <c r="CO728"/>
  <c r="CP728" s="1"/>
  <c r="CO726"/>
  <c r="CP726" s="1"/>
  <c r="CQ726" s="1"/>
  <c r="CR726" s="1"/>
  <c r="CS726" s="1"/>
  <c r="CO725"/>
  <c r="CP725" s="1"/>
  <c r="CO723"/>
  <c r="CP723" s="1"/>
  <c r="CQ723" s="1"/>
  <c r="CR723" s="1"/>
  <c r="CS723" s="1"/>
  <c r="CO722"/>
  <c r="CP722" s="1"/>
  <c r="CO720"/>
  <c r="CP720" s="1"/>
  <c r="CQ720" s="1"/>
  <c r="CR720" s="1"/>
  <c r="CS720" s="1"/>
  <c r="CO719"/>
  <c r="CP719" s="1"/>
  <c r="CO717"/>
  <c r="CP717" s="1"/>
  <c r="CQ717" s="1"/>
  <c r="CR717" s="1"/>
  <c r="CS717" s="1"/>
  <c r="CO716"/>
  <c r="CO718" s="1"/>
  <c r="CO714"/>
  <c r="CP714" s="1"/>
  <c r="CQ714" s="1"/>
  <c r="CR714" s="1"/>
  <c r="CS714" s="1"/>
  <c r="CO713"/>
  <c r="CP713" s="1"/>
  <c r="CO711"/>
  <c r="CP711" s="1"/>
  <c r="CQ711" s="1"/>
  <c r="CR711" s="1"/>
  <c r="CS711" s="1"/>
  <c r="CO710"/>
  <c r="CP710" s="1"/>
  <c r="CO708"/>
  <c r="CP708" s="1"/>
  <c r="CQ708" s="1"/>
  <c r="CR708" s="1"/>
  <c r="CS708" s="1"/>
  <c r="CO707"/>
  <c r="CP707" s="1"/>
  <c r="CO705"/>
  <c r="CP705" s="1"/>
  <c r="CQ705" s="1"/>
  <c r="CR705" s="1"/>
  <c r="CS705" s="1"/>
  <c r="CO704"/>
  <c r="CP704" s="1"/>
  <c r="CO702"/>
  <c r="CP702" s="1"/>
  <c r="CQ702" s="1"/>
  <c r="CR702" s="1"/>
  <c r="CS702" s="1"/>
  <c r="CO701"/>
  <c r="CP701" s="1"/>
  <c r="CO699"/>
  <c r="CP699" s="1"/>
  <c r="CQ699" s="1"/>
  <c r="CR699" s="1"/>
  <c r="CS699" s="1"/>
  <c r="CO698"/>
  <c r="CP698" s="1"/>
  <c r="CO696"/>
  <c r="CP696" s="1"/>
  <c r="CQ696" s="1"/>
  <c r="CR696" s="1"/>
  <c r="CS696" s="1"/>
  <c r="CO695"/>
  <c r="CP695" s="1"/>
  <c r="CO693"/>
  <c r="CP693" s="1"/>
  <c r="CQ693" s="1"/>
  <c r="CR693" s="1"/>
  <c r="CS693" s="1"/>
  <c r="CO692"/>
  <c r="CO694" s="1"/>
  <c r="CO690"/>
  <c r="CP690" s="1"/>
  <c r="CQ690" s="1"/>
  <c r="CR690" s="1"/>
  <c r="CS690" s="1"/>
  <c r="CO689"/>
  <c r="CP689" s="1"/>
  <c r="CO687"/>
  <c r="CP687" s="1"/>
  <c r="CQ687" s="1"/>
  <c r="CR687" s="1"/>
  <c r="CS687" s="1"/>
  <c r="CO686"/>
  <c r="CP686" s="1"/>
  <c r="CO684"/>
  <c r="CP684" s="1"/>
  <c r="CQ684" s="1"/>
  <c r="CR684" s="1"/>
  <c r="CS684" s="1"/>
  <c r="CO683"/>
  <c r="CO685" s="1"/>
  <c r="CO681"/>
  <c r="CP681" s="1"/>
  <c r="CQ681" s="1"/>
  <c r="CR681" s="1"/>
  <c r="CS681" s="1"/>
  <c r="CO680"/>
  <c r="CP680" s="1"/>
  <c r="CO678"/>
  <c r="CP678" s="1"/>
  <c r="CQ678" s="1"/>
  <c r="CR678" s="1"/>
  <c r="CS678" s="1"/>
  <c r="CO677"/>
  <c r="CP677" s="1"/>
  <c r="CO675"/>
  <c r="CP675" s="1"/>
  <c r="CQ675" s="1"/>
  <c r="CR675" s="1"/>
  <c r="CS675" s="1"/>
  <c r="CO674"/>
  <c r="CP674" s="1"/>
  <c r="CO672"/>
  <c r="CP672" s="1"/>
  <c r="CQ672" s="1"/>
  <c r="CR672" s="1"/>
  <c r="CS672" s="1"/>
  <c r="CO671"/>
  <c r="CP671" s="1"/>
  <c r="CO669"/>
  <c r="CP669" s="1"/>
  <c r="CQ669" s="1"/>
  <c r="CR669" s="1"/>
  <c r="CS669" s="1"/>
  <c r="CO668"/>
  <c r="CO670" s="1"/>
  <c r="CO666"/>
  <c r="CP666" s="1"/>
  <c r="CQ666" s="1"/>
  <c r="CR666" s="1"/>
  <c r="CS666" s="1"/>
  <c r="CO665"/>
  <c r="CP665" s="1"/>
  <c r="CO663"/>
  <c r="CP663" s="1"/>
  <c r="CQ663" s="1"/>
  <c r="CR663" s="1"/>
  <c r="CS663" s="1"/>
  <c r="CO662"/>
  <c r="CP662" s="1"/>
  <c r="CO660"/>
  <c r="CP660" s="1"/>
  <c r="CQ660" s="1"/>
  <c r="CR660" s="1"/>
  <c r="CS660" s="1"/>
  <c r="CO659"/>
  <c r="CP659" s="1"/>
  <c r="CO657"/>
  <c r="CP657" s="1"/>
  <c r="CQ657" s="1"/>
  <c r="CR657" s="1"/>
  <c r="CS657" s="1"/>
  <c r="CO656"/>
  <c r="CP656" s="1"/>
  <c r="CO654"/>
  <c r="CP654" s="1"/>
  <c r="CQ654" s="1"/>
  <c r="CR654" s="1"/>
  <c r="CS654" s="1"/>
  <c r="CO653"/>
  <c r="CP653" s="1"/>
  <c r="CO651"/>
  <c r="CP651" s="1"/>
  <c r="CQ651" s="1"/>
  <c r="CR651" s="1"/>
  <c r="CS651" s="1"/>
  <c r="CO650"/>
  <c r="CP650" s="1"/>
  <c r="CO648"/>
  <c r="CP648" s="1"/>
  <c r="CQ648" s="1"/>
  <c r="CR648" s="1"/>
  <c r="CS648" s="1"/>
  <c r="CO647"/>
  <c r="CP647" s="1"/>
  <c r="CO645"/>
  <c r="CP645" s="1"/>
  <c r="CQ645" s="1"/>
  <c r="CR645" s="1"/>
  <c r="CS645" s="1"/>
  <c r="CO644"/>
  <c r="CP644" s="1"/>
  <c r="CO642"/>
  <c r="CP642" s="1"/>
  <c r="CQ642" s="1"/>
  <c r="CR642" s="1"/>
  <c r="CS642" s="1"/>
  <c r="CO641"/>
  <c r="CP641" s="1"/>
  <c r="CO639"/>
  <c r="CP639" s="1"/>
  <c r="CQ639" s="1"/>
  <c r="CR639" s="1"/>
  <c r="CS639" s="1"/>
  <c r="CO638"/>
  <c r="CP638" s="1"/>
  <c r="CO636"/>
  <c r="CP636" s="1"/>
  <c r="CQ636" s="1"/>
  <c r="CR636" s="1"/>
  <c r="CS636" s="1"/>
  <c r="CO635"/>
  <c r="CP635" s="1"/>
  <c r="CP633"/>
  <c r="CQ633" s="1"/>
  <c r="CR633" s="1"/>
  <c r="CS633" s="1"/>
  <c r="CO633"/>
  <c r="CP632"/>
  <c r="CP634" s="1"/>
  <c r="CO632"/>
  <c r="CO634" s="1"/>
  <c r="CO630"/>
  <c r="CP630" s="1"/>
  <c r="CQ630" s="1"/>
  <c r="CR630" s="1"/>
  <c r="CS630" s="1"/>
  <c r="CO629"/>
  <c r="CP629" s="1"/>
  <c r="CO627"/>
  <c r="CP627" s="1"/>
  <c r="CQ627" s="1"/>
  <c r="CR627" s="1"/>
  <c r="CS627" s="1"/>
  <c r="CO626"/>
  <c r="CP626" s="1"/>
  <c r="CO624"/>
  <c r="CP624" s="1"/>
  <c r="CQ624" s="1"/>
  <c r="CR624" s="1"/>
  <c r="CS624" s="1"/>
  <c r="CO623"/>
  <c r="CO625" s="1"/>
  <c r="CO621"/>
  <c r="CP621" s="1"/>
  <c r="CQ621" s="1"/>
  <c r="CR621" s="1"/>
  <c r="CS621" s="1"/>
  <c r="CO620"/>
  <c r="CO622" s="1"/>
  <c r="CO618"/>
  <c r="CP618" s="1"/>
  <c r="CQ618" s="1"/>
  <c r="CR618" s="1"/>
  <c r="CS618" s="1"/>
  <c r="CO617"/>
  <c r="CP617" s="1"/>
  <c r="CO615"/>
  <c r="CP615" s="1"/>
  <c r="CQ615" s="1"/>
  <c r="CR615" s="1"/>
  <c r="CS615" s="1"/>
  <c r="CO614"/>
  <c r="CP614" s="1"/>
  <c r="CO612"/>
  <c r="CP612" s="1"/>
  <c r="CQ612" s="1"/>
  <c r="CR612" s="1"/>
  <c r="CS612" s="1"/>
  <c r="CO611"/>
  <c r="CP611" s="1"/>
  <c r="CO609"/>
  <c r="CP609" s="1"/>
  <c r="CQ609" s="1"/>
  <c r="CR609" s="1"/>
  <c r="CS609" s="1"/>
  <c r="CO608"/>
  <c r="CP608" s="1"/>
  <c r="CO606"/>
  <c r="CP606" s="1"/>
  <c r="CQ606" s="1"/>
  <c r="CR606" s="1"/>
  <c r="CS606" s="1"/>
  <c r="CO605"/>
  <c r="CP605" s="1"/>
  <c r="CO603"/>
  <c r="CP603" s="1"/>
  <c r="CO602"/>
  <c r="CP602" s="1"/>
  <c r="CO599"/>
  <c r="CP599" s="1"/>
  <c r="CQ599" s="1"/>
  <c r="CR599" s="1"/>
  <c r="CS599" s="1"/>
  <c r="CO598"/>
  <c r="CP598" s="1"/>
  <c r="CO596"/>
  <c r="CP596" s="1"/>
  <c r="CQ596" s="1"/>
  <c r="CR596" s="1"/>
  <c r="CS596" s="1"/>
  <c r="CO595"/>
  <c r="CP595" s="1"/>
  <c r="CO593"/>
  <c r="CP593" s="1"/>
  <c r="CQ593" s="1"/>
  <c r="CR593" s="1"/>
  <c r="CS593" s="1"/>
  <c r="CO592"/>
  <c r="CP592" s="1"/>
  <c r="CO590"/>
  <c r="CP590" s="1"/>
  <c r="CQ590" s="1"/>
  <c r="CR590" s="1"/>
  <c r="CS590" s="1"/>
  <c r="CO589"/>
  <c r="CP589" s="1"/>
  <c r="CO587"/>
  <c r="CP587" s="1"/>
  <c r="CQ587" s="1"/>
  <c r="CR587" s="1"/>
  <c r="CS587" s="1"/>
  <c r="CO586"/>
  <c r="CP586" s="1"/>
  <c r="CO584"/>
  <c r="CP584" s="1"/>
  <c r="CQ584" s="1"/>
  <c r="CR584" s="1"/>
  <c r="CS584" s="1"/>
  <c r="CO583"/>
  <c r="CP583" s="1"/>
  <c r="CO581"/>
  <c r="CP581" s="1"/>
  <c r="CQ581" s="1"/>
  <c r="CR581" s="1"/>
  <c r="CS581" s="1"/>
  <c r="CO580"/>
  <c r="CP580" s="1"/>
  <c r="CO578"/>
  <c r="CP578" s="1"/>
  <c r="CQ578" s="1"/>
  <c r="CR578" s="1"/>
  <c r="CS578" s="1"/>
  <c r="CO577"/>
  <c r="CP577" s="1"/>
  <c r="CO575"/>
  <c r="CP575" s="1"/>
  <c r="CQ575" s="1"/>
  <c r="CR575" s="1"/>
  <c r="CS575" s="1"/>
  <c r="CO574"/>
  <c r="CP574" s="1"/>
  <c r="CO572"/>
  <c r="CP572" s="1"/>
  <c r="CQ572" s="1"/>
  <c r="CR572" s="1"/>
  <c r="CS572" s="1"/>
  <c r="CO571"/>
  <c r="CP571" s="1"/>
  <c r="CO569"/>
  <c r="CP569" s="1"/>
  <c r="CQ569" s="1"/>
  <c r="CR569" s="1"/>
  <c r="CS569" s="1"/>
  <c r="CO568"/>
  <c r="CP568" s="1"/>
  <c r="CO566"/>
  <c r="CP566" s="1"/>
  <c r="CQ566" s="1"/>
  <c r="CR566" s="1"/>
  <c r="CS566" s="1"/>
  <c r="CO565"/>
  <c r="CP565" s="1"/>
  <c r="CO563"/>
  <c r="CP563" s="1"/>
  <c r="CQ563" s="1"/>
  <c r="CR563" s="1"/>
  <c r="CS563" s="1"/>
  <c r="CO562"/>
  <c r="CP562" s="1"/>
  <c r="CO560"/>
  <c r="CP560" s="1"/>
  <c r="CQ560" s="1"/>
  <c r="CR560" s="1"/>
  <c r="CS560" s="1"/>
  <c r="CO559"/>
  <c r="CO561" s="1"/>
  <c r="CO557"/>
  <c r="CP557" s="1"/>
  <c r="CQ557" s="1"/>
  <c r="CR557" s="1"/>
  <c r="CS557" s="1"/>
  <c r="CO556"/>
  <c r="CP556" s="1"/>
  <c r="CO554"/>
  <c r="CP554" s="1"/>
  <c r="CQ554" s="1"/>
  <c r="CR554" s="1"/>
  <c r="CS554" s="1"/>
  <c r="CO553"/>
  <c r="CP553" s="1"/>
  <c r="CO551"/>
  <c r="CP551" s="1"/>
  <c r="CQ551" s="1"/>
  <c r="CR551" s="1"/>
  <c r="CS551" s="1"/>
  <c r="CO550"/>
  <c r="CP550" s="1"/>
  <c r="CP548"/>
  <c r="CQ548" s="1"/>
  <c r="CR548" s="1"/>
  <c r="CS548" s="1"/>
  <c r="CO548"/>
  <c r="CO547"/>
  <c r="CP547" s="1"/>
  <c r="CO545"/>
  <c r="CP545" s="1"/>
  <c r="CQ545" s="1"/>
  <c r="CR545" s="1"/>
  <c r="CS545" s="1"/>
  <c r="CO544"/>
  <c r="CP544" s="1"/>
  <c r="CO542"/>
  <c r="CP542" s="1"/>
  <c r="CQ542" s="1"/>
  <c r="CR542" s="1"/>
  <c r="CS542" s="1"/>
  <c r="CO541"/>
  <c r="CP541" s="1"/>
  <c r="CO539"/>
  <c r="CP539" s="1"/>
  <c r="CQ539" s="1"/>
  <c r="CR539" s="1"/>
  <c r="CS539" s="1"/>
  <c r="CO538"/>
  <c r="CP538" s="1"/>
  <c r="CO536"/>
  <c r="CP536" s="1"/>
  <c r="CQ536" s="1"/>
  <c r="CR536" s="1"/>
  <c r="CS536" s="1"/>
  <c r="CO535"/>
  <c r="CO537" s="1"/>
  <c r="CO533"/>
  <c r="CP533" s="1"/>
  <c r="CQ533" s="1"/>
  <c r="CR533" s="1"/>
  <c r="CS533" s="1"/>
  <c r="CP532"/>
  <c r="CP534" s="1"/>
  <c r="CO532"/>
  <c r="CO534" s="1"/>
  <c r="CO530"/>
  <c r="CP530" s="1"/>
  <c r="CQ530" s="1"/>
  <c r="CR530" s="1"/>
  <c r="CS530" s="1"/>
  <c r="CO529"/>
  <c r="CP529" s="1"/>
  <c r="CO527"/>
  <c r="CP527" s="1"/>
  <c r="CQ527" s="1"/>
  <c r="CR527" s="1"/>
  <c r="CS527" s="1"/>
  <c r="CO526"/>
  <c r="CP526" s="1"/>
  <c r="CO524"/>
  <c r="CP524" s="1"/>
  <c r="CQ524" s="1"/>
  <c r="CR524" s="1"/>
  <c r="CS524" s="1"/>
  <c r="CO523"/>
  <c r="CP523" s="1"/>
  <c r="CO521"/>
  <c r="CP521" s="1"/>
  <c r="CQ521" s="1"/>
  <c r="CR521" s="1"/>
  <c r="CS521" s="1"/>
  <c r="CO520"/>
  <c r="CP520" s="1"/>
  <c r="CO518"/>
  <c r="CP518" s="1"/>
  <c r="CQ518" s="1"/>
  <c r="CR518" s="1"/>
  <c r="CS518" s="1"/>
  <c r="CO517"/>
  <c r="CP517" s="1"/>
  <c r="CO515"/>
  <c r="CP515" s="1"/>
  <c r="CQ515" s="1"/>
  <c r="CR515" s="1"/>
  <c r="CS515" s="1"/>
  <c r="CO514"/>
  <c r="CP514" s="1"/>
  <c r="CO512"/>
  <c r="CP512" s="1"/>
  <c r="CQ512" s="1"/>
  <c r="CR512" s="1"/>
  <c r="CS512" s="1"/>
  <c r="CO511"/>
  <c r="CP511" s="1"/>
  <c r="CO509"/>
  <c r="CP509" s="1"/>
  <c r="CQ509" s="1"/>
  <c r="CR509" s="1"/>
  <c r="CS509" s="1"/>
  <c r="CO508"/>
  <c r="CP508" s="1"/>
  <c r="CO506"/>
  <c r="CP506" s="1"/>
  <c r="CQ506" s="1"/>
  <c r="CR506" s="1"/>
  <c r="CS506" s="1"/>
  <c r="CO505"/>
  <c r="CP505" s="1"/>
  <c r="CO503"/>
  <c r="CP503" s="1"/>
  <c r="CQ503" s="1"/>
  <c r="CR503" s="1"/>
  <c r="CS503" s="1"/>
  <c r="CO502"/>
  <c r="CP502" s="1"/>
  <c r="CO500"/>
  <c r="CP500" s="1"/>
  <c r="CQ500" s="1"/>
  <c r="CR500" s="1"/>
  <c r="CS500" s="1"/>
  <c r="CO499"/>
  <c r="CP499" s="1"/>
  <c r="CO497"/>
  <c r="CP497" s="1"/>
  <c r="CQ497" s="1"/>
  <c r="CR497" s="1"/>
  <c r="CS497" s="1"/>
  <c r="CO496"/>
  <c r="CO498" s="1"/>
  <c r="CO494"/>
  <c r="CP494" s="1"/>
  <c r="CQ494" s="1"/>
  <c r="CR494" s="1"/>
  <c r="CS494" s="1"/>
  <c r="CO493"/>
  <c r="CP493" s="1"/>
  <c r="CO491"/>
  <c r="CP491" s="1"/>
  <c r="CQ491" s="1"/>
  <c r="CR491" s="1"/>
  <c r="CS491" s="1"/>
  <c r="CO490"/>
  <c r="CO492" s="1"/>
  <c r="CO488"/>
  <c r="CP488" s="1"/>
  <c r="CQ488" s="1"/>
  <c r="CR488" s="1"/>
  <c r="CS488" s="1"/>
  <c r="CO487"/>
  <c r="CP487" s="1"/>
  <c r="CO485"/>
  <c r="CP485" s="1"/>
  <c r="CQ485" s="1"/>
  <c r="CR485" s="1"/>
  <c r="CS485" s="1"/>
  <c r="CO484"/>
  <c r="CP484" s="1"/>
  <c r="CO482"/>
  <c r="CP482" s="1"/>
  <c r="CQ482" s="1"/>
  <c r="CR482" s="1"/>
  <c r="CS482" s="1"/>
  <c r="CO481"/>
  <c r="CP481" s="1"/>
  <c r="CO479"/>
  <c r="CP479" s="1"/>
  <c r="CQ479" s="1"/>
  <c r="CR479" s="1"/>
  <c r="CS479" s="1"/>
  <c r="CO478"/>
  <c r="CP478" s="1"/>
  <c r="CO476"/>
  <c r="CP476" s="1"/>
  <c r="CQ476" s="1"/>
  <c r="CR476" s="1"/>
  <c r="CS476" s="1"/>
  <c r="CO475"/>
  <c r="CP475" s="1"/>
  <c r="CO473"/>
  <c r="CP473" s="1"/>
  <c r="CQ473" s="1"/>
  <c r="CR473" s="1"/>
  <c r="CS473" s="1"/>
  <c r="CO472"/>
  <c r="CP472" s="1"/>
  <c r="CO470"/>
  <c r="CP470" s="1"/>
  <c r="CQ470" s="1"/>
  <c r="CR470" s="1"/>
  <c r="CS470" s="1"/>
  <c r="CO469"/>
  <c r="CP469" s="1"/>
  <c r="CO467"/>
  <c r="CP467" s="1"/>
  <c r="CQ467" s="1"/>
  <c r="CR467" s="1"/>
  <c r="CS467" s="1"/>
  <c r="CO466"/>
  <c r="CP466" s="1"/>
  <c r="CO464"/>
  <c r="CP464" s="1"/>
  <c r="CQ464" s="1"/>
  <c r="CR464" s="1"/>
  <c r="CS464" s="1"/>
  <c r="CO463"/>
  <c r="CO465" s="1"/>
  <c r="CO461"/>
  <c r="CP461" s="1"/>
  <c r="CQ461" s="1"/>
  <c r="CR461" s="1"/>
  <c r="CS461" s="1"/>
  <c r="CO460"/>
  <c r="CP460" s="1"/>
  <c r="CO458"/>
  <c r="CP458" s="1"/>
  <c r="CQ458" s="1"/>
  <c r="CR458" s="1"/>
  <c r="CS458" s="1"/>
  <c r="CO457"/>
  <c r="CO459" s="1"/>
  <c r="CO455"/>
  <c r="CP455" s="1"/>
  <c r="CQ455" s="1"/>
  <c r="CR455" s="1"/>
  <c r="CS455" s="1"/>
  <c r="CO454"/>
  <c r="CP454" s="1"/>
  <c r="CO452"/>
  <c r="CP452" s="1"/>
  <c r="CQ452" s="1"/>
  <c r="CR452" s="1"/>
  <c r="CS452" s="1"/>
  <c r="CO451"/>
  <c r="CO453" s="1"/>
  <c r="CO449"/>
  <c r="CP449" s="1"/>
  <c r="CQ449" s="1"/>
  <c r="CR449" s="1"/>
  <c r="CS449" s="1"/>
  <c r="CO448"/>
  <c r="CP448" s="1"/>
  <c r="CO446"/>
  <c r="CP446" s="1"/>
  <c r="CQ446" s="1"/>
  <c r="CR446" s="1"/>
  <c r="CS446" s="1"/>
  <c r="CO445"/>
  <c r="CP445" s="1"/>
  <c r="CO443"/>
  <c r="CP443" s="1"/>
  <c r="CQ443" s="1"/>
  <c r="CR443" s="1"/>
  <c r="CS443" s="1"/>
  <c r="CO442"/>
  <c r="CP442" s="1"/>
  <c r="CO440"/>
  <c r="CP440" s="1"/>
  <c r="CQ440" s="1"/>
  <c r="CR440" s="1"/>
  <c r="CS440" s="1"/>
  <c r="CO439"/>
  <c r="CP439" s="1"/>
  <c r="CO437"/>
  <c r="CP437" s="1"/>
  <c r="CQ437" s="1"/>
  <c r="CR437" s="1"/>
  <c r="CS437" s="1"/>
  <c r="CO436"/>
  <c r="CP436" s="1"/>
  <c r="CO434"/>
  <c r="CP434" s="1"/>
  <c r="CQ434" s="1"/>
  <c r="CR434" s="1"/>
  <c r="CS434" s="1"/>
  <c r="CO433"/>
  <c r="CP433" s="1"/>
  <c r="CO431"/>
  <c r="CP431" s="1"/>
  <c r="CO430"/>
  <c r="CP430" s="1"/>
  <c r="CO427"/>
  <c r="CP427" s="1"/>
  <c r="CQ427" s="1"/>
  <c r="CR427" s="1"/>
  <c r="CS427" s="1"/>
  <c r="CO426"/>
  <c r="CP426" s="1"/>
  <c r="CO424"/>
  <c r="CP424" s="1"/>
  <c r="CQ424" s="1"/>
  <c r="CR424" s="1"/>
  <c r="CS424" s="1"/>
  <c r="CO423"/>
  <c r="CP423" s="1"/>
  <c r="CO421"/>
  <c r="CP421" s="1"/>
  <c r="CQ421" s="1"/>
  <c r="CR421" s="1"/>
  <c r="CS421" s="1"/>
  <c r="CO420"/>
  <c r="CP420" s="1"/>
  <c r="CO418"/>
  <c r="CP418" s="1"/>
  <c r="CQ418" s="1"/>
  <c r="CR418" s="1"/>
  <c r="CS418" s="1"/>
  <c r="CO417"/>
  <c r="CP417" s="1"/>
  <c r="CO415"/>
  <c r="CP415" s="1"/>
  <c r="CQ415" s="1"/>
  <c r="CR415" s="1"/>
  <c r="CS415" s="1"/>
  <c r="CO414"/>
  <c r="CP414" s="1"/>
  <c r="CO412"/>
  <c r="CP412" s="1"/>
  <c r="CQ412" s="1"/>
  <c r="CR412" s="1"/>
  <c r="CS412" s="1"/>
  <c r="CO411"/>
  <c r="CP411" s="1"/>
  <c r="CO409"/>
  <c r="CP409" s="1"/>
  <c r="CQ409" s="1"/>
  <c r="CR409" s="1"/>
  <c r="CS409" s="1"/>
  <c r="CO408"/>
  <c r="CP408" s="1"/>
  <c r="CO406"/>
  <c r="CP406" s="1"/>
  <c r="CQ406" s="1"/>
  <c r="CR406" s="1"/>
  <c r="CS406" s="1"/>
  <c r="CO405"/>
  <c r="CP405" s="1"/>
  <c r="CO403"/>
  <c r="CP403" s="1"/>
  <c r="CQ403" s="1"/>
  <c r="CR403" s="1"/>
  <c r="CS403" s="1"/>
  <c r="CO402"/>
  <c r="CP402" s="1"/>
  <c r="CO400"/>
  <c r="CP400" s="1"/>
  <c r="CQ400" s="1"/>
  <c r="CR400" s="1"/>
  <c r="CS400" s="1"/>
  <c r="CO399"/>
  <c r="CP399" s="1"/>
  <c r="CO397"/>
  <c r="CP397" s="1"/>
  <c r="CQ397" s="1"/>
  <c r="CR397" s="1"/>
  <c r="CS397" s="1"/>
  <c r="CO396"/>
  <c r="CP396" s="1"/>
  <c r="CO394"/>
  <c r="CP394" s="1"/>
  <c r="CQ394" s="1"/>
  <c r="CR394" s="1"/>
  <c r="CS394" s="1"/>
  <c r="CO393"/>
  <c r="CP393" s="1"/>
  <c r="CO391"/>
  <c r="CP391" s="1"/>
  <c r="CQ391" s="1"/>
  <c r="CR391" s="1"/>
  <c r="CS391" s="1"/>
  <c r="CO390"/>
  <c r="CP390" s="1"/>
  <c r="CO388"/>
  <c r="CP388" s="1"/>
  <c r="CQ388" s="1"/>
  <c r="CR388" s="1"/>
  <c r="CS388" s="1"/>
  <c r="CO387"/>
  <c r="CP387" s="1"/>
  <c r="CO385"/>
  <c r="CP385" s="1"/>
  <c r="CQ385" s="1"/>
  <c r="CR385" s="1"/>
  <c r="CS385" s="1"/>
  <c r="CO384"/>
  <c r="CP384" s="1"/>
  <c r="CO382"/>
  <c r="CP382" s="1"/>
  <c r="CQ382" s="1"/>
  <c r="CR382" s="1"/>
  <c r="CS382" s="1"/>
  <c r="CO381"/>
  <c r="CP381" s="1"/>
  <c r="CO379"/>
  <c r="CP379" s="1"/>
  <c r="CQ379" s="1"/>
  <c r="CR379" s="1"/>
  <c r="CS379" s="1"/>
  <c r="CO378"/>
  <c r="CP378" s="1"/>
  <c r="CO376"/>
  <c r="CP376" s="1"/>
  <c r="CQ376" s="1"/>
  <c r="CR376" s="1"/>
  <c r="CS376" s="1"/>
  <c r="CO375"/>
  <c r="CP375" s="1"/>
  <c r="CO373"/>
  <c r="CP373" s="1"/>
  <c r="CQ373" s="1"/>
  <c r="CR373" s="1"/>
  <c r="CS373" s="1"/>
  <c r="CO372"/>
  <c r="CP372" s="1"/>
  <c r="CO370"/>
  <c r="CP370" s="1"/>
  <c r="CQ370" s="1"/>
  <c r="CR370" s="1"/>
  <c r="CS370" s="1"/>
  <c r="CO369"/>
  <c r="CP369" s="1"/>
  <c r="CO367"/>
  <c r="CP367" s="1"/>
  <c r="CQ367" s="1"/>
  <c r="CR367" s="1"/>
  <c r="CS367" s="1"/>
  <c r="CO366"/>
  <c r="CP366" s="1"/>
  <c r="CO364"/>
  <c r="CP364" s="1"/>
  <c r="CQ364" s="1"/>
  <c r="CR364" s="1"/>
  <c r="CS364" s="1"/>
  <c r="CO363"/>
  <c r="CO365" s="1"/>
  <c r="CO361"/>
  <c r="CP361" s="1"/>
  <c r="CQ361" s="1"/>
  <c r="CR361" s="1"/>
  <c r="CS361" s="1"/>
  <c r="CO360"/>
  <c r="CP360" s="1"/>
  <c r="CO358"/>
  <c r="CP358" s="1"/>
  <c r="CQ358" s="1"/>
  <c r="CR358" s="1"/>
  <c r="CS358" s="1"/>
  <c r="CO357"/>
  <c r="CP357" s="1"/>
  <c r="CO355"/>
  <c r="CP355" s="1"/>
  <c r="CQ355" s="1"/>
  <c r="CR355" s="1"/>
  <c r="CS355" s="1"/>
  <c r="CO354"/>
  <c r="CP354" s="1"/>
  <c r="CO352"/>
  <c r="CP352" s="1"/>
  <c r="CQ352" s="1"/>
  <c r="CR352" s="1"/>
  <c r="CS352" s="1"/>
  <c r="CO351"/>
  <c r="CP351" s="1"/>
  <c r="CO349"/>
  <c r="CP349" s="1"/>
  <c r="CQ349" s="1"/>
  <c r="CR349" s="1"/>
  <c r="CS349" s="1"/>
  <c r="CO348"/>
  <c r="CP348" s="1"/>
  <c r="CO346"/>
  <c r="CP346" s="1"/>
  <c r="CQ346" s="1"/>
  <c r="CR346" s="1"/>
  <c r="CS346" s="1"/>
  <c r="CO345"/>
  <c r="CP345" s="1"/>
  <c r="CO343"/>
  <c r="CP343" s="1"/>
  <c r="CQ343" s="1"/>
  <c r="CR343" s="1"/>
  <c r="CS343" s="1"/>
  <c r="CO342"/>
  <c r="CP342" s="1"/>
  <c r="CO340"/>
  <c r="CP340" s="1"/>
  <c r="CQ340" s="1"/>
  <c r="CR340" s="1"/>
  <c r="CS340" s="1"/>
  <c r="CO339"/>
  <c r="CP339" s="1"/>
  <c r="CO337"/>
  <c r="CP337" s="1"/>
  <c r="CQ337" s="1"/>
  <c r="CR337" s="1"/>
  <c r="CS337" s="1"/>
  <c r="CO336"/>
  <c r="CP336" s="1"/>
  <c r="CO334"/>
  <c r="CP334" s="1"/>
  <c r="CQ334" s="1"/>
  <c r="CR334" s="1"/>
  <c r="CS334" s="1"/>
  <c r="CO333"/>
  <c r="CP333" s="1"/>
  <c r="CO331"/>
  <c r="CP331" s="1"/>
  <c r="CQ331" s="1"/>
  <c r="CR331" s="1"/>
  <c r="CS331" s="1"/>
  <c r="CO330"/>
  <c r="CP330" s="1"/>
  <c r="CP328"/>
  <c r="CQ328" s="1"/>
  <c r="CR328" s="1"/>
  <c r="CS328" s="1"/>
  <c r="CO328"/>
  <c r="CP327"/>
  <c r="CP329" s="1"/>
  <c r="CO327"/>
  <c r="CO329" s="1"/>
  <c r="CO325"/>
  <c r="CP325" s="1"/>
  <c r="CQ325" s="1"/>
  <c r="CR325" s="1"/>
  <c r="CS325" s="1"/>
  <c r="CO324"/>
  <c r="CP324" s="1"/>
  <c r="CO322"/>
  <c r="CP322" s="1"/>
  <c r="CQ322" s="1"/>
  <c r="CR322" s="1"/>
  <c r="CS322" s="1"/>
  <c r="CO321"/>
  <c r="CP321" s="1"/>
  <c r="CO319"/>
  <c r="CP319" s="1"/>
  <c r="CQ319" s="1"/>
  <c r="CR319" s="1"/>
  <c r="CS319" s="1"/>
  <c r="CO318"/>
  <c r="CO320" s="1"/>
  <c r="CO316"/>
  <c r="CP316" s="1"/>
  <c r="CQ316" s="1"/>
  <c r="CR316" s="1"/>
  <c r="CS316" s="1"/>
  <c r="CO315"/>
  <c r="CP315" s="1"/>
  <c r="CO313"/>
  <c r="CP313" s="1"/>
  <c r="CQ313" s="1"/>
  <c r="CR313" s="1"/>
  <c r="CS313" s="1"/>
  <c r="CO312"/>
  <c r="CP312" s="1"/>
  <c r="CO310"/>
  <c r="CP310" s="1"/>
  <c r="CQ310" s="1"/>
  <c r="CR310" s="1"/>
  <c r="CS310" s="1"/>
  <c r="CO309"/>
  <c r="CP309" s="1"/>
  <c r="CO307"/>
  <c r="CP307" s="1"/>
  <c r="CQ307" s="1"/>
  <c r="CR307" s="1"/>
  <c r="CS307" s="1"/>
  <c r="CO306"/>
  <c r="CP306" s="1"/>
  <c r="CO304"/>
  <c r="CP304" s="1"/>
  <c r="CQ304" s="1"/>
  <c r="CR304" s="1"/>
  <c r="CS304" s="1"/>
  <c r="CO303"/>
  <c r="CP303" s="1"/>
  <c r="CO301"/>
  <c r="CP301" s="1"/>
  <c r="CQ301" s="1"/>
  <c r="CR301" s="1"/>
  <c r="CS301" s="1"/>
  <c r="CO300"/>
  <c r="CO302" s="1"/>
  <c r="CO298"/>
  <c r="CP298" s="1"/>
  <c r="CQ298" s="1"/>
  <c r="CR298" s="1"/>
  <c r="CS298" s="1"/>
  <c r="CO297"/>
  <c r="CP297" s="1"/>
  <c r="CO295"/>
  <c r="CP295" s="1"/>
  <c r="CQ295" s="1"/>
  <c r="CR295" s="1"/>
  <c r="CS295" s="1"/>
  <c r="CO294"/>
  <c r="CO296" s="1"/>
  <c r="CO292"/>
  <c r="CP292" s="1"/>
  <c r="CQ292" s="1"/>
  <c r="CR292" s="1"/>
  <c r="CS292" s="1"/>
  <c r="CO291"/>
  <c r="CP291" s="1"/>
  <c r="CO289"/>
  <c r="CP289" s="1"/>
  <c r="CQ289" s="1"/>
  <c r="CR289" s="1"/>
  <c r="CS289" s="1"/>
  <c r="CO288"/>
  <c r="CP288" s="1"/>
  <c r="CO286"/>
  <c r="CP286" s="1"/>
  <c r="CQ286" s="1"/>
  <c r="CR286" s="1"/>
  <c r="CS286" s="1"/>
  <c r="CO285"/>
  <c r="CP285" s="1"/>
  <c r="CO283"/>
  <c r="CP283" s="1"/>
  <c r="CQ283" s="1"/>
  <c r="CR283" s="1"/>
  <c r="CS283" s="1"/>
  <c r="CO282"/>
  <c r="CP282" s="1"/>
  <c r="CO280"/>
  <c r="CP280" s="1"/>
  <c r="CO279"/>
  <c r="CO281" s="1"/>
  <c r="CO277"/>
  <c r="CP277" s="1"/>
  <c r="CQ277" s="1"/>
  <c r="CR277" s="1"/>
  <c r="CS277" s="1"/>
  <c r="CO276"/>
  <c r="CO278" s="1"/>
  <c r="CO274"/>
  <c r="CP274" s="1"/>
  <c r="CQ274" s="1"/>
  <c r="CR274" s="1"/>
  <c r="CS274" s="1"/>
  <c r="CO273"/>
  <c r="CO275" s="1"/>
  <c r="CO271"/>
  <c r="CP271" s="1"/>
  <c r="CQ271" s="1"/>
  <c r="CR271" s="1"/>
  <c r="CS271" s="1"/>
  <c r="CO270"/>
  <c r="CO272" s="1"/>
  <c r="CO268"/>
  <c r="CP268" s="1"/>
  <c r="CQ268" s="1"/>
  <c r="CR268" s="1"/>
  <c r="CS268" s="1"/>
  <c r="CO267"/>
  <c r="CO269" s="1"/>
  <c r="CO265"/>
  <c r="CP265" s="1"/>
  <c r="CQ265" s="1"/>
  <c r="CR265" s="1"/>
  <c r="CS265" s="1"/>
  <c r="CO264"/>
  <c r="CO266" s="1"/>
  <c r="CO262"/>
  <c r="CP262" s="1"/>
  <c r="CQ262" s="1"/>
  <c r="CR262" s="1"/>
  <c r="CS262" s="1"/>
  <c r="CO261"/>
  <c r="CO263" s="1"/>
  <c r="CO259"/>
  <c r="CP259" s="1"/>
  <c r="CQ259" s="1"/>
  <c r="CO258"/>
  <c r="CO260" s="1"/>
  <c r="CP254"/>
  <c r="CQ254" s="1"/>
  <c r="CR254" s="1"/>
  <c r="CS254" s="1"/>
  <c r="CO254"/>
  <c r="CP253"/>
  <c r="CP255" s="1"/>
  <c r="CO253"/>
  <c r="CO255" s="1"/>
  <c r="CP251"/>
  <c r="CQ251" s="1"/>
  <c r="CR251" s="1"/>
  <c r="CS251" s="1"/>
  <c r="CO251"/>
  <c r="CP250"/>
  <c r="CP252" s="1"/>
  <c r="CO250"/>
  <c r="CO252" s="1"/>
  <c r="CO248"/>
  <c r="CP248" s="1"/>
  <c r="CQ248" s="1"/>
  <c r="CR248" s="1"/>
  <c r="CS248" s="1"/>
  <c r="CO247"/>
  <c r="CP247" s="1"/>
  <c r="CO245"/>
  <c r="CP245" s="1"/>
  <c r="CQ245" s="1"/>
  <c r="CR245" s="1"/>
  <c r="CS245" s="1"/>
  <c r="CO244"/>
  <c r="CO246" s="1"/>
  <c r="CO242"/>
  <c r="CP242" s="1"/>
  <c r="CQ242" s="1"/>
  <c r="CR242" s="1"/>
  <c r="CS242" s="1"/>
  <c r="CO241"/>
  <c r="CP241" s="1"/>
  <c r="CO239"/>
  <c r="CP239" s="1"/>
  <c r="CQ239" s="1"/>
  <c r="CR239" s="1"/>
  <c r="CS239" s="1"/>
  <c r="CO238"/>
  <c r="CP238" s="1"/>
  <c r="CO236"/>
  <c r="CP236" s="1"/>
  <c r="CQ236" s="1"/>
  <c r="CR236" s="1"/>
  <c r="CS236" s="1"/>
  <c r="CO235"/>
  <c r="CP235" s="1"/>
  <c r="CO233"/>
  <c r="CP233" s="1"/>
  <c r="CQ233" s="1"/>
  <c r="CR233" s="1"/>
  <c r="CS233" s="1"/>
  <c r="CO232"/>
  <c r="CP232" s="1"/>
  <c r="CO230"/>
  <c r="CP230" s="1"/>
  <c r="CQ230" s="1"/>
  <c r="CR230" s="1"/>
  <c r="CS230" s="1"/>
  <c r="CO229"/>
  <c r="CP229" s="1"/>
  <c r="CP227"/>
  <c r="CQ227" s="1"/>
  <c r="CR227" s="1"/>
  <c r="CS227" s="1"/>
  <c r="CO227"/>
  <c r="CP226"/>
  <c r="CP228" s="1"/>
  <c r="CO226"/>
  <c r="CO228" s="1"/>
  <c r="CO224"/>
  <c r="CP224" s="1"/>
  <c r="CQ224" s="1"/>
  <c r="CR224" s="1"/>
  <c r="CS224" s="1"/>
  <c r="CO223"/>
  <c r="CP223" s="1"/>
  <c r="CO221"/>
  <c r="CP221" s="1"/>
  <c r="CO220"/>
  <c r="CP220" s="1"/>
  <c r="CO218"/>
  <c r="CO216"/>
  <c r="CP216" s="1"/>
  <c r="CQ216" s="1"/>
  <c r="CR216" s="1"/>
  <c r="CS216" s="1"/>
  <c r="CO215"/>
  <c r="CP215" s="1"/>
  <c r="CO213"/>
  <c r="CP213" s="1"/>
  <c r="CQ213" s="1"/>
  <c r="CR213" s="1"/>
  <c r="CS213" s="1"/>
  <c r="CO212"/>
  <c r="CP212" s="1"/>
  <c r="CO210"/>
  <c r="CP210" s="1"/>
  <c r="CQ210" s="1"/>
  <c r="CR210" s="1"/>
  <c r="CS210" s="1"/>
  <c r="CO209"/>
  <c r="CP209" s="1"/>
  <c r="CO207"/>
  <c r="CP207" s="1"/>
  <c r="CQ207" s="1"/>
  <c r="CR207" s="1"/>
  <c r="CS207" s="1"/>
  <c r="CO206"/>
  <c r="CP206" s="1"/>
  <c r="CO204"/>
  <c r="CP204" s="1"/>
  <c r="CQ204" s="1"/>
  <c r="CR204" s="1"/>
  <c r="CS204" s="1"/>
  <c r="CO203"/>
  <c r="CP203" s="1"/>
  <c r="CO201"/>
  <c r="CP201" s="1"/>
  <c r="CQ201" s="1"/>
  <c r="CR201" s="1"/>
  <c r="CS201" s="1"/>
  <c r="CO200"/>
  <c r="CP200" s="1"/>
  <c r="CO198"/>
  <c r="CP198" s="1"/>
  <c r="CQ198" s="1"/>
  <c r="CR198" s="1"/>
  <c r="CS198" s="1"/>
  <c r="CO197"/>
  <c r="CP197" s="1"/>
  <c r="CO195"/>
  <c r="CP195" s="1"/>
  <c r="CO194"/>
  <c r="CP194" s="1"/>
  <c r="CO193"/>
  <c r="CO191"/>
  <c r="CP191" s="1"/>
  <c r="CQ191" s="1"/>
  <c r="CR191" s="1"/>
  <c r="CS191" s="1"/>
  <c r="CO190"/>
  <c r="CP190" s="1"/>
  <c r="CO188"/>
  <c r="CP188" s="1"/>
  <c r="CO187"/>
  <c r="CP187" s="1"/>
  <c r="CO186"/>
  <c r="CO184"/>
  <c r="CP184" s="1"/>
  <c r="CQ184" s="1"/>
  <c r="CR184" s="1"/>
  <c r="CS184" s="1"/>
  <c r="CO183"/>
  <c r="CP183" s="1"/>
  <c r="CO181"/>
  <c r="CP181" s="1"/>
  <c r="CQ181" s="1"/>
  <c r="CR181" s="1"/>
  <c r="CS181" s="1"/>
  <c r="CO180"/>
  <c r="CP180" s="1"/>
  <c r="CO178"/>
  <c r="CP178" s="1"/>
  <c r="CQ178" s="1"/>
  <c r="CR178" s="1"/>
  <c r="CS178" s="1"/>
  <c r="CO177"/>
  <c r="CP177" s="1"/>
  <c r="CO175"/>
  <c r="CP175" s="1"/>
  <c r="CO174"/>
  <c r="CP174" s="1"/>
  <c r="CO173"/>
  <c r="CO171"/>
  <c r="CP171" s="1"/>
  <c r="CQ171" s="1"/>
  <c r="CR171" s="1"/>
  <c r="CS171" s="1"/>
  <c r="CO170"/>
  <c r="CP170" s="1"/>
  <c r="CO168"/>
  <c r="CP168" s="1"/>
  <c r="CQ168" s="1"/>
  <c r="CR168" s="1"/>
  <c r="CS168" s="1"/>
  <c r="CO167"/>
  <c r="CP167" s="1"/>
  <c r="CO165"/>
  <c r="CP165" s="1"/>
  <c r="CO164"/>
  <c r="CP164" s="1"/>
  <c r="CO163"/>
  <c r="CO161"/>
  <c r="CP161" s="1"/>
  <c r="CQ161" s="1"/>
  <c r="CR161" s="1"/>
  <c r="CS161" s="1"/>
  <c r="CO160"/>
  <c r="CP160" s="1"/>
  <c r="CO158"/>
  <c r="CP158" s="1"/>
  <c r="CQ158" s="1"/>
  <c r="CR158" s="1"/>
  <c r="CS158" s="1"/>
  <c r="CO157"/>
  <c r="CP157" s="1"/>
  <c r="CO155"/>
  <c r="CP155" s="1"/>
  <c r="CO154"/>
  <c r="CP154" s="1"/>
  <c r="CO153"/>
  <c r="CO151"/>
  <c r="CP151" s="1"/>
  <c r="CQ151" s="1"/>
  <c r="CR151" s="1"/>
  <c r="CS151" s="1"/>
  <c r="CO150"/>
  <c r="CP150" s="1"/>
  <c r="CO148"/>
  <c r="CP148" s="1"/>
  <c r="CQ148" s="1"/>
  <c r="CR148" s="1"/>
  <c r="CS148" s="1"/>
  <c r="CO147"/>
  <c r="CO149" s="1"/>
  <c r="CO145"/>
  <c r="CP145" s="1"/>
  <c r="CO144"/>
  <c r="CP144" s="1"/>
  <c r="CO143"/>
  <c r="CO141"/>
  <c r="CP141" s="1"/>
  <c r="CQ141" s="1"/>
  <c r="CR141" s="1"/>
  <c r="CS141" s="1"/>
  <c r="CO140"/>
  <c r="CP140" s="1"/>
  <c r="CO138"/>
  <c r="CP138" s="1"/>
  <c r="CQ138" s="1"/>
  <c r="CR138" s="1"/>
  <c r="CS138" s="1"/>
  <c r="CO137"/>
  <c r="CP137" s="1"/>
  <c r="CO135"/>
  <c r="CP135" s="1"/>
  <c r="CO134"/>
  <c r="CO136" s="1"/>
  <c r="CO127"/>
  <c r="CP127" s="1"/>
  <c r="CQ127" s="1"/>
  <c r="CR127" s="1"/>
  <c r="CS127" s="1"/>
  <c r="CO113"/>
  <c r="CP113" s="1"/>
  <c r="CQ113" s="1"/>
  <c r="CR113" s="1"/>
  <c r="CS113" s="1"/>
  <c r="CO112"/>
  <c r="CO115" s="1"/>
  <c r="CO111"/>
  <c r="CP111" s="1"/>
  <c r="CQ111" s="1"/>
  <c r="CR111" s="1"/>
  <c r="CS111" s="1"/>
  <c r="CO107"/>
  <c r="CP107" s="1"/>
  <c r="CQ107" s="1"/>
  <c r="CR107" s="1"/>
  <c r="CS107" s="1"/>
  <c r="CO106"/>
  <c r="CP106" s="1"/>
  <c r="CO105"/>
  <c r="CP105" s="1"/>
  <c r="CQ105" s="1"/>
  <c r="CR105" s="1"/>
  <c r="CS105" s="1"/>
  <c r="CO101"/>
  <c r="CP101" s="1"/>
  <c r="CQ101" s="1"/>
  <c r="CR101" s="1"/>
  <c r="CS101" s="1"/>
  <c r="CO100"/>
  <c r="CO103" s="1"/>
  <c r="CO99"/>
  <c r="CP99" s="1"/>
  <c r="CQ99" s="1"/>
  <c r="CR99" s="1"/>
  <c r="CS99" s="1"/>
  <c r="CO95"/>
  <c r="CP95" s="1"/>
  <c r="CQ95" s="1"/>
  <c r="CR95" s="1"/>
  <c r="CS95" s="1"/>
  <c r="CO94"/>
  <c r="CP94" s="1"/>
  <c r="CO93"/>
  <c r="CP93" s="1"/>
  <c r="CO89"/>
  <c r="CP89" s="1"/>
  <c r="CQ89" s="1"/>
  <c r="CR89" s="1"/>
  <c r="CS89" s="1"/>
  <c r="CO88"/>
  <c r="CO91" s="1"/>
  <c r="CO87"/>
  <c r="CP87" s="1"/>
  <c r="CQ87" s="1"/>
  <c r="CO83"/>
  <c r="CP83" s="1"/>
  <c r="CQ83" s="1"/>
  <c r="CR83" s="1"/>
  <c r="CS83" s="1"/>
  <c r="CZ78"/>
  <c r="CY78"/>
  <c r="CX78"/>
  <c r="CW78"/>
  <c r="CV78"/>
  <c r="CU78"/>
  <c r="CT78"/>
  <c r="CS78"/>
  <c r="CR78"/>
  <c r="CQ78"/>
  <c r="CP78"/>
  <c r="CO78"/>
  <c r="CO77"/>
  <c r="CP77" s="1"/>
  <c r="CQ77" s="1"/>
  <c r="CO68"/>
  <c r="CP68" s="1"/>
  <c r="CQ68" s="1"/>
  <c r="CR68" s="1"/>
  <c r="CS68" s="1"/>
  <c r="CO64"/>
  <c r="CP64" s="1"/>
  <c r="CQ64" s="1"/>
  <c r="CR64" s="1"/>
  <c r="CS64" s="1"/>
  <c r="CO63"/>
  <c r="CO65" s="1"/>
  <c r="CO66" s="1"/>
  <c r="CO59"/>
  <c r="CP59" s="1"/>
  <c r="CQ59" s="1"/>
  <c r="CR59" s="1"/>
  <c r="CS59" s="1"/>
  <c r="CO58"/>
  <c r="CP58" s="1"/>
  <c r="CO57"/>
  <c r="CP57" s="1"/>
  <c r="CO53"/>
  <c r="CP53" s="1"/>
  <c r="CQ53" s="1"/>
  <c r="CR53" s="1"/>
  <c r="CS53" s="1"/>
  <c r="CO52"/>
  <c r="CP52" s="1"/>
  <c r="CO51"/>
  <c r="CP51" s="1"/>
  <c r="CO48"/>
  <c r="CP48" s="1"/>
  <c r="CQ48" s="1"/>
  <c r="CR48" s="1"/>
  <c r="CS48" s="1"/>
  <c r="CO47"/>
  <c r="CP47" s="1"/>
  <c r="CO44"/>
  <c r="CP44" s="1"/>
  <c r="CQ44" s="1"/>
  <c r="CR44" s="1"/>
  <c r="CS44" s="1"/>
  <c r="CO43"/>
  <c r="CP43" s="1"/>
  <c r="CO40"/>
  <c r="CP40" s="1"/>
  <c r="CQ40" s="1"/>
  <c r="CR40" s="1"/>
  <c r="CS40" s="1"/>
  <c r="CO39"/>
  <c r="CP39" s="1"/>
  <c r="CO36"/>
  <c r="CP36" s="1"/>
  <c r="CQ36" s="1"/>
  <c r="CR36" s="1"/>
  <c r="CS36" s="1"/>
  <c r="CO35"/>
  <c r="CP35" s="1"/>
  <c r="CO32"/>
  <c r="CP32" s="1"/>
  <c r="CO31"/>
  <c r="CP31" s="1"/>
  <c r="CQ31" s="1"/>
  <c r="CR31" s="1"/>
  <c r="CS31" s="1"/>
  <c r="CO30"/>
  <c r="CP30" s="1"/>
  <c r="CZ13"/>
  <c r="CY13"/>
  <c r="CX13"/>
  <c r="CW13"/>
  <c r="CV13"/>
  <c r="CU13"/>
  <c r="CT13"/>
  <c r="CS13"/>
  <c r="CR13"/>
  <c r="CQ13"/>
  <c r="CP13"/>
  <c r="CO13"/>
  <c r="CZ12"/>
  <c r="CY12"/>
  <c r="CX12"/>
  <c r="CW12"/>
  <c r="CV12"/>
  <c r="CU12"/>
  <c r="CT12"/>
  <c r="CS12"/>
  <c r="CR12"/>
  <c r="CQ12"/>
  <c r="CP12"/>
  <c r="CO12"/>
  <c r="CZ9"/>
  <c r="CY9"/>
  <c r="CY17" s="1"/>
  <c r="CX9"/>
  <c r="CX17" s="1"/>
  <c r="CW9"/>
  <c r="CW17" s="1"/>
  <c r="CV9"/>
  <c r="CV17" s="1"/>
  <c r="CU9"/>
  <c r="CU17" s="1"/>
  <c r="CT9"/>
  <c r="CT17" s="1"/>
  <c r="CS9"/>
  <c r="CR9"/>
  <c r="CR17" s="1"/>
  <c r="CQ9"/>
  <c r="CQ17" s="1"/>
  <c r="CP9"/>
  <c r="CP17" s="1"/>
  <c r="CO9"/>
  <c r="CO17" s="1"/>
  <c r="CZ8"/>
  <c r="CY8"/>
  <c r="CY16" s="1"/>
  <c r="CX8"/>
  <c r="CX16" s="1"/>
  <c r="CW8"/>
  <c r="CW16" s="1"/>
  <c r="CV8"/>
  <c r="CV16" s="1"/>
  <c r="CU8"/>
  <c r="CU16" s="1"/>
  <c r="CT8"/>
  <c r="CT16" s="1"/>
  <c r="CS8"/>
  <c r="CR8"/>
  <c r="CR16" s="1"/>
  <c r="CQ8"/>
  <c r="CQ16" s="1"/>
  <c r="CP8"/>
  <c r="CP16" s="1"/>
  <c r="CO8"/>
  <c r="CO16" s="1"/>
  <c r="BX1440"/>
  <c r="BY1440" s="1"/>
  <c r="BZ1440" s="1"/>
  <c r="CA1440" s="1"/>
  <c r="CB1440" s="1"/>
  <c r="BX1439"/>
  <c r="BY1439" s="1"/>
  <c r="BZ1439" s="1"/>
  <c r="CA1439" s="1"/>
  <c r="CB1439" s="1"/>
  <c r="BX1438"/>
  <c r="BY1438" s="1"/>
  <c r="BX1435"/>
  <c r="BY1435" s="1"/>
  <c r="BZ1435" s="1"/>
  <c r="CA1435" s="1"/>
  <c r="CB1435" s="1"/>
  <c r="BX1434"/>
  <c r="BY1434" s="1"/>
  <c r="BZ1434" s="1"/>
  <c r="CA1434" s="1"/>
  <c r="CB1434" s="1"/>
  <c r="BX1433"/>
  <c r="BY1433" s="1"/>
  <c r="BX1430"/>
  <c r="BY1430" s="1"/>
  <c r="BZ1430" s="1"/>
  <c r="CA1430" s="1"/>
  <c r="CB1430" s="1"/>
  <c r="BX1429"/>
  <c r="BY1429" s="1"/>
  <c r="BZ1429" s="1"/>
  <c r="CA1429" s="1"/>
  <c r="CB1429" s="1"/>
  <c r="BX1428"/>
  <c r="BY1428" s="1"/>
  <c r="BZ1428" s="1"/>
  <c r="CA1428" s="1"/>
  <c r="CB1428" s="1"/>
  <c r="BX1427"/>
  <c r="BY1427" s="1"/>
  <c r="BZ1427" s="1"/>
  <c r="CA1427" s="1"/>
  <c r="CB1427" s="1"/>
  <c r="BX1426"/>
  <c r="BY1426" s="1"/>
  <c r="BZ1426" s="1"/>
  <c r="CA1426" s="1"/>
  <c r="CB1426" s="1"/>
  <c r="BX1425"/>
  <c r="BY1425" s="1"/>
  <c r="BZ1425" s="1"/>
  <c r="CA1425" s="1"/>
  <c r="CB1425" s="1"/>
  <c r="BX1424"/>
  <c r="BY1424" s="1"/>
  <c r="BZ1424" s="1"/>
  <c r="CA1424" s="1"/>
  <c r="CB1424" s="1"/>
  <c r="BX1423"/>
  <c r="BY1423" s="1"/>
  <c r="BZ1423" s="1"/>
  <c r="CA1423" s="1"/>
  <c r="CB1423" s="1"/>
  <c r="BX1422"/>
  <c r="BY1422" s="1"/>
  <c r="BZ1422" s="1"/>
  <c r="CA1422" s="1"/>
  <c r="CB1422" s="1"/>
  <c r="BX1421"/>
  <c r="BY1421" s="1"/>
  <c r="BZ1421" s="1"/>
  <c r="CA1421" s="1"/>
  <c r="CB1421" s="1"/>
  <c r="BX1420"/>
  <c r="BY1420" s="1"/>
  <c r="BZ1420" s="1"/>
  <c r="CA1420" s="1"/>
  <c r="CB1420" s="1"/>
  <c r="BX1419"/>
  <c r="BY1419" s="1"/>
  <c r="BZ1419" s="1"/>
  <c r="CA1419" s="1"/>
  <c r="CB1419" s="1"/>
  <c r="BX1418"/>
  <c r="BY1418" s="1"/>
  <c r="BZ1418" s="1"/>
  <c r="CA1418" s="1"/>
  <c r="CB1418" s="1"/>
  <c r="BX1417"/>
  <c r="BY1417" s="1"/>
  <c r="BZ1417" s="1"/>
  <c r="CA1417" s="1"/>
  <c r="CB1417" s="1"/>
  <c r="BX1416"/>
  <c r="BY1416" s="1"/>
  <c r="BZ1416" s="1"/>
  <c r="CA1416" s="1"/>
  <c r="CB1416" s="1"/>
  <c r="BX1415"/>
  <c r="BY1415" s="1"/>
  <c r="BZ1415" s="1"/>
  <c r="CA1415" s="1"/>
  <c r="CB1415" s="1"/>
  <c r="BX1414"/>
  <c r="BY1414" s="1"/>
  <c r="BZ1414" s="1"/>
  <c r="CA1414" s="1"/>
  <c r="CB1414" s="1"/>
  <c r="BX1413"/>
  <c r="BY1413" s="1"/>
  <c r="BZ1413" s="1"/>
  <c r="CA1413" s="1"/>
  <c r="CB1413" s="1"/>
  <c r="BX1412"/>
  <c r="BY1412" s="1"/>
  <c r="BZ1412" s="1"/>
  <c r="CA1412" s="1"/>
  <c r="CB1412" s="1"/>
  <c r="BX1411"/>
  <c r="BY1411" s="1"/>
  <c r="BZ1411" s="1"/>
  <c r="CA1411" s="1"/>
  <c r="CB1411" s="1"/>
  <c r="BX1410"/>
  <c r="BY1410" s="1"/>
  <c r="BZ1410" s="1"/>
  <c r="CA1410" s="1"/>
  <c r="CB1410" s="1"/>
  <c r="BX1409"/>
  <c r="BY1409" s="1"/>
  <c r="BX1408"/>
  <c r="BX1406"/>
  <c r="BY1406" s="1"/>
  <c r="BZ1406" s="1"/>
  <c r="CA1406" s="1"/>
  <c r="CB1406" s="1"/>
  <c r="BX1404"/>
  <c r="BY1404" s="1"/>
  <c r="BZ1404" s="1"/>
  <c r="CA1404" s="1"/>
  <c r="CB1404" s="1"/>
  <c r="BX1403"/>
  <c r="BX1405" s="1"/>
  <c r="BX1401"/>
  <c r="BY1401" s="1"/>
  <c r="BX1400"/>
  <c r="BX1402" s="1"/>
  <c r="BX1399"/>
  <c r="BX1397"/>
  <c r="BY1397" s="1"/>
  <c r="BZ1397" s="1"/>
  <c r="CA1397" s="1"/>
  <c r="CB1397" s="1"/>
  <c r="BX1396"/>
  <c r="BX1398" s="1"/>
  <c r="BX1394"/>
  <c r="BY1394" s="1"/>
  <c r="BZ1394" s="1"/>
  <c r="CA1394" s="1"/>
  <c r="CB1394" s="1"/>
  <c r="BX1393"/>
  <c r="BX1395" s="1"/>
  <c r="BX1391"/>
  <c r="BY1391" s="1"/>
  <c r="BZ1391" s="1"/>
  <c r="CA1391" s="1"/>
  <c r="CB1391" s="1"/>
  <c r="BX1390"/>
  <c r="BX1392" s="1"/>
  <c r="BX1388"/>
  <c r="BY1388" s="1"/>
  <c r="BZ1388" s="1"/>
  <c r="CA1388" s="1"/>
  <c r="CB1388" s="1"/>
  <c r="BX1387"/>
  <c r="BX1389" s="1"/>
  <c r="BX1385"/>
  <c r="BY1385" s="1"/>
  <c r="BZ1385" s="1"/>
  <c r="CA1385" s="1"/>
  <c r="CB1385" s="1"/>
  <c r="BX1384"/>
  <c r="BX1386" s="1"/>
  <c r="BX1382"/>
  <c r="BY1382" s="1"/>
  <c r="BZ1382" s="1"/>
  <c r="CA1382" s="1"/>
  <c r="CB1382" s="1"/>
  <c r="BX1381"/>
  <c r="BX1383" s="1"/>
  <c r="BX1379"/>
  <c r="BY1379" s="1"/>
  <c r="BZ1379" s="1"/>
  <c r="CA1379" s="1"/>
  <c r="CB1379" s="1"/>
  <c r="BX1378"/>
  <c r="BX1380" s="1"/>
  <c r="BX1376"/>
  <c r="BY1376" s="1"/>
  <c r="BZ1376" s="1"/>
  <c r="CA1376" s="1"/>
  <c r="CB1376" s="1"/>
  <c r="BX1375"/>
  <c r="BX1377" s="1"/>
  <c r="BX1373"/>
  <c r="BY1373" s="1"/>
  <c r="BZ1373" s="1"/>
  <c r="CA1373" s="1"/>
  <c r="CB1373" s="1"/>
  <c r="BX1372"/>
  <c r="BX1374" s="1"/>
  <c r="BX1370"/>
  <c r="BY1370" s="1"/>
  <c r="BZ1370" s="1"/>
  <c r="CA1370" s="1"/>
  <c r="CB1370" s="1"/>
  <c r="BX1369"/>
  <c r="BX1371" s="1"/>
  <c r="BX1367"/>
  <c r="BY1367" s="1"/>
  <c r="BZ1367" s="1"/>
  <c r="CA1367" s="1"/>
  <c r="CB1367" s="1"/>
  <c r="BX1366"/>
  <c r="BX1368" s="1"/>
  <c r="BX1364"/>
  <c r="BY1364" s="1"/>
  <c r="BZ1364" s="1"/>
  <c r="CA1364" s="1"/>
  <c r="CB1364" s="1"/>
  <c r="BX1363"/>
  <c r="BX1365" s="1"/>
  <c r="BX1361"/>
  <c r="BY1361" s="1"/>
  <c r="BZ1361" s="1"/>
  <c r="CA1361" s="1"/>
  <c r="CB1361" s="1"/>
  <c r="BX1360"/>
  <c r="BX1362" s="1"/>
  <c r="BX1358"/>
  <c r="BY1358" s="1"/>
  <c r="BZ1358" s="1"/>
  <c r="CA1358" s="1"/>
  <c r="CB1358" s="1"/>
  <c r="BX1357"/>
  <c r="BX1359" s="1"/>
  <c r="BX1355"/>
  <c r="BY1355" s="1"/>
  <c r="BZ1355" s="1"/>
  <c r="CA1355" s="1"/>
  <c r="CB1355" s="1"/>
  <c r="BX1354"/>
  <c r="BX1356" s="1"/>
  <c r="BX1352"/>
  <c r="BY1352" s="1"/>
  <c r="BZ1352" s="1"/>
  <c r="CA1352" s="1"/>
  <c r="CB1352" s="1"/>
  <c r="BX1351"/>
  <c r="BX1353" s="1"/>
  <c r="BX1349"/>
  <c r="BY1349" s="1"/>
  <c r="BZ1349" s="1"/>
  <c r="CA1349" s="1"/>
  <c r="CB1349" s="1"/>
  <c r="BX1348"/>
  <c r="BX1350" s="1"/>
  <c r="BX1346"/>
  <c r="BY1346" s="1"/>
  <c r="BZ1346" s="1"/>
  <c r="CA1346" s="1"/>
  <c r="CB1346" s="1"/>
  <c r="BX1345"/>
  <c r="BX1347" s="1"/>
  <c r="BX1343"/>
  <c r="BY1343" s="1"/>
  <c r="BZ1343" s="1"/>
  <c r="CA1343" s="1"/>
  <c r="CB1343" s="1"/>
  <c r="BX1342"/>
  <c r="BY1342" s="1"/>
  <c r="BX1340"/>
  <c r="BY1340" s="1"/>
  <c r="BZ1340" s="1"/>
  <c r="CA1340" s="1"/>
  <c r="CB1340" s="1"/>
  <c r="BX1339"/>
  <c r="BY1339" s="1"/>
  <c r="BX1337"/>
  <c r="BY1337" s="1"/>
  <c r="BZ1337" s="1"/>
  <c r="CA1337" s="1"/>
  <c r="CB1337" s="1"/>
  <c r="BX1336"/>
  <c r="BY1336" s="1"/>
  <c r="BX1334"/>
  <c r="BY1334" s="1"/>
  <c r="BZ1334" s="1"/>
  <c r="CA1334" s="1"/>
  <c r="CB1334" s="1"/>
  <c r="BX1333"/>
  <c r="BY1333" s="1"/>
  <c r="BX1331"/>
  <c r="BY1331" s="1"/>
  <c r="BZ1331" s="1"/>
  <c r="CA1331" s="1"/>
  <c r="CB1331" s="1"/>
  <c r="BX1330"/>
  <c r="BY1330" s="1"/>
  <c r="BX1328"/>
  <c r="BY1328" s="1"/>
  <c r="BZ1328" s="1"/>
  <c r="CA1328" s="1"/>
  <c r="CB1328" s="1"/>
  <c r="BX1327"/>
  <c r="BY1327" s="1"/>
  <c r="BX1325"/>
  <c r="BY1325" s="1"/>
  <c r="BZ1325" s="1"/>
  <c r="CA1325" s="1"/>
  <c r="CB1325" s="1"/>
  <c r="BX1324"/>
  <c r="BY1324" s="1"/>
  <c r="BX1322"/>
  <c r="BY1322" s="1"/>
  <c r="BZ1322" s="1"/>
  <c r="CA1322" s="1"/>
  <c r="CB1322" s="1"/>
  <c r="BX1321"/>
  <c r="BY1321" s="1"/>
  <c r="BY1319"/>
  <c r="BZ1319" s="1"/>
  <c r="CA1319" s="1"/>
  <c r="CB1319" s="1"/>
  <c r="BX1319"/>
  <c r="BX1318"/>
  <c r="BY1318" s="1"/>
  <c r="BX1316"/>
  <c r="BY1316" s="1"/>
  <c r="BZ1316" s="1"/>
  <c r="CA1316" s="1"/>
  <c r="CB1316" s="1"/>
  <c r="BX1315"/>
  <c r="BY1315" s="1"/>
  <c r="BX1313"/>
  <c r="BY1313" s="1"/>
  <c r="BZ1313" s="1"/>
  <c r="CA1313" s="1"/>
  <c r="CB1313" s="1"/>
  <c r="BX1312"/>
  <c r="BY1312" s="1"/>
  <c r="BX1310"/>
  <c r="BY1310" s="1"/>
  <c r="BZ1310" s="1"/>
  <c r="CA1310" s="1"/>
  <c r="CB1310" s="1"/>
  <c r="BX1309"/>
  <c r="BY1309" s="1"/>
  <c r="BX1307"/>
  <c r="BY1307" s="1"/>
  <c r="BZ1307" s="1"/>
  <c r="CA1307" s="1"/>
  <c r="CB1307" s="1"/>
  <c r="BX1306"/>
  <c r="BY1306" s="1"/>
  <c r="BX1304"/>
  <c r="BY1304" s="1"/>
  <c r="BZ1304" s="1"/>
  <c r="CA1304" s="1"/>
  <c r="CB1304" s="1"/>
  <c r="BX1303"/>
  <c r="BY1303" s="1"/>
  <c r="BX1301"/>
  <c r="BY1301" s="1"/>
  <c r="BZ1301" s="1"/>
  <c r="CA1301" s="1"/>
  <c r="CB1301" s="1"/>
  <c r="BX1300"/>
  <c r="BY1300" s="1"/>
  <c r="BX1298"/>
  <c r="BY1298" s="1"/>
  <c r="BZ1298" s="1"/>
  <c r="CA1298" s="1"/>
  <c r="CB1298" s="1"/>
  <c r="BX1297"/>
  <c r="BY1297" s="1"/>
  <c r="BX1295"/>
  <c r="BY1295" s="1"/>
  <c r="BZ1295" s="1"/>
  <c r="CA1295" s="1"/>
  <c r="CB1295" s="1"/>
  <c r="BX1294"/>
  <c r="BY1294" s="1"/>
  <c r="BX1292"/>
  <c r="BY1292" s="1"/>
  <c r="BZ1292" s="1"/>
  <c r="CA1292" s="1"/>
  <c r="CB1292" s="1"/>
  <c r="BX1291"/>
  <c r="BY1291" s="1"/>
  <c r="BX1289"/>
  <c r="BY1289" s="1"/>
  <c r="BZ1289" s="1"/>
  <c r="CA1289" s="1"/>
  <c r="CB1289" s="1"/>
  <c r="BX1288"/>
  <c r="BX1290" s="1"/>
  <c r="BX1286"/>
  <c r="BY1286" s="1"/>
  <c r="BZ1286" s="1"/>
  <c r="CA1286" s="1"/>
  <c r="CB1286" s="1"/>
  <c r="BX1285"/>
  <c r="BY1285" s="1"/>
  <c r="BX1283"/>
  <c r="BY1283" s="1"/>
  <c r="BZ1283" s="1"/>
  <c r="CA1283" s="1"/>
  <c r="CB1283" s="1"/>
  <c r="BX1282"/>
  <c r="BY1282" s="1"/>
  <c r="BX1280"/>
  <c r="BY1280" s="1"/>
  <c r="BZ1280" s="1"/>
  <c r="CA1280" s="1"/>
  <c r="CB1280" s="1"/>
  <c r="BX1279"/>
  <c r="BY1279" s="1"/>
  <c r="BX1277"/>
  <c r="BY1277" s="1"/>
  <c r="BZ1277" s="1"/>
  <c r="CA1277" s="1"/>
  <c r="CB1277" s="1"/>
  <c r="BX1276"/>
  <c r="BY1276" s="1"/>
  <c r="BX1274"/>
  <c r="BY1274" s="1"/>
  <c r="BZ1274" s="1"/>
  <c r="CA1274" s="1"/>
  <c r="CB1274" s="1"/>
  <c r="BX1273"/>
  <c r="BY1273" s="1"/>
  <c r="BX1271"/>
  <c r="BY1271" s="1"/>
  <c r="BZ1271" s="1"/>
  <c r="CA1271" s="1"/>
  <c r="CB1271" s="1"/>
  <c r="BX1270"/>
  <c r="BX1272" s="1"/>
  <c r="BX1268"/>
  <c r="BY1268" s="1"/>
  <c r="BZ1268" s="1"/>
  <c r="CA1268" s="1"/>
  <c r="CB1268" s="1"/>
  <c r="BX1267"/>
  <c r="BY1267" s="1"/>
  <c r="BX1265"/>
  <c r="BY1265" s="1"/>
  <c r="BZ1265" s="1"/>
  <c r="CA1265" s="1"/>
  <c r="CB1265" s="1"/>
  <c r="BX1264"/>
  <c r="BY1264" s="1"/>
  <c r="BX1262"/>
  <c r="BY1262" s="1"/>
  <c r="BZ1262" s="1"/>
  <c r="CA1262" s="1"/>
  <c r="CB1262" s="1"/>
  <c r="BX1261"/>
  <c r="BY1261" s="1"/>
  <c r="BX1259"/>
  <c r="BY1259" s="1"/>
  <c r="BZ1259" s="1"/>
  <c r="CA1259" s="1"/>
  <c r="CB1259" s="1"/>
  <c r="BX1258"/>
  <c r="BX1260" s="1"/>
  <c r="BX1256"/>
  <c r="BY1256" s="1"/>
  <c r="BZ1256" s="1"/>
  <c r="CA1256" s="1"/>
  <c r="CB1256" s="1"/>
  <c r="BX1255"/>
  <c r="BX1257" s="1"/>
  <c r="BX1253"/>
  <c r="BY1253" s="1"/>
  <c r="BZ1253" s="1"/>
  <c r="CA1253" s="1"/>
  <c r="CB1253" s="1"/>
  <c r="BX1252"/>
  <c r="BX1254" s="1"/>
  <c r="BX1250"/>
  <c r="BY1250" s="1"/>
  <c r="BZ1250" s="1"/>
  <c r="CA1250" s="1"/>
  <c r="CB1250" s="1"/>
  <c r="BX1249"/>
  <c r="BX1251" s="1"/>
  <c r="BX1247"/>
  <c r="BY1247" s="1"/>
  <c r="BZ1247" s="1"/>
  <c r="CA1247" s="1"/>
  <c r="CB1247" s="1"/>
  <c r="BX1246"/>
  <c r="BX1248" s="1"/>
  <c r="BX1244"/>
  <c r="BY1244" s="1"/>
  <c r="BZ1244" s="1"/>
  <c r="CA1244" s="1"/>
  <c r="CB1244" s="1"/>
  <c r="BX1243"/>
  <c r="BX1245" s="1"/>
  <c r="BX1241"/>
  <c r="BY1241" s="1"/>
  <c r="BZ1241" s="1"/>
  <c r="CA1241" s="1"/>
  <c r="CB1241" s="1"/>
  <c r="BX1240"/>
  <c r="BX1242" s="1"/>
  <c r="BX1238"/>
  <c r="BY1238" s="1"/>
  <c r="BZ1238" s="1"/>
  <c r="CA1238" s="1"/>
  <c r="CB1238" s="1"/>
  <c r="BX1237"/>
  <c r="BX1239" s="1"/>
  <c r="BX1235"/>
  <c r="BY1235" s="1"/>
  <c r="BZ1235" s="1"/>
  <c r="CA1235" s="1"/>
  <c r="CB1235" s="1"/>
  <c r="BX1234"/>
  <c r="BX1236" s="1"/>
  <c r="BX1232"/>
  <c r="BY1232" s="1"/>
  <c r="BZ1232" s="1"/>
  <c r="CA1232" s="1"/>
  <c r="CB1232" s="1"/>
  <c r="BX1231"/>
  <c r="BX1233" s="1"/>
  <c r="BX1229"/>
  <c r="BY1229" s="1"/>
  <c r="BX1228"/>
  <c r="BX1230" s="1"/>
  <c r="BX1225"/>
  <c r="BY1225" s="1"/>
  <c r="BZ1225" s="1"/>
  <c r="CA1225" s="1"/>
  <c r="CB1225" s="1"/>
  <c r="BX1224"/>
  <c r="BX1226" s="1"/>
  <c r="BX1222"/>
  <c r="BY1222" s="1"/>
  <c r="BZ1222" s="1"/>
  <c r="CA1222" s="1"/>
  <c r="CB1222" s="1"/>
  <c r="BX1221"/>
  <c r="BX1223" s="1"/>
  <c r="BX1219"/>
  <c r="BY1219" s="1"/>
  <c r="BZ1219" s="1"/>
  <c r="CA1219" s="1"/>
  <c r="CB1219" s="1"/>
  <c r="BX1218"/>
  <c r="BX1220" s="1"/>
  <c r="BX1216"/>
  <c r="BY1216" s="1"/>
  <c r="BZ1216" s="1"/>
  <c r="CA1216" s="1"/>
  <c r="CB1216" s="1"/>
  <c r="BX1215"/>
  <c r="BX1217" s="1"/>
  <c r="BX1213"/>
  <c r="BY1213" s="1"/>
  <c r="BZ1213" s="1"/>
  <c r="CA1213" s="1"/>
  <c r="CB1213" s="1"/>
  <c r="BX1212"/>
  <c r="BX1214" s="1"/>
  <c r="BX1210"/>
  <c r="BY1210" s="1"/>
  <c r="BZ1210" s="1"/>
  <c r="CA1210" s="1"/>
  <c r="CB1210" s="1"/>
  <c r="BX1209"/>
  <c r="BX1211" s="1"/>
  <c r="BX1207"/>
  <c r="BY1207" s="1"/>
  <c r="BZ1207" s="1"/>
  <c r="CA1207" s="1"/>
  <c r="CB1207" s="1"/>
  <c r="BX1206"/>
  <c r="BX1208" s="1"/>
  <c r="BX1204"/>
  <c r="BY1204" s="1"/>
  <c r="BZ1204" s="1"/>
  <c r="CA1204" s="1"/>
  <c r="CB1204" s="1"/>
  <c r="BX1203"/>
  <c r="BX1205" s="1"/>
  <c r="BX1201"/>
  <c r="BY1201" s="1"/>
  <c r="BZ1201" s="1"/>
  <c r="CA1201" s="1"/>
  <c r="CB1201" s="1"/>
  <c r="BX1200"/>
  <c r="BX1202" s="1"/>
  <c r="BX1198"/>
  <c r="BY1198" s="1"/>
  <c r="BZ1198" s="1"/>
  <c r="CA1198" s="1"/>
  <c r="CB1198" s="1"/>
  <c r="BX1197"/>
  <c r="BX1199" s="1"/>
  <c r="BX1195"/>
  <c r="BY1195" s="1"/>
  <c r="BZ1195" s="1"/>
  <c r="CA1195" s="1"/>
  <c r="CB1195" s="1"/>
  <c r="BX1194"/>
  <c r="BX1196" s="1"/>
  <c r="BX1192"/>
  <c r="BY1192" s="1"/>
  <c r="BZ1192" s="1"/>
  <c r="CA1192" s="1"/>
  <c r="CB1192" s="1"/>
  <c r="BX1191"/>
  <c r="BX1193" s="1"/>
  <c r="BX1189"/>
  <c r="BY1189" s="1"/>
  <c r="BZ1189" s="1"/>
  <c r="CA1189" s="1"/>
  <c r="CB1189" s="1"/>
  <c r="BX1188"/>
  <c r="BX1190" s="1"/>
  <c r="BX1186"/>
  <c r="BY1186" s="1"/>
  <c r="BZ1186" s="1"/>
  <c r="CA1186" s="1"/>
  <c r="CB1186" s="1"/>
  <c r="BX1185"/>
  <c r="BX1187" s="1"/>
  <c r="BX1183"/>
  <c r="BY1183" s="1"/>
  <c r="BZ1183" s="1"/>
  <c r="CA1183" s="1"/>
  <c r="CB1183" s="1"/>
  <c r="BX1182"/>
  <c r="BX1184" s="1"/>
  <c r="BX1180"/>
  <c r="BY1180" s="1"/>
  <c r="BZ1180" s="1"/>
  <c r="CA1180" s="1"/>
  <c r="CB1180" s="1"/>
  <c r="BX1179"/>
  <c r="BX1181" s="1"/>
  <c r="BX1177"/>
  <c r="BY1177" s="1"/>
  <c r="BZ1177" s="1"/>
  <c r="CA1177" s="1"/>
  <c r="CB1177" s="1"/>
  <c r="BX1176"/>
  <c r="BX1178" s="1"/>
  <c r="BX1174"/>
  <c r="BY1174" s="1"/>
  <c r="BZ1174" s="1"/>
  <c r="CA1174" s="1"/>
  <c r="CB1174" s="1"/>
  <c r="BX1173"/>
  <c r="BX1175" s="1"/>
  <c r="BX1171"/>
  <c r="BY1171" s="1"/>
  <c r="BZ1171" s="1"/>
  <c r="CA1171" s="1"/>
  <c r="CB1171" s="1"/>
  <c r="BX1170"/>
  <c r="BY1170" s="1"/>
  <c r="BX1168"/>
  <c r="BY1168" s="1"/>
  <c r="BZ1168" s="1"/>
  <c r="CA1168" s="1"/>
  <c r="CB1168" s="1"/>
  <c r="BX1167"/>
  <c r="BY1167" s="1"/>
  <c r="BX1165"/>
  <c r="BY1165" s="1"/>
  <c r="BZ1165" s="1"/>
  <c r="CA1165" s="1"/>
  <c r="CB1165" s="1"/>
  <c r="BX1164"/>
  <c r="BY1164" s="1"/>
  <c r="BX1162"/>
  <c r="BY1162" s="1"/>
  <c r="BZ1162" s="1"/>
  <c r="CA1162" s="1"/>
  <c r="CB1162" s="1"/>
  <c r="BX1161"/>
  <c r="BY1161" s="1"/>
  <c r="BX1159"/>
  <c r="BY1159" s="1"/>
  <c r="BZ1159" s="1"/>
  <c r="CA1159" s="1"/>
  <c r="CB1159" s="1"/>
  <c r="BX1158"/>
  <c r="BY1158" s="1"/>
  <c r="BX1156"/>
  <c r="BY1156" s="1"/>
  <c r="BZ1156" s="1"/>
  <c r="CA1156" s="1"/>
  <c r="CB1156" s="1"/>
  <c r="BX1155"/>
  <c r="BY1155" s="1"/>
  <c r="BX1153"/>
  <c r="BY1153" s="1"/>
  <c r="BZ1153" s="1"/>
  <c r="CA1153" s="1"/>
  <c r="CB1153" s="1"/>
  <c r="BX1152"/>
  <c r="BY1152" s="1"/>
  <c r="BX1150"/>
  <c r="BY1150" s="1"/>
  <c r="BZ1150" s="1"/>
  <c r="CA1150" s="1"/>
  <c r="CB1150" s="1"/>
  <c r="BX1149"/>
  <c r="BY1149" s="1"/>
  <c r="BX1147"/>
  <c r="BY1147" s="1"/>
  <c r="BZ1147" s="1"/>
  <c r="CA1147" s="1"/>
  <c r="CB1147" s="1"/>
  <c r="BX1146"/>
  <c r="BY1146" s="1"/>
  <c r="BX1144"/>
  <c r="BY1144" s="1"/>
  <c r="BZ1144" s="1"/>
  <c r="CA1144" s="1"/>
  <c r="CB1144" s="1"/>
  <c r="BX1143"/>
  <c r="BY1143" s="1"/>
  <c r="BX1141"/>
  <c r="BY1141" s="1"/>
  <c r="BZ1141" s="1"/>
  <c r="CA1141" s="1"/>
  <c r="CB1141" s="1"/>
  <c r="BX1140"/>
  <c r="BY1140" s="1"/>
  <c r="BX1138"/>
  <c r="BY1138" s="1"/>
  <c r="BZ1138" s="1"/>
  <c r="CA1138" s="1"/>
  <c r="CB1138" s="1"/>
  <c r="BX1137"/>
  <c r="BY1137" s="1"/>
  <c r="BX1135"/>
  <c r="BY1135" s="1"/>
  <c r="BZ1135" s="1"/>
  <c r="CA1135" s="1"/>
  <c r="CB1135" s="1"/>
  <c r="BX1134"/>
  <c r="BY1134" s="1"/>
  <c r="BX1132"/>
  <c r="BY1132" s="1"/>
  <c r="BZ1132" s="1"/>
  <c r="CA1132" s="1"/>
  <c r="CB1132" s="1"/>
  <c r="BX1131"/>
  <c r="BY1131" s="1"/>
  <c r="BX1129"/>
  <c r="BY1129" s="1"/>
  <c r="BZ1129" s="1"/>
  <c r="CA1129" s="1"/>
  <c r="CB1129" s="1"/>
  <c r="BX1128"/>
  <c r="BY1128" s="1"/>
  <c r="BX1126"/>
  <c r="BY1126" s="1"/>
  <c r="BZ1126" s="1"/>
  <c r="CA1126" s="1"/>
  <c r="CB1126" s="1"/>
  <c r="BX1125"/>
  <c r="BY1125" s="1"/>
  <c r="BX1123"/>
  <c r="BY1123" s="1"/>
  <c r="BZ1123" s="1"/>
  <c r="CA1123" s="1"/>
  <c r="CB1123" s="1"/>
  <c r="BX1122"/>
  <c r="BY1122" s="1"/>
  <c r="BX1120"/>
  <c r="BY1120" s="1"/>
  <c r="BZ1120" s="1"/>
  <c r="CA1120" s="1"/>
  <c r="CB1120" s="1"/>
  <c r="BX1119"/>
  <c r="BY1119" s="1"/>
  <c r="BX1117"/>
  <c r="BY1117" s="1"/>
  <c r="BZ1117" s="1"/>
  <c r="CA1117" s="1"/>
  <c r="CB1117" s="1"/>
  <c r="BX1116"/>
  <c r="BY1116" s="1"/>
  <c r="BX1114"/>
  <c r="BY1114" s="1"/>
  <c r="BZ1114" s="1"/>
  <c r="CA1114" s="1"/>
  <c r="CB1114" s="1"/>
  <c r="BX1113"/>
  <c r="BY1113" s="1"/>
  <c r="BX1111"/>
  <c r="BY1111" s="1"/>
  <c r="BZ1111" s="1"/>
  <c r="CA1111" s="1"/>
  <c r="CB1111" s="1"/>
  <c r="BX1110"/>
  <c r="BY1110" s="1"/>
  <c r="BX1108"/>
  <c r="BY1108" s="1"/>
  <c r="BZ1108" s="1"/>
  <c r="CA1108" s="1"/>
  <c r="CB1108" s="1"/>
  <c r="BX1107"/>
  <c r="BY1107" s="1"/>
  <c r="BX1105"/>
  <c r="BY1105" s="1"/>
  <c r="BZ1105" s="1"/>
  <c r="CA1105" s="1"/>
  <c r="CB1105" s="1"/>
  <c r="BX1104"/>
  <c r="BY1104" s="1"/>
  <c r="BX1102"/>
  <c r="BY1102" s="1"/>
  <c r="BZ1102" s="1"/>
  <c r="CA1102" s="1"/>
  <c r="CB1102" s="1"/>
  <c r="BX1101"/>
  <c r="BY1101" s="1"/>
  <c r="BX1099"/>
  <c r="BY1099" s="1"/>
  <c r="BZ1099" s="1"/>
  <c r="CA1099" s="1"/>
  <c r="CB1099" s="1"/>
  <c r="BX1098"/>
  <c r="BY1098" s="1"/>
  <c r="BX1096"/>
  <c r="BY1096" s="1"/>
  <c r="BZ1096" s="1"/>
  <c r="CA1096" s="1"/>
  <c r="CB1096" s="1"/>
  <c r="BX1095"/>
  <c r="BY1095" s="1"/>
  <c r="BX1093"/>
  <c r="BY1093" s="1"/>
  <c r="BZ1093" s="1"/>
  <c r="CA1093" s="1"/>
  <c r="CB1093" s="1"/>
  <c r="BX1092"/>
  <c r="BY1092" s="1"/>
  <c r="BX1090"/>
  <c r="BY1090" s="1"/>
  <c r="BZ1090" s="1"/>
  <c r="CA1090" s="1"/>
  <c r="CB1090" s="1"/>
  <c r="BX1089"/>
  <c r="BY1089" s="1"/>
  <c r="BX1087"/>
  <c r="BY1087" s="1"/>
  <c r="BZ1087" s="1"/>
  <c r="CA1087" s="1"/>
  <c r="CB1087" s="1"/>
  <c r="BX1086"/>
  <c r="BY1086" s="1"/>
  <c r="BX1084"/>
  <c r="BY1084" s="1"/>
  <c r="BZ1084" s="1"/>
  <c r="CA1084" s="1"/>
  <c r="CB1084" s="1"/>
  <c r="BX1083"/>
  <c r="BY1083" s="1"/>
  <c r="BX1081"/>
  <c r="BY1081" s="1"/>
  <c r="BZ1081" s="1"/>
  <c r="CA1081" s="1"/>
  <c r="CB1081" s="1"/>
  <c r="BX1080"/>
  <c r="BY1080" s="1"/>
  <c r="BX1078"/>
  <c r="BY1078" s="1"/>
  <c r="BZ1078" s="1"/>
  <c r="CA1078" s="1"/>
  <c r="CB1078" s="1"/>
  <c r="BX1077"/>
  <c r="BY1077" s="1"/>
  <c r="BX1075"/>
  <c r="BY1075" s="1"/>
  <c r="BZ1075" s="1"/>
  <c r="CA1075" s="1"/>
  <c r="CB1075" s="1"/>
  <c r="BX1074"/>
  <c r="BY1074" s="1"/>
  <c r="BX1072"/>
  <c r="BY1072" s="1"/>
  <c r="BZ1072" s="1"/>
  <c r="CA1072" s="1"/>
  <c r="CB1072" s="1"/>
  <c r="BX1071"/>
  <c r="BY1071" s="1"/>
  <c r="BX1069"/>
  <c r="BY1069" s="1"/>
  <c r="BZ1069" s="1"/>
  <c r="CA1069" s="1"/>
  <c r="CB1069" s="1"/>
  <c r="BX1068"/>
  <c r="BY1068" s="1"/>
  <c r="BX1066"/>
  <c r="BY1066" s="1"/>
  <c r="BZ1066" s="1"/>
  <c r="CA1066" s="1"/>
  <c r="CB1066" s="1"/>
  <c r="BX1065"/>
  <c r="BY1065" s="1"/>
  <c r="BX1063"/>
  <c r="BY1063" s="1"/>
  <c r="BZ1063" s="1"/>
  <c r="CA1063" s="1"/>
  <c r="CB1063" s="1"/>
  <c r="BX1062"/>
  <c r="BY1062" s="1"/>
  <c r="BX1060"/>
  <c r="BY1060" s="1"/>
  <c r="BZ1060" s="1"/>
  <c r="CA1060" s="1"/>
  <c r="CB1060" s="1"/>
  <c r="BX1059"/>
  <c r="BY1059" s="1"/>
  <c r="BX1057"/>
  <c r="BY1057" s="1"/>
  <c r="BX1056"/>
  <c r="BY1056" s="1"/>
  <c r="BX1055"/>
  <c r="BX1053"/>
  <c r="BY1053" s="1"/>
  <c r="BZ1053" s="1"/>
  <c r="CA1053" s="1"/>
  <c r="CB1053" s="1"/>
  <c r="BX1052"/>
  <c r="BY1052" s="1"/>
  <c r="BX1050"/>
  <c r="BY1050" s="1"/>
  <c r="BZ1050" s="1"/>
  <c r="CA1050" s="1"/>
  <c r="CB1050" s="1"/>
  <c r="BX1049"/>
  <c r="BY1049" s="1"/>
  <c r="BX1047"/>
  <c r="BY1047" s="1"/>
  <c r="BX1046"/>
  <c r="BX1048" s="1"/>
  <c r="BX1044"/>
  <c r="BY1044" s="1"/>
  <c r="BZ1044" s="1"/>
  <c r="CA1044" s="1"/>
  <c r="CB1044" s="1"/>
  <c r="BY1043"/>
  <c r="BY1045" s="1"/>
  <c r="BX1043"/>
  <c r="BX1045" s="1"/>
  <c r="BX1041"/>
  <c r="BY1041" s="1"/>
  <c r="BZ1041" s="1"/>
  <c r="CA1041" s="1"/>
  <c r="CB1041" s="1"/>
  <c r="BX1040"/>
  <c r="BY1040" s="1"/>
  <c r="BX1038"/>
  <c r="BY1038" s="1"/>
  <c r="BZ1038" s="1"/>
  <c r="CA1038" s="1"/>
  <c r="CB1038" s="1"/>
  <c r="BX1037"/>
  <c r="BY1037" s="1"/>
  <c r="BX1035"/>
  <c r="BY1035" s="1"/>
  <c r="BZ1035" s="1"/>
  <c r="CA1035" s="1"/>
  <c r="CB1035" s="1"/>
  <c r="BX1034"/>
  <c r="BY1034" s="1"/>
  <c r="BX1032"/>
  <c r="BY1032" s="1"/>
  <c r="BZ1032" s="1"/>
  <c r="CA1032" s="1"/>
  <c r="CB1032" s="1"/>
  <c r="BX1031"/>
  <c r="BY1031" s="1"/>
  <c r="BX1029"/>
  <c r="BY1029" s="1"/>
  <c r="BZ1029" s="1"/>
  <c r="CA1029" s="1"/>
  <c r="CB1029" s="1"/>
  <c r="BX1028"/>
  <c r="BY1028" s="1"/>
  <c r="BX1026"/>
  <c r="BY1026" s="1"/>
  <c r="BZ1026" s="1"/>
  <c r="CA1026" s="1"/>
  <c r="CB1026" s="1"/>
  <c r="BX1025"/>
  <c r="BY1025" s="1"/>
  <c r="BX1023"/>
  <c r="BY1023" s="1"/>
  <c r="BZ1023" s="1"/>
  <c r="CA1023" s="1"/>
  <c r="CB1023" s="1"/>
  <c r="BX1022"/>
  <c r="BY1022" s="1"/>
  <c r="BX1020"/>
  <c r="BY1020" s="1"/>
  <c r="BZ1020" s="1"/>
  <c r="CA1020" s="1"/>
  <c r="CB1020" s="1"/>
  <c r="BX1019"/>
  <c r="BY1019" s="1"/>
  <c r="BX1017"/>
  <c r="BY1017" s="1"/>
  <c r="BZ1017" s="1"/>
  <c r="CA1017" s="1"/>
  <c r="CB1017" s="1"/>
  <c r="BX1016"/>
  <c r="BY1016" s="1"/>
  <c r="BX1014"/>
  <c r="BY1014" s="1"/>
  <c r="BZ1014" s="1"/>
  <c r="CA1014" s="1"/>
  <c r="CB1014" s="1"/>
  <c r="BX1013"/>
  <c r="BY1013" s="1"/>
  <c r="BX1011"/>
  <c r="BY1011" s="1"/>
  <c r="BZ1011" s="1"/>
  <c r="CA1011" s="1"/>
  <c r="CB1011" s="1"/>
  <c r="BX1010"/>
  <c r="BY1010" s="1"/>
  <c r="BX1008"/>
  <c r="BY1008" s="1"/>
  <c r="BZ1008" s="1"/>
  <c r="CA1008" s="1"/>
  <c r="CB1008" s="1"/>
  <c r="BX1007"/>
  <c r="BY1007" s="1"/>
  <c r="BX1005"/>
  <c r="BY1005" s="1"/>
  <c r="BZ1005" s="1"/>
  <c r="CA1005" s="1"/>
  <c r="CB1005" s="1"/>
  <c r="BX1004"/>
  <c r="BY1004" s="1"/>
  <c r="BY1002"/>
  <c r="BZ1002" s="1"/>
  <c r="CA1002" s="1"/>
  <c r="CB1002" s="1"/>
  <c r="BX1002"/>
  <c r="BY1001"/>
  <c r="BY1003" s="1"/>
  <c r="BX1001"/>
  <c r="BX1003" s="1"/>
  <c r="BY999"/>
  <c r="BZ999" s="1"/>
  <c r="CA999" s="1"/>
  <c r="CB999" s="1"/>
  <c r="BX999"/>
  <c r="BY998"/>
  <c r="BY1000" s="1"/>
  <c r="BX998"/>
  <c r="BX1000" s="1"/>
  <c r="BY996"/>
  <c r="BZ996" s="1"/>
  <c r="CA996" s="1"/>
  <c r="CB996" s="1"/>
  <c r="BX996"/>
  <c r="BY995"/>
  <c r="BY997" s="1"/>
  <c r="BX995"/>
  <c r="BX997" s="1"/>
  <c r="BY993"/>
  <c r="BZ993" s="1"/>
  <c r="CA993" s="1"/>
  <c r="CB993" s="1"/>
  <c r="BX993"/>
  <c r="BY992"/>
  <c r="BY994" s="1"/>
  <c r="BX992"/>
  <c r="BX994" s="1"/>
  <c r="BY990"/>
  <c r="BZ990" s="1"/>
  <c r="CA990" s="1"/>
  <c r="CB990" s="1"/>
  <c r="BX990"/>
  <c r="BY989"/>
  <c r="BY991" s="1"/>
  <c r="BX989"/>
  <c r="BX991" s="1"/>
  <c r="BY987"/>
  <c r="BZ987" s="1"/>
  <c r="CA987" s="1"/>
  <c r="CB987" s="1"/>
  <c r="BX987"/>
  <c r="BY986"/>
  <c r="BY988" s="1"/>
  <c r="BX986"/>
  <c r="BX988" s="1"/>
  <c r="BY984"/>
  <c r="BZ984" s="1"/>
  <c r="CA984" s="1"/>
  <c r="CB984" s="1"/>
  <c r="BX984"/>
  <c r="BY983"/>
  <c r="BY985" s="1"/>
  <c r="BX983"/>
  <c r="BX985" s="1"/>
  <c r="BY981"/>
  <c r="BZ981" s="1"/>
  <c r="CA981" s="1"/>
  <c r="CB981" s="1"/>
  <c r="BX981"/>
  <c r="BY980"/>
  <c r="BY982" s="1"/>
  <c r="BX980"/>
  <c r="BX982" s="1"/>
  <c r="BY978"/>
  <c r="BZ978" s="1"/>
  <c r="CA978" s="1"/>
  <c r="CB978" s="1"/>
  <c r="BX978"/>
  <c r="BY977"/>
  <c r="BY979" s="1"/>
  <c r="BX977"/>
  <c r="BX979" s="1"/>
  <c r="BY975"/>
  <c r="BZ975" s="1"/>
  <c r="CA975" s="1"/>
  <c r="CB975" s="1"/>
  <c r="BX975"/>
  <c r="BY974"/>
  <c r="BY976" s="1"/>
  <c r="BX974"/>
  <c r="BX976" s="1"/>
  <c r="BY972"/>
  <c r="BZ972" s="1"/>
  <c r="CA972" s="1"/>
  <c r="CB972" s="1"/>
  <c r="BX972"/>
  <c r="BY971"/>
  <c r="BY973" s="1"/>
  <c r="BX971"/>
  <c r="BX973" s="1"/>
  <c r="BY969"/>
  <c r="BZ969" s="1"/>
  <c r="CA969" s="1"/>
  <c r="CB969" s="1"/>
  <c r="BX969"/>
  <c r="BY968"/>
  <c r="BY970" s="1"/>
  <c r="BX968"/>
  <c r="BX970" s="1"/>
  <c r="BY966"/>
  <c r="BZ966" s="1"/>
  <c r="CA966" s="1"/>
  <c r="CB966" s="1"/>
  <c r="BX966"/>
  <c r="BY965"/>
  <c r="BY967" s="1"/>
  <c r="BX965"/>
  <c r="BX967" s="1"/>
  <c r="BY963"/>
  <c r="BZ963" s="1"/>
  <c r="CA963" s="1"/>
  <c r="CB963" s="1"/>
  <c r="BX963"/>
  <c r="BY962"/>
  <c r="BY964" s="1"/>
  <c r="BX962"/>
  <c r="BX964" s="1"/>
  <c r="BY960"/>
  <c r="BZ960" s="1"/>
  <c r="CA960" s="1"/>
  <c r="CB960" s="1"/>
  <c r="BX960"/>
  <c r="BY959"/>
  <c r="BY961" s="1"/>
  <c r="BX959"/>
  <c r="BX961" s="1"/>
  <c r="BY957"/>
  <c r="BZ957" s="1"/>
  <c r="CA957" s="1"/>
  <c r="CB957" s="1"/>
  <c r="BX957"/>
  <c r="BY956"/>
  <c r="BY958" s="1"/>
  <c r="BX956"/>
  <c r="BX958" s="1"/>
  <c r="BY954"/>
  <c r="BZ954" s="1"/>
  <c r="CA954" s="1"/>
  <c r="CB954" s="1"/>
  <c r="BX954"/>
  <c r="BY953"/>
  <c r="BY955" s="1"/>
  <c r="BX953"/>
  <c r="BX955" s="1"/>
  <c r="BY951"/>
  <c r="BZ951" s="1"/>
  <c r="CA951" s="1"/>
  <c r="CB951" s="1"/>
  <c r="BX951"/>
  <c r="BY950"/>
  <c r="BY952" s="1"/>
  <c r="BX950"/>
  <c r="BX952" s="1"/>
  <c r="BY948"/>
  <c r="BZ948" s="1"/>
  <c r="CA948" s="1"/>
  <c r="CB948" s="1"/>
  <c r="BX948"/>
  <c r="BY947"/>
  <c r="BY949" s="1"/>
  <c r="BX947"/>
  <c r="BX949" s="1"/>
  <c r="BY945"/>
  <c r="BZ945" s="1"/>
  <c r="CA945" s="1"/>
  <c r="CB945" s="1"/>
  <c r="BX945"/>
  <c r="BY944"/>
  <c r="BY946" s="1"/>
  <c r="BX944"/>
  <c r="BX946" s="1"/>
  <c r="BY942"/>
  <c r="BZ942" s="1"/>
  <c r="CA942" s="1"/>
  <c r="CB942" s="1"/>
  <c r="BX942"/>
  <c r="BY941"/>
  <c r="BY943" s="1"/>
  <c r="BX941"/>
  <c r="BX943" s="1"/>
  <c r="BY939"/>
  <c r="BZ939" s="1"/>
  <c r="CA939" s="1"/>
  <c r="CB939" s="1"/>
  <c r="BX939"/>
  <c r="BY938"/>
  <c r="BY940" s="1"/>
  <c r="BX938"/>
  <c r="BX940" s="1"/>
  <c r="BY936"/>
  <c r="BZ936" s="1"/>
  <c r="CA936" s="1"/>
  <c r="CB936" s="1"/>
  <c r="BX936"/>
  <c r="BY935"/>
  <c r="BY937" s="1"/>
  <c r="BX935"/>
  <c r="BX937" s="1"/>
  <c r="BY933"/>
  <c r="BZ933" s="1"/>
  <c r="CA933" s="1"/>
  <c r="CB933" s="1"/>
  <c r="BX933"/>
  <c r="BY932"/>
  <c r="BY934" s="1"/>
  <c r="BX932"/>
  <c r="BX934" s="1"/>
  <c r="BY930"/>
  <c r="BZ930" s="1"/>
  <c r="CA930" s="1"/>
  <c r="CB930" s="1"/>
  <c r="BX930"/>
  <c r="BY929"/>
  <c r="BY931" s="1"/>
  <c r="BX929"/>
  <c r="BX931" s="1"/>
  <c r="BY927"/>
  <c r="BZ927" s="1"/>
  <c r="CA927" s="1"/>
  <c r="CB927" s="1"/>
  <c r="BX927"/>
  <c r="BY926"/>
  <c r="BY928" s="1"/>
  <c r="BX926"/>
  <c r="BX928" s="1"/>
  <c r="BY924"/>
  <c r="BZ924" s="1"/>
  <c r="CA924" s="1"/>
  <c r="CB924" s="1"/>
  <c r="BX924"/>
  <c r="BY923"/>
  <c r="BY925" s="1"/>
  <c r="BX923"/>
  <c r="BX925" s="1"/>
  <c r="BY921"/>
  <c r="BZ921" s="1"/>
  <c r="CA921" s="1"/>
  <c r="CB921" s="1"/>
  <c r="BX921"/>
  <c r="BY920"/>
  <c r="BY922" s="1"/>
  <c r="BX920"/>
  <c r="BX922" s="1"/>
  <c r="BY918"/>
  <c r="BZ918" s="1"/>
  <c r="CA918" s="1"/>
  <c r="CB918" s="1"/>
  <c r="BX918"/>
  <c r="BY917"/>
  <c r="BY919" s="1"/>
  <c r="BX917"/>
  <c r="BX919" s="1"/>
  <c r="BY915"/>
  <c r="BZ915" s="1"/>
  <c r="CA915" s="1"/>
  <c r="CB915" s="1"/>
  <c r="BX915"/>
  <c r="BY914"/>
  <c r="BY916" s="1"/>
  <c r="BX914"/>
  <c r="BX916" s="1"/>
  <c r="BY912"/>
  <c r="BZ912" s="1"/>
  <c r="CA912" s="1"/>
  <c r="CB912" s="1"/>
  <c r="BX912"/>
  <c r="BY911"/>
  <c r="BY913" s="1"/>
  <c r="BX911"/>
  <c r="BX913" s="1"/>
  <c r="BY909"/>
  <c r="BZ909" s="1"/>
  <c r="CA909" s="1"/>
  <c r="CB909" s="1"/>
  <c r="BX909"/>
  <c r="BY908"/>
  <c r="BY910" s="1"/>
  <c r="BX908"/>
  <c r="BX910" s="1"/>
  <c r="BY906"/>
  <c r="BZ906" s="1"/>
  <c r="CA906" s="1"/>
  <c r="CB906" s="1"/>
  <c r="BX906"/>
  <c r="BY905"/>
  <c r="BY907" s="1"/>
  <c r="BX905"/>
  <c r="BX907" s="1"/>
  <c r="BY903"/>
  <c r="BZ903" s="1"/>
  <c r="CA903" s="1"/>
  <c r="CB903" s="1"/>
  <c r="BX903"/>
  <c r="BY902"/>
  <c r="BY904" s="1"/>
  <c r="BX902"/>
  <c r="BX904" s="1"/>
  <c r="BY900"/>
  <c r="BZ900" s="1"/>
  <c r="CA900" s="1"/>
  <c r="CB900" s="1"/>
  <c r="BX900"/>
  <c r="BY899"/>
  <c r="BY901" s="1"/>
  <c r="BX899"/>
  <c r="BX901" s="1"/>
  <c r="BY897"/>
  <c r="BZ897" s="1"/>
  <c r="CA897" s="1"/>
  <c r="CB897" s="1"/>
  <c r="BX897"/>
  <c r="BY896"/>
  <c r="BY898" s="1"/>
  <c r="BX896"/>
  <c r="BX898" s="1"/>
  <c r="BY894"/>
  <c r="BZ894" s="1"/>
  <c r="CA894" s="1"/>
  <c r="CB894" s="1"/>
  <c r="BX894"/>
  <c r="BY893"/>
  <c r="BY895" s="1"/>
  <c r="BX893"/>
  <c r="BX895" s="1"/>
  <c r="BY891"/>
  <c r="BZ891" s="1"/>
  <c r="CA891" s="1"/>
  <c r="CB891" s="1"/>
  <c r="BX891"/>
  <c r="BY890"/>
  <c r="BY892" s="1"/>
  <c r="BX890"/>
  <c r="BX892" s="1"/>
  <c r="BY888"/>
  <c r="BZ888" s="1"/>
  <c r="CA888" s="1"/>
  <c r="CB888" s="1"/>
  <c r="BX888"/>
  <c r="BY887"/>
  <c r="BY889" s="1"/>
  <c r="BX887"/>
  <c r="BX889" s="1"/>
  <c r="BY885"/>
  <c r="BZ885" s="1"/>
  <c r="BX885"/>
  <c r="BY884"/>
  <c r="BY886" s="1"/>
  <c r="BX884"/>
  <c r="BX886" s="1"/>
  <c r="BX883"/>
  <c r="BX880"/>
  <c r="BY880" s="1"/>
  <c r="BZ880" s="1"/>
  <c r="CA880" s="1"/>
  <c r="CB880" s="1"/>
  <c r="BX879"/>
  <c r="BX881" s="1"/>
  <c r="BX877"/>
  <c r="BY877" s="1"/>
  <c r="BZ877" s="1"/>
  <c r="CA877" s="1"/>
  <c r="CB877" s="1"/>
  <c r="BX876"/>
  <c r="BX878" s="1"/>
  <c r="BX874"/>
  <c r="BY874" s="1"/>
  <c r="BZ874" s="1"/>
  <c r="CA874" s="1"/>
  <c r="CB874" s="1"/>
  <c r="BX873"/>
  <c r="BX875" s="1"/>
  <c r="BX871"/>
  <c r="BY871" s="1"/>
  <c r="BZ871" s="1"/>
  <c r="CA871" s="1"/>
  <c r="CB871" s="1"/>
  <c r="BX870"/>
  <c r="BX872" s="1"/>
  <c r="BX868"/>
  <c r="BY868" s="1"/>
  <c r="BZ868" s="1"/>
  <c r="CA868" s="1"/>
  <c r="CB868" s="1"/>
  <c r="BX867"/>
  <c r="BX869" s="1"/>
  <c r="BX865"/>
  <c r="BY865" s="1"/>
  <c r="BZ865" s="1"/>
  <c r="CA865" s="1"/>
  <c r="CB865" s="1"/>
  <c r="BX864"/>
  <c r="BY864" s="1"/>
  <c r="BX862"/>
  <c r="BY862" s="1"/>
  <c r="BZ862" s="1"/>
  <c r="CA862" s="1"/>
  <c r="CB862" s="1"/>
  <c r="BX861"/>
  <c r="BY861" s="1"/>
  <c r="BX859"/>
  <c r="BY859" s="1"/>
  <c r="BZ859" s="1"/>
  <c r="CA859" s="1"/>
  <c r="CB859" s="1"/>
  <c r="BX858"/>
  <c r="BY858" s="1"/>
  <c r="BX856"/>
  <c r="BY856" s="1"/>
  <c r="BZ856" s="1"/>
  <c r="CA856" s="1"/>
  <c r="CB856" s="1"/>
  <c r="BX855"/>
  <c r="BY855" s="1"/>
  <c r="BX853"/>
  <c r="BY853" s="1"/>
  <c r="BZ853" s="1"/>
  <c r="CA853" s="1"/>
  <c r="CB853" s="1"/>
  <c r="BX852"/>
  <c r="BX854" s="1"/>
  <c r="BX850"/>
  <c r="BY850" s="1"/>
  <c r="BZ850" s="1"/>
  <c r="CA850" s="1"/>
  <c r="CB850" s="1"/>
  <c r="BX849"/>
  <c r="BY849" s="1"/>
  <c r="BX847"/>
  <c r="BY847" s="1"/>
  <c r="BZ847" s="1"/>
  <c r="CA847" s="1"/>
  <c r="CB847" s="1"/>
  <c r="BX846"/>
  <c r="BY846" s="1"/>
  <c r="BX844"/>
  <c r="BY844" s="1"/>
  <c r="BX843"/>
  <c r="BY843" s="1"/>
  <c r="BX840"/>
  <c r="BY840" s="1"/>
  <c r="BZ840" s="1"/>
  <c r="CA840" s="1"/>
  <c r="CB840" s="1"/>
  <c r="BX839"/>
  <c r="BY839" s="1"/>
  <c r="BX837"/>
  <c r="BY837" s="1"/>
  <c r="BZ837" s="1"/>
  <c r="CA837" s="1"/>
  <c r="CB837" s="1"/>
  <c r="BX836"/>
  <c r="BY836" s="1"/>
  <c r="BX834"/>
  <c r="BY834" s="1"/>
  <c r="BZ834" s="1"/>
  <c r="CA834" s="1"/>
  <c r="CB834" s="1"/>
  <c r="BX833"/>
  <c r="BY833" s="1"/>
  <c r="BX831"/>
  <c r="BY831" s="1"/>
  <c r="BZ831" s="1"/>
  <c r="CA831" s="1"/>
  <c r="CB831" s="1"/>
  <c r="BX830"/>
  <c r="BY830" s="1"/>
  <c r="BX828"/>
  <c r="BY828" s="1"/>
  <c r="BZ828" s="1"/>
  <c r="CA828" s="1"/>
  <c r="CB828" s="1"/>
  <c r="BX827"/>
  <c r="BX829" s="1"/>
  <c r="BX825"/>
  <c r="BY825" s="1"/>
  <c r="BZ825" s="1"/>
  <c r="CA825" s="1"/>
  <c r="CB825" s="1"/>
  <c r="BX824"/>
  <c r="BY824" s="1"/>
  <c r="BX822"/>
  <c r="BY822" s="1"/>
  <c r="BX821"/>
  <c r="BY821" s="1"/>
  <c r="BX818"/>
  <c r="BY818" s="1"/>
  <c r="BZ818" s="1"/>
  <c r="CA818" s="1"/>
  <c r="CB818" s="1"/>
  <c r="BX817"/>
  <c r="BX819" s="1"/>
  <c r="BX815"/>
  <c r="BY815" s="1"/>
  <c r="BZ815" s="1"/>
  <c r="CA815" s="1"/>
  <c r="CB815" s="1"/>
  <c r="BX814"/>
  <c r="BY814" s="1"/>
  <c r="BX812"/>
  <c r="BY812" s="1"/>
  <c r="BZ812" s="1"/>
  <c r="CA812" s="1"/>
  <c r="CB812" s="1"/>
  <c r="BX811"/>
  <c r="BY811" s="1"/>
  <c r="BX809"/>
  <c r="BY809" s="1"/>
  <c r="BX808"/>
  <c r="BX810" s="1"/>
  <c r="BX807"/>
  <c r="BX805"/>
  <c r="BY805" s="1"/>
  <c r="BZ805" s="1"/>
  <c r="CA805" s="1"/>
  <c r="CB805" s="1"/>
  <c r="BX804"/>
  <c r="BX806" s="1"/>
  <c r="BX802"/>
  <c r="BY802" s="1"/>
  <c r="BZ802" s="1"/>
  <c r="CA802" s="1"/>
  <c r="CB802" s="1"/>
  <c r="BX801"/>
  <c r="BX803" s="1"/>
  <c r="BX799"/>
  <c r="BY799" s="1"/>
  <c r="BZ799" s="1"/>
  <c r="CA799" s="1"/>
  <c r="CB799" s="1"/>
  <c r="BX798"/>
  <c r="BX800" s="1"/>
  <c r="BX796"/>
  <c r="BY796" s="1"/>
  <c r="BZ796" s="1"/>
  <c r="CA796" s="1"/>
  <c r="CB796" s="1"/>
  <c r="BX795"/>
  <c r="BX797" s="1"/>
  <c r="BX793"/>
  <c r="BY793" s="1"/>
  <c r="BZ793" s="1"/>
  <c r="CA793" s="1"/>
  <c r="CB793" s="1"/>
  <c r="BX792"/>
  <c r="BX794" s="1"/>
  <c r="BX790"/>
  <c r="BY790" s="1"/>
  <c r="BZ790" s="1"/>
  <c r="CA790" s="1"/>
  <c r="CB790" s="1"/>
  <c r="BX789"/>
  <c r="BX791" s="1"/>
  <c r="BX787"/>
  <c r="BY787" s="1"/>
  <c r="BZ787" s="1"/>
  <c r="CA787" s="1"/>
  <c r="CB787" s="1"/>
  <c r="BX786"/>
  <c r="BX788" s="1"/>
  <c r="BX784"/>
  <c r="BY784" s="1"/>
  <c r="BX783"/>
  <c r="BX785" s="1"/>
  <c r="BX782"/>
  <c r="BX778"/>
  <c r="BY778" s="1"/>
  <c r="BZ778" s="1"/>
  <c r="CA778" s="1"/>
  <c r="CB778" s="1"/>
  <c r="BX777"/>
  <c r="BX779" s="1"/>
  <c r="BX775"/>
  <c r="BY775" s="1"/>
  <c r="BX774"/>
  <c r="BX776" s="1"/>
  <c r="BX773"/>
  <c r="BX771"/>
  <c r="BY771" s="1"/>
  <c r="BZ771" s="1"/>
  <c r="CA771" s="1"/>
  <c r="CB771" s="1"/>
  <c r="BX770"/>
  <c r="BX772" s="1"/>
  <c r="BX768"/>
  <c r="BY768" s="1"/>
  <c r="BZ768" s="1"/>
  <c r="CA768" s="1"/>
  <c r="CB768" s="1"/>
  <c r="BX767"/>
  <c r="BX769" s="1"/>
  <c r="BX765"/>
  <c r="BY765" s="1"/>
  <c r="BZ765" s="1"/>
  <c r="CA765" s="1"/>
  <c r="CB765" s="1"/>
  <c r="BX764"/>
  <c r="BX766" s="1"/>
  <c r="BX762"/>
  <c r="BY762" s="1"/>
  <c r="BZ762" s="1"/>
  <c r="CA762" s="1"/>
  <c r="CB762" s="1"/>
  <c r="BX761"/>
  <c r="BX763" s="1"/>
  <c r="BX759"/>
  <c r="BY759" s="1"/>
  <c r="BZ759" s="1"/>
  <c r="CA759" s="1"/>
  <c r="CB759" s="1"/>
  <c r="BX758"/>
  <c r="BX760" s="1"/>
  <c r="BX756"/>
  <c r="BY756" s="1"/>
  <c r="BZ756" s="1"/>
  <c r="CA756" s="1"/>
  <c r="CB756" s="1"/>
  <c r="BX755"/>
  <c r="BX757" s="1"/>
  <c r="BX753"/>
  <c r="BY753" s="1"/>
  <c r="BZ753" s="1"/>
  <c r="CA753" s="1"/>
  <c r="CB753" s="1"/>
  <c r="BX752"/>
  <c r="BX754" s="1"/>
  <c r="BX750"/>
  <c r="BY750" s="1"/>
  <c r="BZ750" s="1"/>
  <c r="CA750" s="1"/>
  <c r="CB750" s="1"/>
  <c r="BX749"/>
  <c r="BX751" s="1"/>
  <c r="BX747"/>
  <c r="BY747" s="1"/>
  <c r="BZ747" s="1"/>
  <c r="CA747" s="1"/>
  <c r="CB747" s="1"/>
  <c r="BX746"/>
  <c r="BX748" s="1"/>
  <c r="BX744"/>
  <c r="BY744" s="1"/>
  <c r="BZ744" s="1"/>
  <c r="CA744" s="1"/>
  <c r="CB744" s="1"/>
  <c r="BX743"/>
  <c r="BX745" s="1"/>
  <c r="BX741"/>
  <c r="BY741" s="1"/>
  <c r="BZ741" s="1"/>
  <c r="CA741" s="1"/>
  <c r="CB741" s="1"/>
  <c r="BX740"/>
  <c r="BX742" s="1"/>
  <c r="BX738"/>
  <c r="BY738" s="1"/>
  <c r="BZ738" s="1"/>
  <c r="CA738" s="1"/>
  <c r="CB738" s="1"/>
  <c r="BX737"/>
  <c r="BX739" s="1"/>
  <c r="BX735"/>
  <c r="BY735" s="1"/>
  <c r="BZ735" s="1"/>
  <c r="CA735" s="1"/>
  <c r="CB735" s="1"/>
  <c r="BX734"/>
  <c r="BX736" s="1"/>
  <c r="BX732"/>
  <c r="BY732" s="1"/>
  <c r="BZ732" s="1"/>
  <c r="CA732" s="1"/>
  <c r="CB732" s="1"/>
  <c r="BX731"/>
  <c r="BX733" s="1"/>
  <c r="BX729"/>
  <c r="BY729" s="1"/>
  <c r="BZ729" s="1"/>
  <c r="CA729" s="1"/>
  <c r="CB729" s="1"/>
  <c r="BX728"/>
  <c r="BX730" s="1"/>
  <c r="BX726"/>
  <c r="BY726" s="1"/>
  <c r="BZ726" s="1"/>
  <c r="CA726" s="1"/>
  <c r="CB726" s="1"/>
  <c r="BX725"/>
  <c r="BX727" s="1"/>
  <c r="BX723"/>
  <c r="BY723" s="1"/>
  <c r="BZ723" s="1"/>
  <c r="CA723" s="1"/>
  <c r="CB723" s="1"/>
  <c r="BX722"/>
  <c r="BX724" s="1"/>
  <c r="BX720"/>
  <c r="BY720" s="1"/>
  <c r="BZ720" s="1"/>
  <c r="CA720" s="1"/>
  <c r="CB720" s="1"/>
  <c r="BX719"/>
  <c r="BX721" s="1"/>
  <c r="BX717"/>
  <c r="BY717" s="1"/>
  <c r="BZ717" s="1"/>
  <c r="CA717" s="1"/>
  <c r="CB717" s="1"/>
  <c r="BX716"/>
  <c r="BX718" s="1"/>
  <c r="BX714"/>
  <c r="BY714" s="1"/>
  <c r="BZ714" s="1"/>
  <c r="CA714" s="1"/>
  <c r="CB714" s="1"/>
  <c r="BX713"/>
  <c r="BX715" s="1"/>
  <c r="BX711"/>
  <c r="BY711" s="1"/>
  <c r="BZ711" s="1"/>
  <c r="CA711" s="1"/>
  <c r="CB711" s="1"/>
  <c r="BX710"/>
  <c r="BX712" s="1"/>
  <c r="BX708"/>
  <c r="BY708" s="1"/>
  <c r="BZ708" s="1"/>
  <c r="CA708" s="1"/>
  <c r="CB708" s="1"/>
  <c r="BX707"/>
  <c r="BX709" s="1"/>
  <c r="BX705"/>
  <c r="BY705" s="1"/>
  <c r="BZ705" s="1"/>
  <c r="CA705" s="1"/>
  <c r="CB705" s="1"/>
  <c r="BX704"/>
  <c r="BX706" s="1"/>
  <c r="BX702"/>
  <c r="BY702" s="1"/>
  <c r="BZ702" s="1"/>
  <c r="CA702" s="1"/>
  <c r="CB702" s="1"/>
  <c r="BX701"/>
  <c r="BX703" s="1"/>
  <c r="BX699"/>
  <c r="BY699" s="1"/>
  <c r="BZ699" s="1"/>
  <c r="CA699" s="1"/>
  <c r="CB699" s="1"/>
  <c r="BX698"/>
  <c r="BX700" s="1"/>
  <c r="BX696"/>
  <c r="BY696" s="1"/>
  <c r="BZ696" s="1"/>
  <c r="CA696" s="1"/>
  <c r="CB696" s="1"/>
  <c r="BX695"/>
  <c r="BX697" s="1"/>
  <c r="BX693"/>
  <c r="BY693" s="1"/>
  <c r="BZ693" s="1"/>
  <c r="CA693" s="1"/>
  <c r="CB693" s="1"/>
  <c r="BX692"/>
  <c r="BX694" s="1"/>
  <c r="BX690"/>
  <c r="BY690" s="1"/>
  <c r="BZ690" s="1"/>
  <c r="CA690" s="1"/>
  <c r="CB690" s="1"/>
  <c r="BX689"/>
  <c r="BX691" s="1"/>
  <c r="BX687"/>
  <c r="BY687" s="1"/>
  <c r="BZ687" s="1"/>
  <c r="CA687" s="1"/>
  <c r="CB687" s="1"/>
  <c r="BX686"/>
  <c r="BX688" s="1"/>
  <c r="BX684"/>
  <c r="BY684" s="1"/>
  <c r="BZ684" s="1"/>
  <c r="CA684" s="1"/>
  <c r="CB684" s="1"/>
  <c r="BX683"/>
  <c r="BX685" s="1"/>
  <c r="BX681"/>
  <c r="BY681" s="1"/>
  <c r="BZ681" s="1"/>
  <c r="CA681" s="1"/>
  <c r="CB681" s="1"/>
  <c r="BX680"/>
  <c r="BX682" s="1"/>
  <c r="BX678"/>
  <c r="BY678" s="1"/>
  <c r="BZ678" s="1"/>
  <c r="CA678" s="1"/>
  <c r="CB678" s="1"/>
  <c r="BX677"/>
  <c r="BX679" s="1"/>
  <c r="BX675"/>
  <c r="BY675" s="1"/>
  <c r="BZ675" s="1"/>
  <c r="CA675" s="1"/>
  <c r="CB675" s="1"/>
  <c r="BX674"/>
  <c r="BX676" s="1"/>
  <c r="BX672"/>
  <c r="BY672" s="1"/>
  <c r="BZ672" s="1"/>
  <c r="CA672" s="1"/>
  <c r="CB672" s="1"/>
  <c r="BX671"/>
  <c r="BX673" s="1"/>
  <c r="BX669"/>
  <c r="BY669" s="1"/>
  <c r="BZ669" s="1"/>
  <c r="CA669" s="1"/>
  <c r="CB669" s="1"/>
  <c r="BX668"/>
  <c r="BX670" s="1"/>
  <c r="BX666"/>
  <c r="BY666" s="1"/>
  <c r="BZ666" s="1"/>
  <c r="CA666" s="1"/>
  <c r="CB666" s="1"/>
  <c r="BX665"/>
  <c r="BX667" s="1"/>
  <c r="BX663"/>
  <c r="BY663" s="1"/>
  <c r="BZ663" s="1"/>
  <c r="CA663" s="1"/>
  <c r="CB663" s="1"/>
  <c r="BX662"/>
  <c r="BX664" s="1"/>
  <c r="BX660"/>
  <c r="BY660" s="1"/>
  <c r="BZ660" s="1"/>
  <c r="CA660" s="1"/>
  <c r="CB660" s="1"/>
  <c r="BX659"/>
  <c r="BX661" s="1"/>
  <c r="BX657"/>
  <c r="BY657" s="1"/>
  <c r="BZ657" s="1"/>
  <c r="CA657" s="1"/>
  <c r="CB657" s="1"/>
  <c r="BX656"/>
  <c r="BX658" s="1"/>
  <c r="BX654"/>
  <c r="BY654" s="1"/>
  <c r="BZ654" s="1"/>
  <c r="CA654" s="1"/>
  <c r="CB654" s="1"/>
  <c r="BX653"/>
  <c r="BX655" s="1"/>
  <c r="BX651"/>
  <c r="BY651" s="1"/>
  <c r="BZ651" s="1"/>
  <c r="CA651" s="1"/>
  <c r="CB651" s="1"/>
  <c r="BX650"/>
  <c r="BX652" s="1"/>
  <c r="BX648"/>
  <c r="BY648" s="1"/>
  <c r="BZ648" s="1"/>
  <c r="CA648" s="1"/>
  <c r="CB648" s="1"/>
  <c r="BX647"/>
  <c r="BX649" s="1"/>
  <c r="BX645"/>
  <c r="BY645" s="1"/>
  <c r="BZ645" s="1"/>
  <c r="CA645" s="1"/>
  <c r="CB645" s="1"/>
  <c r="BX644"/>
  <c r="BX646" s="1"/>
  <c r="BX642"/>
  <c r="BY642" s="1"/>
  <c r="BZ642" s="1"/>
  <c r="CA642" s="1"/>
  <c r="CB642" s="1"/>
  <c r="BX641"/>
  <c r="BX643" s="1"/>
  <c r="BX639"/>
  <c r="BY639" s="1"/>
  <c r="BZ639" s="1"/>
  <c r="CA639" s="1"/>
  <c r="CB639" s="1"/>
  <c r="BX638"/>
  <c r="BX640" s="1"/>
  <c r="BX636"/>
  <c r="BY636" s="1"/>
  <c r="BZ636" s="1"/>
  <c r="CA636" s="1"/>
  <c r="CB636" s="1"/>
  <c r="BX635"/>
  <c r="BX637" s="1"/>
  <c r="BY633"/>
  <c r="BZ633" s="1"/>
  <c r="CA633" s="1"/>
  <c r="CB633" s="1"/>
  <c r="BX633"/>
  <c r="BY632"/>
  <c r="BZ632" s="1"/>
  <c r="BX632"/>
  <c r="BX634" s="1"/>
  <c r="BY630"/>
  <c r="BZ630" s="1"/>
  <c r="CA630" s="1"/>
  <c r="CB630" s="1"/>
  <c r="BX630"/>
  <c r="BY629"/>
  <c r="BZ629" s="1"/>
  <c r="BX629"/>
  <c r="BX631" s="1"/>
  <c r="BY627"/>
  <c r="BZ627" s="1"/>
  <c r="CA627" s="1"/>
  <c r="CB627" s="1"/>
  <c r="BX627"/>
  <c r="BY626"/>
  <c r="BZ626" s="1"/>
  <c r="BX626"/>
  <c r="BX628" s="1"/>
  <c r="BY624"/>
  <c r="BZ624" s="1"/>
  <c r="CA624" s="1"/>
  <c r="CB624" s="1"/>
  <c r="BX624"/>
  <c r="BY623"/>
  <c r="BZ623" s="1"/>
  <c r="BX623"/>
  <c r="BX625" s="1"/>
  <c r="BY621"/>
  <c r="BZ621" s="1"/>
  <c r="CA621" s="1"/>
  <c r="CB621" s="1"/>
  <c r="BX621"/>
  <c r="BY620"/>
  <c r="BZ620" s="1"/>
  <c r="BX620"/>
  <c r="BX622" s="1"/>
  <c r="BX618"/>
  <c r="BY618" s="1"/>
  <c r="BZ618" s="1"/>
  <c r="CA618" s="1"/>
  <c r="CB618" s="1"/>
  <c r="BX617"/>
  <c r="BX619" s="1"/>
  <c r="BX615"/>
  <c r="BY615" s="1"/>
  <c r="BZ615" s="1"/>
  <c r="CA615" s="1"/>
  <c r="CB615" s="1"/>
  <c r="BX614"/>
  <c r="BX616" s="1"/>
  <c r="BX612"/>
  <c r="BY612" s="1"/>
  <c r="BZ612" s="1"/>
  <c r="CA612" s="1"/>
  <c r="CB612" s="1"/>
  <c r="BX611"/>
  <c r="BX613" s="1"/>
  <c r="BX609"/>
  <c r="BY609" s="1"/>
  <c r="BZ609" s="1"/>
  <c r="CA609" s="1"/>
  <c r="CB609" s="1"/>
  <c r="BX608"/>
  <c r="BX610" s="1"/>
  <c r="BX606"/>
  <c r="BY606" s="1"/>
  <c r="BZ606" s="1"/>
  <c r="CA606" s="1"/>
  <c r="CB606" s="1"/>
  <c r="BX605"/>
  <c r="BX607" s="1"/>
  <c r="BX603"/>
  <c r="BY603" s="1"/>
  <c r="BX602"/>
  <c r="BX604" s="1"/>
  <c r="BX601"/>
  <c r="BX599"/>
  <c r="BY599" s="1"/>
  <c r="BZ599" s="1"/>
  <c r="CA599" s="1"/>
  <c r="CB599" s="1"/>
  <c r="BX598"/>
  <c r="BX600" s="1"/>
  <c r="BX596"/>
  <c r="BY596" s="1"/>
  <c r="BZ596" s="1"/>
  <c r="CA596" s="1"/>
  <c r="CB596" s="1"/>
  <c r="BX595"/>
  <c r="BX597" s="1"/>
  <c r="BX593"/>
  <c r="BY593" s="1"/>
  <c r="BZ593" s="1"/>
  <c r="CA593" s="1"/>
  <c r="CB593" s="1"/>
  <c r="BX592"/>
  <c r="BX594" s="1"/>
  <c r="BX590"/>
  <c r="BY590" s="1"/>
  <c r="BZ590" s="1"/>
  <c r="CA590" s="1"/>
  <c r="CB590" s="1"/>
  <c r="BX589"/>
  <c r="BX591" s="1"/>
  <c r="BX587"/>
  <c r="BY587" s="1"/>
  <c r="BZ587" s="1"/>
  <c r="CA587" s="1"/>
  <c r="CB587" s="1"/>
  <c r="BX586"/>
  <c r="BX588" s="1"/>
  <c r="BX584"/>
  <c r="BY584" s="1"/>
  <c r="BZ584" s="1"/>
  <c r="CA584" s="1"/>
  <c r="CB584" s="1"/>
  <c r="BX583"/>
  <c r="BX585" s="1"/>
  <c r="BX581"/>
  <c r="BY581" s="1"/>
  <c r="BZ581" s="1"/>
  <c r="CA581" s="1"/>
  <c r="CB581" s="1"/>
  <c r="BX580"/>
  <c r="BX582" s="1"/>
  <c r="BX578"/>
  <c r="BY578" s="1"/>
  <c r="BZ578" s="1"/>
  <c r="CA578" s="1"/>
  <c r="CB578" s="1"/>
  <c r="BX577"/>
  <c r="BX579" s="1"/>
  <c r="BX575"/>
  <c r="BY575" s="1"/>
  <c r="BZ575" s="1"/>
  <c r="CA575" s="1"/>
  <c r="CB575" s="1"/>
  <c r="BX574"/>
  <c r="BX576" s="1"/>
  <c r="BX572"/>
  <c r="BY572" s="1"/>
  <c r="BZ572" s="1"/>
  <c r="CA572" s="1"/>
  <c r="CB572" s="1"/>
  <c r="BX571"/>
  <c r="BX573" s="1"/>
  <c r="BX569"/>
  <c r="BY569" s="1"/>
  <c r="BZ569" s="1"/>
  <c r="CA569" s="1"/>
  <c r="CB569" s="1"/>
  <c r="BX568"/>
  <c r="BX570" s="1"/>
  <c r="BX566"/>
  <c r="BY566" s="1"/>
  <c r="BZ566" s="1"/>
  <c r="CA566" s="1"/>
  <c r="CB566" s="1"/>
  <c r="BX565"/>
  <c r="BX567" s="1"/>
  <c r="BX563"/>
  <c r="BY563" s="1"/>
  <c r="BZ563" s="1"/>
  <c r="CA563" s="1"/>
  <c r="CB563" s="1"/>
  <c r="BX562"/>
  <c r="BX564" s="1"/>
  <c r="BX560"/>
  <c r="BY560" s="1"/>
  <c r="BZ560" s="1"/>
  <c r="CA560" s="1"/>
  <c r="CB560" s="1"/>
  <c r="BX559"/>
  <c r="BX561" s="1"/>
  <c r="BX557"/>
  <c r="BY557" s="1"/>
  <c r="BZ557" s="1"/>
  <c r="CA557" s="1"/>
  <c r="CB557" s="1"/>
  <c r="BX556"/>
  <c r="BX558" s="1"/>
  <c r="BX554"/>
  <c r="BY554" s="1"/>
  <c r="BZ554" s="1"/>
  <c r="CA554" s="1"/>
  <c r="CB554" s="1"/>
  <c r="BX553"/>
  <c r="BX555" s="1"/>
  <c r="BX551"/>
  <c r="BY551" s="1"/>
  <c r="BZ551" s="1"/>
  <c r="CA551" s="1"/>
  <c r="CB551" s="1"/>
  <c r="BX550"/>
  <c r="BX552" s="1"/>
  <c r="BX548"/>
  <c r="BY548" s="1"/>
  <c r="BZ548" s="1"/>
  <c r="CA548" s="1"/>
  <c r="CB548" s="1"/>
  <c r="BX547"/>
  <c r="BX549" s="1"/>
  <c r="BX545"/>
  <c r="BY545" s="1"/>
  <c r="BZ545" s="1"/>
  <c r="CA545" s="1"/>
  <c r="CB545" s="1"/>
  <c r="BX544"/>
  <c r="BX546" s="1"/>
  <c r="BX542"/>
  <c r="BY542" s="1"/>
  <c r="BZ542" s="1"/>
  <c r="CA542" s="1"/>
  <c r="CB542" s="1"/>
  <c r="BX541"/>
  <c r="BX543" s="1"/>
  <c r="BX539"/>
  <c r="BY539" s="1"/>
  <c r="BZ539" s="1"/>
  <c r="CA539" s="1"/>
  <c r="CB539" s="1"/>
  <c r="BX538"/>
  <c r="BX540" s="1"/>
  <c r="BX536"/>
  <c r="BY536" s="1"/>
  <c r="BZ536" s="1"/>
  <c r="CA536" s="1"/>
  <c r="CB536" s="1"/>
  <c r="BX535"/>
  <c r="BX537" s="1"/>
  <c r="BX533"/>
  <c r="BY533" s="1"/>
  <c r="BZ533" s="1"/>
  <c r="CA533" s="1"/>
  <c r="CB533" s="1"/>
  <c r="BX532"/>
  <c r="BX534" s="1"/>
  <c r="BX530"/>
  <c r="BY530" s="1"/>
  <c r="BZ530" s="1"/>
  <c r="CA530" s="1"/>
  <c r="CB530" s="1"/>
  <c r="BX529"/>
  <c r="BX531" s="1"/>
  <c r="BX527"/>
  <c r="BY527" s="1"/>
  <c r="BZ527" s="1"/>
  <c r="CA527" s="1"/>
  <c r="CB527" s="1"/>
  <c r="BX526"/>
  <c r="BX528" s="1"/>
  <c r="BX524"/>
  <c r="BY524" s="1"/>
  <c r="BZ524" s="1"/>
  <c r="CA524" s="1"/>
  <c r="CB524" s="1"/>
  <c r="BX523"/>
  <c r="BX525" s="1"/>
  <c r="BX521"/>
  <c r="BY521" s="1"/>
  <c r="BZ521" s="1"/>
  <c r="CA521" s="1"/>
  <c r="CB521" s="1"/>
  <c r="BX520"/>
  <c r="BX522" s="1"/>
  <c r="BX518"/>
  <c r="BY518" s="1"/>
  <c r="BZ518" s="1"/>
  <c r="CA518" s="1"/>
  <c r="CB518" s="1"/>
  <c r="BX517"/>
  <c r="BX519" s="1"/>
  <c r="BX515"/>
  <c r="BY515" s="1"/>
  <c r="BZ515" s="1"/>
  <c r="CA515" s="1"/>
  <c r="CB515" s="1"/>
  <c r="BX514"/>
  <c r="BX516" s="1"/>
  <c r="BX512"/>
  <c r="BY512" s="1"/>
  <c r="BZ512" s="1"/>
  <c r="CA512" s="1"/>
  <c r="CB512" s="1"/>
  <c r="BX511"/>
  <c r="BX513" s="1"/>
  <c r="BX509"/>
  <c r="BY509" s="1"/>
  <c r="BZ509" s="1"/>
  <c r="CA509" s="1"/>
  <c r="CB509" s="1"/>
  <c r="BX508"/>
  <c r="BX510" s="1"/>
  <c r="BX506"/>
  <c r="BY506" s="1"/>
  <c r="BZ506" s="1"/>
  <c r="CA506" s="1"/>
  <c r="CB506" s="1"/>
  <c r="BX505"/>
  <c r="BX507" s="1"/>
  <c r="BY503"/>
  <c r="BZ503" s="1"/>
  <c r="CA503" s="1"/>
  <c r="CB503" s="1"/>
  <c r="BX503"/>
  <c r="BX502"/>
  <c r="BX504" s="1"/>
  <c r="BX500"/>
  <c r="BY500" s="1"/>
  <c r="BZ500" s="1"/>
  <c r="CA500" s="1"/>
  <c r="CB500" s="1"/>
  <c r="BX499"/>
  <c r="BX501" s="1"/>
  <c r="BX497"/>
  <c r="BY497" s="1"/>
  <c r="BZ497" s="1"/>
  <c r="CA497" s="1"/>
  <c r="CB497" s="1"/>
  <c r="BX496"/>
  <c r="BX498" s="1"/>
  <c r="BX494"/>
  <c r="BY494" s="1"/>
  <c r="BZ494" s="1"/>
  <c r="CA494" s="1"/>
  <c r="CB494" s="1"/>
  <c r="BX493"/>
  <c r="BX495" s="1"/>
  <c r="BX491"/>
  <c r="BY491" s="1"/>
  <c r="BZ491" s="1"/>
  <c r="CA491" s="1"/>
  <c r="CB491" s="1"/>
  <c r="BX490"/>
  <c r="BX492" s="1"/>
  <c r="BX488"/>
  <c r="BY488" s="1"/>
  <c r="BZ488" s="1"/>
  <c r="CA488" s="1"/>
  <c r="CB488" s="1"/>
  <c r="BX487"/>
  <c r="BX489" s="1"/>
  <c r="BX485"/>
  <c r="BY485" s="1"/>
  <c r="BZ485" s="1"/>
  <c r="CA485" s="1"/>
  <c r="CB485" s="1"/>
  <c r="BX484"/>
  <c r="BX486" s="1"/>
  <c r="BX482"/>
  <c r="BY482" s="1"/>
  <c r="BZ482" s="1"/>
  <c r="CA482" s="1"/>
  <c r="CB482" s="1"/>
  <c r="BX481"/>
  <c r="BX483" s="1"/>
  <c r="BX479"/>
  <c r="BY479" s="1"/>
  <c r="BZ479" s="1"/>
  <c r="CA479" s="1"/>
  <c r="CB479" s="1"/>
  <c r="BX478"/>
  <c r="BX480" s="1"/>
  <c r="BX476"/>
  <c r="BY476" s="1"/>
  <c r="BZ476" s="1"/>
  <c r="CA476" s="1"/>
  <c r="CB476" s="1"/>
  <c r="BX475"/>
  <c r="BX477" s="1"/>
  <c r="BX473"/>
  <c r="BY473" s="1"/>
  <c r="BZ473" s="1"/>
  <c r="CA473" s="1"/>
  <c r="CB473" s="1"/>
  <c r="BX472"/>
  <c r="BX474" s="1"/>
  <c r="BX470"/>
  <c r="BY470" s="1"/>
  <c r="BZ470" s="1"/>
  <c r="CA470" s="1"/>
  <c r="CB470" s="1"/>
  <c r="BX469"/>
  <c r="BX471" s="1"/>
  <c r="BX467"/>
  <c r="BY467" s="1"/>
  <c r="BZ467" s="1"/>
  <c r="CA467" s="1"/>
  <c r="CB467" s="1"/>
  <c r="BX466"/>
  <c r="BX468" s="1"/>
  <c r="BX464"/>
  <c r="BY464" s="1"/>
  <c r="BZ464" s="1"/>
  <c r="CA464" s="1"/>
  <c r="CB464" s="1"/>
  <c r="BX463"/>
  <c r="BX465" s="1"/>
  <c r="BX461"/>
  <c r="BY461" s="1"/>
  <c r="BZ461" s="1"/>
  <c r="CA461" s="1"/>
  <c r="CB461" s="1"/>
  <c r="BX460"/>
  <c r="BX462" s="1"/>
  <c r="BX458"/>
  <c r="BY458" s="1"/>
  <c r="BZ458" s="1"/>
  <c r="CA458" s="1"/>
  <c r="CB458" s="1"/>
  <c r="BX457"/>
  <c r="BX459" s="1"/>
  <c r="BX455"/>
  <c r="BY455" s="1"/>
  <c r="BZ455" s="1"/>
  <c r="CA455" s="1"/>
  <c r="CB455" s="1"/>
  <c r="BX454"/>
  <c r="BX456" s="1"/>
  <c r="BX452"/>
  <c r="BY452" s="1"/>
  <c r="BZ452" s="1"/>
  <c r="CA452" s="1"/>
  <c r="CB452" s="1"/>
  <c r="BX451"/>
  <c r="BX453" s="1"/>
  <c r="BX449"/>
  <c r="BY449" s="1"/>
  <c r="BZ449" s="1"/>
  <c r="CA449" s="1"/>
  <c r="CB449" s="1"/>
  <c r="BX448"/>
  <c r="BX450" s="1"/>
  <c r="BX446"/>
  <c r="BY446" s="1"/>
  <c r="BZ446" s="1"/>
  <c r="CA446" s="1"/>
  <c r="CB446" s="1"/>
  <c r="BX445"/>
  <c r="BX447" s="1"/>
  <c r="BX443"/>
  <c r="BY443" s="1"/>
  <c r="BZ443" s="1"/>
  <c r="CA443" s="1"/>
  <c r="CB443" s="1"/>
  <c r="BX442"/>
  <c r="BX444" s="1"/>
  <c r="BX440"/>
  <c r="BY440" s="1"/>
  <c r="BZ440" s="1"/>
  <c r="CA440" s="1"/>
  <c r="CB440" s="1"/>
  <c r="BX439"/>
  <c r="BX441" s="1"/>
  <c r="BX437"/>
  <c r="BY437" s="1"/>
  <c r="BZ437" s="1"/>
  <c r="CA437" s="1"/>
  <c r="CB437" s="1"/>
  <c r="BX436"/>
  <c r="BX438" s="1"/>
  <c r="BX434"/>
  <c r="BY434" s="1"/>
  <c r="BZ434" s="1"/>
  <c r="CA434" s="1"/>
  <c r="CB434" s="1"/>
  <c r="BX433"/>
  <c r="BX435" s="1"/>
  <c r="BX431"/>
  <c r="BY431" s="1"/>
  <c r="BX430"/>
  <c r="BX432" s="1"/>
  <c r="BX427"/>
  <c r="BY427" s="1"/>
  <c r="BZ427" s="1"/>
  <c r="CA427" s="1"/>
  <c r="CB427" s="1"/>
  <c r="BX426"/>
  <c r="BX428" s="1"/>
  <c r="BX424"/>
  <c r="BY424" s="1"/>
  <c r="BZ424" s="1"/>
  <c r="CA424" s="1"/>
  <c r="CB424" s="1"/>
  <c r="BX423"/>
  <c r="BX425" s="1"/>
  <c r="BX421"/>
  <c r="BY421" s="1"/>
  <c r="BZ421" s="1"/>
  <c r="CA421" s="1"/>
  <c r="CB421" s="1"/>
  <c r="BX420"/>
  <c r="BX422" s="1"/>
  <c r="BX418"/>
  <c r="BY418" s="1"/>
  <c r="BZ418" s="1"/>
  <c r="CA418" s="1"/>
  <c r="CB418" s="1"/>
  <c r="BX417"/>
  <c r="BX419" s="1"/>
  <c r="BX415"/>
  <c r="BY415" s="1"/>
  <c r="BZ415" s="1"/>
  <c r="CA415" s="1"/>
  <c r="CB415" s="1"/>
  <c r="BX414"/>
  <c r="BX416" s="1"/>
  <c r="BX412"/>
  <c r="BY412" s="1"/>
  <c r="BZ412" s="1"/>
  <c r="CA412" s="1"/>
  <c r="CB412" s="1"/>
  <c r="BX411"/>
  <c r="BX413" s="1"/>
  <c r="BX409"/>
  <c r="BY409" s="1"/>
  <c r="BZ409" s="1"/>
  <c r="CA409" s="1"/>
  <c r="CB409" s="1"/>
  <c r="BX408"/>
  <c r="BX410" s="1"/>
  <c r="BX406"/>
  <c r="BY406" s="1"/>
  <c r="BZ406" s="1"/>
  <c r="CA406" s="1"/>
  <c r="CB406" s="1"/>
  <c r="BX405"/>
  <c r="BX407" s="1"/>
  <c r="BX403"/>
  <c r="BY403" s="1"/>
  <c r="BZ403" s="1"/>
  <c r="CA403" s="1"/>
  <c r="CB403" s="1"/>
  <c r="BX402"/>
  <c r="BX404" s="1"/>
  <c r="BX400"/>
  <c r="BY400" s="1"/>
  <c r="BZ400" s="1"/>
  <c r="CA400" s="1"/>
  <c r="CB400" s="1"/>
  <c r="BX399"/>
  <c r="BX401" s="1"/>
  <c r="BX397"/>
  <c r="BY397" s="1"/>
  <c r="BZ397" s="1"/>
  <c r="CA397" s="1"/>
  <c r="CB397" s="1"/>
  <c r="BX396"/>
  <c r="BX398" s="1"/>
  <c r="BX394"/>
  <c r="BY394" s="1"/>
  <c r="BZ394" s="1"/>
  <c r="CA394" s="1"/>
  <c r="CB394" s="1"/>
  <c r="BX393"/>
  <c r="BX395" s="1"/>
  <c r="BX391"/>
  <c r="BY391" s="1"/>
  <c r="BZ391" s="1"/>
  <c r="CA391" s="1"/>
  <c r="CB391" s="1"/>
  <c r="BX390"/>
  <c r="BX392" s="1"/>
  <c r="BX388"/>
  <c r="BY388" s="1"/>
  <c r="BZ388" s="1"/>
  <c r="CA388" s="1"/>
  <c r="CB388" s="1"/>
  <c r="BX387"/>
  <c r="BX389" s="1"/>
  <c r="BX385"/>
  <c r="BY385" s="1"/>
  <c r="BZ385" s="1"/>
  <c r="CA385" s="1"/>
  <c r="CB385" s="1"/>
  <c r="BX384"/>
  <c r="BX386" s="1"/>
  <c r="BY382"/>
  <c r="BZ382" s="1"/>
  <c r="CA382" s="1"/>
  <c r="CB382" s="1"/>
  <c r="BX382"/>
  <c r="BY381"/>
  <c r="BZ381" s="1"/>
  <c r="BX381"/>
  <c r="BX383" s="1"/>
  <c r="BX379"/>
  <c r="BY379" s="1"/>
  <c r="BZ379" s="1"/>
  <c r="CA379" s="1"/>
  <c r="CB379" s="1"/>
  <c r="BX378"/>
  <c r="BX380" s="1"/>
  <c r="BX376"/>
  <c r="BY376" s="1"/>
  <c r="BZ376" s="1"/>
  <c r="CA376" s="1"/>
  <c r="CB376" s="1"/>
  <c r="BX375"/>
  <c r="BX377" s="1"/>
  <c r="BX373"/>
  <c r="BY373" s="1"/>
  <c r="BZ373" s="1"/>
  <c r="CA373" s="1"/>
  <c r="CB373" s="1"/>
  <c r="BX372"/>
  <c r="BX374" s="1"/>
  <c r="BX370"/>
  <c r="BY370" s="1"/>
  <c r="BZ370" s="1"/>
  <c r="CA370" s="1"/>
  <c r="CB370" s="1"/>
  <c r="BX369"/>
  <c r="BX371" s="1"/>
  <c r="BX367"/>
  <c r="BY367" s="1"/>
  <c r="BZ367" s="1"/>
  <c r="CA367" s="1"/>
  <c r="CB367" s="1"/>
  <c r="BX366"/>
  <c r="BX368" s="1"/>
  <c r="BX364"/>
  <c r="BY364" s="1"/>
  <c r="BZ364" s="1"/>
  <c r="CA364" s="1"/>
  <c r="CB364" s="1"/>
  <c r="BX363"/>
  <c r="BX365" s="1"/>
  <c r="BX361"/>
  <c r="BY361" s="1"/>
  <c r="BZ361" s="1"/>
  <c r="CA361" s="1"/>
  <c r="CB361" s="1"/>
  <c r="BX360"/>
  <c r="BX362" s="1"/>
  <c r="BX358"/>
  <c r="BY358" s="1"/>
  <c r="BZ358" s="1"/>
  <c r="CA358" s="1"/>
  <c r="CB358" s="1"/>
  <c r="BX357"/>
  <c r="BX359" s="1"/>
  <c r="BX355"/>
  <c r="BY355" s="1"/>
  <c r="BZ355" s="1"/>
  <c r="CA355" s="1"/>
  <c r="CB355" s="1"/>
  <c r="BX354"/>
  <c r="BX356" s="1"/>
  <c r="BX352"/>
  <c r="BY352" s="1"/>
  <c r="BZ352" s="1"/>
  <c r="CA352" s="1"/>
  <c r="CB352" s="1"/>
  <c r="BX351"/>
  <c r="BX353" s="1"/>
  <c r="BX349"/>
  <c r="BY349" s="1"/>
  <c r="BZ349" s="1"/>
  <c r="CA349" s="1"/>
  <c r="CB349" s="1"/>
  <c r="BX348"/>
  <c r="BX350" s="1"/>
  <c r="BX346"/>
  <c r="BY346" s="1"/>
  <c r="BZ346" s="1"/>
  <c r="CA346" s="1"/>
  <c r="CB346" s="1"/>
  <c r="BX345"/>
  <c r="BX347" s="1"/>
  <c r="BX343"/>
  <c r="BY343" s="1"/>
  <c r="BZ343" s="1"/>
  <c r="CA343" s="1"/>
  <c r="CB343" s="1"/>
  <c r="BX342"/>
  <c r="BX344" s="1"/>
  <c r="BX340"/>
  <c r="BY340" s="1"/>
  <c r="BZ340" s="1"/>
  <c r="CA340" s="1"/>
  <c r="CB340" s="1"/>
  <c r="BX339"/>
  <c r="BX341" s="1"/>
  <c r="BX337"/>
  <c r="BY337" s="1"/>
  <c r="BZ337" s="1"/>
  <c r="CA337" s="1"/>
  <c r="CB337" s="1"/>
  <c r="BX336"/>
  <c r="BX338" s="1"/>
  <c r="BX334"/>
  <c r="BY334" s="1"/>
  <c r="BZ334" s="1"/>
  <c r="CA334" s="1"/>
  <c r="CB334" s="1"/>
  <c r="BX333"/>
  <c r="BX335" s="1"/>
  <c r="BX331"/>
  <c r="BY331" s="1"/>
  <c r="BZ331" s="1"/>
  <c r="CA331" s="1"/>
  <c r="CB331" s="1"/>
  <c r="BX330"/>
  <c r="BX332" s="1"/>
  <c r="BX328"/>
  <c r="BY328" s="1"/>
  <c r="BZ328" s="1"/>
  <c r="CA328" s="1"/>
  <c r="CB328" s="1"/>
  <c r="BX327"/>
  <c r="BX329" s="1"/>
  <c r="BX325"/>
  <c r="BY325" s="1"/>
  <c r="BZ325" s="1"/>
  <c r="CA325" s="1"/>
  <c r="CB325" s="1"/>
  <c r="BX324"/>
  <c r="BX326" s="1"/>
  <c r="BX322"/>
  <c r="BY322" s="1"/>
  <c r="BZ322" s="1"/>
  <c r="CA322" s="1"/>
  <c r="CB322" s="1"/>
  <c r="BX321"/>
  <c r="BX323" s="1"/>
  <c r="BX319"/>
  <c r="BY319" s="1"/>
  <c r="BZ319" s="1"/>
  <c r="CA319" s="1"/>
  <c r="CB319" s="1"/>
  <c r="BX318"/>
  <c r="BX320" s="1"/>
  <c r="BX316"/>
  <c r="BY316" s="1"/>
  <c r="BZ316" s="1"/>
  <c r="CA316" s="1"/>
  <c r="CB316" s="1"/>
  <c r="BX315"/>
  <c r="BX317" s="1"/>
  <c r="BX313"/>
  <c r="BY313" s="1"/>
  <c r="BZ313" s="1"/>
  <c r="CA313" s="1"/>
  <c r="CB313" s="1"/>
  <c r="BX312"/>
  <c r="BX314" s="1"/>
  <c r="BX310"/>
  <c r="BY310" s="1"/>
  <c r="BZ310" s="1"/>
  <c r="CA310" s="1"/>
  <c r="CB310" s="1"/>
  <c r="BX309"/>
  <c r="BX311" s="1"/>
  <c r="BX307"/>
  <c r="BY307" s="1"/>
  <c r="BZ307" s="1"/>
  <c r="CA307" s="1"/>
  <c r="CB307" s="1"/>
  <c r="BX306"/>
  <c r="BX308" s="1"/>
  <c r="BX304"/>
  <c r="BY304" s="1"/>
  <c r="BZ304" s="1"/>
  <c r="CA304" s="1"/>
  <c r="CB304" s="1"/>
  <c r="BX303"/>
  <c r="BX305" s="1"/>
  <c r="BX301"/>
  <c r="BY301" s="1"/>
  <c r="BZ301" s="1"/>
  <c r="CA301" s="1"/>
  <c r="CB301" s="1"/>
  <c r="BX300"/>
  <c r="BX302" s="1"/>
  <c r="BX298"/>
  <c r="BY298" s="1"/>
  <c r="BZ298" s="1"/>
  <c r="CA298" s="1"/>
  <c r="CB298" s="1"/>
  <c r="BX297"/>
  <c r="BX299" s="1"/>
  <c r="BX295"/>
  <c r="BY295" s="1"/>
  <c r="BZ295" s="1"/>
  <c r="CA295" s="1"/>
  <c r="CB295" s="1"/>
  <c r="BX294"/>
  <c r="BX296" s="1"/>
  <c r="BX292"/>
  <c r="BY292" s="1"/>
  <c r="BZ292" s="1"/>
  <c r="CA292" s="1"/>
  <c r="CB292" s="1"/>
  <c r="BX291"/>
  <c r="BX293" s="1"/>
  <c r="BX289"/>
  <c r="BY289" s="1"/>
  <c r="BZ289" s="1"/>
  <c r="CA289" s="1"/>
  <c r="CB289" s="1"/>
  <c r="BX288"/>
  <c r="BX290" s="1"/>
  <c r="BX286"/>
  <c r="BY286" s="1"/>
  <c r="BZ286" s="1"/>
  <c r="CA286" s="1"/>
  <c r="CB286" s="1"/>
  <c r="BX285"/>
  <c r="BX287" s="1"/>
  <c r="BX283"/>
  <c r="BY283" s="1"/>
  <c r="BZ283" s="1"/>
  <c r="CA283" s="1"/>
  <c r="CB283" s="1"/>
  <c r="BX282"/>
  <c r="BX284" s="1"/>
  <c r="BX280"/>
  <c r="BY280" s="1"/>
  <c r="BZ280" s="1"/>
  <c r="CA280" s="1"/>
  <c r="CB280" s="1"/>
  <c r="BX279"/>
  <c r="BX281" s="1"/>
  <c r="BX277"/>
  <c r="BY277" s="1"/>
  <c r="BZ277" s="1"/>
  <c r="CA277" s="1"/>
  <c r="CB277" s="1"/>
  <c r="BX276"/>
  <c r="BX278" s="1"/>
  <c r="BX274"/>
  <c r="BY274" s="1"/>
  <c r="BZ274" s="1"/>
  <c r="CA274" s="1"/>
  <c r="CB274" s="1"/>
  <c r="BX273"/>
  <c r="BX275" s="1"/>
  <c r="BX271"/>
  <c r="BY271" s="1"/>
  <c r="BZ271" s="1"/>
  <c r="CA271" s="1"/>
  <c r="CB271" s="1"/>
  <c r="BX270"/>
  <c r="BX272" s="1"/>
  <c r="BX268"/>
  <c r="BY268" s="1"/>
  <c r="BZ268" s="1"/>
  <c r="CA268" s="1"/>
  <c r="CB268" s="1"/>
  <c r="BX267"/>
  <c r="BX269" s="1"/>
  <c r="BX265"/>
  <c r="BY265" s="1"/>
  <c r="BZ265" s="1"/>
  <c r="CA265" s="1"/>
  <c r="CB265" s="1"/>
  <c r="BX264"/>
  <c r="BX266" s="1"/>
  <c r="BX262"/>
  <c r="BY262" s="1"/>
  <c r="BZ262" s="1"/>
  <c r="CA262" s="1"/>
  <c r="CB262" s="1"/>
  <c r="BX261"/>
  <c r="BX263" s="1"/>
  <c r="BX259"/>
  <c r="BY259" s="1"/>
  <c r="BX258"/>
  <c r="BX260" s="1"/>
  <c r="BX257"/>
  <c r="BX254"/>
  <c r="BY254" s="1"/>
  <c r="BZ254" s="1"/>
  <c r="CA254" s="1"/>
  <c r="CB254" s="1"/>
  <c r="BX253"/>
  <c r="BX255" s="1"/>
  <c r="BX251"/>
  <c r="BY251" s="1"/>
  <c r="BZ251" s="1"/>
  <c r="CA251" s="1"/>
  <c r="CB251" s="1"/>
  <c r="BX250"/>
  <c r="BX252" s="1"/>
  <c r="BX248"/>
  <c r="BY248" s="1"/>
  <c r="BZ248" s="1"/>
  <c r="CA248" s="1"/>
  <c r="CB248" s="1"/>
  <c r="BX247"/>
  <c r="BX249" s="1"/>
  <c r="BX245"/>
  <c r="BY245" s="1"/>
  <c r="BZ245" s="1"/>
  <c r="CA245" s="1"/>
  <c r="CB245" s="1"/>
  <c r="BX244"/>
  <c r="BX246" s="1"/>
  <c r="BX242"/>
  <c r="BY242" s="1"/>
  <c r="BZ242" s="1"/>
  <c r="CA242" s="1"/>
  <c r="CB242" s="1"/>
  <c r="BX241"/>
  <c r="BX243" s="1"/>
  <c r="BX239"/>
  <c r="BY239" s="1"/>
  <c r="BZ239" s="1"/>
  <c r="CA239" s="1"/>
  <c r="CB239" s="1"/>
  <c r="BX238"/>
  <c r="BX240" s="1"/>
  <c r="BX236"/>
  <c r="BY236" s="1"/>
  <c r="BZ236" s="1"/>
  <c r="CA236" s="1"/>
  <c r="CB236" s="1"/>
  <c r="BX235"/>
  <c r="BX237" s="1"/>
  <c r="BX233"/>
  <c r="BY233" s="1"/>
  <c r="BZ233" s="1"/>
  <c r="CA233" s="1"/>
  <c r="CB233" s="1"/>
  <c r="BX232"/>
  <c r="BX234" s="1"/>
  <c r="BX230"/>
  <c r="BY230" s="1"/>
  <c r="BZ230" s="1"/>
  <c r="CA230" s="1"/>
  <c r="CB230" s="1"/>
  <c r="BX229"/>
  <c r="BX231" s="1"/>
  <c r="BX227"/>
  <c r="BY227" s="1"/>
  <c r="BZ227" s="1"/>
  <c r="CA227" s="1"/>
  <c r="CB227" s="1"/>
  <c r="BX226"/>
  <c r="BX228" s="1"/>
  <c r="BX224"/>
  <c r="BY224" s="1"/>
  <c r="BZ224" s="1"/>
  <c r="CA224" s="1"/>
  <c r="CB224" s="1"/>
  <c r="BX223"/>
  <c r="BX225" s="1"/>
  <c r="BX221"/>
  <c r="BY221" s="1"/>
  <c r="BX220"/>
  <c r="BX222" s="1"/>
  <c r="BX218"/>
  <c r="BX216"/>
  <c r="BY216" s="1"/>
  <c r="BZ216" s="1"/>
  <c r="CA216" s="1"/>
  <c r="CB216" s="1"/>
  <c r="BX215"/>
  <c r="BX217" s="1"/>
  <c r="BX213"/>
  <c r="BY213" s="1"/>
  <c r="BZ213" s="1"/>
  <c r="CA213" s="1"/>
  <c r="CB213" s="1"/>
  <c r="BX212"/>
  <c r="BX214" s="1"/>
  <c r="BX210"/>
  <c r="BY210" s="1"/>
  <c r="BZ210" s="1"/>
  <c r="CA210" s="1"/>
  <c r="CB210" s="1"/>
  <c r="BX209"/>
  <c r="BX211" s="1"/>
  <c r="BX207"/>
  <c r="BY207" s="1"/>
  <c r="BZ207" s="1"/>
  <c r="CA207" s="1"/>
  <c r="CB207" s="1"/>
  <c r="BX206"/>
  <c r="BX208" s="1"/>
  <c r="BY204"/>
  <c r="BZ204" s="1"/>
  <c r="CA204" s="1"/>
  <c r="CB204" s="1"/>
  <c r="BX204"/>
  <c r="BY203"/>
  <c r="BZ203" s="1"/>
  <c r="BX203"/>
  <c r="BX205" s="1"/>
  <c r="BX201"/>
  <c r="BY201" s="1"/>
  <c r="BZ201" s="1"/>
  <c r="CA201" s="1"/>
  <c r="CB201" s="1"/>
  <c r="BX200"/>
  <c r="BX202" s="1"/>
  <c r="BX198"/>
  <c r="BY198" s="1"/>
  <c r="BZ198" s="1"/>
  <c r="CA198" s="1"/>
  <c r="CB198" s="1"/>
  <c r="BX197"/>
  <c r="BX199" s="1"/>
  <c r="BX195"/>
  <c r="BY195" s="1"/>
  <c r="BX194"/>
  <c r="BX196" s="1"/>
  <c r="BX191"/>
  <c r="BY191" s="1"/>
  <c r="BZ191" s="1"/>
  <c r="CA191" s="1"/>
  <c r="CB191" s="1"/>
  <c r="BX190"/>
  <c r="BX192" s="1"/>
  <c r="BX188"/>
  <c r="BY188" s="1"/>
  <c r="BX187"/>
  <c r="BX189" s="1"/>
  <c r="BX184"/>
  <c r="BY184" s="1"/>
  <c r="BZ184" s="1"/>
  <c r="CA184" s="1"/>
  <c r="CB184" s="1"/>
  <c r="BX183"/>
  <c r="BX185" s="1"/>
  <c r="BX181"/>
  <c r="BY181" s="1"/>
  <c r="BZ181" s="1"/>
  <c r="CA181" s="1"/>
  <c r="CB181" s="1"/>
  <c r="BX180"/>
  <c r="BX182" s="1"/>
  <c r="BX178"/>
  <c r="BY178" s="1"/>
  <c r="BZ178" s="1"/>
  <c r="CA178" s="1"/>
  <c r="CB178" s="1"/>
  <c r="BX177"/>
  <c r="BX179" s="1"/>
  <c r="BX175"/>
  <c r="BY175" s="1"/>
  <c r="BX174"/>
  <c r="BX176" s="1"/>
  <c r="BX173"/>
  <c r="BX171"/>
  <c r="BY171" s="1"/>
  <c r="BZ171" s="1"/>
  <c r="CA171" s="1"/>
  <c r="CB171" s="1"/>
  <c r="BX170"/>
  <c r="BX172" s="1"/>
  <c r="BX168"/>
  <c r="BY168" s="1"/>
  <c r="BZ168" s="1"/>
  <c r="CA168" s="1"/>
  <c r="CB168" s="1"/>
  <c r="BX167"/>
  <c r="BX169" s="1"/>
  <c r="BX165"/>
  <c r="BY165" s="1"/>
  <c r="BX164"/>
  <c r="BX166" s="1"/>
  <c r="BX163"/>
  <c r="BX161"/>
  <c r="BY161" s="1"/>
  <c r="BZ161" s="1"/>
  <c r="CA161" s="1"/>
  <c r="CB161" s="1"/>
  <c r="BX160"/>
  <c r="BX162" s="1"/>
  <c r="BX158"/>
  <c r="BY158" s="1"/>
  <c r="BZ158" s="1"/>
  <c r="CA158" s="1"/>
  <c r="CB158" s="1"/>
  <c r="BX157"/>
  <c r="BX159" s="1"/>
  <c r="BX155"/>
  <c r="BY155" s="1"/>
  <c r="BX154"/>
  <c r="BX156" s="1"/>
  <c r="BX153"/>
  <c r="BX151"/>
  <c r="BY151" s="1"/>
  <c r="BZ151" s="1"/>
  <c r="CA151" s="1"/>
  <c r="CB151" s="1"/>
  <c r="BX150"/>
  <c r="BX152" s="1"/>
  <c r="BX148"/>
  <c r="BY148" s="1"/>
  <c r="BZ148" s="1"/>
  <c r="CA148" s="1"/>
  <c r="CB148" s="1"/>
  <c r="BX147"/>
  <c r="BX149" s="1"/>
  <c r="BX145"/>
  <c r="BY145" s="1"/>
  <c r="BX144"/>
  <c r="BX146" s="1"/>
  <c r="BX143"/>
  <c r="BX141"/>
  <c r="BY141" s="1"/>
  <c r="BZ141" s="1"/>
  <c r="CA141" s="1"/>
  <c r="CB141" s="1"/>
  <c r="BX140"/>
  <c r="BX142" s="1"/>
  <c r="BX138"/>
  <c r="BY138" s="1"/>
  <c r="BZ138" s="1"/>
  <c r="CA138" s="1"/>
  <c r="CB138" s="1"/>
  <c r="BX137"/>
  <c r="BX139" s="1"/>
  <c r="BX135"/>
  <c r="BY135" s="1"/>
  <c r="BX134"/>
  <c r="BX136" s="1"/>
  <c r="BX133"/>
  <c r="BX132" s="1"/>
  <c r="BX127"/>
  <c r="BY127" s="1"/>
  <c r="BZ127" s="1"/>
  <c r="CA127" s="1"/>
  <c r="CB127" s="1"/>
  <c r="BX113"/>
  <c r="BY113" s="1"/>
  <c r="BZ113" s="1"/>
  <c r="CA113" s="1"/>
  <c r="CB113" s="1"/>
  <c r="BX112"/>
  <c r="BX115" s="1"/>
  <c r="BX111"/>
  <c r="BY111" s="1"/>
  <c r="BZ111" s="1"/>
  <c r="CA111" s="1"/>
  <c r="CB111" s="1"/>
  <c r="BX107"/>
  <c r="BY107" s="1"/>
  <c r="BZ107" s="1"/>
  <c r="CA107" s="1"/>
  <c r="CB107" s="1"/>
  <c r="BX106"/>
  <c r="BX109" s="1"/>
  <c r="BX105"/>
  <c r="BY105" s="1"/>
  <c r="BZ105" s="1"/>
  <c r="CA105" s="1"/>
  <c r="CB105" s="1"/>
  <c r="BX101"/>
  <c r="BY101" s="1"/>
  <c r="BZ101" s="1"/>
  <c r="CA101" s="1"/>
  <c r="CB101" s="1"/>
  <c r="BX100"/>
  <c r="BX103" s="1"/>
  <c r="BX99"/>
  <c r="BY99" s="1"/>
  <c r="BZ99" s="1"/>
  <c r="CA99" s="1"/>
  <c r="CB99" s="1"/>
  <c r="BX95"/>
  <c r="BY95" s="1"/>
  <c r="BZ95" s="1"/>
  <c r="CA95" s="1"/>
  <c r="CB95" s="1"/>
  <c r="BX94"/>
  <c r="BX97" s="1"/>
  <c r="BX93"/>
  <c r="BY93" s="1"/>
  <c r="BZ93" s="1"/>
  <c r="CA93" s="1"/>
  <c r="CB93" s="1"/>
  <c r="BX89"/>
  <c r="BY89" s="1"/>
  <c r="BZ89" s="1"/>
  <c r="CA89" s="1"/>
  <c r="CB89" s="1"/>
  <c r="BX88"/>
  <c r="BX91" s="1"/>
  <c r="BX87"/>
  <c r="BY87" s="1"/>
  <c r="BX83"/>
  <c r="BY83" s="1"/>
  <c r="BZ83" s="1"/>
  <c r="CA83" s="1"/>
  <c r="CB83" s="1"/>
  <c r="CI78"/>
  <c r="CH78"/>
  <c r="CG78"/>
  <c r="CF78"/>
  <c r="CE78"/>
  <c r="CD78"/>
  <c r="CC78"/>
  <c r="CB78"/>
  <c r="CA78"/>
  <c r="BZ78"/>
  <c r="BY78"/>
  <c r="BX78"/>
  <c r="BX77"/>
  <c r="BY77" s="1"/>
  <c r="BX68"/>
  <c r="BY68" s="1"/>
  <c r="BZ68" s="1"/>
  <c r="CA68" s="1"/>
  <c r="CB68" s="1"/>
  <c r="BX64"/>
  <c r="BY64" s="1"/>
  <c r="BZ64" s="1"/>
  <c r="CA64" s="1"/>
  <c r="CB64" s="1"/>
  <c r="BX63"/>
  <c r="BX65" s="1"/>
  <c r="BX66" s="1"/>
  <c r="BX59"/>
  <c r="BY59" s="1"/>
  <c r="BZ59" s="1"/>
  <c r="CA59" s="1"/>
  <c r="CB59" s="1"/>
  <c r="BX58"/>
  <c r="BX61" s="1"/>
  <c r="BX57"/>
  <c r="BX60" s="1"/>
  <c r="BX53"/>
  <c r="BY53" s="1"/>
  <c r="BZ53" s="1"/>
  <c r="CA53" s="1"/>
  <c r="CB53" s="1"/>
  <c r="BX52"/>
  <c r="BX55" s="1"/>
  <c r="BX51"/>
  <c r="BX54" s="1"/>
  <c r="BX48"/>
  <c r="BY48" s="1"/>
  <c r="BZ48" s="1"/>
  <c r="CA48" s="1"/>
  <c r="CB48" s="1"/>
  <c r="BX47"/>
  <c r="BX49" s="1"/>
  <c r="BX44"/>
  <c r="BY44" s="1"/>
  <c r="BZ44" s="1"/>
  <c r="CA44" s="1"/>
  <c r="CB44" s="1"/>
  <c r="BX43"/>
  <c r="BX45" s="1"/>
  <c r="BX40"/>
  <c r="BY40" s="1"/>
  <c r="BZ40" s="1"/>
  <c r="CA40" s="1"/>
  <c r="CB40" s="1"/>
  <c r="BX39"/>
  <c r="BX41" s="1"/>
  <c r="BX36"/>
  <c r="BY36" s="1"/>
  <c r="BZ36" s="1"/>
  <c r="CA36" s="1"/>
  <c r="CB36" s="1"/>
  <c r="BX35"/>
  <c r="BX37" s="1"/>
  <c r="BX32"/>
  <c r="BY32" s="1"/>
  <c r="BX31"/>
  <c r="BY31" s="1"/>
  <c r="BZ31" s="1"/>
  <c r="CA31" s="1"/>
  <c r="CB31" s="1"/>
  <c r="BX30"/>
  <c r="BY30" s="1"/>
  <c r="CI13"/>
  <c r="CH13"/>
  <c r="CG13"/>
  <c r="CF13"/>
  <c r="CE13"/>
  <c r="CD13"/>
  <c r="CC13"/>
  <c r="CB13"/>
  <c r="CA13"/>
  <c r="BZ13"/>
  <c r="BY13"/>
  <c r="BX13"/>
  <c r="CI12"/>
  <c r="CH12"/>
  <c r="CG12"/>
  <c r="CF12"/>
  <c r="CE12"/>
  <c r="CD12"/>
  <c r="CC12"/>
  <c r="CB12"/>
  <c r="CA12"/>
  <c r="BZ12"/>
  <c r="BY12"/>
  <c r="BX12"/>
  <c r="CI9"/>
  <c r="CI17" s="1"/>
  <c r="CH9"/>
  <c r="CH17" s="1"/>
  <c r="CG9"/>
  <c r="CG17" s="1"/>
  <c r="CF9"/>
  <c r="CF17" s="1"/>
  <c r="CE9"/>
  <c r="CE17" s="1"/>
  <c r="CD9"/>
  <c r="CD17" s="1"/>
  <c r="CC9"/>
  <c r="CC17" s="1"/>
  <c r="CB9"/>
  <c r="CA9"/>
  <c r="CA17" s="1"/>
  <c r="BZ9"/>
  <c r="BZ17" s="1"/>
  <c r="BY9"/>
  <c r="BY17" s="1"/>
  <c r="BX9"/>
  <c r="BX17" s="1"/>
  <c r="CI8"/>
  <c r="CI16" s="1"/>
  <c r="CH8"/>
  <c r="CH16" s="1"/>
  <c r="CG8"/>
  <c r="CG16" s="1"/>
  <c r="CF8"/>
  <c r="CF16" s="1"/>
  <c r="CE8"/>
  <c r="CE16" s="1"/>
  <c r="CD8"/>
  <c r="CD16" s="1"/>
  <c r="CC8"/>
  <c r="CC16" s="1"/>
  <c r="CB8"/>
  <c r="CA8"/>
  <c r="CA16" s="1"/>
  <c r="BZ8"/>
  <c r="BZ16" s="1"/>
  <c r="BY8"/>
  <c r="BY16" s="1"/>
  <c r="BX8"/>
  <c r="BX16" s="1"/>
  <c r="BG1440"/>
  <c r="BH1440" s="1"/>
  <c r="BI1440" s="1"/>
  <c r="BJ1440" s="1"/>
  <c r="BK1440" s="1"/>
  <c r="BG1439"/>
  <c r="BH1439" s="1"/>
  <c r="BI1439" s="1"/>
  <c r="BJ1439" s="1"/>
  <c r="BK1439" s="1"/>
  <c r="BG1438"/>
  <c r="BH1438" s="1"/>
  <c r="BG1435"/>
  <c r="BH1435" s="1"/>
  <c r="BI1435" s="1"/>
  <c r="BJ1435" s="1"/>
  <c r="BK1435" s="1"/>
  <c r="BG1434"/>
  <c r="BH1434" s="1"/>
  <c r="BI1434" s="1"/>
  <c r="BJ1434" s="1"/>
  <c r="BK1434" s="1"/>
  <c r="BG1433"/>
  <c r="BH1433" s="1"/>
  <c r="BG1430"/>
  <c r="BH1430" s="1"/>
  <c r="BI1430" s="1"/>
  <c r="BJ1430" s="1"/>
  <c r="BK1430" s="1"/>
  <c r="BG1429"/>
  <c r="BH1429" s="1"/>
  <c r="BI1429" s="1"/>
  <c r="BJ1429" s="1"/>
  <c r="BK1429" s="1"/>
  <c r="BG1428"/>
  <c r="BH1428" s="1"/>
  <c r="BI1428" s="1"/>
  <c r="BJ1428" s="1"/>
  <c r="BK1428" s="1"/>
  <c r="BG1427"/>
  <c r="BH1427" s="1"/>
  <c r="BI1427" s="1"/>
  <c r="BJ1427" s="1"/>
  <c r="BK1427" s="1"/>
  <c r="BG1426"/>
  <c r="BH1426" s="1"/>
  <c r="BI1426" s="1"/>
  <c r="BJ1426" s="1"/>
  <c r="BK1426" s="1"/>
  <c r="BG1425"/>
  <c r="BH1425" s="1"/>
  <c r="BI1425" s="1"/>
  <c r="BJ1425" s="1"/>
  <c r="BK1425" s="1"/>
  <c r="BG1424"/>
  <c r="BH1424" s="1"/>
  <c r="BI1424" s="1"/>
  <c r="BJ1424" s="1"/>
  <c r="BK1424" s="1"/>
  <c r="BG1423"/>
  <c r="BH1423" s="1"/>
  <c r="BI1423" s="1"/>
  <c r="BJ1423" s="1"/>
  <c r="BK1423" s="1"/>
  <c r="BG1422"/>
  <c r="BH1422" s="1"/>
  <c r="BI1422" s="1"/>
  <c r="BJ1422" s="1"/>
  <c r="BK1422" s="1"/>
  <c r="BG1421"/>
  <c r="BH1421" s="1"/>
  <c r="BI1421" s="1"/>
  <c r="BJ1421" s="1"/>
  <c r="BK1421" s="1"/>
  <c r="BG1420"/>
  <c r="BH1420" s="1"/>
  <c r="BI1420" s="1"/>
  <c r="BJ1420" s="1"/>
  <c r="BK1420" s="1"/>
  <c r="BG1419"/>
  <c r="BH1419" s="1"/>
  <c r="BI1419" s="1"/>
  <c r="BJ1419" s="1"/>
  <c r="BK1419" s="1"/>
  <c r="BG1418"/>
  <c r="BH1418" s="1"/>
  <c r="BI1418" s="1"/>
  <c r="BJ1418" s="1"/>
  <c r="BK1418" s="1"/>
  <c r="BG1417"/>
  <c r="BH1417" s="1"/>
  <c r="BI1417" s="1"/>
  <c r="BJ1417" s="1"/>
  <c r="BK1417" s="1"/>
  <c r="BG1416"/>
  <c r="BH1416" s="1"/>
  <c r="BI1416" s="1"/>
  <c r="BJ1416" s="1"/>
  <c r="BK1416" s="1"/>
  <c r="BG1415"/>
  <c r="BH1415" s="1"/>
  <c r="BI1415" s="1"/>
  <c r="BJ1415" s="1"/>
  <c r="BK1415" s="1"/>
  <c r="BG1414"/>
  <c r="BH1414" s="1"/>
  <c r="BI1414" s="1"/>
  <c r="BJ1414" s="1"/>
  <c r="BK1414" s="1"/>
  <c r="BG1413"/>
  <c r="BH1413" s="1"/>
  <c r="BI1413" s="1"/>
  <c r="BJ1413" s="1"/>
  <c r="BK1413" s="1"/>
  <c r="BG1412"/>
  <c r="BH1412" s="1"/>
  <c r="BI1412" s="1"/>
  <c r="BJ1412" s="1"/>
  <c r="BK1412" s="1"/>
  <c r="BG1411"/>
  <c r="BH1411" s="1"/>
  <c r="BI1411" s="1"/>
  <c r="BJ1411" s="1"/>
  <c r="BK1411" s="1"/>
  <c r="BG1410"/>
  <c r="BH1410" s="1"/>
  <c r="BI1410" s="1"/>
  <c r="BJ1410" s="1"/>
  <c r="BK1410" s="1"/>
  <c r="BG1409"/>
  <c r="BH1409" s="1"/>
  <c r="BG1406"/>
  <c r="BH1406" s="1"/>
  <c r="BI1406" s="1"/>
  <c r="BJ1406" s="1"/>
  <c r="BK1406" s="1"/>
  <c r="BG1404"/>
  <c r="BH1404" s="1"/>
  <c r="BI1404" s="1"/>
  <c r="BJ1404" s="1"/>
  <c r="BK1404" s="1"/>
  <c r="BG1403"/>
  <c r="BH1403" s="1"/>
  <c r="BG1401"/>
  <c r="BH1401" s="1"/>
  <c r="BG1400"/>
  <c r="BH1400" s="1"/>
  <c r="BG1397"/>
  <c r="BH1397" s="1"/>
  <c r="BI1397" s="1"/>
  <c r="BJ1397" s="1"/>
  <c r="BK1397" s="1"/>
  <c r="BG1396"/>
  <c r="BG1398" s="1"/>
  <c r="BG1394"/>
  <c r="BH1394" s="1"/>
  <c r="BI1394" s="1"/>
  <c r="BJ1394" s="1"/>
  <c r="BK1394" s="1"/>
  <c r="BG1393"/>
  <c r="BG1395" s="1"/>
  <c r="BG1391"/>
  <c r="BH1391" s="1"/>
  <c r="BI1391" s="1"/>
  <c r="BJ1391" s="1"/>
  <c r="BK1391" s="1"/>
  <c r="BG1390"/>
  <c r="BG1392" s="1"/>
  <c r="BG1388"/>
  <c r="BH1388" s="1"/>
  <c r="BI1388" s="1"/>
  <c r="BJ1388" s="1"/>
  <c r="BK1388" s="1"/>
  <c r="BG1387"/>
  <c r="BG1389" s="1"/>
  <c r="BG1385"/>
  <c r="BH1385" s="1"/>
  <c r="BI1385" s="1"/>
  <c r="BJ1385" s="1"/>
  <c r="BK1385" s="1"/>
  <c r="BG1384"/>
  <c r="BG1386" s="1"/>
  <c r="BG1382"/>
  <c r="BH1382" s="1"/>
  <c r="BI1382" s="1"/>
  <c r="BJ1382" s="1"/>
  <c r="BK1382" s="1"/>
  <c r="BG1381"/>
  <c r="BG1383" s="1"/>
  <c r="BG1379"/>
  <c r="BH1379" s="1"/>
  <c r="BI1379" s="1"/>
  <c r="BJ1379" s="1"/>
  <c r="BK1379" s="1"/>
  <c r="BG1378"/>
  <c r="BG1380" s="1"/>
  <c r="BG1376"/>
  <c r="BH1376" s="1"/>
  <c r="BI1376" s="1"/>
  <c r="BJ1376" s="1"/>
  <c r="BK1376" s="1"/>
  <c r="BG1375"/>
  <c r="BG1377" s="1"/>
  <c r="BG1373"/>
  <c r="BH1373" s="1"/>
  <c r="BI1373" s="1"/>
  <c r="BJ1373" s="1"/>
  <c r="BK1373" s="1"/>
  <c r="BG1372"/>
  <c r="BG1374" s="1"/>
  <c r="BG1370"/>
  <c r="BH1370" s="1"/>
  <c r="BI1370" s="1"/>
  <c r="BJ1370" s="1"/>
  <c r="BK1370" s="1"/>
  <c r="BG1369"/>
  <c r="BG1371" s="1"/>
  <c r="BG1367"/>
  <c r="BH1367" s="1"/>
  <c r="BI1367" s="1"/>
  <c r="BJ1367" s="1"/>
  <c r="BK1367" s="1"/>
  <c r="BG1366"/>
  <c r="BG1368" s="1"/>
  <c r="BG1364"/>
  <c r="BH1364" s="1"/>
  <c r="BI1364" s="1"/>
  <c r="BJ1364" s="1"/>
  <c r="BK1364" s="1"/>
  <c r="BG1363"/>
  <c r="BG1365" s="1"/>
  <c r="BG1361"/>
  <c r="BH1361" s="1"/>
  <c r="BI1361" s="1"/>
  <c r="BJ1361" s="1"/>
  <c r="BK1361" s="1"/>
  <c r="BG1360"/>
  <c r="BG1362" s="1"/>
  <c r="BG1358"/>
  <c r="BH1358" s="1"/>
  <c r="BI1358" s="1"/>
  <c r="BJ1358" s="1"/>
  <c r="BK1358" s="1"/>
  <c r="BG1357"/>
  <c r="BG1359" s="1"/>
  <c r="BG1355"/>
  <c r="BH1355" s="1"/>
  <c r="BI1355" s="1"/>
  <c r="BJ1355" s="1"/>
  <c r="BK1355" s="1"/>
  <c r="BG1354"/>
  <c r="BG1356" s="1"/>
  <c r="BG1352"/>
  <c r="BH1352" s="1"/>
  <c r="BI1352" s="1"/>
  <c r="BJ1352" s="1"/>
  <c r="BK1352" s="1"/>
  <c r="BH1351"/>
  <c r="BH1353" s="1"/>
  <c r="BG1351"/>
  <c r="BG1353" s="1"/>
  <c r="BG1349"/>
  <c r="BH1349" s="1"/>
  <c r="BI1349" s="1"/>
  <c r="BJ1349" s="1"/>
  <c r="BK1349" s="1"/>
  <c r="BG1348"/>
  <c r="BG1350" s="1"/>
  <c r="BG1346"/>
  <c r="BH1346" s="1"/>
  <c r="BI1346" s="1"/>
  <c r="BJ1346" s="1"/>
  <c r="BK1346" s="1"/>
  <c r="BG1345"/>
  <c r="BG1347" s="1"/>
  <c r="BG1343"/>
  <c r="BH1343" s="1"/>
  <c r="BI1343" s="1"/>
  <c r="BJ1343" s="1"/>
  <c r="BK1343" s="1"/>
  <c r="BG1342"/>
  <c r="BH1342" s="1"/>
  <c r="BG1340"/>
  <c r="BH1340" s="1"/>
  <c r="BI1340" s="1"/>
  <c r="BJ1340" s="1"/>
  <c r="BK1340" s="1"/>
  <c r="BG1339"/>
  <c r="BH1339" s="1"/>
  <c r="BG1337"/>
  <c r="BH1337" s="1"/>
  <c r="BI1337" s="1"/>
  <c r="BJ1337" s="1"/>
  <c r="BK1337" s="1"/>
  <c r="BG1336"/>
  <c r="BH1336" s="1"/>
  <c r="BG1334"/>
  <c r="BH1334" s="1"/>
  <c r="BI1334" s="1"/>
  <c r="BJ1334" s="1"/>
  <c r="BK1334" s="1"/>
  <c r="BG1333"/>
  <c r="BH1333" s="1"/>
  <c r="BG1331"/>
  <c r="BH1331" s="1"/>
  <c r="BI1331" s="1"/>
  <c r="BJ1331" s="1"/>
  <c r="BK1331" s="1"/>
  <c r="BG1330"/>
  <c r="BH1330" s="1"/>
  <c r="BG1328"/>
  <c r="BH1328" s="1"/>
  <c r="BI1328" s="1"/>
  <c r="BJ1328" s="1"/>
  <c r="BK1328" s="1"/>
  <c r="BG1327"/>
  <c r="BH1327" s="1"/>
  <c r="BG1325"/>
  <c r="BH1325" s="1"/>
  <c r="BI1325" s="1"/>
  <c r="BJ1325" s="1"/>
  <c r="BK1325" s="1"/>
  <c r="BG1324"/>
  <c r="BH1324" s="1"/>
  <c r="BG1322"/>
  <c r="BH1322" s="1"/>
  <c r="BI1322" s="1"/>
  <c r="BJ1322" s="1"/>
  <c r="BK1322" s="1"/>
  <c r="BG1321"/>
  <c r="BH1321" s="1"/>
  <c r="BG1319"/>
  <c r="BH1319" s="1"/>
  <c r="BI1319" s="1"/>
  <c r="BJ1319" s="1"/>
  <c r="BK1319" s="1"/>
  <c r="BG1318"/>
  <c r="BH1318" s="1"/>
  <c r="BG1316"/>
  <c r="BH1316" s="1"/>
  <c r="BI1316" s="1"/>
  <c r="BJ1316" s="1"/>
  <c r="BK1316" s="1"/>
  <c r="BG1315"/>
  <c r="BH1315" s="1"/>
  <c r="BG1313"/>
  <c r="BH1313" s="1"/>
  <c r="BI1313" s="1"/>
  <c r="BJ1313" s="1"/>
  <c r="BK1313" s="1"/>
  <c r="BG1312"/>
  <c r="BH1312" s="1"/>
  <c r="BG1310"/>
  <c r="BH1310" s="1"/>
  <c r="BI1310" s="1"/>
  <c r="BJ1310" s="1"/>
  <c r="BK1310" s="1"/>
  <c r="BG1309"/>
  <c r="BG1311" s="1"/>
  <c r="BG1307"/>
  <c r="BH1307" s="1"/>
  <c r="BI1307" s="1"/>
  <c r="BJ1307" s="1"/>
  <c r="BK1307" s="1"/>
  <c r="BG1306"/>
  <c r="BG1308" s="1"/>
  <c r="BG1304"/>
  <c r="BH1304" s="1"/>
  <c r="BI1304" s="1"/>
  <c r="BJ1304" s="1"/>
  <c r="BK1304" s="1"/>
  <c r="BG1303"/>
  <c r="BG1305" s="1"/>
  <c r="BG1301"/>
  <c r="BH1301" s="1"/>
  <c r="BI1301" s="1"/>
  <c r="BJ1301" s="1"/>
  <c r="BK1301" s="1"/>
  <c r="BG1300"/>
  <c r="BG1302" s="1"/>
  <c r="BH1298"/>
  <c r="BI1298" s="1"/>
  <c r="BJ1298" s="1"/>
  <c r="BK1298" s="1"/>
  <c r="BG1298"/>
  <c r="BH1297"/>
  <c r="BH1299" s="1"/>
  <c r="BG1297"/>
  <c r="BG1299" s="1"/>
  <c r="BG1295"/>
  <c r="BH1295" s="1"/>
  <c r="BI1295" s="1"/>
  <c r="BJ1295" s="1"/>
  <c r="BK1295" s="1"/>
  <c r="BG1294"/>
  <c r="BG1296" s="1"/>
  <c r="BG1292"/>
  <c r="BH1292" s="1"/>
  <c r="BI1292" s="1"/>
  <c r="BJ1292" s="1"/>
  <c r="BK1292" s="1"/>
  <c r="BG1291"/>
  <c r="BG1293" s="1"/>
  <c r="BG1289"/>
  <c r="BH1289" s="1"/>
  <c r="BI1289" s="1"/>
  <c r="BJ1289" s="1"/>
  <c r="BK1289" s="1"/>
  <c r="BG1288"/>
  <c r="BG1290" s="1"/>
  <c r="BG1286"/>
  <c r="BH1286" s="1"/>
  <c r="BI1286" s="1"/>
  <c r="BJ1286" s="1"/>
  <c r="BK1286" s="1"/>
  <c r="BG1285"/>
  <c r="BG1287" s="1"/>
  <c r="BG1283"/>
  <c r="BH1283" s="1"/>
  <c r="BI1283" s="1"/>
  <c r="BJ1283" s="1"/>
  <c r="BK1283" s="1"/>
  <c r="BG1282"/>
  <c r="BG1284" s="1"/>
  <c r="BG1280"/>
  <c r="BH1280" s="1"/>
  <c r="BI1280" s="1"/>
  <c r="BJ1280" s="1"/>
  <c r="BK1280" s="1"/>
  <c r="BG1279"/>
  <c r="BG1281" s="1"/>
  <c r="BG1277"/>
  <c r="BH1277" s="1"/>
  <c r="BI1277" s="1"/>
  <c r="BJ1277" s="1"/>
  <c r="BK1277" s="1"/>
  <c r="BG1276"/>
  <c r="BG1278" s="1"/>
  <c r="BG1274"/>
  <c r="BH1274" s="1"/>
  <c r="BI1274" s="1"/>
  <c r="BJ1274" s="1"/>
  <c r="BK1274" s="1"/>
  <c r="BG1273"/>
  <c r="BG1275" s="1"/>
  <c r="BG1271"/>
  <c r="BH1271" s="1"/>
  <c r="BI1271" s="1"/>
  <c r="BJ1271" s="1"/>
  <c r="BK1271" s="1"/>
  <c r="BG1270"/>
  <c r="BG1272" s="1"/>
  <c r="BG1268"/>
  <c r="BH1268" s="1"/>
  <c r="BI1268" s="1"/>
  <c r="BJ1268" s="1"/>
  <c r="BK1268" s="1"/>
  <c r="BG1267"/>
  <c r="BG1269" s="1"/>
  <c r="BG1265"/>
  <c r="BH1265" s="1"/>
  <c r="BI1265" s="1"/>
  <c r="BJ1265" s="1"/>
  <c r="BK1265" s="1"/>
  <c r="BG1264"/>
  <c r="BG1266" s="1"/>
  <c r="BG1262"/>
  <c r="BH1262" s="1"/>
  <c r="BI1262" s="1"/>
  <c r="BJ1262" s="1"/>
  <c r="BK1262" s="1"/>
  <c r="BG1261"/>
  <c r="BG1263" s="1"/>
  <c r="BG1259"/>
  <c r="BH1259" s="1"/>
  <c r="BI1259" s="1"/>
  <c r="BJ1259" s="1"/>
  <c r="BK1259" s="1"/>
  <c r="BG1258"/>
  <c r="BG1260" s="1"/>
  <c r="BG1256"/>
  <c r="BH1256" s="1"/>
  <c r="BI1256" s="1"/>
  <c r="BJ1256" s="1"/>
  <c r="BK1256" s="1"/>
  <c r="BG1255"/>
  <c r="BG1257" s="1"/>
  <c r="BG1253"/>
  <c r="BH1253" s="1"/>
  <c r="BI1253" s="1"/>
  <c r="BJ1253" s="1"/>
  <c r="BK1253" s="1"/>
  <c r="BG1252"/>
  <c r="BH1252" s="1"/>
  <c r="BG1250"/>
  <c r="BH1250" s="1"/>
  <c r="BI1250" s="1"/>
  <c r="BJ1250" s="1"/>
  <c r="BK1250" s="1"/>
  <c r="BG1249"/>
  <c r="BG1251" s="1"/>
  <c r="BG1247"/>
  <c r="BH1247" s="1"/>
  <c r="BI1247" s="1"/>
  <c r="BJ1247" s="1"/>
  <c r="BK1247" s="1"/>
  <c r="BG1246"/>
  <c r="BH1246" s="1"/>
  <c r="BG1244"/>
  <c r="BH1244" s="1"/>
  <c r="BI1244" s="1"/>
  <c r="BJ1244" s="1"/>
  <c r="BK1244" s="1"/>
  <c r="BG1243"/>
  <c r="BH1243" s="1"/>
  <c r="BG1241"/>
  <c r="BH1241" s="1"/>
  <c r="BI1241" s="1"/>
  <c r="BJ1241" s="1"/>
  <c r="BK1241" s="1"/>
  <c r="BG1240"/>
  <c r="BH1240" s="1"/>
  <c r="BG1238"/>
  <c r="BH1238" s="1"/>
  <c r="BI1238" s="1"/>
  <c r="BJ1238" s="1"/>
  <c r="BK1238" s="1"/>
  <c r="BG1237"/>
  <c r="BH1237" s="1"/>
  <c r="BG1235"/>
  <c r="BH1235" s="1"/>
  <c r="BI1235" s="1"/>
  <c r="BJ1235" s="1"/>
  <c r="BK1235" s="1"/>
  <c r="BG1234"/>
  <c r="BG1236" s="1"/>
  <c r="BG1232"/>
  <c r="BH1232" s="1"/>
  <c r="BG1231"/>
  <c r="BH1231" s="1"/>
  <c r="BG1229"/>
  <c r="BH1229" s="1"/>
  <c r="BI1229" s="1"/>
  <c r="BG1228"/>
  <c r="BH1228" s="1"/>
  <c r="BG1225"/>
  <c r="BH1225" s="1"/>
  <c r="BI1225" s="1"/>
  <c r="BJ1225" s="1"/>
  <c r="BK1225" s="1"/>
  <c r="BG1224"/>
  <c r="BG1226" s="1"/>
  <c r="BG1222"/>
  <c r="BH1222" s="1"/>
  <c r="BI1222" s="1"/>
  <c r="BJ1222" s="1"/>
  <c r="BK1222" s="1"/>
  <c r="BG1221"/>
  <c r="BG1223" s="1"/>
  <c r="BG1219"/>
  <c r="BH1219" s="1"/>
  <c r="BI1219" s="1"/>
  <c r="BJ1219" s="1"/>
  <c r="BK1219" s="1"/>
  <c r="BG1218"/>
  <c r="BG1220" s="1"/>
  <c r="BG1216"/>
  <c r="BH1216" s="1"/>
  <c r="BI1216" s="1"/>
  <c r="BJ1216" s="1"/>
  <c r="BK1216" s="1"/>
  <c r="BG1215"/>
  <c r="BG1217" s="1"/>
  <c r="BG1213"/>
  <c r="BH1213" s="1"/>
  <c r="BI1213" s="1"/>
  <c r="BJ1213" s="1"/>
  <c r="BK1213" s="1"/>
  <c r="BG1212"/>
  <c r="BG1214" s="1"/>
  <c r="BG1210"/>
  <c r="BH1210" s="1"/>
  <c r="BI1210" s="1"/>
  <c r="BJ1210" s="1"/>
  <c r="BK1210" s="1"/>
  <c r="BG1209"/>
  <c r="BG1211" s="1"/>
  <c r="BG1207"/>
  <c r="BH1207" s="1"/>
  <c r="BI1207" s="1"/>
  <c r="BJ1207" s="1"/>
  <c r="BK1207" s="1"/>
  <c r="BG1206"/>
  <c r="BG1208" s="1"/>
  <c r="BG1204"/>
  <c r="BH1204" s="1"/>
  <c r="BI1204" s="1"/>
  <c r="BJ1204" s="1"/>
  <c r="BK1204" s="1"/>
  <c r="BG1203"/>
  <c r="BG1205" s="1"/>
  <c r="BG1201"/>
  <c r="BH1201" s="1"/>
  <c r="BI1201" s="1"/>
  <c r="BJ1201" s="1"/>
  <c r="BK1201" s="1"/>
  <c r="BG1200"/>
  <c r="BG1202" s="1"/>
  <c r="BG1198"/>
  <c r="BH1198" s="1"/>
  <c r="BI1198" s="1"/>
  <c r="BJ1198" s="1"/>
  <c r="BK1198" s="1"/>
  <c r="BG1197"/>
  <c r="BG1199" s="1"/>
  <c r="BG1195"/>
  <c r="BH1195" s="1"/>
  <c r="BI1195" s="1"/>
  <c r="BJ1195" s="1"/>
  <c r="BK1195" s="1"/>
  <c r="BG1194"/>
  <c r="BG1196" s="1"/>
  <c r="BG1192"/>
  <c r="BH1192" s="1"/>
  <c r="BI1192" s="1"/>
  <c r="BJ1192" s="1"/>
  <c r="BK1192" s="1"/>
  <c r="BG1191"/>
  <c r="BG1193" s="1"/>
  <c r="BG1189"/>
  <c r="BH1189" s="1"/>
  <c r="BI1189" s="1"/>
  <c r="BJ1189" s="1"/>
  <c r="BK1189" s="1"/>
  <c r="BG1188"/>
  <c r="BG1190" s="1"/>
  <c r="BG1186"/>
  <c r="BH1186" s="1"/>
  <c r="BI1186" s="1"/>
  <c r="BJ1186" s="1"/>
  <c r="BK1186" s="1"/>
  <c r="BG1185"/>
  <c r="BG1187" s="1"/>
  <c r="BH1183"/>
  <c r="BI1183" s="1"/>
  <c r="BJ1183" s="1"/>
  <c r="BK1183" s="1"/>
  <c r="BG1183"/>
  <c r="BH1182"/>
  <c r="BH1184" s="1"/>
  <c r="BG1182"/>
  <c r="BG1184" s="1"/>
  <c r="BH1180"/>
  <c r="BI1180" s="1"/>
  <c r="BJ1180" s="1"/>
  <c r="BK1180" s="1"/>
  <c r="BG1180"/>
  <c r="BH1179"/>
  <c r="BH1181" s="1"/>
  <c r="BG1179"/>
  <c r="BG1181" s="1"/>
  <c r="BH1177"/>
  <c r="BI1177" s="1"/>
  <c r="BJ1177" s="1"/>
  <c r="BK1177" s="1"/>
  <c r="BG1177"/>
  <c r="BH1176"/>
  <c r="BH1178" s="1"/>
  <c r="BG1176"/>
  <c r="BG1178" s="1"/>
  <c r="BG1174"/>
  <c r="BH1174" s="1"/>
  <c r="BI1174" s="1"/>
  <c r="BJ1174" s="1"/>
  <c r="BK1174" s="1"/>
  <c r="BG1173"/>
  <c r="BG1175" s="1"/>
  <c r="BG1171"/>
  <c r="BH1171" s="1"/>
  <c r="BI1171" s="1"/>
  <c r="BJ1171" s="1"/>
  <c r="BK1171" s="1"/>
  <c r="BG1170"/>
  <c r="BG1172" s="1"/>
  <c r="BG1168"/>
  <c r="BH1168" s="1"/>
  <c r="BI1168" s="1"/>
  <c r="BJ1168" s="1"/>
  <c r="BK1168" s="1"/>
  <c r="BH1167"/>
  <c r="BH1169" s="1"/>
  <c r="BG1167"/>
  <c r="BG1169" s="1"/>
  <c r="BG1165"/>
  <c r="BH1165" s="1"/>
  <c r="BI1165" s="1"/>
  <c r="BJ1165" s="1"/>
  <c r="BK1165" s="1"/>
  <c r="BG1164"/>
  <c r="BG1166" s="1"/>
  <c r="BG1162"/>
  <c r="BH1162" s="1"/>
  <c r="BI1162" s="1"/>
  <c r="BJ1162" s="1"/>
  <c r="BK1162" s="1"/>
  <c r="BG1161"/>
  <c r="BG1163" s="1"/>
  <c r="BG1159"/>
  <c r="BH1159" s="1"/>
  <c r="BI1159" s="1"/>
  <c r="BJ1159" s="1"/>
  <c r="BK1159" s="1"/>
  <c r="BG1158"/>
  <c r="BG1160" s="1"/>
  <c r="BG1156"/>
  <c r="BH1156" s="1"/>
  <c r="BI1156" s="1"/>
  <c r="BJ1156" s="1"/>
  <c r="BK1156" s="1"/>
  <c r="BG1155"/>
  <c r="BH1155" s="1"/>
  <c r="BG1153"/>
  <c r="BH1153" s="1"/>
  <c r="BI1153" s="1"/>
  <c r="BJ1153" s="1"/>
  <c r="BK1153" s="1"/>
  <c r="BG1152"/>
  <c r="BH1152" s="1"/>
  <c r="BG1150"/>
  <c r="BH1150" s="1"/>
  <c r="BI1150" s="1"/>
  <c r="BJ1150" s="1"/>
  <c r="BK1150" s="1"/>
  <c r="BG1149"/>
  <c r="BH1149" s="1"/>
  <c r="BG1147"/>
  <c r="BH1147" s="1"/>
  <c r="BI1147" s="1"/>
  <c r="BJ1147" s="1"/>
  <c r="BK1147" s="1"/>
  <c r="BG1146"/>
  <c r="BG1144"/>
  <c r="BH1144" s="1"/>
  <c r="BI1144" s="1"/>
  <c r="BJ1144" s="1"/>
  <c r="BK1144" s="1"/>
  <c r="BG1143"/>
  <c r="BH1143" s="1"/>
  <c r="BH1145" s="1"/>
  <c r="BG1141"/>
  <c r="BH1141" s="1"/>
  <c r="BI1141" s="1"/>
  <c r="BJ1141" s="1"/>
  <c r="BK1141" s="1"/>
  <c r="BG1140"/>
  <c r="BH1140" s="1"/>
  <c r="BH1142" s="1"/>
  <c r="BG1138"/>
  <c r="BH1138" s="1"/>
  <c r="BI1138" s="1"/>
  <c r="BJ1138" s="1"/>
  <c r="BK1138" s="1"/>
  <c r="BG1137"/>
  <c r="BG1139" s="1"/>
  <c r="BG1135"/>
  <c r="BH1135" s="1"/>
  <c r="BI1135" s="1"/>
  <c r="BJ1135" s="1"/>
  <c r="BK1135" s="1"/>
  <c r="BG1134"/>
  <c r="BG1136" s="1"/>
  <c r="BG1132"/>
  <c r="BH1132" s="1"/>
  <c r="BI1132" s="1"/>
  <c r="BJ1132" s="1"/>
  <c r="BK1132" s="1"/>
  <c r="BG1131"/>
  <c r="BG1133" s="1"/>
  <c r="BG1129"/>
  <c r="BH1129" s="1"/>
  <c r="BI1129" s="1"/>
  <c r="BJ1129" s="1"/>
  <c r="BK1129" s="1"/>
  <c r="BG1128"/>
  <c r="BG1130" s="1"/>
  <c r="BG1126"/>
  <c r="BH1126" s="1"/>
  <c r="BI1126" s="1"/>
  <c r="BJ1126" s="1"/>
  <c r="BK1126" s="1"/>
  <c r="BG1125"/>
  <c r="BG1127" s="1"/>
  <c r="BG1123"/>
  <c r="BH1123" s="1"/>
  <c r="BI1123" s="1"/>
  <c r="BJ1123" s="1"/>
  <c r="BK1123" s="1"/>
  <c r="BG1122"/>
  <c r="BG1124" s="1"/>
  <c r="BG1120"/>
  <c r="BH1120" s="1"/>
  <c r="BI1120" s="1"/>
  <c r="BJ1120" s="1"/>
  <c r="BK1120" s="1"/>
  <c r="BG1119"/>
  <c r="BG1121" s="1"/>
  <c r="BG1117"/>
  <c r="BH1117" s="1"/>
  <c r="BI1117" s="1"/>
  <c r="BJ1117" s="1"/>
  <c r="BK1117" s="1"/>
  <c r="BG1116"/>
  <c r="BG1118" s="1"/>
  <c r="BG1114"/>
  <c r="BH1114" s="1"/>
  <c r="BI1114" s="1"/>
  <c r="BJ1114" s="1"/>
  <c r="BK1114" s="1"/>
  <c r="BG1113"/>
  <c r="BG1115" s="1"/>
  <c r="BG1111"/>
  <c r="BH1111" s="1"/>
  <c r="BI1111" s="1"/>
  <c r="BJ1111" s="1"/>
  <c r="BK1111" s="1"/>
  <c r="BG1110"/>
  <c r="BG1112" s="1"/>
  <c r="BG1108"/>
  <c r="BH1108" s="1"/>
  <c r="BI1108" s="1"/>
  <c r="BJ1108" s="1"/>
  <c r="BK1108" s="1"/>
  <c r="BG1107"/>
  <c r="BG1109" s="1"/>
  <c r="BG1105"/>
  <c r="BH1105" s="1"/>
  <c r="BI1105" s="1"/>
  <c r="BJ1105" s="1"/>
  <c r="BK1105" s="1"/>
  <c r="BG1104"/>
  <c r="BG1106" s="1"/>
  <c r="BG1102"/>
  <c r="BH1102" s="1"/>
  <c r="BI1102" s="1"/>
  <c r="BJ1102" s="1"/>
  <c r="BK1102" s="1"/>
  <c r="BG1101"/>
  <c r="BH1101" s="1"/>
  <c r="BG1099"/>
  <c r="BH1099" s="1"/>
  <c r="BI1099" s="1"/>
  <c r="BJ1099" s="1"/>
  <c r="BK1099" s="1"/>
  <c r="BG1098"/>
  <c r="BH1098" s="1"/>
  <c r="BG1096"/>
  <c r="BH1096" s="1"/>
  <c r="BI1096" s="1"/>
  <c r="BJ1096" s="1"/>
  <c r="BK1096" s="1"/>
  <c r="BG1095"/>
  <c r="BH1095" s="1"/>
  <c r="BG1093"/>
  <c r="BH1093" s="1"/>
  <c r="BI1093" s="1"/>
  <c r="BJ1093" s="1"/>
  <c r="BK1093" s="1"/>
  <c r="BG1092"/>
  <c r="BH1092" s="1"/>
  <c r="BG1090"/>
  <c r="BH1090" s="1"/>
  <c r="BI1090" s="1"/>
  <c r="BJ1090" s="1"/>
  <c r="BK1090" s="1"/>
  <c r="BG1089"/>
  <c r="BH1089" s="1"/>
  <c r="BG1087"/>
  <c r="BH1087" s="1"/>
  <c r="BI1087" s="1"/>
  <c r="BJ1087" s="1"/>
  <c r="BK1087" s="1"/>
  <c r="BG1086"/>
  <c r="BH1086" s="1"/>
  <c r="BG1084"/>
  <c r="BH1084" s="1"/>
  <c r="BI1084" s="1"/>
  <c r="BJ1084" s="1"/>
  <c r="BK1084" s="1"/>
  <c r="BG1083"/>
  <c r="BH1083" s="1"/>
  <c r="BG1081"/>
  <c r="BH1081" s="1"/>
  <c r="BI1081" s="1"/>
  <c r="BJ1081" s="1"/>
  <c r="BK1081" s="1"/>
  <c r="BG1080"/>
  <c r="BH1080" s="1"/>
  <c r="BG1078"/>
  <c r="BH1078" s="1"/>
  <c r="BI1078" s="1"/>
  <c r="BJ1078" s="1"/>
  <c r="BK1078" s="1"/>
  <c r="BG1077"/>
  <c r="BH1077" s="1"/>
  <c r="BG1075"/>
  <c r="BH1075" s="1"/>
  <c r="BI1075" s="1"/>
  <c r="BJ1075" s="1"/>
  <c r="BK1075" s="1"/>
  <c r="BG1074"/>
  <c r="BH1074" s="1"/>
  <c r="BG1072"/>
  <c r="BH1072" s="1"/>
  <c r="BI1072" s="1"/>
  <c r="BJ1072" s="1"/>
  <c r="BK1072" s="1"/>
  <c r="BG1071"/>
  <c r="BH1071" s="1"/>
  <c r="BG1069"/>
  <c r="BH1069" s="1"/>
  <c r="BI1069" s="1"/>
  <c r="BJ1069" s="1"/>
  <c r="BK1069" s="1"/>
  <c r="BG1068"/>
  <c r="BH1068" s="1"/>
  <c r="BG1066"/>
  <c r="BH1066" s="1"/>
  <c r="BI1066" s="1"/>
  <c r="BJ1066" s="1"/>
  <c r="BK1066" s="1"/>
  <c r="BG1065"/>
  <c r="BH1065" s="1"/>
  <c r="BG1063"/>
  <c r="BH1063" s="1"/>
  <c r="BI1063" s="1"/>
  <c r="BJ1063" s="1"/>
  <c r="BK1063" s="1"/>
  <c r="BG1062"/>
  <c r="BH1062" s="1"/>
  <c r="BG1060"/>
  <c r="BH1060" s="1"/>
  <c r="BG1059"/>
  <c r="BH1059" s="1"/>
  <c r="BH1057"/>
  <c r="BI1057" s="1"/>
  <c r="BG1057"/>
  <c r="BH1056"/>
  <c r="BH1058" s="1"/>
  <c r="BG1056"/>
  <c r="BG1058" s="1"/>
  <c r="BG1055"/>
  <c r="BG1053"/>
  <c r="BH1053" s="1"/>
  <c r="BI1053" s="1"/>
  <c r="BJ1053" s="1"/>
  <c r="BK1053" s="1"/>
  <c r="BG1052"/>
  <c r="BH1052" s="1"/>
  <c r="BG1050"/>
  <c r="BH1050" s="1"/>
  <c r="BI1050" s="1"/>
  <c r="BJ1050" s="1"/>
  <c r="BK1050" s="1"/>
  <c r="BG1049"/>
  <c r="BH1049" s="1"/>
  <c r="BG1047"/>
  <c r="BH1047" s="1"/>
  <c r="BI1047" s="1"/>
  <c r="BJ1047" s="1"/>
  <c r="BK1047" s="1"/>
  <c r="BG1046"/>
  <c r="BH1046" s="1"/>
  <c r="BG1044"/>
  <c r="BH1044" s="1"/>
  <c r="BI1044" s="1"/>
  <c r="BJ1044" s="1"/>
  <c r="BK1044" s="1"/>
  <c r="BG1043"/>
  <c r="BH1043" s="1"/>
  <c r="BG1041"/>
  <c r="BH1041" s="1"/>
  <c r="BI1041" s="1"/>
  <c r="BJ1041" s="1"/>
  <c r="BK1041" s="1"/>
  <c r="BG1040"/>
  <c r="BH1040" s="1"/>
  <c r="BG1038"/>
  <c r="BH1038" s="1"/>
  <c r="BI1038" s="1"/>
  <c r="BJ1038" s="1"/>
  <c r="BK1038" s="1"/>
  <c r="BG1037"/>
  <c r="BH1037" s="1"/>
  <c r="BG1035"/>
  <c r="BH1035" s="1"/>
  <c r="BI1035" s="1"/>
  <c r="BJ1035" s="1"/>
  <c r="BK1035" s="1"/>
  <c r="BG1034"/>
  <c r="BH1034" s="1"/>
  <c r="BG1032"/>
  <c r="BH1032" s="1"/>
  <c r="BI1032" s="1"/>
  <c r="BJ1032" s="1"/>
  <c r="BK1032" s="1"/>
  <c r="BG1031"/>
  <c r="BH1031" s="1"/>
  <c r="BG1029"/>
  <c r="BH1029" s="1"/>
  <c r="BI1029" s="1"/>
  <c r="BJ1029" s="1"/>
  <c r="BK1029" s="1"/>
  <c r="BG1028"/>
  <c r="BH1028" s="1"/>
  <c r="BG1026"/>
  <c r="BH1026" s="1"/>
  <c r="BI1026" s="1"/>
  <c r="BJ1026" s="1"/>
  <c r="BK1026" s="1"/>
  <c r="BG1025"/>
  <c r="BH1025" s="1"/>
  <c r="BG1023"/>
  <c r="BH1023" s="1"/>
  <c r="BI1023" s="1"/>
  <c r="BJ1023" s="1"/>
  <c r="BK1023" s="1"/>
  <c r="BG1022"/>
  <c r="BH1022" s="1"/>
  <c r="BG1020"/>
  <c r="BH1020" s="1"/>
  <c r="BI1020" s="1"/>
  <c r="BJ1020" s="1"/>
  <c r="BK1020" s="1"/>
  <c r="BG1019"/>
  <c r="BH1019" s="1"/>
  <c r="BG1017"/>
  <c r="BH1017" s="1"/>
  <c r="BI1017" s="1"/>
  <c r="BJ1017" s="1"/>
  <c r="BK1017" s="1"/>
  <c r="BG1016"/>
  <c r="BH1016" s="1"/>
  <c r="BG1014"/>
  <c r="BH1014" s="1"/>
  <c r="BI1014" s="1"/>
  <c r="BJ1014" s="1"/>
  <c r="BK1014" s="1"/>
  <c r="BG1013"/>
  <c r="BH1013" s="1"/>
  <c r="BG1011"/>
  <c r="BH1011" s="1"/>
  <c r="BI1011" s="1"/>
  <c r="BJ1011" s="1"/>
  <c r="BK1011" s="1"/>
  <c r="BG1010"/>
  <c r="BH1010" s="1"/>
  <c r="BG1008"/>
  <c r="BH1008" s="1"/>
  <c r="BI1008" s="1"/>
  <c r="BJ1008" s="1"/>
  <c r="BK1008" s="1"/>
  <c r="BG1007"/>
  <c r="BH1007" s="1"/>
  <c r="BG1005"/>
  <c r="BH1005" s="1"/>
  <c r="BI1005" s="1"/>
  <c r="BJ1005" s="1"/>
  <c r="BK1005" s="1"/>
  <c r="BG1004"/>
  <c r="BH1004" s="1"/>
  <c r="BG1002"/>
  <c r="BH1002" s="1"/>
  <c r="BI1002" s="1"/>
  <c r="BJ1002" s="1"/>
  <c r="BK1002" s="1"/>
  <c r="BG1001"/>
  <c r="BH1001" s="1"/>
  <c r="BG999"/>
  <c r="BH999" s="1"/>
  <c r="BI999" s="1"/>
  <c r="BJ999" s="1"/>
  <c r="BK999" s="1"/>
  <c r="BG998"/>
  <c r="BH998" s="1"/>
  <c r="BG996"/>
  <c r="BH996" s="1"/>
  <c r="BI996" s="1"/>
  <c r="BJ996" s="1"/>
  <c r="BK996" s="1"/>
  <c r="BG995"/>
  <c r="BH995" s="1"/>
  <c r="BG993"/>
  <c r="BH993" s="1"/>
  <c r="BI993" s="1"/>
  <c r="BJ993" s="1"/>
  <c r="BK993" s="1"/>
  <c r="BG992"/>
  <c r="BH992" s="1"/>
  <c r="BG990"/>
  <c r="BH990" s="1"/>
  <c r="BI990" s="1"/>
  <c r="BJ990" s="1"/>
  <c r="BK990" s="1"/>
  <c r="BG989"/>
  <c r="BH989" s="1"/>
  <c r="BG987"/>
  <c r="BH987" s="1"/>
  <c r="BI987" s="1"/>
  <c r="BJ987" s="1"/>
  <c r="BK987" s="1"/>
  <c r="BG986"/>
  <c r="BH986" s="1"/>
  <c r="BG984"/>
  <c r="BH984" s="1"/>
  <c r="BI984" s="1"/>
  <c r="BJ984" s="1"/>
  <c r="BK984" s="1"/>
  <c r="BG983"/>
  <c r="BH983" s="1"/>
  <c r="BG981"/>
  <c r="BH981" s="1"/>
  <c r="BI981" s="1"/>
  <c r="BJ981" s="1"/>
  <c r="BK981" s="1"/>
  <c r="BG980"/>
  <c r="BH980" s="1"/>
  <c r="BG978"/>
  <c r="BH978" s="1"/>
  <c r="BI978" s="1"/>
  <c r="BJ978" s="1"/>
  <c r="BK978" s="1"/>
  <c r="BG977"/>
  <c r="BH977" s="1"/>
  <c r="BG975"/>
  <c r="BH975" s="1"/>
  <c r="BI975" s="1"/>
  <c r="BJ975" s="1"/>
  <c r="BK975" s="1"/>
  <c r="BG974"/>
  <c r="BH974" s="1"/>
  <c r="BG972"/>
  <c r="BH972" s="1"/>
  <c r="BI972" s="1"/>
  <c r="BJ972" s="1"/>
  <c r="BK972" s="1"/>
  <c r="BG971"/>
  <c r="BH971" s="1"/>
  <c r="BG969"/>
  <c r="BH969" s="1"/>
  <c r="BI969" s="1"/>
  <c r="BJ969" s="1"/>
  <c r="BK969" s="1"/>
  <c r="BG968"/>
  <c r="BH968" s="1"/>
  <c r="BG966"/>
  <c r="BH966" s="1"/>
  <c r="BI966" s="1"/>
  <c r="BJ966" s="1"/>
  <c r="BK966" s="1"/>
  <c r="BG965"/>
  <c r="BH965" s="1"/>
  <c r="BG963"/>
  <c r="BH963" s="1"/>
  <c r="BI963" s="1"/>
  <c r="BJ963" s="1"/>
  <c r="BK963" s="1"/>
  <c r="BG962"/>
  <c r="BH962" s="1"/>
  <c r="BG960"/>
  <c r="BH960" s="1"/>
  <c r="BI960" s="1"/>
  <c r="BJ960" s="1"/>
  <c r="BK960" s="1"/>
  <c r="BG959"/>
  <c r="BH959" s="1"/>
  <c r="BG957"/>
  <c r="BH957" s="1"/>
  <c r="BI957" s="1"/>
  <c r="BJ957" s="1"/>
  <c r="BK957" s="1"/>
  <c r="BG956"/>
  <c r="BH956" s="1"/>
  <c r="BG954"/>
  <c r="BH954" s="1"/>
  <c r="BI954" s="1"/>
  <c r="BJ954" s="1"/>
  <c r="BK954" s="1"/>
  <c r="BG953"/>
  <c r="BH953" s="1"/>
  <c r="BG951"/>
  <c r="BH951" s="1"/>
  <c r="BI951" s="1"/>
  <c r="BJ951" s="1"/>
  <c r="BK951" s="1"/>
  <c r="BG950"/>
  <c r="BH950" s="1"/>
  <c r="BG948"/>
  <c r="BH948" s="1"/>
  <c r="BI948" s="1"/>
  <c r="BJ948" s="1"/>
  <c r="BK948" s="1"/>
  <c r="BG947"/>
  <c r="BH947" s="1"/>
  <c r="BG945"/>
  <c r="BH945" s="1"/>
  <c r="BI945" s="1"/>
  <c r="BJ945" s="1"/>
  <c r="BK945" s="1"/>
  <c r="BG944"/>
  <c r="BH944" s="1"/>
  <c r="BG942"/>
  <c r="BH942" s="1"/>
  <c r="BI942" s="1"/>
  <c r="BJ942" s="1"/>
  <c r="BK942" s="1"/>
  <c r="BG941"/>
  <c r="BH941" s="1"/>
  <c r="BG939"/>
  <c r="BH939" s="1"/>
  <c r="BI939" s="1"/>
  <c r="BJ939" s="1"/>
  <c r="BK939" s="1"/>
  <c r="BG938"/>
  <c r="BH938" s="1"/>
  <c r="BG936"/>
  <c r="BH936" s="1"/>
  <c r="BI936" s="1"/>
  <c r="BJ936" s="1"/>
  <c r="BK936" s="1"/>
  <c r="BG935"/>
  <c r="BH935" s="1"/>
  <c r="BG933"/>
  <c r="BH933" s="1"/>
  <c r="BI933" s="1"/>
  <c r="BJ933" s="1"/>
  <c r="BK933" s="1"/>
  <c r="BG932"/>
  <c r="BH932" s="1"/>
  <c r="BG930"/>
  <c r="BH930" s="1"/>
  <c r="BI930" s="1"/>
  <c r="BJ930" s="1"/>
  <c r="BK930" s="1"/>
  <c r="BG929"/>
  <c r="BH929" s="1"/>
  <c r="BG927"/>
  <c r="BH927" s="1"/>
  <c r="BI927" s="1"/>
  <c r="BJ927" s="1"/>
  <c r="BK927" s="1"/>
  <c r="BG926"/>
  <c r="BH926" s="1"/>
  <c r="BG924"/>
  <c r="BH924" s="1"/>
  <c r="BI924" s="1"/>
  <c r="BJ924" s="1"/>
  <c r="BK924" s="1"/>
  <c r="BG923"/>
  <c r="BH923" s="1"/>
  <c r="BG921"/>
  <c r="BH921" s="1"/>
  <c r="BI921" s="1"/>
  <c r="BJ921" s="1"/>
  <c r="BK921" s="1"/>
  <c r="BG920"/>
  <c r="BH920" s="1"/>
  <c r="BG918"/>
  <c r="BH918" s="1"/>
  <c r="BI918" s="1"/>
  <c r="BJ918" s="1"/>
  <c r="BK918" s="1"/>
  <c r="BG917"/>
  <c r="BH917" s="1"/>
  <c r="BG915"/>
  <c r="BH915" s="1"/>
  <c r="BI915" s="1"/>
  <c r="BJ915" s="1"/>
  <c r="BK915" s="1"/>
  <c r="BG914"/>
  <c r="BH914" s="1"/>
  <c r="BG912"/>
  <c r="BH912" s="1"/>
  <c r="BI912" s="1"/>
  <c r="BJ912" s="1"/>
  <c r="BK912" s="1"/>
  <c r="BG911"/>
  <c r="BH911" s="1"/>
  <c r="BG909"/>
  <c r="BH909" s="1"/>
  <c r="BI909" s="1"/>
  <c r="BJ909" s="1"/>
  <c r="BK909" s="1"/>
  <c r="BG908"/>
  <c r="BH908" s="1"/>
  <c r="BG906"/>
  <c r="BH906" s="1"/>
  <c r="BI906" s="1"/>
  <c r="BJ906" s="1"/>
  <c r="BK906" s="1"/>
  <c r="BG905"/>
  <c r="BH905" s="1"/>
  <c r="BG903"/>
  <c r="BH903" s="1"/>
  <c r="BI903" s="1"/>
  <c r="BJ903" s="1"/>
  <c r="BK903" s="1"/>
  <c r="BG902"/>
  <c r="BH902" s="1"/>
  <c r="BG900"/>
  <c r="BH900" s="1"/>
  <c r="BI900" s="1"/>
  <c r="BJ900" s="1"/>
  <c r="BK900" s="1"/>
  <c r="BG899"/>
  <c r="BH899" s="1"/>
  <c r="BG897"/>
  <c r="BH897" s="1"/>
  <c r="BI897" s="1"/>
  <c r="BJ897" s="1"/>
  <c r="BK897" s="1"/>
  <c r="BG896"/>
  <c r="BH896" s="1"/>
  <c r="BG894"/>
  <c r="BH894" s="1"/>
  <c r="BI894" s="1"/>
  <c r="BJ894" s="1"/>
  <c r="BK894" s="1"/>
  <c r="BG893"/>
  <c r="BH893" s="1"/>
  <c r="BG891"/>
  <c r="BH891" s="1"/>
  <c r="BI891" s="1"/>
  <c r="BJ891" s="1"/>
  <c r="BK891" s="1"/>
  <c r="BG890"/>
  <c r="BH890" s="1"/>
  <c r="BG888"/>
  <c r="BH888" s="1"/>
  <c r="BI888" s="1"/>
  <c r="BJ888" s="1"/>
  <c r="BK888" s="1"/>
  <c r="BG887"/>
  <c r="BH887" s="1"/>
  <c r="BG885"/>
  <c r="BH885" s="1"/>
  <c r="BG884"/>
  <c r="BH884" s="1"/>
  <c r="BG880"/>
  <c r="BH880" s="1"/>
  <c r="BI880" s="1"/>
  <c r="BJ880" s="1"/>
  <c r="BK880" s="1"/>
  <c r="BG879"/>
  <c r="BH879" s="1"/>
  <c r="BG877"/>
  <c r="BH877" s="1"/>
  <c r="BI877" s="1"/>
  <c r="BJ877" s="1"/>
  <c r="BK877" s="1"/>
  <c r="BG876"/>
  <c r="BH876" s="1"/>
  <c r="BG874"/>
  <c r="BH874" s="1"/>
  <c r="BI874" s="1"/>
  <c r="BJ874" s="1"/>
  <c r="BK874" s="1"/>
  <c r="BG873"/>
  <c r="BH873" s="1"/>
  <c r="BG871"/>
  <c r="BH871" s="1"/>
  <c r="BI871" s="1"/>
  <c r="BJ871" s="1"/>
  <c r="BK871" s="1"/>
  <c r="BG870"/>
  <c r="BH870" s="1"/>
  <c r="BG868"/>
  <c r="BH868" s="1"/>
  <c r="BI868" s="1"/>
  <c r="BJ868" s="1"/>
  <c r="BK868" s="1"/>
  <c r="BG867"/>
  <c r="BH867" s="1"/>
  <c r="BG865"/>
  <c r="BH865" s="1"/>
  <c r="BI865" s="1"/>
  <c r="BJ865" s="1"/>
  <c r="BK865" s="1"/>
  <c r="BG864"/>
  <c r="BH864" s="1"/>
  <c r="BG862"/>
  <c r="BH862" s="1"/>
  <c r="BI862" s="1"/>
  <c r="BJ862" s="1"/>
  <c r="BK862" s="1"/>
  <c r="BG861"/>
  <c r="BH861" s="1"/>
  <c r="BG859"/>
  <c r="BH859" s="1"/>
  <c r="BI859" s="1"/>
  <c r="BJ859" s="1"/>
  <c r="BK859" s="1"/>
  <c r="BG858"/>
  <c r="BH858" s="1"/>
  <c r="BG856"/>
  <c r="BH856" s="1"/>
  <c r="BI856" s="1"/>
  <c r="BJ856" s="1"/>
  <c r="BK856" s="1"/>
  <c r="BG855"/>
  <c r="BH855" s="1"/>
  <c r="BG853"/>
  <c r="BH853" s="1"/>
  <c r="BI853" s="1"/>
  <c r="BJ853" s="1"/>
  <c r="BK853" s="1"/>
  <c r="BG852"/>
  <c r="BH852" s="1"/>
  <c r="BG850"/>
  <c r="BH850" s="1"/>
  <c r="BI850" s="1"/>
  <c r="BJ850" s="1"/>
  <c r="BK850" s="1"/>
  <c r="BG849"/>
  <c r="BH849" s="1"/>
  <c r="BG847"/>
  <c r="BH847" s="1"/>
  <c r="BI847" s="1"/>
  <c r="BJ847" s="1"/>
  <c r="BK847" s="1"/>
  <c r="BG846"/>
  <c r="BH846" s="1"/>
  <c r="BG844"/>
  <c r="BH844" s="1"/>
  <c r="BG843"/>
  <c r="BH843" s="1"/>
  <c r="BG840"/>
  <c r="BH840" s="1"/>
  <c r="BI840" s="1"/>
  <c r="BJ840" s="1"/>
  <c r="BK840" s="1"/>
  <c r="BG839"/>
  <c r="BH839" s="1"/>
  <c r="BG837"/>
  <c r="BH837" s="1"/>
  <c r="BI837" s="1"/>
  <c r="BJ837" s="1"/>
  <c r="BK837" s="1"/>
  <c r="BG836"/>
  <c r="BH836" s="1"/>
  <c r="BG834"/>
  <c r="BH834" s="1"/>
  <c r="BI834" s="1"/>
  <c r="BJ834" s="1"/>
  <c r="BK834" s="1"/>
  <c r="BG833"/>
  <c r="BH833" s="1"/>
  <c r="BG831"/>
  <c r="BH831" s="1"/>
  <c r="BI831" s="1"/>
  <c r="BJ831" s="1"/>
  <c r="BK831" s="1"/>
  <c r="BG830"/>
  <c r="BH830" s="1"/>
  <c r="BG828"/>
  <c r="BH828" s="1"/>
  <c r="BI828" s="1"/>
  <c r="BJ828" s="1"/>
  <c r="BK828" s="1"/>
  <c r="BG827"/>
  <c r="BH827" s="1"/>
  <c r="BG825"/>
  <c r="BH825" s="1"/>
  <c r="BI825" s="1"/>
  <c r="BJ825" s="1"/>
  <c r="BK825" s="1"/>
  <c r="BG824"/>
  <c r="BH824" s="1"/>
  <c r="BG822"/>
  <c r="BH822" s="1"/>
  <c r="BG821"/>
  <c r="BH821" s="1"/>
  <c r="BG818"/>
  <c r="BH818" s="1"/>
  <c r="BI818" s="1"/>
  <c r="BJ818" s="1"/>
  <c r="BK818" s="1"/>
  <c r="BG817"/>
  <c r="BH817" s="1"/>
  <c r="BG815"/>
  <c r="BH815" s="1"/>
  <c r="BI815" s="1"/>
  <c r="BJ815" s="1"/>
  <c r="BK815" s="1"/>
  <c r="BG814"/>
  <c r="BH814" s="1"/>
  <c r="BG812"/>
  <c r="BH812" s="1"/>
  <c r="BI812" s="1"/>
  <c r="BJ812" s="1"/>
  <c r="BK812" s="1"/>
  <c r="BG811"/>
  <c r="BH811" s="1"/>
  <c r="BG809"/>
  <c r="BH809" s="1"/>
  <c r="BG808"/>
  <c r="BH808" s="1"/>
  <c r="BG805"/>
  <c r="BH805" s="1"/>
  <c r="BI805" s="1"/>
  <c r="BJ805" s="1"/>
  <c r="BK805" s="1"/>
  <c r="BG804"/>
  <c r="BH804" s="1"/>
  <c r="BG802"/>
  <c r="BH802" s="1"/>
  <c r="BI802" s="1"/>
  <c r="BJ802" s="1"/>
  <c r="BK802" s="1"/>
  <c r="BG801"/>
  <c r="BH801" s="1"/>
  <c r="BG799"/>
  <c r="BH799" s="1"/>
  <c r="BI799" s="1"/>
  <c r="BJ799" s="1"/>
  <c r="BK799" s="1"/>
  <c r="BG798"/>
  <c r="BH798" s="1"/>
  <c r="BG796"/>
  <c r="BH796" s="1"/>
  <c r="BI796" s="1"/>
  <c r="BJ796" s="1"/>
  <c r="BK796" s="1"/>
  <c r="BG795"/>
  <c r="BH795" s="1"/>
  <c r="BG793"/>
  <c r="BH793" s="1"/>
  <c r="BI793" s="1"/>
  <c r="BJ793" s="1"/>
  <c r="BK793" s="1"/>
  <c r="BG792"/>
  <c r="BH792" s="1"/>
  <c r="BG790"/>
  <c r="BH790" s="1"/>
  <c r="BI790" s="1"/>
  <c r="BJ790" s="1"/>
  <c r="BK790" s="1"/>
  <c r="BG789"/>
  <c r="BH789" s="1"/>
  <c r="BG787"/>
  <c r="BH787" s="1"/>
  <c r="BI787" s="1"/>
  <c r="BJ787" s="1"/>
  <c r="BK787" s="1"/>
  <c r="BG786"/>
  <c r="BH786" s="1"/>
  <c r="BG784"/>
  <c r="BH784" s="1"/>
  <c r="BG783"/>
  <c r="BH783" s="1"/>
  <c r="BG778"/>
  <c r="BH778" s="1"/>
  <c r="BI778" s="1"/>
  <c r="BJ778" s="1"/>
  <c r="BK778" s="1"/>
  <c r="BG777"/>
  <c r="BH777" s="1"/>
  <c r="BG775"/>
  <c r="BH775" s="1"/>
  <c r="BG774"/>
  <c r="BH774" s="1"/>
  <c r="BG771"/>
  <c r="BH771" s="1"/>
  <c r="BI771" s="1"/>
  <c r="BJ771" s="1"/>
  <c r="BK771" s="1"/>
  <c r="BG770"/>
  <c r="BG772" s="1"/>
  <c r="BG768"/>
  <c r="BH768" s="1"/>
  <c r="BI768" s="1"/>
  <c r="BJ768" s="1"/>
  <c r="BK768" s="1"/>
  <c r="BG767"/>
  <c r="BG769" s="1"/>
  <c r="BG765"/>
  <c r="BH765" s="1"/>
  <c r="BI765" s="1"/>
  <c r="BJ765" s="1"/>
  <c r="BK765" s="1"/>
  <c r="BG764"/>
  <c r="BG766" s="1"/>
  <c r="BG762"/>
  <c r="BH762" s="1"/>
  <c r="BI762" s="1"/>
  <c r="BJ762" s="1"/>
  <c r="BK762" s="1"/>
  <c r="BG761"/>
  <c r="BG763" s="1"/>
  <c r="BG759"/>
  <c r="BH759" s="1"/>
  <c r="BI759" s="1"/>
  <c r="BJ759" s="1"/>
  <c r="BK759" s="1"/>
  <c r="BG758"/>
  <c r="BG760" s="1"/>
  <c r="BG756"/>
  <c r="BH756" s="1"/>
  <c r="BI756" s="1"/>
  <c r="BJ756" s="1"/>
  <c r="BK756" s="1"/>
  <c r="BG755"/>
  <c r="BG757" s="1"/>
  <c r="BG753"/>
  <c r="BH753" s="1"/>
  <c r="BI753" s="1"/>
  <c r="BJ753" s="1"/>
  <c r="BK753" s="1"/>
  <c r="BG752"/>
  <c r="BG754" s="1"/>
  <c r="BG750"/>
  <c r="BH750" s="1"/>
  <c r="BI750" s="1"/>
  <c r="BJ750" s="1"/>
  <c r="BK750" s="1"/>
  <c r="BG749"/>
  <c r="BG751" s="1"/>
  <c r="BG747"/>
  <c r="BH747" s="1"/>
  <c r="BI747" s="1"/>
  <c r="BJ747" s="1"/>
  <c r="BK747" s="1"/>
  <c r="BG746"/>
  <c r="BG748" s="1"/>
  <c r="BG744"/>
  <c r="BH744" s="1"/>
  <c r="BI744" s="1"/>
  <c r="BJ744" s="1"/>
  <c r="BK744" s="1"/>
  <c r="BG743"/>
  <c r="BG745" s="1"/>
  <c r="BG741"/>
  <c r="BH741" s="1"/>
  <c r="BI741" s="1"/>
  <c r="BJ741" s="1"/>
  <c r="BK741" s="1"/>
  <c r="BG740"/>
  <c r="BG742" s="1"/>
  <c r="BG738"/>
  <c r="BH738" s="1"/>
  <c r="BI738" s="1"/>
  <c r="BJ738" s="1"/>
  <c r="BK738" s="1"/>
  <c r="BG737"/>
  <c r="BG739" s="1"/>
  <c r="BG735"/>
  <c r="BH735" s="1"/>
  <c r="BI735" s="1"/>
  <c r="BJ735" s="1"/>
  <c r="BK735" s="1"/>
  <c r="BG734"/>
  <c r="BG736" s="1"/>
  <c r="BG732"/>
  <c r="BH732" s="1"/>
  <c r="BI732" s="1"/>
  <c r="BJ732" s="1"/>
  <c r="BK732" s="1"/>
  <c r="BG731"/>
  <c r="BG733" s="1"/>
  <c r="BG729"/>
  <c r="BH729" s="1"/>
  <c r="BI729" s="1"/>
  <c r="BJ729" s="1"/>
  <c r="BK729" s="1"/>
  <c r="BG728"/>
  <c r="BG730" s="1"/>
  <c r="BG726"/>
  <c r="BH726" s="1"/>
  <c r="BI726" s="1"/>
  <c r="BJ726" s="1"/>
  <c r="BK726" s="1"/>
  <c r="BG725"/>
  <c r="BG727" s="1"/>
  <c r="BG723"/>
  <c r="BH723" s="1"/>
  <c r="BI723" s="1"/>
  <c r="BJ723" s="1"/>
  <c r="BK723" s="1"/>
  <c r="BG722"/>
  <c r="BH722" s="1"/>
  <c r="BG720"/>
  <c r="BH720" s="1"/>
  <c r="BI720" s="1"/>
  <c r="BJ720" s="1"/>
  <c r="BK720" s="1"/>
  <c r="BG719"/>
  <c r="BH719" s="1"/>
  <c r="BG717"/>
  <c r="BH717" s="1"/>
  <c r="BI717" s="1"/>
  <c r="BJ717" s="1"/>
  <c r="BK717" s="1"/>
  <c r="BG716"/>
  <c r="BH716" s="1"/>
  <c r="BG714"/>
  <c r="BH714" s="1"/>
  <c r="BI714" s="1"/>
  <c r="BJ714" s="1"/>
  <c r="BK714" s="1"/>
  <c r="BG713"/>
  <c r="BH713" s="1"/>
  <c r="BG711"/>
  <c r="BH711" s="1"/>
  <c r="BI711" s="1"/>
  <c r="BJ711" s="1"/>
  <c r="BK711" s="1"/>
  <c r="BG710"/>
  <c r="BH710" s="1"/>
  <c r="BG708"/>
  <c r="BH708" s="1"/>
  <c r="BI708" s="1"/>
  <c r="BJ708" s="1"/>
  <c r="BK708" s="1"/>
  <c r="BG707"/>
  <c r="BH707" s="1"/>
  <c r="BG705"/>
  <c r="BH705" s="1"/>
  <c r="BI705" s="1"/>
  <c r="BJ705" s="1"/>
  <c r="BK705" s="1"/>
  <c r="BG704"/>
  <c r="BH704" s="1"/>
  <c r="BG702"/>
  <c r="BH702" s="1"/>
  <c r="BI702" s="1"/>
  <c r="BJ702" s="1"/>
  <c r="BK702" s="1"/>
  <c r="BG701"/>
  <c r="BH701" s="1"/>
  <c r="BG699"/>
  <c r="BH699" s="1"/>
  <c r="BI699" s="1"/>
  <c r="BJ699" s="1"/>
  <c r="BK699" s="1"/>
  <c r="BG698"/>
  <c r="BH698" s="1"/>
  <c r="BG696"/>
  <c r="BH696" s="1"/>
  <c r="BI696" s="1"/>
  <c r="BJ696" s="1"/>
  <c r="BK696" s="1"/>
  <c r="BG695"/>
  <c r="BH695" s="1"/>
  <c r="BG693"/>
  <c r="BH693" s="1"/>
  <c r="BI693" s="1"/>
  <c r="BJ693" s="1"/>
  <c r="BK693" s="1"/>
  <c r="BG692"/>
  <c r="BH692" s="1"/>
  <c r="BG690"/>
  <c r="BH690" s="1"/>
  <c r="BI690" s="1"/>
  <c r="BJ690" s="1"/>
  <c r="BK690" s="1"/>
  <c r="BG689"/>
  <c r="BH689" s="1"/>
  <c r="BG687"/>
  <c r="BH687" s="1"/>
  <c r="BI687" s="1"/>
  <c r="BJ687" s="1"/>
  <c r="BK687" s="1"/>
  <c r="BG686"/>
  <c r="BH686" s="1"/>
  <c r="BG684"/>
  <c r="BH684" s="1"/>
  <c r="BI684" s="1"/>
  <c r="BJ684" s="1"/>
  <c r="BK684" s="1"/>
  <c r="BG683"/>
  <c r="BG685" s="1"/>
  <c r="BG681"/>
  <c r="BH681" s="1"/>
  <c r="BI681" s="1"/>
  <c r="BJ681" s="1"/>
  <c r="BK681" s="1"/>
  <c r="BG680"/>
  <c r="BH680" s="1"/>
  <c r="BG678"/>
  <c r="BH678" s="1"/>
  <c r="BI678" s="1"/>
  <c r="BJ678" s="1"/>
  <c r="BK678" s="1"/>
  <c r="BG677"/>
  <c r="BH677" s="1"/>
  <c r="BG675"/>
  <c r="BH675" s="1"/>
  <c r="BI675" s="1"/>
  <c r="BJ675" s="1"/>
  <c r="BK675" s="1"/>
  <c r="BG674"/>
  <c r="BH674" s="1"/>
  <c r="BG672"/>
  <c r="BH672" s="1"/>
  <c r="BI672" s="1"/>
  <c r="BJ672" s="1"/>
  <c r="BK672" s="1"/>
  <c r="BG671"/>
  <c r="BH671" s="1"/>
  <c r="BG669"/>
  <c r="BH669" s="1"/>
  <c r="BI669" s="1"/>
  <c r="BJ669" s="1"/>
  <c r="BK669" s="1"/>
  <c r="BG668"/>
  <c r="BH668" s="1"/>
  <c r="BG666"/>
  <c r="BH666" s="1"/>
  <c r="BI666" s="1"/>
  <c r="BJ666" s="1"/>
  <c r="BK666" s="1"/>
  <c r="BG665"/>
  <c r="BH665" s="1"/>
  <c r="BG663"/>
  <c r="BH663" s="1"/>
  <c r="BI663" s="1"/>
  <c r="BJ663" s="1"/>
  <c r="BK663" s="1"/>
  <c r="BG662"/>
  <c r="BH662" s="1"/>
  <c r="BG660"/>
  <c r="BH660" s="1"/>
  <c r="BI660" s="1"/>
  <c r="BJ660" s="1"/>
  <c r="BK660" s="1"/>
  <c r="BG659"/>
  <c r="BH659" s="1"/>
  <c r="BG657"/>
  <c r="BH657" s="1"/>
  <c r="BI657" s="1"/>
  <c r="BJ657" s="1"/>
  <c r="BK657" s="1"/>
  <c r="BG656"/>
  <c r="BH656" s="1"/>
  <c r="BG654"/>
  <c r="BH654" s="1"/>
  <c r="BI654" s="1"/>
  <c r="BJ654" s="1"/>
  <c r="BK654" s="1"/>
  <c r="BG653"/>
  <c r="BH653" s="1"/>
  <c r="BG651"/>
  <c r="BH651" s="1"/>
  <c r="BI651" s="1"/>
  <c r="BJ651" s="1"/>
  <c r="BK651" s="1"/>
  <c r="BG650"/>
  <c r="BH650" s="1"/>
  <c r="BG648"/>
  <c r="BH648" s="1"/>
  <c r="BI648" s="1"/>
  <c r="BJ648" s="1"/>
  <c r="BK648" s="1"/>
  <c r="BG647"/>
  <c r="BH647" s="1"/>
  <c r="BG645"/>
  <c r="BH645" s="1"/>
  <c r="BI645" s="1"/>
  <c r="BJ645" s="1"/>
  <c r="BK645" s="1"/>
  <c r="BG644"/>
  <c r="BH644" s="1"/>
  <c r="BG642"/>
  <c r="BH642" s="1"/>
  <c r="BI642" s="1"/>
  <c r="BJ642" s="1"/>
  <c r="BK642" s="1"/>
  <c r="BG641"/>
  <c r="BH641" s="1"/>
  <c r="BG639"/>
  <c r="BH639" s="1"/>
  <c r="BI639" s="1"/>
  <c r="BJ639" s="1"/>
  <c r="BK639" s="1"/>
  <c r="BG638"/>
  <c r="BH638" s="1"/>
  <c r="BG636"/>
  <c r="BH636" s="1"/>
  <c r="BI636" s="1"/>
  <c r="BJ636" s="1"/>
  <c r="BK636" s="1"/>
  <c r="BG635"/>
  <c r="BH635" s="1"/>
  <c r="BG633"/>
  <c r="BH633" s="1"/>
  <c r="BI633" s="1"/>
  <c r="BJ633" s="1"/>
  <c r="BK633" s="1"/>
  <c r="BG632"/>
  <c r="BH632" s="1"/>
  <c r="BG630"/>
  <c r="BH630" s="1"/>
  <c r="BI630" s="1"/>
  <c r="BJ630" s="1"/>
  <c r="BK630" s="1"/>
  <c r="BG629"/>
  <c r="BH629" s="1"/>
  <c r="BG627"/>
  <c r="BH627" s="1"/>
  <c r="BI627" s="1"/>
  <c r="BJ627" s="1"/>
  <c r="BK627" s="1"/>
  <c r="BG626"/>
  <c r="BH626" s="1"/>
  <c r="BG624"/>
  <c r="BH624" s="1"/>
  <c r="BI624" s="1"/>
  <c r="BJ624" s="1"/>
  <c r="BK624" s="1"/>
  <c r="BG623"/>
  <c r="BH623" s="1"/>
  <c r="BG621"/>
  <c r="BH621" s="1"/>
  <c r="BI621" s="1"/>
  <c r="BJ621" s="1"/>
  <c r="BK621" s="1"/>
  <c r="BG620"/>
  <c r="BH620" s="1"/>
  <c r="BG618"/>
  <c r="BH618" s="1"/>
  <c r="BI618" s="1"/>
  <c r="BJ618" s="1"/>
  <c r="BK618" s="1"/>
  <c r="BG617"/>
  <c r="BH617" s="1"/>
  <c r="BG615"/>
  <c r="BH615" s="1"/>
  <c r="BI615" s="1"/>
  <c r="BJ615" s="1"/>
  <c r="BK615" s="1"/>
  <c r="BG614"/>
  <c r="BH614" s="1"/>
  <c r="BG612"/>
  <c r="BH612" s="1"/>
  <c r="BI612" s="1"/>
  <c r="BJ612" s="1"/>
  <c r="BK612" s="1"/>
  <c r="BG611"/>
  <c r="BH611" s="1"/>
  <c r="BG609"/>
  <c r="BH609" s="1"/>
  <c r="BI609" s="1"/>
  <c r="BJ609" s="1"/>
  <c r="BK609" s="1"/>
  <c r="BG608"/>
  <c r="BH608" s="1"/>
  <c r="BG606"/>
  <c r="BH606" s="1"/>
  <c r="BI606" s="1"/>
  <c r="BJ606" s="1"/>
  <c r="BK606" s="1"/>
  <c r="BG605"/>
  <c r="BH605" s="1"/>
  <c r="BG603"/>
  <c r="BH603" s="1"/>
  <c r="BG602"/>
  <c r="BH602" s="1"/>
  <c r="BH599"/>
  <c r="BI599" s="1"/>
  <c r="BJ599" s="1"/>
  <c r="BK599" s="1"/>
  <c r="BG599"/>
  <c r="BH598"/>
  <c r="BI598" s="1"/>
  <c r="BG598"/>
  <c r="BG600" s="1"/>
  <c r="BH596"/>
  <c r="BI596" s="1"/>
  <c r="BJ596" s="1"/>
  <c r="BK596" s="1"/>
  <c r="BG596"/>
  <c r="BH595"/>
  <c r="BI595" s="1"/>
  <c r="BG595"/>
  <c r="BG597" s="1"/>
  <c r="BH593"/>
  <c r="BI593" s="1"/>
  <c r="BJ593" s="1"/>
  <c r="BK593" s="1"/>
  <c r="BG593"/>
  <c r="BH592"/>
  <c r="BI592" s="1"/>
  <c r="BG592"/>
  <c r="BG594" s="1"/>
  <c r="BH590"/>
  <c r="BI590" s="1"/>
  <c r="BJ590" s="1"/>
  <c r="BK590" s="1"/>
  <c r="BG590"/>
  <c r="BH589"/>
  <c r="BI589" s="1"/>
  <c r="BG589"/>
  <c r="BG591" s="1"/>
  <c r="BG587"/>
  <c r="BH587" s="1"/>
  <c r="BI587" s="1"/>
  <c r="BJ587" s="1"/>
  <c r="BK587" s="1"/>
  <c r="BG586"/>
  <c r="BG588" s="1"/>
  <c r="BG584"/>
  <c r="BH584" s="1"/>
  <c r="BI584" s="1"/>
  <c r="BJ584" s="1"/>
  <c r="BK584" s="1"/>
  <c r="BG583"/>
  <c r="BG585" s="1"/>
  <c r="BG581"/>
  <c r="BH581" s="1"/>
  <c r="BI581" s="1"/>
  <c r="BJ581" s="1"/>
  <c r="BK581" s="1"/>
  <c r="BG580"/>
  <c r="BG582" s="1"/>
  <c r="BG578"/>
  <c r="BH578" s="1"/>
  <c r="BI578" s="1"/>
  <c r="BJ578" s="1"/>
  <c r="BK578" s="1"/>
  <c r="BG577"/>
  <c r="BG579" s="1"/>
  <c r="BG575"/>
  <c r="BH575" s="1"/>
  <c r="BI575" s="1"/>
  <c r="BJ575" s="1"/>
  <c r="BK575" s="1"/>
  <c r="BG574"/>
  <c r="BG576" s="1"/>
  <c r="BG572"/>
  <c r="BH572" s="1"/>
  <c r="BI572" s="1"/>
  <c r="BJ572" s="1"/>
  <c r="BK572" s="1"/>
  <c r="BG571"/>
  <c r="BG573" s="1"/>
  <c r="BG569"/>
  <c r="BH569" s="1"/>
  <c r="BI569" s="1"/>
  <c r="BJ569" s="1"/>
  <c r="BK569" s="1"/>
  <c r="BG568"/>
  <c r="BG570" s="1"/>
  <c r="BG566"/>
  <c r="BH566" s="1"/>
  <c r="BI566" s="1"/>
  <c r="BJ566" s="1"/>
  <c r="BK566" s="1"/>
  <c r="BG565"/>
  <c r="BG567" s="1"/>
  <c r="BG563"/>
  <c r="BH563" s="1"/>
  <c r="BI563" s="1"/>
  <c r="BJ563" s="1"/>
  <c r="BK563" s="1"/>
  <c r="BG562"/>
  <c r="BG564" s="1"/>
  <c r="BG560"/>
  <c r="BH560" s="1"/>
  <c r="BI560" s="1"/>
  <c r="BJ560" s="1"/>
  <c r="BK560" s="1"/>
  <c r="BG559"/>
  <c r="BG561" s="1"/>
  <c r="BG557"/>
  <c r="BH557" s="1"/>
  <c r="BI557" s="1"/>
  <c r="BJ557" s="1"/>
  <c r="BK557" s="1"/>
  <c r="BG556"/>
  <c r="BG558" s="1"/>
  <c r="BG554"/>
  <c r="BH554" s="1"/>
  <c r="BI554" s="1"/>
  <c r="BJ554" s="1"/>
  <c r="BK554" s="1"/>
  <c r="BG553"/>
  <c r="BG555" s="1"/>
  <c r="BG551"/>
  <c r="BH551" s="1"/>
  <c r="BI551" s="1"/>
  <c r="BJ551" s="1"/>
  <c r="BK551" s="1"/>
  <c r="BG550"/>
  <c r="BG552" s="1"/>
  <c r="BG548"/>
  <c r="BH548" s="1"/>
  <c r="BI548" s="1"/>
  <c r="BJ548" s="1"/>
  <c r="BK548" s="1"/>
  <c r="BG547"/>
  <c r="BG549" s="1"/>
  <c r="BG545"/>
  <c r="BH545" s="1"/>
  <c r="BI545" s="1"/>
  <c r="BJ545" s="1"/>
  <c r="BK545" s="1"/>
  <c r="BG544"/>
  <c r="BG546" s="1"/>
  <c r="BG542"/>
  <c r="BH542" s="1"/>
  <c r="BI542" s="1"/>
  <c r="BJ542" s="1"/>
  <c r="BK542" s="1"/>
  <c r="BG541"/>
  <c r="BG543" s="1"/>
  <c r="BG539"/>
  <c r="BH539" s="1"/>
  <c r="BI539" s="1"/>
  <c r="BJ539" s="1"/>
  <c r="BK539" s="1"/>
  <c r="BG538"/>
  <c r="BG540" s="1"/>
  <c r="BG536"/>
  <c r="BH536" s="1"/>
  <c r="BI536" s="1"/>
  <c r="BJ536" s="1"/>
  <c r="BK536" s="1"/>
  <c r="BG535"/>
  <c r="BG537" s="1"/>
  <c r="BG533"/>
  <c r="BH533" s="1"/>
  <c r="BI533" s="1"/>
  <c r="BJ533" s="1"/>
  <c r="BK533" s="1"/>
  <c r="BG532"/>
  <c r="BG534" s="1"/>
  <c r="BG530"/>
  <c r="BH530" s="1"/>
  <c r="BI530" s="1"/>
  <c r="BJ530" s="1"/>
  <c r="BK530" s="1"/>
  <c r="BG529"/>
  <c r="BG531" s="1"/>
  <c r="BG527"/>
  <c r="BH527" s="1"/>
  <c r="BI527" s="1"/>
  <c r="BJ527" s="1"/>
  <c r="BK527" s="1"/>
  <c r="BG526"/>
  <c r="BG528" s="1"/>
  <c r="BG524"/>
  <c r="BH524" s="1"/>
  <c r="BI524" s="1"/>
  <c r="BJ524" s="1"/>
  <c r="BK524" s="1"/>
  <c r="BG523"/>
  <c r="BG525" s="1"/>
  <c r="BG521"/>
  <c r="BH521" s="1"/>
  <c r="BI521" s="1"/>
  <c r="BJ521" s="1"/>
  <c r="BK521" s="1"/>
  <c r="BG520"/>
  <c r="BG522" s="1"/>
  <c r="BG518"/>
  <c r="BH518" s="1"/>
  <c r="BI518" s="1"/>
  <c r="BJ518" s="1"/>
  <c r="BK518" s="1"/>
  <c r="BG517"/>
  <c r="BG519" s="1"/>
  <c r="BG515"/>
  <c r="BH515" s="1"/>
  <c r="BI515" s="1"/>
  <c r="BJ515" s="1"/>
  <c r="BK515" s="1"/>
  <c r="BG514"/>
  <c r="BG516" s="1"/>
  <c r="BH512"/>
  <c r="BI512" s="1"/>
  <c r="BJ512" s="1"/>
  <c r="BK512" s="1"/>
  <c r="BG512"/>
  <c r="BG511"/>
  <c r="BG513" s="1"/>
  <c r="BG509"/>
  <c r="BH509" s="1"/>
  <c r="BI509" s="1"/>
  <c r="BJ509" s="1"/>
  <c r="BK509" s="1"/>
  <c r="BG508"/>
  <c r="BG510" s="1"/>
  <c r="BG506"/>
  <c r="BH506" s="1"/>
  <c r="BI506" s="1"/>
  <c r="BJ506" s="1"/>
  <c r="BK506" s="1"/>
  <c r="BG505"/>
  <c r="BG507" s="1"/>
  <c r="BG503"/>
  <c r="BH503" s="1"/>
  <c r="BI503" s="1"/>
  <c r="BJ503" s="1"/>
  <c r="BK503" s="1"/>
  <c r="BG502"/>
  <c r="BG504" s="1"/>
  <c r="BG500"/>
  <c r="BH500" s="1"/>
  <c r="BI500" s="1"/>
  <c r="BJ500" s="1"/>
  <c r="BK500" s="1"/>
  <c r="BG499"/>
  <c r="BG501" s="1"/>
  <c r="BG497"/>
  <c r="BH497" s="1"/>
  <c r="BI497" s="1"/>
  <c r="BJ497" s="1"/>
  <c r="BK497" s="1"/>
  <c r="BG496"/>
  <c r="BG498" s="1"/>
  <c r="BG494"/>
  <c r="BH494" s="1"/>
  <c r="BI494" s="1"/>
  <c r="BJ494" s="1"/>
  <c r="BK494" s="1"/>
  <c r="BG493"/>
  <c r="BG495" s="1"/>
  <c r="BG491"/>
  <c r="BH491" s="1"/>
  <c r="BI491" s="1"/>
  <c r="BJ491" s="1"/>
  <c r="BK491" s="1"/>
  <c r="BG490"/>
  <c r="BG492" s="1"/>
  <c r="BG488"/>
  <c r="BH488" s="1"/>
  <c r="BI488" s="1"/>
  <c r="BJ488" s="1"/>
  <c r="BK488" s="1"/>
  <c r="BG487"/>
  <c r="BG489" s="1"/>
  <c r="BG485"/>
  <c r="BH485" s="1"/>
  <c r="BI485" s="1"/>
  <c r="BJ485" s="1"/>
  <c r="BK485" s="1"/>
  <c r="BG484"/>
  <c r="BG486" s="1"/>
  <c r="BG482"/>
  <c r="BH482" s="1"/>
  <c r="BI482" s="1"/>
  <c r="BJ482" s="1"/>
  <c r="BK482" s="1"/>
  <c r="BG481"/>
  <c r="BG483" s="1"/>
  <c r="BG479"/>
  <c r="BH479" s="1"/>
  <c r="BI479" s="1"/>
  <c r="BJ479" s="1"/>
  <c r="BK479" s="1"/>
  <c r="BG478"/>
  <c r="BG480" s="1"/>
  <c r="BG476"/>
  <c r="BH476" s="1"/>
  <c r="BI476" s="1"/>
  <c r="BJ476" s="1"/>
  <c r="BK476" s="1"/>
  <c r="BG475"/>
  <c r="BG477" s="1"/>
  <c r="BG473"/>
  <c r="BH473" s="1"/>
  <c r="BI473" s="1"/>
  <c r="BJ473" s="1"/>
  <c r="BK473" s="1"/>
  <c r="BG472"/>
  <c r="BG474" s="1"/>
  <c r="BG470"/>
  <c r="BH470" s="1"/>
  <c r="BI470" s="1"/>
  <c r="BJ470" s="1"/>
  <c r="BK470" s="1"/>
  <c r="BG469"/>
  <c r="BG471" s="1"/>
  <c r="BG467"/>
  <c r="BH467" s="1"/>
  <c r="BI467" s="1"/>
  <c r="BJ467" s="1"/>
  <c r="BK467" s="1"/>
  <c r="BG466"/>
  <c r="BG468" s="1"/>
  <c r="BG464"/>
  <c r="BH464" s="1"/>
  <c r="BI464" s="1"/>
  <c r="BJ464" s="1"/>
  <c r="BK464" s="1"/>
  <c r="BG463"/>
  <c r="BG465" s="1"/>
  <c r="BG461"/>
  <c r="BH461" s="1"/>
  <c r="BI461" s="1"/>
  <c r="BJ461" s="1"/>
  <c r="BK461" s="1"/>
  <c r="BG460"/>
  <c r="BG462" s="1"/>
  <c r="BG458"/>
  <c r="BH458" s="1"/>
  <c r="BI458" s="1"/>
  <c r="BJ458" s="1"/>
  <c r="BK458" s="1"/>
  <c r="BG457"/>
  <c r="BG459" s="1"/>
  <c r="BG455"/>
  <c r="BH455" s="1"/>
  <c r="BI455" s="1"/>
  <c r="BJ455" s="1"/>
  <c r="BK455" s="1"/>
  <c r="BG454"/>
  <c r="BG456" s="1"/>
  <c r="BG452"/>
  <c r="BH452" s="1"/>
  <c r="BI452" s="1"/>
  <c r="BJ452" s="1"/>
  <c r="BK452" s="1"/>
  <c r="BG451"/>
  <c r="BG453" s="1"/>
  <c r="BG449"/>
  <c r="BH449" s="1"/>
  <c r="BI449" s="1"/>
  <c r="BJ449" s="1"/>
  <c r="BK449" s="1"/>
  <c r="BG448"/>
  <c r="BG450" s="1"/>
  <c r="BG446"/>
  <c r="BH446" s="1"/>
  <c r="BI446" s="1"/>
  <c r="BJ446" s="1"/>
  <c r="BK446" s="1"/>
  <c r="BG445"/>
  <c r="BG447" s="1"/>
  <c r="BG443"/>
  <c r="BH443" s="1"/>
  <c r="BI443" s="1"/>
  <c r="BJ443" s="1"/>
  <c r="BK443" s="1"/>
  <c r="BG442"/>
  <c r="BG444" s="1"/>
  <c r="BG440"/>
  <c r="BH440" s="1"/>
  <c r="BI440" s="1"/>
  <c r="BJ440" s="1"/>
  <c r="BK440" s="1"/>
  <c r="BG439"/>
  <c r="BG441" s="1"/>
  <c r="BG437"/>
  <c r="BH437" s="1"/>
  <c r="BI437" s="1"/>
  <c r="BJ437" s="1"/>
  <c r="BK437" s="1"/>
  <c r="BG436"/>
  <c r="BG438" s="1"/>
  <c r="BG434"/>
  <c r="BH434" s="1"/>
  <c r="BI434" s="1"/>
  <c r="BJ434" s="1"/>
  <c r="BK434" s="1"/>
  <c r="BG433"/>
  <c r="BG435" s="1"/>
  <c r="BG431"/>
  <c r="BH431" s="1"/>
  <c r="BG430"/>
  <c r="BG432" s="1"/>
  <c r="BG429"/>
  <c r="BG427"/>
  <c r="BH427" s="1"/>
  <c r="BI427" s="1"/>
  <c r="BJ427" s="1"/>
  <c r="BK427" s="1"/>
  <c r="BG426"/>
  <c r="BH426" s="1"/>
  <c r="BG424"/>
  <c r="BH424" s="1"/>
  <c r="BI424" s="1"/>
  <c r="BJ424" s="1"/>
  <c r="BK424" s="1"/>
  <c r="BG423"/>
  <c r="BH423" s="1"/>
  <c r="BG421"/>
  <c r="BH421" s="1"/>
  <c r="BI421" s="1"/>
  <c r="BJ421" s="1"/>
  <c r="BK421" s="1"/>
  <c r="BG420"/>
  <c r="BH420" s="1"/>
  <c r="BG418"/>
  <c r="BH418" s="1"/>
  <c r="BI418" s="1"/>
  <c r="BJ418" s="1"/>
  <c r="BK418" s="1"/>
  <c r="BG417"/>
  <c r="BH417" s="1"/>
  <c r="BG415"/>
  <c r="BH415" s="1"/>
  <c r="BI415" s="1"/>
  <c r="BJ415" s="1"/>
  <c r="BK415" s="1"/>
  <c r="BG414"/>
  <c r="BH414" s="1"/>
  <c r="BG412"/>
  <c r="BH412" s="1"/>
  <c r="BI412" s="1"/>
  <c r="BJ412" s="1"/>
  <c r="BK412" s="1"/>
  <c r="BG411"/>
  <c r="BH411" s="1"/>
  <c r="BG409"/>
  <c r="BH409" s="1"/>
  <c r="BI409" s="1"/>
  <c r="BJ409" s="1"/>
  <c r="BK409" s="1"/>
  <c r="BG408"/>
  <c r="BH408" s="1"/>
  <c r="BG406"/>
  <c r="BH406" s="1"/>
  <c r="BI406" s="1"/>
  <c r="BJ406" s="1"/>
  <c r="BK406" s="1"/>
  <c r="BG405"/>
  <c r="BH405" s="1"/>
  <c r="BG403"/>
  <c r="BH403" s="1"/>
  <c r="BI403" s="1"/>
  <c r="BJ403" s="1"/>
  <c r="BK403" s="1"/>
  <c r="BG402"/>
  <c r="BH402" s="1"/>
  <c r="BG400"/>
  <c r="BH400" s="1"/>
  <c r="BI400" s="1"/>
  <c r="BJ400" s="1"/>
  <c r="BK400" s="1"/>
  <c r="BG399"/>
  <c r="BH399" s="1"/>
  <c r="BG397"/>
  <c r="BH397" s="1"/>
  <c r="BI397" s="1"/>
  <c r="BJ397" s="1"/>
  <c r="BK397" s="1"/>
  <c r="BG396"/>
  <c r="BH396" s="1"/>
  <c r="BG394"/>
  <c r="BH394" s="1"/>
  <c r="BI394" s="1"/>
  <c r="BJ394" s="1"/>
  <c r="BK394" s="1"/>
  <c r="BG393"/>
  <c r="BH393" s="1"/>
  <c r="BG391"/>
  <c r="BH391" s="1"/>
  <c r="BI391" s="1"/>
  <c r="BJ391" s="1"/>
  <c r="BK391" s="1"/>
  <c r="BG390"/>
  <c r="BH390" s="1"/>
  <c r="BG388"/>
  <c r="BH388" s="1"/>
  <c r="BI388" s="1"/>
  <c r="BJ388" s="1"/>
  <c r="BK388" s="1"/>
  <c r="BG387"/>
  <c r="BH387" s="1"/>
  <c r="BG385"/>
  <c r="BH385" s="1"/>
  <c r="BI385" s="1"/>
  <c r="BJ385" s="1"/>
  <c r="BK385" s="1"/>
  <c r="BG384"/>
  <c r="BH384" s="1"/>
  <c r="BG382"/>
  <c r="BH382" s="1"/>
  <c r="BI382" s="1"/>
  <c r="BJ382" s="1"/>
  <c r="BK382" s="1"/>
  <c r="BG381"/>
  <c r="BH381" s="1"/>
  <c r="BG379"/>
  <c r="BH379" s="1"/>
  <c r="BI379" s="1"/>
  <c r="BJ379" s="1"/>
  <c r="BK379" s="1"/>
  <c r="BG378"/>
  <c r="BH378" s="1"/>
  <c r="BG376"/>
  <c r="BH376" s="1"/>
  <c r="BI376" s="1"/>
  <c r="BJ376" s="1"/>
  <c r="BK376" s="1"/>
  <c r="BG375"/>
  <c r="BH375" s="1"/>
  <c r="BG373"/>
  <c r="BH373" s="1"/>
  <c r="BI373" s="1"/>
  <c r="BJ373" s="1"/>
  <c r="BK373" s="1"/>
  <c r="BG372"/>
  <c r="BH372" s="1"/>
  <c r="BG370"/>
  <c r="BH370" s="1"/>
  <c r="BI370" s="1"/>
  <c r="BJ370" s="1"/>
  <c r="BK370" s="1"/>
  <c r="BG369"/>
  <c r="BH369" s="1"/>
  <c r="BG367"/>
  <c r="BH367" s="1"/>
  <c r="BI367" s="1"/>
  <c r="BJ367" s="1"/>
  <c r="BK367" s="1"/>
  <c r="BG366"/>
  <c r="BH366" s="1"/>
  <c r="BG364"/>
  <c r="BH364" s="1"/>
  <c r="BI364" s="1"/>
  <c r="BJ364" s="1"/>
  <c r="BK364" s="1"/>
  <c r="BG363"/>
  <c r="BH363" s="1"/>
  <c r="BG361"/>
  <c r="BH361" s="1"/>
  <c r="BI361" s="1"/>
  <c r="BJ361" s="1"/>
  <c r="BK361" s="1"/>
  <c r="BG360"/>
  <c r="BH360" s="1"/>
  <c r="BG358"/>
  <c r="BH358" s="1"/>
  <c r="BI358" s="1"/>
  <c r="BJ358" s="1"/>
  <c r="BK358" s="1"/>
  <c r="BG357"/>
  <c r="BH357" s="1"/>
  <c r="BG355"/>
  <c r="BH355" s="1"/>
  <c r="BI355" s="1"/>
  <c r="BJ355" s="1"/>
  <c r="BK355" s="1"/>
  <c r="BG354"/>
  <c r="BH354" s="1"/>
  <c r="BG352"/>
  <c r="BH352" s="1"/>
  <c r="BI352" s="1"/>
  <c r="BJ352" s="1"/>
  <c r="BK352" s="1"/>
  <c r="BG351"/>
  <c r="BH351" s="1"/>
  <c r="BG349"/>
  <c r="BH349" s="1"/>
  <c r="BI349" s="1"/>
  <c r="BJ349" s="1"/>
  <c r="BK349" s="1"/>
  <c r="BG348"/>
  <c r="BH348" s="1"/>
  <c r="BG346"/>
  <c r="BH346" s="1"/>
  <c r="BI346" s="1"/>
  <c r="BJ346" s="1"/>
  <c r="BK346" s="1"/>
  <c r="BG345"/>
  <c r="BH345" s="1"/>
  <c r="BG343"/>
  <c r="BH343" s="1"/>
  <c r="BI343" s="1"/>
  <c r="BJ343" s="1"/>
  <c r="BK343" s="1"/>
  <c r="BG342"/>
  <c r="BH342" s="1"/>
  <c r="BG340"/>
  <c r="BH340" s="1"/>
  <c r="BI340" s="1"/>
  <c r="BJ340" s="1"/>
  <c r="BK340" s="1"/>
  <c r="BG339"/>
  <c r="BH339" s="1"/>
  <c r="BG337"/>
  <c r="BH337" s="1"/>
  <c r="BI337" s="1"/>
  <c r="BJ337" s="1"/>
  <c r="BK337" s="1"/>
  <c r="BG336"/>
  <c r="BH336" s="1"/>
  <c r="BG334"/>
  <c r="BH334" s="1"/>
  <c r="BI334" s="1"/>
  <c r="BJ334" s="1"/>
  <c r="BK334" s="1"/>
  <c r="BG333"/>
  <c r="BH333" s="1"/>
  <c r="BG331"/>
  <c r="BH331" s="1"/>
  <c r="BI331" s="1"/>
  <c r="BJ331" s="1"/>
  <c r="BK331" s="1"/>
  <c r="BG330"/>
  <c r="BH330" s="1"/>
  <c r="BG328"/>
  <c r="BH328" s="1"/>
  <c r="BI328" s="1"/>
  <c r="BJ328" s="1"/>
  <c r="BK328" s="1"/>
  <c r="BG327"/>
  <c r="BH327" s="1"/>
  <c r="BG325"/>
  <c r="BH325" s="1"/>
  <c r="BI325" s="1"/>
  <c r="BJ325" s="1"/>
  <c r="BK325" s="1"/>
  <c r="BG324"/>
  <c r="BH324" s="1"/>
  <c r="BG322"/>
  <c r="BH322" s="1"/>
  <c r="BI322" s="1"/>
  <c r="BJ322" s="1"/>
  <c r="BK322" s="1"/>
  <c r="BG321"/>
  <c r="BH321" s="1"/>
  <c r="BG319"/>
  <c r="BH319" s="1"/>
  <c r="BI319" s="1"/>
  <c r="BJ319" s="1"/>
  <c r="BK319" s="1"/>
  <c r="BG318"/>
  <c r="BH318" s="1"/>
  <c r="BG316"/>
  <c r="BH316" s="1"/>
  <c r="BI316" s="1"/>
  <c r="BJ316" s="1"/>
  <c r="BK316" s="1"/>
  <c r="BG315"/>
  <c r="BH315" s="1"/>
  <c r="BG313"/>
  <c r="BH313" s="1"/>
  <c r="BI313" s="1"/>
  <c r="BJ313" s="1"/>
  <c r="BK313" s="1"/>
  <c r="BG312"/>
  <c r="BH312" s="1"/>
  <c r="BG310"/>
  <c r="BH310" s="1"/>
  <c r="BI310" s="1"/>
  <c r="BJ310" s="1"/>
  <c r="BK310" s="1"/>
  <c r="BG309"/>
  <c r="BH309" s="1"/>
  <c r="BH307"/>
  <c r="BI307" s="1"/>
  <c r="BJ307" s="1"/>
  <c r="BK307" s="1"/>
  <c r="BG307"/>
  <c r="BH306"/>
  <c r="BI306" s="1"/>
  <c r="BG306"/>
  <c r="BG304"/>
  <c r="BH304" s="1"/>
  <c r="BI304" s="1"/>
  <c r="BJ304" s="1"/>
  <c r="BK304" s="1"/>
  <c r="BG303"/>
  <c r="BH303" s="1"/>
  <c r="BG301"/>
  <c r="BH301" s="1"/>
  <c r="BI301" s="1"/>
  <c r="BJ301" s="1"/>
  <c r="BK301" s="1"/>
  <c r="BG300"/>
  <c r="BH300" s="1"/>
  <c r="BG298"/>
  <c r="BH298" s="1"/>
  <c r="BI298" s="1"/>
  <c r="BJ298" s="1"/>
  <c r="BK298" s="1"/>
  <c r="BG297"/>
  <c r="BH297" s="1"/>
  <c r="BG295"/>
  <c r="BH295" s="1"/>
  <c r="BI295" s="1"/>
  <c r="BJ295" s="1"/>
  <c r="BK295" s="1"/>
  <c r="BG294"/>
  <c r="BH294" s="1"/>
  <c r="BG292"/>
  <c r="BH292" s="1"/>
  <c r="BI292" s="1"/>
  <c r="BJ292" s="1"/>
  <c r="BK292" s="1"/>
  <c r="BG291"/>
  <c r="BH291" s="1"/>
  <c r="BI291" s="1"/>
  <c r="BJ291" s="1"/>
  <c r="BK291" s="1"/>
  <c r="BG289"/>
  <c r="BH289" s="1"/>
  <c r="BI289" s="1"/>
  <c r="BJ289" s="1"/>
  <c r="BK289" s="1"/>
  <c r="BG288"/>
  <c r="BH288" s="1"/>
  <c r="BI288" s="1"/>
  <c r="BJ288" s="1"/>
  <c r="BK288" s="1"/>
  <c r="BG286"/>
  <c r="BH286" s="1"/>
  <c r="BI286" s="1"/>
  <c r="BJ286" s="1"/>
  <c r="BK286" s="1"/>
  <c r="BG285"/>
  <c r="BH285" s="1"/>
  <c r="BI285" s="1"/>
  <c r="BJ285" s="1"/>
  <c r="BK285" s="1"/>
  <c r="BG283"/>
  <c r="BH283" s="1"/>
  <c r="BI283" s="1"/>
  <c r="BJ283" s="1"/>
  <c r="BK283" s="1"/>
  <c r="BG282"/>
  <c r="BH282" s="1"/>
  <c r="BI282" s="1"/>
  <c r="BJ282" s="1"/>
  <c r="BK282" s="1"/>
  <c r="BG280"/>
  <c r="BH280" s="1"/>
  <c r="BI280" s="1"/>
  <c r="BJ280" s="1"/>
  <c r="BK280" s="1"/>
  <c r="BG279"/>
  <c r="BH279" s="1"/>
  <c r="BI279" s="1"/>
  <c r="BJ279" s="1"/>
  <c r="BK279" s="1"/>
  <c r="BG277"/>
  <c r="BH277" s="1"/>
  <c r="BI277" s="1"/>
  <c r="BJ277" s="1"/>
  <c r="BK277" s="1"/>
  <c r="BG276"/>
  <c r="BH276" s="1"/>
  <c r="BI276" s="1"/>
  <c r="BJ276" s="1"/>
  <c r="BK276" s="1"/>
  <c r="BG274"/>
  <c r="BH274" s="1"/>
  <c r="BI274" s="1"/>
  <c r="BJ274" s="1"/>
  <c r="BK274" s="1"/>
  <c r="BG273"/>
  <c r="BH273" s="1"/>
  <c r="BI273" s="1"/>
  <c r="BJ273" s="1"/>
  <c r="BK273" s="1"/>
  <c r="BG271"/>
  <c r="BH271" s="1"/>
  <c r="BI271" s="1"/>
  <c r="BJ271" s="1"/>
  <c r="BK271" s="1"/>
  <c r="BG270"/>
  <c r="BH270" s="1"/>
  <c r="BI270" s="1"/>
  <c r="BJ270" s="1"/>
  <c r="BK270" s="1"/>
  <c r="BG268"/>
  <c r="BH268" s="1"/>
  <c r="BI268" s="1"/>
  <c r="BJ268" s="1"/>
  <c r="BK268" s="1"/>
  <c r="BG267"/>
  <c r="BH267" s="1"/>
  <c r="BI267" s="1"/>
  <c r="BJ267" s="1"/>
  <c r="BK267" s="1"/>
  <c r="BG265"/>
  <c r="BH265" s="1"/>
  <c r="BI265" s="1"/>
  <c r="BJ265" s="1"/>
  <c r="BK265" s="1"/>
  <c r="BG264"/>
  <c r="BH264" s="1"/>
  <c r="BI264" s="1"/>
  <c r="BJ264" s="1"/>
  <c r="BK264" s="1"/>
  <c r="BG262"/>
  <c r="BH262" s="1"/>
  <c r="BI262" s="1"/>
  <c r="BJ262" s="1"/>
  <c r="BK262" s="1"/>
  <c r="BG261"/>
  <c r="BH261" s="1"/>
  <c r="BI261" s="1"/>
  <c r="BJ261" s="1"/>
  <c r="BK261" s="1"/>
  <c r="BG259"/>
  <c r="BH259" s="1"/>
  <c r="BG258"/>
  <c r="BH258" s="1"/>
  <c r="BG254"/>
  <c r="BH254" s="1"/>
  <c r="BI254" s="1"/>
  <c r="BJ254" s="1"/>
  <c r="BK254" s="1"/>
  <c r="BG253"/>
  <c r="BH253" s="1"/>
  <c r="BG251"/>
  <c r="BH251" s="1"/>
  <c r="BI251" s="1"/>
  <c r="BJ251" s="1"/>
  <c r="BK251" s="1"/>
  <c r="BG250"/>
  <c r="BH250" s="1"/>
  <c r="BG248"/>
  <c r="BH248" s="1"/>
  <c r="BI248" s="1"/>
  <c r="BJ248" s="1"/>
  <c r="BK248" s="1"/>
  <c r="BG247"/>
  <c r="BH247" s="1"/>
  <c r="BG245"/>
  <c r="BH245" s="1"/>
  <c r="BI245" s="1"/>
  <c r="BJ245" s="1"/>
  <c r="BK245" s="1"/>
  <c r="BG244"/>
  <c r="BH244" s="1"/>
  <c r="BG242"/>
  <c r="BH242" s="1"/>
  <c r="BI242" s="1"/>
  <c r="BJ242" s="1"/>
  <c r="BK242" s="1"/>
  <c r="BG241"/>
  <c r="BH241" s="1"/>
  <c r="BG239"/>
  <c r="BH239" s="1"/>
  <c r="BI239" s="1"/>
  <c r="BJ239" s="1"/>
  <c r="BK239" s="1"/>
  <c r="BG238"/>
  <c r="BH238" s="1"/>
  <c r="BG236"/>
  <c r="BH236" s="1"/>
  <c r="BI236" s="1"/>
  <c r="BJ236" s="1"/>
  <c r="BK236" s="1"/>
  <c r="BG235"/>
  <c r="BH235" s="1"/>
  <c r="BG233"/>
  <c r="BH233" s="1"/>
  <c r="BI233" s="1"/>
  <c r="BJ233" s="1"/>
  <c r="BK233" s="1"/>
  <c r="BG232"/>
  <c r="BH232" s="1"/>
  <c r="BG230"/>
  <c r="BH230" s="1"/>
  <c r="BI230" s="1"/>
  <c r="BJ230" s="1"/>
  <c r="BK230" s="1"/>
  <c r="BG229"/>
  <c r="BH229" s="1"/>
  <c r="BG227"/>
  <c r="BH227" s="1"/>
  <c r="BI227" s="1"/>
  <c r="BJ227" s="1"/>
  <c r="BK227" s="1"/>
  <c r="BG226"/>
  <c r="BH226" s="1"/>
  <c r="BH224"/>
  <c r="BI224" s="1"/>
  <c r="BJ224" s="1"/>
  <c r="BK224" s="1"/>
  <c r="BG224"/>
  <c r="BH223"/>
  <c r="BI223" s="1"/>
  <c r="BG223"/>
  <c r="BG221"/>
  <c r="BH221" s="1"/>
  <c r="BG220"/>
  <c r="BH220" s="1"/>
  <c r="BG216"/>
  <c r="BH216" s="1"/>
  <c r="BI216" s="1"/>
  <c r="BJ216" s="1"/>
  <c r="BK216" s="1"/>
  <c r="BG215"/>
  <c r="BH215" s="1"/>
  <c r="BG213"/>
  <c r="BH213" s="1"/>
  <c r="BI213" s="1"/>
  <c r="BJ213" s="1"/>
  <c r="BK213" s="1"/>
  <c r="BG212"/>
  <c r="BH212" s="1"/>
  <c r="BG210"/>
  <c r="BH210" s="1"/>
  <c r="BI210" s="1"/>
  <c r="BJ210" s="1"/>
  <c r="BK210" s="1"/>
  <c r="BG209"/>
  <c r="BH209" s="1"/>
  <c r="BG207"/>
  <c r="BH207" s="1"/>
  <c r="BI207" s="1"/>
  <c r="BJ207" s="1"/>
  <c r="BK207" s="1"/>
  <c r="BG206"/>
  <c r="BH206" s="1"/>
  <c r="BG204"/>
  <c r="BH204" s="1"/>
  <c r="BI204" s="1"/>
  <c r="BJ204" s="1"/>
  <c r="BK204" s="1"/>
  <c r="BG203"/>
  <c r="BH203" s="1"/>
  <c r="BG201"/>
  <c r="BH201" s="1"/>
  <c r="BI201" s="1"/>
  <c r="BJ201" s="1"/>
  <c r="BK201" s="1"/>
  <c r="BG200"/>
  <c r="BH200" s="1"/>
  <c r="BG198"/>
  <c r="BH198" s="1"/>
  <c r="BI198" s="1"/>
  <c r="BJ198" s="1"/>
  <c r="BK198" s="1"/>
  <c r="BG197"/>
  <c r="BH197" s="1"/>
  <c r="BG195"/>
  <c r="BH195" s="1"/>
  <c r="BG194"/>
  <c r="BH194" s="1"/>
  <c r="BG191"/>
  <c r="BH191" s="1"/>
  <c r="BI191" s="1"/>
  <c r="BJ191" s="1"/>
  <c r="BK191" s="1"/>
  <c r="BG190"/>
  <c r="BH190" s="1"/>
  <c r="BG188"/>
  <c r="BH188" s="1"/>
  <c r="BG187"/>
  <c r="BH187" s="1"/>
  <c r="BG184"/>
  <c r="BH184" s="1"/>
  <c r="BI184" s="1"/>
  <c r="BJ184" s="1"/>
  <c r="BK184" s="1"/>
  <c r="BG183"/>
  <c r="BH183" s="1"/>
  <c r="BH181"/>
  <c r="BI181" s="1"/>
  <c r="BJ181" s="1"/>
  <c r="BK181" s="1"/>
  <c r="BG181"/>
  <c r="BH180"/>
  <c r="BI180" s="1"/>
  <c r="BG180"/>
  <c r="BG178"/>
  <c r="BH178" s="1"/>
  <c r="BI178" s="1"/>
  <c r="BJ178" s="1"/>
  <c r="BK178" s="1"/>
  <c r="BG177"/>
  <c r="BH177" s="1"/>
  <c r="BG175"/>
  <c r="BH175" s="1"/>
  <c r="BG174"/>
  <c r="BH174" s="1"/>
  <c r="BG171"/>
  <c r="BH171" s="1"/>
  <c r="BI171" s="1"/>
  <c r="BJ171" s="1"/>
  <c r="BK171" s="1"/>
  <c r="BG170"/>
  <c r="BH170" s="1"/>
  <c r="BG168"/>
  <c r="BH168" s="1"/>
  <c r="BI168" s="1"/>
  <c r="BJ168" s="1"/>
  <c r="BK168" s="1"/>
  <c r="BG167"/>
  <c r="BH167" s="1"/>
  <c r="BG165"/>
  <c r="BH165" s="1"/>
  <c r="BG164"/>
  <c r="BH164" s="1"/>
  <c r="BH161"/>
  <c r="BI161" s="1"/>
  <c r="BJ161" s="1"/>
  <c r="BK161" s="1"/>
  <c r="BG161"/>
  <c r="BH160"/>
  <c r="BI160" s="1"/>
  <c r="BG160"/>
  <c r="BG158"/>
  <c r="BH158" s="1"/>
  <c r="BI158" s="1"/>
  <c r="BJ158" s="1"/>
  <c r="BK158" s="1"/>
  <c r="BG157"/>
  <c r="BH157" s="1"/>
  <c r="BG155"/>
  <c r="BH155" s="1"/>
  <c r="BG154"/>
  <c r="BH154" s="1"/>
  <c r="BG151"/>
  <c r="BH151" s="1"/>
  <c r="BI151" s="1"/>
  <c r="BJ151" s="1"/>
  <c r="BK151" s="1"/>
  <c r="BG150"/>
  <c r="BH150" s="1"/>
  <c r="BG148"/>
  <c r="BH148" s="1"/>
  <c r="BI148" s="1"/>
  <c r="BJ148" s="1"/>
  <c r="BK148" s="1"/>
  <c r="BG147"/>
  <c r="BH147" s="1"/>
  <c r="BG145"/>
  <c r="BH145" s="1"/>
  <c r="BG144"/>
  <c r="BH144" s="1"/>
  <c r="BG141"/>
  <c r="BH141" s="1"/>
  <c r="BI141" s="1"/>
  <c r="BJ141" s="1"/>
  <c r="BK141" s="1"/>
  <c r="BG140"/>
  <c r="BH140" s="1"/>
  <c r="BG138"/>
  <c r="BH138" s="1"/>
  <c r="BI138" s="1"/>
  <c r="BJ138" s="1"/>
  <c r="BK138" s="1"/>
  <c r="BG137"/>
  <c r="BH137" s="1"/>
  <c r="BG135"/>
  <c r="BH135" s="1"/>
  <c r="BG134"/>
  <c r="BH134" s="1"/>
  <c r="BG127"/>
  <c r="BH127" s="1"/>
  <c r="BI127" s="1"/>
  <c r="BJ127" s="1"/>
  <c r="BK127" s="1"/>
  <c r="BG113"/>
  <c r="BH113" s="1"/>
  <c r="BI113" s="1"/>
  <c r="BJ113" s="1"/>
  <c r="BK113" s="1"/>
  <c r="BG112"/>
  <c r="BH112" s="1"/>
  <c r="BG111"/>
  <c r="BH111" s="1"/>
  <c r="BI111" s="1"/>
  <c r="BJ111" s="1"/>
  <c r="BK111" s="1"/>
  <c r="BG107"/>
  <c r="BH107" s="1"/>
  <c r="BI107" s="1"/>
  <c r="BJ107" s="1"/>
  <c r="BK107" s="1"/>
  <c r="BG106"/>
  <c r="BH106" s="1"/>
  <c r="BG105"/>
  <c r="BH105" s="1"/>
  <c r="BI105" s="1"/>
  <c r="BJ105" s="1"/>
  <c r="BK105" s="1"/>
  <c r="BG101"/>
  <c r="BH101" s="1"/>
  <c r="BI101" s="1"/>
  <c r="BJ101" s="1"/>
  <c r="BK101" s="1"/>
  <c r="BG100"/>
  <c r="BH100" s="1"/>
  <c r="BG99"/>
  <c r="BH99" s="1"/>
  <c r="BI99" s="1"/>
  <c r="BJ99" s="1"/>
  <c r="BK99" s="1"/>
  <c r="BG95"/>
  <c r="BH95" s="1"/>
  <c r="BI95" s="1"/>
  <c r="BJ95" s="1"/>
  <c r="BK95" s="1"/>
  <c r="BG94"/>
  <c r="BH94" s="1"/>
  <c r="BG93"/>
  <c r="BH93" s="1"/>
  <c r="BI93" s="1"/>
  <c r="BJ93" s="1"/>
  <c r="BK93" s="1"/>
  <c r="BG89"/>
  <c r="BH89" s="1"/>
  <c r="BI89" s="1"/>
  <c r="BJ89" s="1"/>
  <c r="BK89" s="1"/>
  <c r="BG88"/>
  <c r="BH88" s="1"/>
  <c r="BG87"/>
  <c r="BH87" s="1"/>
  <c r="BG83"/>
  <c r="BH83" s="1"/>
  <c r="BG77"/>
  <c r="BH77" s="1"/>
  <c r="BG68"/>
  <c r="BH68" s="1"/>
  <c r="BI68" s="1"/>
  <c r="BJ68" s="1"/>
  <c r="BK68" s="1"/>
  <c r="BG64"/>
  <c r="BH64" s="1"/>
  <c r="BI64" s="1"/>
  <c r="BJ64" s="1"/>
  <c r="BK64" s="1"/>
  <c r="BG63"/>
  <c r="BH63" s="1"/>
  <c r="BG59"/>
  <c r="BH59" s="1"/>
  <c r="BI59" s="1"/>
  <c r="BJ59" s="1"/>
  <c r="BK59" s="1"/>
  <c r="BG58"/>
  <c r="BH58" s="1"/>
  <c r="BG57"/>
  <c r="BH57" s="1"/>
  <c r="BG53"/>
  <c r="BH53" s="1"/>
  <c r="BI53" s="1"/>
  <c r="BJ53" s="1"/>
  <c r="BK53" s="1"/>
  <c r="BG52"/>
  <c r="BH52" s="1"/>
  <c r="BG51"/>
  <c r="BH51" s="1"/>
  <c r="BG48"/>
  <c r="BH48" s="1"/>
  <c r="BI48" s="1"/>
  <c r="BJ48" s="1"/>
  <c r="BK48" s="1"/>
  <c r="BG47"/>
  <c r="BH47" s="1"/>
  <c r="BG44"/>
  <c r="BH44" s="1"/>
  <c r="BI44" s="1"/>
  <c r="BJ44" s="1"/>
  <c r="BK44" s="1"/>
  <c r="BG43"/>
  <c r="BH43" s="1"/>
  <c r="BG40"/>
  <c r="BH40" s="1"/>
  <c r="BI40" s="1"/>
  <c r="BJ40" s="1"/>
  <c r="BK40" s="1"/>
  <c r="BG39"/>
  <c r="BH39" s="1"/>
  <c r="BG36"/>
  <c r="BH36" s="1"/>
  <c r="BI36" s="1"/>
  <c r="BJ36" s="1"/>
  <c r="BK36" s="1"/>
  <c r="BG35"/>
  <c r="BH35" s="1"/>
  <c r="BG32"/>
  <c r="BH32" s="1"/>
  <c r="BG31"/>
  <c r="BH31" s="1"/>
  <c r="BI31" s="1"/>
  <c r="BJ31" s="1"/>
  <c r="BK31" s="1"/>
  <c r="BG30"/>
  <c r="BH30" s="1"/>
  <c r="BR13"/>
  <c r="BQ13"/>
  <c r="BP13"/>
  <c r="BO13"/>
  <c r="BN13"/>
  <c r="BM13"/>
  <c r="BL13"/>
  <c r="BK13"/>
  <c r="BJ13"/>
  <c r="BI13"/>
  <c r="BH13"/>
  <c r="BG13"/>
  <c r="BR12"/>
  <c r="BQ12"/>
  <c r="BP12"/>
  <c r="BO12"/>
  <c r="BN12"/>
  <c r="BM12"/>
  <c r="BL12"/>
  <c r="BK12"/>
  <c r="BJ12"/>
  <c r="BI12"/>
  <c r="BH12"/>
  <c r="BG12"/>
  <c r="BR9"/>
  <c r="BQ9"/>
  <c r="BP9"/>
  <c r="BO9"/>
  <c r="BN9"/>
  <c r="BM9"/>
  <c r="BL9"/>
  <c r="BK9"/>
  <c r="BJ9"/>
  <c r="BI9"/>
  <c r="BH9"/>
  <c r="BR8"/>
  <c r="BQ8"/>
  <c r="BP8"/>
  <c r="BO8"/>
  <c r="BN8"/>
  <c r="BM8"/>
  <c r="BL8"/>
  <c r="BK8"/>
  <c r="BJ8"/>
  <c r="BI8"/>
  <c r="BH8"/>
  <c r="BG9"/>
  <c r="BG8"/>
  <c r="S6" i="55"/>
  <c r="Q6"/>
  <c r="R6"/>
  <c r="K7"/>
  <c r="B7"/>
  <c r="B3"/>
  <c r="BG1437" i="53"/>
  <c r="BG1432"/>
  <c r="BG1408"/>
  <c r="BG1405"/>
  <c r="BG1402"/>
  <c r="BG1399"/>
  <c r="BG1054"/>
  <c r="BG1051"/>
  <c r="BG1048"/>
  <c r="BG1045"/>
  <c r="BG1042"/>
  <c r="BG1039"/>
  <c r="BG1036"/>
  <c r="BG1033"/>
  <c r="BG1030"/>
  <c r="BG1027"/>
  <c r="BG1024"/>
  <c r="BG1021"/>
  <c r="BG1018"/>
  <c r="BG1015"/>
  <c r="BG1012"/>
  <c r="BG1009"/>
  <c r="BG1006"/>
  <c r="BG1003"/>
  <c r="BG1000"/>
  <c r="BG997"/>
  <c r="BG994"/>
  <c r="BG991"/>
  <c r="BG988"/>
  <c r="BG985"/>
  <c r="BG982"/>
  <c r="BG979"/>
  <c r="BG976"/>
  <c r="BG973"/>
  <c r="BG970"/>
  <c r="BG967"/>
  <c r="BG964"/>
  <c r="BG961"/>
  <c r="BG958"/>
  <c r="BG955"/>
  <c r="BG952"/>
  <c r="BG949"/>
  <c r="BG946"/>
  <c r="BG943"/>
  <c r="BG940"/>
  <c r="BG937"/>
  <c r="BG934"/>
  <c r="BG931"/>
  <c r="BG928"/>
  <c r="BG925"/>
  <c r="BG922"/>
  <c r="BG919"/>
  <c r="BG916"/>
  <c r="BG913"/>
  <c r="BG910"/>
  <c r="BG907"/>
  <c r="BG904"/>
  <c r="BG901"/>
  <c r="BG898"/>
  <c r="BG895"/>
  <c r="BG892"/>
  <c r="BG889"/>
  <c r="BG886"/>
  <c r="BG883"/>
  <c r="BG881"/>
  <c r="BG878"/>
  <c r="BG875"/>
  <c r="BG872"/>
  <c r="BG869"/>
  <c r="BG866"/>
  <c r="BG863"/>
  <c r="BG860"/>
  <c r="BG857"/>
  <c r="BG854"/>
  <c r="BG851"/>
  <c r="BG848"/>
  <c r="BG845"/>
  <c r="BG842"/>
  <c r="BG841"/>
  <c r="BG838"/>
  <c r="BG835"/>
  <c r="BG832"/>
  <c r="BG829"/>
  <c r="BG826"/>
  <c r="BG823"/>
  <c r="BG820"/>
  <c r="BG819"/>
  <c r="BG816"/>
  <c r="BG813"/>
  <c r="BG810"/>
  <c r="BG807"/>
  <c r="BG806"/>
  <c r="BG803"/>
  <c r="BG800"/>
  <c r="BG797"/>
  <c r="BG794"/>
  <c r="BG791"/>
  <c r="BG788"/>
  <c r="BG785"/>
  <c r="BG782"/>
  <c r="BG779"/>
  <c r="BG776"/>
  <c r="BG773"/>
  <c r="BG428"/>
  <c r="BG425"/>
  <c r="BG419"/>
  <c r="BG416"/>
  <c r="BG413"/>
  <c r="BG410"/>
  <c r="BG407"/>
  <c r="BG404"/>
  <c r="BG401"/>
  <c r="BG398"/>
  <c r="BG395"/>
  <c r="BG392"/>
  <c r="BG389"/>
  <c r="BG386"/>
  <c r="BG383"/>
  <c r="BG380"/>
  <c r="BG377"/>
  <c r="BG374"/>
  <c r="BG371"/>
  <c r="BG368"/>
  <c r="BG365"/>
  <c r="BG362"/>
  <c r="BG359"/>
  <c r="BG356"/>
  <c r="BG353"/>
  <c r="BG350"/>
  <c r="BG347"/>
  <c r="BG344"/>
  <c r="BG341"/>
  <c r="BG338"/>
  <c r="BG335"/>
  <c r="BG332"/>
  <c r="BG329"/>
  <c r="BG326"/>
  <c r="BG323"/>
  <c r="BG320"/>
  <c r="BG317"/>
  <c r="BG314"/>
  <c r="BG311"/>
  <c r="BH308"/>
  <c r="BG308"/>
  <c r="BG305"/>
  <c r="BG302"/>
  <c r="BG299"/>
  <c r="BG296"/>
  <c r="BG293"/>
  <c r="BG290"/>
  <c r="BG287"/>
  <c r="BG284"/>
  <c r="BG281"/>
  <c r="BG278"/>
  <c r="BG275"/>
  <c r="BG269"/>
  <c r="BG266"/>
  <c r="BG263"/>
  <c r="BG260"/>
  <c r="BG257"/>
  <c r="BG255"/>
  <c r="BG252"/>
  <c r="BG249"/>
  <c r="BG246"/>
  <c r="BG243"/>
  <c r="BG240"/>
  <c r="BG237"/>
  <c r="BG234"/>
  <c r="BG231"/>
  <c r="BG228"/>
  <c r="BH225"/>
  <c r="BG225"/>
  <c r="BG222"/>
  <c r="BG218"/>
  <c r="BG217"/>
  <c r="BG214"/>
  <c r="BG211"/>
  <c r="BG208"/>
  <c r="BG205"/>
  <c r="BG202"/>
  <c r="BG199"/>
  <c r="BG196"/>
  <c r="BG193"/>
  <c r="BG186" s="1"/>
  <c r="BG192"/>
  <c r="BG189"/>
  <c r="BG185"/>
  <c r="BH182"/>
  <c r="BG182"/>
  <c r="BG179"/>
  <c r="BG176"/>
  <c r="BG173"/>
  <c r="BG172"/>
  <c r="BG169"/>
  <c r="BG166"/>
  <c r="BG163"/>
  <c r="BG162"/>
  <c r="BG159"/>
  <c r="BG156"/>
  <c r="BG153"/>
  <c r="BG152"/>
  <c r="BG149"/>
  <c r="BG146"/>
  <c r="BG143"/>
  <c r="BG142"/>
  <c r="BG139"/>
  <c r="BG136"/>
  <c r="BG133"/>
  <c r="BG132" s="1"/>
  <c r="BG126"/>
  <c r="BG115"/>
  <c r="BG114"/>
  <c r="BG109"/>
  <c r="BG108"/>
  <c r="BG103"/>
  <c r="BG102"/>
  <c r="BG97"/>
  <c r="BG96"/>
  <c r="BG91"/>
  <c r="BG90"/>
  <c r="BG84"/>
  <c r="BG80"/>
  <c r="BG74" s="1"/>
  <c r="BR78"/>
  <c r="BQ78"/>
  <c r="BP78"/>
  <c r="BO78"/>
  <c r="BN78"/>
  <c r="BM78"/>
  <c r="BL78"/>
  <c r="BK78"/>
  <c r="BJ78"/>
  <c r="BI78"/>
  <c r="BH78"/>
  <c r="BG78"/>
  <c r="BG65"/>
  <c r="BG66" s="1"/>
  <c r="BG61"/>
  <c r="BG60"/>
  <c r="BG55"/>
  <c r="BG54"/>
  <c r="BG49"/>
  <c r="BG45"/>
  <c r="BG41"/>
  <c r="BG37"/>
  <c r="BG33"/>
  <c r="BG28"/>
  <c r="BG27"/>
  <c r="BG24" s="1"/>
  <c r="BR17"/>
  <c r="BQ17"/>
  <c r="BP17"/>
  <c r="BO17"/>
  <c r="BN17"/>
  <c r="BM17"/>
  <c r="BL17"/>
  <c r="BK17"/>
  <c r="BJ17"/>
  <c r="BI17"/>
  <c r="BH17"/>
  <c r="BG17"/>
  <c r="BR16"/>
  <c r="BQ16"/>
  <c r="BP16"/>
  <c r="BO16"/>
  <c r="BN16"/>
  <c r="BM16"/>
  <c r="BL16"/>
  <c r="BK16"/>
  <c r="BJ16"/>
  <c r="BI16"/>
  <c r="BH16"/>
  <c r="BG16"/>
  <c r="BG69" s="1"/>
  <c r="BR14"/>
  <c r="BQ14"/>
  <c r="BP14"/>
  <c r="BO14"/>
  <c r="BN14"/>
  <c r="BM14"/>
  <c r="BL14"/>
  <c r="BK14"/>
  <c r="BJ14"/>
  <c r="BI14"/>
  <c r="BH14"/>
  <c r="BG14"/>
  <c r="BR10"/>
  <c r="BQ10"/>
  <c r="BP10"/>
  <c r="BO10"/>
  <c r="BN10"/>
  <c r="BM10"/>
  <c r="BL10"/>
  <c r="BK10"/>
  <c r="BJ10"/>
  <c r="BI10"/>
  <c r="BH10"/>
  <c r="BG10"/>
  <c r="CO5"/>
  <c r="BX5"/>
  <c r="BG5"/>
  <c r="CK4"/>
  <c r="BT4"/>
  <c r="BC4"/>
  <c r="CK2"/>
  <c r="BT2"/>
  <c r="BC2"/>
  <c r="AN5"/>
  <c r="W5"/>
  <c r="DF1437"/>
  <c r="Q1439" i="55" s="1"/>
  <c r="DF1432" i="53"/>
  <c r="Q1434" i="55" s="1"/>
  <c r="DF1408" i="53"/>
  <c r="Q1410" i="55" s="1"/>
  <c r="DF1405" i="53"/>
  <c r="DF1402"/>
  <c r="DF1399"/>
  <c r="Q1401" i="55" s="1"/>
  <c r="DF1398" i="53"/>
  <c r="DF1395"/>
  <c r="DF1392"/>
  <c r="DF1389"/>
  <c r="DF1386"/>
  <c r="DF1383"/>
  <c r="DF1380"/>
  <c r="DF1377"/>
  <c r="DF1374"/>
  <c r="DF1371"/>
  <c r="DF1368"/>
  <c r="DF1365"/>
  <c r="DF1362"/>
  <c r="DF1359"/>
  <c r="DF1356"/>
  <c r="DF1353"/>
  <c r="DF1350"/>
  <c r="DF1347"/>
  <c r="DF1344"/>
  <c r="DF1341"/>
  <c r="DF1338"/>
  <c r="DF1335"/>
  <c r="DF1332"/>
  <c r="DF1329"/>
  <c r="DF1326"/>
  <c r="DF1323"/>
  <c r="DF1320"/>
  <c r="DF1317"/>
  <c r="DF1314"/>
  <c r="DF1311"/>
  <c r="DF1308"/>
  <c r="DF1305"/>
  <c r="DF1302"/>
  <c r="DF1299"/>
  <c r="DF1296"/>
  <c r="DF1293"/>
  <c r="DF1290"/>
  <c r="DF1287"/>
  <c r="DF1284"/>
  <c r="DF1281"/>
  <c r="DF1278"/>
  <c r="DF1275"/>
  <c r="DF1272"/>
  <c r="DF1269"/>
  <c r="DF1266"/>
  <c r="DF1263"/>
  <c r="DF1260"/>
  <c r="DF1257"/>
  <c r="DF1254"/>
  <c r="DF1251"/>
  <c r="DF1248"/>
  <c r="DF1245"/>
  <c r="DF1242"/>
  <c r="DF1239"/>
  <c r="DF1236"/>
  <c r="DF1233"/>
  <c r="DF1230"/>
  <c r="DF1227"/>
  <c r="Q1229" i="55" s="1"/>
  <c r="DF1226" i="53"/>
  <c r="DF1223"/>
  <c r="DF1220"/>
  <c r="DF1217"/>
  <c r="DF1214"/>
  <c r="DF1211"/>
  <c r="DF1208"/>
  <c r="DF1205"/>
  <c r="DF1202"/>
  <c r="DF1199"/>
  <c r="DF1196"/>
  <c r="DF1193"/>
  <c r="DF1190"/>
  <c r="DF1187"/>
  <c r="DF1184"/>
  <c r="DF1181"/>
  <c r="DF1178"/>
  <c r="DF1175"/>
  <c r="DF1172"/>
  <c r="DF1169"/>
  <c r="DF1166"/>
  <c r="DF1163"/>
  <c r="DF1160"/>
  <c r="DF1157"/>
  <c r="DF1154"/>
  <c r="DF1151"/>
  <c r="DF1148"/>
  <c r="DF1145"/>
  <c r="DF1142"/>
  <c r="DF1139"/>
  <c r="DF1136"/>
  <c r="DF1133"/>
  <c r="DF1130"/>
  <c r="DF1127"/>
  <c r="DF1124"/>
  <c r="DF1121"/>
  <c r="DF1118"/>
  <c r="DF1115"/>
  <c r="DF1112"/>
  <c r="DF1109"/>
  <c r="DF1106"/>
  <c r="DF1103"/>
  <c r="DF1100"/>
  <c r="DF1097"/>
  <c r="DF1094"/>
  <c r="DF1091"/>
  <c r="DF1088"/>
  <c r="DF1085"/>
  <c r="DF1082"/>
  <c r="DF1079"/>
  <c r="DF1076"/>
  <c r="DF1073"/>
  <c r="DF1070"/>
  <c r="DF1067"/>
  <c r="DF1064"/>
  <c r="DF1061"/>
  <c r="DF1058"/>
  <c r="DF1055"/>
  <c r="Q1057" i="55" s="1"/>
  <c r="DF1054" i="53"/>
  <c r="DF1051"/>
  <c r="DF1048"/>
  <c r="DF1045"/>
  <c r="DF1042"/>
  <c r="DF1039"/>
  <c r="DF1036"/>
  <c r="DF1033"/>
  <c r="DF1030"/>
  <c r="DF1027"/>
  <c r="DF1024"/>
  <c r="DF1021"/>
  <c r="DF1018"/>
  <c r="DF1015"/>
  <c r="DF1012"/>
  <c r="DF1009"/>
  <c r="DF1006"/>
  <c r="DF1003"/>
  <c r="DF1000"/>
  <c r="DF997"/>
  <c r="DF994"/>
  <c r="DF991"/>
  <c r="DF988"/>
  <c r="DF985"/>
  <c r="DF982"/>
  <c r="DF979"/>
  <c r="DF976"/>
  <c r="DF973"/>
  <c r="DF970"/>
  <c r="DF967"/>
  <c r="DF964"/>
  <c r="DF961"/>
  <c r="DF958"/>
  <c r="DF955"/>
  <c r="DF952"/>
  <c r="DF949"/>
  <c r="DF946"/>
  <c r="DF943"/>
  <c r="DF940"/>
  <c r="DF937"/>
  <c r="DF934"/>
  <c r="DF931"/>
  <c r="DF928"/>
  <c r="DF925"/>
  <c r="DF922"/>
  <c r="DF919"/>
  <c r="DF916"/>
  <c r="DF913"/>
  <c r="DF910"/>
  <c r="DF907"/>
  <c r="DF904"/>
  <c r="DF901"/>
  <c r="DF898"/>
  <c r="DF895"/>
  <c r="DF892"/>
  <c r="DF889"/>
  <c r="DF886"/>
  <c r="DF883"/>
  <c r="DF882" s="1"/>
  <c r="Q884" i="55" s="1"/>
  <c r="DF881" i="53"/>
  <c r="DF878"/>
  <c r="DF875"/>
  <c r="DF872"/>
  <c r="DF869"/>
  <c r="DF866"/>
  <c r="DF863"/>
  <c r="DF860"/>
  <c r="DF857"/>
  <c r="DF854"/>
  <c r="DF851"/>
  <c r="DF848"/>
  <c r="DF845"/>
  <c r="DF842"/>
  <c r="Q844" i="55" s="1"/>
  <c r="DF841" i="53"/>
  <c r="DF838"/>
  <c r="DF835"/>
  <c r="DF832"/>
  <c r="DF829"/>
  <c r="DF826"/>
  <c r="DF823"/>
  <c r="DF820"/>
  <c r="Q822" i="55" s="1"/>
  <c r="DF819" i="53"/>
  <c r="DF816"/>
  <c r="DF813"/>
  <c r="DF810"/>
  <c r="DF807"/>
  <c r="Q809" i="55" s="1"/>
  <c r="DF806" i="53"/>
  <c r="DF803"/>
  <c r="DF800"/>
  <c r="DF797"/>
  <c r="DF794"/>
  <c r="DF791"/>
  <c r="DF788"/>
  <c r="DF785"/>
  <c r="DF782"/>
  <c r="Q784" i="55" s="1"/>
  <c r="DF779" i="53"/>
  <c r="DF776"/>
  <c r="DF773"/>
  <c r="Q775" i="55" s="1"/>
  <c r="DF772" i="53"/>
  <c r="DF769"/>
  <c r="DF766"/>
  <c r="DF763"/>
  <c r="DF760"/>
  <c r="DF757"/>
  <c r="DF754"/>
  <c r="DF751"/>
  <c r="DF748"/>
  <c r="DF745"/>
  <c r="DF742"/>
  <c r="DF739"/>
  <c r="DF736"/>
  <c r="DF733"/>
  <c r="DF730"/>
  <c r="DF727"/>
  <c r="DF724"/>
  <c r="DF721"/>
  <c r="DF718"/>
  <c r="DF715"/>
  <c r="DF712"/>
  <c r="DF709"/>
  <c r="DF706"/>
  <c r="DF703"/>
  <c r="DF700"/>
  <c r="DF697"/>
  <c r="DF694"/>
  <c r="DF691"/>
  <c r="DF688"/>
  <c r="DF685"/>
  <c r="DF682"/>
  <c r="DF679"/>
  <c r="DF676"/>
  <c r="DF673"/>
  <c r="DF670"/>
  <c r="DF667"/>
  <c r="DF664"/>
  <c r="DF661"/>
  <c r="DF658"/>
  <c r="DF655"/>
  <c r="DF652"/>
  <c r="DF649"/>
  <c r="DF646"/>
  <c r="DF643"/>
  <c r="DF640"/>
  <c r="DF637"/>
  <c r="DF634"/>
  <c r="DF631"/>
  <c r="DF628"/>
  <c r="DF625"/>
  <c r="DF622"/>
  <c r="DF619"/>
  <c r="DF616"/>
  <c r="DF613"/>
  <c r="DF610"/>
  <c r="DF607"/>
  <c r="DF604"/>
  <c r="DF601"/>
  <c r="Q603" i="55" s="1"/>
  <c r="DF600" i="53"/>
  <c r="DF597"/>
  <c r="DF594"/>
  <c r="DF591"/>
  <c r="DF588"/>
  <c r="DF585"/>
  <c r="DF582"/>
  <c r="DF579"/>
  <c r="DF576"/>
  <c r="DF573"/>
  <c r="DF570"/>
  <c r="DF567"/>
  <c r="DF564"/>
  <c r="DF561"/>
  <c r="DF558"/>
  <c r="DF555"/>
  <c r="DF552"/>
  <c r="DF549"/>
  <c r="DF546"/>
  <c r="DF543"/>
  <c r="DF540"/>
  <c r="DF537"/>
  <c r="DF534"/>
  <c r="DF531"/>
  <c r="DF528"/>
  <c r="DF525"/>
  <c r="DF522"/>
  <c r="DF519"/>
  <c r="DF516"/>
  <c r="DF513"/>
  <c r="DF510"/>
  <c r="DF507"/>
  <c r="DF504"/>
  <c r="DF501"/>
  <c r="DF498"/>
  <c r="DF495"/>
  <c r="DF492"/>
  <c r="DF489"/>
  <c r="DF486"/>
  <c r="DF483"/>
  <c r="DF480"/>
  <c r="DF477"/>
  <c r="DF474"/>
  <c r="DF471"/>
  <c r="DF468"/>
  <c r="DF465"/>
  <c r="DF462"/>
  <c r="DF459"/>
  <c r="DF456"/>
  <c r="DF453"/>
  <c r="DF450"/>
  <c r="DF447"/>
  <c r="DF444"/>
  <c r="DF441"/>
  <c r="DF438"/>
  <c r="DF435"/>
  <c r="DF432"/>
  <c r="DF429"/>
  <c r="Q431" i="55" s="1"/>
  <c r="DF428" i="53"/>
  <c r="DF425"/>
  <c r="DF422"/>
  <c r="DF419"/>
  <c r="DF416"/>
  <c r="DF413"/>
  <c r="DF410"/>
  <c r="DF407"/>
  <c r="DF404"/>
  <c r="DF401"/>
  <c r="DF398"/>
  <c r="DF395"/>
  <c r="DF392"/>
  <c r="DF389"/>
  <c r="DF386"/>
  <c r="DF383"/>
  <c r="DF380"/>
  <c r="DF377"/>
  <c r="DF374"/>
  <c r="DF371"/>
  <c r="DF368"/>
  <c r="DF365"/>
  <c r="DF362"/>
  <c r="DF359"/>
  <c r="DF356"/>
  <c r="DF353"/>
  <c r="DF350"/>
  <c r="DF347"/>
  <c r="DF344"/>
  <c r="DF341"/>
  <c r="DF338"/>
  <c r="DF335"/>
  <c r="DF332"/>
  <c r="DF329"/>
  <c r="DF326"/>
  <c r="DF323"/>
  <c r="DF320"/>
  <c r="DF317"/>
  <c r="DF314"/>
  <c r="DF311"/>
  <c r="DF308"/>
  <c r="DF305"/>
  <c r="DF302"/>
  <c r="DF299"/>
  <c r="DF296"/>
  <c r="DF293"/>
  <c r="DF290"/>
  <c r="DF287"/>
  <c r="DF284"/>
  <c r="DF281"/>
  <c r="DF278"/>
  <c r="DF275"/>
  <c r="DF272"/>
  <c r="DF269"/>
  <c r="DF266"/>
  <c r="DF263"/>
  <c r="DF260"/>
  <c r="DF257"/>
  <c r="DF256" s="1"/>
  <c r="Q258" i="55" s="1"/>
  <c r="DF255" i="53"/>
  <c r="DF252"/>
  <c r="DF249"/>
  <c r="DF246"/>
  <c r="DF243"/>
  <c r="DF240"/>
  <c r="DF237"/>
  <c r="DF234"/>
  <c r="DF231"/>
  <c r="DF228"/>
  <c r="DF225"/>
  <c r="DF222"/>
  <c r="DF218"/>
  <c r="Q220" i="55" s="1"/>
  <c r="DF217" i="53"/>
  <c r="DF214"/>
  <c r="DF211"/>
  <c r="DF208"/>
  <c r="DF205"/>
  <c r="DF202"/>
  <c r="DF199"/>
  <c r="DF196"/>
  <c r="DF193"/>
  <c r="DF186" s="1"/>
  <c r="Q188" i="55" s="1"/>
  <c r="DF192" i="53"/>
  <c r="DF189"/>
  <c r="DF185"/>
  <c r="DF182"/>
  <c r="DF179"/>
  <c r="DF176"/>
  <c r="DF173"/>
  <c r="Q175" i="55" s="1"/>
  <c r="DF172" i="53"/>
  <c r="DF169"/>
  <c r="DF166"/>
  <c r="Q168" i="55" s="1"/>
  <c r="DF163" i="53"/>
  <c r="Q165" i="55" s="1"/>
  <c r="DF162" i="53"/>
  <c r="DF159"/>
  <c r="DF156"/>
  <c r="Q158" i="55" s="1"/>
  <c r="DF153" i="53"/>
  <c r="Q155" i="55" s="1"/>
  <c r="DF152" i="53"/>
  <c r="DF149"/>
  <c r="DF146"/>
  <c r="Q148" i="55" s="1"/>
  <c r="DF143" i="53"/>
  <c r="Q145" i="55" s="1"/>
  <c r="DF142" i="53"/>
  <c r="DF139"/>
  <c r="DF136"/>
  <c r="Q138" i="55" s="1"/>
  <c r="DF133" i="53"/>
  <c r="DF132" s="1"/>
  <c r="Q134" i="55" s="1"/>
  <c r="DF126" i="53"/>
  <c r="Q128" i="55" s="1"/>
  <c r="DF115" i="53"/>
  <c r="Q117" i="55" s="1"/>
  <c r="DF114" i="53"/>
  <c r="Q116" i="55" s="1"/>
  <c r="DF109" i="53"/>
  <c r="Q111" i="55" s="1"/>
  <c r="DF108" i="53"/>
  <c r="Q110" i="55" s="1"/>
  <c r="DF103" i="53"/>
  <c r="Q105" i="55" s="1"/>
  <c r="DF102" i="53"/>
  <c r="Q104" i="55" s="1"/>
  <c r="DF97" i="53"/>
  <c r="Q99" i="55" s="1"/>
  <c r="DF96" i="53"/>
  <c r="Q98" i="55" s="1"/>
  <c r="DF91" i="53"/>
  <c r="Q93" i="55" s="1"/>
  <c r="DF90" i="53"/>
  <c r="Q92" i="55" s="1"/>
  <c r="DF84" i="53"/>
  <c r="Q86" i="55" s="1"/>
  <c r="DF80" i="53"/>
  <c r="Q82" i="55" s="1"/>
  <c r="DF78" i="53"/>
  <c r="Q80" i="55" s="1"/>
  <c r="DF74" i="53"/>
  <c r="DF75" s="1"/>
  <c r="Q77" i="55" s="1"/>
  <c r="DF65" i="53"/>
  <c r="DF66" s="1"/>
  <c r="Q68" i="55" s="1"/>
  <c r="DF61" i="53"/>
  <c r="Q63" i="55" s="1"/>
  <c r="DF60" i="53"/>
  <c r="Q62" i="55" s="1"/>
  <c r="DF55" i="53"/>
  <c r="Q57" i="55" s="1"/>
  <c r="DF54" i="53"/>
  <c r="Q56" i="55" s="1"/>
  <c r="DF49" i="53"/>
  <c r="Q51" i="55" s="1"/>
  <c r="DF45" i="53"/>
  <c r="Q47" i="55" s="1"/>
  <c r="DF41" i="53"/>
  <c r="Q43" i="55" s="1"/>
  <c r="DF37" i="53"/>
  <c r="Q39" i="55" s="1"/>
  <c r="DF33" i="53"/>
  <c r="Q35" i="55" s="1"/>
  <c r="DF27" i="53"/>
  <c r="DF24" s="1"/>
  <c r="Q26" i="55" s="1"/>
  <c r="DF17" i="53"/>
  <c r="Q19" i="55" s="1"/>
  <c r="DF16" i="53"/>
  <c r="Q18" i="55" s="1"/>
  <c r="DF14" i="53"/>
  <c r="Q16" i="55" s="1"/>
  <c r="DF10" i="53"/>
  <c r="Q12" i="55" s="1"/>
  <c r="DB4" i="53"/>
  <c r="DB2"/>
  <c r="AY1437"/>
  <c r="AX1437"/>
  <c r="AW1437"/>
  <c r="AV1437"/>
  <c r="AU1437"/>
  <c r="AT1437"/>
  <c r="AS1437"/>
  <c r="AR1437"/>
  <c r="AQ1437"/>
  <c r="AP1437"/>
  <c r="AO1437"/>
  <c r="AN1437"/>
  <c r="AY1432"/>
  <c r="AX1432"/>
  <c r="AW1432"/>
  <c r="AV1432"/>
  <c r="AU1432"/>
  <c r="AT1432"/>
  <c r="AS1432"/>
  <c r="AR1432"/>
  <c r="AQ1432"/>
  <c r="AP1432"/>
  <c r="AO1432"/>
  <c r="AN1432"/>
  <c r="AY1408"/>
  <c r="AX1408"/>
  <c r="AW1408"/>
  <c r="AV1408"/>
  <c r="AU1408"/>
  <c r="AT1408"/>
  <c r="AS1408"/>
  <c r="AR1408"/>
  <c r="AQ1408"/>
  <c r="AP1408"/>
  <c r="AO1408"/>
  <c r="AN1408"/>
  <c r="AY1405"/>
  <c r="AX1405"/>
  <c r="AW1405"/>
  <c r="AV1405"/>
  <c r="AU1405"/>
  <c r="AT1405"/>
  <c r="AS1405"/>
  <c r="AR1405"/>
  <c r="AQ1405"/>
  <c r="AP1405"/>
  <c r="AO1405"/>
  <c r="AN1405"/>
  <c r="AY1402"/>
  <c r="AX1402"/>
  <c r="AW1402"/>
  <c r="AV1402"/>
  <c r="AU1402"/>
  <c r="AT1402"/>
  <c r="AS1402"/>
  <c r="AR1402"/>
  <c r="AQ1402"/>
  <c r="AP1402"/>
  <c r="AO1402"/>
  <c r="AN1402"/>
  <c r="AY1399"/>
  <c r="AX1399"/>
  <c r="AW1399"/>
  <c r="AV1399"/>
  <c r="AU1399"/>
  <c r="AT1399"/>
  <c r="AS1399"/>
  <c r="AR1399"/>
  <c r="AQ1399"/>
  <c r="AP1399"/>
  <c r="AO1399"/>
  <c r="AN1399"/>
  <c r="AY1398"/>
  <c r="AX1398"/>
  <c r="AW1398"/>
  <c r="AV1398"/>
  <c r="AU1398"/>
  <c r="AT1398"/>
  <c r="AS1398"/>
  <c r="AR1398"/>
  <c r="AQ1398"/>
  <c r="AP1398"/>
  <c r="AO1398"/>
  <c r="AN1398"/>
  <c r="AY1395"/>
  <c r="AX1395"/>
  <c r="AW1395"/>
  <c r="AV1395"/>
  <c r="AU1395"/>
  <c r="AT1395"/>
  <c r="AS1395"/>
  <c r="AR1395"/>
  <c r="AQ1395"/>
  <c r="AP1395"/>
  <c r="AO1395"/>
  <c r="AN1395"/>
  <c r="AY1392"/>
  <c r="AX1392"/>
  <c r="AW1392"/>
  <c r="AV1392"/>
  <c r="AU1392"/>
  <c r="AT1392"/>
  <c r="AS1392"/>
  <c r="AR1392"/>
  <c r="AQ1392"/>
  <c r="AP1392"/>
  <c r="AO1392"/>
  <c r="AN1392"/>
  <c r="AY1389"/>
  <c r="AX1389"/>
  <c r="AW1389"/>
  <c r="AV1389"/>
  <c r="AU1389"/>
  <c r="AT1389"/>
  <c r="AS1389"/>
  <c r="AR1389"/>
  <c r="AQ1389"/>
  <c r="AP1389"/>
  <c r="AO1389"/>
  <c r="AN1389"/>
  <c r="AY1386"/>
  <c r="AX1386"/>
  <c r="AW1386"/>
  <c r="AV1386"/>
  <c r="AU1386"/>
  <c r="AT1386"/>
  <c r="AS1386"/>
  <c r="AR1386"/>
  <c r="AQ1386"/>
  <c r="AP1386"/>
  <c r="AO1386"/>
  <c r="AN1386"/>
  <c r="AY1383"/>
  <c r="AX1383"/>
  <c r="AW1383"/>
  <c r="AV1383"/>
  <c r="AU1383"/>
  <c r="AT1383"/>
  <c r="AS1383"/>
  <c r="AR1383"/>
  <c r="AQ1383"/>
  <c r="AP1383"/>
  <c r="AO1383"/>
  <c r="AN1383"/>
  <c r="AY1380"/>
  <c r="AX1380"/>
  <c r="AW1380"/>
  <c r="AV1380"/>
  <c r="AU1380"/>
  <c r="AT1380"/>
  <c r="AS1380"/>
  <c r="AR1380"/>
  <c r="AQ1380"/>
  <c r="AP1380"/>
  <c r="AO1380"/>
  <c r="AN1380"/>
  <c r="AY1377"/>
  <c r="AX1377"/>
  <c r="AW1377"/>
  <c r="AV1377"/>
  <c r="AU1377"/>
  <c r="AT1377"/>
  <c r="AS1377"/>
  <c r="AR1377"/>
  <c r="AQ1377"/>
  <c r="AP1377"/>
  <c r="AO1377"/>
  <c r="AN1377"/>
  <c r="AY1374"/>
  <c r="AX1374"/>
  <c r="AW1374"/>
  <c r="AV1374"/>
  <c r="AU1374"/>
  <c r="AT1374"/>
  <c r="AS1374"/>
  <c r="AR1374"/>
  <c r="AQ1374"/>
  <c r="AP1374"/>
  <c r="AO1374"/>
  <c r="AN1374"/>
  <c r="AY1371"/>
  <c r="AX1371"/>
  <c r="AW1371"/>
  <c r="AV1371"/>
  <c r="AU1371"/>
  <c r="AT1371"/>
  <c r="AS1371"/>
  <c r="AR1371"/>
  <c r="AQ1371"/>
  <c r="AP1371"/>
  <c r="AO1371"/>
  <c r="AN1371"/>
  <c r="AY1368"/>
  <c r="AX1368"/>
  <c r="AW1368"/>
  <c r="AV1368"/>
  <c r="AU1368"/>
  <c r="AT1368"/>
  <c r="AS1368"/>
  <c r="AR1368"/>
  <c r="AQ1368"/>
  <c r="AP1368"/>
  <c r="AO1368"/>
  <c r="AN1368"/>
  <c r="AY1365"/>
  <c r="AX1365"/>
  <c r="AW1365"/>
  <c r="AV1365"/>
  <c r="AU1365"/>
  <c r="AT1365"/>
  <c r="AS1365"/>
  <c r="AR1365"/>
  <c r="AQ1365"/>
  <c r="AP1365"/>
  <c r="AO1365"/>
  <c r="AN1365"/>
  <c r="AY1362"/>
  <c r="AX1362"/>
  <c r="AW1362"/>
  <c r="AV1362"/>
  <c r="AU1362"/>
  <c r="AT1362"/>
  <c r="AS1362"/>
  <c r="AR1362"/>
  <c r="AQ1362"/>
  <c r="AP1362"/>
  <c r="AO1362"/>
  <c r="AN1362"/>
  <c r="AY1359"/>
  <c r="AX1359"/>
  <c r="AW1359"/>
  <c r="AV1359"/>
  <c r="AU1359"/>
  <c r="AT1359"/>
  <c r="AS1359"/>
  <c r="AR1359"/>
  <c r="AQ1359"/>
  <c r="AP1359"/>
  <c r="AO1359"/>
  <c r="AN1359"/>
  <c r="AY1356"/>
  <c r="AX1356"/>
  <c r="AW1356"/>
  <c r="AV1356"/>
  <c r="AU1356"/>
  <c r="AT1356"/>
  <c r="AS1356"/>
  <c r="AR1356"/>
  <c r="AQ1356"/>
  <c r="AP1356"/>
  <c r="AO1356"/>
  <c r="AN1356"/>
  <c r="AY1353"/>
  <c r="AX1353"/>
  <c r="AW1353"/>
  <c r="AV1353"/>
  <c r="AU1353"/>
  <c r="AT1353"/>
  <c r="AS1353"/>
  <c r="AR1353"/>
  <c r="AQ1353"/>
  <c r="AP1353"/>
  <c r="AO1353"/>
  <c r="AN1353"/>
  <c r="AY1350"/>
  <c r="AX1350"/>
  <c r="AW1350"/>
  <c r="AV1350"/>
  <c r="AU1350"/>
  <c r="AT1350"/>
  <c r="AS1350"/>
  <c r="AR1350"/>
  <c r="AQ1350"/>
  <c r="AP1350"/>
  <c r="AO1350"/>
  <c r="AN1350"/>
  <c r="AY1347"/>
  <c r="AX1347"/>
  <c r="AW1347"/>
  <c r="AV1347"/>
  <c r="AU1347"/>
  <c r="AT1347"/>
  <c r="AS1347"/>
  <c r="AR1347"/>
  <c r="AQ1347"/>
  <c r="AP1347"/>
  <c r="AO1347"/>
  <c r="AN1347"/>
  <c r="AY1344"/>
  <c r="AX1344"/>
  <c r="AW1344"/>
  <c r="AV1344"/>
  <c r="AU1344"/>
  <c r="AT1344"/>
  <c r="AS1344"/>
  <c r="AR1344"/>
  <c r="AQ1344"/>
  <c r="AP1344"/>
  <c r="AO1344"/>
  <c r="AN1344"/>
  <c r="AY1341"/>
  <c r="AX1341"/>
  <c r="AW1341"/>
  <c r="AV1341"/>
  <c r="AU1341"/>
  <c r="AT1341"/>
  <c r="AS1341"/>
  <c r="AR1341"/>
  <c r="AQ1341"/>
  <c r="AP1341"/>
  <c r="AO1341"/>
  <c r="AN1341"/>
  <c r="AY1338"/>
  <c r="AX1338"/>
  <c r="AW1338"/>
  <c r="AV1338"/>
  <c r="AU1338"/>
  <c r="AT1338"/>
  <c r="AS1338"/>
  <c r="AR1338"/>
  <c r="AQ1338"/>
  <c r="AP1338"/>
  <c r="AO1338"/>
  <c r="AN1338"/>
  <c r="AY1335"/>
  <c r="AX1335"/>
  <c r="AW1335"/>
  <c r="AV1335"/>
  <c r="AU1335"/>
  <c r="AT1335"/>
  <c r="AS1335"/>
  <c r="AR1335"/>
  <c r="AQ1335"/>
  <c r="AP1335"/>
  <c r="AO1335"/>
  <c r="AN1335"/>
  <c r="AY1332"/>
  <c r="AX1332"/>
  <c r="AW1332"/>
  <c r="AV1332"/>
  <c r="AU1332"/>
  <c r="AT1332"/>
  <c r="AS1332"/>
  <c r="AR1332"/>
  <c r="AQ1332"/>
  <c r="AP1332"/>
  <c r="AO1332"/>
  <c r="AN1332"/>
  <c r="AY1329"/>
  <c r="AX1329"/>
  <c r="AW1329"/>
  <c r="AV1329"/>
  <c r="AU1329"/>
  <c r="AT1329"/>
  <c r="AS1329"/>
  <c r="AR1329"/>
  <c r="AQ1329"/>
  <c r="AP1329"/>
  <c r="AO1329"/>
  <c r="AN1329"/>
  <c r="AY1326"/>
  <c r="AX1326"/>
  <c r="AW1326"/>
  <c r="AV1326"/>
  <c r="AU1326"/>
  <c r="AT1326"/>
  <c r="AS1326"/>
  <c r="AR1326"/>
  <c r="AQ1326"/>
  <c r="AP1326"/>
  <c r="AO1326"/>
  <c r="AN1326"/>
  <c r="AY1323"/>
  <c r="AX1323"/>
  <c r="AW1323"/>
  <c r="AV1323"/>
  <c r="AU1323"/>
  <c r="AT1323"/>
  <c r="AS1323"/>
  <c r="AR1323"/>
  <c r="AQ1323"/>
  <c r="AP1323"/>
  <c r="AO1323"/>
  <c r="AN1323"/>
  <c r="AY1320"/>
  <c r="AX1320"/>
  <c r="AW1320"/>
  <c r="AV1320"/>
  <c r="AU1320"/>
  <c r="AT1320"/>
  <c r="AS1320"/>
  <c r="AR1320"/>
  <c r="AQ1320"/>
  <c r="AP1320"/>
  <c r="AO1320"/>
  <c r="AN1320"/>
  <c r="AY1317"/>
  <c r="AX1317"/>
  <c r="AW1317"/>
  <c r="AV1317"/>
  <c r="AU1317"/>
  <c r="AT1317"/>
  <c r="AS1317"/>
  <c r="AR1317"/>
  <c r="AQ1317"/>
  <c r="AP1317"/>
  <c r="AO1317"/>
  <c r="AN1317"/>
  <c r="AY1314"/>
  <c r="AX1314"/>
  <c r="AW1314"/>
  <c r="AV1314"/>
  <c r="AU1314"/>
  <c r="AT1314"/>
  <c r="AS1314"/>
  <c r="AR1314"/>
  <c r="AQ1314"/>
  <c r="AP1314"/>
  <c r="AO1314"/>
  <c r="AN1314"/>
  <c r="AY1311"/>
  <c r="AX1311"/>
  <c r="AW1311"/>
  <c r="AV1311"/>
  <c r="AU1311"/>
  <c r="AT1311"/>
  <c r="AS1311"/>
  <c r="AR1311"/>
  <c r="AQ1311"/>
  <c r="AP1311"/>
  <c r="AO1311"/>
  <c r="AN1311"/>
  <c r="AY1308"/>
  <c r="AX1308"/>
  <c r="AW1308"/>
  <c r="AV1308"/>
  <c r="AU1308"/>
  <c r="AT1308"/>
  <c r="AS1308"/>
  <c r="AR1308"/>
  <c r="AQ1308"/>
  <c r="AP1308"/>
  <c r="AO1308"/>
  <c r="AN1308"/>
  <c r="AY1305"/>
  <c r="AX1305"/>
  <c r="AW1305"/>
  <c r="AV1305"/>
  <c r="AU1305"/>
  <c r="AT1305"/>
  <c r="AS1305"/>
  <c r="AR1305"/>
  <c r="AQ1305"/>
  <c r="AP1305"/>
  <c r="AO1305"/>
  <c r="AN1305"/>
  <c r="AY1302"/>
  <c r="AX1302"/>
  <c r="AW1302"/>
  <c r="AV1302"/>
  <c r="AU1302"/>
  <c r="AT1302"/>
  <c r="AS1302"/>
  <c r="AR1302"/>
  <c r="AQ1302"/>
  <c r="AP1302"/>
  <c r="AO1302"/>
  <c r="AN1302"/>
  <c r="AY1299"/>
  <c r="AX1299"/>
  <c r="AW1299"/>
  <c r="AV1299"/>
  <c r="AU1299"/>
  <c r="AT1299"/>
  <c r="AS1299"/>
  <c r="AR1299"/>
  <c r="AQ1299"/>
  <c r="AP1299"/>
  <c r="AO1299"/>
  <c r="AN1299"/>
  <c r="AY1296"/>
  <c r="AX1296"/>
  <c r="AW1296"/>
  <c r="AV1296"/>
  <c r="AU1296"/>
  <c r="AT1296"/>
  <c r="AS1296"/>
  <c r="AR1296"/>
  <c r="AQ1296"/>
  <c r="AP1296"/>
  <c r="AO1296"/>
  <c r="AN1296"/>
  <c r="AY1293"/>
  <c r="AX1293"/>
  <c r="AW1293"/>
  <c r="AV1293"/>
  <c r="AU1293"/>
  <c r="AT1293"/>
  <c r="AS1293"/>
  <c r="AR1293"/>
  <c r="AQ1293"/>
  <c r="AP1293"/>
  <c r="AO1293"/>
  <c r="AN1293"/>
  <c r="AY1290"/>
  <c r="AX1290"/>
  <c r="AW1290"/>
  <c r="AV1290"/>
  <c r="AU1290"/>
  <c r="AT1290"/>
  <c r="AS1290"/>
  <c r="AR1290"/>
  <c r="AQ1290"/>
  <c r="AP1290"/>
  <c r="AO1290"/>
  <c r="AN1290"/>
  <c r="AY1287"/>
  <c r="AX1287"/>
  <c r="AW1287"/>
  <c r="AV1287"/>
  <c r="AU1287"/>
  <c r="AT1287"/>
  <c r="AS1287"/>
  <c r="AR1287"/>
  <c r="AQ1287"/>
  <c r="AP1287"/>
  <c r="AO1287"/>
  <c r="AN1287"/>
  <c r="AY1284"/>
  <c r="AX1284"/>
  <c r="AW1284"/>
  <c r="AV1284"/>
  <c r="AU1284"/>
  <c r="AT1284"/>
  <c r="AS1284"/>
  <c r="AR1284"/>
  <c r="AQ1284"/>
  <c r="AP1284"/>
  <c r="AO1284"/>
  <c r="AN1284"/>
  <c r="AY1281"/>
  <c r="AX1281"/>
  <c r="AW1281"/>
  <c r="AV1281"/>
  <c r="AU1281"/>
  <c r="AT1281"/>
  <c r="AS1281"/>
  <c r="AR1281"/>
  <c r="AQ1281"/>
  <c r="AP1281"/>
  <c r="AO1281"/>
  <c r="AN1281"/>
  <c r="AY1278"/>
  <c r="AX1278"/>
  <c r="AW1278"/>
  <c r="AV1278"/>
  <c r="AU1278"/>
  <c r="AT1278"/>
  <c r="AS1278"/>
  <c r="AR1278"/>
  <c r="AQ1278"/>
  <c r="AP1278"/>
  <c r="AO1278"/>
  <c r="AN1278"/>
  <c r="AY1275"/>
  <c r="AX1275"/>
  <c r="AW1275"/>
  <c r="AV1275"/>
  <c r="AU1275"/>
  <c r="AT1275"/>
  <c r="AS1275"/>
  <c r="AR1275"/>
  <c r="AQ1275"/>
  <c r="AP1275"/>
  <c r="AO1275"/>
  <c r="AN1275"/>
  <c r="AY1272"/>
  <c r="AX1272"/>
  <c r="AW1272"/>
  <c r="AV1272"/>
  <c r="AU1272"/>
  <c r="AT1272"/>
  <c r="AS1272"/>
  <c r="AR1272"/>
  <c r="AQ1272"/>
  <c r="AP1272"/>
  <c r="AO1272"/>
  <c r="AN1272"/>
  <c r="AY1269"/>
  <c r="AX1269"/>
  <c r="AW1269"/>
  <c r="AV1269"/>
  <c r="AU1269"/>
  <c r="AT1269"/>
  <c r="AS1269"/>
  <c r="AR1269"/>
  <c r="AQ1269"/>
  <c r="AP1269"/>
  <c r="AO1269"/>
  <c r="AN1269"/>
  <c r="AY1266"/>
  <c r="AX1266"/>
  <c r="AW1266"/>
  <c r="AV1266"/>
  <c r="AU1266"/>
  <c r="AT1266"/>
  <c r="AS1266"/>
  <c r="AR1266"/>
  <c r="AQ1266"/>
  <c r="AP1266"/>
  <c r="AO1266"/>
  <c r="AN1266"/>
  <c r="AY1263"/>
  <c r="AX1263"/>
  <c r="AW1263"/>
  <c r="AV1263"/>
  <c r="AU1263"/>
  <c r="AT1263"/>
  <c r="AS1263"/>
  <c r="AR1263"/>
  <c r="AQ1263"/>
  <c r="AP1263"/>
  <c r="AO1263"/>
  <c r="AN1263"/>
  <c r="AY1260"/>
  <c r="AX1260"/>
  <c r="AW1260"/>
  <c r="AV1260"/>
  <c r="AU1260"/>
  <c r="AT1260"/>
  <c r="AS1260"/>
  <c r="AR1260"/>
  <c r="AQ1260"/>
  <c r="AP1260"/>
  <c r="AO1260"/>
  <c r="AN1260"/>
  <c r="AY1257"/>
  <c r="AX1257"/>
  <c r="AW1257"/>
  <c r="AV1257"/>
  <c r="AU1257"/>
  <c r="AT1257"/>
  <c r="AS1257"/>
  <c r="AR1257"/>
  <c r="AQ1257"/>
  <c r="AP1257"/>
  <c r="AO1257"/>
  <c r="AN1257"/>
  <c r="AY1254"/>
  <c r="AX1254"/>
  <c r="AW1254"/>
  <c r="AV1254"/>
  <c r="AU1254"/>
  <c r="AT1254"/>
  <c r="AS1254"/>
  <c r="AR1254"/>
  <c r="AQ1254"/>
  <c r="AP1254"/>
  <c r="AO1254"/>
  <c r="AN1254"/>
  <c r="AY1251"/>
  <c r="AX1251"/>
  <c r="AW1251"/>
  <c r="AV1251"/>
  <c r="AU1251"/>
  <c r="AT1251"/>
  <c r="AS1251"/>
  <c r="AR1251"/>
  <c r="AQ1251"/>
  <c r="AP1251"/>
  <c r="AO1251"/>
  <c r="AN1251"/>
  <c r="AY1248"/>
  <c r="AX1248"/>
  <c r="AW1248"/>
  <c r="AV1248"/>
  <c r="AU1248"/>
  <c r="AT1248"/>
  <c r="AS1248"/>
  <c r="AR1248"/>
  <c r="AQ1248"/>
  <c r="AP1248"/>
  <c r="AO1248"/>
  <c r="AN1248"/>
  <c r="AY1245"/>
  <c r="AX1245"/>
  <c r="AW1245"/>
  <c r="AV1245"/>
  <c r="AU1245"/>
  <c r="AT1245"/>
  <c r="AS1245"/>
  <c r="AR1245"/>
  <c r="AQ1245"/>
  <c r="AP1245"/>
  <c r="AO1245"/>
  <c r="AN1245"/>
  <c r="AY1242"/>
  <c r="AX1242"/>
  <c r="AW1242"/>
  <c r="AV1242"/>
  <c r="AU1242"/>
  <c r="AT1242"/>
  <c r="AS1242"/>
  <c r="AR1242"/>
  <c r="AQ1242"/>
  <c r="AP1242"/>
  <c r="AO1242"/>
  <c r="AN1242"/>
  <c r="AY1239"/>
  <c r="AX1239"/>
  <c r="AW1239"/>
  <c r="AV1239"/>
  <c r="AU1239"/>
  <c r="AT1239"/>
  <c r="AS1239"/>
  <c r="AR1239"/>
  <c r="AQ1239"/>
  <c r="AP1239"/>
  <c r="AO1239"/>
  <c r="AN1239"/>
  <c r="AY1236"/>
  <c r="AX1236"/>
  <c r="AW1236"/>
  <c r="AV1236"/>
  <c r="AU1236"/>
  <c r="AT1236"/>
  <c r="AS1236"/>
  <c r="AR1236"/>
  <c r="AQ1236"/>
  <c r="AP1236"/>
  <c r="AO1236"/>
  <c r="AN1236"/>
  <c r="AY1233"/>
  <c r="AX1233"/>
  <c r="AW1233"/>
  <c r="AV1233"/>
  <c r="AU1233"/>
  <c r="AT1233"/>
  <c r="AS1233"/>
  <c r="AR1233"/>
  <c r="AQ1233"/>
  <c r="AP1233"/>
  <c r="AO1233"/>
  <c r="AN1233"/>
  <c r="AY1230"/>
  <c r="AX1230"/>
  <c r="AW1230"/>
  <c r="AV1230"/>
  <c r="AU1230"/>
  <c r="AT1230"/>
  <c r="AS1230"/>
  <c r="AR1230"/>
  <c r="AQ1230"/>
  <c r="AP1230"/>
  <c r="AO1230"/>
  <c r="AN1230"/>
  <c r="AY1227"/>
  <c r="AX1227"/>
  <c r="AW1227"/>
  <c r="AV1227"/>
  <c r="AU1227"/>
  <c r="AT1227"/>
  <c r="AS1227"/>
  <c r="AR1227"/>
  <c r="AQ1227"/>
  <c r="AP1227"/>
  <c r="AO1227"/>
  <c r="AN1227"/>
  <c r="AY1226"/>
  <c r="AX1226"/>
  <c r="AW1226"/>
  <c r="AV1226"/>
  <c r="AU1226"/>
  <c r="AT1226"/>
  <c r="AS1226"/>
  <c r="AR1226"/>
  <c r="AQ1226"/>
  <c r="AP1226"/>
  <c r="AO1226"/>
  <c r="AN1226"/>
  <c r="AY1223"/>
  <c r="AX1223"/>
  <c r="AW1223"/>
  <c r="AV1223"/>
  <c r="AU1223"/>
  <c r="AT1223"/>
  <c r="AS1223"/>
  <c r="AR1223"/>
  <c r="AQ1223"/>
  <c r="AP1223"/>
  <c r="AO1223"/>
  <c r="AN1223"/>
  <c r="AY1220"/>
  <c r="AX1220"/>
  <c r="AW1220"/>
  <c r="AV1220"/>
  <c r="AU1220"/>
  <c r="AT1220"/>
  <c r="AS1220"/>
  <c r="AR1220"/>
  <c r="AQ1220"/>
  <c r="AP1220"/>
  <c r="AO1220"/>
  <c r="AN1220"/>
  <c r="AY1217"/>
  <c r="AX1217"/>
  <c r="AW1217"/>
  <c r="AV1217"/>
  <c r="AU1217"/>
  <c r="AT1217"/>
  <c r="AS1217"/>
  <c r="AR1217"/>
  <c r="AQ1217"/>
  <c r="AP1217"/>
  <c r="AO1217"/>
  <c r="AN1217"/>
  <c r="AY1214"/>
  <c r="AX1214"/>
  <c r="AW1214"/>
  <c r="AV1214"/>
  <c r="AU1214"/>
  <c r="AT1214"/>
  <c r="AS1214"/>
  <c r="AR1214"/>
  <c r="AQ1214"/>
  <c r="AP1214"/>
  <c r="AO1214"/>
  <c r="AN1214"/>
  <c r="AY1211"/>
  <c r="AX1211"/>
  <c r="AW1211"/>
  <c r="AV1211"/>
  <c r="AU1211"/>
  <c r="AT1211"/>
  <c r="AS1211"/>
  <c r="AR1211"/>
  <c r="AQ1211"/>
  <c r="AP1211"/>
  <c r="AO1211"/>
  <c r="AN1211"/>
  <c r="AY1208"/>
  <c r="AX1208"/>
  <c r="AW1208"/>
  <c r="AV1208"/>
  <c r="AU1208"/>
  <c r="AT1208"/>
  <c r="AS1208"/>
  <c r="AR1208"/>
  <c r="AQ1208"/>
  <c r="AP1208"/>
  <c r="AO1208"/>
  <c r="AN1208"/>
  <c r="AY1205"/>
  <c r="AX1205"/>
  <c r="AW1205"/>
  <c r="AV1205"/>
  <c r="AU1205"/>
  <c r="AT1205"/>
  <c r="AS1205"/>
  <c r="AR1205"/>
  <c r="AQ1205"/>
  <c r="AP1205"/>
  <c r="AO1205"/>
  <c r="AN1205"/>
  <c r="AY1202"/>
  <c r="AX1202"/>
  <c r="AW1202"/>
  <c r="AV1202"/>
  <c r="AU1202"/>
  <c r="AT1202"/>
  <c r="AS1202"/>
  <c r="AR1202"/>
  <c r="AQ1202"/>
  <c r="AP1202"/>
  <c r="AO1202"/>
  <c r="AN1202"/>
  <c r="AY1199"/>
  <c r="AX1199"/>
  <c r="AW1199"/>
  <c r="AV1199"/>
  <c r="AU1199"/>
  <c r="AT1199"/>
  <c r="AS1199"/>
  <c r="AR1199"/>
  <c r="AQ1199"/>
  <c r="AP1199"/>
  <c r="AO1199"/>
  <c r="AN1199"/>
  <c r="AY1196"/>
  <c r="AX1196"/>
  <c r="AW1196"/>
  <c r="AV1196"/>
  <c r="AU1196"/>
  <c r="AT1196"/>
  <c r="AS1196"/>
  <c r="AR1196"/>
  <c r="AQ1196"/>
  <c r="AP1196"/>
  <c r="AO1196"/>
  <c r="AN1196"/>
  <c r="AY1193"/>
  <c r="AX1193"/>
  <c r="AW1193"/>
  <c r="AV1193"/>
  <c r="AU1193"/>
  <c r="AT1193"/>
  <c r="AS1193"/>
  <c r="AR1193"/>
  <c r="AQ1193"/>
  <c r="AP1193"/>
  <c r="AO1193"/>
  <c r="AN1193"/>
  <c r="AY1190"/>
  <c r="AX1190"/>
  <c r="AW1190"/>
  <c r="AV1190"/>
  <c r="AU1190"/>
  <c r="AT1190"/>
  <c r="AS1190"/>
  <c r="AR1190"/>
  <c r="AQ1190"/>
  <c r="AP1190"/>
  <c r="AO1190"/>
  <c r="AN1190"/>
  <c r="AY1187"/>
  <c r="AX1187"/>
  <c r="AW1187"/>
  <c r="AV1187"/>
  <c r="AU1187"/>
  <c r="AT1187"/>
  <c r="AS1187"/>
  <c r="AR1187"/>
  <c r="AQ1187"/>
  <c r="AP1187"/>
  <c r="AO1187"/>
  <c r="AN1187"/>
  <c r="AY1184"/>
  <c r="AX1184"/>
  <c r="AW1184"/>
  <c r="AV1184"/>
  <c r="AU1184"/>
  <c r="AT1184"/>
  <c r="AS1184"/>
  <c r="AR1184"/>
  <c r="AQ1184"/>
  <c r="AP1184"/>
  <c r="AO1184"/>
  <c r="AN1184"/>
  <c r="AY1181"/>
  <c r="AX1181"/>
  <c r="AW1181"/>
  <c r="AV1181"/>
  <c r="AU1181"/>
  <c r="AT1181"/>
  <c r="AS1181"/>
  <c r="AR1181"/>
  <c r="AQ1181"/>
  <c r="AP1181"/>
  <c r="AO1181"/>
  <c r="AN1181"/>
  <c r="AY1178"/>
  <c r="AX1178"/>
  <c r="AW1178"/>
  <c r="AV1178"/>
  <c r="AU1178"/>
  <c r="AT1178"/>
  <c r="AS1178"/>
  <c r="AR1178"/>
  <c r="AQ1178"/>
  <c r="AP1178"/>
  <c r="AO1178"/>
  <c r="AN1178"/>
  <c r="AY1175"/>
  <c r="AX1175"/>
  <c r="AW1175"/>
  <c r="AV1175"/>
  <c r="AU1175"/>
  <c r="AT1175"/>
  <c r="AS1175"/>
  <c r="AR1175"/>
  <c r="AQ1175"/>
  <c r="AP1175"/>
  <c r="AO1175"/>
  <c r="AN1175"/>
  <c r="AY1172"/>
  <c r="AX1172"/>
  <c r="AW1172"/>
  <c r="AV1172"/>
  <c r="AU1172"/>
  <c r="AT1172"/>
  <c r="AS1172"/>
  <c r="AR1172"/>
  <c r="AQ1172"/>
  <c r="AP1172"/>
  <c r="AO1172"/>
  <c r="AN1172"/>
  <c r="AY1169"/>
  <c r="AX1169"/>
  <c r="AW1169"/>
  <c r="AV1169"/>
  <c r="AU1169"/>
  <c r="AT1169"/>
  <c r="AS1169"/>
  <c r="AR1169"/>
  <c r="AQ1169"/>
  <c r="AP1169"/>
  <c r="AO1169"/>
  <c r="AN1169"/>
  <c r="AY1166"/>
  <c r="AX1166"/>
  <c r="AW1166"/>
  <c r="AV1166"/>
  <c r="AU1166"/>
  <c r="AT1166"/>
  <c r="AS1166"/>
  <c r="AR1166"/>
  <c r="AQ1166"/>
  <c r="AP1166"/>
  <c r="AO1166"/>
  <c r="AN1166"/>
  <c r="AY1163"/>
  <c r="AX1163"/>
  <c r="AW1163"/>
  <c r="AV1163"/>
  <c r="AU1163"/>
  <c r="AT1163"/>
  <c r="AS1163"/>
  <c r="AR1163"/>
  <c r="AQ1163"/>
  <c r="AP1163"/>
  <c r="AO1163"/>
  <c r="AN1163"/>
  <c r="AY1160"/>
  <c r="AX1160"/>
  <c r="AW1160"/>
  <c r="AV1160"/>
  <c r="AU1160"/>
  <c r="AT1160"/>
  <c r="AS1160"/>
  <c r="AR1160"/>
  <c r="AQ1160"/>
  <c r="AP1160"/>
  <c r="AO1160"/>
  <c r="AN1160"/>
  <c r="AY1157"/>
  <c r="AX1157"/>
  <c r="AW1157"/>
  <c r="AV1157"/>
  <c r="AU1157"/>
  <c r="AT1157"/>
  <c r="AS1157"/>
  <c r="AR1157"/>
  <c r="AQ1157"/>
  <c r="AP1157"/>
  <c r="AO1157"/>
  <c r="AN1157"/>
  <c r="AY1154"/>
  <c r="AX1154"/>
  <c r="AW1154"/>
  <c r="AV1154"/>
  <c r="AU1154"/>
  <c r="AT1154"/>
  <c r="AS1154"/>
  <c r="AR1154"/>
  <c r="AQ1154"/>
  <c r="AP1154"/>
  <c r="AO1154"/>
  <c r="AN1154"/>
  <c r="AY1151"/>
  <c r="AX1151"/>
  <c r="AW1151"/>
  <c r="AV1151"/>
  <c r="AU1151"/>
  <c r="AT1151"/>
  <c r="AS1151"/>
  <c r="AR1151"/>
  <c r="AQ1151"/>
  <c r="AP1151"/>
  <c r="AO1151"/>
  <c r="AN1151"/>
  <c r="AY1148"/>
  <c r="AX1148"/>
  <c r="AW1148"/>
  <c r="AV1148"/>
  <c r="AU1148"/>
  <c r="AT1148"/>
  <c r="AS1148"/>
  <c r="AR1148"/>
  <c r="AQ1148"/>
  <c r="AP1148"/>
  <c r="AO1148"/>
  <c r="AN1148"/>
  <c r="AY1145"/>
  <c r="AX1145"/>
  <c r="AW1145"/>
  <c r="AV1145"/>
  <c r="AU1145"/>
  <c r="AT1145"/>
  <c r="AS1145"/>
  <c r="AR1145"/>
  <c r="AQ1145"/>
  <c r="AP1145"/>
  <c r="AO1145"/>
  <c r="AN1145"/>
  <c r="AY1142"/>
  <c r="AX1142"/>
  <c r="AW1142"/>
  <c r="AV1142"/>
  <c r="AU1142"/>
  <c r="AT1142"/>
  <c r="AS1142"/>
  <c r="AR1142"/>
  <c r="AQ1142"/>
  <c r="AP1142"/>
  <c r="AO1142"/>
  <c r="AN1142"/>
  <c r="AY1139"/>
  <c r="AX1139"/>
  <c r="AW1139"/>
  <c r="AV1139"/>
  <c r="AU1139"/>
  <c r="AT1139"/>
  <c r="AS1139"/>
  <c r="AR1139"/>
  <c r="AQ1139"/>
  <c r="AP1139"/>
  <c r="AO1139"/>
  <c r="AN1139"/>
  <c r="AY1136"/>
  <c r="AX1136"/>
  <c r="AW1136"/>
  <c r="AV1136"/>
  <c r="AU1136"/>
  <c r="AT1136"/>
  <c r="AS1136"/>
  <c r="AR1136"/>
  <c r="AQ1136"/>
  <c r="AP1136"/>
  <c r="AO1136"/>
  <c r="AN1136"/>
  <c r="AY1133"/>
  <c r="AX1133"/>
  <c r="AW1133"/>
  <c r="AV1133"/>
  <c r="AU1133"/>
  <c r="AT1133"/>
  <c r="AS1133"/>
  <c r="AR1133"/>
  <c r="AQ1133"/>
  <c r="AP1133"/>
  <c r="AO1133"/>
  <c r="AN1133"/>
  <c r="AY1130"/>
  <c r="AX1130"/>
  <c r="AW1130"/>
  <c r="AV1130"/>
  <c r="AU1130"/>
  <c r="AT1130"/>
  <c r="AS1130"/>
  <c r="AR1130"/>
  <c r="AQ1130"/>
  <c r="AP1130"/>
  <c r="AO1130"/>
  <c r="AN1130"/>
  <c r="AY1127"/>
  <c r="AX1127"/>
  <c r="AW1127"/>
  <c r="AV1127"/>
  <c r="AU1127"/>
  <c r="AT1127"/>
  <c r="AS1127"/>
  <c r="AR1127"/>
  <c r="AQ1127"/>
  <c r="AP1127"/>
  <c r="AO1127"/>
  <c r="AN1127"/>
  <c r="AY1124"/>
  <c r="AX1124"/>
  <c r="AW1124"/>
  <c r="AV1124"/>
  <c r="AU1124"/>
  <c r="AT1124"/>
  <c r="AS1124"/>
  <c r="AR1124"/>
  <c r="AQ1124"/>
  <c r="AP1124"/>
  <c r="AO1124"/>
  <c r="AN1124"/>
  <c r="AY1121"/>
  <c r="AX1121"/>
  <c r="AW1121"/>
  <c r="AV1121"/>
  <c r="AU1121"/>
  <c r="AT1121"/>
  <c r="AS1121"/>
  <c r="AR1121"/>
  <c r="AQ1121"/>
  <c r="AP1121"/>
  <c r="AO1121"/>
  <c r="AN1121"/>
  <c r="AY1118"/>
  <c r="AX1118"/>
  <c r="AW1118"/>
  <c r="AV1118"/>
  <c r="AU1118"/>
  <c r="AT1118"/>
  <c r="AS1118"/>
  <c r="AR1118"/>
  <c r="AQ1118"/>
  <c r="AP1118"/>
  <c r="AO1118"/>
  <c r="AN1118"/>
  <c r="AY1115"/>
  <c r="AX1115"/>
  <c r="AW1115"/>
  <c r="AV1115"/>
  <c r="AU1115"/>
  <c r="AT1115"/>
  <c r="AS1115"/>
  <c r="AR1115"/>
  <c r="AQ1115"/>
  <c r="AP1115"/>
  <c r="AO1115"/>
  <c r="AN1115"/>
  <c r="AY1112"/>
  <c r="AX1112"/>
  <c r="AW1112"/>
  <c r="AV1112"/>
  <c r="AU1112"/>
  <c r="AT1112"/>
  <c r="AS1112"/>
  <c r="AR1112"/>
  <c r="AQ1112"/>
  <c r="AP1112"/>
  <c r="AO1112"/>
  <c r="AN1112"/>
  <c r="AY1109"/>
  <c r="AX1109"/>
  <c r="AW1109"/>
  <c r="AV1109"/>
  <c r="AU1109"/>
  <c r="AT1109"/>
  <c r="AS1109"/>
  <c r="AR1109"/>
  <c r="AQ1109"/>
  <c r="AP1109"/>
  <c r="AO1109"/>
  <c r="AN1109"/>
  <c r="AY1106"/>
  <c r="AX1106"/>
  <c r="AW1106"/>
  <c r="AV1106"/>
  <c r="AU1106"/>
  <c r="AT1106"/>
  <c r="AS1106"/>
  <c r="AR1106"/>
  <c r="AQ1106"/>
  <c r="AP1106"/>
  <c r="AO1106"/>
  <c r="AN1106"/>
  <c r="AY1103"/>
  <c r="AX1103"/>
  <c r="AW1103"/>
  <c r="AV1103"/>
  <c r="AU1103"/>
  <c r="AT1103"/>
  <c r="AS1103"/>
  <c r="AR1103"/>
  <c r="AQ1103"/>
  <c r="AP1103"/>
  <c r="AO1103"/>
  <c r="AN1103"/>
  <c r="AY1100"/>
  <c r="AX1100"/>
  <c r="AW1100"/>
  <c r="AV1100"/>
  <c r="AU1100"/>
  <c r="AT1100"/>
  <c r="AS1100"/>
  <c r="AR1100"/>
  <c r="AQ1100"/>
  <c r="AP1100"/>
  <c r="AO1100"/>
  <c r="AN1100"/>
  <c r="AY1097"/>
  <c r="AX1097"/>
  <c r="AW1097"/>
  <c r="AV1097"/>
  <c r="AU1097"/>
  <c r="AT1097"/>
  <c r="AS1097"/>
  <c r="AR1097"/>
  <c r="AQ1097"/>
  <c r="AP1097"/>
  <c r="AO1097"/>
  <c r="AN1097"/>
  <c r="AY1094"/>
  <c r="AX1094"/>
  <c r="AW1094"/>
  <c r="AV1094"/>
  <c r="AU1094"/>
  <c r="AT1094"/>
  <c r="AS1094"/>
  <c r="AR1094"/>
  <c r="AQ1094"/>
  <c r="AP1094"/>
  <c r="AO1094"/>
  <c r="AN1094"/>
  <c r="AY1091"/>
  <c r="AX1091"/>
  <c r="AW1091"/>
  <c r="AV1091"/>
  <c r="AU1091"/>
  <c r="AT1091"/>
  <c r="AS1091"/>
  <c r="AR1091"/>
  <c r="AQ1091"/>
  <c r="AP1091"/>
  <c r="AO1091"/>
  <c r="AN1091"/>
  <c r="AY1088"/>
  <c r="AX1088"/>
  <c r="AW1088"/>
  <c r="AV1088"/>
  <c r="AU1088"/>
  <c r="AT1088"/>
  <c r="AS1088"/>
  <c r="AR1088"/>
  <c r="AQ1088"/>
  <c r="AP1088"/>
  <c r="AO1088"/>
  <c r="AN1088"/>
  <c r="AY1085"/>
  <c r="AX1085"/>
  <c r="AW1085"/>
  <c r="AV1085"/>
  <c r="AU1085"/>
  <c r="AT1085"/>
  <c r="AS1085"/>
  <c r="AR1085"/>
  <c r="AQ1085"/>
  <c r="AP1085"/>
  <c r="AO1085"/>
  <c r="AN1085"/>
  <c r="AY1082"/>
  <c r="AX1082"/>
  <c r="AW1082"/>
  <c r="AV1082"/>
  <c r="AU1082"/>
  <c r="AT1082"/>
  <c r="AS1082"/>
  <c r="AR1082"/>
  <c r="AQ1082"/>
  <c r="AP1082"/>
  <c r="AO1082"/>
  <c r="AN1082"/>
  <c r="AY1079"/>
  <c r="AX1079"/>
  <c r="AW1079"/>
  <c r="AV1079"/>
  <c r="AU1079"/>
  <c r="AT1079"/>
  <c r="AS1079"/>
  <c r="AR1079"/>
  <c r="AQ1079"/>
  <c r="AP1079"/>
  <c r="AO1079"/>
  <c r="AN1079"/>
  <c r="AY1076"/>
  <c r="AX1076"/>
  <c r="AW1076"/>
  <c r="AV1076"/>
  <c r="AU1076"/>
  <c r="AT1076"/>
  <c r="AS1076"/>
  <c r="AR1076"/>
  <c r="AQ1076"/>
  <c r="AP1076"/>
  <c r="AO1076"/>
  <c r="AN1076"/>
  <c r="AY1073"/>
  <c r="AX1073"/>
  <c r="AW1073"/>
  <c r="AV1073"/>
  <c r="AU1073"/>
  <c r="AT1073"/>
  <c r="AS1073"/>
  <c r="AR1073"/>
  <c r="AQ1073"/>
  <c r="AP1073"/>
  <c r="AO1073"/>
  <c r="AN1073"/>
  <c r="AY1070"/>
  <c r="AX1070"/>
  <c r="AW1070"/>
  <c r="AV1070"/>
  <c r="AU1070"/>
  <c r="AT1070"/>
  <c r="AS1070"/>
  <c r="AR1070"/>
  <c r="AQ1070"/>
  <c r="AP1070"/>
  <c r="AO1070"/>
  <c r="AN1070"/>
  <c r="AY1067"/>
  <c r="AX1067"/>
  <c r="AW1067"/>
  <c r="AV1067"/>
  <c r="AU1067"/>
  <c r="AT1067"/>
  <c r="AS1067"/>
  <c r="AR1067"/>
  <c r="AQ1067"/>
  <c r="AP1067"/>
  <c r="AO1067"/>
  <c r="AN1067"/>
  <c r="AY1064"/>
  <c r="AX1064"/>
  <c r="AW1064"/>
  <c r="AV1064"/>
  <c r="AU1064"/>
  <c r="AT1064"/>
  <c r="AS1064"/>
  <c r="AR1064"/>
  <c r="AQ1064"/>
  <c r="AP1064"/>
  <c r="AO1064"/>
  <c r="AN1064"/>
  <c r="AY1061"/>
  <c r="AX1061"/>
  <c r="AW1061"/>
  <c r="AV1061"/>
  <c r="AU1061"/>
  <c r="AT1061"/>
  <c r="AS1061"/>
  <c r="AR1061"/>
  <c r="AQ1061"/>
  <c r="AP1061"/>
  <c r="AO1061"/>
  <c r="AN1061"/>
  <c r="AY1058"/>
  <c r="AX1058"/>
  <c r="AW1058"/>
  <c r="AV1058"/>
  <c r="AU1058"/>
  <c r="AT1058"/>
  <c r="AS1058"/>
  <c r="AR1058"/>
  <c r="AQ1058"/>
  <c r="AP1058"/>
  <c r="AO1058"/>
  <c r="AN1058"/>
  <c r="AY1055"/>
  <c r="AX1055"/>
  <c r="AW1055"/>
  <c r="AV1055"/>
  <c r="AU1055"/>
  <c r="AT1055"/>
  <c r="AS1055"/>
  <c r="AR1055"/>
  <c r="AQ1055"/>
  <c r="AP1055"/>
  <c r="AO1055"/>
  <c r="AN1055"/>
  <c r="AY1054"/>
  <c r="AX1054"/>
  <c r="AW1054"/>
  <c r="AV1054"/>
  <c r="AU1054"/>
  <c r="AT1054"/>
  <c r="AS1054"/>
  <c r="AR1054"/>
  <c r="AQ1054"/>
  <c r="AP1054"/>
  <c r="AO1054"/>
  <c r="AN1054"/>
  <c r="AY1051"/>
  <c r="AX1051"/>
  <c r="AW1051"/>
  <c r="AV1051"/>
  <c r="AU1051"/>
  <c r="AT1051"/>
  <c r="AS1051"/>
  <c r="AR1051"/>
  <c r="AQ1051"/>
  <c r="AP1051"/>
  <c r="AO1051"/>
  <c r="AN1051"/>
  <c r="AY1048"/>
  <c r="AX1048"/>
  <c r="AW1048"/>
  <c r="AV1048"/>
  <c r="AU1048"/>
  <c r="AT1048"/>
  <c r="AS1048"/>
  <c r="AR1048"/>
  <c r="AQ1048"/>
  <c r="AP1048"/>
  <c r="AO1048"/>
  <c r="AN1048"/>
  <c r="AY1045"/>
  <c r="AX1045"/>
  <c r="AW1045"/>
  <c r="AV1045"/>
  <c r="AU1045"/>
  <c r="AT1045"/>
  <c r="AS1045"/>
  <c r="AR1045"/>
  <c r="AQ1045"/>
  <c r="AP1045"/>
  <c r="AO1045"/>
  <c r="AN1045"/>
  <c r="AY1042"/>
  <c r="AX1042"/>
  <c r="AW1042"/>
  <c r="AV1042"/>
  <c r="AU1042"/>
  <c r="AT1042"/>
  <c r="AS1042"/>
  <c r="AR1042"/>
  <c r="AQ1042"/>
  <c r="AP1042"/>
  <c r="AO1042"/>
  <c r="AN1042"/>
  <c r="AY1039"/>
  <c r="AX1039"/>
  <c r="AW1039"/>
  <c r="AV1039"/>
  <c r="AU1039"/>
  <c r="AT1039"/>
  <c r="AS1039"/>
  <c r="AR1039"/>
  <c r="AQ1039"/>
  <c r="AP1039"/>
  <c r="AO1039"/>
  <c r="AN1039"/>
  <c r="AY1036"/>
  <c r="AX1036"/>
  <c r="AW1036"/>
  <c r="AV1036"/>
  <c r="AU1036"/>
  <c r="AT1036"/>
  <c r="AS1036"/>
  <c r="AR1036"/>
  <c r="AQ1036"/>
  <c r="AP1036"/>
  <c r="AO1036"/>
  <c r="AN1036"/>
  <c r="AY1033"/>
  <c r="AX1033"/>
  <c r="AW1033"/>
  <c r="AV1033"/>
  <c r="AU1033"/>
  <c r="AT1033"/>
  <c r="AS1033"/>
  <c r="AR1033"/>
  <c r="AQ1033"/>
  <c r="AP1033"/>
  <c r="AO1033"/>
  <c r="AN1033"/>
  <c r="AY1030"/>
  <c r="AX1030"/>
  <c r="AW1030"/>
  <c r="AV1030"/>
  <c r="AU1030"/>
  <c r="AT1030"/>
  <c r="AS1030"/>
  <c r="AR1030"/>
  <c r="AQ1030"/>
  <c r="AP1030"/>
  <c r="AO1030"/>
  <c r="AN1030"/>
  <c r="AY1027"/>
  <c r="AX1027"/>
  <c r="AW1027"/>
  <c r="AV1027"/>
  <c r="AU1027"/>
  <c r="AT1027"/>
  <c r="AS1027"/>
  <c r="AR1027"/>
  <c r="AQ1027"/>
  <c r="AP1027"/>
  <c r="AO1027"/>
  <c r="AN1027"/>
  <c r="AY1024"/>
  <c r="AX1024"/>
  <c r="AW1024"/>
  <c r="AV1024"/>
  <c r="AU1024"/>
  <c r="AT1024"/>
  <c r="AS1024"/>
  <c r="AR1024"/>
  <c r="AQ1024"/>
  <c r="AP1024"/>
  <c r="AO1024"/>
  <c r="AN1024"/>
  <c r="AY1021"/>
  <c r="AX1021"/>
  <c r="AW1021"/>
  <c r="AV1021"/>
  <c r="AU1021"/>
  <c r="AT1021"/>
  <c r="AS1021"/>
  <c r="AR1021"/>
  <c r="AQ1021"/>
  <c r="AP1021"/>
  <c r="AO1021"/>
  <c r="AN1021"/>
  <c r="AY1018"/>
  <c r="AX1018"/>
  <c r="AW1018"/>
  <c r="AV1018"/>
  <c r="AU1018"/>
  <c r="AT1018"/>
  <c r="AS1018"/>
  <c r="AR1018"/>
  <c r="AQ1018"/>
  <c r="AP1018"/>
  <c r="AO1018"/>
  <c r="AN1018"/>
  <c r="AY1015"/>
  <c r="AX1015"/>
  <c r="AW1015"/>
  <c r="AV1015"/>
  <c r="AU1015"/>
  <c r="AT1015"/>
  <c r="AS1015"/>
  <c r="AR1015"/>
  <c r="AQ1015"/>
  <c r="AP1015"/>
  <c r="AO1015"/>
  <c r="AN1015"/>
  <c r="AY1012"/>
  <c r="AX1012"/>
  <c r="AW1012"/>
  <c r="AV1012"/>
  <c r="AU1012"/>
  <c r="AT1012"/>
  <c r="AS1012"/>
  <c r="AR1012"/>
  <c r="AQ1012"/>
  <c r="AP1012"/>
  <c r="AO1012"/>
  <c r="AN1012"/>
  <c r="AY1009"/>
  <c r="AX1009"/>
  <c r="AW1009"/>
  <c r="AV1009"/>
  <c r="AU1009"/>
  <c r="AT1009"/>
  <c r="AS1009"/>
  <c r="AR1009"/>
  <c r="AQ1009"/>
  <c r="AP1009"/>
  <c r="AO1009"/>
  <c r="AN1009"/>
  <c r="AY1006"/>
  <c r="AX1006"/>
  <c r="AW1006"/>
  <c r="AV1006"/>
  <c r="AU1006"/>
  <c r="AT1006"/>
  <c r="AS1006"/>
  <c r="AR1006"/>
  <c r="AQ1006"/>
  <c r="AP1006"/>
  <c r="AO1006"/>
  <c r="AN1006"/>
  <c r="AY1003"/>
  <c r="AX1003"/>
  <c r="AW1003"/>
  <c r="AV1003"/>
  <c r="AU1003"/>
  <c r="AT1003"/>
  <c r="AS1003"/>
  <c r="AR1003"/>
  <c r="AQ1003"/>
  <c r="AP1003"/>
  <c r="AO1003"/>
  <c r="AN1003"/>
  <c r="AY1000"/>
  <c r="AX1000"/>
  <c r="AW1000"/>
  <c r="AV1000"/>
  <c r="AU1000"/>
  <c r="AT1000"/>
  <c r="AS1000"/>
  <c r="AR1000"/>
  <c r="AQ1000"/>
  <c r="AP1000"/>
  <c r="AO1000"/>
  <c r="AN1000"/>
  <c r="AY997"/>
  <c r="AX997"/>
  <c r="AW997"/>
  <c r="AV997"/>
  <c r="AU997"/>
  <c r="AT997"/>
  <c r="AS997"/>
  <c r="AR997"/>
  <c r="AQ997"/>
  <c r="AP997"/>
  <c r="AO997"/>
  <c r="AN997"/>
  <c r="AY994"/>
  <c r="AX994"/>
  <c r="AW994"/>
  <c r="AV994"/>
  <c r="AU994"/>
  <c r="AT994"/>
  <c r="AS994"/>
  <c r="AR994"/>
  <c r="AQ994"/>
  <c r="AP994"/>
  <c r="AO994"/>
  <c r="AN994"/>
  <c r="AY991"/>
  <c r="AX991"/>
  <c r="AW991"/>
  <c r="AV991"/>
  <c r="AU991"/>
  <c r="AT991"/>
  <c r="AS991"/>
  <c r="AR991"/>
  <c r="AQ991"/>
  <c r="AP991"/>
  <c r="AO991"/>
  <c r="AN991"/>
  <c r="AY988"/>
  <c r="AX988"/>
  <c r="AW988"/>
  <c r="AV988"/>
  <c r="AU988"/>
  <c r="AT988"/>
  <c r="AS988"/>
  <c r="AR988"/>
  <c r="AQ988"/>
  <c r="AP988"/>
  <c r="AO988"/>
  <c r="AN988"/>
  <c r="AY985"/>
  <c r="AX985"/>
  <c r="AW985"/>
  <c r="AV985"/>
  <c r="AU985"/>
  <c r="AT985"/>
  <c r="AS985"/>
  <c r="AR985"/>
  <c r="AQ985"/>
  <c r="AP985"/>
  <c r="AO985"/>
  <c r="AN985"/>
  <c r="AY982"/>
  <c r="AX982"/>
  <c r="AW982"/>
  <c r="AV982"/>
  <c r="AU982"/>
  <c r="AT982"/>
  <c r="AS982"/>
  <c r="AR982"/>
  <c r="AQ982"/>
  <c r="AP982"/>
  <c r="AO982"/>
  <c r="AN982"/>
  <c r="AY979"/>
  <c r="AX979"/>
  <c r="AW979"/>
  <c r="AV979"/>
  <c r="AU979"/>
  <c r="AT979"/>
  <c r="AS979"/>
  <c r="AR979"/>
  <c r="AQ979"/>
  <c r="AP979"/>
  <c r="AO979"/>
  <c r="AN979"/>
  <c r="AY976"/>
  <c r="AX976"/>
  <c r="AW976"/>
  <c r="AV976"/>
  <c r="AU976"/>
  <c r="AT976"/>
  <c r="AS976"/>
  <c r="AR976"/>
  <c r="AQ976"/>
  <c r="AP976"/>
  <c r="AO976"/>
  <c r="AN976"/>
  <c r="AY973"/>
  <c r="AX973"/>
  <c r="AW973"/>
  <c r="AV973"/>
  <c r="AU973"/>
  <c r="AT973"/>
  <c r="AS973"/>
  <c r="AR973"/>
  <c r="AQ973"/>
  <c r="AP973"/>
  <c r="AO973"/>
  <c r="AN973"/>
  <c r="AY970"/>
  <c r="AX970"/>
  <c r="AW970"/>
  <c r="AV970"/>
  <c r="AU970"/>
  <c r="AT970"/>
  <c r="AS970"/>
  <c r="AR970"/>
  <c r="AQ970"/>
  <c r="AP970"/>
  <c r="AO970"/>
  <c r="AN970"/>
  <c r="AY967"/>
  <c r="AX967"/>
  <c r="AW967"/>
  <c r="AV967"/>
  <c r="AU967"/>
  <c r="AT967"/>
  <c r="AS967"/>
  <c r="AR967"/>
  <c r="AQ967"/>
  <c r="AP967"/>
  <c r="AO967"/>
  <c r="AN967"/>
  <c r="AY964"/>
  <c r="AX964"/>
  <c r="AW964"/>
  <c r="AV964"/>
  <c r="AU964"/>
  <c r="AT964"/>
  <c r="AS964"/>
  <c r="AR964"/>
  <c r="AQ964"/>
  <c r="AP964"/>
  <c r="AO964"/>
  <c r="AN964"/>
  <c r="AY961"/>
  <c r="AX961"/>
  <c r="AW961"/>
  <c r="AV961"/>
  <c r="AU961"/>
  <c r="AT961"/>
  <c r="AS961"/>
  <c r="AR961"/>
  <c r="AQ961"/>
  <c r="AP961"/>
  <c r="AO961"/>
  <c r="AN961"/>
  <c r="AY958"/>
  <c r="AX958"/>
  <c r="AW958"/>
  <c r="AV958"/>
  <c r="AU958"/>
  <c r="AT958"/>
  <c r="AS958"/>
  <c r="AR958"/>
  <c r="AQ958"/>
  <c r="AP958"/>
  <c r="AO958"/>
  <c r="AN958"/>
  <c r="AY955"/>
  <c r="AX955"/>
  <c r="AW955"/>
  <c r="AV955"/>
  <c r="AU955"/>
  <c r="AT955"/>
  <c r="AS955"/>
  <c r="AR955"/>
  <c r="AQ955"/>
  <c r="AP955"/>
  <c r="AO955"/>
  <c r="AN955"/>
  <c r="AY952"/>
  <c r="AX952"/>
  <c r="AW952"/>
  <c r="AV952"/>
  <c r="AU952"/>
  <c r="AT952"/>
  <c r="AS952"/>
  <c r="AR952"/>
  <c r="AQ952"/>
  <c r="AP952"/>
  <c r="AO952"/>
  <c r="AN952"/>
  <c r="AY949"/>
  <c r="AX949"/>
  <c r="AW949"/>
  <c r="AV949"/>
  <c r="AU949"/>
  <c r="AT949"/>
  <c r="AS949"/>
  <c r="AR949"/>
  <c r="AQ949"/>
  <c r="AP949"/>
  <c r="AO949"/>
  <c r="AN949"/>
  <c r="AY946"/>
  <c r="AX946"/>
  <c r="AW946"/>
  <c r="AV946"/>
  <c r="AU946"/>
  <c r="AT946"/>
  <c r="AS946"/>
  <c r="AR946"/>
  <c r="AQ946"/>
  <c r="AP946"/>
  <c r="AO946"/>
  <c r="AN946"/>
  <c r="AY943"/>
  <c r="AX943"/>
  <c r="AW943"/>
  <c r="AV943"/>
  <c r="AU943"/>
  <c r="AT943"/>
  <c r="AS943"/>
  <c r="AR943"/>
  <c r="AQ943"/>
  <c r="AP943"/>
  <c r="AO943"/>
  <c r="AN943"/>
  <c r="AY940"/>
  <c r="AX940"/>
  <c r="AW940"/>
  <c r="AV940"/>
  <c r="AU940"/>
  <c r="AT940"/>
  <c r="AS940"/>
  <c r="AR940"/>
  <c r="AQ940"/>
  <c r="AP940"/>
  <c r="AO940"/>
  <c r="AN940"/>
  <c r="AY937"/>
  <c r="AX937"/>
  <c r="AW937"/>
  <c r="AV937"/>
  <c r="AU937"/>
  <c r="AT937"/>
  <c r="AS937"/>
  <c r="AR937"/>
  <c r="AQ937"/>
  <c r="AP937"/>
  <c r="AO937"/>
  <c r="AN937"/>
  <c r="AY934"/>
  <c r="AX934"/>
  <c r="AW934"/>
  <c r="AV934"/>
  <c r="AU934"/>
  <c r="AT934"/>
  <c r="AS934"/>
  <c r="AR934"/>
  <c r="AQ934"/>
  <c r="AP934"/>
  <c r="AO934"/>
  <c r="AN934"/>
  <c r="AY931"/>
  <c r="AX931"/>
  <c r="AW931"/>
  <c r="AV931"/>
  <c r="AU931"/>
  <c r="AT931"/>
  <c r="AS931"/>
  <c r="AR931"/>
  <c r="AQ931"/>
  <c r="AP931"/>
  <c r="AO931"/>
  <c r="AN931"/>
  <c r="AY928"/>
  <c r="AX928"/>
  <c r="AW928"/>
  <c r="AV928"/>
  <c r="AU928"/>
  <c r="AT928"/>
  <c r="AS928"/>
  <c r="AR928"/>
  <c r="AQ928"/>
  <c r="AP928"/>
  <c r="AO928"/>
  <c r="AN928"/>
  <c r="AY925"/>
  <c r="AX925"/>
  <c r="AW925"/>
  <c r="AV925"/>
  <c r="AU925"/>
  <c r="AT925"/>
  <c r="AS925"/>
  <c r="AR925"/>
  <c r="AQ925"/>
  <c r="AP925"/>
  <c r="AO925"/>
  <c r="AN925"/>
  <c r="AY922"/>
  <c r="AX922"/>
  <c r="AW922"/>
  <c r="AV922"/>
  <c r="AU922"/>
  <c r="AT922"/>
  <c r="AS922"/>
  <c r="AR922"/>
  <c r="AQ922"/>
  <c r="AP922"/>
  <c r="AO922"/>
  <c r="AN922"/>
  <c r="AY919"/>
  <c r="AX919"/>
  <c r="AW919"/>
  <c r="AV919"/>
  <c r="AU919"/>
  <c r="AT919"/>
  <c r="AS919"/>
  <c r="AR919"/>
  <c r="AQ919"/>
  <c r="AP919"/>
  <c r="AO919"/>
  <c r="AN919"/>
  <c r="AY916"/>
  <c r="AX916"/>
  <c r="AW916"/>
  <c r="AV916"/>
  <c r="AU916"/>
  <c r="AT916"/>
  <c r="AS916"/>
  <c r="AR916"/>
  <c r="AQ916"/>
  <c r="AP916"/>
  <c r="AO916"/>
  <c r="AN916"/>
  <c r="AY913"/>
  <c r="AX913"/>
  <c r="AW913"/>
  <c r="AV913"/>
  <c r="AU913"/>
  <c r="AT913"/>
  <c r="AS913"/>
  <c r="AR913"/>
  <c r="AQ913"/>
  <c r="AP913"/>
  <c r="AO913"/>
  <c r="AN913"/>
  <c r="AY910"/>
  <c r="AX910"/>
  <c r="AW910"/>
  <c r="AV910"/>
  <c r="AU910"/>
  <c r="AT910"/>
  <c r="AS910"/>
  <c r="AR910"/>
  <c r="AQ910"/>
  <c r="AP910"/>
  <c r="AO910"/>
  <c r="AN910"/>
  <c r="AY907"/>
  <c r="AX907"/>
  <c r="AW907"/>
  <c r="AV907"/>
  <c r="AU907"/>
  <c r="AT907"/>
  <c r="AS907"/>
  <c r="AR907"/>
  <c r="AQ907"/>
  <c r="AP907"/>
  <c r="AO907"/>
  <c r="AN907"/>
  <c r="AY904"/>
  <c r="AX904"/>
  <c r="AW904"/>
  <c r="AV904"/>
  <c r="AU904"/>
  <c r="AT904"/>
  <c r="AS904"/>
  <c r="AR904"/>
  <c r="AQ904"/>
  <c r="AP904"/>
  <c r="AO904"/>
  <c r="AN904"/>
  <c r="AY901"/>
  <c r="AX901"/>
  <c r="AW901"/>
  <c r="AV901"/>
  <c r="AU901"/>
  <c r="AT901"/>
  <c r="AS901"/>
  <c r="AR901"/>
  <c r="AQ901"/>
  <c r="AP901"/>
  <c r="AO901"/>
  <c r="AN901"/>
  <c r="AY898"/>
  <c r="AX898"/>
  <c r="AW898"/>
  <c r="AV898"/>
  <c r="AU898"/>
  <c r="AT898"/>
  <c r="AS898"/>
  <c r="AR898"/>
  <c r="AQ898"/>
  <c r="AP898"/>
  <c r="AO898"/>
  <c r="AN898"/>
  <c r="AY895"/>
  <c r="AX895"/>
  <c r="AW895"/>
  <c r="AV895"/>
  <c r="AU895"/>
  <c r="AT895"/>
  <c r="AS895"/>
  <c r="AR895"/>
  <c r="AQ895"/>
  <c r="AP895"/>
  <c r="AO895"/>
  <c r="AN895"/>
  <c r="AY892"/>
  <c r="AX892"/>
  <c r="AW892"/>
  <c r="AV892"/>
  <c r="AU892"/>
  <c r="AT892"/>
  <c r="AS892"/>
  <c r="AR892"/>
  <c r="AQ892"/>
  <c r="AP892"/>
  <c r="AO892"/>
  <c r="AN892"/>
  <c r="AY889"/>
  <c r="AX889"/>
  <c r="AW889"/>
  <c r="AV889"/>
  <c r="AU889"/>
  <c r="AT889"/>
  <c r="AS889"/>
  <c r="AR889"/>
  <c r="AQ889"/>
  <c r="AP889"/>
  <c r="AO889"/>
  <c r="AN889"/>
  <c r="AY886"/>
  <c r="AX886"/>
  <c r="AW886"/>
  <c r="AV886"/>
  <c r="AU886"/>
  <c r="AT886"/>
  <c r="AS886"/>
  <c r="AR886"/>
  <c r="AQ886"/>
  <c r="AP886"/>
  <c r="AO886"/>
  <c r="AN886"/>
  <c r="AY883"/>
  <c r="AX883"/>
  <c r="AW883"/>
  <c r="AV883"/>
  <c r="AU883"/>
  <c r="AT883"/>
  <c r="AS883"/>
  <c r="AR883"/>
  <c r="AQ883"/>
  <c r="AP883"/>
  <c r="AO883"/>
  <c r="AN883"/>
  <c r="AY882"/>
  <c r="AX882"/>
  <c r="AW882"/>
  <c r="AV882"/>
  <c r="AU882"/>
  <c r="AT882"/>
  <c r="AS882"/>
  <c r="AR882"/>
  <c r="AQ882"/>
  <c r="AP882"/>
  <c r="AO882"/>
  <c r="AN882"/>
  <c r="AY881"/>
  <c r="AX881"/>
  <c r="AW881"/>
  <c r="AV881"/>
  <c r="AU881"/>
  <c r="AT881"/>
  <c r="AS881"/>
  <c r="AR881"/>
  <c r="AQ881"/>
  <c r="AP881"/>
  <c r="AO881"/>
  <c r="AN881"/>
  <c r="AY878"/>
  <c r="AX878"/>
  <c r="AW878"/>
  <c r="AV878"/>
  <c r="AU878"/>
  <c r="AT878"/>
  <c r="AS878"/>
  <c r="AR878"/>
  <c r="AQ878"/>
  <c r="AP878"/>
  <c r="AO878"/>
  <c r="AN878"/>
  <c r="AY875"/>
  <c r="AX875"/>
  <c r="AW875"/>
  <c r="AV875"/>
  <c r="AU875"/>
  <c r="AT875"/>
  <c r="AS875"/>
  <c r="AR875"/>
  <c r="AQ875"/>
  <c r="AP875"/>
  <c r="AO875"/>
  <c r="AN875"/>
  <c r="AY872"/>
  <c r="AX872"/>
  <c r="AW872"/>
  <c r="AV872"/>
  <c r="AU872"/>
  <c r="AT872"/>
  <c r="AS872"/>
  <c r="AR872"/>
  <c r="AQ872"/>
  <c r="AP872"/>
  <c r="AO872"/>
  <c r="AN872"/>
  <c r="AY869"/>
  <c r="AX869"/>
  <c r="AW869"/>
  <c r="AV869"/>
  <c r="AU869"/>
  <c r="AT869"/>
  <c r="AS869"/>
  <c r="AR869"/>
  <c r="AQ869"/>
  <c r="AP869"/>
  <c r="AO869"/>
  <c r="AN869"/>
  <c r="AY866"/>
  <c r="AX866"/>
  <c r="AW866"/>
  <c r="AV866"/>
  <c r="AU866"/>
  <c r="AT866"/>
  <c r="AS866"/>
  <c r="AR866"/>
  <c r="AQ866"/>
  <c r="AP866"/>
  <c r="AO866"/>
  <c r="AN866"/>
  <c r="AY863"/>
  <c r="AX863"/>
  <c r="AW863"/>
  <c r="AV863"/>
  <c r="AU863"/>
  <c r="AT863"/>
  <c r="AS863"/>
  <c r="AR863"/>
  <c r="AQ863"/>
  <c r="AP863"/>
  <c r="AO863"/>
  <c r="AN863"/>
  <c r="AY860"/>
  <c r="AX860"/>
  <c r="AW860"/>
  <c r="AV860"/>
  <c r="AU860"/>
  <c r="AT860"/>
  <c r="AS860"/>
  <c r="AR860"/>
  <c r="AQ860"/>
  <c r="AP860"/>
  <c r="AO860"/>
  <c r="AN860"/>
  <c r="AY857"/>
  <c r="AX857"/>
  <c r="AW857"/>
  <c r="AV857"/>
  <c r="AU857"/>
  <c r="AT857"/>
  <c r="AS857"/>
  <c r="AR857"/>
  <c r="AQ857"/>
  <c r="AP857"/>
  <c r="AO857"/>
  <c r="AN857"/>
  <c r="AY854"/>
  <c r="AX854"/>
  <c r="AW854"/>
  <c r="AV854"/>
  <c r="AU854"/>
  <c r="AT854"/>
  <c r="AS854"/>
  <c r="AR854"/>
  <c r="AQ854"/>
  <c r="AP854"/>
  <c r="AO854"/>
  <c r="AN854"/>
  <c r="AY851"/>
  <c r="AX851"/>
  <c r="AW851"/>
  <c r="AV851"/>
  <c r="AU851"/>
  <c r="AT851"/>
  <c r="AS851"/>
  <c r="AR851"/>
  <c r="AQ851"/>
  <c r="AP851"/>
  <c r="AO851"/>
  <c r="AN851"/>
  <c r="AY848"/>
  <c r="AX848"/>
  <c r="AW848"/>
  <c r="AV848"/>
  <c r="AU848"/>
  <c r="AT848"/>
  <c r="AS848"/>
  <c r="AR848"/>
  <c r="AQ848"/>
  <c r="AP848"/>
  <c r="AO848"/>
  <c r="AN848"/>
  <c r="AY845"/>
  <c r="AX845"/>
  <c r="AW845"/>
  <c r="AV845"/>
  <c r="AU845"/>
  <c r="AT845"/>
  <c r="AS845"/>
  <c r="AR845"/>
  <c r="AQ845"/>
  <c r="AP845"/>
  <c r="AO845"/>
  <c r="AN845"/>
  <c r="AY842"/>
  <c r="AX842"/>
  <c r="AW842"/>
  <c r="AV842"/>
  <c r="AU842"/>
  <c r="AT842"/>
  <c r="AS842"/>
  <c r="AR842"/>
  <c r="AQ842"/>
  <c r="AP842"/>
  <c r="AO842"/>
  <c r="AN842"/>
  <c r="AY841"/>
  <c r="AX841"/>
  <c r="AW841"/>
  <c r="AV841"/>
  <c r="AU841"/>
  <c r="AT841"/>
  <c r="AS841"/>
  <c r="AR841"/>
  <c r="AQ841"/>
  <c r="AP841"/>
  <c r="AO841"/>
  <c r="AN841"/>
  <c r="AY838"/>
  <c r="AX838"/>
  <c r="AW838"/>
  <c r="AV838"/>
  <c r="AU838"/>
  <c r="AT838"/>
  <c r="AS838"/>
  <c r="AR838"/>
  <c r="AQ838"/>
  <c r="AP838"/>
  <c r="AO838"/>
  <c r="AN838"/>
  <c r="AY835"/>
  <c r="AX835"/>
  <c r="AW835"/>
  <c r="AV835"/>
  <c r="AU835"/>
  <c r="AT835"/>
  <c r="AS835"/>
  <c r="AR835"/>
  <c r="AQ835"/>
  <c r="AP835"/>
  <c r="AO835"/>
  <c r="AN835"/>
  <c r="AY832"/>
  <c r="AX832"/>
  <c r="AW832"/>
  <c r="AV832"/>
  <c r="AU832"/>
  <c r="AT832"/>
  <c r="AS832"/>
  <c r="AR832"/>
  <c r="AQ832"/>
  <c r="AP832"/>
  <c r="AO832"/>
  <c r="AN832"/>
  <c r="AY829"/>
  <c r="AX829"/>
  <c r="AW829"/>
  <c r="AV829"/>
  <c r="AU829"/>
  <c r="AT829"/>
  <c r="AS829"/>
  <c r="AR829"/>
  <c r="AQ829"/>
  <c r="AP829"/>
  <c r="AO829"/>
  <c r="AN829"/>
  <c r="AY826"/>
  <c r="AX826"/>
  <c r="AW826"/>
  <c r="AV826"/>
  <c r="AU826"/>
  <c r="AT826"/>
  <c r="AS826"/>
  <c r="AR826"/>
  <c r="AQ826"/>
  <c r="AP826"/>
  <c r="AO826"/>
  <c r="AN826"/>
  <c r="AY823"/>
  <c r="AX823"/>
  <c r="AW823"/>
  <c r="AV823"/>
  <c r="AU823"/>
  <c r="AT823"/>
  <c r="AS823"/>
  <c r="AR823"/>
  <c r="AQ823"/>
  <c r="AP823"/>
  <c r="AO823"/>
  <c r="AN823"/>
  <c r="AY820"/>
  <c r="AX820"/>
  <c r="AW820"/>
  <c r="AV820"/>
  <c r="AU820"/>
  <c r="AT820"/>
  <c r="AS820"/>
  <c r="AR820"/>
  <c r="AQ820"/>
  <c r="AP820"/>
  <c r="AO820"/>
  <c r="AN820"/>
  <c r="AY819"/>
  <c r="AX819"/>
  <c r="AW819"/>
  <c r="AV819"/>
  <c r="AU819"/>
  <c r="AT819"/>
  <c r="AS819"/>
  <c r="AR819"/>
  <c r="AQ819"/>
  <c r="AP819"/>
  <c r="AO819"/>
  <c r="AN819"/>
  <c r="AY816"/>
  <c r="AX816"/>
  <c r="AW816"/>
  <c r="AV816"/>
  <c r="AU816"/>
  <c r="AT816"/>
  <c r="AS816"/>
  <c r="AR816"/>
  <c r="AQ816"/>
  <c r="AP816"/>
  <c r="AO816"/>
  <c r="AN816"/>
  <c r="AY813"/>
  <c r="AX813"/>
  <c r="AW813"/>
  <c r="AV813"/>
  <c r="AU813"/>
  <c r="AT813"/>
  <c r="AS813"/>
  <c r="AR813"/>
  <c r="AQ813"/>
  <c r="AP813"/>
  <c r="AO813"/>
  <c r="AN813"/>
  <c r="AY810"/>
  <c r="AX810"/>
  <c r="AW810"/>
  <c r="AV810"/>
  <c r="AU810"/>
  <c r="AT810"/>
  <c r="AS810"/>
  <c r="AR810"/>
  <c r="AQ810"/>
  <c r="AP810"/>
  <c r="AO810"/>
  <c r="AN810"/>
  <c r="AY807"/>
  <c r="AX807"/>
  <c r="AW807"/>
  <c r="AV807"/>
  <c r="AU807"/>
  <c r="AT807"/>
  <c r="AS807"/>
  <c r="AR807"/>
  <c r="AQ807"/>
  <c r="AP807"/>
  <c r="AO807"/>
  <c r="AN807"/>
  <c r="AY806"/>
  <c r="AX806"/>
  <c r="AW806"/>
  <c r="AV806"/>
  <c r="AU806"/>
  <c r="AT806"/>
  <c r="AS806"/>
  <c r="AR806"/>
  <c r="AQ806"/>
  <c r="AP806"/>
  <c r="AO806"/>
  <c r="AN806"/>
  <c r="AY803"/>
  <c r="AX803"/>
  <c r="AW803"/>
  <c r="AV803"/>
  <c r="AU803"/>
  <c r="AT803"/>
  <c r="AS803"/>
  <c r="AR803"/>
  <c r="AQ803"/>
  <c r="AP803"/>
  <c r="AO803"/>
  <c r="AN803"/>
  <c r="AY800"/>
  <c r="AX800"/>
  <c r="AW800"/>
  <c r="AV800"/>
  <c r="AU800"/>
  <c r="AT800"/>
  <c r="AS800"/>
  <c r="AR800"/>
  <c r="AQ800"/>
  <c r="AP800"/>
  <c r="AO800"/>
  <c r="AN800"/>
  <c r="AY797"/>
  <c r="AX797"/>
  <c r="AW797"/>
  <c r="AV797"/>
  <c r="AU797"/>
  <c r="AT797"/>
  <c r="AS797"/>
  <c r="AR797"/>
  <c r="AQ797"/>
  <c r="AP797"/>
  <c r="AO797"/>
  <c r="AN797"/>
  <c r="AY794"/>
  <c r="AX794"/>
  <c r="AW794"/>
  <c r="AV794"/>
  <c r="AU794"/>
  <c r="AT794"/>
  <c r="AS794"/>
  <c r="AR794"/>
  <c r="AQ794"/>
  <c r="AP794"/>
  <c r="AO794"/>
  <c r="AN794"/>
  <c r="AY791"/>
  <c r="AX791"/>
  <c r="AW791"/>
  <c r="AV791"/>
  <c r="AU791"/>
  <c r="AT791"/>
  <c r="AS791"/>
  <c r="AR791"/>
  <c r="AQ791"/>
  <c r="AP791"/>
  <c r="AO791"/>
  <c r="AN791"/>
  <c r="AY788"/>
  <c r="AX788"/>
  <c r="AW788"/>
  <c r="AV788"/>
  <c r="AU788"/>
  <c r="AT788"/>
  <c r="AS788"/>
  <c r="AR788"/>
  <c r="AQ788"/>
  <c r="AP788"/>
  <c r="AO788"/>
  <c r="AN788"/>
  <c r="AY785"/>
  <c r="AX785"/>
  <c r="AW785"/>
  <c r="AV785"/>
  <c r="AU785"/>
  <c r="AT785"/>
  <c r="AS785"/>
  <c r="AR785"/>
  <c r="AQ785"/>
  <c r="AP785"/>
  <c r="AO785"/>
  <c r="AN785"/>
  <c r="AY782"/>
  <c r="AX782"/>
  <c r="AW782"/>
  <c r="AV782"/>
  <c r="AU782"/>
  <c r="AT782"/>
  <c r="AS782"/>
  <c r="AR782"/>
  <c r="AQ782"/>
  <c r="AP782"/>
  <c r="AO782"/>
  <c r="AN782"/>
  <c r="AY781"/>
  <c r="AX781"/>
  <c r="AW781"/>
  <c r="AV781"/>
  <c r="AU781"/>
  <c r="AT781"/>
  <c r="AS781"/>
  <c r="AR781"/>
  <c r="AQ781"/>
  <c r="AP781"/>
  <c r="AO781"/>
  <c r="AN781"/>
  <c r="AY779"/>
  <c r="AX779"/>
  <c r="AW779"/>
  <c r="AV779"/>
  <c r="AU779"/>
  <c r="AT779"/>
  <c r="AS779"/>
  <c r="AR779"/>
  <c r="AQ779"/>
  <c r="AP779"/>
  <c r="AO779"/>
  <c r="AN779"/>
  <c r="AY776"/>
  <c r="AX776"/>
  <c r="AW776"/>
  <c r="AV776"/>
  <c r="AU776"/>
  <c r="AT776"/>
  <c r="AS776"/>
  <c r="AR776"/>
  <c r="AQ776"/>
  <c r="AP776"/>
  <c r="AO776"/>
  <c r="AN776"/>
  <c r="AY773"/>
  <c r="AX773"/>
  <c r="AW773"/>
  <c r="AV773"/>
  <c r="AU773"/>
  <c r="AT773"/>
  <c r="AS773"/>
  <c r="AR773"/>
  <c r="AQ773"/>
  <c r="AP773"/>
  <c r="AO773"/>
  <c r="AN773"/>
  <c r="AY772"/>
  <c r="AX772"/>
  <c r="AW772"/>
  <c r="AV772"/>
  <c r="AU772"/>
  <c r="AT772"/>
  <c r="AS772"/>
  <c r="AR772"/>
  <c r="AQ772"/>
  <c r="AP772"/>
  <c r="AO772"/>
  <c r="AN772"/>
  <c r="AY769"/>
  <c r="AX769"/>
  <c r="AW769"/>
  <c r="AV769"/>
  <c r="AU769"/>
  <c r="AT769"/>
  <c r="AS769"/>
  <c r="AR769"/>
  <c r="AQ769"/>
  <c r="AP769"/>
  <c r="AO769"/>
  <c r="AN769"/>
  <c r="AY766"/>
  <c r="AX766"/>
  <c r="AW766"/>
  <c r="AV766"/>
  <c r="AU766"/>
  <c r="AT766"/>
  <c r="AS766"/>
  <c r="AR766"/>
  <c r="AQ766"/>
  <c r="AP766"/>
  <c r="AO766"/>
  <c r="AN766"/>
  <c r="AY763"/>
  <c r="AX763"/>
  <c r="AW763"/>
  <c r="AV763"/>
  <c r="AU763"/>
  <c r="AT763"/>
  <c r="AS763"/>
  <c r="AR763"/>
  <c r="AQ763"/>
  <c r="AP763"/>
  <c r="AO763"/>
  <c r="AN763"/>
  <c r="AY760"/>
  <c r="AX760"/>
  <c r="AW760"/>
  <c r="AV760"/>
  <c r="AU760"/>
  <c r="AT760"/>
  <c r="AS760"/>
  <c r="AR760"/>
  <c r="AQ760"/>
  <c r="AP760"/>
  <c r="AO760"/>
  <c r="AN760"/>
  <c r="AY757"/>
  <c r="AX757"/>
  <c r="AW757"/>
  <c r="AV757"/>
  <c r="AU757"/>
  <c r="AT757"/>
  <c r="AS757"/>
  <c r="AR757"/>
  <c r="AQ757"/>
  <c r="AP757"/>
  <c r="AO757"/>
  <c r="AN757"/>
  <c r="AY754"/>
  <c r="AX754"/>
  <c r="AW754"/>
  <c r="AV754"/>
  <c r="AU754"/>
  <c r="AT754"/>
  <c r="AS754"/>
  <c r="AR754"/>
  <c r="AQ754"/>
  <c r="AP754"/>
  <c r="AO754"/>
  <c r="AN754"/>
  <c r="AY751"/>
  <c r="AX751"/>
  <c r="AW751"/>
  <c r="AV751"/>
  <c r="AU751"/>
  <c r="AT751"/>
  <c r="AS751"/>
  <c r="AR751"/>
  <c r="AQ751"/>
  <c r="AP751"/>
  <c r="AO751"/>
  <c r="AN751"/>
  <c r="AY748"/>
  <c r="AX748"/>
  <c r="AW748"/>
  <c r="AV748"/>
  <c r="AU748"/>
  <c r="AT748"/>
  <c r="AS748"/>
  <c r="AR748"/>
  <c r="AQ748"/>
  <c r="AP748"/>
  <c r="AO748"/>
  <c r="AN748"/>
  <c r="AY745"/>
  <c r="AX745"/>
  <c r="AW745"/>
  <c r="AV745"/>
  <c r="AU745"/>
  <c r="AT745"/>
  <c r="AS745"/>
  <c r="AR745"/>
  <c r="AQ745"/>
  <c r="AP745"/>
  <c r="AO745"/>
  <c r="AN745"/>
  <c r="AY742"/>
  <c r="AX742"/>
  <c r="AW742"/>
  <c r="AV742"/>
  <c r="AU742"/>
  <c r="AT742"/>
  <c r="AS742"/>
  <c r="AR742"/>
  <c r="AQ742"/>
  <c r="AP742"/>
  <c r="AO742"/>
  <c r="AN742"/>
  <c r="AY739"/>
  <c r="AX739"/>
  <c r="AW739"/>
  <c r="AV739"/>
  <c r="AU739"/>
  <c r="AT739"/>
  <c r="AS739"/>
  <c r="AR739"/>
  <c r="AQ739"/>
  <c r="AP739"/>
  <c r="AO739"/>
  <c r="AN739"/>
  <c r="AY736"/>
  <c r="AX736"/>
  <c r="AW736"/>
  <c r="AV736"/>
  <c r="AU736"/>
  <c r="AT736"/>
  <c r="AS736"/>
  <c r="AR736"/>
  <c r="AQ736"/>
  <c r="AP736"/>
  <c r="AO736"/>
  <c r="AN736"/>
  <c r="AY733"/>
  <c r="AX733"/>
  <c r="AW733"/>
  <c r="AV733"/>
  <c r="AU733"/>
  <c r="AT733"/>
  <c r="AS733"/>
  <c r="AR733"/>
  <c r="AQ733"/>
  <c r="AP733"/>
  <c r="AO733"/>
  <c r="AN733"/>
  <c r="AY730"/>
  <c r="AX730"/>
  <c r="AW730"/>
  <c r="AV730"/>
  <c r="AU730"/>
  <c r="AT730"/>
  <c r="AS730"/>
  <c r="AR730"/>
  <c r="AQ730"/>
  <c r="AP730"/>
  <c r="AO730"/>
  <c r="AN730"/>
  <c r="AY727"/>
  <c r="AX727"/>
  <c r="AW727"/>
  <c r="AV727"/>
  <c r="AU727"/>
  <c r="AT727"/>
  <c r="AS727"/>
  <c r="AR727"/>
  <c r="AQ727"/>
  <c r="AP727"/>
  <c r="AO727"/>
  <c r="AN727"/>
  <c r="AY724"/>
  <c r="AX724"/>
  <c r="AW724"/>
  <c r="AV724"/>
  <c r="AU724"/>
  <c r="AT724"/>
  <c r="AS724"/>
  <c r="AR724"/>
  <c r="AQ724"/>
  <c r="AP724"/>
  <c r="AO724"/>
  <c r="AN724"/>
  <c r="AY721"/>
  <c r="AX721"/>
  <c r="AW721"/>
  <c r="AV721"/>
  <c r="AU721"/>
  <c r="AT721"/>
  <c r="AS721"/>
  <c r="AR721"/>
  <c r="AQ721"/>
  <c r="AP721"/>
  <c r="AO721"/>
  <c r="AN721"/>
  <c r="AY718"/>
  <c r="AX718"/>
  <c r="AW718"/>
  <c r="AV718"/>
  <c r="AU718"/>
  <c r="AT718"/>
  <c r="AS718"/>
  <c r="AR718"/>
  <c r="AQ718"/>
  <c r="AP718"/>
  <c r="AO718"/>
  <c r="AN718"/>
  <c r="AY715"/>
  <c r="AX715"/>
  <c r="AW715"/>
  <c r="AV715"/>
  <c r="AU715"/>
  <c r="AT715"/>
  <c r="AS715"/>
  <c r="AR715"/>
  <c r="AQ715"/>
  <c r="AP715"/>
  <c r="AO715"/>
  <c r="AN715"/>
  <c r="AY712"/>
  <c r="AX712"/>
  <c r="AW712"/>
  <c r="AV712"/>
  <c r="AU712"/>
  <c r="AT712"/>
  <c r="AS712"/>
  <c r="AR712"/>
  <c r="AQ712"/>
  <c r="AP712"/>
  <c r="AO712"/>
  <c r="AN712"/>
  <c r="AY709"/>
  <c r="AX709"/>
  <c r="AW709"/>
  <c r="AV709"/>
  <c r="AU709"/>
  <c r="AT709"/>
  <c r="AS709"/>
  <c r="AR709"/>
  <c r="AQ709"/>
  <c r="AP709"/>
  <c r="AO709"/>
  <c r="AN709"/>
  <c r="AY706"/>
  <c r="AX706"/>
  <c r="AW706"/>
  <c r="AV706"/>
  <c r="AU706"/>
  <c r="AT706"/>
  <c r="AS706"/>
  <c r="AR706"/>
  <c r="AQ706"/>
  <c r="AP706"/>
  <c r="AO706"/>
  <c r="AN706"/>
  <c r="AY703"/>
  <c r="AX703"/>
  <c r="AW703"/>
  <c r="AV703"/>
  <c r="AU703"/>
  <c r="AT703"/>
  <c r="AS703"/>
  <c r="AR703"/>
  <c r="AQ703"/>
  <c r="AP703"/>
  <c r="AO703"/>
  <c r="AN703"/>
  <c r="AY700"/>
  <c r="AX700"/>
  <c r="AW700"/>
  <c r="AV700"/>
  <c r="AU700"/>
  <c r="AT700"/>
  <c r="AS700"/>
  <c r="AR700"/>
  <c r="AQ700"/>
  <c r="AP700"/>
  <c r="AO700"/>
  <c r="AN700"/>
  <c r="AY697"/>
  <c r="AX697"/>
  <c r="AW697"/>
  <c r="AV697"/>
  <c r="AU697"/>
  <c r="AT697"/>
  <c r="AS697"/>
  <c r="AR697"/>
  <c r="AQ697"/>
  <c r="AP697"/>
  <c r="AO697"/>
  <c r="AN697"/>
  <c r="AY694"/>
  <c r="AX694"/>
  <c r="AW694"/>
  <c r="AV694"/>
  <c r="AU694"/>
  <c r="AT694"/>
  <c r="AS694"/>
  <c r="AR694"/>
  <c r="AQ694"/>
  <c r="AP694"/>
  <c r="AO694"/>
  <c r="AN694"/>
  <c r="AY691"/>
  <c r="AX691"/>
  <c r="AW691"/>
  <c r="AV691"/>
  <c r="AU691"/>
  <c r="AT691"/>
  <c r="AS691"/>
  <c r="AR691"/>
  <c r="AQ691"/>
  <c r="AP691"/>
  <c r="AO691"/>
  <c r="AN691"/>
  <c r="AY688"/>
  <c r="AX688"/>
  <c r="AW688"/>
  <c r="AV688"/>
  <c r="AU688"/>
  <c r="AT688"/>
  <c r="AS688"/>
  <c r="AR688"/>
  <c r="AQ688"/>
  <c r="AP688"/>
  <c r="AO688"/>
  <c r="AN688"/>
  <c r="AY685"/>
  <c r="AX685"/>
  <c r="AW685"/>
  <c r="AV685"/>
  <c r="AU685"/>
  <c r="AT685"/>
  <c r="AS685"/>
  <c r="AR685"/>
  <c r="AQ685"/>
  <c r="AP685"/>
  <c r="AO685"/>
  <c r="AN685"/>
  <c r="AY682"/>
  <c r="AX682"/>
  <c r="AW682"/>
  <c r="AV682"/>
  <c r="AU682"/>
  <c r="AT682"/>
  <c r="AS682"/>
  <c r="AR682"/>
  <c r="AQ682"/>
  <c r="AP682"/>
  <c r="AO682"/>
  <c r="AN682"/>
  <c r="AY679"/>
  <c r="AX679"/>
  <c r="AW679"/>
  <c r="AV679"/>
  <c r="AU679"/>
  <c r="AT679"/>
  <c r="AS679"/>
  <c r="AR679"/>
  <c r="AQ679"/>
  <c r="AP679"/>
  <c r="AO679"/>
  <c r="AN679"/>
  <c r="AY676"/>
  <c r="AX676"/>
  <c r="AW676"/>
  <c r="AV676"/>
  <c r="AU676"/>
  <c r="AT676"/>
  <c r="AS676"/>
  <c r="AR676"/>
  <c r="AQ676"/>
  <c r="AP676"/>
  <c r="AO676"/>
  <c r="AN676"/>
  <c r="AY673"/>
  <c r="AX673"/>
  <c r="AW673"/>
  <c r="AV673"/>
  <c r="AU673"/>
  <c r="AT673"/>
  <c r="AS673"/>
  <c r="AR673"/>
  <c r="AQ673"/>
  <c r="AP673"/>
  <c r="AO673"/>
  <c r="AN673"/>
  <c r="AY670"/>
  <c r="AX670"/>
  <c r="AW670"/>
  <c r="AV670"/>
  <c r="AU670"/>
  <c r="AT670"/>
  <c r="AS670"/>
  <c r="AR670"/>
  <c r="AQ670"/>
  <c r="AP670"/>
  <c r="AO670"/>
  <c r="AN670"/>
  <c r="AY667"/>
  <c r="AX667"/>
  <c r="AW667"/>
  <c r="AV667"/>
  <c r="AU667"/>
  <c r="AT667"/>
  <c r="AS667"/>
  <c r="AR667"/>
  <c r="AQ667"/>
  <c r="AP667"/>
  <c r="AO667"/>
  <c r="AN667"/>
  <c r="AY664"/>
  <c r="AX664"/>
  <c r="AW664"/>
  <c r="AV664"/>
  <c r="AU664"/>
  <c r="AT664"/>
  <c r="AS664"/>
  <c r="AR664"/>
  <c r="AQ664"/>
  <c r="AP664"/>
  <c r="AO664"/>
  <c r="AN664"/>
  <c r="AY661"/>
  <c r="AX661"/>
  <c r="AW661"/>
  <c r="AV661"/>
  <c r="AU661"/>
  <c r="AT661"/>
  <c r="AS661"/>
  <c r="AR661"/>
  <c r="AQ661"/>
  <c r="AP661"/>
  <c r="AO661"/>
  <c r="AN661"/>
  <c r="AY658"/>
  <c r="AX658"/>
  <c r="AW658"/>
  <c r="AV658"/>
  <c r="AU658"/>
  <c r="AT658"/>
  <c r="AS658"/>
  <c r="AR658"/>
  <c r="AQ658"/>
  <c r="AP658"/>
  <c r="AO658"/>
  <c r="AN658"/>
  <c r="AY655"/>
  <c r="AX655"/>
  <c r="AW655"/>
  <c r="AV655"/>
  <c r="AU655"/>
  <c r="AT655"/>
  <c r="AS655"/>
  <c r="AR655"/>
  <c r="AQ655"/>
  <c r="AP655"/>
  <c r="AO655"/>
  <c r="AN655"/>
  <c r="AY652"/>
  <c r="AX652"/>
  <c r="AW652"/>
  <c r="AV652"/>
  <c r="AU652"/>
  <c r="AT652"/>
  <c r="AS652"/>
  <c r="AR652"/>
  <c r="AQ652"/>
  <c r="AP652"/>
  <c r="AO652"/>
  <c r="AN652"/>
  <c r="AY649"/>
  <c r="AX649"/>
  <c r="AW649"/>
  <c r="AV649"/>
  <c r="AU649"/>
  <c r="AT649"/>
  <c r="AS649"/>
  <c r="AR649"/>
  <c r="AQ649"/>
  <c r="AP649"/>
  <c r="AO649"/>
  <c r="AN649"/>
  <c r="AY646"/>
  <c r="AX646"/>
  <c r="AW646"/>
  <c r="AV646"/>
  <c r="AU646"/>
  <c r="AT646"/>
  <c r="AS646"/>
  <c r="AR646"/>
  <c r="AQ646"/>
  <c r="AP646"/>
  <c r="AO646"/>
  <c r="AN646"/>
  <c r="AY643"/>
  <c r="AX643"/>
  <c r="AW643"/>
  <c r="AV643"/>
  <c r="AU643"/>
  <c r="AT643"/>
  <c r="AS643"/>
  <c r="AR643"/>
  <c r="AQ643"/>
  <c r="AP643"/>
  <c r="AO643"/>
  <c r="AN643"/>
  <c r="AY640"/>
  <c r="AX640"/>
  <c r="AW640"/>
  <c r="AV640"/>
  <c r="AU640"/>
  <c r="AT640"/>
  <c r="AS640"/>
  <c r="AR640"/>
  <c r="AQ640"/>
  <c r="AP640"/>
  <c r="AO640"/>
  <c r="AN640"/>
  <c r="AY637"/>
  <c r="AX637"/>
  <c r="AW637"/>
  <c r="AV637"/>
  <c r="AU637"/>
  <c r="AT637"/>
  <c r="AS637"/>
  <c r="AR637"/>
  <c r="AQ637"/>
  <c r="AP637"/>
  <c r="AO637"/>
  <c r="AN637"/>
  <c r="AY634"/>
  <c r="AX634"/>
  <c r="AW634"/>
  <c r="AV634"/>
  <c r="AU634"/>
  <c r="AT634"/>
  <c r="AS634"/>
  <c r="AR634"/>
  <c r="AQ634"/>
  <c r="AP634"/>
  <c r="AO634"/>
  <c r="AN634"/>
  <c r="AY631"/>
  <c r="AX631"/>
  <c r="AW631"/>
  <c r="AV631"/>
  <c r="AU631"/>
  <c r="AT631"/>
  <c r="AS631"/>
  <c r="AR631"/>
  <c r="AQ631"/>
  <c r="AP631"/>
  <c r="AO631"/>
  <c r="AN631"/>
  <c r="AY628"/>
  <c r="AX628"/>
  <c r="AW628"/>
  <c r="AV628"/>
  <c r="AU628"/>
  <c r="AT628"/>
  <c r="AS628"/>
  <c r="AR628"/>
  <c r="AQ628"/>
  <c r="AP628"/>
  <c r="AO628"/>
  <c r="AN628"/>
  <c r="AY625"/>
  <c r="AX625"/>
  <c r="AW625"/>
  <c r="AV625"/>
  <c r="AU625"/>
  <c r="AT625"/>
  <c r="AS625"/>
  <c r="AR625"/>
  <c r="AQ625"/>
  <c r="AP625"/>
  <c r="AO625"/>
  <c r="AN625"/>
  <c r="AY622"/>
  <c r="AX622"/>
  <c r="AW622"/>
  <c r="AV622"/>
  <c r="AU622"/>
  <c r="AT622"/>
  <c r="AS622"/>
  <c r="AR622"/>
  <c r="AQ622"/>
  <c r="AP622"/>
  <c r="AO622"/>
  <c r="AN622"/>
  <c r="AY619"/>
  <c r="AX619"/>
  <c r="AW619"/>
  <c r="AV619"/>
  <c r="AU619"/>
  <c r="AT619"/>
  <c r="AS619"/>
  <c r="AR619"/>
  <c r="AQ619"/>
  <c r="AP619"/>
  <c r="AO619"/>
  <c r="AN619"/>
  <c r="AY616"/>
  <c r="AX616"/>
  <c r="AW616"/>
  <c r="AV616"/>
  <c r="AU616"/>
  <c r="AT616"/>
  <c r="AS616"/>
  <c r="AR616"/>
  <c r="AQ616"/>
  <c r="AP616"/>
  <c r="AO616"/>
  <c r="AN616"/>
  <c r="AY613"/>
  <c r="AX613"/>
  <c r="AW613"/>
  <c r="AV613"/>
  <c r="AU613"/>
  <c r="AT613"/>
  <c r="AS613"/>
  <c r="AR613"/>
  <c r="AQ613"/>
  <c r="AP613"/>
  <c r="AO613"/>
  <c r="AN613"/>
  <c r="AY610"/>
  <c r="AX610"/>
  <c r="AW610"/>
  <c r="AV610"/>
  <c r="AU610"/>
  <c r="AT610"/>
  <c r="AS610"/>
  <c r="AR610"/>
  <c r="AQ610"/>
  <c r="AP610"/>
  <c r="AO610"/>
  <c r="AN610"/>
  <c r="AY607"/>
  <c r="AX607"/>
  <c r="AW607"/>
  <c r="AV607"/>
  <c r="AU607"/>
  <c r="AT607"/>
  <c r="AS607"/>
  <c r="AR607"/>
  <c r="AQ607"/>
  <c r="AP607"/>
  <c r="AO607"/>
  <c r="AN607"/>
  <c r="AY604"/>
  <c r="AX604"/>
  <c r="AW604"/>
  <c r="AV604"/>
  <c r="AU604"/>
  <c r="AT604"/>
  <c r="AS604"/>
  <c r="AR604"/>
  <c r="AQ604"/>
  <c r="AP604"/>
  <c r="AO604"/>
  <c r="AN604"/>
  <c r="AY601"/>
  <c r="AX601"/>
  <c r="AW601"/>
  <c r="AV601"/>
  <c r="AU601"/>
  <c r="AT601"/>
  <c r="AS601"/>
  <c r="AR601"/>
  <c r="AQ601"/>
  <c r="AP601"/>
  <c r="AO601"/>
  <c r="AN601"/>
  <c r="AY600"/>
  <c r="AX600"/>
  <c r="AW600"/>
  <c r="AV600"/>
  <c r="AU600"/>
  <c r="AT600"/>
  <c r="AS600"/>
  <c r="AR600"/>
  <c r="AQ600"/>
  <c r="AP600"/>
  <c r="AO600"/>
  <c r="AN600"/>
  <c r="AY597"/>
  <c r="AX597"/>
  <c r="AW597"/>
  <c r="AV597"/>
  <c r="AU597"/>
  <c r="AT597"/>
  <c r="AS597"/>
  <c r="AR597"/>
  <c r="AQ597"/>
  <c r="AP597"/>
  <c r="AO597"/>
  <c r="AN597"/>
  <c r="AY594"/>
  <c r="AX594"/>
  <c r="AW594"/>
  <c r="AV594"/>
  <c r="AU594"/>
  <c r="AT594"/>
  <c r="AS594"/>
  <c r="AR594"/>
  <c r="AQ594"/>
  <c r="AP594"/>
  <c r="AO594"/>
  <c r="AN594"/>
  <c r="AY591"/>
  <c r="AX591"/>
  <c r="AW591"/>
  <c r="AV591"/>
  <c r="AU591"/>
  <c r="AT591"/>
  <c r="AS591"/>
  <c r="AR591"/>
  <c r="AQ591"/>
  <c r="AP591"/>
  <c r="AO591"/>
  <c r="AN591"/>
  <c r="AY588"/>
  <c r="AX588"/>
  <c r="AW588"/>
  <c r="AV588"/>
  <c r="AU588"/>
  <c r="AT588"/>
  <c r="AS588"/>
  <c r="AR588"/>
  <c r="AQ588"/>
  <c r="AP588"/>
  <c r="AO588"/>
  <c r="AN588"/>
  <c r="AY585"/>
  <c r="AX585"/>
  <c r="AW585"/>
  <c r="AV585"/>
  <c r="AU585"/>
  <c r="AT585"/>
  <c r="AS585"/>
  <c r="AR585"/>
  <c r="AQ585"/>
  <c r="AP585"/>
  <c r="AO585"/>
  <c r="AN585"/>
  <c r="AY582"/>
  <c r="AX582"/>
  <c r="AW582"/>
  <c r="AV582"/>
  <c r="AU582"/>
  <c r="AT582"/>
  <c r="AS582"/>
  <c r="AR582"/>
  <c r="AQ582"/>
  <c r="AP582"/>
  <c r="AO582"/>
  <c r="AN582"/>
  <c r="AY579"/>
  <c r="AX579"/>
  <c r="AW579"/>
  <c r="AV579"/>
  <c r="AU579"/>
  <c r="AT579"/>
  <c r="AS579"/>
  <c r="AR579"/>
  <c r="AQ579"/>
  <c r="AP579"/>
  <c r="AO579"/>
  <c r="AN579"/>
  <c r="AY576"/>
  <c r="AX576"/>
  <c r="AW576"/>
  <c r="AV576"/>
  <c r="AU576"/>
  <c r="AT576"/>
  <c r="AS576"/>
  <c r="AR576"/>
  <c r="AQ576"/>
  <c r="AP576"/>
  <c r="AO576"/>
  <c r="AN576"/>
  <c r="AY573"/>
  <c r="AX573"/>
  <c r="AW573"/>
  <c r="AV573"/>
  <c r="AU573"/>
  <c r="AT573"/>
  <c r="AS573"/>
  <c r="AR573"/>
  <c r="AQ573"/>
  <c r="AP573"/>
  <c r="AO573"/>
  <c r="AN573"/>
  <c r="AY570"/>
  <c r="AX570"/>
  <c r="AW570"/>
  <c r="AV570"/>
  <c r="AU570"/>
  <c r="AT570"/>
  <c r="AS570"/>
  <c r="AR570"/>
  <c r="AQ570"/>
  <c r="AP570"/>
  <c r="AO570"/>
  <c r="AN570"/>
  <c r="AY567"/>
  <c r="AX567"/>
  <c r="AW567"/>
  <c r="AV567"/>
  <c r="AU567"/>
  <c r="AT567"/>
  <c r="AS567"/>
  <c r="AR567"/>
  <c r="AQ567"/>
  <c r="AP567"/>
  <c r="AO567"/>
  <c r="AN567"/>
  <c r="AY564"/>
  <c r="AX564"/>
  <c r="AW564"/>
  <c r="AV564"/>
  <c r="AU564"/>
  <c r="AT564"/>
  <c r="AS564"/>
  <c r="AR564"/>
  <c r="AQ564"/>
  <c r="AP564"/>
  <c r="AO564"/>
  <c r="AN564"/>
  <c r="AY561"/>
  <c r="AX561"/>
  <c r="AW561"/>
  <c r="AV561"/>
  <c r="AU561"/>
  <c r="AT561"/>
  <c r="AS561"/>
  <c r="AR561"/>
  <c r="AQ561"/>
  <c r="AP561"/>
  <c r="AO561"/>
  <c r="AN561"/>
  <c r="AY558"/>
  <c r="AX558"/>
  <c r="AW558"/>
  <c r="AV558"/>
  <c r="AU558"/>
  <c r="AT558"/>
  <c r="AS558"/>
  <c r="AR558"/>
  <c r="AQ558"/>
  <c r="AP558"/>
  <c r="AO558"/>
  <c r="AN558"/>
  <c r="AY555"/>
  <c r="AX555"/>
  <c r="AW555"/>
  <c r="AV555"/>
  <c r="AU555"/>
  <c r="AT555"/>
  <c r="AS555"/>
  <c r="AR555"/>
  <c r="AQ555"/>
  <c r="AP555"/>
  <c r="AO555"/>
  <c r="AN555"/>
  <c r="AY552"/>
  <c r="AX552"/>
  <c r="AW552"/>
  <c r="AV552"/>
  <c r="AU552"/>
  <c r="AT552"/>
  <c r="AS552"/>
  <c r="AR552"/>
  <c r="AQ552"/>
  <c r="AP552"/>
  <c r="AO552"/>
  <c r="AN552"/>
  <c r="AY549"/>
  <c r="AX549"/>
  <c r="AW549"/>
  <c r="AV549"/>
  <c r="AU549"/>
  <c r="AT549"/>
  <c r="AS549"/>
  <c r="AR549"/>
  <c r="AQ549"/>
  <c r="AP549"/>
  <c r="AO549"/>
  <c r="AN549"/>
  <c r="AY546"/>
  <c r="AX546"/>
  <c r="AW546"/>
  <c r="AV546"/>
  <c r="AU546"/>
  <c r="AT546"/>
  <c r="AS546"/>
  <c r="AR546"/>
  <c r="AQ546"/>
  <c r="AP546"/>
  <c r="AO546"/>
  <c r="AN546"/>
  <c r="AY543"/>
  <c r="AX543"/>
  <c r="AW543"/>
  <c r="AV543"/>
  <c r="AU543"/>
  <c r="AT543"/>
  <c r="AS543"/>
  <c r="AR543"/>
  <c r="AQ543"/>
  <c r="AP543"/>
  <c r="AO543"/>
  <c r="AN543"/>
  <c r="AY540"/>
  <c r="AX540"/>
  <c r="AW540"/>
  <c r="AV540"/>
  <c r="AU540"/>
  <c r="AT540"/>
  <c r="AS540"/>
  <c r="AR540"/>
  <c r="AQ540"/>
  <c r="AP540"/>
  <c r="AO540"/>
  <c r="AN540"/>
  <c r="AY537"/>
  <c r="AX537"/>
  <c r="AW537"/>
  <c r="AV537"/>
  <c r="AU537"/>
  <c r="AT537"/>
  <c r="AS537"/>
  <c r="AR537"/>
  <c r="AQ537"/>
  <c r="AP537"/>
  <c r="AO537"/>
  <c r="AN537"/>
  <c r="AY534"/>
  <c r="AX534"/>
  <c r="AW534"/>
  <c r="AV534"/>
  <c r="AU534"/>
  <c r="AT534"/>
  <c r="AS534"/>
  <c r="AR534"/>
  <c r="AQ534"/>
  <c r="AP534"/>
  <c r="AO534"/>
  <c r="AN534"/>
  <c r="AY531"/>
  <c r="AX531"/>
  <c r="AW531"/>
  <c r="AV531"/>
  <c r="AU531"/>
  <c r="AT531"/>
  <c r="AS531"/>
  <c r="AR531"/>
  <c r="AQ531"/>
  <c r="AP531"/>
  <c r="AO531"/>
  <c r="AN531"/>
  <c r="AY528"/>
  <c r="AX528"/>
  <c r="AW528"/>
  <c r="AV528"/>
  <c r="AU528"/>
  <c r="AT528"/>
  <c r="AS528"/>
  <c r="AR528"/>
  <c r="AQ528"/>
  <c r="AP528"/>
  <c r="AO528"/>
  <c r="AN528"/>
  <c r="AY525"/>
  <c r="AX525"/>
  <c r="AW525"/>
  <c r="AV525"/>
  <c r="AU525"/>
  <c r="AT525"/>
  <c r="AS525"/>
  <c r="AR525"/>
  <c r="AQ525"/>
  <c r="AP525"/>
  <c r="AO525"/>
  <c r="AN525"/>
  <c r="AY522"/>
  <c r="AX522"/>
  <c r="AW522"/>
  <c r="AV522"/>
  <c r="AU522"/>
  <c r="AT522"/>
  <c r="AS522"/>
  <c r="AR522"/>
  <c r="AQ522"/>
  <c r="AP522"/>
  <c r="AO522"/>
  <c r="AN522"/>
  <c r="AY519"/>
  <c r="AX519"/>
  <c r="AW519"/>
  <c r="AV519"/>
  <c r="AU519"/>
  <c r="AT519"/>
  <c r="AS519"/>
  <c r="AR519"/>
  <c r="AQ519"/>
  <c r="AP519"/>
  <c r="AO519"/>
  <c r="AN519"/>
  <c r="AY516"/>
  <c r="AX516"/>
  <c r="AW516"/>
  <c r="AV516"/>
  <c r="AU516"/>
  <c r="AT516"/>
  <c r="AS516"/>
  <c r="AR516"/>
  <c r="AQ516"/>
  <c r="AP516"/>
  <c r="AO516"/>
  <c r="AN516"/>
  <c r="AY513"/>
  <c r="AX513"/>
  <c r="AW513"/>
  <c r="AV513"/>
  <c r="AU513"/>
  <c r="AT513"/>
  <c r="AS513"/>
  <c r="AR513"/>
  <c r="AQ513"/>
  <c r="AP513"/>
  <c r="AO513"/>
  <c r="AN513"/>
  <c r="AY510"/>
  <c r="AX510"/>
  <c r="AW510"/>
  <c r="AV510"/>
  <c r="AU510"/>
  <c r="AT510"/>
  <c r="AS510"/>
  <c r="AR510"/>
  <c r="AQ510"/>
  <c r="AP510"/>
  <c r="AO510"/>
  <c r="AN510"/>
  <c r="AY507"/>
  <c r="AX507"/>
  <c r="AW507"/>
  <c r="AV507"/>
  <c r="AU507"/>
  <c r="AT507"/>
  <c r="AS507"/>
  <c r="AR507"/>
  <c r="AQ507"/>
  <c r="AP507"/>
  <c r="AO507"/>
  <c r="AN507"/>
  <c r="AY504"/>
  <c r="AX504"/>
  <c r="AW504"/>
  <c r="AV504"/>
  <c r="AU504"/>
  <c r="AT504"/>
  <c r="AS504"/>
  <c r="AR504"/>
  <c r="AQ504"/>
  <c r="AP504"/>
  <c r="AO504"/>
  <c r="AN504"/>
  <c r="AY501"/>
  <c r="AX501"/>
  <c r="AW501"/>
  <c r="AV501"/>
  <c r="AU501"/>
  <c r="AT501"/>
  <c r="AS501"/>
  <c r="AR501"/>
  <c r="AQ501"/>
  <c r="AP501"/>
  <c r="AO501"/>
  <c r="AN501"/>
  <c r="AY498"/>
  <c r="AX498"/>
  <c r="AW498"/>
  <c r="AV498"/>
  <c r="AU498"/>
  <c r="AT498"/>
  <c r="AS498"/>
  <c r="AR498"/>
  <c r="AQ498"/>
  <c r="AP498"/>
  <c r="AO498"/>
  <c r="AN498"/>
  <c r="AY495"/>
  <c r="AX495"/>
  <c r="AW495"/>
  <c r="AV495"/>
  <c r="AU495"/>
  <c r="AT495"/>
  <c r="AS495"/>
  <c r="AR495"/>
  <c r="AQ495"/>
  <c r="AP495"/>
  <c r="AO495"/>
  <c r="AN495"/>
  <c r="AY492"/>
  <c r="AX492"/>
  <c r="AW492"/>
  <c r="AV492"/>
  <c r="AU492"/>
  <c r="AT492"/>
  <c r="AS492"/>
  <c r="AR492"/>
  <c r="AQ492"/>
  <c r="AP492"/>
  <c r="AO492"/>
  <c r="AN492"/>
  <c r="AY489"/>
  <c r="AX489"/>
  <c r="AW489"/>
  <c r="AV489"/>
  <c r="AU489"/>
  <c r="AT489"/>
  <c r="AS489"/>
  <c r="AR489"/>
  <c r="AQ489"/>
  <c r="AP489"/>
  <c r="AO489"/>
  <c r="AN489"/>
  <c r="AY486"/>
  <c r="AX486"/>
  <c r="AW486"/>
  <c r="AV486"/>
  <c r="AU486"/>
  <c r="AT486"/>
  <c r="AS486"/>
  <c r="AR486"/>
  <c r="AQ486"/>
  <c r="AP486"/>
  <c r="AO486"/>
  <c r="AN486"/>
  <c r="AY483"/>
  <c r="AX483"/>
  <c r="AW483"/>
  <c r="AV483"/>
  <c r="AU483"/>
  <c r="AT483"/>
  <c r="AS483"/>
  <c r="AR483"/>
  <c r="AQ483"/>
  <c r="AP483"/>
  <c r="AO483"/>
  <c r="AN483"/>
  <c r="AY480"/>
  <c r="AX480"/>
  <c r="AW480"/>
  <c r="AV480"/>
  <c r="AU480"/>
  <c r="AT480"/>
  <c r="AS480"/>
  <c r="AR480"/>
  <c r="AQ480"/>
  <c r="AP480"/>
  <c r="AO480"/>
  <c r="AN480"/>
  <c r="AY477"/>
  <c r="AX477"/>
  <c r="AW477"/>
  <c r="AV477"/>
  <c r="AU477"/>
  <c r="AT477"/>
  <c r="AS477"/>
  <c r="AR477"/>
  <c r="AQ477"/>
  <c r="AP477"/>
  <c r="AO477"/>
  <c r="AN477"/>
  <c r="AY474"/>
  <c r="AX474"/>
  <c r="AW474"/>
  <c r="AV474"/>
  <c r="AU474"/>
  <c r="AT474"/>
  <c r="AS474"/>
  <c r="AR474"/>
  <c r="AQ474"/>
  <c r="AP474"/>
  <c r="AO474"/>
  <c r="AN474"/>
  <c r="AY471"/>
  <c r="AX471"/>
  <c r="AW471"/>
  <c r="AV471"/>
  <c r="AU471"/>
  <c r="AT471"/>
  <c r="AS471"/>
  <c r="AR471"/>
  <c r="AQ471"/>
  <c r="AP471"/>
  <c r="AO471"/>
  <c r="AN471"/>
  <c r="AY468"/>
  <c r="AX468"/>
  <c r="AW468"/>
  <c r="AV468"/>
  <c r="AU468"/>
  <c r="AT468"/>
  <c r="AS468"/>
  <c r="AR468"/>
  <c r="AQ468"/>
  <c r="AP468"/>
  <c r="AO468"/>
  <c r="AN468"/>
  <c r="AY465"/>
  <c r="AX465"/>
  <c r="AW465"/>
  <c r="AV465"/>
  <c r="AU465"/>
  <c r="AT465"/>
  <c r="AS465"/>
  <c r="AR465"/>
  <c r="AQ465"/>
  <c r="AP465"/>
  <c r="AO465"/>
  <c r="AN465"/>
  <c r="AY462"/>
  <c r="AX462"/>
  <c r="AW462"/>
  <c r="AV462"/>
  <c r="AU462"/>
  <c r="AT462"/>
  <c r="AS462"/>
  <c r="AR462"/>
  <c r="AQ462"/>
  <c r="AP462"/>
  <c r="AO462"/>
  <c r="AN462"/>
  <c r="AY459"/>
  <c r="AX459"/>
  <c r="AW459"/>
  <c r="AV459"/>
  <c r="AU459"/>
  <c r="AT459"/>
  <c r="AS459"/>
  <c r="AR459"/>
  <c r="AQ459"/>
  <c r="AP459"/>
  <c r="AO459"/>
  <c r="AN459"/>
  <c r="AY456"/>
  <c r="AX456"/>
  <c r="AW456"/>
  <c r="AV456"/>
  <c r="AU456"/>
  <c r="AT456"/>
  <c r="AS456"/>
  <c r="AR456"/>
  <c r="AQ456"/>
  <c r="AP456"/>
  <c r="AO456"/>
  <c r="AN456"/>
  <c r="AY453"/>
  <c r="AX453"/>
  <c r="AW453"/>
  <c r="AV453"/>
  <c r="AU453"/>
  <c r="AT453"/>
  <c r="AS453"/>
  <c r="AR453"/>
  <c r="AQ453"/>
  <c r="AP453"/>
  <c r="AO453"/>
  <c r="AN453"/>
  <c r="AY450"/>
  <c r="AX450"/>
  <c r="AW450"/>
  <c r="AV450"/>
  <c r="AU450"/>
  <c r="AT450"/>
  <c r="AS450"/>
  <c r="AR450"/>
  <c r="AQ450"/>
  <c r="AP450"/>
  <c r="AO450"/>
  <c r="AN450"/>
  <c r="AY447"/>
  <c r="AX447"/>
  <c r="AW447"/>
  <c r="AV447"/>
  <c r="AU447"/>
  <c r="AT447"/>
  <c r="AS447"/>
  <c r="AR447"/>
  <c r="AQ447"/>
  <c r="AP447"/>
  <c r="AO447"/>
  <c r="AN447"/>
  <c r="AY444"/>
  <c r="AX444"/>
  <c r="AW444"/>
  <c r="AV444"/>
  <c r="AU444"/>
  <c r="AT444"/>
  <c r="AS444"/>
  <c r="AR444"/>
  <c r="AQ444"/>
  <c r="AP444"/>
  <c r="AO444"/>
  <c r="AN444"/>
  <c r="AY441"/>
  <c r="AX441"/>
  <c r="AW441"/>
  <c r="AV441"/>
  <c r="AU441"/>
  <c r="AT441"/>
  <c r="AS441"/>
  <c r="AR441"/>
  <c r="AQ441"/>
  <c r="AP441"/>
  <c r="AO441"/>
  <c r="AN441"/>
  <c r="AY438"/>
  <c r="AX438"/>
  <c r="AW438"/>
  <c r="AV438"/>
  <c r="AU438"/>
  <c r="AT438"/>
  <c r="AS438"/>
  <c r="AR438"/>
  <c r="AQ438"/>
  <c r="AP438"/>
  <c r="AO438"/>
  <c r="AN438"/>
  <c r="AY435"/>
  <c r="AX435"/>
  <c r="AW435"/>
  <c r="AV435"/>
  <c r="AU435"/>
  <c r="AT435"/>
  <c r="AS435"/>
  <c r="AR435"/>
  <c r="AQ435"/>
  <c r="AP435"/>
  <c r="AO435"/>
  <c r="AN435"/>
  <c r="AY432"/>
  <c r="AX432"/>
  <c r="AW432"/>
  <c r="AV432"/>
  <c r="AU432"/>
  <c r="AT432"/>
  <c r="AS432"/>
  <c r="AR432"/>
  <c r="AQ432"/>
  <c r="AP432"/>
  <c r="AO432"/>
  <c r="AN432"/>
  <c r="AY429"/>
  <c r="AX429"/>
  <c r="AW429"/>
  <c r="AV429"/>
  <c r="AU429"/>
  <c r="AT429"/>
  <c r="AS429"/>
  <c r="AR429"/>
  <c r="AQ429"/>
  <c r="AP429"/>
  <c r="AO429"/>
  <c r="AN429"/>
  <c r="AY428"/>
  <c r="AX428"/>
  <c r="AW428"/>
  <c r="AV428"/>
  <c r="AU428"/>
  <c r="AT428"/>
  <c r="AS428"/>
  <c r="AR428"/>
  <c r="AQ428"/>
  <c r="AP428"/>
  <c r="AO428"/>
  <c r="AN428"/>
  <c r="AY425"/>
  <c r="AX425"/>
  <c r="AW425"/>
  <c r="AV425"/>
  <c r="AU425"/>
  <c r="AT425"/>
  <c r="AS425"/>
  <c r="AR425"/>
  <c r="AQ425"/>
  <c r="AP425"/>
  <c r="AO425"/>
  <c r="AN425"/>
  <c r="AY422"/>
  <c r="AX422"/>
  <c r="AW422"/>
  <c r="AV422"/>
  <c r="AU422"/>
  <c r="AT422"/>
  <c r="AS422"/>
  <c r="AR422"/>
  <c r="AQ422"/>
  <c r="AP422"/>
  <c r="AO422"/>
  <c r="AN422"/>
  <c r="AY419"/>
  <c r="AX419"/>
  <c r="AW419"/>
  <c r="AV419"/>
  <c r="AU419"/>
  <c r="AT419"/>
  <c r="AS419"/>
  <c r="AR419"/>
  <c r="AQ419"/>
  <c r="AP419"/>
  <c r="AO419"/>
  <c r="AN419"/>
  <c r="AY416"/>
  <c r="AX416"/>
  <c r="AW416"/>
  <c r="AV416"/>
  <c r="AU416"/>
  <c r="AT416"/>
  <c r="AS416"/>
  <c r="AR416"/>
  <c r="AQ416"/>
  <c r="AP416"/>
  <c r="AO416"/>
  <c r="AN416"/>
  <c r="AY413"/>
  <c r="AX413"/>
  <c r="AW413"/>
  <c r="AV413"/>
  <c r="AU413"/>
  <c r="AT413"/>
  <c r="AS413"/>
  <c r="AR413"/>
  <c r="AQ413"/>
  <c r="AP413"/>
  <c r="AO413"/>
  <c r="AN413"/>
  <c r="AY410"/>
  <c r="AX410"/>
  <c r="AW410"/>
  <c r="AV410"/>
  <c r="AU410"/>
  <c r="AT410"/>
  <c r="AS410"/>
  <c r="AR410"/>
  <c r="AQ410"/>
  <c r="AP410"/>
  <c r="AO410"/>
  <c r="AN410"/>
  <c r="AY407"/>
  <c r="AX407"/>
  <c r="AW407"/>
  <c r="AV407"/>
  <c r="AU407"/>
  <c r="AT407"/>
  <c r="AS407"/>
  <c r="AR407"/>
  <c r="AQ407"/>
  <c r="AP407"/>
  <c r="AO407"/>
  <c r="AN407"/>
  <c r="AY404"/>
  <c r="AX404"/>
  <c r="AW404"/>
  <c r="AV404"/>
  <c r="AU404"/>
  <c r="AT404"/>
  <c r="AS404"/>
  <c r="AR404"/>
  <c r="AQ404"/>
  <c r="AP404"/>
  <c r="AO404"/>
  <c r="AN404"/>
  <c r="AY401"/>
  <c r="AX401"/>
  <c r="AW401"/>
  <c r="AV401"/>
  <c r="AU401"/>
  <c r="AT401"/>
  <c r="AS401"/>
  <c r="AR401"/>
  <c r="AQ401"/>
  <c r="AP401"/>
  <c r="AO401"/>
  <c r="AN401"/>
  <c r="AY398"/>
  <c r="AX398"/>
  <c r="AW398"/>
  <c r="AV398"/>
  <c r="AU398"/>
  <c r="AT398"/>
  <c r="AS398"/>
  <c r="AR398"/>
  <c r="AQ398"/>
  <c r="AP398"/>
  <c r="AO398"/>
  <c r="AN398"/>
  <c r="AY395"/>
  <c r="AX395"/>
  <c r="AW395"/>
  <c r="AV395"/>
  <c r="AU395"/>
  <c r="AT395"/>
  <c r="AS395"/>
  <c r="AR395"/>
  <c r="AQ395"/>
  <c r="AP395"/>
  <c r="AO395"/>
  <c r="AN395"/>
  <c r="AY392"/>
  <c r="AX392"/>
  <c r="AW392"/>
  <c r="AV392"/>
  <c r="AU392"/>
  <c r="AT392"/>
  <c r="AS392"/>
  <c r="AR392"/>
  <c r="AQ392"/>
  <c r="AP392"/>
  <c r="AO392"/>
  <c r="AN392"/>
  <c r="AY389"/>
  <c r="AX389"/>
  <c r="AW389"/>
  <c r="AV389"/>
  <c r="AU389"/>
  <c r="AT389"/>
  <c r="AS389"/>
  <c r="AR389"/>
  <c r="AQ389"/>
  <c r="AP389"/>
  <c r="AO389"/>
  <c r="AN389"/>
  <c r="AY386"/>
  <c r="AX386"/>
  <c r="AW386"/>
  <c r="AV386"/>
  <c r="AU386"/>
  <c r="AT386"/>
  <c r="AS386"/>
  <c r="AR386"/>
  <c r="AQ386"/>
  <c r="AP386"/>
  <c r="AO386"/>
  <c r="AN386"/>
  <c r="AY383"/>
  <c r="AX383"/>
  <c r="AW383"/>
  <c r="AV383"/>
  <c r="AU383"/>
  <c r="AT383"/>
  <c r="AS383"/>
  <c r="AR383"/>
  <c r="AQ383"/>
  <c r="AP383"/>
  <c r="AO383"/>
  <c r="AN383"/>
  <c r="AY380"/>
  <c r="AX380"/>
  <c r="AW380"/>
  <c r="AV380"/>
  <c r="AU380"/>
  <c r="AT380"/>
  <c r="AS380"/>
  <c r="AR380"/>
  <c r="AQ380"/>
  <c r="AP380"/>
  <c r="AO380"/>
  <c r="AN380"/>
  <c r="AY377"/>
  <c r="AX377"/>
  <c r="AW377"/>
  <c r="AV377"/>
  <c r="AU377"/>
  <c r="AT377"/>
  <c r="AS377"/>
  <c r="AR377"/>
  <c r="AQ377"/>
  <c r="AP377"/>
  <c r="AO377"/>
  <c r="AN377"/>
  <c r="AY374"/>
  <c r="AX374"/>
  <c r="AW374"/>
  <c r="AV374"/>
  <c r="AU374"/>
  <c r="AT374"/>
  <c r="AS374"/>
  <c r="AR374"/>
  <c r="AQ374"/>
  <c r="AP374"/>
  <c r="AO374"/>
  <c r="AN374"/>
  <c r="AY371"/>
  <c r="AX371"/>
  <c r="AW371"/>
  <c r="AV371"/>
  <c r="AU371"/>
  <c r="AT371"/>
  <c r="AS371"/>
  <c r="AR371"/>
  <c r="AQ371"/>
  <c r="AP371"/>
  <c r="AO371"/>
  <c r="AN371"/>
  <c r="AY368"/>
  <c r="AX368"/>
  <c r="AW368"/>
  <c r="AV368"/>
  <c r="AU368"/>
  <c r="AT368"/>
  <c r="AS368"/>
  <c r="AR368"/>
  <c r="AQ368"/>
  <c r="AP368"/>
  <c r="AO368"/>
  <c r="AN368"/>
  <c r="AY365"/>
  <c r="AX365"/>
  <c r="AW365"/>
  <c r="AV365"/>
  <c r="AU365"/>
  <c r="AT365"/>
  <c r="AS365"/>
  <c r="AR365"/>
  <c r="AQ365"/>
  <c r="AP365"/>
  <c r="AO365"/>
  <c r="AN365"/>
  <c r="AY362"/>
  <c r="AX362"/>
  <c r="AW362"/>
  <c r="AV362"/>
  <c r="AU362"/>
  <c r="AT362"/>
  <c r="AS362"/>
  <c r="AR362"/>
  <c r="AQ362"/>
  <c r="AP362"/>
  <c r="AO362"/>
  <c r="AN362"/>
  <c r="AY359"/>
  <c r="AX359"/>
  <c r="AW359"/>
  <c r="AV359"/>
  <c r="AU359"/>
  <c r="AT359"/>
  <c r="AS359"/>
  <c r="AR359"/>
  <c r="AQ359"/>
  <c r="AP359"/>
  <c r="AO359"/>
  <c r="AN359"/>
  <c r="AY356"/>
  <c r="AX356"/>
  <c r="AW356"/>
  <c r="AV356"/>
  <c r="AU356"/>
  <c r="AT356"/>
  <c r="AS356"/>
  <c r="AR356"/>
  <c r="AQ356"/>
  <c r="AP356"/>
  <c r="AO356"/>
  <c r="AN356"/>
  <c r="AY353"/>
  <c r="AX353"/>
  <c r="AW353"/>
  <c r="AV353"/>
  <c r="AU353"/>
  <c r="AT353"/>
  <c r="AS353"/>
  <c r="AR353"/>
  <c r="AQ353"/>
  <c r="AP353"/>
  <c r="AO353"/>
  <c r="AN353"/>
  <c r="AY350"/>
  <c r="AX350"/>
  <c r="AW350"/>
  <c r="AV350"/>
  <c r="AU350"/>
  <c r="AT350"/>
  <c r="AS350"/>
  <c r="AR350"/>
  <c r="AQ350"/>
  <c r="AP350"/>
  <c r="AO350"/>
  <c r="AN350"/>
  <c r="AY347"/>
  <c r="AX347"/>
  <c r="AW347"/>
  <c r="AV347"/>
  <c r="AU347"/>
  <c r="AT347"/>
  <c r="AS347"/>
  <c r="AR347"/>
  <c r="AQ347"/>
  <c r="AP347"/>
  <c r="AO347"/>
  <c r="AN347"/>
  <c r="AY344"/>
  <c r="AX344"/>
  <c r="AW344"/>
  <c r="AV344"/>
  <c r="AU344"/>
  <c r="AT344"/>
  <c r="AS344"/>
  <c r="AR344"/>
  <c r="AQ344"/>
  <c r="AP344"/>
  <c r="AO344"/>
  <c r="AN344"/>
  <c r="AY341"/>
  <c r="AX341"/>
  <c r="AW341"/>
  <c r="AV341"/>
  <c r="AU341"/>
  <c r="AT341"/>
  <c r="AS341"/>
  <c r="AR341"/>
  <c r="AQ341"/>
  <c r="AP341"/>
  <c r="AO341"/>
  <c r="AN341"/>
  <c r="AY338"/>
  <c r="AX338"/>
  <c r="AW338"/>
  <c r="AV338"/>
  <c r="AU338"/>
  <c r="AT338"/>
  <c r="AS338"/>
  <c r="AR338"/>
  <c r="AQ338"/>
  <c r="AP338"/>
  <c r="AO338"/>
  <c r="AN338"/>
  <c r="AY335"/>
  <c r="AX335"/>
  <c r="AW335"/>
  <c r="AV335"/>
  <c r="AU335"/>
  <c r="AT335"/>
  <c r="AS335"/>
  <c r="AR335"/>
  <c r="AQ335"/>
  <c r="AP335"/>
  <c r="AO335"/>
  <c r="AN335"/>
  <c r="AY332"/>
  <c r="AX332"/>
  <c r="AW332"/>
  <c r="AV332"/>
  <c r="AU332"/>
  <c r="AT332"/>
  <c r="AS332"/>
  <c r="AR332"/>
  <c r="AQ332"/>
  <c r="AP332"/>
  <c r="AO332"/>
  <c r="AN332"/>
  <c r="AY329"/>
  <c r="AX329"/>
  <c r="AW329"/>
  <c r="AV329"/>
  <c r="AU329"/>
  <c r="AT329"/>
  <c r="AS329"/>
  <c r="AR329"/>
  <c r="AQ329"/>
  <c r="AP329"/>
  <c r="AO329"/>
  <c r="AN329"/>
  <c r="AY326"/>
  <c r="AX326"/>
  <c r="AW326"/>
  <c r="AV326"/>
  <c r="AU326"/>
  <c r="AT326"/>
  <c r="AS326"/>
  <c r="AR326"/>
  <c r="AQ326"/>
  <c r="AP326"/>
  <c r="AO326"/>
  <c r="AN326"/>
  <c r="AY323"/>
  <c r="AX323"/>
  <c r="AW323"/>
  <c r="AV323"/>
  <c r="AU323"/>
  <c r="AT323"/>
  <c r="AS323"/>
  <c r="AR323"/>
  <c r="AQ323"/>
  <c r="AP323"/>
  <c r="AO323"/>
  <c r="AN323"/>
  <c r="AY320"/>
  <c r="AX320"/>
  <c r="AW320"/>
  <c r="AV320"/>
  <c r="AU320"/>
  <c r="AT320"/>
  <c r="AS320"/>
  <c r="AR320"/>
  <c r="AQ320"/>
  <c r="AP320"/>
  <c r="AO320"/>
  <c r="AN320"/>
  <c r="AY317"/>
  <c r="AX317"/>
  <c r="AW317"/>
  <c r="AV317"/>
  <c r="AU317"/>
  <c r="AT317"/>
  <c r="AS317"/>
  <c r="AR317"/>
  <c r="AQ317"/>
  <c r="AP317"/>
  <c r="AO317"/>
  <c r="AN317"/>
  <c r="AY314"/>
  <c r="AX314"/>
  <c r="AW314"/>
  <c r="AV314"/>
  <c r="AU314"/>
  <c r="AT314"/>
  <c r="AS314"/>
  <c r="AR314"/>
  <c r="AQ314"/>
  <c r="AP314"/>
  <c r="AO314"/>
  <c r="AN314"/>
  <c r="AY311"/>
  <c r="AX311"/>
  <c r="AW311"/>
  <c r="AV311"/>
  <c r="AU311"/>
  <c r="AT311"/>
  <c r="AS311"/>
  <c r="AR311"/>
  <c r="AQ311"/>
  <c r="AP311"/>
  <c r="AO311"/>
  <c r="AN311"/>
  <c r="AY308"/>
  <c r="AX308"/>
  <c r="AW308"/>
  <c r="AV308"/>
  <c r="AU308"/>
  <c r="AT308"/>
  <c r="AS308"/>
  <c r="AR308"/>
  <c r="AQ308"/>
  <c r="AP308"/>
  <c r="AO308"/>
  <c r="AN308"/>
  <c r="AY305"/>
  <c r="AX305"/>
  <c r="AW305"/>
  <c r="AV305"/>
  <c r="AU305"/>
  <c r="AT305"/>
  <c r="AS305"/>
  <c r="AR305"/>
  <c r="AQ305"/>
  <c r="AP305"/>
  <c r="AO305"/>
  <c r="AN305"/>
  <c r="AY302"/>
  <c r="AX302"/>
  <c r="AW302"/>
  <c r="AV302"/>
  <c r="AU302"/>
  <c r="AT302"/>
  <c r="AS302"/>
  <c r="AR302"/>
  <c r="AQ302"/>
  <c r="AP302"/>
  <c r="AO302"/>
  <c r="AN302"/>
  <c r="AY299"/>
  <c r="AX299"/>
  <c r="AW299"/>
  <c r="AV299"/>
  <c r="AU299"/>
  <c r="AT299"/>
  <c r="AS299"/>
  <c r="AR299"/>
  <c r="AQ299"/>
  <c r="AP299"/>
  <c r="AO299"/>
  <c r="AN299"/>
  <c r="AY296"/>
  <c r="AX296"/>
  <c r="AW296"/>
  <c r="AV296"/>
  <c r="AU296"/>
  <c r="AT296"/>
  <c r="AS296"/>
  <c r="AR296"/>
  <c r="AQ296"/>
  <c r="AP296"/>
  <c r="AO296"/>
  <c r="AN296"/>
  <c r="AY293"/>
  <c r="AX293"/>
  <c r="AW293"/>
  <c r="AV293"/>
  <c r="AU293"/>
  <c r="AT293"/>
  <c r="AS293"/>
  <c r="AR293"/>
  <c r="AQ293"/>
  <c r="AP293"/>
  <c r="AO293"/>
  <c r="AN293"/>
  <c r="AY290"/>
  <c r="AX290"/>
  <c r="AW290"/>
  <c r="AV290"/>
  <c r="AU290"/>
  <c r="AT290"/>
  <c r="AS290"/>
  <c r="AR290"/>
  <c r="AQ290"/>
  <c r="AP290"/>
  <c r="AO290"/>
  <c r="AN290"/>
  <c r="AY287"/>
  <c r="AX287"/>
  <c r="AW287"/>
  <c r="AV287"/>
  <c r="AU287"/>
  <c r="AT287"/>
  <c r="AS287"/>
  <c r="AR287"/>
  <c r="AQ287"/>
  <c r="AP287"/>
  <c r="AO287"/>
  <c r="AN287"/>
  <c r="AY284"/>
  <c r="AX284"/>
  <c r="AW284"/>
  <c r="AV284"/>
  <c r="AU284"/>
  <c r="AT284"/>
  <c r="AS284"/>
  <c r="AR284"/>
  <c r="AQ284"/>
  <c r="AP284"/>
  <c r="AO284"/>
  <c r="AN284"/>
  <c r="AY281"/>
  <c r="AX281"/>
  <c r="AW281"/>
  <c r="AV281"/>
  <c r="AU281"/>
  <c r="AT281"/>
  <c r="AS281"/>
  <c r="AR281"/>
  <c r="AQ281"/>
  <c r="AP281"/>
  <c r="AO281"/>
  <c r="AN281"/>
  <c r="AY278"/>
  <c r="AX278"/>
  <c r="AW278"/>
  <c r="AV278"/>
  <c r="AU278"/>
  <c r="AT278"/>
  <c r="AS278"/>
  <c r="AR278"/>
  <c r="AQ278"/>
  <c r="AP278"/>
  <c r="AO278"/>
  <c r="AN278"/>
  <c r="AY275"/>
  <c r="AX275"/>
  <c r="AW275"/>
  <c r="AV275"/>
  <c r="AU275"/>
  <c r="AT275"/>
  <c r="AS275"/>
  <c r="AR275"/>
  <c r="AQ275"/>
  <c r="AP275"/>
  <c r="AO275"/>
  <c r="AN275"/>
  <c r="AY272"/>
  <c r="AX272"/>
  <c r="AW272"/>
  <c r="AV272"/>
  <c r="AU272"/>
  <c r="AT272"/>
  <c r="AS272"/>
  <c r="AR272"/>
  <c r="AQ272"/>
  <c r="AP272"/>
  <c r="AO272"/>
  <c r="AN272"/>
  <c r="AY269"/>
  <c r="AX269"/>
  <c r="AW269"/>
  <c r="AV269"/>
  <c r="AU269"/>
  <c r="AT269"/>
  <c r="AS269"/>
  <c r="AR269"/>
  <c r="AQ269"/>
  <c r="AP269"/>
  <c r="AO269"/>
  <c r="AN269"/>
  <c r="AY266"/>
  <c r="AX266"/>
  <c r="AW266"/>
  <c r="AV266"/>
  <c r="AU266"/>
  <c r="AT266"/>
  <c r="AS266"/>
  <c r="AR266"/>
  <c r="AQ266"/>
  <c r="AP266"/>
  <c r="AO266"/>
  <c r="AN266"/>
  <c r="AY263"/>
  <c r="AX263"/>
  <c r="AW263"/>
  <c r="AV263"/>
  <c r="AU263"/>
  <c r="AT263"/>
  <c r="AS263"/>
  <c r="AR263"/>
  <c r="AQ263"/>
  <c r="AP263"/>
  <c r="AO263"/>
  <c r="AN263"/>
  <c r="AY260"/>
  <c r="AX260"/>
  <c r="AW260"/>
  <c r="AV260"/>
  <c r="AU260"/>
  <c r="AT260"/>
  <c r="AS260"/>
  <c r="AR260"/>
  <c r="AQ260"/>
  <c r="AP260"/>
  <c r="AO260"/>
  <c r="AN260"/>
  <c r="AY257"/>
  <c r="AX257"/>
  <c r="AW257"/>
  <c r="AV257"/>
  <c r="AU257"/>
  <c r="AT257"/>
  <c r="AS257"/>
  <c r="AR257"/>
  <c r="AQ257"/>
  <c r="AP257"/>
  <c r="AO257"/>
  <c r="AN257"/>
  <c r="AY256"/>
  <c r="AX256"/>
  <c r="AW256"/>
  <c r="AV256"/>
  <c r="AU256"/>
  <c r="AT256"/>
  <c r="AS256"/>
  <c r="AR256"/>
  <c r="AQ256"/>
  <c r="AP256"/>
  <c r="AO256"/>
  <c r="AN256"/>
  <c r="AY255"/>
  <c r="AX255"/>
  <c r="AW255"/>
  <c r="AV255"/>
  <c r="AU255"/>
  <c r="AT255"/>
  <c r="AS255"/>
  <c r="AR255"/>
  <c r="AQ255"/>
  <c r="AP255"/>
  <c r="AO255"/>
  <c r="AN255"/>
  <c r="AY252"/>
  <c r="AX252"/>
  <c r="AW252"/>
  <c r="AV252"/>
  <c r="AU252"/>
  <c r="AT252"/>
  <c r="AS252"/>
  <c r="AR252"/>
  <c r="AQ252"/>
  <c r="AP252"/>
  <c r="AO252"/>
  <c r="AN252"/>
  <c r="AY249"/>
  <c r="AX249"/>
  <c r="AW249"/>
  <c r="AV249"/>
  <c r="AU249"/>
  <c r="AT249"/>
  <c r="AS249"/>
  <c r="AR249"/>
  <c r="AQ249"/>
  <c r="AP249"/>
  <c r="AO249"/>
  <c r="AN249"/>
  <c r="AY246"/>
  <c r="AX246"/>
  <c r="AW246"/>
  <c r="AV246"/>
  <c r="AU246"/>
  <c r="AT246"/>
  <c r="AS246"/>
  <c r="AR246"/>
  <c r="AQ246"/>
  <c r="AP246"/>
  <c r="AO246"/>
  <c r="AN246"/>
  <c r="AY243"/>
  <c r="AX243"/>
  <c r="AW243"/>
  <c r="AV243"/>
  <c r="AU243"/>
  <c r="AT243"/>
  <c r="AS243"/>
  <c r="AR243"/>
  <c r="AQ243"/>
  <c r="AP243"/>
  <c r="AO243"/>
  <c r="AN243"/>
  <c r="AY240"/>
  <c r="AX240"/>
  <c r="AW240"/>
  <c r="AV240"/>
  <c r="AU240"/>
  <c r="AT240"/>
  <c r="AS240"/>
  <c r="AR240"/>
  <c r="AQ240"/>
  <c r="AP240"/>
  <c r="AO240"/>
  <c r="AN240"/>
  <c r="AY237"/>
  <c r="AX237"/>
  <c r="AW237"/>
  <c r="AV237"/>
  <c r="AU237"/>
  <c r="AT237"/>
  <c r="AS237"/>
  <c r="AR237"/>
  <c r="AQ237"/>
  <c r="AP237"/>
  <c r="AO237"/>
  <c r="AN237"/>
  <c r="AY234"/>
  <c r="AX234"/>
  <c r="AW234"/>
  <c r="AV234"/>
  <c r="AU234"/>
  <c r="AT234"/>
  <c r="AS234"/>
  <c r="AR234"/>
  <c r="AQ234"/>
  <c r="AP234"/>
  <c r="AO234"/>
  <c r="AN234"/>
  <c r="AY231"/>
  <c r="AX231"/>
  <c r="AW231"/>
  <c r="AV231"/>
  <c r="AU231"/>
  <c r="AT231"/>
  <c r="AS231"/>
  <c r="AR231"/>
  <c r="AQ231"/>
  <c r="AP231"/>
  <c r="AO231"/>
  <c r="AN231"/>
  <c r="AY228"/>
  <c r="AX228"/>
  <c r="AW228"/>
  <c r="AV228"/>
  <c r="AU228"/>
  <c r="AT228"/>
  <c r="AS228"/>
  <c r="AR228"/>
  <c r="AQ228"/>
  <c r="AP228"/>
  <c r="AO228"/>
  <c r="AN228"/>
  <c r="AY225"/>
  <c r="AX225"/>
  <c r="AW225"/>
  <c r="AV225"/>
  <c r="AU225"/>
  <c r="AT225"/>
  <c r="AS225"/>
  <c r="AR225"/>
  <c r="AQ225"/>
  <c r="AP225"/>
  <c r="AO225"/>
  <c r="AN225"/>
  <c r="AY222"/>
  <c r="AX222"/>
  <c r="AW222"/>
  <c r="AV222"/>
  <c r="AU222"/>
  <c r="AT222"/>
  <c r="AS222"/>
  <c r="AR222"/>
  <c r="AQ222"/>
  <c r="AP222"/>
  <c r="AO222"/>
  <c r="AN222"/>
  <c r="AY218"/>
  <c r="AX218"/>
  <c r="AW218"/>
  <c r="AV218"/>
  <c r="AU218"/>
  <c r="AT218"/>
  <c r="AS218"/>
  <c r="AR218"/>
  <c r="AQ218"/>
  <c r="AP218"/>
  <c r="AO218"/>
  <c r="AN218"/>
  <c r="AY217"/>
  <c r="AX217"/>
  <c r="AW217"/>
  <c r="AV217"/>
  <c r="AU217"/>
  <c r="AT217"/>
  <c r="AS217"/>
  <c r="AR217"/>
  <c r="AQ217"/>
  <c r="AP217"/>
  <c r="AO217"/>
  <c r="AN217"/>
  <c r="AY214"/>
  <c r="AX214"/>
  <c r="AW214"/>
  <c r="AV214"/>
  <c r="AU214"/>
  <c r="AT214"/>
  <c r="AS214"/>
  <c r="AR214"/>
  <c r="AQ214"/>
  <c r="AP214"/>
  <c r="AO214"/>
  <c r="AN214"/>
  <c r="AY211"/>
  <c r="AX211"/>
  <c r="AW211"/>
  <c r="AV211"/>
  <c r="AU211"/>
  <c r="AT211"/>
  <c r="AS211"/>
  <c r="AR211"/>
  <c r="AQ211"/>
  <c r="AP211"/>
  <c r="AO211"/>
  <c r="AN211"/>
  <c r="AY208"/>
  <c r="AX208"/>
  <c r="AW208"/>
  <c r="AV208"/>
  <c r="AU208"/>
  <c r="AT208"/>
  <c r="AS208"/>
  <c r="AR208"/>
  <c r="AQ208"/>
  <c r="AP208"/>
  <c r="AO208"/>
  <c r="AN208"/>
  <c r="AY205"/>
  <c r="AX205"/>
  <c r="AW205"/>
  <c r="AV205"/>
  <c r="AU205"/>
  <c r="AT205"/>
  <c r="AS205"/>
  <c r="AR205"/>
  <c r="AQ205"/>
  <c r="AP205"/>
  <c r="AO205"/>
  <c r="AN205"/>
  <c r="AY202"/>
  <c r="AX202"/>
  <c r="AW202"/>
  <c r="AV202"/>
  <c r="AU202"/>
  <c r="AT202"/>
  <c r="AS202"/>
  <c r="AR202"/>
  <c r="AQ202"/>
  <c r="AP202"/>
  <c r="AO202"/>
  <c r="AN202"/>
  <c r="AY199"/>
  <c r="AX199"/>
  <c r="AW199"/>
  <c r="AV199"/>
  <c r="AU199"/>
  <c r="AT199"/>
  <c r="AS199"/>
  <c r="AR199"/>
  <c r="AQ199"/>
  <c r="AP199"/>
  <c r="AO199"/>
  <c r="AN199"/>
  <c r="AY196"/>
  <c r="AX196"/>
  <c r="AW196"/>
  <c r="AV196"/>
  <c r="AU196"/>
  <c r="AT196"/>
  <c r="AS196"/>
  <c r="AR196"/>
  <c r="AQ196"/>
  <c r="AP196"/>
  <c r="AO196"/>
  <c r="AN196"/>
  <c r="AY193"/>
  <c r="AX193"/>
  <c r="AW193"/>
  <c r="AV193"/>
  <c r="AU193"/>
  <c r="AT193"/>
  <c r="AS193"/>
  <c r="AR193"/>
  <c r="AQ193"/>
  <c r="AP193"/>
  <c r="AO193"/>
  <c r="AN193"/>
  <c r="AY192"/>
  <c r="AX192"/>
  <c r="AW192"/>
  <c r="AV192"/>
  <c r="AU192"/>
  <c r="AT192"/>
  <c r="AS192"/>
  <c r="AR192"/>
  <c r="AQ192"/>
  <c r="AP192"/>
  <c r="AO192"/>
  <c r="AN192"/>
  <c r="AY189"/>
  <c r="AX189"/>
  <c r="AW189"/>
  <c r="AV189"/>
  <c r="AU189"/>
  <c r="AT189"/>
  <c r="AS189"/>
  <c r="AR189"/>
  <c r="AQ189"/>
  <c r="AP189"/>
  <c r="AO189"/>
  <c r="AN189"/>
  <c r="AY186"/>
  <c r="AX186"/>
  <c r="AW186"/>
  <c r="AV186"/>
  <c r="AU186"/>
  <c r="AT186"/>
  <c r="AS186"/>
  <c r="AR186"/>
  <c r="AQ186"/>
  <c r="AP186"/>
  <c r="AO186"/>
  <c r="AN186"/>
  <c r="AY185"/>
  <c r="AX185"/>
  <c r="AW185"/>
  <c r="AV185"/>
  <c r="AU185"/>
  <c r="AT185"/>
  <c r="AS185"/>
  <c r="AR185"/>
  <c r="AQ185"/>
  <c r="AP185"/>
  <c r="AO185"/>
  <c r="AN185"/>
  <c r="AY182"/>
  <c r="AX182"/>
  <c r="AW182"/>
  <c r="AV182"/>
  <c r="AU182"/>
  <c r="AT182"/>
  <c r="AS182"/>
  <c r="AR182"/>
  <c r="AQ182"/>
  <c r="AP182"/>
  <c r="AO182"/>
  <c r="AN182"/>
  <c r="AY179"/>
  <c r="AX179"/>
  <c r="AW179"/>
  <c r="AV179"/>
  <c r="AU179"/>
  <c r="AT179"/>
  <c r="AS179"/>
  <c r="AR179"/>
  <c r="AQ179"/>
  <c r="AP179"/>
  <c r="AO179"/>
  <c r="AN179"/>
  <c r="AY176"/>
  <c r="AX176"/>
  <c r="AW176"/>
  <c r="AV176"/>
  <c r="AU176"/>
  <c r="AT176"/>
  <c r="AS176"/>
  <c r="AR176"/>
  <c r="AQ176"/>
  <c r="AP176"/>
  <c r="AO176"/>
  <c r="AN176"/>
  <c r="AY173"/>
  <c r="AX173"/>
  <c r="AW173"/>
  <c r="AV173"/>
  <c r="AU173"/>
  <c r="AT173"/>
  <c r="AS173"/>
  <c r="AR173"/>
  <c r="AQ173"/>
  <c r="AP173"/>
  <c r="AO173"/>
  <c r="AN173"/>
  <c r="AY172"/>
  <c r="AX172"/>
  <c r="AW172"/>
  <c r="AV172"/>
  <c r="AU172"/>
  <c r="AT172"/>
  <c r="AS172"/>
  <c r="AR172"/>
  <c r="AQ172"/>
  <c r="AP172"/>
  <c r="AO172"/>
  <c r="AN172"/>
  <c r="AY169"/>
  <c r="AX169"/>
  <c r="AW169"/>
  <c r="AV169"/>
  <c r="AU169"/>
  <c r="AT169"/>
  <c r="AS169"/>
  <c r="AR169"/>
  <c r="AQ169"/>
  <c r="AP169"/>
  <c r="AO169"/>
  <c r="AN169"/>
  <c r="AY166"/>
  <c r="AX166"/>
  <c r="AW166"/>
  <c r="AV166"/>
  <c r="AU166"/>
  <c r="AT166"/>
  <c r="AS166"/>
  <c r="AR166"/>
  <c r="AQ166"/>
  <c r="AP166"/>
  <c r="AO166"/>
  <c r="AN166"/>
  <c r="AY163"/>
  <c r="AX163"/>
  <c r="AW163"/>
  <c r="AV163"/>
  <c r="AU163"/>
  <c r="AT163"/>
  <c r="AS163"/>
  <c r="AR163"/>
  <c r="AQ163"/>
  <c r="AP163"/>
  <c r="AO163"/>
  <c r="AN163"/>
  <c r="AY162"/>
  <c r="AX162"/>
  <c r="AW162"/>
  <c r="AV162"/>
  <c r="AU162"/>
  <c r="AT162"/>
  <c r="AS162"/>
  <c r="AR162"/>
  <c r="AQ162"/>
  <c r="AP162"/>
  <c r="AO162"/>
  <c r="AN162"/>
  <c r="AY159"/>
  <c r="AX159"/>
  <c r="AW159"/>
  <c r="AV159"/>
  <c r="AU159"/>
  <c r="AT159"/>
  <c r="AS159"/>
  <c r="AR159"/>
  <c r="AQ159"/>
  <c r="AP159"/>
  <c r="AO159"/>
  <c r="AN159"/>
  <c r="AY156"/>
  <c r="AX156"/>
  <c r="AW156"/>
  <c r="AV156"/>
  <c r="AU156"/>
  <c r="AT156"/>
  <c r="AS156"/>
  <c r="AR156"/>
  <c r="AQ156"/>
  <c r="AP156"/>
  <c r="AO156"/>
  <c r="AN156"/>
  <c r="AY153"/>
  <c r="AX153"/>
  <c r="AW153"/>
  <c r="AV153"/>
  <c r="AU153"/>
  <c r="AT153"/>
  <c r="AS153"/>
  <c r="AR153"/>
  <c r="AQ153"/>
  <c r="AP153"/>
  <c r="AO153"/>
  <c r="AN153"/>
  <c r="AY152"/>
  <c r="AX152"/>
  <c r="AW152"/>
  <c r="AV152"/>
  <c r="AU152"/>
  <c r="AT152"/>
  <c r="AS152"/>
  <c r="AR152"/>
  <c r="AQ152"/>
  <c r="AP152"/>
  <c r="AO152"/>
  <c r="AN152"/>
  <c r="AY149"/>
  <c r="AX149"/>
  <c r="AW149"/>
  <c r="AV149"/>
  <c r="AU149"/>
  <c r="AT149"/>
  <c r="AS149"/>
  <c r="AR149"/>
  <c r="AQ149"/>
  <c r="AP149"/>
  <c r="AO149"/>
  <c r="AN149"/>
  <c r="AY146"/>
  <c r="AX146"/>
  <c r="AW146"/>
  <c r="AV146"/>
  <c r="AU146"/>
  <c r="AT146"/>
  <c r="AS146"/>
  <c r="AR146"/>
  <c r="AQ146"/>
  <c r="AP146"/>
  <c r="AO146"/>
  <c r="AN146"/>
  <c r="AY143"/>
  <c r="AX143"/>
  <c r="AW143"/>
  <c r="AV143"/>
  <c r="AU143"/>
  <c r="AT143"/>
  <c r="AS143"/>
  <c r="AR143"/>
  <c r="AQ143"/>
  <c r="AP143"/>
  <c r="AO143"/>
  <c r="AN143"/>
  <c r="AY142"/>
  <c r="AX142"/>
  <c r="AW142"/>
  <c r="AV142"/>
  <c r="AU142"/>
  <c r="AT142"/>
  <c r="AS142"/>
  <c r="AR142"/>
  <c r="AQ142"/>
  <c r="AP142"/>
  <c r="AO142"/>
  <c r="AN142"/>
  <c r="AY139"/>
  <c r="AX139"/>
  <c r="AW139"/>
  <c r="AV139"/>
  <c r="AU139"/>
  <c r="AT139"/>
  <c r="AS139"/>
  <c r="AR139"/>
  <c r="AQ139"/>
  <c r="AP139"/>
  <c r="AO139"/>
  <c r="AN139"/>
  <c r="AY136"/>
  <c r="AX136"/>
  <c r="AW136"/>
  <c r="AV136"/>
  <c r="AU136"/>
  <c r="AT136"/>
  <c r="AS136"/>
  <c r="AR136"/>
  <c r="AQ136"/>
  <c r="AP136"/>
  <c r="AO136"/>
  <c r="AN136"/>
  <c r="AY133"/>
  <c r="AX133"/>
  <c r="AW133"/>
  <c r="AV133"/>
  <c r="AU133"/>
  <c r="AT133"/>
  <c r="AS133"/>
  <c r="AR133"/>
  <c r="AQ133"/>
  <c r="AP133"/>
  <c r="AO133"/>
  <c r="AN133"/>
  <c r="AY132"/>
  <c r="AX132"/>
  <c r="AW132"/>
  <c r="AV132"/>
  <c r="AU132"/>
  <c r="AT132"/>
  <c r="AS132"/>
  <c r="AR132"/>
  <c r="AQ132"/>
  <c r="AP132"/>
  <c r="AO132"/>
  <c r="AN132"/>
  <c r="AY131"/>
  <c r="AX131"/>
  <c r="AW131"/>
  <c r="AV131"/>
  <c r="AU131"/>
  <c r="AT131"/>
  <c r="AS131"/>
  <c r="AR131"/>
  <c r="AQ131"/>
  <c r="AP131"/>
  <c r="AO131"/>
  <c r="AN131"/>
  <c r="AY126"/>
  <c r="AX126"/>
  <c r="AW126"/>
  <c r="AV126"/>
  <c r="AU126"/>
  <c r="AT126"/>
  <c r="AS126"/>
  <c r="AR126"/>
  <c r="AQ126"/>
  <c r="AP126"/>
  <c r="AO126"/>
  <c r="AN126"/>
  <c r="AY115"/>
  <c r="AX115"/>
  <c r="AW115"/>
  <c r="AV115"/>
  <c r="AU115"/>
  <c r="AT115"/>
  <c r="AS115"/>
  <c r="AR115"/>
  <c r="AQ115"/>
  <c r="AP115"/>
  <c r="AO115"/>
  <c r="AN115"/>
  <c r="AY114"/>
  <c r="AX114"/>
  <c r="AW114"/>
  <c r="AV114"/>
  <c r="AU114"/>
  <c r="AT114"/>
  <c r="AS114"/>
  <c r="AR114"/>
  <c r="AQ114"/>
  <c r="AP114"/>
  <c r="AO114"/>
  <c r="AN114"/>
  <c r="AY109"/>
  <c r="AX109"/>
  <c r="AW109"/>
  <c r="AV109"/>
  <c r="AU109"/>
  <c r="AT109"/>
  <c r="AS109"/>
  <c r="AR109"/>
  <c r="AQ109"/>
  <c r="AP109"/>
  <c r="AO109"/>
  <c r="AN109"/>
  <c r="AY108"/>
  <c r="AX108"/>
  <c r="AW108"/>
  <c r="AV108"/>
  <c r="AU108"/>
  <c r="AT108"/>
  <c r="AS108"/>
  <c r="AR108"/>
  <c r="AQ108"/>
  <c r="AP108"/>
  <c r="AO108"/>
  <c r="AN108"/>
  <c r="AY103"/>
  <c r="AX103"/>
  <c r="AW103"/>
  <c r="AV103"/>
  <c r="AU103"/>
  <c r="AT103"/>
  <c r="AS103"/>
  <c r="AR103"/>
  <c r="AQ103"/>
  <c r="AP103"/>
  <c r="AO103"/>
  <c r="AN103"/>
  <c r="AY102"/>
  <c r="AX102"/>
  <c r="AW102"/>
  <c r="AV102"/>
  <c r="AU102"/>
  <c r="AT102"/>
  <c r="AS102"/>
  <c r="AR102"/>
  <c r="AQ102"/>
  <c r="AP102"/>
  <c r="AO102"/>
  <c r="AN102"/>
  <c r="AY97"/>
  <c r="AX97"/>
  <c r="AW97"/>
  <c r="AV97"/>
  <c r="AU97"/>
  <c r="AT97"/>
  <c r="AS97"/>
  <c r="AR97"/>
  <c r="AQ97"/>
  <c r="AP97"/>
  <c r="AO97"/>
  <c r="AN97"/>
  <c r="AY96"/>
  <c r="AX96"/>
  <c r="AW96"/>
  <c r="AV96"/>
  <c r="AU96"/>
  <c r="AT96"/>
  <c r="AS96"/>
  <c r="AR96"/>
  <c r="AQ96"/>
  <c r="AP96"/>
  <c r="AO96"/>
  <c r="AN96"/>
  <c r="AY91"/>
  <c r="AX91"/>
  <c r="AW91"/>
  <c r="AV91"/>
  <c r="AU91"/>
  <c r="AT91"/>
  <c r="AS91"/>
  <c r="AR91"/>
  <c r="AQ91"/>
  <c r="AP91"/>
  <c r="AO91"/>
  <c r="AN91"/>
  <c r="AY90"/>
  <c r="AX90"/>
  <c r="AW90"/>
  <c r="AV90"/>
  <c r="AU90"/>
  <c r="AT90"/>
  <c r="AS90"/>
  <c r="AR90"/>
  <c r="AQ90"/>
  <c r="AP90"/>
  <c r="AO90"/>
  <c r="AN90"/>
  <c r="AY84"/>
  <c r="AX84"/>
  <c r="AW84"/>
  <c r="AV84"/>
  <c r="AU84"/>
  <c r="AT84"/>
  <c r="AS84"/>
  <c r="AR84"/>
  <c r="AQ84"/>
  <c r="AP84"/>
  <c r="AO84"/>
  <c r="AN84"/>
  <c r="AY80"/>
  <c r="AX80"/>
  <c r="AW80"/>
  <c r="AV80"/>
  <c r="AU80"/>
  <c r="AT80"/>
  <c r="AS80"/>
  <c r="AR80"/>
  <c r="AQ80"/>
  <c r="AP80"/>
  <c r="AO80"/>
  <c r="AN80"/>
  <c r="AY78"/>
  <c r="AX78"/>
  <c r="AW78"/>
  <c r="AV78"/>
  <c r="AU78"/>
  <c r="AT78"/>
  <c r="AS78"/>
  <c r="AR78"/>
  <c r="AQ78"/>
  <c r="AP78"/>
  <c r="AO78"/>
  <c r="AN78"/>
  <c r="AY74"/>
  <c r="AY75" s="1"/>
  <c r="AX74"/>
  <c r="AX75" s="1"/>
  <c r="AW74"/>
  <c r="AW75" s="1"/>
  <c r="AV74"/>
  <c r="AV75" s="1"/>
  <c r="AU74"/>
  <c r="AU75" s="1"/>
  <c r="AT74"/>
  <c r="AT75" s="1"/>
  <c r="AS74"/>
  <c r="AS75" s="1"/>
  <c r="AR74"/>
  <c r="AQ74"/>
  <c r="AQ75" s="1"/>
  <c r="AP74"/>
  <c r="AP75" s="1"/>
  <c r="AO74"/>
  <c r="AO75" s="1"/>
  <c r="AN74"/>
  <c r="AN75" s="1"/>
  <c r="AY65"/>
  <c r="AY66" s="1"/>
  <c r="AX65"/>
  <c r="AX66" s="1"/>
  <c r="AW65"/>
  <c r="AW66" s="1"/>
  <c r="AV65"/>
  <c r="AV66" s="1"/>
  <c r="AU65"/>
  <c r="AU66" s="1"/>
  <c r="AT65"/>
  <c r="AT66" s="1"/>
  <c r="AS65"/>
  <c r="AS66" s="1"/>
  <c r="AR65"/>
  <c r="AQ65"/>
  <c r="AQ66" s="1"/>
  <c r="AP65"/>
  <c r="AP66" s="1"/>
  <c r="AO65"/>
  <c r="AO66" s="1"/>
  <c r="AN65"/>
  <c r="AN66" s="1"/>
  <c r="AY61"/>
  <c r="AX61"/>
  <c r="AW61"/>
  <c r="AV61"/>
  <c r="AU61"/>
  <c r="AT61"/>
  <c r="AS61"/>
  <c r="AR61"/>
  <c r="AQ61"/>
  <c r="AP61"/>
  <c r="AO61"/>
  <c r="AN61"/>
  <c r="AY60"/>
  <c r="AX60"/>
  <c r="AW60"/>
  <c r="AV60"/>
  <c r="AU60"/>
  <c r="AT60"/>
  <c r="AS60"/>
  <c r="AR60"/>
  <c r="AQ60"/>
  <c r="AP60"/>
  <c r="AO60"/>
  <c r="AN60"/>
  <c r="AY55"/>
  <c r="AX55"/>
  <c r="AW55"/>
  <c r="AV55"/>
  <c r="AU55"/>
  <c r="AT55"/>
  <c r="AS55"/>
  <c r="AR55"/>
  <c r="AQ55"/>
  <c r="AP55"/>
  <c r="AO55"/>
  <c r="AN55"/>
  <c r="AY54"/>
  <c r="AX54"/>
  <c r="AW54"/>
  <c r="AV54"/>
  <c r="AU54"/>
  <c r="AT54"/>
  <c r="AS54"/>
  <c r="AR54"/>
  <c r="AQ54"/>
  <c r="AP54"/>
  <c r="AO54"/>
  <c r="AN54"/>
  <c r="AY49"/>
  <c r="AX49"/>
  <c r="AW49"/>
  <c r="AV49"/>
  <c r="AU49"/>
  <c r="AT49"/>
  <c r="AS49"/>
  <c r="AR49"/>
  <c r="AQ49"/>
  <c r="AP49"/>
  <c r="AO49"/>
  <c r="AN49"/>
  <c r="AY45"/>
  <c r="AX45"/>
  <c r="AW45"/>
  <c r="AV45"/>
  <c r="AU45"/>
  <c r="AT45"/>
  <c r="AS45"/>
  <c r="AR45"/>
  <c r="AQ45"/>
  <c r="AP45"/>
  <c r="AO45"/>
  <c r="AN45"/>
  <c r="AY41"/>
  <c r="AX41"/>
  <c r="AW41"/>
  <c r="AV41"/>
  <c r="AU41"/>
  <c r="AT41"/>
  <c r="AS41"/>
  <c r="AR41"/>
  <c r="AQ41"/>
  <c r="AP41"/>
  <c r="AO41"/>
  <c r="AN41"/>
  <c r="AY37"/>
  <c r="AX37"/>
  <c r="AW37"/>
  <c r="AV37"/>
  <c r="AU37"/>
  <c r="AT37"/>
  <c r="AS37"/>
  <c r="AR37"/>
  <c r="AQ37"/>
  <c r="AP37"/>
  <c r="AO37"/>
  <c r="AN37"/>
  <c r="AY33"/>
  <c r="AX33"/>
  <c r="AW33"/>
  <c r="AV33"/>
  <c r="AU33"/>
  <c r="AT33"/>
  <c r="AS33"/>
  <c r="AR33"/>
  <c r="AQ33"/>
  <c r="AP33"/>
  <c r="AO33"/>
  <c r="AN33"/>
  <c r="AY28"/>
  <c r="AX28"/>
  <c r="AW28"/>
  <c r="AV28"/>
  <c r="AU28"/>
  <c r="AT28"/>
  <c r="AS28"/>
  <c r="AR28"/>
  <c r="AQ28"/>
  <c r="AP28"/>
  <c r="AO28"/>
  <c r="AN28"/>
  <c r="AY27"/>
  <c r="AX27"/>
  <c r="AW27"/>
  <c r="AV27"/>
  <c r="AU27"/>
  <c r="AT27"/>
  <c r="AS27"/>
  <c r="AR27"/>
  <c r="AQ27"/>
  <c r="AP27"/>
  <c r="AO27"/>
  <c r="AN27"/>
  <c r="AY24"/>
  <c r="AX24"/>
  <c r="AW24"/>
  <c r="AV24"/>
  <c r="AU24"/>
  <c r="AT24"/>
  <c r="AS24"/>
  <c r="AR24"/>
  <c r="AQ24"/>
  <c r="AP24"/>
  <c r="AO24"/>
  <c r="AN24"/>
  <c r="AY17"/>
  <c r="AX17"/>
  <c r="AW17"/>
  <c r="AV17"/>
  <c r="AU17"/>
  <c r="AT17"/>
  <c r="AS17"/>
  <c r="AR17"/>
  <c r="AQ17"/>
  <c r="AP17"/>
  <c r="AO17"/>
  <c r="AN17"/>
  <c r="AY16"/>
  <c r="AY69" s="1"/>
  <c r="AX16"/>
  <c r="AX69" s="1"/>
  <c r="AW16"/>
  <c r="AW69" s="1"/>
  <c r="AV16"/>
  <c r="AV69" s="1"/>
  <c r="AU16"/>
  <c r="AU69" s="1"/>
  <c r="AT16"/>
  <c r="AT69" s="1"/>
  <c r="AS16"/>
  <c r="AS69" s="1"/>
  <c r="AR16"/>
  <c r="AQ16"/>
  <c r="AQ69" s="1"/>
  <c r="AP16"/>
  <c r="AP69" s="1"/>
  <c r="AO16"/>
  <c r="AO69" s="1"/>
  <c r="AN16"/>
  <c r="AN69" s="1"/>
  <c r="AY14"/>
  <c r="AX14"/>
  <c r="AW14"/>
  <c r="AV14"/>
  <c r="AU14"/>
  <c r="AT14"/>
  <c r="AS14"/>
  <c r="AR14"/>
  <c r="AQ14"/>
  <c r="AP14"/>
  <c r="AO14"/>
  <c r="AN14"/>
  <c r="AY10"/>
  <c r="AX10"/>
  <c r="AW10"/>
  <c r="AV10"/>
  <c r="AU10"/>
  <c r="AT10"/>
  <c r="AS10"/>
  <c r="AR10"/>
  <c r="AQ10"/>
  <c r="AP10"/>
  <c r="AO10"/>
  <c r="AN10"/>
  <c r="AJ4"/>
  <c r="AJ2"/>
  <c r="AH1437"/>
  <c r="AG1437"/>
  <c r="AF1437"/>
  <c r="AE1437"/>
  <c r="AD1437"/>
  <c r="AC1437"/>
  <c r="AB1437"/>
  <c r="AA1437"/>
  <c r="Z1437"/>
  <c r="Y1437"/>
  <c r="X1437"/>
  <c r="W1437"/>
  <c r="AH1432"/>
  <c r="AG1432"/>
  <c r="AF1432"/>
  <c r="AE1432"/>
  <c r="AD1432"/>
  <c r="AC1432"/>
  <c r="AB1432"/>
  <c r="AA1432"/>
  <c r="Z1432"/>
  <c r="Y1432"/>
  <c r="X1432"/>
  <c r="W1432"/>
  <c r="AH1408"/>
  <c r="AG1408"/>
  <c r="AF1408"/>
  <c r="AE1408"/>
  <c r="AD1408"/>
  <c r="AC1408"/>
  <c r="AB1408"/>
  <c r="AA1408"/>
  <c r="Z1408"/>
  <c r="Y1408"/>
  <c r="X1408"/>
  <c r="W1408"/>
  <c r="AH1405"/>
  <c r="AG1405"/>
  <c r="AF1405"/>
  <c r="AE1405"/>
  <c r="AD1405"/>
  <c r="AC1405"/>
  <c r="AB1405"/>
  <c r="AA1405"/>
  <c r="Z1405"/>
  <c r="Y1405"/>
  <c r="X1405"/>
  <c r="W1405"/>
  <c r="AH1402"/>
  <c r="AG1402"/>
  <c r="AF1402"/>
  <c r="AE1402"/>
  <c r="AD1402"/>
  <c r="AC1402"/>
  <c r="AB1402"/>
  <c r="AA1402"/>
  <c r="Z1402"/>
  <c r="Y1402"/>
  <c r="X1402"/>
  <c r="W1402"/>
  <c r="AH1399"/>
  <c r="AG1399"/>
  <c r="AF1399"/>
  <c r="AE1399"/>
  <c r="AD1399"/>
  <c r="AC1399"/>
  <c r="AB1399"/>
  <c r="AA1399"/>
  <c r="Z1399"/>
  <c r="Y1399"/>
  <c r="X1399"/>
  <c r="W1399"/>
  <c r="AH1398"/>
  <c r="AG1398"/>
  <c r="AF1398"/>
  <c r="AE1398"/>
  <c r="AD1398"/>
  <c r="AC1398"/>
  <c r="AB1398"/>
  <c r="AA1398"/>
  <c r="Z1398"/>
  <c r="Y1398"/>
  <c r="X1398"/>
  <c r="W1398"/>
  <c r="AH1395"/>
  <c r="AG1395"/>
  <c r="AF1395"/>
  <c r="AE1395"/>
  <c r="AD1395"/>
  <c r="AC1395"/>
  <c r="AB1395"/>
  <c r="AA1395"/>
  <c r="Z1395"/>
  <c r="Y1395"/>
  <c r="X1395"/>
  <c r="W1395"/>
  <c r="AH1392"/>
  <c r="AG1392"/>
  <c r="AF1392"/>
  <c r="AE1392"/>
  <c r="AD1392"/>
  <c r="AC1392"/>
  <c r="AB1392"/>
  <c r="AA1392"/>
  <c r="Z1392"/>
  <c r="Y1392"/>
  <c r="X1392"/>
  <c r="W1392"/>
  <c r="AH1389"/>
  <c r="AG1389"/>
  <c r="AF1389"/>
  <c r="AE1389"/>
  <c r="AD1389"/>
  <c r="AC1389"/>
  <c r="AB1389"/>
  <c r="AA1389"/>
  <c r="Z1389"/>
  <c r="Y1389"/>
  <c r="X1389"/>
  <c r="W1389"/>
  <c r="AH1386"/>
  <c r="AG1386"/>
  <c r="AF1386"/>
  <c r="AE1386"/>
  <c r="AD1386"/>
  <c r="AC1386"/>
  <c r="AB1386"/>
  <c r="AA1386"/>
  <c r="Z1386"/>
  <c r="Y1386"/>
  <c r="X1386"/>
  <c r="W1386"/>
  <c r="AH1383"/>
  <c r="AG1383"/>
  <c r="AF1383"/>
  <c r="AE1383"/>
  <c r="AD1383"/>
  <c r="AC1383"/>
  <c r="AB1383"/>
  <c r="AA1383"/>
  <c r="Z1383"/>
  <c r="Y1383"/>
  <c r="X1383"/>
  <c r="W1383"/>
  <c r="AH1380"/>
  <c r="AG1380"/>
  <c r="AF1380"/>
  <c r="AE1380"/>
  <c r="AD1380"/>
  <c r="AC1380"/>
  <c r="AB1380"/>
  <c r="AA1380"/>
  <c r="Z1380"/>
  <c r="Y1380"/>
  <c r="X1380"/>
  <c r="W1380"/>
  <c r="AH1377"/>
  <c r="AG1377"/>
  <c r="AF1377"/>
  <c r="AE1377"/>
  <c r="AD1377"/>
  <c r="AC1377"/>
  <c r="AB1377"/>
  <c r="AA1377"/>
  <c r="Z1377"/>
  <c r="Y1377"/>
  <c r="X1377"/>
  <c r="W1377"/>
  <c r="AH1374"/>
  <c r="AG1374"/>
  <c r="AF1374"/>
  <c r="AE1374"/>
  <c r="AD1374"/>
  <c r="AC1374"/>
  <c r="AB1374"/>
  <c r="AA1374"/>
  <c r="Z1374"/>
  <c r="Y1374"/>
  <c r="X1374"/>
  <c r="W1374"/>
  <c r="AH1371"/>
  <c r="AG1371"/>
  <c r="AF1371"/>
  <c r="AE1371"/>
  <c r="AD1371"/>
  <c r="AC1371"/>
  <c r="AB1371"/>
  <c r="AA1371"/>
  <c r="Z1371"/>
  <c r="Y1371"/>
  <c r="X1371"/>
  <c r="W1371"/>
  <c r="AH1368"/>
  <c r="AG1368"/>
  <c r="AF1368"/>
  <c r="AE1368"/>
  <c r="AD1368"/>
  <c r="AC1368"/>
  <c r="AB1368"/>
  <c r="AA1368"/>
  <c r="Z1368"/>
  <c r="Y1368"/>
  <c r="X1368"/>
  <c r="W1368"/>
  <c r="AH1365"/>
  <c r="AG1365"/>
  <c r="AF1365"/>
  <c r="AE1365"/>
  <c r="AD1365"/>
  <c r="AC1365"/>
  <c r="AB1365"/>
  <c r="AA1365"/>
  <c r="Z1365"/>
  <c r="Y1365"/>
  <c r="X1365"/>
  <c r="W1365"/>
  <c r="AH1362"/>
  <c r="AG1362"/>
  <c r="AF1362"/>
  <c r="AE1362"/>
  <c r="AD1362"/>
  <c r="AC1362"/>
  <c r="AB1362"/>
  <c r="AA1362"/>
  <c r="Z1362"/>
  <c r="Y1362"/>
  <c r="X1362"/>
  <c r="W1362"/>
  <c r="AH1359"/>
  <c r="AG1359"/>
  <c r="AF1359"/>
  <c r="AE1359"/>
  <c r="AD1359"/>
  <c r="AC1359"/>
  <c r="AB1359"/>
  <c r="AA1359"/>
  <c r="Z1359"/>
  <c r="Y1359"/>
  <c r="X1359"/>
  <c r="W1359"/>
  <c r="AH1356"/>
  <c r="AG1356"/>
  <c r="AF1356"/>
  <c r="AE1356"/>
  <c r="AD1356"/>
  <c r="AC1356"/>
  <c r="AB1356"/>
  <c r="AA1356"/>
  <c r="Z1356"/>
  <c r="Y1356"/>
  <c r="X1356"/>
  <c r="W1356"/>
  <c r="AH1353"/>
  <c r="AG1353"/>
  <c r="AF1353"/>
  <c r="AE1353"/>
  <c r="AD1353"/>
  <c r="AC1353"/>
  <c r="AB1353"/>
  <c r="AA1353"/>
  <c r="Z1353"/>
  <c r="Y1353"/>
  <c r="X1353"/>
  <c r="W1353"/>
  <c r="AH1350"/>
  <c r="AG1350"/>
  <c r="AF1350"/>
  <c r="AE1350"/>
  <c r="AD1350"/>
  <c r="AC1350"/>
  <c r="AB1350"/>
  <c r="AA1350"/>
  <c r="Z1350"/>
  <c r="Y1350"/>
  <c r="X1350"/>
  <c r="W1350"/>
  <c r="AH1347"/>
  <c r="AG1347"/>
  <c r="AF1347"/>
  <c r="AE1347"/>
  <c r="AD1347"/>
  <c r="AC1347"/>
  <c r="AB1347"/>
  <c r="AA1347"/>
  <c r="Z1347"/>
  <c r="Y1347"/>
  <c r="X1347"/>
  <c r="W1347"/>
  <c r="AH1344"/>
  <c r="AG1344"/>
  <c r="AF1344"/>
  <c r="AE1344"/>
  <c r="AD1344"/>
  <c r="AC1344"/>
  <c r="AB1344"/>
  <c r="AA1344"/>
  <c r="Z1344"/>
  <c r="Y1344"/>
  <c r="X1344"/>
  <c r="W1344"/>
  <c r="AH1341"/>
  <c r="AG1341"/>
  <c r="AF1341"/>
  <c r="AE1341"/>
  <c r="AD1341"/>
  <c r="AC1341"/>
  <c r="AB1341"/>
  <c r="AA1341"/>
  <c r="Z1341"/>
  <c r="Y1341"/>
  <c r="X1341"/>
  <c r="W1341"/>
  <c r="AH1338"/>
  <c r="AG1338"/>
  <c r="AF1338"/>
  <c r="AE1338"/>
  <c r="AD1338"/>
  <c r="AC1338"/>
  <c r="AB1338"/>
  <c r="AA1338"/>
  <c r="Z1338"/>
  <c r="Y1338"/>
  <c r="X1338"/>
  <c r="W1338"/>
  <c r="AH1335"/>
  <c r="AG1335"/>
  <c r="AF1335"/>
  <c r="AE1335"/>
  <c r="AD1335"/>
  <c r="AC1335"/>
  <c r="AB1335"/>
  <c r="AA1335"/>
  <c r="Z1335"/>
  <c r="Y1335"/>
  <c r="X1335"/>
  <c r="W1335"/>
  <c r="AH1332"/>
  <c r="AG1332"/>
  <c r="AF1332"/>
  <c r="AE1332"/>
  <c r="AD1332"/>
  <c r="AC1332"/>
  <c r="AB1332"/>
  <c r="AA1332"/>
  <c r="Z1332"/>
  <c r="Y1332"/>
  <c r="X1332"/>
  <c r="W1332"/>
  <c r="AH1329"/>
  <c r="AG1329"/>
  <c r="AF1329"/>
  <c r="AE1329"/>
  <c r="AD1329"/>
  <c r="AC1329"/>
  <c r="AB1329"/>
  <c r="AA1329"/>
  <c r="Z1329"/>
  <c r="Y1329"/>
  <c r="X1329"/>
  <c r="W1329"/>
  <c r="AH1326"/>
  <c r="AG1326"/>
  <c r="AF1326"/>
  <c r="AE1326"/>
  <c r="AD1326"/>
  <c r="AC1326"/>
  <c r="AB1326"/>
  <c r="AA1326"/>
  <c r="Z1326"/>
  <c r="Y1326"/>
  <c r="X1326"/>
  <c r="W1326"/>
  <c r="AH1323"/>
  <c r="AG1323"/>
  <c r="AF1323"/>
  <c r="AE1323"/>
  <c r="AD1323"/>
  <c r="AC1323"/>
  <c r="AB1323"/>
  <c r="AA1323"/>
  <c r="Z1323"/>
  <c r="Y1323"/>
  <c r="X1323"/>
  <c r="W1323"/>
  <c r="AH1320"/>
  <c r="AG1320"/>
  <c r="AF1320"/>
  <c r="AE1320"/>
  <c r="AD1320"/>
  <c r="AC1320"/>
  <c r="AB1320"/>
  <c r="AA1320"/>
  <c r="Z1320"/>
  <c r="Y1320"/>
  <c r="X1320"/>
  <c r="W1320"/>
  <c r="AH1317"/>
  <c r="AG1317"/>
  <c r="AF1317"/>
  <c r="AE1317"/>
  <c r="AD1317"/>
  <c r="AC1317"/>
  <c r="AB1317"/>
  <c r="AA1317"/>
  <c r="Z1317"/>
  <c r="Y1317"/>
  <c r="X1317"/>
  <c r="W1317"/>
  <c r="AH1314"/>
  <c r="AG1314"/>
  <c r="AF1314"/>
  <c r="AE1314"/>
  <c r="AD1314"/>
  <c r="AC1314"/>
  <c r="AB1314"/>
  <c r="AA1314"/>
  <c r="Z1314"/>
  <c r="Y1314"/>
  <c r="X1314"/>
  <c r="W1314"/>
  <c r="AH1311"/>
  <c r="AG1311"/>
  <c r="AF1311"/>
  <c r="AE1311"/>
  <c r="AD1311"/>
  <c r="AC1311"/>
  <c r="AB1311"/>
  <c r="AA1311"/>
  <c r="Z1311"/>
  <c r="Y1311"/>
  <c r="X1311"/>
  <c r="W1311"/>
  <c r="AH1308"/>
  <c r="AG1308"/>
  <c r="AF1308"/>
  <c r="AE1308"/>
  <c r="AD1308"/>
  <c r="AC1308"/>
  <c r="AB1308"/>
  <c r="AA1308"/>
  <c r="Z1308"/>
  <c r="Y1308"/>
  <c r="X1308"/>
  <c r="W1308"/>
  <c r="AH1305"/>
  <c r="AG1305"/>
  <c r="AF1305"/>
  <c r="AE1305"/>
  <c r="AD1305"/>
  <c r="AC1305"/>
  <c r="AB1305"/>
  <c r="AA1305"/>
  <c r="Z1305"/>
  <c r="Y1305"/>
  <c r="X1305"/>
  <c r="W1305"/>
  <c r="AH1302"/>
  <c r="AG1302"/>
  <c r="AF1302"/>
  <c r="AE1302"/>
  <c r="AD1302"/>
  <c r="AC1302"/>
  <c r="AB1302"/>
  <c r="AA1302"/>
  <c r="Z1302"/>
  <c r="Y1302"/>
  <c r="X1302"/>
  <c r="W1302"/>
  <c r="AH1299"/>
  <c r="AG1299"/>
  <c r="AF1299"/>
  <c r="AE1299"/>
  <c r="AD1299"/>
  <c r="AC1299"/>
  <c r="AB1299"/>
  <c r="AA1299"/>
  <c r="Z1299"/>
  <c r="Y1299"/>
  <c r="X1299"/>
  <c r="W1299"/>
  <c r="AH1296"/>
  <c r="AG1296"/>
  <c r="AF1296"/>
  <c r="AE1296"/>
  <c r="AD1296"/>
  <c r="AC1296"/>
  <c r="AB1296"/>
  <c r="AA1296"/>
  <c r="Z1296"/>
  <c r="Y1296"/>
  <c r="X1296"/>
  <c r="W1296"/>
  <c r="AH1293"/>
  <c r="AG1293"/>
  <c r="AF1293"/>
  <c r="AE1293"/>
  <c r="AD1293"/>
  <c r="AC1293"/>
  <c r="AB1293"/>
  <c r="AA1293"/>
  <c r="Z1293"/>
  <c r="Y1293"/>
  <c r="X1293"/>
  <c r="W1293"/>
  <c r="AH1290"/>
  <c r="AG1290"/>
  <c r="AF1290"/>
  <c r="AE1290"/>
  <c r="AD1290"/>
  <c r="AC1290"/>
  <c r="AB1290"/>
  <c r="AA1290"/>
  <c r="Z1290"/>
  <c r="Y1290"/>
  <c r="X1290"/>
  <c r="W1290"/>
  <c r="AH1287"/>
  <c r="AG1287"/>
  <c r="AF1287"/>
  <c r="AE1287"/>
  <c r="AD1287"/>
  <c r="AC1287"/>
  <c r="AB1287"/>
  <c r="AA1287"/>
  <c r="Z1287"/>
  <c r="Y1287"/>
  <c r="X1287"/>
  <c r="W1287"/>
  <c r="AH1284"/>
  <c r="AG1284"/>
  <c r="AF1284"/>
  <c r="AE1284"/>
  <c r="AD1284"/>
  <c r="AC1284"/>
  <c r="AB1284"/>
  <c r="AA1284"/>
  <c r="Z1284"/>
  <c r="Y1284"/>
  <c r="X1284"/>
  <c r="W1284"/>
  <c r="AH1281"/>
  <c r="AG1281"/>
  <c r="AF1281"/>
  <c r="AE1281"/>
  <c r="AD1281"/>
  <c r="AC1281"/>
  <c r="AB1281"/>
  <c r="AA1281"/>
  <c r="Z1281"/>
  <c r="Y1281"/>
  <c r="X1281"/>
  <c r="W1281"/>
  <c r="AH1278"/>
  <c r="AG1278"/>
  <c r="AF1278"/>
  <c r="AE1278"/>
  <c r="AD1278"/>
  <c r="AC1278"/>
  <c r="AB1278"/>
  <c r="AA1278"/>
  <c r="Z1278"/>
  <c r="Y1278"/>
  <c r="X1278"/>
  <c r="W1278"/>
  <c r="AH1275"/>
  <c r="AG1275"/>
  <c r="AF1275"/>
  <c r="AE1275"/>
  <c r="AD1275"/>
  <c r="AC1275"/>
  <c r="AB1275"/>
  <c r="AA1275"/>
  <c r="Z1275"/>
  <c r="Y1275"/>
  <c r="X1275"/>
  <c r="W1275"/>
  <c r="AH1272"/>
  <c r="AG1272"/>
  <c r="AF1272"/>
  <c r="AE1272"/>
  <c r="AD1272"/>
  <c r="AC1272"/>
  <c r="AB1272"/>
  <c r="AA1272"/>
  <c r="Z1272"/>
  <c r="Y1272"/>
  <c r="X1272"/>
  <c r="W1272"/>
  <c r="AH1269"/>
  <c r="AG1269"/>
  <c r="AF1269"/>
  <c r="AE1269"/>
  <c r="AD1269"/>
  <c r="AC1269"/>
  <c r="AB1269"/>
  <c r="AA1269"/>
  <c r="Z1269"/>
  <c r="Y1269"/>
  <c r="X1269"/>
  <c r="W1269"/>
  <c r="AH1266"/>
  <c r="AG1266"/>
  <c r="AF1266"/>
  <c r="AE1266"/>
  <c r="AD1266"/>
  <c r="AC1266"/>
  <c r="AB1266"/>
  <c r="AA1266"/>
  <c r="Z1266"/>
  <c r="Y1266"/>
  <c r="X1266"/>
  <c r="W1266"/>
  <c r="AH1263"/>
  <c r="AG1263"/>
  <c r="AF1263"/>
  <c r="AE1263"/>
  <c r="AD1263"/>
  <c r="AC1263"/>
  <c r="AB1263"/>
  <c r="AA1263"/>
  <c r="Z1263"/>
  <c r="Y1263"/>
  <c r="X1263"/>
  <c r="W1263"/>
  <c r="AH1260"/>
  <c r="AG1260"/>
  <c r="AF1260"/>
  <c r="AE1260"/>
  <c r="AD1260"/>
  <c r="AC1260"/>
  <c r="AB1260"/>
  <c r="AA1260"/>
  <c r="Z1260"/>
  <c r="Y1260"/>
  <c r="X1260"/>
  <c r="W1260"/>
  <c r="AH1257"/>
  <c r="AG1257"/>
  <c r="AF1257"/>
  <c r="AE1257"/>
  <c r="AD1257"/>
  <c r="AC1257"/>
  <c r="AB1257"/>
  <c r="AA1257"/>
  <c r="Z1257"/>
  <c r="Y1257"/>
  <c r="X1257"/>
  <c r="W1257"/>
  <c r="AH1254"/>
  <c r="AG1254"/>
  <c r="AF1254"/>
  <c r="AE1254"/>
  <c r="AD1254"/>
  <c r="AC1254"/>
  <c r="AB1254"/>
  <c r="AA1254"/>
  <c r="Z1254"/>
  <c r="Y1254"/>
  <c r="X1254"/>
  <c r="W1254"/>
  <c r="AH1251"/>
  <c r="AG1251"/>
  <c r="AF1251"/>
  <c r="AE1251"/>
  <c r="AD1251"/>
  <c r="AC1251"/>
  <c r="AB1251"/>
  <c r="AA1251"/>
  <c r="Z1251"/>
  <c r="Y1251"/>
  <c r="X1251"/>
  <c r="W1251"/>
  <c r="AH1248"/>
  <c r="AG1248"/>
  <c r="AF1248"/>
  <c r="AE1248"/>
  <c r="AD1248"/>
  <c r="AC1248"/>
  <c r="AB1248"/>
  <c r="AA1248"/>
  <c r="Z1248"/>
  <c r="Y1248"/>
  <c r="X1248"/>
  <c r="W1248"/>
  <c r="AH1245"/>
  <c r="AG1245"/>
  <c r="AF1245"/>
  <c r="AE1245"/>
  <c r="AD1245"/>
  <c r="AC1245"/>
  <c r="AB1245"/>
  <c r="AA1245"/>
  <c r="Z1245"/>
  <c r="Y1245"/>
  <c r="X1245"/>
  <c r="W1245"/>
  <c r="AH1242"/>
  <c r="AG1242"/>
  <c r="AF1242"/>
  <c r="AE1242"/>
  <c r="AD1242"/>
  <c r="AC1242"/>
  <c r="AB1242"/>
  <c r="AA1242"/>
  <c r="Z1242"/>
  <c r="Y1242"/>
  <c r="X1242"/>
  <c r="W1242"/>
  <c r="AH1239"/>
  <c r="AG1239"/>
  <c r="AF1239"/>
  <c r="AE1239"/>
  <c r="AD1239"/>
  <c r="AC1239"/>
  <c r="AB1239"/>
  <c r="AA1239"/>
  <c r="Z1239"/>
  <c r="Y1239"/>
  <c r="X1239"/>
  <c r="W1239"/>
  <c r="AH1236"/>
  <c r="AG1236"/>
  <c r="AF1236"/>
  <c r="AE1236"/>
  <c r="AD1236"/>
  <c r="AC1236"/>
  <c r="AB1236"/>
  <c r="AA1236"/>
  <c r="Z1236"/>
  <c r="Y1236"/>
  <c r="X1236"/>
  <c r="W1236"/>
  <c r="AH1233"/>
  <c r="AG1233"/>
  <c r="AF1233"/>
  <c r="AE1233"/>
  <c r="AD1233"/>
  <c r="AC1233"/>
  <c r="AB1233"/>
  <c r="AA1233"/>
  <c r="Z1233"/>
  <c r="Y1233"/>
  <c r="X1233"/>
  <c r="W1233"/>
  <c r="AH1230"/>
  <c r="AG1230"/>
  <c r="AF1230"/>
  <c r="AE1230"/>
  <c r="AD1230"/>
  <c r="AC1230"/>
  <c r="AB1230"/>
  <c r="AA1230"/>
  <c r="Z1230"/>
  <c r="Y1230"/>
  <c r="X1230"/>
  <c r="W1230"/>
  <c r="AH1227"/>
  <c r="AG1227"/>
  <c r="AF1227"/>
  <c r="AE1227"/>
  <c r="AD1227"/>
  <c r="AC1227"/>
  <c r="AB1227"/>
  <c r="AA1227"/>
  <c r="Z1227"/>
  <c r="Y1227"/>
  <c r="X1227"/>
  <c r="W1227"/>
  <c r="AH1226"/>
  <c r="AG1226"/>
  <c r="AF1226"/>
  <c r="AE1226"/>
  <c r="AD1226"/>
  <c r="AC1226"/>
  <c r="AB1226"/>
  <c r="AA1226"/>
  <c r="Z1226"/>
  <c r="Y1226"/>
  <c r="X1226"/>
  <c r="W1226"/>
  <c r="AH1223"/>
  <c r="AG1223"/>
  <c r="AF1223"/>
  <c r="AE1223"/>
  <c r="AD1223"/>
  <c r="AC1223"/>
  <c r="AB1223"/>
  <c r="AA1223"/>
  <c r="Z1223"/>
  <c r="Y1223"/>
  <c r="X1223"/>
  <c r="W1223"/>
  <c r="AH1220"/>
  <c r="AG1220"/>
  <c r="AF1220"/>
  <c r="AE1220"/>
  <c r="AD1220"/>
  <c r="AC1220"/>
  <c r="AB1220"/>
  <c r="AA1220"/>
  <c r="Z1220"/>
  <c r="Y1220"/>
  <c r="X1220"/>
  <c r="W1220"/>
  <c r="AH1217"/>
  <c r="AG1217"/>
  <c r="AF1217"/>
  <c r="AE1217"/>
  <c r="AD1217"/>
  <c r="AC1217"/>
  <c r="AB1217"/>
  <c r="AA1217"/>
  <c r="Z1217"/>
  <c r="Y1217"/>
  <c r="X1217"/>
  <c r="W1217"/>
  <c r="AH1214"/>
  <c r="AG1214"/>
  <c r="AF1214"/>
  <c r="AE1214"/>
  <c r="AD1214"/>
  <c r="AC1214"/>
  <c r="AB1214"/>
  <c r="AA1214"/>
  <c r="Z1214"/>
  <c r="Y1214"/>
  <c r="X1214"/>
  <c r="W1214"/>
  <c r="AH1211"/>
  <c r="AG1211"/>
  <c r="AF1211"/>
  <c r="AE1211"/>
  <c r="AD1211"/>
  <c r="AC1211"/>
  <c r="AB1211"/>
  <c r="AA1211"/>
  <c r="Z1211"/>
  <c r="Y1211"/>
  <c r="X1211"/>
  <c r="W1211"/>
  <c r="AH1208"/>
  <c r="AG1208"/>
  <c r="AF1208"/>
  <c r="AE1208"/>
  <c r="AD1208"/>
  <c r="AC1208"/>
  <c r="AB1208"/>
  <c r="AA1208"/>
  <c r="Z1208"/>
  <c r="Y1208"/>
  <c r="X1208"/>
  <c r="W1208"/>
  <c r="AH1205"/>
  <c r="AG1205"/>
  <c r="AF1205"/>
  <c r="AE1205"/>
  <c r="AD1205"/>
  <c r="AC1205"/>
  <c r="AB1205"/>
  <c r="AA1205"/>
  <c r="Z1205"/>
  <c r="Y1205"/>
  <c r="X1205"/>
  <c r="W1205"/>
  <c r="AH1202"/>
  <c r="AG1202"/>
  <c r="AF1202"/>
  <c r="AE1202"/>
  <c r="AD1202"/>
  <c r="AC1202"/>
  <c r="AB1202"/>
  <c r="AA1202"/>
  <c r="Z1202"/>
  <c r="Y1202"/>
  <c r="X1202"/>
  <c r="W1202"/>
  <c r="AH1199"/>
  <c r="AG1199"/>
  <c r="AF1199"/>
  <c r="AE1199"/>
  <c r="AD1199"/>
  <c r="AC1199"/>
  <c r="AB1199"/>
  <c r="AA1199"/>
  <c r="Z1199"/>
  <c r="Y1199"/>
  <c r="X1199"/>
  <c r="W1199"/>
  <c r="AH1196"/>
  <c r="AG1196"/>
  <c r="AF1196"/>
  <c r="AE1196"/>
  <c r="AD1196"/>
  <c r="AC1196"/>
  <c r="AB1196"/>
  <c r="AA1196"/>
  <c r="Z1196"/>
  <c r="Y1196"/>
  <c r="X1196"/>
  <c r="W1196"/>
  <c r="AH1193"/>
  <c r="AG1193"/>
  <c r="AF1193"/>
  <c r="AE1193"/>
  <c r="AD1193"/>
  <c r="AC1193"/>
  <c r="AB1193"/>
  <c r="AA1193"/>
  <c r="Z1193"/>
  <c r="Y1193"/>
  <c r="X1193"/>
  <c r="W1193"/>
  <c r="AH1190"/>
  <c r="AG1190"/>
  <c r="AF1190"/>
  <c r="AE1190"/>
  <c r="AD1190"/>
  <c r="AC1190"/>
  <c r="AB1190"/>
  <c r="AA1190"/>
  <c r="Z1190"/>
  <c r="Y1190"/>
  <c r="X1190"/>
  <c r="W1190"/>
  <c r="AH1187"/>
  <c r="AG1187"/>
  <c r="AF1187"/>
  <c r="AE1187"/>
  <c r="AD1187"/>
  <c r="AC1187"/>
  <c r="AB1187"/>
  <c r="AA1187"/>
  <c r="Z1187"/>
  <c r="Y1187"/>
  <c r="X1187"/>
  <c r="W1187"/>
  <c r="AH1184"/>
  <c r="AG1184"/>
  <c r="AF1184"/>
  <c r="AE1184"/>
  <c r="AD1184"/>
  <c r="AC1184"/>
  <c r="AB1184"/>
  <c r="AA1184"/>
  <c r="Z1184"/>
  <c r="Y1184"/>
  <c r="X1184"/>
  <c r="W1184"/>
  <c r="AH1181"/>
  <c r="AG1181"/>
  <c r="AF1181"/>
  <c r="AE1181"/>
  <c r="AD1181"/>
  <c r="AC1181"/>
  <c r="AB1181"/>
  <c r="AA1181"/>
  <c r="Z1181"/>
  <c r="Y1181"/>
  <c r="X1181"/>
  <c r="W1181"/>
  <c r="AH1178"/>
  <c r="AG1178"/>
  <c r="AF1178"/>
  <c r="AE1178"/>
  <c r="AD1178"/>
  <c r="AC1178"/>
  <c r="AB1178"/>
  <c r="AA1178"/>
  <c r="Z1178"/>
  <c r="Y1178"/>
  <c r="X1178"/>
  <c r="W1178"/>
  <c r="AH1175"/>
  <c r="AG1175"/>
  <c r="AF1175"/>
  <c r="AE1175"/>
  <c r="AD1175"/>
  <c r="AC1175"/>
  <c r="AB1175"/>
  <c r="AA1175"/>
  <c r="Z1175"/>
  <c r="Y1175"/>
  <c r="X1175"/>
  <c r="W1175"/>
  <c r="AH1172"/>
  <c r="AG1172"/>
  <c r="AF1172"/>
  <c r="AE1172"/>
  <c r="AD1172"/>
  <c r="AC1172"/>
  <c r="AB1172"/>
  <c r="AA1172"/>
  <c r="Z1172"/>
  <c r="Y1172"/>
  <c r="X1172"/>
  <c r="W1172"/>
  <c r="AH1169"/>
  <c r="AG1169"/>
  <c r="AF1169"/>
  <c r="AE1169"/>
  <c r="AD1169"/>
  <c r="AC1169"/>
  <c r="AB1169"/>
  <c r="AA1169"/>
  <c r="Z1169"/>
  <c r="Y1169"/>
  <c r="X1169"/>
  <c r="W1169"/>
  <c r="AH1166"/>
  <c r="AG1166"/>
  <c r="AF1166"/>
  <c r="AE1166"/>
  <c r="AD1166"/>
  <c r="AC1166"/>
  <c r="AB1166"/>
  <c r="AA1166"/>
  <c r="Z1166"/>
  <c r="Y1166"/>
  <c r="X1166"/>
  <c r="W1166"/>
  <c r="AH1163"/>
  <c r="AG1163"/>
  <c r="AF1163"/>
  <c r="AE1163"/>
  <c r="AD1163"/>
  <c r="AC1163"/>
  <c r="AB1163"/>
  <c r="AA1163"/>
  <c r="Z1163"/>
  <c r="Y1163"/>
  <c r="X1163"/>
  <c r="W1163"/>
  <c r="AH1160"/>
  <c r="AG1160"/>
  <c r="AF1160"/>
  <c r="AE1160"/>
  <c r="AD1160"/>
  <c r="AC1160"/>
  <c r="AB1160"/>
  <c r="AA1160"/>
  <c r="Z1160"/>
  <c r="Y1160"/>
  <c r="X1160"/>
  <c r="W1160"/>
  <c r="AH1157"/>
  <c r="AG1157"/>
  <c r="AF1157"/>
  <c r="AE1157"/>
  <c r="AD1157"/>
  <c r="AC1157"/>
  <c r="AB1157"/>
  <c r="AA1157"/>
  <c r="Z1157"/>
  <c r="Y1157"/>
  <c r="X1157"/>
  <c r="W1157"/>
  <c r="AH1154"/>
  <c r="AG1154"/>
  <c r="AF1154"/>
  <c r="AE1154"/>
  <c r="AD1154"/>
  <c r="AC1154"/>
  <c r="AB1154"/>
  <c r="AA1154"/>
  <c r="Z1154"/>
  <c r="Y1154"/>
  <c r="X1154"/>
  <c r="W1154"/>
  <c r="AH1151"/>
  <c r="AG1151"/>
  <c r="AF1151"/>
  <c r="AE1151"/>
  <c r="AD1151"/>
  <c r="AC1151"/>
  <c r="AB1151"/>
  <c r="AA1151"/>
  <c r="Z1151"/>
  <c r="Y1151"/>
  <c r="X1151"/>
  <c r="W1151"/>
  <c r="AH1148"/>
  <c r="AG1148"/>
  <c r="AF1148"/>
  <c r="AE1148"/>
  <c r="AD1148"/>
  <c r="AC1148"/>
  <c r="AB1148"/>
  <c r="AA1148"/>
  <c r="Z1148"/>
  <c r="Y1148"/>
  <c r="X1148"/>
  <c r="W1148"/>
  <c r="AH1145"/>
  <c r="AG1145"/>
  <c r="AF1145"/>
  <c r="AE1145"/>
  <c r="AD1145"/>
  <c r="AC1145"/>
  <c r="AB1145"/>
  <c r="AA1145"/>
  <c r="Z1145"/>
  <c r="Y1145"/>
  <c r="X1145"/>
  <c r="W1145"/>
  <c r="AH1142"/>
  <c r="AG1142"/>
  <c r="AF1142"/>
  <c r="AE1142"/>
  <c r="AD1142"/>
  <c r="AC1142"/>
  <c r="AB1142"/>
  <c r="AA1142"/>
  <c r="Z1142"/>
  <c r="Y1142"/>
  <c r="X1142"/>
  <c r="W1142"/>
  <c r="AH1139"/>
  <c r="AG1139"/>
  <c r="AF1139"/>
  <c r="AE1139"/>
  <c r="AD1139"/>
  <c r="AC1139"/>
  <c r="AB1139"/>
  <c r="AA1139"/>
  <c r="Z1139"/>
  <c r="Y1139"/>
  <c r="X1139"/>
  <c r="W1139"/>
  <c r="AH1136"/>
  <c r="AG1136"/>
  <c r="AF1136"/>
  <c r="AE1136"/>
  <c r="AD1136"/>
  <c r="AC1136"/>
  <c r="AB1136"/>
  <c r="AA1136"/>
  <c r="Z1136"/>
  <c r="Y1136"/>
  <c r="X1136"/>
  <c r="W1136"/>
  <c r="AH1133"/>
  <c r="AG1133"/>
  <c r="AF1133"/>
  <c r="AE1133"/>
  <c r="AD1133"/>
  <c r="AC1133"/>
  <c r="AB1133"/>
  <c r="AA1133"/>
  <c r="Z1133"/>
  <c r="Y1133"/>
  <c r="X1133"/>
  <c r="W1133"/>
  <c r="AH1130"/>
  <c r="AG1130"/>
  <c r="AF1130"/>
  <c r="AE1130"/>
  <c r="AD1130"/>
  <c r="AC1130"/>
  <c r="AB1130"/>
  <c r="AA1130"/>
  <c r="Z1130"/>
  <c r="Y1130"/>
  <c r="X1130"/>
  <c r="W1130"/>
  <c r="AH1127"/>
  <c r="AG1127"/>
  <c r="AF1127"/>
  <c r="AE1127"/>
  <c r="AD1127"/>
  <c r="AC1127"/>
  <c r="AB1127"/>
  <c r="AA1127"/>
  <c r="Z1127"/>
  <c r="Y1127"/>
  <c r="X1127"/>
  <c r="W1127"/>
  <c r="AH1124"/>
  <c r="AG1124"/>
  <c r="AF1124"/>
  <c r="AE1124"/>
  <c r="AD1124"/>
  <c r="AC1124"/>
  <c r="AB1124"/>
  <c r="AA1124"/>
  <c r="Z1124"/>
  <c r="Y1124"/>
  <c r="X1124"/>
  <c r="W1124"/>
  <c r="AH1121"/>
  <c r="AG1121"/>
  <c r="AF1121"/>
  <c r="AE1121"/>
  <c r="AD1121"/>
  <c r="AC1121"/>
  <c r="AB1121"/>
  <c r="AA1121"/>
  <c r="Z1121"/>
  <c r="Y1121"/>
  <c r="X1121"/>
  <c r="W1121"/>
  <c r="AH1118"/>
  <c r="AG1118"/>
  <c r="AF1118"/>
  <c r="AE1118"/>
  <c r="AD1118"/>
  <c r="AC1118"/>
  <c r="AB1118"/>
  <c r="AA1118"/>
  <c r="Z1118"/>
  <c r="Y1118"/>
  <c r="X1118"/>
  <c r="W1118"/>
  <c r="AH1115"/>
  <c r="AG1115"/>
  <c r="AF1115"/>
  <c r="AE1115"/>
  <c r="AD1115"/>
  <c r="AC1115"/>
  <c r="AB1115"/>
  <c r="AA1115"/>
  <c r="Z1115"/>
  <c r="Y1115"/>
  <c r="X1115"/>
  <c r="W1115"/>
  <c r="AH1112"/>
  <c r="AG1112"/>
  <c r="AF1112"/>
  <c r="AE1112"/>
  <c r="AD1112"/>
  <c r="AC1112"/>
  <c r="AB1112"/>
  <c r="AA1112"/>
  <c r="Z1112"/>
  <c r="Y1112"/>
  <c r="X1112"/>
  <c r="W1112"/>
  <c r="AH1109"/>
  <c r="AG1109"/>
  <c r="AF1109"/>
  <c r="AE1109"/>
  <c r="AD1109"/>
  <c r="AC1109"/>
  <c r="AB1109"/>
  <c r="AA1109"/>
  <c r="Z1109"/>
  <c r="Y1109"/>
  <c r="X1109"/>
  <c r="W1109"/>
  <c r="AH1106"/>
  <c r="AG1106"/>
  <c r="AF1106"/>
  <c r="AE1106"/>
  <c r="AD1106"/>
  <c r="AC1106"/>
  <c r="AB1106"/>
  <c r="AA1106"/>
  <c r="Z1106"/>
  <c r="Y1106"/>
  <c r="X1106"/>
  <c r="W1106"/>
  <c r="AH1103"/>
  <c r="AG1103"/>
  <c r="AF1103"/>
  <c r="AE1103"/>
  <c r="AD1103"/>
  <c r="AC1103"/>
  <c r="AB1103"/>
  <c r="AA1103"/>
  <c r="Z1103"/>
  <c r="Y1103"/>
  <c r="X1103"/>
  <c r="W1103"/>
  <c r="AH1100"/>
  <c r="AG1100"/>
  <c r="AF1100"/>
  <c r="AE1100"/>
  <c r="AD1100"/>
  <c r="AC1100"/>
  <c r="AB1100"/>
  <c r="AA1100"/>
  <c r="Z1100"/>
  <c r="Y1100"/>
  <c r="X1100"/>
  <c r="W1100"/>
  <c r="AH1097"/>
  <c r="AG1097"/>
  <c r="AF1097"/>
  <c r="AE1097"/>
  <c r="AD1097"/>
  <c r="AC1097"/>
  <c r="AB1097"/>
  <c r="AA1097"/>
  <c r="Z1097"/>
  <c r="Y1097"/>
  <c r="X1097"/>
  <c r="W1097"/>
  <c r="AH1094"/>
  <c r="AG1094"/>
  <c r="AF1094"/>
  <c r="AE1094"/>
  <c r="AD1094"/>
  <c r="AC1094"/>
  <c r="AB1094"/>
  <c r="AA1094"/>
  <c r="Z1094"/>
  <c r="Y1094"/>
  <c r="X1094"/>
  <c r="W1094"/>
  <c r="AH1091"/>
  <c r="AG1091"/>
  <c r="AF1091"/>
  <c r="AE1091"/>
  <c r="AD1091"/>
  <c r="AC1091"/>
  <c r="AB1091"/>
  <c r="AA1091"/>
  <c r="Z1091"/>
  <c r="Y1091"/>
  <c r="X1091"/>
  <c r="W1091"/>
  <c r="AH1088"/>
  <c r="AG1088"/>
  <c r="AF1088"/>
  <c r="AE1088"/>
  <c r="AD1088"/>
  <c r="AC1088"/>
  <c r="AB1088"/>
  <c r="AA1088"/>
  <c r="Z1088"/>
  <c r="Y1088"/>
  <c r="X1088"/>
  <c r="W1088"/>
  <c r="AH1085"/>
  <c r="AG1085"/>
  <c r="AF1085"/>
  <c r="AE1085"/>
  <c r="AD1085"/>
  <c r="AC1085"/>
  <c r="AB1085"/>
  <c r="AA1085"/>
  <c r="Z1085"/>
  <c r="Y1085"/>
  <c r="X1085"/>
  <c r="W1085"/>
  <c r="AH1082"/>
  <c r="AG1082"/>
  <c r="AF1082"/>
  <c r="AE1082"/>
  <c r="AD1082"/>
  <c r="AC1082"/>
  <c r="AB1082"/>
  <c r="AA1082"/>
  <c r="Z1082"/>
  <c r="Y1082"/>
  <c r="X1082"/>
  <c r="W1082"/>
  <c r="AH1079"/>
  <c r="AG1079"/>
  <c r="AF1079"/>
  <c r="AE1079"/>
  <c r="AD1079"/>
  <c r="AC1079"/>
  <c r="AB1079"/>
  <c r="AA1079"/>
  <c r="Z1079"/>
  <c r="Y1079"/>
  <c r="X1079"/>
  <c r="W1079"/>
  <c r="AH1076"/>
  <c r="AG1076"/>
  <c r="AF1076"/>
  <c r="AE1076"/>
  <c r="AD1076"/>
  <c r="AC1076"/>
  <c r="AB1076"/>
  <c r="AA1076"/>
  <c r="Z1076"/>
  <c r="Y1076"/>
  <c r="X1076"/>
  <c r="W1076"/>
  <c r="AH1073"/>
  <c r="AG1073"/>
  <c r="AF1073"/>
  <c r="AE1073"/>
  <c r="AD1073"/>
  <c r="AC1073"/>
  <c r="AB1073"/>
  <c r="AA1073"/>
  <c r="Z1073"/>
  <c r="Y1073"/>
  <c r="X1073"/>
  <c r="W1073"/>
  <c r="AH1070"/>
  <c r="AG1070"/>
  <c r="AF1070"/>
  <c r="AE1070"/>
  <c r="AD1070"/>
  <c r="AC1070"/>
  <c r="AB1070"/>
  <c r="AA1070"/>
  <c r="Z1070"/>
  <c r="Y1070"/>
  <c r="X1070"/>
  <c r="W1070"/>
  <c r="AH1067"/>
  <c r="AG1067"/>
  <c r="AF1067"/>
  <c r="AE1067"/>
  <c r="AD1067"/>
  <c r="AC1067"/>
  <c r="AB1067"/>
  <c r="AA1067"/>
  <c r="Z1067"/>
  <c r="Y1067"/>
  <c r="X1067"/>
  <c r="W1067"/>
  <c r="AH1064"/>
  <c r="AG1064"/>
  <c r="AF1064"/>
  <c r="AE1064"/>
  <c r="AD1064"/>
  <c r="AC1064"/>
  <c r="AB1064"/>
  <c r="AA1064"/>
  <c r="Z1064"/>
  <c r="Y1064"/>
  <c r="X1064"/>
  <c r="W1064"/>
  <c r="AH1061"/>
  <c r="AG1061"/>
  <c r="AF1061"/>
  <c r="AE1061"/>
  <c r="AD1061"/>
  <c r="AC1061"/>
  <c r="AB1061"/>
  <c r="AA1061"/>
  <c r="Z1061"/>
  <c r="Y1061"/>
  <c r="X1061"/>
  <c r="W1061"/>
  <c r="AH1058"/>
  <c r="AG1058"/>
  <c r="AF1058"/>
  <c r="AE1058"/>
  <c r="AD1058"/>
  <c r="AC1058"/>
  <c r="AB1058"/>
  <c r="AA1058"/>
  <c r="Z1058"/>
  <c r="Y1058"/>
  <c r="X1058"/>
  <c r="W1058"/>
  <c r="AH1055"/>
  <c r="AG1055"/>
  <c r="AF1055"/>
  <c r="AE1055"/>
  <c r="AD1055"/>
  <c r="AC1055"/>
  <c r="AB1055"/>
  <c r="AA1055"/>
  <c r="Z1055"/>
  <c r="Y1055"/>
  <c r="X1055"/>
  <c r="W1055"/>
  <c r="AH1054"/>
  <c r="AG1054"/>
  <c r="AF1054"/>
  <c r="AE1054"/>
  <c r="AD1054"/>
  <c r="AC1054"/>
  <c r="AB1054"/>
  <c r="AA1054"/>
  <c r="Z1054"/>
  <c r="Y1054"/>
  <c r="X1054"/>
  <c r="W1054"/>
  <c r="AH1051"/>
  <c r="AG1051"/>
  <c r="AF1051"/>
  <c r="AE1051"/>
  <c r="AD1051"/>
  <c r="AC1051"/>
  <c r="AB1051"/>
  <c r="AA1051"/>
  <c r="Z1051"/>
  <c r="Y1051"/>
  <c r="X1051"/>
  <c r="W1051"/>
  <c r="AH1048"/>
  <c r="AG1048"/>
  <c r="AF1048"/>
  <c r="AE1048"/>
  <c r="AD1048"/>
  <c r="AC1048"/>
  <c r="AB1048"/>
  <c r="AA1048"/>
  <c r="Z1048"/>
  <c r="Y1048"/>
  <c r="X1048"/>
  <c r="W1048"/>
  <c r="AH1045"/>
  <c r="AG1045"/>
  <c r="AF1045"/>
  <c r="AE1045"/>
  <c r="AD1045"/>
  <c r="AC1045"/>
  <c r="AB1045"/>
  <c r="AA1045"/>
  <c r="Z1045"/>
  <c r="Y1045"/>
  <c r="X1045"/>
  <c r="W1045"/>
  <c r="AH1042"/>
  <c r="AG1042"/>
  <c r="AF1042"/>
  <c r="AE1042"/>
  <c r="AD1042"/>
  <c r="AC1042"/>
  <c r="AB1042"/>
  <c r="AA1042"/>
  <c r="Z1042"/>
  <c r="Y1042"/>
  <c r="X1042"/>
  <c r="W1042"/>
  <c r="AH1039"/>
  <c r="AG1039"/>
  <c r="AF1039"/>
  <c r="AE1039"/>
  <c r="AD1039"/>
  <c r="AC1039"/>
  <c r="AB1039"/>
  <c r="AA1039"/>
  <c r="Z1039"/>
  <c r="Y1039"/>
  <c r="X1039"/>
  <c r="W1039"/>
  <c r="AH1036"/>
  <c r="AG1036"/>
  <c r="AF1036"/>
  <c r="AE1036"/>
  <c r="AD1036"/>
  <c r="AC1036"/>
  <c r="AB1036"/>
  <c r="AA1036"/>
  <c r="Z1036"/>
  <c r="Y1036"/>
  <c r="X1036"/>
  <c r="W1036"/>
  <c r="AH1033"/>
  <c r="AG1033"/>
  <c r="AF1033"/>
  <c r="AE1033"/>
  <c r="AD1033"/>
  <c r="AC1033"/>
  <c r="AB1033"/>
  <c r="AA1033"/>
  <c r="Z1033"/>
  <c r="Y1033"/>
  <c r="X1033"/>
  <c r="W1033"/>
  <c r="AH1030"/>
  <c r="AG1030"/>
  <c r="AF1030"/>
  <c r="AE1030"/>
  <c r="AD1030"/>
  <c r="AC1030"/>
  <c r="AB1030"/>
  <c r="AA1030"/>
  <c r="Z1030"/>
  <c r="Y1030"/>
  <c r="X1030"/>
  <c r="W1030"/>
  <c r="AH1027"/>
  <c r="AG1027"/>
  <c r="AF1027"/>
  <c r="AE1027"/>
  <c r="AD1027"/>
  <c r="AC1027"/>
  <c r="AB1027"/>
  <c r="AA1027"/>
  <c r="Z1027"/>
  <c r="Y1027"/>
  <c r="X1027"/>
  <c r="W1027"/>
  <c r="AH1024"/>
  <c r="AG1024"/>
  <c r="AF1024"/>
  <c r="AE1024"/>
  <c r="AD1024"/>
  <c r="AC1024"/>
  <c r="AB1024"/>
  <c r="AA1024"/>
  <c r="Z1024"/>
  <c r="Y1024"/>
  <c r="X1024"/>
  <c r="W1024"/>
  <c r="AH1021"/>
  <c r="AG1021"/>
  <c r="AF1021"/>
  <c r="AE1021"/>
  <c r="AD1021"/>
  <c r="AC1021"/>
  <c r="AB1021"/>
  <c r="AA1021"/>
  <c r="Z1021"/>
  <c r="Y1021"/>
  <c r="X1021"/>
  <c r="W1021"/>
  <c r="AH1018"/>
  <c r="AG1018"/>
  <c r="AF1018"/>
  <c r="AE1018"/>
  <c r="AD1018"/>
  <c r="AC1018"/>
  <c r="AB1018"/>
  <c r="AA1018"/>
  <c r="Z1018"/>
  <c r="Y1018"/>
  <c r="X1018"/>
  <c r="W1018"/>
  <c r="AH1015"/>
  <c r="AG1015"/>
  <c r="AF1015"/>
  <c r="AE1015"/>
  <c r="AD1015"/>
  <c r="AC1015"/>
  <c r="AB1015"/>
  <c r="AA1015"/>
  <c r="Z1015"/>
  <c r="Y1015"/>
  <c r="X1015"/>
  <c r="W1015"/>
  <c r="AH1012"/>
  <c r="AG1012"/>
  <c r="AF1012"/>
  <c r="AE1012"/>
  <c r="AD1012"/>
  <c r="AC1012"/>
  <c r="AB1012"/>
  <c r="AA1012"/>
  <c r="Z1012"/>
  <c r="Y1012"/>
  <c r="X1012"/>
  <c r="W1012"/>
  <c r="AH1009"/>
  <c r="AG1009"/>
  <c r="AF1009"/>
  <c r="AE1009"/>
  <c r="AD1009"/>
  <c r="AC1009"/>
  <c r="AB1009"/>
  <c r="AA1009"/>
  <c r="Z1009"/>
  <c r="Y1009"/>
  <c r="X1009"/>
  <c r="W1009"/>
  <c r="AH1006"/>
  <c r="AG1006"/>
  <c r="AF1006"/>
  <c r="AE1006"/>
  <c r="AD1006"/>
  <c r="AC1006"/>
  <c r="AB1006"/>
  <c r="AA1006"/>
  <c r="Z1006"/>
  <c r="Y1006"/>
  <c r="X1006"/>
  <c r="W1006"/>
  <c r="AH1003"/>
  <c r="AG1003"/>
  <c r="AF1003"/>
  <c r="AE1003"/>
  <c r="AD1003"/>
  <c r="AC1003"/>
  <c r="AB1003"/>
  <c r="AA1003"/>
  <c r="Z1003"/>
  <c r="Y1003"/>
  <c r="X1003"/>
  <c r="W1003"/>
  <c r="AH1000"/>
  <c r="AG1000"/>
  <c r="AF1000"/>
  <c r="AE1000"/>
  <c r="AD1000"/>
  <c r="AC1000"/>
  <c r="AB1000"/>
  <c r="AA1000"/>
  <c r="Z1000"/>
  <c r="Y1000"/>
  <c r="X1000"/>
  <c r="W1000"/>
  <c r="AH997"/>
  <c r="AG997"/>
  <c r="AF997"/>
  <c r="AE997"/>
  <c r="AD997"/>
  <c r="AC997"/>
  <c r="AB997"/>
  <c r="AA997"/>
  <c r="Z997"/>
  <c r="Y997"/>
  <c r="X997"/>
  <c r="W997"/>
  <c r="AH994"/>
  <c r="AG994"/>
  <c r="AF994"/>
  <c r="AE994"/>
  <c r="AD994"/>
  <c r="AC994"/>
  <c r="AB994"/>
  <c r="AA994"/>
  <c r="Z994"/>
  <c r="Y994"/>
  <c r="X994"/>
  <c r="W994"/>
  <c r="AH991"/>
  <c r="AG991"/>
  <c r="AF991"/>
  <c r="AE991"/>
  <c r="AD991"/>
  <c r="AC991"/>
  <c r="AB991"/>
  <c r="AA991"/>
  <c r="Z991"/>
  <c r="Y991"/>
  <c r="X991"/>
  <c r="W991"/>
  <c r="AH988"/>
  <c r="AG988"/>
  <c r="AF988"/>
  <c r="AE988"/>
  <c r="AD988"/>
  <c r="AC988"/>
  <c r="AB988"/>
  <c r="AA988"/>
  <c r="Z988"/>
  <c r="Y988"/>
  <c r="X988"/>
  <c r="W988"/>
  <c r="AH985"/>
  <c r="AG985"/>
  <c r="AF985"/>
  <c r="AE985"/>
  <c r="AD985"/>
  <c r="AC985"/>
  <c r="AB985"/>
  <c r="AA985"/>
  <c r="Z985"/>
  <c r="Y985"/>
  <c r="X985"/>
  <c r="W985"/>
  <c r="AH982"/>
  <c r="AG982"/>
  <c r="AF982"/>
  <c r="AE982"/>
  <c r="AD982"/>
  <c r="AC982"/>
  <c r="AB982"/>
  <c r="AA982"/>
  <c r="Z982"/>
  <c r="Y982"/>
  <c r="X982"/>
  <c r="W982"/>
  <c r="AH979"/>
  <c r="AG979"/>
  <c r="AF979"/>
  <c r="AE979"/>
  <c r="AD979"/>
  <c r="AC979"/>
  <c r="AB979"/>
  <c r="AA979"/>
  <c r="Z979"/>
  <c r="Y979"/>
  <c r="X979"/>
  <c r="W979"/>
  <c r="AH976"/>
  <c r="AG976"/>
  <c r="AF976"/>
  <c r="AE976"/>
  <c r="AD976"/>
  <c r="AC976"/>
  <c r="AB976"/>
  <c r="AA976"/>
  <c r="Z976"/>
  <c r="Y976"/>
  <c r="X976"/>
  <c r="W976"/>
  <c r="AH973"/>
  <c r="AG973"/>
  <c r="AF973"/>
  <c r="AE973"/>
  <c r="AD973"/>
  <c r="AC973"/>
  <c r="AB973"/>
  <c r="AA973"/>
  <c r="Z973"/>
  <c r="Y973"/>
  <c r="X973"/>
  <c r="W973"/>
  <c r="AH970"/>
  <c r="AG970"/>
  <c r="AF970"/>
  <c r="AE970"/>
  <c r="AD970"/>
  <c r="AC970"/>
  <c r="AB970"/>
  <c r="AA970"/>
  <c r="Z970"/>
  <c r="Y970"/>
  <c r="X970"/>
  <c r="W970"/>
  <c r="AH967"/>
  <c r="AG967"/>
  <c r="AF967"/>
  <c r="AE967"/>
  <c r="AD967"/>
  <c r="AC967"/>
  <c r="AB967"/>
  <c r="AA967"/>
  <c r="Z967"/>
  <c r="Y967"/>
  <c r="X967"/>
  <c r="W967"/>
  <c r="AH964"/>
  <c r="AG964"/>
  <c r="AF964"/>
  <c r="AE964"/>
  <c r="AD964"/>
  <c r="AC964"/>
  <c r="AB964"/>
  <c r="AA964"/>
  <c r="Z964"/>
  <c r="Y964"/>
  <c r="X964"/>
  <c r="W964"/>
  <c r="AH961"/>
  <c r="AG961"/>
  <c r="AF961"/>
  <c r="AE961"/>
  <c r="AD961"/>
  <c r="AC961"/>
  <c r="AB961"/>
  <c r="AA961"/>
  <c r="Z961"/>
  <c r="Y961"/>
  <c r="X961"/>
  <c r="W961"/>
  <c r="AH958"/>
  <c r="AG958"/>
  <c r="AF958"/>
  <c r="AE958"/>
  <c r="AD958"/>
  <c r="AC958"/>
  <c r="AB958"/>
  <c r="AA958"/>
  <c r="Z958"/>
  <c r="Y958"/>
  <c r="X958"/>
  <c r="W958"/>
  <c r="AH955"/>
  <c r="AG955"/>
  <c r="AF955"/>
  <c r="AE955"/>
  <c r="AD955"/>
  <c r="AC955"/>
  <c r="AB955"/>
  <c r="AA955"/>
  <c r="Z955"/>
  <c r="Y955"/>
  <c r="X955"/>
  <c r="W955"/>
  <c r="AH952"/>
  <c r="AG952"/>
  <c r="AF952"/>
  <c r="AE952"/>
  <c r="AD952"/>
  <c r="AC952"/>
  <c r="AB952"/>
  <c r="AA952"/>
  <c r="Z952"/>
  <c r="Y952"/>
  <c r="X952"/>
  <c r="W952"/>
  <c r="AH949"/>
  <c r="AG949"/>
  <c r="AF949"/>
  <c r="AE949"/>
  <c r="AD949"/>
  <c r="AC949"/>
  <c r="AB949"/>
  <c r="AA949"/>
  <c r="Z949"/>
  <c r="Y949"/>
  <c r="X949"/>
  <c r="W949"/>
  <c r="AH946"/>
  <c r="AG946"/>
  <c r="AF946"/>
  <c r="AE946"/>
  <c r="AD946"/>
  <c r="AC946"/>
  <c r="AB946"/>
  <c r="AA946"/>
  <c r="Z946"/>
  <c r="Y946"/>
  <c r="X946"/>
  <c r="W946"/>
  <c r="AH943"/>
  <c r="AG943"/>
  <c r="AF943"/>
  <c r="AE943"/>
  <c r="AD943"/>
  <c r="AC943"/>
  <c r="AB943"/>
  <c r="AA943"/>
  <c r="Z943"/>
  <c r="Y943"/>
  <c r="X943"/>
  <c r="W943"/>
  <c r="AH940"/>
  <c r="AG940"/>
  <c r="AF940"/>
  <c r="AE940"/>
  <c r="AD940"/>
  <c r="AC940"/>
  <c r="AB940"/>
  <c r="AA940"/>
  <c r="Z940"/>
  <c r="Y940"/>
  <c r="X940"/>
  <c r="W940"/>
  <c r="AH937"/>
  <c r="AG937"/>
  <c r="AF937"/>
  <c r="AE937"/>
  <c r="AD937"/>
  <c r="AC937"/>
  <c r="AB937"/>
  <c r="AA937"/>
  <c r="Z937"/>
  <c r="Y937"/>
  <c r="X937"/>
  <c r="W937"/>
  <c r="AH934"/>
  <c r="AG934"/>
  <c r="AF934"/>
  <c r="AE934"/>
  <c r="AD934"/>
  <c r="AC934"/>
  <c r="AB934"/>
  <c r="AA934"/>
  <c r="Z934"/>
  <c r="Y934"/>
  <c r="X934"/>
  <c r="W934"/>
  <c r="AH931"/>
  <c r="AG931"/>
  <c r="AF931"/>
  <c r="AE931"/>
  <c r="AD931"/>
  <c r="AC931"/>
  <c r="AB931"/>
  <c r="AA931"/>
  <c r="Z931"/>
  <c r="Y931"/>
  <c r="X931"/>
  <c r="W931"/>
  <c r="AH928"/>
  <c r="AG928"/>
  <c r="AF928"/>
  <c r="AE928"/>
  <c r="AD928"/>
  <c r="AC928"/>
  <c r="AB928"/>
  <c r="AA928"/>
  <c r="Z928"/>
  <c r="Y928"/>
  <c r="X928"/>
  <c r="W928"/>
  <c r="AH925"/>
  <c r="AG925"/>
  <c r="AF925"/>
  <c r="AE925"/>
  <c r="AD925"/>
  <c r="AC925"/>
  <c r="AB925"/>
  <c r="AA925"/>
  <c r="Z925"/>
  <c r="Y925"/>
  <c r="X925"/>
  <c r="W925"/>
  <c r="AH922"/>
  <c r="AG922"/>
  <c r="AF922"/>
  <c r="AE922"/>
  <c r="AD922"/>
  <c r="AC922"/>
  <c r="AB922"/>
  <c r="AA922"/>
  <c r="Z922"/>
  <c r="Y922"/>
  <c r="X922"/>
  <c r="W922"/>
  <c r="AH919"/>
  <c r="AG919"/>
  <c r="AF919"/>
  <c r="AE919"/>
  <c r="AD919"/>
  <c r="AC919"/>
  <c r="AB919"/>
  <c r="AA919"/>
  <c r="Z919"/>
  <c r="Y919"/>
  <c r="X919"/>
  <c r="W919"/>
  <c r="AH916"/>
  <c r="AG916"/>
  <c r="AF916"/>
  <c r="AE916"/>
  <c r="AD916"/>
  <c r="AC916"/>
  <c r="AB916"/>
  <c r="AA916"/>
  <c r="Z916"/>
  <c r="Y916"/>
  <c r="X916"/>
  <c r="W916"/>
  <c r="AH913"/>
  <c r="AG913"/>
  <c r="AF913"/>
  <c r="AE913"/>
  <c r="AD913"/>
  <c r="AC913"/>
  <c r="AB913"/>
  <c r="AA913"/>
  <c r="Z913"/>
  <c r="Y913"/>
  <c r="X913"/>
  <c r="W913"/>
  <c r="AH910"/>
  <c r="AG910"/>
  <c r="AF910"/>
  <c r="AE910"/>
  <c r="AD910"/>
  <c r="AC910"/>
  <c r="AB910"/>
  <c r="AA910"/>
  <c r="Z910"/>
  <c r="Y910"/>
  <c r="X910"/>
  <c r="W910"/>
  <c r="AH907"/>
  <c r="AG907"/>
  <c r="AF907"/>
  <c r="AE907"/>
  <c r="AD907"/>
  <c r="AC907"/>
  <c r="AB907"/>
  <c r="AA907"/>
  <c r="Z907"/>
  <c r="Y907"/>
  <c r="X907"/>
  <c r="W907"/>
  <c r="AH904"/>
  <c r="AG904"/>
  <c r="AF904"/>
  <c r="AE904"/>
  <c r="AD904"/>
  <c r="AC904"/>
  <c r="AB904"/>
  <c r="AA904"/>
  <c r="Z904"/>
  <c r="Y904"/>
  <c r="X904"/>
  <c r="W904"/>
  <c r="AH901"/>
  <c r="AG901"/>
  <c r="AF901"/>
  <c r="AE901"/>
  <c r="AD901"/>
  <c r="AC901"/>
  <c r="AB901"/>
  <c r="AA901"/>
  <c r="Z901"/>
  <c r="Y901"/>
  <c r="X901"/>
  <c r="W901"/>
  <c r="AH898"/>
  <c r="AG898"/>
  <c r="AF898"/>
  <c r="AE898"/>
  <c r="AD898"/>
  <c r="AC898"/>
  <c r="AB898"/>
  <c r="AA898"/>
  <c r="Z898"/>
  <c r="Y898"/>
  <c r="X898"/>
  <c r="W898"/>
  <c r="AH895"/>
  <c r="AG895"/>
  <c r="AF895"/>
  <c r="AE895"/>
  <c r="AD895"/>
  <c r="AC895"/>
  <c r="AB895"/>
  <c r="AA895"/>
  <c r="Z895"/>
  <c r="Y895"/>
  <c r="X895"/>
  <c r="W895"/>
  <c r="AH892"/>
  <c r="AG892"/>
  <c r="AF892"/>
  <c r="AE892"/>
  <c r="AD892"/>
  <c r="AC892"/>
  <c r="AB892"/>
  <c r="AA892"/>
  <c r="Z892"/>
  <c r="Y892"/>
  <c r="X892"/>
  <c r="W892"/>
  <c r="AH889"/>
  <c r="AG889"/>
  <c r="AF889"/>
  <c r="AE889"/>
  <c r="AD889"/>
  <c r="AC889"/>
  <c r="AB889"/>
  <c r="AA889"/>
  <c r="Z889"/>
  <c r="Y889"/>
  <c r="X889"/>
  <c r="W889"/>
  <c r="AH886"/>
  <c r="AG886"/>
  <c r="AF886"/>
  <c r="AE886"/>
  <c r="AD886"/>
  <c r="AC886"/>
  <c r="AB886"/>
  <c r="AA886"/>
  <c r="Z886"/>
  <c r="Y886"/>
  <c r="X886"/>
  <c r="W886"/>
  <c r="AH883"/>
  <c r="AG883"/>
  <c r="AF883"/>
  <c r="AE883"/>
  <c r="AE882" s="1"/>
  <c r="AD883"/>
  <c r="AC883"/>
  <c r="AC882" s="1"/>
  <c r="AC781" s="1"/>
  <c r="AB883"/>
  <c r="AA883"/>
  <c r="Z883"/>
  <c r="Y883"/>
  <c r="Y882" s="1"/>
  <c r="Y781" s="1"/>
  <c r="X883"/>
  <c r="W883"/>
  <c r="W882" s="1"/>
  <c r="AH882"/>
  <c r="AG882"/>
  <c r="AF882"/>
  <c r="AD882"/>
  <c r="AB882"/>
  <c r="Z882"/>
  <c r="X882"/>
  <c r="AH881"/>
  <c r="AG881"/>
  <c r="AF881"/>
  <c r="AE881"/>
  <c r="AD881"/>
  <c r="AC881"/>
  <c r="AB881"/>
  <c r="AA881"/>
  <c r="Z881"/>
  <c r="Y881"/>
  <c r="X881"/>
  <c r="W881"/>
  <c r="AH878"/>
  <c r="AG878"/>
  <c r="AF878"/>
  <c r="AE878"/>
  <c r="AD878"/>
  <c r="AC878"/>
  <c r="AB878"/>
  <c r="AA878"/>
  <c r="Z878"/>
  <c r="Y878"/>
  <c r="X878"/>
  <c r="W878"/>
  <c r="AH875"/>
  <c r="AG875"/>
  <c r="AF875"/>
  <c r="AE875"/>
  <c r="AD875"/>
  <c r="AC875"/>
  <c r="AB875"/>
  <c r="AA875"/>
  <c r="Z875"/>
  <c r="Y875"/>
  <c r="X875"/>
  <c r="W875"/>
  <c r="AH872"/>
  <c r="AG872"/>
  <c r="AF872"/>
  <c r="AE872"/>
  <c r="AD872"/>
  <c r="AC872"/>
  <c r="AB872"/>
  <c r="AA872"/>
  <c r="Z872"/>
  <c r="Y872"/>
  <c r="X872"/>
  <c r="W872"/>
  <c r="AH869"/>
  <c r="AG869"/>
  <c r="AF869"/>
  <c r="AE869"/>
  <c r="AD869"/>
  <c r="AC869"/>
  <c r="AB869"/>
  <c r="AA869"/>
  <c r="Z869"/>
  <c r="Y869"/>
  <c r="X869"/>
  <c r="W869"/>
  <c r="AH866"/>
  <c r="AG866"/>
  <c r="AF866"/>
  <c r="AE866"/>
  <c r="AD866"/>
  <c r="AC866"/>
  <c r="AB866"/>
  <c r="AA866"/>
  <c r="Z866"/>
  <c r="Y866"/>
  <c r="X866"/>
  <c r="W866"/>
  <c r="AH863"/>
  <c r="AG863"/>
  <c r="AF863"/>
  <c r="AE863"/>
  <c r="AD863"/>
  <c r="AC863"/>
  <c r="AB863"/>
  <c r="AA863"/>
  <c r="Z863"/>
  <c r="Y863"/>
  <c r="X863"/>
  <c r="W863"/>
  <c r="AH860"/>
  <c r="AG860"/>
  <c r="AF860"/>
  <c r="AE860"/>
  <c r="AD860"/>
  <c r="AC860"/>
  <c r="AB860"/>
  <c r="AA860"/>
  <c r="Z860"/>
  <c r="Y860"/>
  <c r="X860"/>
  <c r="W860"/>
  <c r="AH857"/>
  <c r="AG857"/>
  <c r="AF857"/>
  <c r="AE857"/>
  <c r="AD857"/>
  <c r="AC857"/>
  <c r="AB857"/>
  <c r="AA857"/>
  <c r="Z857"/>
  <c r="Y857"/>
  <c r="X857"/>
  <c r="W857"/>
  <c r="AH854"/>
  <c r="AG854"/>
  <c r="AF854"/>
  <c r="AE854"/>
  <c r="AD854"/>
  <c r="AC854"/>
  <c r="AB854"/>
  <c r="AA854"/>
  <c r="Z854"/>
  <c r="Y854"/>
  <c r="X854"/>
  <c r="W854"/>
  <c r="AH851"/>
  <c r="AG851"/>
  <c r="AF851"/>
  <c r="AE851"/>
  <c r="AD851"/>
  <c r="AC851"/>
  <c r="AB851"/>
  <c r="AA851"/>
  <c r="Z851"/>
  <c r="Y851"/>
  <c r="X851"/>
  <c r="W851"/>
  <c r="AH848"/>
  <c r="AG848"/>
  <c r="AF848"/>
  <c r="AE848"/>
  <c r="AD848"/>
  <c r="AC848"/>
  <c r="AB848"/>
  <c r="AA848"/>
  <c r="Z848"/>
  <c r="Y848"/>
  <c r="X848"/>
  <c r="W848"/>
  <c r="AH845"/>
  <c r="AG845"/>
  <c r="AF845"/>
  <c r="AE845"/>
  <c r="AD845"/>
  <c r="AC845"/>
  <c r="AB845"/>
  <c r="AA845"/>
  <c r="Z845"/>
  <c r="Y845"/>
  <c r="X845"/>
  <c r="W845"/>
  <c r="AH842"/>
  <c r="AG842"/>
  <c r="AF842"/>
  <c r="AE842"/>
  <c r="AD842"/>
  <c r="AC842"/>
  <c r="AB842"/>
  <c r="AA842"/>
  <c r="Z842"/>
  <c r="Y842"/>
  <c r="X842"/>
  <c r="W842"/>
  <c r="AH841"/>
  <c r="AG841"/>
  <c r="AF841"/>
  <c r="AE841"/>
  <c r="AD841"/>
  <c r="AC841"/>
  <c r="AB841"/>
  <c r="AA841"/>
  <c r="Z841"/>
  <c r="Y841"/>
  <c r="X841"/>
  <c r="W841"/>
  <c r="AH838"/>
  <c r="AG838"/>
  <c r="AF838"/>
  <c r="AE838"/>
  <c r="AD838"/>
  <c r="AC838"/>
  <c r="AB838"/>
  <c r="AA838"/>
  <c r="Z838"/>
  <c r="Y838"/>
  <c r="X838"/>
  <c r="W838"/>
  <c r="AH835"/>
  <c r="AG835"/>
  <c r="AF835"/>
  <c r="AE835"/>
  <c r="AD835"/>
  <c r="AC835"/>
  <c r="AB835"/>
  <c r="AA835"/>
  <c r="Z835"/>
  <c r="Y835"/>
  <c r="X835"/>
  <c r="W835"/>
  <c r="AH832"/>
  <c r="AG832"/>
  <c r="AF832"/>
  <c r="AE832"/>
  <c r="AD832"/>
  <c r="AC832"/>
  <c r="AB832"/>
  <c r="AA832"/>
  <c r="Z832"/>
  <c r="Y832"/>
  <c r="X832"/>
  <c r="W832"/>
  <c r="AH829"/>
  <c r="AG829"/>
  <c r="AF829"/>
  <c r="AE829"/>
  <c r="AD829"/>
  <c r="AC829"/>
  <c r="AB829"/>
  <c r="AA829"/>
  <c r="Z829"/>
  <c r="Y829"/>
  <c r="X829"/>
  <c r="W829"/>
  <c r="AH826"/>
  <c r="AG826"/>
  <c r="AF826"/>
  <c r="AE826"/>
  <c r="AD826"/>
  <c r="AC826"/>
  <c r="AB826"/>
  <c r="AA826"/>
  <c r="Z826"/>
  <c r="Y826"/>
  <c r="X826"/>
  <c r="W826"/>
  <c r="AH823"/>
  <c r="AG823"/>
  <c r="AF823"/>
  <c r="AE823"/>
  <c r="AD823"/>
  <c r="AC823"/>
  <c r="AB823"/>
  <c r="AA823"/>
  <c r="Z823"/>
  <c r="Y823"/>
  <c r="X823"/>
  <c r="W823"/>
  <c r="AH820"/>
  <c r="AG820"/>
  <c r="AF820"/>
  <c r="AE820"/>
  <c r="AD820"/>
  <c r="AC820"/>
  <c r="AB820"/>
  <c r="AA820"/>
  <c r="Z820"/>
  <c r="Y820"/>
  <c r="X820"/>
  <c r="W820"/>
  <c r="AH819"/>
  <c r="AG819"/>
  <c r="AF819"/>
  <c r="AE819"/>
  <c r="AD819"/>
  <c r="AC819"/>
  <c r="AB819"/>
  <c r="AA819"/>
  <c r="Z819"/>
  <c r="Y819"/>
  <c r="X819"/>
  <c r="W819"/>
  <c r="AH816"/>
  <c r="AG816"/>
  <c r="AF816"/>
  <c r="AE816"/>
  <c r="AD816"/>
  <c r="AC816"/>
  <c r="AB816"/>
  <c r="AA816"/>
  <c r="Z816"/>
  <c r="Y816"/>
  <c r="X816"/>
  <c r="W816"/>
  <c r="AH813"/>
  <c r="AG813"/>
  <c r="AF813"/>
  <c r="AE813"/>
  <c r="AD813"/>
  <c r="AC813"/>
  <c r="AB813"/>
  <c r="AA813"/>
  <c r="Z813"/>
  <c r="Y813"/>
  <c r="X813"/>
  <c r="W813"/>
  <c r="AH810"/>
  <c r="AG810"/>
  <c r="AF810"/>
  <c r="AE810"/>
  <c r="AD810"/>
  <c r="AC810"/>
  <c r="AB810"/>
  <c r="AA810"/>
  <c r="Z810"/>
  <c r="Y810"/>
  <c r="X810"/>
  <c r="W810"/>
  <c r="AH807"/>
  <c r="AG807"/>
  <c r="AF807"/>
  <c r="AE807"/>
  <c r="AD807"/>
  <c r="AC807"/>
  <c r="AB807"/>
  <c r="AA807"/>
  <c r="Z807"/>
  <c r="Y807"/>
  <c r="X807"/>
  <c r="W807"/>
  <c r="AH806"/>
  <c r="AG806"/>
  <c r="AF806"/>
  <c r="AE806"/>
  <c r="AD806"/>
  <c r="AC806"/>
  <c r="AB806"/>
  <c r="AA806"/>
  <c r="Z806"/>
  <c r="Y806"/>
  <c r="X806"/>
  <c r="W806"/>
  <c r="AH803"/>
  <c r="AG803"/>
  <c r="AF803"/>
  <c r="AE803"/>
  <c r="AD803"/>
  <c r="AC803"/>
  <c r="AB803"/>
  <c r="AA803"/>
  <c r="Z803"/>
  <c r="Y803"/>
  <c r="X803"/>
  <c r="W803"/>
  <c r="AH800"/>
  <c r="AG800"/>
  <c r="AF800"/>
  <c r="AE800"/>
  <c r="AD800"/>
  <c r="AC800"/>
  <c r="AB800"/>
  <c r="AA800"/>
  <c r="Z800"/>
  <c r="Y800"/>
  <c r="X800"/>
  <c r="W800"/>
  <c r="AH797"/>
  <c r="AG797"/>
  <c r="AF797"/>
  <c r="AE797"/>
  <c r="AD797"/>
  <c r="AC797"/>
  <c r="AB797"/>
  <c r="AA797"/>
  <c r="Z797"/>
  <c r="Y797"/>
  <c r="X797"/>
  <c r="W797"/>
  <c r="AH794"/>
  <c r="AG794"/>
  <c r="AF794"/>
  <c r="AE794"/>
  <c r="AD794"/>
  <c r="AC794"/>
  <c r="AB794"/>
  <c r="AA794"/>
  <c r="Z794"/>
  <c r="Y794"/>
  <c r="X794"/>
  <c r="W794"/>
  <c r="AH791"/>
  <c r="AG791"/>
  <c r="AF791"/>
  <c r="AE791"/>
  <c r="AD791"/>
  <c r="AC791"/>
  <c r="AB791"/>
  <c r="AA791"/>
  <c r="Z791"/>
  <c r="Y791"/>
  <c r="X791"/>
  <c r="W791"/>
  <c r="AH788"/>
  <c r="AG788"/>
  <c r="AF788"/>
  <c r="AE788"/>
  <c r="AD788"/>
  <c r="AC788"/>
  <c r="AB788"/>
  <c r="AA788"/>
  <c r="Z788"/>
  <c r="Y788"/>
  <c r="X788"/>
  <c r="W788"/>
  <c r="AH785"/>
  <c r="AG785"/>
  <c r="AF785"/>
  <c r="AE785"/>
  <c r="AD785"/>
  <c r="AC785"/>
  <c r="AB785"/>
  <c r="AA785"/>
  <c r="Z785"/>
  <c r="Y785"/>
  <c r="X785"/>
  <c r="W785"/>
  <c r="AH782"/>
  <c r="AG782"/>
  <c r="AG781" s="1"/>
  <c r="AF782"/>
  <c r="AE782"/>
  <c r="AD782"/>
  <c r="AC782"/>
  <c r="AB782"/>
  <c r="AA782"/>
  <c r="Z782"/>
  <c r="Y782"/>
  <c r="X782"/>
  <c r="W782"/>
  <c r="AH779"/>
  <c r="AG779"/>
  <c r="AF779"/>
  <c r="AE779"/>
  <c r="AD779"/>
  <c r="AC779"/>
  <c r="AB779"/>
  <c r="AA779"/>
  <c r="Z779"/>
  <c r="Y779"/>
  <c r="X779"/>
  <c r="W779"/>
  <c r="AH776"/>
  <c r="AG776"/>
  <c r="AF776"/>
  <c r="AE776"/>
  <c r="AD776"/>
  <c r="AC776"/>
  <c r="AB776"/>
  <c r="AA776"/>
  <c r="Z776"/>
  <c r="Y776"/>
  <c r="X776"/>
  <c r="W776"/>
  <c r="AH773"/>
  <c r="AG773"/>
  <c r="AF773"/>
  <c r="AE773"/>
  <c r="AD773"/>
  <c r="AC773"/>
  <c r="AB773"/>
  <c r="AA773"/>
  <c r="Z773"/>
  <c r="Y773"/>
  <c r="X773"/>
  <c r="W773"/>
  <c r="AH772"/>
  <c r="AG772"/>
  <c r="AF772"/>
  <c r="AE772"/>
  <c r="AD772"/>
  <c r="AC772"/>
  <c r="AB772"/>
  <c r="AA772"/>
  <c r="Z772"/>
  <c r="Y772"/>
  <c r="X772"/>
  <c r="W772"/>
  <c r="AH769"/>
  <c r="AG769"/>
  <c r="AF769"/>
  <c r="AE769"/>
  <c r="AD769"/>
  <c r="AC769"/>
  <c r="AB769"/>
  <c r="AA769"/>
  <c r="Z769"/>
  <c r="Y769"/>
  <c r="X769"/>
  <c r="W769"/>
  <c r="AH766"/>
  <c r="AG766"/>
  <c r="AF766"/>
  <c r="AE766"/>
  <c r="AD766"/>
  <c r="AC766"/>
  <c r="AB766"/>
  <c r="AA766"/>
  <c r="Z766"/>
  <c r="Y766"/>
  <c r="X766"/>
  <c r="W766"/>
  <c r="AH763"/>
  <c r="AG763"/>
  <c r="AF763"/>
  <c r="AE763"/>
  <c r="AD763"/>
  <c r="AC763"/>
  <c r="AB763"/>
  <c r="AA763"/>
  <c r="Z763"/>
  <c r="Y763"/>
  <c r="X763"/>
  <c r="W763"/>
  <c r="AH760"/>
  <c r="AG760"/>
  <c r="AF760"/>
  <c r="AE760"/>
  <c r="AD760"/>
  <c r="AC760"/>
  <c r="AB760"/>
  <c r="AA760"/>
  <c r="Z760"/>
  <c r="Y760"/>
  <c r="X760"/>
  <c r="W760"/>
  <c r="AH757"/>
  <c r="AG757"/>
  <c r="AF757"/>
  <c r="AE757"/>
  <c r="AD757"/>
  <c r="AC757"/>
  <c r="AB757"/>
  <c r="AA757"/>
  <c r="Z757"/>
  <c r="Y757"/>
  <c r="X757"/>
  <c r="W757"/>
  <c r="AH754"/>
  <c r="AG754"/>
  <c r="AF754"/>
  <c r="AE754"/>
  <c r="AD754"/>
  <c r="AC754"/>
  <c r="AB754"/>
  <c r="AA754"/>
  <c r="Z754"/>
  <c r="Y754"/>
  <c r="X754"/>
  <c r="W754"/>
  <c r="AH751"/>
  <c r="AG751"/>
  <c r="AF751"/>
  <c r="AE751"/>
  <c r="AD751"/>
  <c r="AC751"/>
  <c r="AB751"/>
  <c r="AA751"/>
  <c r="Z751"/>
  <c r="Y751"/>
  <c r="X751"/>
  <c r="W751"/>
  <c r="AH748"/>
  <c r="AG748"/>
  <c r="AF748"/>
  <c r="AE748"/>
  <c r="AD748"/>
  <c r="AC748"/>
  <c r="AB748"/>
  <c r="AA748"/>
  <c r="Z748"/>
  <c r="Y748"/>
  <c r="X748"/>
  <c r="W748"/>
  <c r="AH745"/>
  <c r="AG745"/>
  <c r="AF745"/>
  <c r="AE745"/>
  <c r="AD745"/>
  <c r="AC745"/>
  <c r="AB745"/>
  <c r="AA745"/>
  <c r="Z745"/>
  <c r="Y745"/>
  <c r="X745"/>
  <c r="W745"/>
  <c r="AH742"/>
  <c r="AG742"/>
  <c r="AF742"/>
  <c r="AE742"/>
  <c r="AD742"/>
  <c r="AC742"/>
  <c r="AB742"/>
  <c r="AA742"/>
  <c r="Z742"/>
  <c r="Y742"/>
  <c r="X742"/>
  <c r="W742"/>
  <c r="AH739"/>
  <c r="AG739"/>
  <c r="AF739"/>
  <c r="AE739"/>
  <c r="AD739"/>
  <c r="AC739"/>
  <c r="AB739"/>
  <c r="AA739"/>
  <c r="Z739"/>
  <c r="Y739"/>
  <c r="X739"/>
  <c r="W739"/>
  <c r="AH736"/>
  <c r="AG736"/>
  <c r="AF736"/>
  <c r="AE736"/>
  <c r="AD736"/>
  <c r="AC736"/>
  <c r="AB736"/>
  <c r="AA736"/>
  <c r="Z736"/>
  <c r="Y736"/>
  <c r="X736"/>
  <c r="W736"/>
  <c r="AH733"/>
  <c r="AG733"/>
  <c r="AF733"/>
  <c r="AE733"/>
  <c r="AD733"/>
  <c r="AC733"/>
  <c r="AB733"/>
  <c r="AA733"/>
  <c r="Z733"/>
  <c r="Y733"/>
  <c r="X733"/>
  <c r="W733"/>
  <c r="AH730"/>
  <c r="AG730"/>
  <c r="AF730"/>
  <c r="AE730"/>
  <c r="AD730"/>
  <c r="AC730"/>
  <c r="AB730"/>
  <c r="AA730"/>
  <c r="Z730"/>
  <c r="Y730"/>
  <c r="X730"/>
  <c r="W730"/>
  <c r="AH727"/>
  <c r="AG727"/>
  <c r="AF727"/>
  <c r="AE727"/>
  <c r="AD727"/>
  <c r="AC727"/>
  <c r="AB727"/>
  <c r="AA727"/>
  <c r="Z727"/>
  <c r="Y727"/>
  <c r="X727"/>
  <c r="W727"/>
  <c r="AH724"/>
  <c r="AG724"/>
  <c r="AF724"/>
  <c r="AE724"/>
  <c r="AD724"/>
  <c r="AC724"/>
  <c r="AB724"/>
  <c r="AA724"/>
  <c r="Z724"/>
  <c r="Y724"/>
  <c r="X724"/>
  <c r="W724"/>
  <c r="AH721"/>
  <c r="AG721"/>
  <c r="AF721"/>
  <c r="AE721"/>
  <c r="AD721"/>
  <c r="AC721"/>
  <c r="AB721"/>
  <c r="AA721"/>
  <c r="Z721"/>
  <c r="Y721"/>
  <c r="X721"/>
  <c r="W721"/>
  <c r="AH718"/>
  <c r="AG718"/>
  <c r="AF718"/>
  <c r="AE718"/>
  <c r="AD718"/>
  <c r="AC718"/>
  <c r="AB718"/>
  <c r="AA718"/>
  <c r="Z718"/>
  <c r="Y718"/>
  <c r="X718"/>
  <c r="W718"/>
  <c r="AH715"/>
  <c r="AG715"/>
  <c r="AF715"/>
  <c r="AE715"/>
  <c r="AD715"/>
  <c r="AC715"/>
  <c r="AB715"/>
  <c r="AA715"/>
  <c r="Z715"/>
  <c r="Y715"/>
  <c r="X715"/>
  <c r="W715"/>
  <c r="AH712"/>
  <c r="AG712"/>
  <c r="AF712"/>
  <c r="AE712"/>
  <c r="AD712"/>
  <c r="AC712"/>
  <c r="AB712"/>
  <c r="AA712"/>
  <c r="Z712"/>
  <c r="Y712"/>
  <c r="X712"/>
  <c r="W712"/>
  <c r="AH709"/>
  <c r="AG709"/>
  <c r="AF709"/>
  <c r="AE709"/>
  <c r="AD709"/>
  <c r="AC709"/>
  <c r="AB709"/>
  <c r="AA709"/>
  <c r="Z709"/>
  <c r="Y709"/>
  <c r="X709"/>
  <c r="W709"/>
  <c r="AH706"/>
  <c r="AG706"/>
  <c r="AF706"/>
  <c r="AE706"/>
  <c r="AD706"/>
  <c r="AC706"/>
  <c r="AB706"/>
  <c r="AA706"/>
  <c r="Z706"/>
  <c r="Y706"/>
  <c r="X706"/>
  <c r="W706"/>
  <c r="AH703"/>
  <c r="AG703"/>
  <c r="AF703"/>
  <c r="AE703"/>
  <c r="AD703"/>
  <c r="AC703"/>
  <c r="AB703"/>
  <c r="AA703"/>
  <c r="Z703"/>
  <c r="Y703"/>
  <c r="X703"/>
  <c r="W703"/>
  <c r="AH700"/>
  <c r="AG700"/>
  <c r="AF700"/>
  <c r="AE700"/>
  <c r="AD700"/>
  <c r="AC700"/>
  <c r="AB700"/>
  <c r="AA700"/>
  <c r="Z700"/>
  <c r="Y700"/>
  <c r="X700"/>
  <c r="W700"/>
  <c r="AH697"/>
  <c r="AG697"/>
  <c r="AF697"/>
  <c r="AE697"/>
  <c r="AD697"/>
  <c r="AC697"/>
  <c r="AB697"/>
  <c r="AA697"/>
  <c r="Z697"/>
  <c r="Y697"/>
  <c r="X697"/>
  <c r="W697"/>
  <c r="AH694"/>
  <c r="AG694"/>
  <c r="AF694"/>
  <c r="AE694"/>
  <c r="AD694"/>
  <c r="AC694"/>
  <c r="AB694"/>
  <c r="AA694"/>
  <c r="Z694"/>
  <c r="Y694"/>
  <c r="X694"/>
  <c r="W694"/>
  <c r="AH691"/>
  <c r="AG691"/>
  <c r="AF691"/>
  <c r="AE691"/>
  <c r="AD691"/>
  <c r="AC691"/>
  <c r="AB691"/>
  <c r="AA691"/>
  <c r="Z691"/>
  <c r="Y691"/>
  <c r="X691"/>
  <c r="W691"/>
  <c r="AH688"/>
  <c r="AG688"/>
  <c r="AF688"/>
  <c r="AE688"/>
  <c r="AD688"/>
  <c r="AC688"/>
  <c r="AB688"/>
  <c r="AA688"/>
  <c r="Z688"/>
  <c r="Y688"/>
  <c r="X688"/>
  <c r="W688"/>
  <c r="AH685"/>
  <c r="AG685"/>
  <c r="AF685"/>
  <c r="AE685"/>
  <c r="AD685"/>
  <c r="AC685"/>
  <c r="AB685"/>
  <c r="AA685"/>
  <c r="Z685"/>
  <c r="Y685"/>
  <c r="X685"/>
  <c r="W685"/>
  <c r="AH682"/>
  <c r="AG682"/>
  <c r="AF682"/>
  <c r="AE682"/>
  <c r="AD682"/>
  <c r="AC682"/>
  <c r="AB682"/>
  <c r="AA682"/>
  <c r="Z682"/>
  <c r="Y682"/>
  <c r="X682"/>
  <c r="W682"/>
  <c r="AH679"/>
  <c r="AG679"/>
  <c r="AF679"/>
  <c r="AE679"/>
  <c r="AD679"/>
  <c r="AC679"/>
  <c r="AB679"/>
  <c r="AA679"/>
  <c r="Z679"/>
  <c r="Y679"/>
  <c r="X679"/>
  <c r="W679"/>
  <c r="AH676"/>
  <c r="AG676"/>
  <c r="AF676"/>
  <c r="AE676"/>
  <c r="AD676"/>
  <c r="AC676"/>
  <c r="AB676"/>
  <c r="AA676"/>
  <c r="Z676"/>
  <c r="Y676"/>
  <c r="X676"/>
  <c r="W676"/>
  <c r="AH673"/>
  <c r="AG673"/>
  <c r="AF673"/>
  <c r="AE673"/>
  <c r="AD673"/>
  <c r="AC673"/>
  <c r="AB673"/>
  <c r="AA673"/>
  <c r="Z673"/>
  <c r="Y673"/>
  <c r="X673"/>
  <c r="W673"/>
  <c r="AH670"/>
  <c r="AG670"/>
  <c r="AF670"/>
  <c r="AE670"/>
  <c r="AD670"/>
  <c r="AC670"/>
  <c r="AB670"/>
  <c r="AA670"/>
  <c r="Z670"/>
  <c r="Y670"/>
  <c r="X670"/>
  <c r="W670"/>
  <c r="AH667"/>
  <c r="AG667"/>
  <c r="AF667"/>
  <c r="AE667"/>
  <c r="AD667"/>
  <c r="AC667"/>
  <c r="AB667"/>
  <c r="AA667"/>
  <c r="Z667"/>
  <c r="Y667"/>
  <c r="X667"/>
  <c r="W667"/>
  <c r="AH664"/>
  <c r="AG664"/>
  <c r="AF664"/>
  <c r="AE664"/>
  <c r="AD664"/>
  <c r="AC664"/>
  <c r="AB664"/>
  <c r="AA664"/>
  <c r="Z664"/>
  <c r="Y664"/>
  <c r="X664"/>
  <c r="W664"/>
  <c r="AH661"/>
  <c r="AG661"/>
  <c r="AF661"/>
  <c r="AE661"/>
  <c r="AD661"/>
  <c r="AC661"/>
  <c r="AB661"/>
  <c r="AA661"/>
  <c r="Z661"/>
  <c r="Y661"/>
  <c r="X661"/>
  <c r="W661"/>
  <c r="AH658"/>
  <c r="AG658"/>
  <c r="AF658"/>
  <c r="AE658"/>
  <c r="AD658"/>
  <c r="AC658"/>
  <c r="AB658"/>
  <c r="AA658"/>
  <c r="Z658"/>
  <c r="Y658"/>
  <c r="X658"/>
  <c r="W658"/>
  <c r="AH655"/>
  <c r="AG655"/>
  <c r="AF655"/>
  <c r="AE655"/>
  <c r="AD655"/>
  <c r="AC655"/>
  <c r="AB655"/>
  <c r="AA655"/>
  <c r="Z655"/>
  <c r="Y655"/>
  <c r="X655"/>
  <c r="W655"/>
  <c r="AH652"/>
  <c r="AG652"/>
  <c r="AF652"/>
  <c r="AE652"/>
  <c r="AD652"/>
  <c r="AC652"/>
  <c r="AB652"/>
  <c r="AA652"/>
  <c r="Z652"/>
  <c r="Y652"/>
  <c r="X652"/>
  <c r="W652"/>
  <c r="AH649"/>
  <c r="AG649"/>
  <c r="AF649"/>
  <c r="AE649"/>
  <c r="AD649"/>
  <c r="AC649"/>
  <c r="AB649"/>
  <c r="AA649"/>
  <c r="Z649"/>
  <c r="Y649"/>
  <c r="X649"/>
  <c r="W649"/>
  <c r="AH646"/>
  <c r="AG646"/>
  <c r="AF646"/>
  <c r="AE646"/>
  <c r="AD646"/>
  <c r="AC646"/>
  <c r="AB646"/>
  <c r="AA646"/>
  <c r="Z646"/>
  <c r="Y646"/>
  <c r="X646"/>
  <c r="W646"/>
  <c r="AH643"/>
  <c r="AG643"/>
  <c r="AF643"/>
  <c r="AE643"/>
  <c r="AD643"/>
  <c r="AC643"/>
  <c r="AB643"/>
  <c r="AA643"/>
  <c r="Z643"/>
  <c r="Y643"/>
  <c r="X643"/>
  <c r="W643"/>
  <c r="AH640"/>
  <c r="AG640"/>
  <c r="AF640"/>
  <c r="AE640"/>
  <c r="AD640"/>
  <c r="AC640"/>
  <c r="AB640"/>
  <c r="AA640"/>
  <c r="Z640"/>
  <c r="Y640"/>
  <c r="X640"/>
  <c r="W640"/>
  <c r="AH637"/>
  <c r="AG637"/>
  <c r="AF637"/>
  <c r="AE637"/>
  <c r="AD637"/>
  <c r="AC637"/>
  <c r="AB637"/>
  <c r="AA637"/>
  <c r="Z637"/>
  <c r="Y637"/>
  <c r="X637"/>
  <c r="W637"/>
  <c r="AH634"/>
  <c r="AG634"/>
  <c r="AF634"/>
  <c r="AE634"/>
  <c r="AD634"/>
  <c r="AC634"/>
  <c r="AB634"/>
  <c r="AA634"/>
  <c r="Z634"/>
  <c r="Y634"/>
  <c r="X634"/>
  <c r="W634"/>
  <c r="AH631"/>
  <c r="AG631"/>
  <c r="AF631"/>
  <c r="AE631"/>
  <c r="AD631"/>
  <c r="AC631"/>
  <c r="AB631"/>
  <c r="AA631"/>
  <c r="Z631"/>
  <c r="Y631"/>
  <c r="X631"/>
  <c r="W631"/>
  <c r="AH628"/>
  <c r="AG628"/>
  <c r="AF628"/>
  <c r="AE628"/>
  <c r="AD628"/>
  <c r="AC628"/>
  <c r="AB628"/>
  <c r="AA628"/>
  <c r="Z628"/>
  <c r="Y628"/>
  <c r="X628"/>
  <c r="W628"/>
  <c r="AH625"/>
  <c r="AG625"/>
  <c r="AF625"/>
  <c r="AE625"/>
  <c r="AD625"/>
  <c r="AC625"/>
  <c r="AB625"/>
  <c r="AA625"/>
  <c r="Z625"/>
  <c r="Y625"/>
  <c r="X625"/>
  <c r="W625"/>
  <c r="AH622"/>
  <c r="AG622"/>
  <c r="AF622"/>
  <c r="AE622"/>
  <c r="AD622"/>
  <c r="AC622"/>
  <c r="AB622"/>
  <c r="AA622"/>
  <c r="Z622"/>
  <c r="Y622"/>
  <c r="X622"/>
  <c r="W622"/>
  <c r="AH619"/>
  <c r="AG619"/>
  <c r="AF619"/>
  <c r="AE619"/>
  <c r="AD619"/>
  <c r="AC619"/>
  <c r="AB619"/>
  <c r="AA619"/>
  <c r="Z619"/>
  <c r="Y619"/>
  <c r="X619"/>
  <c r="W619"/>
  <c r="AH616"/>
  <c r="AG616"/>
  <c r="AF616"/>
  <c r="AE616"/>
  <c r="AD616"/>
  <c r="AC616"/>
  <c r="AB616"/>
  <c r="AA616"/>
  <c r="Z616"/>
  <c r="Y616"/>
  <c r="X616"/>
  <c r="W616"/>
  <c r="AH613"/>
  <c r="AG613"/>
  <c r="AF613"/>
  <c r="AE613"/>
  <c r="AD613"/>
  <c r="AC613"/>
  <c r="AB613"/>
  <c r="AA613"/>
  <c r="Z613"/>
  <c r="Y613"/>
  <c r="X613"/>
  <c r="W613"/>
  <c r="AH610"/>
  <c r="AG610"/>
  <c r="AF610"/>
  <c r="AE610"/>
  <c r="AD610"/>
  <c r="AC610"/>
  <c r="AB610"/>
  <c r="AA610"/>
  <c r="Z610"/>
  <c r="Y610"/>
  <c r="X610"/>
  <c r="W610"/>
  <c r="AH607"/>
  <c r="AG607"/>
  <c r="AF607"/>
  <c r="AE607"/>
  <c r="AD607"/>
  <c r="AC607"/>
  <c r="AB607"/>
  <c r="AA607"/>
  <c r="Z607"/>
  <c r="Y607"/>
  <c r="X607"/>
  <c r="W607"/>
  <c r="AH604"/>
  <c r="AG604"/>
  <c r="AF604"/>
  <c r="AE604"/>
  <c r="AD604"/>
  <c r="AC604"/>
  <c r="AB604"/>
  <c r="AA604"/>
  <c r="Z604"/>
  <c r="Y604"/>
  <c r="X604"/>
  <c r="W604"/>
  <c r="AH601"/>
  <c r="AG601"/>
  <c r="AF601"/>
  <c r="AE601"/>
  <c r="AD601"/>
  <c r="AC601"/>
  <c r="AB601"/>
  <c r="AA601"/>
  <c r="Z601"/>
  <c r="Y601"/>
  <c r="X601"/>
  <c r="W601"/>
  <c r="AH600"/>
  <c r="AG600"/>
  <c r="AF600"/>
  <c r="AE600"/>
  <c r="AD600"/>
  <c r="AC600"/>
  <c r="AB600"/>
  <c r="AA600"/>
  <c r="Z600"/>
  <c r="Y600"/>
  <c r="X600"/>
  <c r="W600"/>
  <c r="AH597"/>
  <c r="AG597"/>
  <c r="AF597"/>
  <c r="AE597"/>
  <c r="AD597"/>
  <c r="AC597"/>
  <c r="AB597"/>
  <c r="AA597"/>
  <c r="Z597"/>
  <c r="Y597"/>
  <c r="X597"/>
  <c r="W597"/>
  <c r="AH594"/>
  <c r="AG594"/>
  <c r="AF594"/>
  <c r="AE594"/>
  <c r="AD594"/>
  <c r="AC594"/>
  <c r="AB594"/>
  <c r="AA594"/>
  <c r="Z594"/>
  <c r="Y594"/>
  <c r="X594"/>
  <c r="W594"/>
  <c r="AH591"/>
  <c r="AG591"/>
  <c r="AF591"/>
  <c r="AE591"/>
  <c r="AD591"/>
  <c r="AC591"/>
  <c r="AB591"/>
  <c r="AA591"/>
  <c r="Z591"/>
  <c r="Y591"/>
  <c r="X591"/>
  <c r="W591"/>
  <c r="AH588"/>
  <c r="AG588"/>
  <c r="AF588"/>
  <c r="AE588"/>
  <c r="AD588"/>
  <c r="AC588"/>
  <c r="AB588"/>
  <c r="AA588"/>
  <c r="Z588"/>
  <c r="Y588"/>
  <c r="X588"/>
  <c r="W588"/>
  <c r="AH585"/>
  <c r="AG585"/>
  <c r="AF585"/>
  <c r="AE585"/>
  <c r="AD585"/>
  <c r="AC585"/>
  <c r="AB585"/>
  <c r="AA585"/>
  <c r="Z585"/>
  <c r="Y585"/>
  <c r="X585"/>
  <c r="W585"/>
  <c r="AH582"/>
  <c r="AG582"/>
  <c r="AF582"/>
  <c r="AE582"/>
  <c r="AD582"/>
  <c r="AC582"/>
  <c r="AB582"/>
  <c r="AA582"/>
  <c r="Z582"/>
  <c r="Y582"/>
  <c r="X582"/>
  <c r="W582"/>
  <c r="AH579"/>
  <c r="AG579"/>
  <c r="AF579"/>
  <c r="AE579"/>
  <c r="AD579"/>
  <c r="AC579"/>
  <c r="AB579"/>
  <c r="AA579"/>
  <c r="Z579"/>
  <c r="Y579"/>
  <c r="X579"/>
  <c r="W579"/>
  <c r="AH576"/>
  <c r="AG576"/>
  <c r="AF576"/>
  <c r="AE576"/>
  <c r="AD576"/>
  <c r="AC576"/>
  <c r="AB576"/>
  <c r="AA576"/>
  <c r="Z576"/>
  <c r="Y576"/>
  <c r="X576"/>
  <c r="W576"/>
  <c r="AH573"/>
  <c r="AG573"/>
  <c r="AF573"/>
  <c r="AE573"/>
  <c r="AD573"/>
  <c r="AC573"/>
  <c r="AB573"/>
  <c r="AA573"/>
  <c r="Z573"/>
  <c r="Y573"/>
  <c r="X573"/>
  <c r="W573"/>
  <c r="AH570"/>
  <c r="AG570"/>
  <c r="AF570"/>
  <c r="AE570"/>
  <c r="AD570"/>
  <c r="AC570"/>
  <c r="AB570"/>
  <c r="AA570"/>
  <c r="Z570"/>
  <c r="Y570"/>
  <c r="X570"/>
  <c r="W570"/>
  <c r="AH567"/>
  <c r="AG567"/>
  <c r="AF567"/>
  <c r="AE567"/>
  <c r="AD567"/>
  <c r="AC567"/>
  <c r="AB567"/>
  <c r="AA567"/>
  <c r="Z567"/>
  <c r="Y567"/>
  <c r="X567"/>
  <c r="W567"/>
  <c r="AH564"/>
  <c r="AG564"/>
  <c r="AF564"/>
  <c r="AE564"/>
  <c r="AD564"/>
  <c r="AC564"/>
  <c r="AB564"/>
  <c r="AA564"/>
  <c r="Z564"/>
  <c r="Y564"/>
  <c r="X564"/>
  <c r="W564"/>
  <c r="AH561"/>
  <c r="AG561"/>
  <c r="AF561"/>
  <c r="AE561"/>
  <c r="AD561"/>
  <c r="AC561"/>
  <c r="AB561"/>
  <c r="AA561"/>
  <c r="Z561"/>
  <c r="Y561"/>
  <c r="X561"/>
  <c r="W561"/>
  <c r="AH558"/>
  <c r="AG558"/>
  <c r="AF558"/>
  <c r="AE558"/>
  <c r="AD558"/>
  <c r="AC558"/>
  <c r="AB558"/>
  <c r="AA558"/>
  <c r="Z558"/>
  <c r="Y558"/>
  <c r="X558"/>
  <c r="W558"/>
  <c r="AH555"/>
  <c r="AG555"/>
  <c r="AF555"/>
  <c r="AE555"/>
  <c r="AD555"/>
  <c r="AC555"/>
  <c r="AB555"/>
  <c r="AA555"/>
  <c r="Z555"/>
  <c r="Y555"/>
  <c r="X555"/>
  <c r="W555"/>
  <c r="AH552"/>
  <c r="AG552"/>
  <c r="AF552"/>
  <c r="AE552"/>
  <c r="AD552"/>
  <c r="AC552"/>
  <c r="AB552"/>
  <c r="AA552"/>
  <c r="Z552"/>
  <c r="Y552"/>
  <c r="X552"/>
  <c r="W552"/>
  <c r="AH549"/>
  <c r="AG549"/>
  <c r="AF549"/>
  <c r="AE549"/>
  <c r="AD549"/>
  <c r="AC549"/>
  <c r="AB549"/>
  <c r="AA549"/>
  <c r="Z549"/>
  <c r="Y549"/>
  <c r="X549"/>
  <c r="W549"/>
  <c r="AH546"/>
  <c r="AG546"/>
  <c r="AF546"/>
  <c r="AE546"/>
  <c r="AD546"/>
  <c r="AC546"/>
  <c r="AB546"/>
  <c r="AA546"/>
  <c r="Z546"/>
  <c r="Y546"/>
  <c r="X546"/>
  <c r="W546"/>
  <c r="AH543"/>
  <c r="AG543"/>
  <c r="AF543"/>
  <c r="AE543"/>
  <c r="AD543"/>
  <c r="AC543"/>
  <c r="AB543"/>
  <c r="AA543"/>
  <c r="Z543"/>
  <c r="Y543"/>
  <c r="X543"/>
  <c r="W543"/>
  <c r="AH540"/>
  <c r="AG540"/>
  <c r="AF540"/>
  <c r="AE540"/>
  <c r="AD540"/>
  <c r="AC540"/>
  <c r="AB540"/>
  <c r="AA540"/>
  <c r="Z540"/>
  <c r="Y540"/>
  <c r="X540"/>
  <c r="W540"/>
  <c r="AH537"/>
  <c r="AG537"/>
  <c r="AF537"/>
  <c r="AE537"/>
  <c r="AD537"/>
  <c r="AC537"/>
  <c r="AB537"/>
  <c r="AA537"/>
  <c r="Z537"/>
  <c r="Y537"/>
  <c r="X537"/>
  <c r="W537"/>
  <c r="AH534"/>
  <c r="AG534"/>
  <c r="AF534"/>
  <c r="AE534"/>
  <c r="AD534"/>
  <c r="AC534"/>
  <c r="AB534"/>
  <c r="AA534"/>
  <c r="Z534"/>
  <c r="Y534"/>
  <c r="X534"/>
  <c r="W534"/>
  <c r="AH531"/>
  <c r="AG531"/>
  <c r="AF531"/>
  <c r="AE531"/>
  <c r="AD531"/>
  <c r="AC531"/>
  <c r="AB531"/>
  <c r="AA531"/>
  <c r="Z531"/>
  <c r="Y531"/>
  <c r="X531"/>
  <c r="W531"/>
  <c r="AH528"/>
  <c r="AG528"/>
  <c r="AF528"/>
  <c r="AE528"/>
  <c r="AD528"/>
  <c r="AC528"/>
  <c r="AB528"/>
  <c r="AA528"/>
  <c r="Z528"/>
  <c r="Y528"/>
  <c r="X528"/>
  <c r="W528"/>
  <c r="AH525"/>
  <c r="AG525"/>
  <c r="AF525"/>
  <c r="AE525"/>
  <c r="AD525"/>
  <c r="AC525"/>
  <c r="AB525"/>
  <c r="AA525"/>
  <c r="Z525"/>
  <c r="Y525"/>
  <c r="X525"/>
  <c r="W525"/>
  <c r="AH522"/>
  <c r="AG522"/>
  <c r="AF522"/>
  <c r="AE522"/>
  <c r="AD522"/>
  <c r="AC522"/>
  <c r="AB522"/>
  <c r="AA522"/>
  <c r="Z522"/>
  <c r="Y522"/>
  <c r="X522"/>
  <c r="W522"/>
  <c r="AH519"/>
  <c r="AG519"/>
  <c r="AF519"/>
  <c r="AE519"/>
  <c r="AD519"/>
  <c r="AC519"/>
  <c r="AB519"/>
  <c r="AA519"/>
  <c r="Z519"/>
  <c r="Y519"/>
  <c r="X519"/>
  <c r="W519"/>
  <c r="AH516"/>
  <c r="AG516"/>
  <c r="AF516"/>
  <c r="AE516"/>
  <c r="AD516"/>
  <c r="AC516"/>
  <c r="AB516"/>
  <c r="AA516"/>
  <c r="Z516"/>
  <c r="Y516"/>
  <c r="X516"/>
  <c r="W516"/>
  <c r="AH513"/>
  <c r="AG513"/>
  <c r="AF513"/>
  <c r="AE513"/>
  <c r="AD513"/>
  <c r="AC513"/>
  <c r="AB513"/>
  <c r="AA513"/>
  <c r="Z513"/>
  <c r="Y513"/>
  <c r="X513"/>
  <c r="W513"/>
  <c r="AH510"/>
  <c r="AG510"/>
  <c r="AF510"/>
  <c r="AE510"/>
  <c r="AD510"/>
  <c r="AC510"/>
  <c r="AB510"/>
  <c r="AA510"/>
  <c r="Z510"/>
  <c r="Y510"/>
  <c r="X510"/>
  <c r="W510"/>
  <c r="AH507"/>
  <c r="AG507"/>
  <c r="AF507"/>
  <c r="AE507"/>
  <c r="AD507"/>
  <c r="AC507"/>
  <c r="AB507"/>
  <c r="AA507"/>
  <c r="Z507"/>
  <c r="Y507"/>
  <c r="X507"/>
  <c r="W507"/>
  <c r="AH504"/>
  <c r="AG504"/>
  <c r="AF504"/>
  <c r="AE504"/>
  <c r="AD504"/>
  <c r="AC504"/>
  <c r="AB504"/>
  <c r="AA504"/>
  <c r="Z504"/>
  <c r="Y504"/>
  <c r="X504"/>
  <c r="W504"/>
  <c r="AH501"/>
  <c r="AG501"/>
  <c r="AF501"/>
  <c r="AE501"/>
  <c r="AD501"/>
  <c r="AC501"/>
  <c r="AB501"/>
  <c r="AA501"/>
  <c r="Z501"/>
  <c r="Y501"/>
  <c r="X501"/>
  <c r="W501"/>
  <c r="AH498"/>
  <c r="AG498"/>
  <c r="AF498"/>
  <c r="AE498"/>
  <c r="AD498"/>
  <c r="AC498"/>
  <c r="AB498"/>
  <c r="AA498"/>
  <c r="Z498"/>
  <c r="Y498"/>
  <c r="X498"/>
  <c r="W498"/>
  <c r="AH495"/>
  <c r="AG495"/>
  <c r="AF495"/>
  <c r="AE495"/>
  <c r="AD495"/>
  <c r="AC495"/>
  <c r="AB495"/>
  <c r="AA495"/>
  <c r="Z495"/>
  <c r="Y495"/>
  <c r="X495"/>
  <c r="W495"/>
  <c r="AH492"/>
  <c r="AG492"/>
  <c r="AF492"/>
  <c r="AE492"/>
  <c r="AD492"/>
  <c r="AC492"/>
  <c r="AB492"/>
  <c r="AA492"/>
  <c r="Z492"/>
  <c r="Y492"/>
  <c r="X492"/>
  <c r="W492"/>
  <c r="AH489"/>
  <c r="AG489"/>
  <c r="AF489"/>
  <c r="AE489"/>
  <c r="AD489"/>
  <c r="AC489"/>
  <c r="AB489"/>
  <c r="AA489"/>
  <c r="Z489"/>
  <c r="Y489"/>
  <c r="X489"/>
  <c r="W489"/>
  <c r="AH486"/>
  <c r="AG486"/>
  <c r="AF486"/>
  <c r="AE486"/>
  <c r="AD486"/>
  <c r="AC486"/>
  <c r="AB486"/>
  <c r="AA486"/>
  <c r="Z486"/>
  <c r="Y486"/>
  <c r="X486"/>
  <c r="W486"/>
  <c r="AH483"/>
  <c r="AG483"/>
  <c r="AF483"/>
  <c r="AE483"/>
  <c r="AD483"/>
  <c r="AC483"/>
  <c r="AB483"/>
  <c r="AA483"/>
  <c r="Z483"/>
  <c r="Y483"/>
  <c r="X483"/>
  <c r="W483"/>
  <c r="AH480"/>
  <c r="AG480"/>
  <c r="AF480"/>
  <c r="AE480"/>
  <c r="AD480"/>
  <c r="AC480"/>
  <c r="AB480"/>
  <c r="AA480"/>
  <c r="Z480"/>
  <c r="Y480"/>
  <c r="X480"/>
  <c r="W480"/>
  <c r="AH477"/>
  <c r="AG477"/>
  <c r="AF477"/>
  <c r="AE477"/>
  <c r="AD477"/>
  <c r="AC477"/>
  <c r="AB477"/>
  <c r="AA477"/>
  <c r="Z477"/>
  <c r="Y477"/>
  <c r="X477"/>
  <c r="W477"/>
  <c r="AH474"/>
  <c r="AG474"/>
  <c r="AF474"/>
  <c r="AE474"/>
  <c r="AD474"/>
  <c r="AC474"/>
  <c r="AB474"/>
  <c r="AA474"/>
  <c r="Z474"/>
  <c r="Y474"/>
  <c r="X474"/>
  <c r="W474"/>
  <c r="AH471"/>
  <c r="AG471"/>
  <c r="AF471"/>
  <c r="AE471"/>
  <c r="AD471"/>
  <c r="AC471"/>
  <c r="AB471"/>
  <c r="AA471"/>
  <c r="Z471"/>
  <c r="Y471"/>
  <c r="X471"/>
  <c r="W471"/>
  <c r="AH468"/>
  <c r="AG468"/>
  <c r="AF468"/>
  <c r="AE468"/>
  <c r="AD468"/>
  <c r="AC468"/>
  <c r="AB468"/>
  <c r="AA468"/>
  <c r="Z468"/>
  <c r="Y468"/>
  <c r="X468"/>
  <c r="W468"/>
  <c r="AH465"/>
  <c r="AG465"/>
  <c r="AF465"/>
  <c r="AE465"/>
  <c r="AD465"/>
  <c r="AC465"/>
  <c r="AB465"/>
  <c r="AA465"/>
  <c r="Z465"/>
  <c r="Y465"/>
  <c r="X465"/>
  <c r="W465"/>
  <c r="AH462"/>
  <c r="AG462"/>
  <c r="AF462"/>
  <c r="AE462"/>
  <c r="AD462"/>
  <c r="AC462"/>
  <c r="AB462"/>
  <c r="AA462"/>
  <c r="Z462"/>
  <c r="Y462"/>
  <c r="X462"/>
  <c r="W462"/>
  <c r="AH459"/>
  <c r="AG459"/>
  <c r="AF459"/>
  <c r="AE459"/>
  <c r="AD459"/>
  <c r="AC459"/>
  <c r="AB459"/>
  <c r="AA459"/>
  <c r="Z459"/>
  <c r="Y459"/>
  <c r="X459"/>
  <c r="W459"/>
  <c r="AH456"/>
  <c r="AG456"/>
  <c r="AF456"/>
  <c r="AE456"/>
  <c r="AD456"/>
  <c r="AC456"/>
  <c r="AB456"/>
  <c r="AA456"/>
  <c r="Z456"/>
  <c r="Y456"/>
  <c r="X456"/>
  <c r="W456"/>
  <c r="AH453"/>
  <c r="AG453"/>
  <c r="AF453"/>
  <c r="AE453"/>
  <c r="AD453"/>
  <c r="AC453"/>
  <c r="AB453"/>
  <c r="AA453"/>
  <c r="Z453"/>
  <c r="Y453"/>
  <c r="X453"/>
  <c r="W453"/>
  <c r="AH450"/>
  <c r="AG450"/>
  <c r="AF450"/>
  <c r="AE450"/>
  <c r="AD450"/>
  <c r="AC450"/>
  <c r="AB450"/>
  <c r="AA450"/>
  <c r="Z450"/>
  <c r="Y450"/>
  <c r="X450"/>
  <c r="W450"/>
  <c r="AH447"/>
  <c r="AG447"/>
  <c r="AF447"/>
  <c r="AE447"/>
  <c r="AD447"/>
  <c r="AC447"/>
  <c r="AB447"/>
  <c r="AA447"/>
  <c r="Z447"/>
  <c r="Y447"/>
  <c r="X447"/>
  <c r="W447"/>
  <c r="AH444"/>
  <c r="AG444"/>
  <c r="AF444"/>
  <c r="AE444"/>
  <c r="AD444"/>
  <c r="AC444"/>
  <c r="AB444"/>
  <c r="AA444"/>
  <c r="Z444"/>
  <c r="Y444"/>
  <c r="X444"/>
  <c r="W444"/>
  <c r="AH441"/>
  <c r="AG441"/>
  <c r="AF441"/>
  <c r="AE441"/>
  <c r="AD441"/>
  <c r="AC441"/>
  <c r="AB441"/>
  <c r="AA441"/>
  <c r="Z441"/>
  <c r="Y441"/>
  <c r="X441"/>
  <c r="W441"/>
  <c r="AH438"/>
  <c r="AG438"/>
  <c r="AF438"/>
  <c r="AE438"/>
  <c r="AD438"/>
  <c r="AC438"/>
  <c r="AB438"/>
  <c r="AA438"/>
  <c r="Z438"/>
  <c r="Y438"/>
  <c r="X438"/>
  <c r="W438"/>
  <c r="AH435"/>
  <c r="AG435"/>
  <c r="AF435"/>
  <c r="AE435"/>
  <c r="AD435"/>
  <c r="AC435"/>
  <c r="AB435"/>
  <c r="AA435"/>
  <c r="Z435"/>
  <c r="Y435"/>
  <c r="X435"/>
  <c r="W435"/>
  <c r="AH432"/>
  <c r="AG432"/>
  <c r="AF432"/>
  <c r="AE432"/>
  <c r="AD432"/>
  <c r="AC432"/>
  <c r="AB432"/>
  <c r="AA432"/>
  <c r="Z432"/>
  <c r="Y432"/>
  <c r="X432"/>
  <c r="W432"/>
  <c r="AH429"/>
  <c r="AG429"/>
  <c r="AF429"/>
  <c r="AE429"/>
  <c r="AD429"/>
  <c r="AC429"/>
  <c r="AB429"/>
  <c r="AA429"/>
  <c r="Z429"/>
  <c r="Y429"/>
  <c r="X429"/>
  <c r="W429"/>
  <c r="AH428"/>
  <c r="AG428"/>
  <c r="AF428"/>
  <c r="AE428"/>
  <c r="AD428"/>
  <c r="AC428"/>
  <c r="AB428"/>
  <c r="AA428"/>
  <c r="Z428"/>
  <c r="Y428"/>
  <c r="X428"/>
  <c r="W428"/>
  <c r="AH425"/>
  <c r="AG425"/>
  <c r="AF425"/>
  <c r="AE425"/>
  <c r="AD425"/>
  <c r="AC425"/>
  <c r="AB425"/>
  <c r="AA425"/>
  <c r="Z425"/>
  <c r="Y425"/>
  <c r="X425"/>
  <c r="W425"/>
  <c r="AH422"/>
  <c r="AG422"/>
  <c r="AF422"/>
  <c r="AE422"/>
  <c r="AD422"/>
  <c r="AC422"/>
  <c r="AB422"/>
  <c r="AA422"/>
  <c r="Z422"/>
  <c r="Y422"/>
  <c r="X422"/>
  <c r="W422"/>
  <c r="AH419"/>
  <c r="AG419"/>
  <c r="AF419"/>
  <c r="AE419"/>
  <c r="AD419"/>
  <c r="AC419"/>
  <c r="AB419"/>
  <c r="AA419"/>
  <c r="Z419"/>
  <c r="Y419"/>
  <c r="X419"/>
  <c r="W419"/>
  <c r="AH416"/>
  <c r="AG416"/>
  <c r="AF416"/>
  <c r="AE416"/>
  <c r="AD416"/>
  <c r="AC416"/>
  <c r="AB416"/>
  <c r="AA416"/>
  <c r="Z416"/>
  <c r="Y416"/>
  <c r="X416"/>
  <c r="W416"/>
  <c r="AH413"/>
  <c r="AG413"/>
  <c r="AF413"/>
  <c r="AE413"/>
  <c r="AD413"/>
  <c r="AC413"/>
  <c r="AB413"/>
  <c r="AA413"/>
  <c r="Z413"/>
  <c r="Y413"/>
  <c r="X413"/>
  <c r="W413"/>
  <c r="AH410"/>
  <c r="AG410"/>
  <c r="AF410"/>
  <c r="AE410"/>
  <c r="AD410"/>
  <c r="AC410"/>
  <c r="AB410"/>
  <c r="AA410"/>
  <c r="Z410"/>
  <c r="Y410"/>
  <c r="X410"/>
  <c r="W410"/>
  <c r="AH407"/>
  <c r="AG407"/>
  <c r="AF407"/>
  <c r="AE407"/>
  <c r="AD407"/>
  <c r="AC407"/>
  <c r="AB407"/>
  <c r="AA407"/>
  <c r="Z407"/>
  <c r="Y407"/>
  <c r="X407"/>
  <c r="W407"/>
  <c r="AH404"/>
  <c r="AG404"/>
  <c r="AF404"/>
  <c r="AE404"/>
  <c r="AD404"/>
  <c r="AC404"/>
  <c r="AB404"/>
  <c r="AA404"/>
  <c r="Z404"/>
  <c r="Y404"/>
  <c r="X404"/>
  <c r="W404"/>
  <c r="AH401"/>
  <c r="AG401"/>
  <c r="AF401"/>
  <c r="AE401"/>
  <c r="AD401"/>
  <c r="AC401"/>
  <c r="AB401"/>
  <c r="AA401"/>
  <c r="Z401"/>
  <c r="Y401"/>
  <c r="X401"/>
  <c r="W401"/>
  <c r="AH398"/>
  <c r="AG398"/>
  <c r="AF398"/>
  <c r="AE398"/>
  <c r="AD398"/>
  <c r="AC398"/>
  <c r="AB398"/>
  <c r="AA398"/>
  <c r="Z398"/>
  <c r="Y398"/>
  <c r="X398"/>
  <c r="W398"/>
  <c r="AH395"/>
  <c r="AG395"/>
  <c r="AF395"/>
  <c r="AE395"/>
  <c r="AD395"/>
  <c r="AC395"/>
  <c r="AB395"/>
  <c r="AA395"/>
  <c r="Z395"/>
  <c r="Y395"/>
  <c r="X395"/>
  <c r="W395"/>
  <c r="AH392"/>
  <c r="AG392"/>
  <c r="AF392"/>
  <c r="AE392"/>
  <c r="AD392"/>
  <c r="AC392"/>
  <c r="AB392"/>
  <c r="AA392"/>
  <c r="Z392"/>
  <c r="Y392"/>
  <c r="X392"/>
  <c r="W392"/>
  <c r="AH389"/>
  <c r="AG389"/>
  <c r="AF389"/>
  <c r="AE389"/>
  <c r="AD389"/>
  <c r="AC389"/>
  <c r="AB389"/>
  <c r="AA389"/>
  <c r="Z389"/>
  <c r="Y389"/>
  <c r="X389"/>
  <c r="W389"/>
  <c r="AH386"/>
  <c r="AG386"/>
  <c r="AF386"/>
  <c r="AE386"/>
  <c r="AD386"/>
  <c r="AC386"/>
  <c r="AB386"/>
  <c r="AA386"/>
  <c r="Z386"/>
  <c r="Y386"/>
  <c r="X386"/>
  <c r="W386"/>
  <c r="AH383"/>
  <c r="AG383"/>
  <c r="AF383"/>
  <c r="AE383"/>
  <c r="AD383"/>
  <c r="AC383"/>
  <c r="AB383"/>
  <c r="AA383"/>
  <c r="Z383"/>
  <c r="Y383"/>
  <c r="X383"/>
  <c r="W383"/>
  <c r="AH380"/>
  <c r="AG380"/>
  <c r="AF380"/>
  <c r="AE380"/>
  <c r="AD380"/>
  <c r="AC380"/>
  <c r="AB380"/>
  <c r="AA380"/>
  <c r="Z380"/>
  <c r="Y380"/>
  <c r="X380"/>
  <c r="W380"/>
  <c r="AH377"/>
  <c r="AG377"/>
  <c r="AF377"/>
  <c r="AE377"/>
  <c r="AD377"/>
  <c r="AC377"/>
  <c r="AB377"/>
  <c r="AA377"/>
  <c r="Z377"/>
  <c r="Y377"/>
  <c r="X377"/>
  <c r="W377"/>
  <c r="AH374"/>
  <c r="AG374"/>
  <c r="AF374"/>
  <c r="AE374"/>
  <c r="AD374"/>
  <c r="AC374"/>
  <c r="AB374"/>
  <c r="AA374"/>
  <c r="Z374"/>
  <c r="Y374"/>
  <c r="X374"/>
  <c r="W374"/>
  <c r="AH371"/>
  <c r="AG371"/>
  <c r="AF371"/>
  <c r="AE371"/>
  <c r="AD371"/>
  <c r="AC371"/>
  <c r="AB371"/>
  <c r="AA371"/>
  <c r="Z371"/>
  <c r="Y371"/>
  <c r="X371"/>
  <c r="W371"/>
  <c r="AH368"/>
  <c r="AG368"/>
  <c r="AF368"/>
  <c r="AE368"/>
  <c r="AD368"/>
  <c r="AC368"/>
  <c r="AB368"/>
  <c r="AA368"/>
  <c r="Z368"/>
  <c r="Y368"/>
  <c r="X368"/>
  <c r="W368"/>
  <c r="AH365"/>
  <c r="AG365"/>
  <c r="AF365"/>
  <c r="AE365"/>
  <c r="AD365"/>
  <c r="AC365"/>
  <c r="AB365"/>
  <c r="AA365"/>
  <c r="Z365"/>
  <c r="Y365"/>
  <c r="X365"/>
  <c r="W365"/>
  <c r="AH362"/>
  <c r="AG362"/>
  <c r="AF362"/>
  <c r="AE362"/>
  <c r="AD362"/>
  <c r="AC362"/>
  <c r="AB362"/>
  <c r="AA362"/>
  <c r="Z362"/>
  <c r="Y362"/>
  <c r="X362"/>
  <c r="W362"/>
  <c r="AH359"/>
  <c r="AG359"/>
  <c r="AF359"/>
  <c r="AE359"/>
  <c r="AD359"/>
  <c r="AC359"/>
  <c r="AB359"/>
  <c r="AA359"/>
  <c r="Z359"/>
  <c r="Y359"/>
  <c r="X359"/>
  <c r="W359"/>
  <c r="AH356"/>
  <c r="AG356"/>
  <c r="AF356"/>
  <c r="AE356"/>
  <c r="AD356"/>
  <c r="AC356"/>
  <c r="AB356"/>
  <c r="AA356"/>
  <c r="Z356"/>
  <c r="Y356"/>
  <c r="X356"/>
  <c r="W356"/>
  <c r="AH353"/>
  <c r="AG353"/>
  <c r="AF353"/>
  <c r="AE353"/>
  <c r="AD353"/>
  <c r="AC353"/>
  <c r="AB353"/>
  <c r="AA353"/>
  <c r="Z353"/>
  <c r="Y353"/>
  <c r="X353"/>
  <c r="W353"/>
  <c r="AH350"/>
  <c r="AG350"/>
  <c r="AF350"/>
  <c r="AE350"/>
  <c r="AD350"/>
  <c r="AC350"/>
  <c r="AB350"/>
  <c r="AA350"/>
  <c r="Z350"/>
  <c r="Y350"/>
  <c r="X350"/>
  <c r="W350"/>
  <c r="AH347"/>
  <c r="AG347"/>
  <c r="AF347"/>
  <c r="AE347"/>
  <c r="AD347"/>
  <c r="AC347"/>
  <c r="AB347"/>
  <c r="AA347"/>
  <c r="Z347"/>
  <c r="Y347"/>
  <c r="X347"/>
  <c r="W347"/>
  <c r="AH344"/>
  <c r="AG344"/>
  <c r="AF344"/>
  <c r="AE344"/>
  <c r="AD344"/>
  <c r="AC344"/>
  <c r="AB344"/>
  <c r="AA344"/>
  <c r="Z344"/>
  <c r="Y344"/>
  <c r="X344"/>
  <c r="W344"/>
  <c r="AH341"/>
  <c r="AG341"/>
  <c r="AF341"/>
  <c r="AE341"/>
  <c r="AD341"/>
  <c r="AC341"/>
  <c r="AB341"/>
  <c r="AA341"/>
  <c r="Z341"/>
  <c r="Y341"/>
  <c r="X341"/>
  <c r="W341"/>
  <c r="AH338"/>
  <c r="AG338"/>
  <c r="AF338"/>
  <c r="AE338"/>
  <c r="AD338"/>
  <c r="AC338"/>
  <c r="AB338"/>
  <c r="AA338"/>
  <c r="Z338"/>
  <c r="Y338"/>
  <c r="X338"/>
  <c r="W338"/>
  <c r="AH335"/>
  <c r="AG335"/>
  <c r="AF335"/>
  <c r="AE335"/>
  <c r="AD335"/>
  <c r="AC335"/>
  <c r="AB335"/>
  <c r="AA335"/>
  <c r="Z335"/>
  <c r="Y335"/>
  <c r="X335"/>
  <c r="W335"/>
  <c r="AH332"/>
  <c r="AG332"/>
  <c r="AF332"/>
  <c r="AE332"/>
  <c r="AD332"/>
  <c r="AC332"/>
  <c r="AB332"/>
  <c r="AA332"/>
  <c r="Z332"/>
  <c r="Y332"/>
  <c r="X332"/>
  <c r="W332"/>
  <c r="AH329"/>
  <c r="AG329"/>
  <c r="AF329"/>
  <c r="AE329"/>
  <c r="AD329"/>
  <c r="AC329"/>
  <c r="AB329"/>
  <c r="AA329"/>
  <c r="Z329"/>
  <c r="Y329"/>
  <c r="X329"/>
  <c r="W329"/>
  <c r="AH326"/>
  <c r="AG326"/>
  <c r="AF326"/>
  <c r="AE326"/>
  <c r="AD326"/>
  <c r="AC326"/>
  <c r="AB326"/>
  <c r="AA326"/>
  <c r="Z326"/>
  <c r="Y326"/>
  <c r="X326"/>
  <c r="W326"/>
  <c r="AH323"/>
  <c r="AG323"/>
  <c r="AF323"/>
  <c r="AE323"/>
  <c r="AD323"/>
  <c r="AC323"/>
  <c r="AB323"/>
  <c r="AA323"/>
  <c r="Z323"/>
  <c r="Y323"/>
  <c r="X323"/>
  <c r="W323"/>
  <c r="AH320"/>
  <c r="AG320"/>
  <c r="AF320"/>
  <c r="AE320"/>
  <c r="AD320"/>
  <c r="AC320"/>
  <c r="AB320"/>
  <c r="AA320"/>
  <c r="Z320"/>
  <c r="Y320"/>
  <c r="X320"/>
  <c r="W320"/>
  <c r="AH317"/>
  <c r="AG317"/>
  <c r="AF317"/>
  <c r="AE317"/>
  <c r="AD317"/>
  <c r="AC317"/>
  <c r="AB317"/>
  <c r="AA317"/>
  <c r="Z317"/>
  <c r="Y317"/>
  <c r="X317"/>
  <c r="W317"/>
  <c r="AH314"/>
  <c r="AG314"/>
  <c r="AF314"/>
  <c r="AE314"/>
  <c r="AD314"/>
  <c r="AC314"/>
  <c r="AB314"/>
  <c r="AA314"/>
  <c r="Z314"/>
  <c r="Y314"/>
  <c r="X314"/>
  <c r="W314"/>
  <c r="AH311"/>
  <c r="AG311"/>
  <c r="AF311"/>
  <c r="AE311"/>
  <c r="AD311"/>
  <c r="AC311"/>
  <c r="AB311"/>
  <c r="AA311"/>
  <c r="Z311"/>
  <c r="Y311"/>
  <c r="X311"/>
  <c r="W311"/>
  <c r="AH308"/>
  <c r="AG308"/>
  <c r="AF308"/>
  <c r="AE308"/>
  <c r="AD308"/>
  <c r="AC308"/>
  <c r="AB308"/>
  <c r="AA308"/>
  <c r="Z308"/>
  <c r="Y308"/>
  <c r="X308"/>
  <c r="W308"/>
  <c r="AH305"/>
  <c r="AG305"/>
  <c r="AF305"/>
  <c r="AE305"/>
  <c r="AD305"/>
  <c r="AC305"/>
  <c r="AB305"/>
  <c r="AA305"/>
  <c r="Z305"/>
  <c r="Y305"/>
  <c r="X305"/>
  <c r="W305"/>
  <c r="AH302"/>
  <c r="AG302"/>
  <c r="AF302"/>
  <c r="AE302"/>
  <c r="AD302"/>
  <c r="AC302"/>
  <c r="AB302"/>
  <c r="AA302"/>
  <c r="Z302"/>
  <c r="Y302"/>
  <c r="X302"/>
  <c r="W302"/>
  <c r="AH299"/>
  <c r="AG299"/>
  <c r="AF299"/>
  <c r="AE299"/>
  <c r="AD299"/>
  <c r="AC299"/>
  <c r="AB299"/>
  <c r="AA299"/>
  <c r="Z299"/>
  <c r="Y299"/>
  <c r="X299"/>
  <c r="W299"/>
  <c r="AH296"/>
  <c r="AG296"/>
  <c r="AF296"/>
  <c r="AE296"/>
  <c r="AD296"/>
  <c r="AC296"/>
  <c r="AB296"/>
  <c r="AA296"/>
  <c r="Z296"/>
  <c r="Y296"/>
  <c r="X296"/>
  <c r="W296"/>
  <c r="AH293"/>
  <c r="AG293"/>
  <c r="AF293"/>
  <c r="AE293"/>
  <c r="AD293"/>
  <c r="AC293"/>
  <c r="AB293"/>
  <c r="AA293"/>
  <c r="Z293"/>
  <c r="Y293"/>
  <c r="X293"/>
  <c r="W293"/>
  <c r="AH290"/>
  <c r="AG290"/>
  <c r="AF290"/>
  <c r="AE290"/>
  <c r="AD290"/>
  <c r="AC290"/>
  <c r="AB290"/>
  <c r="AA290"/>
  <c r="Z290"/>
  <c r="Y290"/>
  <c r="X290"/>
  <c r="W290"/>
  <c r="AH287"/>
  <c r="AG287"/>
  <c r="AF287"/>
  <c r="AE287"/>
  <c r="AD287"/>
  <c r="AC287"/>
  <c r="AB287"/>
  <c r="AA287"/>
  <c r="Z287"/>
  <c r="Y287"/>
  <c r="X287"/>
  <c r="W287"/>
  <c r="AH284"/>
  <c r="AG284"/>
  <c r="AF284"/>
  <c r="AE284"/>
  <c r="AD284"/>
  <c r="AC284"/>
  <c r="AB284"/>
  <c r="AA284"/>
  <c r="Z284"/>
  <c r="Y284"/>
  <c r="X284"/>
  <c r="W284"/>
  <c r="AH281"/>
  <c r="AG281"/>
  <c r="AF281"/>
  <c r="AE281"/>
  <c r="AD281"/>
  <c r="AC281"/>
  <c r="AB281"/>
  <c r="AA281"/>
  <c r="Z281"/>
  <c r="Y281"/>
  <c r="X281"/>
  <c r="W281"/>
  <c r="AH278"/>
  <c r="AG278"/>
  <c r="AF278"/>
  <c r="AE278"/>
  <c r="AD278"/>
  <c r="AC278"/>
  <c r="AB278"/>
  <c r="AA278"/>
  <c r="Z278"/>
  <c r="Y278"/>
  <c r="X278"/>
  <c r="W278"/>
  <c r="AH275"/>
  <c r="AG275"/>
  <c r="AF275"/>
  <c r="AE275"/>
  <c r="AD275"/>
  <c r="AC275"/>
  <c r="AB275"/>
  <c r="AA275"/>
  <c r="Z275"/>
  <c r="Y275"/>
  <c r="X275"/>
  <c r="W275"/>
  <c r="AH272"/>
  <c r="AG272"/>
  <c r="AF272"/>
  <c r="AE272"/>
  <c r="AD272"/>
  <c r="AC272"/>
  <c r="AB272"/>
  <c r="AA272"/>
  <c r="Z272"/>
  <c r="Y272"/>
  <c r="X272"/>
  <c r="W272"/>
  <c r="AH269"/>
  <c r="AG269"/>
  <c r="AF269"/>
  <c r="AE269"/>
  <c r="AD269"/>
  <c r="AC269"/>
  <c r="AB269"/>
  <c r="AA269"/>
  <c r="Z269"/>
  <c r="Y269"/>
  <c r="X269"/>
  <c r="W269"/>
  <c r="AH266"/>
  <c r="AG266"/>
  <c r="AF266"/>
  <c r="AE266"/>
  <c r="AD266"/>
  <c r="AC266"/>
  <c r="AB266"/>
  <c r="AA266"/>
  <c r="Z266"/>
  <c r="Y266"/>
  <c r="X266"/>
  <c r="W266"/>
  <c r="AH263"/>
  <c r="AG263"/>
  <c r="AF263"/>
  <c r="AE263"/>
  <c r="AD263"/>
  <c r="AC263"/>
  <c r="AB263"/>
  <c r="AA263"/>
  <c r="Z263"/>
  <c r="Y263"/>
  <c r="X263"/>
  <c r="W263"/>
  <c r="AH260"/>
  <c r="AG260"/>
  <c r="AF260"/>
  <c r="AE260"/>
  <c r="AD260"/>
  <c r="AC260"/>
  <c r="AB260"/>
  <c r="AA260"/>
  <c r="Z260"/>
  <c r="Y260"/>
  <c r="X260"/>
  <c r="W260"/>
  <c r="AH257"/>
  <c r="AG257"/>
  <c r="AF257"/>
  <c r="AE257"/>
  <c r="AD257"/>
  <c r="AC257"/>
  <c r="AB257"/>
  <c r="AA257"/>
  <c r="Z257"/>
  <c r="Y257"/>
  <c r="X257"/>
  <c r="W257"/>
  <c r="AH256"/>
  <c r="AG256"/>
  <c r="AF256"/>
  <c r="AE256"/>
  <c r="AD256"/>
  <c r="AC256"/>
  <c r="AB256"/>
  <c r="AA256"/>
  <c r="Z256"/>
  <c r="Y256"/>
  <c r="X256"/>
  <c r="W256"/>
  <c r="AH255"/>
  <c r="AG255"/>
  <c r="AF255"/>
  <c r="AE255"/>
  <c r="AD255"/>
  <c r="AC255"/>
  <c r="AB255"/>
  <c r="AA255"/>
  <c r="Z255"/>
  <c r="Y255"/>
  <c r="X255"/>
  <c r="W255"/>
  <c r="AH252"/>
  <c r="AG252"/>
  <c r="AF252"/>
  <c r="AE252"/>
  <c r="AD252"/>
  <c r="AC252"/>
  <c r="AB252"/>
  <c r="AA252"/>
  <c r="Z252"/>
  <c r="Y252"/>
  <c r="X252"/>
  <c r="W252"/>
  <c r="AH249"/>
  <c r="AG249"/>
  <c r="AF249"/>
  <c r="AE249"/>
  <c r="AD249"/>
  <c r="AC249"/>
  <c r="AB249"/>
  <c r="AA249"/>
  <c r="Z249"/>
  <c r="Y249"/>
  <c r="X249"/>
  <c r="W249"/>
  <c r="AH246"/>
  <c r="AG246"/>
  <c r="AF246"/>
  <c r="AE246"/>
  <c r="AD246"/>
  <c r="AC246"/>
  <c r="AB246"/>
  <c r="AA246"/>
  <c r="Z246"/>
  <c r="Y246"/>
  <c r="X246"/>
  <c r="W246"/>
  <c r="AH243"/>
  <c r="AG243"/>
  <c r="AF243"/>
  <c r="AE243"/>
  <c r="AD243"/>
  <c r="AC243"/>
  <c r="AB243"/>
  <c r="AA243"/>
  <c r="Z243"/>
  <c r="Y243"/>
  <c r="X243"/>
  <c r="W243"/>
  <c r="AH240"/>
  <c r="AG240"/>
  <c r="AF240"/>
  <c r="AE240"/>
  <c r="AD240"/>
  <c r="AC240"/>
  <c r="AB240"/>
  <c r="AA240"/>
  <c r="Z240"/>
  <c r="Y240"/>
  <c r="X240"/>
  <c r="W240"/>
  <c r="AH237"/>
  <c r="AG237"/>
  <c r="AF237"/>
  <c r="AE237"/>
  <c r="AD237"/>
  <c r="AC237"/>
  <c r="AB237"/>
  <c r="AA237"/>
  <c r="Z237"/>
  <c r="Y237"/>
  <c r="X237"/>
  <c r="W237"/>
  <c r="AH234"/>
  <c r="AG234"/>
  <c r="AF234"/>
  <c r="AE234"/>
  <c r="AD234"/>
  <c r="AC234"/>
  <c r="AB234"/>
  <c r="AA234"/>
  <c r="Z234"/>
  <c r="Y234"/>
  <c r="X234"/>
  <c r="W234"/>
  <c r="AH231"/>
  <c r="AG231"/>
  <c r="AF231"/>
  <c r="AE231"/>
  <c r="AD231"/>
  <c r="AC231"/>
  <c r="AB231"/>
  <c r="AA231"/>
  <c r="Z231"/>
  <c r="Y231"/>
  <c r="X231"/>
  <c r="W231"/>
  <c r="AH228"/>
  <c r="AG228"/>
  <c r="AF228"/>
  <c r="AE228"/>
  <c r="AD228"/>
  <c r="AC228"/>
  <c r="AB228"/>
  <c r="AA228"/>
  <c r="Z228"/>
  <c r="Y228"/>
  <c r="X228"/>
  <c r="W228"/>
  <c r="AH225"/>
  <c r="AG225"/>
  <c r="AF225"/>
  <c r="AE225"/>
  <c r="AD225"/>
  <c r="AC225"/>
  <c r="AB225"/>
  <c r="AA225"/>
  <c r="Z225"/>
  <c r="Y225"/>
  <c r="X225"/>
  <c r="W225"/>
  <c r="AH222"/>
  <c r="AG222"/>
  <c r="AF222"/>
  <c r="AE222"/>
  <c r="AD222"/>
  <c r="AC222"/>
  <c r="AB222"/>
  <c r="AA222"/>
  <c r="Z222"/>
  <c r="Y222"/>
  <c r="X222"/>
  <c r="W222"/>
  <c r="AH218"/>
  <c r="AG218"/>
  <c r="AF218"/>
  <c r="AE218"/>
  <c r="AD218"/>
  <c r="AC218"/>
  <c r="AB218"/>
  <c r="AA218"/>
  <c r="Z218"/>
  <c r="Y218"/>
  <c r="X218"/>
  <c r="W218"/>
  <c r="AH217"/>
  <c r="AG217"/>
  <c r="AF217"/>
  <c r="AE217"/>
  <c r="AD217"/>
  <c r="AC217"/>
  <c r="AB217"/>
  <c r="AA217"/>
  <c r="Z217"/>
  <c r="Y217"/>
  <c r="X217"/>
  <c r="W217"/>
  <c r="AH214"/>
  <c r="AG214"/>
  <c r="AF214"/>
  <c r="AE214"/>
  <c r="AD214"/>
  <c r="AC214"/>
  <c r="AB214"/>
  <c r="AA214"/>
  <c r="Z214"/>
  <c r="Y214"/>
  <c r="X214"/>
  <c r="W214"/>
  <c r="AH211"/>
  <c r="AG211"/>
  <c r="AF211"/>
  <c r="AE211"/>
  <c r="AD211"/>
  <c r="AC211"/>
  <c r="AB211"/>
  <c r="AA211"/>
  <c r="Z211"/>
  <c r="Y211"/>
  <c r="X211"/>
  <c r="W211"/>
  <c r="AH208"/>
  <c r="AG208"/>
  <c r="AF208"/>
  <c r="AE208"/>
  <c r="AD208"/>
  <c r="AC208"/>
  <c r="AB208"/>
  <c r="AA208"/>
  <c r="Z208"/>
  <c r="Y208"/>
  <c r="X208"/>
  <c r="W208"/>
  <c r="AH205"/>
  <c r="AG205"/>
  <c r="AF205"/>
  <c r="AE205"/>
  <c r="AD205"/>
  <c r="AC205"/>
  <c r="AB205"/>
  <c r="AA205"/>
  <c r="Z205"/>
  <c r="Y205"/>
  <c r="X205"/>
  <c r="W205"/>
  <c r="AH202"/>
  <c r="AG202"/>
  <c r="AF202"/>
  <c r="AE202"/>
  <c r="AD202"/>
  <c r="AC202"/>
  <c r="AB202"/>
  <c r="AA202"/>
  <c r="Z202"/>
  <c r="Y202"/>
  <c r="X202"/>
  <c r="W202"/>
  <c r="AH199"/>
  <c r="AG199"/>
  <c r="AF199"/>
  <c r="AE199"/>
  <c r="AD199"/>
  <c r="AC199"/>
  <c r="AB199"/>
  <c r="AA199"/>
  <c r="Z199"/>
  <c r="Y199"/>
  <c r="X199"/>
  <c r="W199"/>
  <c r="AH196"/>
  <c r="AG196"/>
  <c r="AF196"/>
  <c r="AE196"/>
  <c r="AD196"/>
  <c r="AC196"/>
  <c r="AB196"/>
  <c r="AA196"/>
  <c r="Z196"/>
  <c r="Y196"/>
  <c r="X196"/>
  <c r="W196"/>
  <c r="AH193"/>
  <c r="AG193"/>
  <c r="AF193"/>
  <c r="AE193"/>
  <c r="AD193"/>
  <c r="AC193"/>
  <c r="AB193"/>
  <c r="AA193"/>
  <c r="Z193"/>
  <c r="Y193"/>
  <c r="X193"/>
  <c r="W193"/>
  <c r="AH192"/>
  <c r="AG192"/>
  <c r="AF192"/>
  <c r="AE192"/>
  <c r="AD192"/>
  <c r="AC192"/>
  <c r="AB192"/>
  <c r="AA192"/>
  <c r="Z192"/>
  <c r="Y192"/>
  <c r="X192"/>
  <c r="W192"/>
  <c r="AH189"/>
  <c r="AG189"/>
  <c r="AF189"/>
  <c r="AE189"/>
  <c r="AD189"/>
  <c r="AC189"/>
  <c r="AB189"/>
  <c r="AA189"/>
  <c r="Z189"/>
  <c r="Y189"/>
  <c r="X189"/>
  <c r="W189"/>
  <c r="AH186"/>
  <c r="AG186"/>
  <c r="AF186"/>
  <c r="AE186"/>
  <c r="AD186"/>
  <c r="AC186"/>
  <c r="AB186"/>
  <c r="AA186"/>
  <c r="Z186"/>
  <c r="Y186"/>
  <c r="X186"/>
  <c r="W186"/>
  <c r="AH185"/>
  <c r="AG185"/>
  <c r="AF185"/>
  <c r="AE185"/>
  <c r="AD185"/>
  <c r="AC185"/>
  <c r="AB185"/>
  <c r="AA185"/>
  <c r="Z185"/>
  <c r="Y185"/>
  <c r="X185"/>
  <c r="W185"/>
  <c r="AH182"/>
  <c r="AG182"/>
  <c r="AF182"/>
  <c r="AE182"/>
  <c r="AD182"/>
  <c r="AC182"/>
  <c r="AB182"/>
  <c r="AA182"/>
  <c r="Z182"/>
  <c r="Y182"/>
  <c r="X182"/>
  <c r="W182"/>
  <c r="AH179"/>
  <c r="AG179"/>
  <c r="AF179"/>
  <c r="AE179"/>
  <c r="AD179"/>
  <c r="AC179"/>
  <c r="AB179"/>
  <c r="AA179"/>
  <c r="Z179"/>
  <c r="Y179"/>
  <c r="X179"/>
  <c r="W179"/>
  <c r="AH176"/>
  <c r="AG176"/>
  <c r="AF176"/>
  <c r="AE176"/>
  <c r="AD176"/>
  <c r="AC176"/>
  <c r="AB176"/>
  <c r="AA176"/>
  <c r="Z176"/>
  <c r="Y176"/>
  <c r="X176"/>
  <c r="W176"/>
  <c r="AH173"/>
  <c r="AG173"/>
  <c r="AF173"/>
  <c r="AE173"/>
  <c r="AD173"/>
  <c r="AC173"/>
  <c r="AB173"/>
  <c r="AA173"/>
  <c r="Z173"/>
  <c r="Y173"/>
  <c r="X173"/>
  <c r="W173"/>
  <c r="AH172"/>
  <c r="AG172"/>
  <c r="AF172"/>
  <c r="AE172"/>
  <c r="AD172"/>
  <c r="AC172"/>
  <c r="AB172"/>
  <c r="AA172"/>
  <c r="Z172"/>
  <c r="Y172"/>
  <c r="X172"/>
  <c r="W172"/>
  <c r="AH169"/>
  <c r="AG169"/>
  <c r="AF169"/>
  <c r="AE169"/>
  <c r="AD169"/>
  <c r="AC169"/>
  <c r="AB169"/>
  <c r="AA169"/>
  <c r="Z169"/>
  <c r="Y169"/>
  <c r="X169"/>
  <c r="W169"/>
  <c r="AH166"/>
  <c r="AG166"/>
  <c r="AF166"/>
  <c r="AE166"/>
  <c r="AD166"/>
  <c r="AC166"/>
  <c r="AB166"/>
  <c r="AA166"/>
  <c r="Z166"/>
  <c r="Y166"/>
  <c r="X166"/>
  <c r="W166"/>
  <c r="AH163"/>
  <c r="AG163"/>
  <c r="AF163"/>
  <c r="AE163"/>
  <c r="AD163"/>
  <c r="AC163"/>
  <c r="AB163"/>
  <c r="AA163"/>
  <c r="Z163"/>
  <c r="Y163"/>
  <c r="X163"/>
  <c r="W163"/>
  <c r="AH162"/>
  <c r="AG162"/>
  <c r="AF162"/>
  <c r="AE162"/>
  <c r="AD162"/>
  <c r="AC162"/>
  <c r="AB162"/>
  <c r="AA162"/>
  <c r="Z162"/>
  <c r="Y162"/>
  <c r="X162"/>
  <c r="W162"/>
  <c r="AH159"/>
  <c r="AG159"/>
  <c r="AF159"/>
  <c r="AE159"/>
  <c r="AD159"/>
  <c r="AC159"/>
  <c r="AB159"/>
  <c r="AA159"/>
  <c r="Z159"/>
  <c r="Y159"/>
  <c r="X159"/>
  <c r="W159"/>
  <c r="AH156"/>
  <c r="AG156"/>
  <c r="AF156"/>
  <c r="AE156"/>
  <c r="AD156"/>
  <c r="AC156"/>
  <c r="AB156"/>
  <c r="AA156"/>
  <c r="Z156"/>
  <c r="Y156"/>
  <c r="X156"/>
  <c r="W156"/>
  <c r="AH153"/>
  <c r="AG153"/>
  <c r="AF153"/>
  <c r="AE153"/>
  <c r="AD153"/>
  <c r="AC153"/>
  <c r="AB153"/>
  <c r="AA153"/>
  <c r="Z153"/>
  <c r="Y153"/>
  <c r="X153"/>
  <c r="W153"/>
  <c r="AH152"/>
  <c r="AG152"/>
  <c r="AF152"/>
  <c r="AE152"/>
  <c r="AD152"/>
  <c r="AC152"/>
  <c r="AB152"/>
  <c r="AA152"/>
  <c r="Z152"/>
  <c r="Y152"/>
  <c r="X152"/>
  <c r="W152"/>
  <c r="AH149"/>
  <c r="AG149"/>
  <c r="AF149"/>
  <c r="AE149"/>
  <c r="AD149"/>
  <c r="AC149"/>
  <c r="AB149"/>
  <c r="AA149"/>
  <c r="Z149"/>
  <c r="Y149"/>
  <c r="X149"/>
  <c r="W149"/>
  <c r="AH146"/>
  <c r="AG146"/>
  <c r="AF146"/>
  <c r="AE146"/>
  <c r="AD146"/>
  <c r="AC146"/>
  <c r="AB146"/>
  <c r="AA146"/>
  <c r="Z146"/>
  <c r="Y146"/>
  <c r="X146"/>
  <c r="W146"/>
  <c r="AH143"/>
  <c r="AG143"/>
  <c r="AF143"/>
  <c r="AE143"/>
  <c r="AD143"/>
  <c r="AC143"/>
  <c r="AB143"/>
  <c r="AA143"/>
  <c r="Z143"/>
  <c r="Y143"/>
  <c r="X143"/>
  <c r="W143"/>
  <c r="AH142"/>
  <c r="AG142"/>
  <c r="AF142"/>
  <c r="AE142"/>
  <c r="AD142"/>
  <c r="AC142"/>
  <c r="AB142"/>
  <c r="AA142"/>
  <c r="Z142"/>
  <c r="Y142"/>
  <c r="X142"/>
  <c r="W142"/>
  <c r="AH139"/>
  <c r="AG139"/>
  <c r="AF139"/>
  <c r="AE139"/>
  <c r="AD139"/>
  <c r="AC139"/>
  <c r="AB139"/>
  <c r="AA139"/>
  <c r="Z139"/>
  <c r="Y139"/>
  <c r="X139"/>
  <c r="W139"/>
  <c r="AH136"/>
  <c r="AG136"/>
  <c r="AF136"/>
  <c r="AE136"/>
  <c r="AD136"/>
  <c r="AC136"/>
  <c r="AB136"/>
  <c r="AA136"/>
  <c r="Z136"/>
  <c r="Y136"/>
  <c r="X136"/>
  <c r="W136"/>
  <c r="AH133"/>
  <c r="AG133"/>
  <c r="AF133"/>
  <c r="AE133"/>
  <c r="AD133"/>
  <c r="AC133"/>
  <c r="AB133"/>
  <c r="AA133"/>
  <c r="Z133"/>
  <c r="Y133"/>
  <c r="X133"/>
  <c r="W133"/>
  <c r="AH132"/>
  <c r="AG132"/>
  <c r="AF132"/>
  <c r="AE132"/>
  <c r="AD132"/>
  <c r="AC132"/>
  <c r="AB132"/>
  <c r="AA132"/>
  <c r="Z132"/>
  <c r="Y132"/>
  <c r="X132"/>
  <c r="W132"/>
  <c r="AH131"/>
  <c r="AG131"/>
  <c r="AF131"/>
  <c r="AE131"/>
  <c r="AD131"/>
  <c r="AC131"/>
  <c r="AB131"/>
  <c r="AA131"/>
  <c r="Z131"/>
  <c r="Y131"/>
  <c r="X131"/>
  <c r="W131"/>
  <c r="AH126"/>
  <c r="AG126"/>
  <c r="AF126"/>
  <c r="AE126"/>
  <c r="AD126"/>
  <c r="AC126"/>
  <c r="AB126"/>
  <c r="AA126"/>
  <c r="Z126"/>
  <c r="Y126"/>
  <c r="X126"/>
  <c r="W126"/>
  <c r="AH115"/>
  <c r="AG115"/>
  <c r="AF115"/>
  <c r="AE115"/>
  <c r="AD115"/>
  <c r="AC115"/>
  <c r="AB115"/>
  <c r="AA115"/>
  <c r="Z115"/>
  <c r="Y115"/>
  <c r="X115"/>
  <c r="W115"/>
  <c r="AH114"/>
  <c r="AG114"/>
  <c r="AF114"/>
  <c r="AE114"/>
  <c r="AD114"/>
  <c r="AC114"/>
  <c r="AB114"/>
  <c r="AA114"/>
  <c r="Z114"/>
  <c r="Y114"/>
  <c r="X114"/>
  <c r="W114"/>
  <c r="AH109"/>
  <c r="AG109"/>
  <c r="AF109"/>
  <c r="AE109"/>
  <c r="AD109"/>
  <c r="AC109"/>
  <c r="AB109"/>
  <c r="AA109"/>
  <c r="Z109"/>
  <c r="Y109"/>
  <c r="X109"/>
  <c r="W109"/>
  <c r="AH108"/>
  <c r="AG108"/>
  <c r="AF108"/>
  <c r="AE108"/>
  <c r="AD108"/>
  <c r="AC108"/>
  <c r="AB108"/>
  <c r="AA108"/>
  <c r="Z108"/>
  <c r="Y108"/>
  <c r="X108"/>
  <c r="W108"/>
  <c r="AH103"/>
  <c r="AG103"/>
  <c r="AF103"/>
  <c r="AE103"/>
  <c r="AD103"/>
  <c r="AC103"/>
  <c r="AB103"/>
  <c r="AA103"/>
  <c r="Z103"/>
  <c r="Y103"/>
  <c r="X103"/>
  <c r="W103"/>
  <c r="AH102"/>
  <c r="AG102"/>
  <c r="AF102"/>
  <c r="AE102"/>
  <c r="AD102"/>
  <c r="AC102"/>
  <c r="AB102"/>
  <c r="AA102"/>
  <c r="Z102"/>
  <c r="Y102"/>
  <c r="X102"/>
  <c r="W102"/>
  <c r="AH97"/>
  <c r="AG97"/>
  <c r="AF97"/>
  <c r="AE97"/>
  <c r="AD97"/>
  <c r="AC97"/>
  <c r="AB97"/>
  <c r="AA97"/>
  <c r="Z97"/>
  <c r="Y97"/>
  <c r="X97"/>
  <c r="W97"/>
  <c r="AH96"/>
  <c r="AG96"/>
  <c r="AF96"/>
  <c r="AE96"/>
  <c r="AD96"/>
  <c r="AC96"/>
  <c r="AB96"/>
  <c r="AA96"/>
  <c r="Z96"/>
  <c r="Y96"/>
  <c r="X96"/>
  <c r="W96"/>
  <c r="AH91"/>
  <c r="AG91"/>
  <c r="AF91"/>
  <c r="AE91"/>
  <c r="AD91"/>
  <c r="AC91"/>
  <c r="AB91"/>
  <c r="AA91"/>
  <c r="Z91"/>
  <c r="Y91"/>
  <c r="X91"/>
  <c r="W91"/>
  <c r="AH90"/>
  <c r="AG90"/>
  <c r="AF90"/>
  <c r="AE90"/>
  <c r="AD90"/>
  <c r="AC90"/>
  <c r="AB90"/>
  <c r="AA90"/>
  <c r="Z90"/>
  <c r="Y90"/>
  <c r="X90"/>
  <c r="W90"/>
  <c r="AH84"/>
  <c r="AG84"/>
  <c r="AF84"/>
  <c r="AE84"/>
  <c r="AD84"/>
  <c r="AC84"/>
  <c r="AB84"/>
  <c r="AA84"/>
  <c r="Z84"/>
  <c r="Y84"/>
  <c r="X84"/>
  <c r="W84"/>
  <c r="AH80"/>
  <c r="AG80"/>
  <c r="AF80"/>
  <c r="AE80"/>
  <c r="AD80"/>
  <c r="AC80"/>
  <c r="AB80"/>
  <c r="AA80"/>
  <c r="Z80"/>
  <c r="Y80"/>
  <c r="X80"/>
  <c r="W80"/>
  <c r="AH78"/>
  <c r="AG78"/>
  <c r="AF78"/>
  <c r="AE78"/>
  <c r="AD78"/>
  <c r="AC78"/>
  <c r="AB78"/>
  <c r="AA78"/>
  <c r="Z78"/>
  <c r="Y78"/>
  <c r="X78"/>
  <c r="W78"/>
  <c r="AH74"/>
  <c r="AH75" s="1"/>
  <c r="AG74"/>
  <c r="AG75" s="1"/>
  <c r="AF74"/>
  <c r="AF75" s="1"/>
  <c r="AE74"/>
  <c r="AE75" s="1"/>
  <c r="AD74"/>
  <c r="AD75" s="1"/>
  <c r="AC74"/>
  <c r="AC75" s="1"/>
  <c r="AB74"/>
  <c r="AB75" s="1"/>
  <c r="AA74"/>
  <c r="Z74"/>
  <c r="Z75" s="1"/>
  <c r="Y74"/>
  <c r="Y75" s="1"/>
  <c r="X74"/>
  <c r="X75" s="1"/>
  <c r="W74"/>
  <c r="W75" s="1"/>
  <c r="AH65"/>
  <c r="AH66" s="1"/>
  <c r="AG65"/>
  <c r="AG66" s="1"/>
  <c r="AF65"/>
  <c r="AF66" s="1"/>
  <c r="AE65"/>
  <c r="AE66" s="1"/>
  <c r="AD65"/>
  <c r="AD66" s="1"/>
  <c r="AC65"/>
  <c r="AC66" s="1"/>
  <c r="AB65"/>
  <c r="AB66" s="1"/>
  <c r="AA65"/>
  <c r="Z65"/>
  <c r="Z66" s="1"/>
  <c r="Y65"/>
  <c r="Y66" s="1"/>
  <c r="X65"/>
  <c r="X66" s="1"/>
  <c r="W65"/>
  <c r="W66" s="1"/>
  <c r="AH61"/>
  <c r="AG61"/>
  <c r="AF61"/>
  <c r="AE61"/>
  <c r="AD61"/>
  <c r="AC61"/>
  <c r="AB61"/>
  <c r="AA61"/>
  <c r="Z61"/>
  <c r="Y61"/>
  <c r="X61"/>
  <c r="W61"/>
  <c r="AH60"/>
  <c r="AG60"/>
  <c r="AF60"/>
  <c r="AE60"/>
  <c r="AD60"/>
  <c r="AC60"/>
  <c r="AB60"/>
  <c r="AA60"/>
  <c r="Z60"/>
  <c r="Y60"/>
  <c r="X60"/>
  <c r="W60"/>
  <c r="AH55"/>
  <c r="AG55"/>
  <c r="AF55"/>
  <c r="AE55"/>
  <c r="AD55"/>
  <c r="AC55"/>
  <c r="AB55"/>
  <c r="AA55"/>
  <c r="Z55"/>
  <c r="Y55"/>
  <c r="X55"/>
  <c r="W55"/>
  <c r="AH54"/>
  <c r="AG54"/>
  <c r="AF54"/>
  <c r="AE54"/>
  <c r="AD54"/>
  <c r="AC54"/>
  <c r="AB54"/>
  <c r="AA54"/>
  <c r="Z54"/>
  <c r="Y54"/>
  <c r="X54"/>
  <c r="W54"/>
  <c r="AH49"/>
  <c r="AG49"/>
  <c r="AF49"/>
  <c r="AE49"/>
  <c r="AD49"/>
  <c r="AC49"/>
  <c r="AB49"/>
  <c r="AA49"/>
  <c r="Z49"/>
  <c r="Y49"/>
  <c r="X49"/>
  <c r="W49"/>
  <c r="AH45"/>
  <c r="AG45"/>
  <c r="AF45"/>
  <c r="AE45"/>
  <c r="AD45"/>
  <c r="AC45"/>
  <c r="AB45"/>
  <c r="AA45"/>
  <c r="Z45"/>
  <c r="Y45"/>
  <c r="X45"/>
  <c r="W45"/>
  <c r="AH41"/>
  <c r="AG41"/>
  <c r="AF41"/>
  <c r="AE41"/>
  <c r="AD41"/>
  <c r="AC41"/>
  <c r="AB41"/>
  <c r="AA41"/>
  <c r="Z41"/>
  <c r="Y41"/>
  <c r="X41"/>
  <c r="W41"/>
  <c r="AH37"/>
  <c r="AG37"/>
  <c r="AF37"/>
  <c r="AE37"/>
  <c r="AD37"/>
  <c r="AC37"/>
  <c r="AB37"/>
  <c r="AA37"/>
  <c r="Z37"/>
  <c r="Y37"/>
  <c r="X37"/>
  <c r="W37"/>
  <c r="AH33"/>
  <c r="AG33"/>
  <c r="AF33"/>
  <c r="AE33"/>
  <c r="AD33"/>
  <c r="AC33"/>
  <c r="AB33"/>
  <c r="AA33"/>
  <c r="Z33"/>
  <c r="Y33"/>
  <c r="X33"/>
  <c r="W33"/>
  <c r="AH28"/>
  <c r="AG28"/>
  <c r="AF28"/>
  <c r="AE28"/>
  <c r="AD28"/>
  <c r="AC28"/>
  <c r="AB28"/>
  <c r="AA28"/>
  <c r="Z28"/>
  <c r="Y28"/>
  <c r="X28"/>
  <c r="W28"/>
  <c r="AH27"/>
  <c r="AG27"/>
  <c r="AF27"/>
  <c r="AE27"/>
  <c r="AD27"/>
  <c r="AC27"/>
  <c r="AB27"/>
  <c r="AA27"/>
  <c r="Z27"/>
  <c r="Y27"/>
  <c r="X27"/>
  <c r="W27"/>
  <c r="AH24"/>
  <c r="AG24"/>
  <c r="AF24"/>
  <c r="AE24"/>
  <c r="AD24"/>
  <c r="AC24"/>
  <c r="AB24"/>
  <c r="AA24"/>
  <c r="Z24"/>
  <c r="Y24"/>
  <c r="X24"/>
  <c r="W24"/>
  <c r="AH17"/>
  <c r="AG17"/>
  <c r="AF17"/>
  <c r="AE17"/>
  <c r="AD17"/>
  <c r="AC17"/>
  <c r="AB17"/>
  <c r="AA17"/>
  <c r="Z17"/>
  <c r="Y17"/>
  <c r="X17"/>
  <c r="W17"/>
  <c r="AH16"/>
  <c r="AH69" s="1"/>
  <c r="AG16"/>
  <c r="AG69" s="1"/>
  <c r="AF16"/>
  <c r="AF69" s="1"/>
  <c r="AE16"/>
  <c r="AE69" s="1"/>
  <c r="AD16"/>
  <c r="AD69" s="1"/>
  <c r="AC16"/>
  <c r="AC69" s="1"/>
  <c r="AB16"/>
  <c r="AB69" s="1"/>
  <c r="AA16"/>
  <c r="Z16"/>
  <c r="Z69" s="1"/>
  <c r="Y16"/>
  <c r="Y69" s="1"/>
  <c r="X16"/>
  <c r="X69" s="1"/>
  <c r="W16"/>
  <c r="W69" s="1"/>
  <c r="AH14"/>
  <c r="AG14"/>
  <c r="AF14"/>
  <c r="AE14"/>
  <c r="AD14"/>
  <c r="AC14"/>
  <c r="AB14"/>
  <c r="AA14"/>
  <c r="Z14"/>
  <c r="Y14"/>
  <c r="X14"/>
  <c r="W14"/>
  <c r="AH10"/>
  <c r="AG10"/>
  <c r="AF10"/>
  <c r="AE10"/>
  <c r="AD10"/>
  <c r="AC10"/>
  <c r="AB10"/>
  <c r="AA10"/>
  <c r="Z10"/>
  <c r="Y10"/>
  <c r="X10"/>
  <c r="W10"/>
  <c r="S4"/>
  <c r="S2"/>
  <c r="Q1432"/>
  <c r="P1432"/>
  <c r="O1432"/>
  <c r="N1432"/>
  <c r="M1432"/>
  <c r="L1432"/>
  <c r="K1432"/>
  <c r="J1432"/>
  <c r="I1432"/>
  <c r="H1432"/>
  <c r="G1432"/>
  <c r="F1432"/>
  <c r="Q29" i="55" l="1"/>
  <c r="Q67"/>
  <c r="Q76"/>
  <c r="Q135"/>
  <c r="Q195"/>
  <c r="Q259"/>
  <c r="Q885"/>
  <c r="S783"/>
  <c r="S133"/>
  <c r="S30"/>
  <c r="S27" s="1"/>
  <c r="BI795" i="53"/>
  <c r="BH797"/>
  <c r="BI817"/>
  <c r="BH819"/>
  <c r="AE781"/>
  <c r="CP746"/>
  <c r="CP748" s="1"/>
  <c r="CP798"/>
  <c r="CP800" s="1"/>
  <c r="AA882"/>
  <c r="BH737"/>
  <c r="BI737" s="1"/>
  <c r="BH740"/>
  <c r="BI740" s="1"/>
  <c r="BH743"/>
  <c r="BI743" s="1"/>
  <c r="BH746"/>
  <c r="BI746" s="1"/>
  <c r="BH749"/>
  <c r="BI749" s="1"/>
  <c r="BH752"/>
  <c r="BI752" s="1"/>
  <c r="BH755"/>
  <c r="BI755" s="1"/>
  <c r="BH758"/>
  <c r="BI758" s="1"/>
  <c r="BH761"/>
  <c r="BI761" s="1"/>
  <c r="BH764"/>
  <c r="BI764" s="1"/>
  <c r="BH767"/>
  <c r="BI767" s="1"/>
  <c r="BH770"/>
  <c r="BI770" s="1"/>
  <c r="BH1170"/>
  <c r="BH1172" s="1"/>
  <c r="BG1227"/>
  <c r="BG882" s="1"/>
  <c r="BG781" s="1"/>
  <c r="BH1267"/>
  <c r="BH1269" s="1"/>
  <c r="BH1345"/>
  <c r="BH1347" s="1"/>
  <c r="BH1354"/>
  <c r="BH1356" s="1"/>
  <c r="BX27"/>
  <c r="BX24" s="1"/>
  <c r="BX429"/>
  <c r="BX256" s="1"/>
  <c r="BY454"/>
  <c r="BZ454" s="1"/>
  <c r="BY457"/>
  <c r="BZ457" s="1"/>
  <c r="BY460"/>
  <c r="BZ460" s="1"/>
  <c r="BY463"/>
  <c r="BY465" s="1"/>
  <c r="BX1227"/>
  <c r="BX882" s="1"/>
  <c r="BY1288"/>
  <c r="BY1290" s="1"/>
  <c r="CP63"/>
  <c r="CP65" s="1"/>
  <c r="CP66" s="1"/>
  <c r="CO80"/>
  <c r="CP88"/>
  <c r="CP91" s="1"/>
  <c r="CP100"/>
  <c r="CP103" s="1"/>
  <c r="CP761"/>
  <c r="CP763" s="1"/>
  <c r="CP1363"/>
  <c r="CP1365" s="1"/>
  <c r="CP1378"/>
  <c r="CP1380" s="1"/>
  <c r="CP1381"/>
  <c r="CP1383" s="1"/>
  <c r="CP1384"/>
  <c r="CP1386" s="1"/>
  <c r="CP1387"/>
  <c r="CP1389" s="1"/>
  <c r="CP1390"/>
  <c r="CP1392" s="1"/>
  <c r="CP1393"/>
  <c r="CP1395" s="1"/>
  <c r="BI30"/>
  <c r="BH33"/>
  <c r="CQ784"/>
  <c r="CP782"/>
  <c r="BH1158"/>
  <c r="BH1160" s="1"/>
  <c r="BH1161"/>
  <c r="BH1163" s="1"/>
  <c r="BH1164"/>
  <c r="BH1166" s="1"/>
  <c r="BH1173"/>
  <c r="BH1175" s="1"/>
  <c r="BH1203"/>
  <c r="BI1203" s="1"/>
  <c r="BH1255"/>
  <c r="BH1257" s="1"/>
  <c r="BH1258"/>
  <c r="BH1260" s="1"/>
  <c r="BH1261"/>
  <c r="BH1263" s="1"/>
  <c r="BH1264"/>
  <c r="BH1266" s="1"/>
  <c r="BH1270"/>
  <c r="BH1272" s="1"/>
  <c r="BH1273"/>
  <c r="BH1275" s="1"/>
  <c r="BH1276"/>
  <c r="BH1278" s="1"/>
  <c r="BH1279"/>
  <c r="BH1281" s="1"/>
  <c r="BH1282"/>
  <c r="BH1284" s="1"/>
  <c r="BH1285"/>
  <c r="BH1287" s="1"/>
  <c r="BH1288"/>
  <c r="BH1290" s="1"/>
  <c r="BH1291"/>
  <c r="BH1293" s="1"/>
  <c r="BH1294"/>
  <c r="BH1296" s="1"/>
  <c r="BH1300"/>
  <c r="BH1302" s="1"/>
  <c r="BH1303"/>
  <c r="BH1305" s="1"/>
  <c r="BH1306"/>
  <c r="BH1308" s="1"/>
  <c r="BH1309"/>
  <c r="BH1311" s="1"/>
  <c r="BY282"/>
  <c r="BZ282" s="1"/>
  <c r="BY285"/>
  <c r="BZ285" s="1"/>
  <c r="BY288"/>
  <c r="BZ288" s="1"/>
  <c r="BY291"/>
  <c r="BZ291" s="1"/>
  <c r="BY571"/>
  <c r="BZ571" s="1"/>
  <c r="BX820"/>
  <c r="BY827"/>
  <c r="BY829" s="1"/>
  <c r="BX842"/>
  <c r="BY852"/>
  <c r="BY854" s="1"/>
  <c r="BX1432"/>
  <c r="BX1437"/>
  <c r="BX126" s="1"/>
  <c r="CO27"/>
  <c r="CO24" s="1"/>
  <c r="CO74"/>
  <c r="CO257"/>
  <c r="CP258"/>
  <c r="CP260" s="1"/>
  <c r="CP261"/>
  <c r="CP263" s="1"/>
  <c r="CP264"/>
  <c r="CP266" s="1"/>
  <c r="CP267"/>
  <c r="CP269" s="1"/>
  <c r="CP270"/>
  <c r="CP272" s="1"/>
  <c r="CP273"/>
  <c r="CP275" s="1"/>
  <c r="CO429"/>
  <c r="CP463"/>
  <c r="CP465" s="1"/>
  <c r="CP490"/>
  <c r="CP492" s="1"/>
  <c r="CO601"/>
  <c r="CP620"/>
  <c r="CP622" s="1"/>
  <c r="CP849"/>
  <c r="CP851" s="1"/>
  <c r="BH731"/>
  <c r="BI731" s="1"/>
  <c r="BH1104"/>
  <c r="BH1106" s="1"/>
  <c r="BH1107"/>
  <c r="BH1109" s="1"/>
  <c r="BH1110"/>
  <c r="BH1112" s="1"/>
  <c r="BH1113"/>
  <c r="BH1115" s="1"/>
  <c r="BH1116"/>
  <c r="BH1118" s="1"/>
  <c r="BH1348"/>
  <c r="BH1350" s="1"/>
  <c r="BH1384"/>
  <c r="BI1384" s="1"/>
  <c r="BX80"/>
  <c r="BX74" s="1"/>
  <c r="BY689"/>
  <c r="BZ689" s="1"/>
  <c r="CP749"/>
  <c r="CP751" s="1"/>
  <c r="CP752"/>
  <c r="CP754" s="1"/>
  <c r="CP755"/>
  <c r="CP757" s="1"/>
  <c r="CP758"/>
  <c r="CP760" s="1"/>
  <c r="CP764"/>
  <c r="CP766" s="1"/>
  <c r="CP767"/>
  <c r="CP769" s="1"/>
  <c r="CP770"/>
  <c r="CP772" s="1"/>
  <c r="CP783"/>
  <c r="CP785" s="1"/>
  <c r="CP786"/>
  <c r="CP788" s="1"/>
  <c r="CP789"/>
  <c r="CP791" s="1"/>
  <c r="CP792"/>
  <c r="CP794" s="1"/>
  <c r="CP795"/>
  <c r="CP797" s="1"/>
  <c r="CO781"/>
  <c r="CP923"/>
  <c r="CP925" s="1"/>
  <c r="CP926"/>
  <c r="CP928" s="1"/>
  <c r="CP929"/>
  <c r="CP931" s="1"/>
  <c r="CP932"/>
  <c r="CP934" s="1"/>
  <c r="CP935"/>
  <c r="CP937" s="1"/>
  <c r="CP938"/>
  <c r="CP940" s="1"/>
  <c r="CP941"/>
  <c r="CP943" s="1"/>
  <c r="CP944"/>
  <c r="CP946" s="1"/>
  <c r="CP947"/>
  <c r="CP949" s="1"/>
  <c r="CP950"/>
  <c r="CP952" s="1"/>
  <c r="CP953"/>
  <c r="CP955" s="1"/>
  <c r="CP956"/>
  <c r="CP958" s="1"/>
  <c r="CP959"/>
  <c r="CP961" s="1"/>
  <c r="CP962"/>
  <c r="CP964" s="1"/>
  <c r="CP965"/>
  <c r="CP967" s="1"/>
  <c r="CP968"/>
  <c r="CP970" s="1"/>
  <c r="CP971"/>
  <c r="CP973" s="1"/>
  <c r="CP974"/>
  <c r="CP976" s="1"/>
  <c r="CP977"/>
  <c r="CP979" s="1"/>
  <c r="CP980"/>
  <c r="CP982" s="1"/>
  <c r="CP983"/>
  <c r="CP985" s="1"/>
  <c r="CP1297"/>
  <c r="CQ1297" s="1"/>
  <c r="CO1432"/>
  <c r="CO1437"/>
  <c r="CO126" s="1"/>
  <c r="BI35"/>
  <c r="BH37"/>
  <c r="BG75"/>
  <c r="BJ30"/>
  <c r="BI33"/>
  <c r="BL36"/>
  <c r="BM36" s="1"/>
  <c r="BN36" s="1"/>
  <c r="BO36" s="1"/>
  <c r="BP36" s="1"/>
  <c r="BQ36" s="1"/>
  <c r="BR36" s="1"/>
  <c r="AA69"/>
  <c r="AA66"/>
  <c r="AA75"/>
  <c r="BL31"/>
  <c r="BM31" s="1"/>
  <c r="BN31" s="1"/>
  <c r="BO31" s="1"/>
  <c r="BP31" s="1"/>
  <c r="BQ31" s="1"/>
  <c r="BR31" s="1"/>
  <c r="BL53"/>
  <c r="BM53" s="1"/>
  <c r="BN53" s="1"/>
  <c r="BO53" s="1"/>
  <c r="BP53" s="1"/>
  <c r="BQ53" s="1"/>
  <c r="BR53" s="1"/>
  <c r="BL68"/>
  <c r="BM68" s="1"/>
  <c r="BN68" s="1"/>
  <c r="BO68" s="1"/>
  <c r="BP68" s="1"/>
  <c r="BQ68" s="1"/>
  <c r="BR68" s="1"/>
  <c r="BL93"/>
  <c r="BM93" s="1"/>
  <c r="BN93" s="1"/>
  <c r="BO93" s="1"/>
  <c r="BP93" s="1"/>
  <c r="BQ93" s="1"/>
  <c r="BR93" s="1"/>
  <c r="BL95"/>
  <c r="BM95" s="1"/>
  <c r="BN95" s="1"/>
  <c r="BO95" s="1"/>
  <c r="BP95" s="1"/>
  <c r="BQ95" s="1"/>
  <c r="BR95" s="1"/>
  <c r="BL105"/>
  <c r="BM105" s="1"/>
  <c r="BN105" s="1"/>
  <c r="BO105" s="1"/>
  <c r="BP105" s="1"/>
  <c r="BQ105" s="1"/>
  <c r="BR105" s="1"/>
  <c r="BL107"/>
  <c r="BM107" s="1"/>
  <c r="BN107" s="1"/>
  <c r="BO107" s="1"/>
  <c r="BP107" s="1"/>
  <c r="BQ107" s="1"/>
  <c r="BR107" s="1"/>
  <c r="BL127"/>
  <c r="BM127" s="1"/>
  <c r="BN127" s="1"/>
  <c r="BO127" s="1"/>
  <c r="BP127" s="1"/>
  <c r="BQ127" s="1"/>
  <c r="BR127" s="1"/>
  <c r="BL138"/>
  <c r="BM138" s="1"/>
  <c r="BN138" s="1"/>
  <c r="BO138" s="1"/>
  <c r="BP138" s="1"/>
  <c r="BQ138" s="1"/>
  <c r="BR138" s="1"/>
  <c r="BL141"/>
  <c r="BM141" s="1"/>
  <c r="BN141" s="1"/>
  <c r="BO141" s="1"/>
  <c r="BP141" s="1"/>
  <c r="BQ141" s="1"/>
  <c r="BR141" s="1"/>
  <c r="BL148"/>
  <c r="BM148" s="1"/>
  <c r="BN148" s="1"/>
  <c r="BO148" s="1"/>
  <c r="BP148" s="1"/>
  <c r="BQ148" s="1"/>
  <c r="BR148" s="1"/>
  <c r="BL151"/>
  <c r="BM151" s="1"/>
  <c r="BN151" s="1"/>
  <c r="BO151" s="1"/>
  <c r="BP151" s="1"/>
  <c r="BQ151" s="1"/>
  <c r="BR151" s="1"/>
  <c r="BL158"/>
  <c r="BM158" s="1"/>
  <c r="BN158" s="1"/>
  <c r="BO158" s="1"/>
  <c r="BP158" s="1"/>
  <c r="BQ158" s="1"/>
  <c r="BR158" s="1"/>
  <c r="BL161"/>
  <c r="BM161" s="1"/>
  <c r="BN161" s="1"/>
  <c r="BO161" s="1"/>
  <c r="BP161" s="1"/>
  <c r="BQ161" s="1"/>
  <c r="BR161" s="1"/>
  <c r="BL168"/>
  <c r="BM168" s="1"/>
  <c r="BN168" s="1"/>
  <c r="BO168" s="1"/>
  <c r="BP168" s="1"/>
  <c r="BQ168" s="1"/>
  <c r="BR168" s="1"/>
  <c r="BL171"/>
  <c r="BM171" s="1"/>
  <c r="BN171" s="1"/>
  <c r="BO171" s="1"/>
  <c r="BP171" s="1"/>
  <c r="BQ171" s="1"/>
  <c r="BR171" s="1"/>
  <c r="BL178"/>
  <c r="BM178" s="1"/>
  <c r="BN178" s="1"/>
  <c r="BO178" s="1"/>
  <c r="BP178" s="1"/>
  <c r="BQ178" s="1"/>
  <c r="BR178" s="1"/>
  <c r="BL181"/>
  <c r="BM181" s="1"/>
  <c r="BN181" s="1"/>
  <c r="BO181" s="1"/>
  <c r="BP181" s="1"/>
  <c r="BQ181" s="1"/>
  <c r="BR181" s="1"/>
  <c r="BL184"/>
  <c r="BM184" s="1"/>
  <c r="BN184" s="1"/>
  <c r="BO184" s="1"/>
  <c r="BP184" s="1"/>
  <c r="BQ184" s="1"/>
  <c r="BR184" s="1"/>
  <c r="BL191"/>
  <c r="BM191" s="1"/>
  <c r="BN191" s="1"/>
  <c r="BO191" s="1"/>
  <c r="BP191" s="1"/>
  <c r="BQ191" s="1"/>
  <c r="BR191" s="1"/>
  <c r="BL198"/>
  <c r="BM198" s="1"/>
  <c r="BN198" s="1"/>
  <c r="BO198" s="1"/>
  <c r="BP198" s="1"/>
  <c r="BQ198" s="1"/>
  <c r="BR198" s="1"/>
  <c r="BL201"/>
  <c r="BM201" s="1"/>
  <c r="BN201" s="1"/>
  <c r="BO201" s="1"/>
  <c r="BP201" s="1"/>
  <c r="BQ201" s="1"/>
  <c r="BR201" s="1"/>
  <c r="BL204"/>
  <c r="BM204" s="1"/>
  <c r="BN204" s="1"/>
  <c r="BO204" s="1"/>
  <c r="BP204" s="1"/>
  <c r="BQ204" s="1"/>
  <c r="BR204" s="1"/>
  <c r="BL207"/>
  <c r="BM207" s="1"/>
  <c r="BN207" s="1"/>
  <c r="BO207" s="1"/>
  <c r="BP207" s="1"/>
  <c r="BQ207" s="1"/>
  <c r="BR207" s="1"/>
  <c r="BL210"/>
  <c r="BM210" s="1"/>
  <c r="BN210" s="1"/>
  <c r="BO210" s="1"/>
  <c r="BP210" s="1"/>
  <c r="BQ210" s="1"/>
  <c r="BR210" s="1"/>
  <c r="BL213"/>
  <c r="BM213" s="1"/>
  <c r="BN213" s="1"/>
  <c r="BO213" s="1"/>
  <c r="BP213" s="1"/>
  <c r="BQ213" s="1"/>
  <c r="BR213" s="1"/>
  <c r="BL216"/>
  <c r="BM216" s="1"/>
  <c r="BN216" s="1"/>
  <c r="BO216" s="1"/>
  <c r="BP216" s="1"/>
  <c r="BQ216" s="1"/>
  <c r="BR216" s="1"/>
  <c r="BL224"/>
  <c r="BM224" s="1"/>
  <c r="BN224" s="1"/>
  <c r="BO224" s="1"/>
  <c r="BP224" s="1"/>
  <c r="BQ224" s="1"/>
  <c r="BR224" s="1"/>
  <c r="BL227"/>
  <c r="BM227" s="1"/>
  <c r="BN227" s="1"/>
  <c r="BO227" s="1"/>
  <c r="BP227" s="1"/>
  <c r="BQ227" s="1"/>
  <c r="BR227" s="1"/>
  <c r="BL230"/>
  <c r="BM230" s="1"/>
  <c r="BN230" s="1"/>
  <c r="BO230" s="1"/>
  <c r="BP230" s="1"/>
  <c r="BQ230" s="1"/>
  <c r="BR230" s="1"/>
  <c r="BL233"/>
  <c r="BM233" s="1"/>
  <c r="BN233" s="1"/>
  <c r="BO233" s="1"/>
  <c r="BP233" s="1"/>
  <c r="BQ233" s="1"/>
  <c r="BR233" s="1"/>
  <c r="BL236"/>
  <c r="BM236" s="1"/>
  <c r="BN236" s="1"/>
  <c r="BO236" s="1"/>
  <c r="BP236" s="1"/>
  <c r="BQ236" s="1"/>
  <c r="BR236" s="1"/>
  <c r="BL239"/>
  <c r="BM239" s="1"/>
  <c r="BN239" s="1"/>
  <c r="BO239" s="1"/>
  <c r="BP239" s="1"/>
  <c r="BQ239" s="1"/>
  <c r="BR239" s="1"/>
  <c r="BL242"/>
  <c r="BM242" s="1"/>
  <c r="BN242" s="1"/>
  <c r="BO242" s="1"/>
  <c r="BP242" s="1"/>
  <c r="BQ242" s="1"/>
  <c r="BR242" s="1"/>
  <c r="BL245"/>
  <c r="BM245" s="1"/>
  <c r="BN245" s="1"/>
  <c r="BO245" s="1"/>
  <c r="BP245" s="1"/>
  <c r="BQ245" s="1"/>
  <c r="BR245" s="1"/>
  <c r="BL248"/>
  <c r="BM248" s="1"/>
  <c r="BN248" s="1"/>
  <c r="BO248" s="1"/>
  <c r="BP248" s="1"/>
  <c r="BQ248" s="1"/>
  <c r="BR248" s="1"/>
  <c r="BL251"/>
  <c r="BM251" s="1"/>
  <c r="BN251" s="1"/>
  <c r="BO251" s="1"/>
  <c r="BP251" s="1"/>
  <c r="BQ251" s="1"/>
  <c r="BR251" s="1"/>
  <c r="BL254"/>
  <c r="BM254" s="1"/>
  <c r="BN254" s="1"/>
  <c r="BO254" s="1"/>
  <c r="BP254" s="1"/>
  <c r="BQ254" s="1"/>
  <c r="BR254" s="1"/>
  <c r="BL262"/>
  <c r="BM262" s="1"/>
  <c r="BN262" s="1"/>
  <c r="BO262" s="1"/>
  <c r="BP262" s="1"/>
  <c r="BQ262" s="1"/>
  <c r="BR262" s="1"/>
  <c r="BL265"/>
  <c r="BM265" s="1"/>
  <c r="BN265" s="1"/>
  <c r="BO265" s="1"/>
  <c r="BP265" s="1"/>
  <c r="BQ265" s="1"/>
  <c r="BR265" s="1"/>
  <c r="BL268"/>
  <c r="BM268" s="1"/>
  <c r="BN268" s="1"/>
  <c r="BO268" s="1"/>
  <c r="BP268" s="1"/>
  <c r="BQ268" s="1"/>
  <c r="BR268" s="1"/>
  <c r="BL271"/>
  <c r="BM271" s="1"/>
  <c r="BN271" s="1"/>
  <c r="BO271" s="1"/>
  <c r="BP271" s="1"/>
  <c r="BQ271" s="1"/>
  <c r="BR271" s="1"/>
  <c r="BL274"/>
  <c r="BM274" s="1"/>
  <c r="BN274" s="1"/>
  <c r="BO274" s="1"/>
  <c r="BP274" s="1"/>
  <c r="BQ274" s="1"/>
  <c r="BR274" s="1"/>
  <c r="BL277"/>
  <c r="BM277" s="1"/>
  <c r="BN277" s="1"/>
  <c r="BO277" s="1"/>
  <c r="BP277" s="1"/>
  <c r="BQ277" s="1"/>
  <c r="BR277" s="1"/>
  <c r="BL515"/>
  <c r="BM515" s="1"/>
  <c r="BN515" s="1"/>
  <c r="BO515" s="1"/>
  <c r="BP515" s="1"/>
  <c r="BQ515" s="1"/>
  <c r="BR515" s="1"/>
  <c r="BL518"/>
  <c r="BM518" s="1"/>
  <c r="BN518" s="1"/>
  <c r="BO518" s="1"/>
  <c r="BP518" s="1"/>
  <c r="BQ518" s="1"/>
  <c r="BR518" s="1"/>
  <c r="BL521"/>
  <c r="BM521" s="1"/>
  <c r="BN521" s="1"/>
  <c r="BO521" s="1"/>
  <c r="BP521" s="1"/>
  <c r="BQ521" s="1"/>
  <c r="BR521" s="1"/>
  <c r="BL524"/>
  <c r="BM524" s="1"/>
  <c r="BN524" s="1"/>
  <c r="BO524" s="1"/>
  <c r="BP524" s="1"/>
  <c r="BQ524" s="1"/>
  <c r="BR524" s="1"/>
  <c r="BL527"/>
  <c r="BM527" s="1"/>
  <c r="BN527" s="1"/>
  <c r="BO527" s="1"/>
  <c r="BP527" s="1"/>
  <c r="BQ527" s="1"/>
  <c r="BR527" s="1"/>
  <c r="BL530"/>
  <c r="BM530" s="1"/>
  <c r="BN530" s="1"/>
  <c r="BO530" s="1"/>
  <c r="BP530" s="1"/>
  <c r="BQ530" s="1"/>
  <c r="BR530" s="1"/>
  <c r="BL533"/>
  <c r="BM533" s="1"/>
  <c r="BN533" s="1"/>
  <c r="BO533" s="1"/>
  <c r="BP533" s="1"/>
  <c r="BQ533" s="1"/>
  <c r="BR533" s="1"/>
  <c r="BL536"/>
  <c r="BM536" s="1"/>
  <c r="BN536" s="1"/>
  <c r="BO536" s="1"/>
  <c r="BP536" s="1"/>
  <c r="BQ536" s="1"/>
  <c r="BR536" s="1"/>
  <c r="BL539"/>
  <c r="BM539" s="1"/>
  <c r="BN539" s="1"/>
  <c r="BO539" s="1"/>
  <c r="BP539" s="1"/>
  <c r="BQ539" s="1"/>
  <c r="BR539" s="1"/>
  <c r="BL542"/>
  <c r="BM542" s="1"/>
  <c r="BN542" s="1"/>
  <c r="BO542" s="1"/>
  <c r="BP542" s="1"/>
  <c r="BQ542" s="1"/>
  <c r="BR542" s="1"/>
  <c r="BL545"/>
  <c r="BM545" s="1"/>
  <c r="BN545" s="1"/>
  <c r="BO545" s="1"/>
  <c r="BP545" s="1"/>
  <c r="BQ545" s="1"/>
  <c r="BR545" s="1"/>
  <c r="BL548"/>
  <c r="BM548" s="1"/>
  <c r="BN548" s="1"/>
  <c r="BO548" s="1"/>
  <c r="BP548" s="1"/>
  <c r="BQ548" s="1"/>
  <c r="BR548" s="1"/>
  <c r="BL551"/>
  <c r="BM551" s="1"/>
  <c r="BN551" s="1"/>
  <c r="BO551" s="1"/>
  <c r="BP551" s="1"/>
  <c r="BQ551" s="1"/>
  <c r="BR551" s="1"/>
  <c r="BL554"/>
  <c r="BM554" s="1"/>
  <c r="BN554" s="1"/>
  <c r="BO554" s="1"/>
  <c r="BP554" s="1"/>
  <c r="BQ554" s="1"/>
  <c r="BR554" s="1"/>
  <c r="BL1117"/>
  <c r="BM1117" s="1"/>
  <c r="BN1117" s="1"/>
  <c r="BO1117" s="1"/>
  <c r="BP1117" s="1"/>
  <c r="BQ1117" s="1"/>
  <c r="BR1117" s="1"/>
  <c r="BL1120"/>
  <c r="BM1120" s="1"/>
  <c r="BN1120" s="1"/>
  <c r="BO1120" s="1"/>
  <c r="BP1120" s="1"/>
  <c r="BQ1120" s="1"/>
  <c r="BR1120" s="1"/>
  <c r="BL1123"/>
  <c r="BM1123" s="1"/>
  <c r="BN1123" s="1"/>
  <c r="BO1123" s="1"/>
  <c r="BP1123" s="1"/>
  <c r="BQ1123" s="1"/>
  <c r="BR1123" s="1"/>
  <c r="BL1126"/>
  <c r="BM1126" s="1"/>
  <c r="BN1126" s="1"/>
  <c r="BO1126" s="1"/>
  <c r="BP1126" s="1"/>
  <c r="BQ1126" s="1"/>
  <c r="BR1126" s="1"/>
  <c r="BL1129"/>
  <c r="BM1129" s="1"/>
  <c r="BN1129" s="1"/>
  <c r="BO1129" s="1"/>
  <c r="BP1129" s="1"/>
  <c r="BQ1129" s="1"/>
  <c r="BR1129" s="1"/>
  <c r="BL1132"/>
  <c r="BM1132" s="1"/>
  <c r="BN1132" s="1"/>
  <c r="BO1132" s="1"/>
  <c r="BP1132" s="1"/>
  <c r="BQ1132" s="1"/>
  <c r="BR1132" s="1"/>
  <c r="BL1135"/>
  <c r="BM1135" s="1"/>
  <c r="BN1135" s="1"/>
  <c r="BO1135" s="1"/>
  <c r="BP1135" s="1"/>
  <c r="BQ1135" s="1"/>
  <c r="BR1135" s="1"/>
  <c r="BL1138"/>
  <c r="BM1138" s="1"/>
  <c r="BN1138" s="1"/>
  <c r="BO1138" s="1"/>
  <c r="BP1138" s="1"/>
  <c r="BQ1138" s="1"/>
  <c r="BR1138" s="1"/>
  <c r="BL1388"/>
  <c r="BM1388" s="1"/>
  <c r="BN1388" s="1"/>
  <c r="BO1388" s="1"/>
  <c r="BP1388" s="1"/>
  <c r="BQ1388" s="1"/>
  <c r="BR1388" s="1"/>
  <c r="BL1419"/>
  <c r="BM1419" s="1"/>
  <c r="BN1419" s="1"/>
  <c r="BO1419" s="1"/>
  <c r="BP1419" s="1"/>
  <c r="BQ1419" s="1"/>
  <c r="BR1419" s="1"/>
  <c r="BL1421"/>
  <c r="BM1421" s="1"/>
  <c r="BN1421" s="1"/>
  <c r="BO1421" s="1"/>
  <c r="BP1421" s="1"/>
  <c r="BQ1421" s="1"/>
  <c r="BR1421" s="1"/>
  <c r="CC53"/>
  <c r="CD53" s="1"/>
  <c r="CE53" s="1"/>
  <c r="CF53" s="1"/>
  <c r="CG53" s="1"/>
  <c r="CH53" s="1"/>
  <c r="CI53" s="1"/>
  <c r="CC105"/>
  <c r="CD105" s="1"/>
  <c r="CE105" s="1"/>
  <c r="CF105" s="1"/>
  <c r="CG105" s="1"/>
  <c r="CH105" s="1"/>
  <c r="CI105" s="1"/>
  <c r="CC181"/>
  <c r="CD181" s="1"/>
  <c r="CE181" s="1"/>
  <c r="CF181" s="1"/>
  <c r="CG181" s="1"/>
  <c r="CH181" s="1"/>
  <c r="CI181" s="1"/>
  <c r="CC636"/>
  <c r="CD636" s="1"/>
  <c r="CE636" s="1"/>
  <c r="CF636" s="1"/>
  <c r="CG636" s="1"/>
  <c r="CH636" s="1"/>
  <c r="CI636" s="1"/>
  <c r="BZ1047"/>
  <c r="CA1047" s="1"/>
  <c r="CB1047" s="1"/>
  <c r="BY883"/>
  <c r="AA781"/>
  <c r="DF131"/>
  <c r="Q133" i="55" s="1"/>
  <c r="AR69" i="53"/>
  <c r="AR66"/>
  <c r="AR75"/>
  <c r="DF69"/>
  <c r="Q71" i="55" s="1"/>
  <c r="BL40" i="53"/>
  <c r="BM40" s="1"/>
  <c r="BN40" s="1"/>
  <c r="BO40" s="1"/>
  <c r="BP40" s="1"/>
  <c r="BQ40" s="1"/>
  <c r="BR40" s="1"/>
  <c r="BL44"/>
  <c r="BM44" s="1"/>
  <c r="BN44" s="1"/>
  <c r="BO44" s="1"/>
  <c r="BP44" s="1"/>
  <c r="BQ44" s="1"/>
  <c r="BR44" s="1"/>
  <c r="BL48"/>
  <c r="BM48" s="1"/>
  <c r="BN48" s="1"/>
  <c r="BO48" s="1"/>
  <c r="BP48" s="1"/>
  <c r="BQ48" s="1"/>
  <c r="BR48" s="1"/>
  <c r="BL59"/>
  <c r="BM59" s="1"/>
  <c r="BN59" s="1"/>
  <c r="BO59" s="1"/>
  <c r="BP59" s="1"/>
  <c r="BQ59" s="1"/>
  <c r="BR59" s="1"/>
  <c r="BL64"/>
  <c r="BM64" s="1"/>
  <c r="BN64" s="1"/>
  <c r="BO64" s="1"/>
  <c r="BP64" s="1"/>
  <c r="BQ64" s="1"/>
  <c r="BR64" s="1"/>
  <c r="BL89"/>
  <c r="BM89" s="1"/>
  <c r="BN89" s="1"/>
  <c r="BO89" s="1"/>
  <c r="BP89" s="1"/>
  <c r="BQ89" s="1"/>
  <c r="BR89" s="1"/>
  <c r="BL99"/>
  <c r="BM99" s="1"/>
  <c r="BN99" s="1"/>
  <c r="BO99" s="1"/>
  <c r="BP99" s="1"/>
  <c r="BQ99" s="1"/>
  <c r="BR99" s="1"/>
  <c r="BL101"/>
  <c r="BM101" s="1"/>
  <c r="BN101" s="1"/>
  <c r="BO101" s="1"/>
  <c r="BP101" s="1"/>
  <c r="BQ101" s="1"/>
  <c r="BR101" s="1"/>
  <c r="BL111"/>
  <c r="BM111" s="1"/>
  <c r="BN111" s="1"/>
  <c r="BO111" s="1"/>
  <c r="BP111" s="1"/>
  <c r="BQ111" s="1"/>
  <c r="BR111" s="1"/>
  <c r="BL113"/>
  <c r="BM113" s="1"/>
  <c r="BN113" s="1"/>
  <c r="BO113" s="1"/>
  <c r="BP113" s="1"/>
  <c r="BQ113" s="1"/>
  <c r="BR113" s="1"/>
  <c r="BL261"/>
  <c r="BM261" s="1"/>
  <c r="BN261" s="1"/>
  <c r="BO261" s="1"/>
  <c r="BP261" s="1"/>
  <c r="BQ261" s="1"/>
  <c r="BR261" s="1"/>
  <c r="BI431"/>
  <c r="BH429"/>
  <c r="BL434"/>
  <c r="BM434" s="1"/>
  <c r="BN434" s="1"/>
  <c r="BO434" s="1"/>
  <c r="BP434" s="1"/>
  <c r="BQ434" s="1"/>
  <c r="BR434" s="1"/>
  <c r="BL437"/>
  <c r="BM437" s="1"/>
  <c r="BN437" s="1"/>
  <c r="BO437" s="1"/>
  <c r="BP437" s="1"/>
  <c r="BQ437" s="1"/>
  <c r="BR437" s="1"/>
  <c r="BL440"/>
  <c r="BM440" s="1"/>
  <c r="BN440" s="1"/>
  <c r="BO440" s="1"/>
  <c r="BP440" s="1"/>
  <c r="BQ440" s="1"/>
  <c r="BR440" s="1"/>
  <c r="BL443"/>
  <c r="BM443" s="1"/>
  <c r="BN443" s="1"/>
  <c r="BO443" s="1"/>
  <c r="BP443" s="1"/>
  <c r="BQ443" s="1"/>
  <c r="BR443" s="1"/>
  <c r="BL446"/>
  <c r="BM446" s="1"/>
  <c r="BN446" s="1"/>
  <c r="BO446" s="1"/>
  <c r="BP446" s="1"/>
  <c r="BQ446" s="1"/>
  <c r="BR446" s="1"/>
  <c r="BL449"/>
  <c r="BM449" s="1"/>
  <c r="BN449" s="1"/>
  <c r="BO449" s="1"/>
  <c r="BP449" s="1"/>
  <c r="BQ449" s="1"/>
  <c r="BR449" s="1"/>
  <c r="BL452"/>
  <c r="BM452" s="1"/>
  <c r="BN452" s="1"/>
  <c r="BO452" s="1"/>
  <c r="BP452" s="1"/>
  <c r="BQ452" s="1"/>
  <c r="BR452" s="1"/>
  <c r="BL455"/>
  <c r="BM455" s="1"/>
  <c r="BN455" s="1"/>
  <c r="BO455" s="1"/>
  <c r="BP455" s="1"/>
  <c r="BQ455" s="1"/>
  <c r="BR455" s="1"/>
  <c r="BL458"/>
  <c r="BM458" s="1"/>
  <c r="BN458" s="1"/>
  <c r="BO458" s="1"/>
  <c r="BP458" s="1"/>
  <c r="BQ458" s="1"/>
  <c r="BR458" s="1"/>
  <c r="BL461"/>
  <c r="BM461" s="1"/>
  <c r="BN461" s="1"/>
  <c r="BO461" s="1"/>
  <c r="BP461" s="1"/>
  <c r="BQ461" s="1"/>
  <c r="BR461" s="1"/>
  <c r="BL464"/>
  <c r="BM464" s="1"/>
  <c r="BN464" s="1"/>
  <c r="BO464" s="1"/>
  <c r="BP464" s="1"/>
  <c r="BQ464" s="1"/>
  <c r="BR464" s="1"/>
  <c r="BL467"/>
  <c r="BM467" s="1"/>
  <c r="BN467" s="1"/>
  <c r="BO467" s="1"/>
  <c r="BP467" s="1"/>
  <c r="BQ467" s="1"/>
  <c r="BR467" s="1"/>
  <c r="BL470"/>
  <c r="BM470" s="1"/>
  <c r="BN470" s="1"/>
  <c r="BO470" s="1"/>
  <c r="BP470" s="1"/>
  <c r="BQ470" s="1"/>
  <c r="BR470" s="1"/>
  <c r="BL473"/>
  <c r="BM473" s="1"/>
  <c r="BN473" s="1"/>
  <c r="BO473" s="1"/>
  <c r="BP473" s="1"/>
  <c r="BQ473" s="1"/>
  <c r="BR473" s="1"/>
  <c r="BL476"/>
  <c r="BM476" s="1"/>
  <c r="BN476" s="1"/>
  <c r="BO476" s="1"/>
  <c r="BP476" s="1"/>
  <c r="BQ476" s="1"/>
  <c r="BR476" s="1"/>
  <c r="BL479"/>
  <c r="BM479" s="1"/>
  <c r="BN479" s="1"/>
  <c r="BO479" s="1"/>
  <c r="BP479" s="1"/>
  <c r="BQ479" s="1"/>
  <c r="BR479" s="1"/>
  <c r="BL482"/>
  <c r="BM482" s="1"/>
  <c r="BN482" s="1"/>
  <c r="BO482" s="1"/>
  <c r="BP482" s="1"/>
  <c r="BQ482" s="1"/>
  <c r="BR482" s="1"/>
  <c r="BL485"/>
  <c r="BM485" s="1"/>
  <c r="BN485" s="1"/>
  <c r="BO485" s="1"/>
  <c r="BP485" s="1"/>
  <c r="BQ485" s="1"/>
  <c r="BR485" s="1"/>
  <c r="BL488"/>
  <c r="BM488" s="1"/>
  <c r="BN488" s="1"/>
  <c r="BO488" s="1"/>
  <c r="BP488" s="1"/>
  <c r="BQ488" s="1"/>
  <c r="BR488" s="1"/>
  <c r="BL491"/>
  <c r="BM491" s="1"/>
  <c r="BN491" s="1"/>
  <c r="BO491" s="1"/>
  <c r="BP491" s="1"/>
  <c r="BQ491" s="1"/>
  <c r="BR491" s="1"/>
  <c r="BL494"/>
  <c r="BM494" s="1"/>
  <c r="BN494" s="1"/>
  <c r="BO494" s="1"/>
  <c r="BP494" s="1"/>
  <c r="BQ494" s="1"/>
  <c r="BR494" s="1"/>
  <c r="BL497"/>
  <c r="BM497" s="1"/>
  <c r="BN497" s="1"/>
  <c r="BO497" s="1"/>
  <c r="BP497" s="1"/>
  <c r="BQ497" s="1"/>
  <c r="BR497" s="1"/>
  <c r="BL500"/>
  <c r="BM500" s="1"/>
  <c r="BN500" s="1"/>
  <c r="BO500" s="1"/>
  <c r="BP500" s="1"/>
  <c r="BQ500" s="1"/>
  <c r="BR500" s="1"/>
  <c r="BL503"/>
  <c r="BM503" s="1"/>
  <c r="BN503" s="1"/>
  <c r="BO503" s="1"/>
  <c r="BP503" s="1"/>
  <c r="BQ503" s="1"/>
  <c r="BR503" s="1"/>
  <c r="BL506"/>
  <c r="BM506" s="1"/>
  <c r="BN506" s="1"/>
  <c r="BO506" s="1"/>
  <c r="BP506" s="1"/>
  <c r="BQ506" s="1"/>
  <c r="BR506" s="1"/>
  <c r="BL509"/>
  <c r="BM509" s="1"/>
  <c r="BN509" s="1"/>
  <c r="BO509" s="1"/>
  <c r="BP509" s="1"/>
  <c r="BQ509" s="1"/>
  <c r="BR509" s="1"/>
  <c r="BL1204"/>
  <c r="BM1204" s="1"/>
  <c r="BN1204" s="1"/>
  <c r="BO1204" s="1"/>
  <c r="BP1204" s="1"/>
  <c r="BQ1204" s="1"/>
  <c r="BR1204" s="1"/>
  <c r="BL1420"/>
  <c r="BM1420" s="1"/>
  <c r="BN1420" s="1"/>
  <c r="BO1420" s="1"/>
  <c r="BP1420" s="1"/>
  <c r="BQ1420" s="1"/>
  <c r="BR1420" s="1"/>
  <c r="BL1422"/>
  <c r="BM1422" s="1"/>
  <c r="BN1422" s="1"/>
  <c r="BO1422" s="1"/>
  <c r="BP1422" s="1"/>
  <c r="BQ1422" s="1"/>
  <c r="BR1422" s="1"/>
  <c r="CC36"/>
  <c r="CD36" s="1"/>
  <c r="CE36" s="1"/>
  <c r="CF36" s="1"/>
  <c r="CG36" s="1"/>
  <c r="CH36" s="1"/>
  <c r="CI36" s="1"/>
  <c r="CC40"/>
  <c r="CD40" s="1"/>
  <c r="CE40" s="1"/>
  <c r="CF40" s="1"/>
  <c r="CG40" s="1"/>
  <c r="CH40" s="1"/>
  <c r="CI40" s="1"/>
  <c r="CC44"/>
  <c r="CD44" s="1"/>
  <c r="CE44" s="1"/>
  <c r="CF44" s="1"/>
  <c r="CG44" s="1"/>
  <c r="CH44" s="1"/>
  <c r="CI44" s="1"/>
  <c r="CC48"/>
  <c r="CD48" s="1"/>
  <c r="CE48" s="1"/>
  <c r="CF48" s="1"/>
  <c r="CG48" s="1"/>
  <c r="CH48" s="1"/>
  <c r="CI48" s="1"/>
  <c r="CC99"/>
  <c r="CD99" s="1"/>
  <c r="CE99" s="1"/>
  <c r="CF99" s="1"/>
  <c r="CG99" s="1"/>
  <c r="CH99" s="1"/>
  <c r="CI99" s="1"/>
  <c r="CC101"/>
  <c r="CD101" s="1"/>
  <c r="CE101" s="1"/>
  <c r="CF101" s="1"/>
  <c r="CG101" s="1"/>
  <c r="CH101" s="1"/>
  <c r="CI101" s="1"/>
  <c r="CC406"/>
  <c r="CD406" s="1"/>
  <c r="CE406" s="1"/>
  <c r="CF406" s="1"/>
  <c r="CG406" s="1"/>
  <c r="CH406" s="1"/>
  <c r="CI406" s="1"/>
  <c r="CC412"/>
  <c r="CD412" s="1"/>
  <c r="CE412" s="1"/>
  <c r="CF412" s="1"/>
  <c r="CG412" s="1"/>
  <c r="CH412" s="1"/>
  <c r="CI412" s="1"/>
  <c r="CC868"/>
  <c r="CD868" s="1"/>
  <c r="CE868" s="1"/>
  <c r="CF868" s="1"/>
  <c r="CG868" s="1"/>
  <c r="CH868" s="1"/>
  <c r="CI868" s="1"/>
  <c r="CC871"/>
  <c r="CD871" s="1"/>
  <c r="CE871" s="1"/>
  <c r="CF871" s="1"/>
  <c r="CG871" s="1"/>
  <c r="CH871" s="1"/>
  <c r="CI871" s="1"/>
  <c r="CC874"/>
  <c r="CD874" s="1"/>
  <c r="CE874" s="1"/>
  <c r="CF874" s="1"/>
  <c r="CG874" s="1"/>
  <c r="CH874" s="1"/>
  <c r="CI874" s="1"/>
  <c r="CC877"/>
  <c r="CD877" s="1"/>
  <c r="CE877" s="1"/>
  <c r="CF877" s="1"/>
  <c r="CG877" s="1"/>
  <c r="CH877" s="1"/>
  <c r="CI877" s="1"/>
  <c r="CC880"/>
  <c r="CD880" s="1"/>
  <c r="CE880" s="1"/>
  <c r="CF880" s="1"/>
  <c r="CG880" s="1"/>
  <c r="CH880" s="1"/>
  <c r="CI880" s="1"/>
  <c r="BL280"/>
  <c r="BM280" s="1"/>
  <c r="BN280" s="1"/>
  <c r="BO280" s="1"/>
  <c r="BP280" s="1"/>
  <c r="BQ280" s="1"/>
  <c r="BR280" s="1"/>
  <c r="BL283"/>
  <c r="BM283" s="1"/>
  <c r="BN283" s="1"/>
  <c r="BO283" s="1"/>
  <c r="BP283" s="1"/>
  <c r="BQ283" s="1"/>
  <c r="BR283" s="1"/>
  <c r="BL286"/>
  <c r="BM286" s="1"/>
  <c r="BN286" s="1"/>
  <c r="BO286" s="1"/>
  <c r="BP286" s="1"/>
  <c r="BQ286" s="1"/>
  <c r="BR286" s="1"/>
  <c r="BL289"/>
  <c r="BM289" s="1"/>
  <c r="BN289" s="1"/>
  <c r="BO289" s="1"/>
  <c r="BP289" s="1"/>
  <c r="BQ289" s="1"/>
  <c r="BR289" s="1"/>
  <c r="BL292"/>
  <c r="BM292" s="1"/>
  <c r="BN292" s="1"/>
  <c r="BO292" s="1"/>
  <c r="BP292" s="1"/>
  <c r="BQ292" s="1"/>
  <c r="BR292" s="1"/>
  <c r="BL295"/>
  <c r="BM295" s="1"/>
  <c r="BN295" s="1"/>
  <c r="BO295" s="1"/>
  <c r="BP295" s="1"/>
  <c r="BQ295" s="1"/>
  <c r="BR295" s="1"/>
  <c r="BL298"/>
  <c r="BM298" s="1"/>
  <c r="BN298" s="1"/>
  <c r="BO298" s="1"/>
  <c r="BP298" s="1"/>
  <c r="BQ298" s="1"/>
  <c r="BR298" s="1"/>
  <c r="BL301"/>
  <c r="BM301" s="1"/>
  <c r="BN301" s="1"/>
  <c r="BO301" s="1"/>
  <c r="BP301" s="1"/>
  <c r="BQ301" s="1"/>
  <c r="BR301" s="1"/>
  <c r="BL304"/>
  <c r="BM304" s="1"/>
  <c r="BN304" s="1"/>
  <c r="BO304" s="1"/>
  <c r="BP304" s="1"/>
  <c r="BQ304" s="1"/>
  <c r="BR304" s="1"/>
  <c r="BL307"/>
  <c r="BM307" s="1"/>
  <c r="BN307" s="1"/>
  <c r="BO307" s="1"/>
  <c r="BP307" s="1"/>
  <c r="BQ307" s="1"/>
  <c r="BR307" s="1"/>
  <c r="BL310"/>
  <c r="BM310" s="1"/>
  <c r="BN310" s="1"/>
  <c r="BO310" s="1"/>
  <c r="BP310" s="1"/>
  <c r="BQ310" s="1"/>
  <c r="BR310" s="1"/>
  <c r="BL313"/>
  <c r="BM313" s="1"/>
  <c r="BN313" s="1"/>
  <c r="BO313" s="1"/>
  <c r="BP313" s="1"/>
  <c r="BQ313" s="1"/>
  <c r="BR313" s="1"/>
  <c r="BL316"/>
  <c r="BM316" s="1"/>
  <c r="BN316" s="1"/>
  <c r="BO316" s="1"/>
  <c r="BP316" s="1"/>
  <c r="BQ316" s="1"/>
  <c r="BR316" s="1"/>
  <c r="BL319"/>
  <c r="BM319" s="1"/>
  <c r="BN319" s="1"/>
  <c r="BO319" s="1"/>
  <c r="BP319" s="1"/>
  <c r="BQ319" s="1"/>
  <c r="BR319" s="1"/>
  <c r="BL322"/>
  <c r="BM322" s="1"/>
  <c r="BN322" s="1"/>
  <c r="BO322" s="1"/>
  <c r="BP322" s="1"/>
  <c r="BQ322" s="1"/>
  <c r="BR322" s="1"/>
  <c r="BL325"/>
  <c r="BM325" s="1"/>
  <c r="BN325" s="1"/>
  <c r="BO325" s="1"/>
  <c r="BP325" s="1"/>
  <c r="BQ325" s="1"/>
  <c r="BR325" s="1"/>
  <c r="BL328"/>
  <c r="BM328" s="1"/>
  <c r="BN328" s="1"/>
  <c r="BO328" s="1"/>
  <c r="BP328" s="1"/>
  <c r="BQ328" s="1"/>
  <c r="BR328" s="1"/>
  <c r="BL331"/>
  <c r="BM331" s="1"/>
  <c r="BN331" s="1"/>
  <c r="BO331" s="1"/>
  <c r="BP331" s="1"/>
  <c r="BQ331" s="1"/>
  <c r="BR331" s="1"/>
  <c r="BL334"/>
  <c r="BM334" s="1"/>
  <c r="BN334" s="1"/>
  <c r="BO334" s="1"/>
  <c r="BP334" s="1"/>
  <c r="BQ334" s="1"/>
  <c r="BR334" s="1"/>
  <c r="BL337"/>
  <c r="BM337" s="1"/>
  <c r="BN337" s="1"/>
  <c r="BO337" s="1"/>
  <c r="BP337" s="1"/>
  <c r="BQ337" s="1"/>
  <c r="BR337" s="1"/>
  <c r="BL340"/>
  <c r="BM340" s="1"/>
  <c r="BN340" s="1"/>
  <c r="BO340" s="1"/>
  <c r="BP340" s="1"/>
  <c r="BQ340" s="1"/>
  <c r="BR340" s="1"/>
  <c r="BL343"/>
  <c r="BM343" s="1"/>
  <c r="BN343" s="1"/>
  <c r="BO343" s="1"/>
  <c r="BP343" s="1"/>
  <c r="BQ343" s="1"/>
  <c r="BR343" s="1"/>
  <c r="BL346"/>
  <c r="BM346" s="1"/>
  <c r="BN346" s="1"/>
  <c r="BO346" s="1"/>
  <c r="BP346" s="1"/>
  <c r="BQ346" s="1"/>
  <c r="BR346" s="1"/>
  <c r="BL349"/>
  <c r="BM349" s="1"/>
  <c r="BN349" s="1"/>
  <c r="BO349" s="1"/>
  <c r="BP349" s="1"/>
  <c r="BQ349" s="1"/>
  <c r="BR349" s="1"/>
  <c r="BL352"/>
  <c r="BM352" s="1"/>
  <c r="BN352" s="1"/>
  <c r="BO352" s="1"/>
  <c r="BP352" s="1"/>
  <c r="BQ352" s="1"/>
  <c r="BR352" s="1"/>
  <c r="BL355"/>
  <c r="BM355" s="1"/>
  <c r="BN355" s="1"/>
  <c r="BO355" s="1"/>
  <c r="BP355" s="1"/>
  <c r="BQ355" s="1"/>
  <c r="BR355" s="1"/>
  <c r="BL358"/>
  <c r="BM358" s="1"/>
  <c r="BN358" s="1"/>
  <c r="BO358" s="1"/>
  <c r="BP358" s="1"/>
  <c r="BQ358" s="1"/>
  <c r="BR358" s="1"/>
  <c r="BL361"/>
  <c r="BM361" s="1"/>
  <c r="BN361" s="1"/>
  <c r="BO361" s="1"/>
  <c r="BP361" s="1"/>
  <c r="BQ361" s="1"/>
  <c r="BR361" s="1"/>
  <c r="BL364"/>
  <c r="BM364" s="1"/>
  <c r="BN364" s="1"/>
  <c r="BO364" s="1"/>
  <c r="BP364" s="1"/>
  <c r="BQ364" s="1"/>
  <c r="BR364" s="1"/>
  <c r="BL367"/>
  <c r="BM367" s="1"/>
  <c r="BN367" s="1"/>
  <c r="BO367" s="1"/>
  <c r="BP367" s="1"/>
  <c r="BQ367" s="1"/>
  <c r="BR367" s="1"/>
  <c r="BL370"/>
  <c r="BM370" s="1"/>
  <c r="BN370" s="1"/>
  <c r="BO370" s="1"/>
  <c r="BP370" s="1"/>
  <c r="BQ370" s="1"/>
  <c r="BR370" s="1"/>
  <c r="BL373"/>
  <c r="BM373" s="1"/>
  <c r="BN373" s="1"/>
  <c r="BO373" s="1"/>
  <c r="BP373" s="1"/>
  <c r="BQ373" s="1"/>
  <c r="BR373" s="1"/>
  <c r="BL376"/>
  <c r="BM376" s="1"/>
  <c r="BN376" s="1"/>
  <c r="BO376" s="1"/>
  <c r="BP376" s="1"/>
  <c r="BQ376" s="1"/>
  <c r="BR376" s="1"/>
  <c r="BL379"/>
  <c r="BM379" s="1"/>
  <c r="BN379" s="1"/>
  <c r="BO379" s="1"/>
  <c r="BP379" s="1"/>
  <c r="BQ379" s="1"/>
  <c r="BR379" s="1"/>
  <c r="BL382"/>
  <c r="BM382" s="1"/>
  <c r="BN382" s="1"/>
  <c r="BO382" s="1"/>
  <c r="BP382" s="1"/>
  <c r="BQ382" s="1"/>
  <c r="BR382" s="1"/>
  <c r="BL385"/>
  <c r="BM385" s="1"/>
  <c r="BN385" s="1"/>
  <c r="BO385" s="1"/>
  <c r="BP385" s="1"/>
  <c r="BQ385" s="1"/>
  <c r="BR385" s="1"/>
  <c r="BL388"/>
  <c r="BM388" s="1"/>
  <c r="BN388" s="1"/>
  <c r="BO388" s="1"/>
  <c r="BP388" s="1"/>
  <c r="BQ388" s="1"/>
  <c r="BR388" s="1"/>
  <c r="BL391"/>
  <c r="BM391" s="1"/>
  <c r="BN391" s="1"/>
  <c r="BO391" s="1"/>
  <c r="BP391" s="1"/>
  <c r="BQ391" s="1"/>
  <c r="BR391" s="1"/>
  <c r="BL394"/>
  <c r="BM394" s="1"/>
  <c r="BN394" s="1"/>
  <c r="BO394" s="1"/>
  <c r="BP394" s="1"/>
  <c r="BQ394" s="1"/>
  <c r="BR394" s="1"/>
  <c r="BL397"/>
  <c r="BM397" s="1"/>
  <c r="BN397" s="1"/>
  <c r="BO397" s="1"/>
  <c r="BP397" s="1"/>
  <c r="BQ397" s="1"/>
  <c r="BR397" s="1"/>
  <c r="BL400"/>
  <c r="BM400" s="1"/>
  <c r="BN400" s="1"/>
  <c r="BO400" s="1"/>
  <c r="BP400" s="1"/>
  <c r="BQ400" s="1"/>
  <c r="BR400" s="1"/>
  <c r="BL403"/>
  <c r="BM403" s="1"/>
  <c r="BN403" s="1"/>
  <c r="BO403" s="1"/>
  <c r="BP403" s="1"/>
  <c r="BQ403" s="1"/>
  <c r="BR403" s="1"/>
  <c r="BL406"/>
  <c r="BM406" s="1"/>
  <c r="BN406" s="1"/>
  <c r="BO406" s="1"/>
  <c r="BP406" s="1"/>
  <c r="BQ406" s="1"/>
  <c r="BR406" s="1"/>
  <c r="BL409"/>
  <c r="BM409" s="1"/>
  <c r="BN409" s="1"/>
  <c r="BO409" s="1"/>
  <c r="BP409" s="1"/>
  <c r="BQ409" s="1"/>
  <c r="BR409" s="1"/>
  <c r="BL412"/>
  <c r="BM412" s="1"/>
  <c r="BN412" s="1"/>
  <c r="BO412" s="1"/>
  <c r="BP412" s="1"/>
  <c r="BQ412" s="1"/>
  <c r="BR412" s="1"/>
  <c r="BL415"/>
  <c r="BM415" s="1"/>
  <c r="BN415" s="1"/>
  <c r="BO415" s="1"/>
  <c r="BP415" s="1"/>
  <c r="BQ415" s="1"/>
  <c r="BR415" s="1"/>
  <c r="BL418"/>
  <c r="BM418" s="1"/>
  <c r="BN418" s="1"/>
  <c r="BO418" s="1"/>
  <c r="BP418" s="1"/>
  <c r="BQ418" s="1"/>
  <c r="BR418" s="1"/>
  <c r="BL421"/>
  <c r="BM421" s="1"/>
  <c r="BN421" s="1"/>
  <c r="BO421" s="1"/>
  <c r="BP421" s="1"/>
  <c r="BQ421" s="1"/>
  <c r="BR421" s="1"/>
  <c r="BL424"/>
  <c r="BM424" s="1"/>
  <c r="BN424" s="1"/>
  <c r="BO424" s="1"/>
  <c r="BP424" s="1"/>
  <c r="BQ424" s="1"/>
  <c r="BR424" s="1"/>
  <c r="BL427"/>
  <c r="BM427" s="1"/>
  <c r="BN427" s="1"/>
  <c r="BO427" s="1"/>
  <c r="BP427" s="1"/>
  <c r="BQ427" s="1"/>
  <c r="BR427" s="1"/>
  <c r="BL606"/>
  <c r="BM606" s="1"/>
  <c r="BN606" s="1"/>
  <c r="BO606" s="1"/>
  <c r="BP606" s="1"/>
  <c r="BQ606" s="1"/>
  <c r="BR606" s="1"/>
  <c r="BL609"/>
  <c r="BM609" s="1"/>
  <c r="BN609" s="1"/>
  <c r="BO609" s="1"/>
  <c r="BP609" s="1"/>
  <c r="BQ609" s="1"/>
  <c r="BR609" s="1"/>
  <c r="BL612"/>
  <c r="BM612" s="1"/>
  <c r="BN612" s="1"/>
  <c r="BO612" s="1"/>
  <c r="BP612" s="1"/>
  <c r="BQ612" s="1"/>
  <c r="BR612" s="1"/>
  <c r="BL615"/>
  <c r="BM615" s="1"/>
  <c r="BN615" s="1"/>
  <c r="BO615" s="1"/>
  <c r="BP615" s="1"/>
  <c r="BQ615" s="1"/>
  <c r="BR615" s="1"/>
  <c r="BL618"/>
  <c r="BM618" s="1"/>
  <c r="BN618" s="1"/>
  <c r="BO618" s="1"/>
  <c r="BP618" s="1"/>
  <c r="BQ618" s="1"/>
  <c r="BR618" s="1"/>
  <c r="BL621"/>
  <c r="BM621" s="1"/>
  <c r="BN621" s="1"/>
  <c r="BO621" s="1"/>
  <c r="BP621" s="1"/>
  <c r="BQ621" s="1"/>
  <c r="BR621" s="1"/>
  <c r="BL624"/>
  <c r="BM624" s="1"/>
  <c r="BN624" s="1"/>
  <c r="BO624" s="1"/>
  <c r="BP624" s="1"/>
  <c r="BQ624" s="1"/>
  <c r="BR624" s="1"/>
  <c r="BL627"/>
  <c r="BM627" s="1"/>
  <c r="BN627" s="1"/>
  <c r="BO627" s="1"/>
  <c r="BP627" s="1"/>
  <c r="BQ627" s="1"/>
  <c r="BR627" s="1"/>
  <c r="BL732"/>
  <c r="BM732" s="1"/>
  <c r="BN732" s="1"/>
  <c r="BO732" s="1"/>
  <c r="BP732" s="1"/>
  <c r="BQ732" s="1"/>
  <c r="BR732" s="1"/>
  <c r="BL1063"/>
  <c r="BM1063" s="1"/>
  <c r="BN1063" s="1"/>
  <c r="BO1063" s="1"/>
  <c r="BP1063" s="1"/>
  <c r="BQ1063" s="1"/>
  <c r="BR1063" s="1"/>
  <c r="BL1066"/>
  <c r="BM1066" s="1"/>
  <c r="BN1066" s="1"/>
  <c r="BO1066" s="1"/>
  <c r="BP1066" s="1"/>
  <c r="BQ1066" s="1"/>
  <c r="BR1066" s="1"/>
  <c r="BL1069"/>
  <c r="BM1069" s="1"/>
  <c r="BN1069" s="1"/>
  <c r="BO1069" s="1"/>
  <c r="BP1069" s="1"/>
  <c r="BQ1069" s="1"/>
  <c r="BR1069" s="1"/>
  <c r="BL1072"/>
  <c r="BM1072" s="1"/>
  <c r="BN1072" s="1"/>
  <c r="BO1072" s="1"/>
  <c r="BP1072" s="1"/>
  <c r="BQ1072" s="1"/>
  <c r="BR1072" s="1"/>
  <c r="BL1075"/>
  <c r="BM1075" s="1"/>
  <c r="BN1075" s="1"/>
  <c r="BO1075" s="1"/>
  <c r="BP1075" s="1"/>
  <c r="BQ1075" s="1"/>
  <c r="BR1075" s="1"/>
  <c r="BL1078"/>
  <c r="BM1078" s="1"/>
  <c r="BN1078" s="1"/>
  <c r="BO1078" s="1"/>
  <c r="BP1078" s="1"/>
  <c r="BQ1078" s="1"/>
  <c r="BR1078" s="1"/>
  <c r="BL1081"/>
  <c r="BM1081" s="1"/>
  <c r="BN1081" s="1"/>
  <c r="BO1081" s="1"/>
  <c r="BP1081" s="1"/>
  <c r="BQ1081" s="1"/>
  <c r="BR1081" s="1"/>
  <c r="BL1084"/>
  <c r="BM1084" s="1"/>
  <c r="BN1084" s="1"/>
  <c r="BO1084" s="1"/>
  <c r="BP1084" s="1"/>
  <c r="BQ1084" s="1"/>
  <c r="BR1084" s="1"/>
  <c r="BL1087"/>
  <c r="BM1087" s="1"/>
  <c r="BN1087" s="1"/>
  <c r="BO1087" s="1"/>
  <c r="BP1087" s="1"/>
  <c r="BQ1087" s="1"/>
  <c r="BR1087" s="1"/>
  <c r="BL1090"/>
  <c r="BM1090" s="1"/>
  <c r="BN1090" s="1"/>
  <c r="BO1090" s="1"/>
  <c r="BP1090" s="1"/>
  <c r="BQ1090" s="1"/>
  <c r="BR1090" s="1"/>
  <c r="BL1093"/>
  <c r="BM1093" s="1"/>
  <c r="BN1093" s="1"/>
  <c r="BO1093" s="1"/>
  <c r="BP1093" s="1"/>
  <c r="BQ1093" s="1"/>
  <c r="BR1093" s="1"/>
  <c r="BL1096"/>
  <c r="BM1096" s="1"/>
  <c r="BN1096" s="1"/>
  <c r="BO1096" s="1"/>
  <c r="BP1096" s="1"/>
  <c r="BQ1096" s="1"/>
  <c r="BR1096" s="1"/>
  <c r="BL1099"/>
  <c r="BM1099" s="1"/>
  <c r="BN1099" s="1"/>
  <c r="BO1099" s="1"/>
  <c r="BP1099" s="1"/>
  <c r="BQ1099" s="1"/>
  <c r="BR1099" s="1"/>
  <c r="BL1102"/>
  <c r="BM1102" s="1"/>
  <c r="BN1102" s="1"/>
  <c r="BO1102" s="1"/>
  <c r="BP1102" s="1"/>
  <c r="BQ1102" s="1"/>
  <c r="BR1102" s="1"/>
  <c r="BL1105"/>
  <c r="BM1105" s="1"/>
  <c r="BN1105" s="1"/>
  <c r="BO1105" s="1"/>
  <c r="BP1105" s="1"/>
  <c r="BQ1105" s="1"/>
  <c r="BR1105" s="1"/>
  <c r="BL1108"/>
  <c r="BM1108" s="1"/>
  <c r="BN1108" s="1"/>
  <c r="BO1108" s="1"/>
  <c r="BP1108" s="1"/>
  <c r="BQ1108" s="1"/>
  <c r="BR1108" s="1"/>
  <c r="BL1111"/>
  <c r="BM1111" s="1"/>
  <c r="BN1111" s="1"/>
  <c r="BO1111" s="1"/>
  <c r="BP1111" s="1"/>
  <c r="BQ1111" s="1"/>
  <c r="BR1111" s="1"/>
  <c r="BL1114"/>
  <c r="BM1114" s="1"/>
  <c r="BN1114" s="1"/>
  <c r="BO1114" s="1"/>
  <c r="BP1114" s="1"/>
  <c r="BQ1114" s="1"/>
  <c r="BR1114" s="1"/>
  <c r="BL1207"/>
  <c r="BM1207" s="1"/>
  <c r="BN1207" s="1"/>
  <c r="BO1207" s="1"/>
  <c r="BP1207" s="1"/>
  <c r="BQ1207" s="1"/>
  <c r="BR1207" s="1"/>
  <c r="BL1210"/>
  <c r="BM1210" s="1"/>
  <c r="BN1210" s="1"/>
  <c r="BO1210" s="1"/>
  <c r="BP1210" s="1"/>
  <c r="BQ1210" s="1"/>
  <c r="BR1210" s="1"/>
  <c r="BL1213"/>
  <c r="BM1213" s="1"/>
  <c r="BN1213" s="1"/>
  <c r="BO1213" s="1"/>
  <c r="BP1213" s="1"/>
  <c r="BQ1213" s="1"/>
  <c r="BR1213" s="1"/>
  <c r="BL1216"/>
  <c r="BM1216" s="1"/>
  <c r="BN1216" s="1"/>
  <c r="BO1216" s="1"/>
  <c r="BP1216" s="1"/>
  <c r="BQ1216" s="1"/>
  <c r="BR1216" s="1"/>
  <c r="BL1219"/>
  <c r="BM1219" s="1"/>
  <c r="BN1219" s="1"/>
  <c r="BO1219" s="1"/>
  <c r="BP1219" s="1"/>
  <c r="BQ1219" s="1"/>
  <c r="BR1219" s="1"/>
  <c r="BL1222"/>
  <c r="BM1222" s="1"/>
  <c r="BN1222" s="1"/>
  <c r="BO1222" s="1"/>
  <c r="BP1222" s="1"/>
  <c r="BQ1222" s="1"/>
  <c r="BR1222" s="1"/>
  <c r="BL1225"/>
  <c r="BM1225" s="1"/>
  <c r="BN1225" s="1"/>
  <c r="BO1225" s="1"/>
  <c r="BP1225" s="1"/>
  <c r="BQ1225" s="1"/>
  <c r="BR1225" s="1"/>
  <c r="BL1250"/>
  <c r="BM1250" s="1"/>
  <c r="BN1250" s="1"/>
  <c r="BO1250" s="1"/>
  <c r="BP1250" s="1"/>
  <c r="BQ1250" s="1"/>
  <c r="BR1250" s="1"/>
  <c r="BL1253"/>
  <c r="BM1253" s="1"/>
  <c r="BN1253" s="1"/>
  <c r="BO1253" s="1"/>
  <c r="BP1253" s="1"/>
  <c r="BQ1253" s="1"/>
  <c r="BR1253" s="1"/>
  <c r="BL1256"/>
  <c r="BM1256" s="1"/>
  <c r="BN1256" s="1"/>
  <c r="BO1256" s="1"/>
  <c r="BP1256" s="1"/>
  <c r="BQ1256" s="1"/>
  <c r="BR1256" s="1"/>
  <c r="BL1259"/>
  <c r="BM1259" s="1"/>
  <c r="BN1259" s="1"/>
  <c r="BO1259" s="1"/>
  <c r="BP1259" s="1"/>
  <c r="BQ1259" s="1"/>
  <c r="BR1259" s="1"/>
  <c r="BL1262"/>
  <c r="BM1262" s="1"/>
  <c r="BN1262" s="1"/>
  <c r="BO1262" s="1"/>
  <c r="BP1262" s="1"/>
  <c r="BQ1262" s="1"/>
  <c r="BR1262" s="1"/>
  <c r="BL1265"/>
  <c r="BM1265" s="1"/>
  <c r="BN1265" s="1"/>
  <c r="BO1265" s="1"/>
  <c r="BP1265" s="1"/>
  <c r="BQ1265" s="1"/>
  <c r="BR1265" s="1"/>
  <c r="BL1268"/>
  <c r="BM1268" s="1"/>
  <c r="BN1268" s="1"/>
  <c r="BO1268" s="1"/>
  <c r="BP1268" s="1"/>
  <c r="BQ1268" s="1"/>
  <c r="BR1268" s="1"/>
  <c r="BL1271"/>
  <c r="BM1271" s="1"/>
  <c r="BN1271" s="1"/>
  <c r="BO1271" s="1"/>
  <c r="BP1271" s="1"/>
  <c r="BQ1271" s="1"/>
  <c r="BR1271" s="1"/>
  <c r="BL1274"/>
  <c r="BM1274" s="1"/>
  <c r="BN1274" s="1"/>
  <c r="BO1274" s="1"/>
  <c r="BP1274" s="1"/>
  <c r="BQ1274" s="1"/>
  <c r="BR1274" s="1"/>
  <c r="BL1277"/>
  <c r="BM1277" s="1"/>
  <c r="BN1277" s="1"/>
  <c r="BO1277" s="1"/>
  <c r="BP1277" s="1"/>
  <c r="BQ1277" s="1"/>
  <c r="BR1277" s="1"/>
  <c r="BL1280"/>
  <c r="BM1280" s="1"/>
  <c r="BN1280" s="1"/>
  <c r="BO1280" s="1"/>
  <c r="BP1280" s="1"/>
  <c r="BQ1280" s="1"/>
  <c r="BR1280" s="1"/>
  <c r="BL1283"/>
  <c r="BM1283" s="1"/>
  <c r="BN1283" s="1"/>
  <c r="BO1283" s="1"/>
  <c r="BP1283" s="1"/>
  <c r="BQ1283" s="1"/>
  <c r="BR1283" s="1"/>
  <c r="BL1286"/>
  <c r="BM1286" s="1"/>
  <c r="BN1286" s="1"/>
  <c r="BO1286" s="1"/>
  <c r="BP1286" s="1"/>
  <c r="BQ1286" s="1"/>
  <c r="BR1286" s="1"/>
  <c r="BL1289"/>
  <c r="BM1289" s="1"/>
  <c r="BN1289" s="1"/>
  <c r="BO1289" s="1"/>
  <c r="BP1289" s="1"/>
  <c r="BQ1289" s="1"/>
  <c r="BR1289" s="1"/>
  <c r="BL1292"/>
  <c r="BM1292" s="1"/>
  <c r="BN1292" s="1"/>
  <c r="BO1292" s="1"/>
  <c r="BP1292" s="1"/>
  <c r="BQ1292" s="1"/>
  <c r="BR1292" s="1"/>
  <c r="BL1295"/>
  <c r="BM1295" s="1"/>
  <c r="BN1295" s="1"/>
  <c r="BO1295" s="1"/>
  <c r="BP1295" s="1"/>
  <c r="BQ1295" s="1"/>
  <c r="BR1295" s="1"/>
  <c r="BL1298"/>
  <c r="BM1298" s="1"/>
  <c r="BN1298" s="1"/>
  <c r="BO1298" s="1"/>
  <c r="BP1298" s="1"/>
  <c r="BQ1298" s="1"/>
  <c r="BR1298" s="1"/>
  <c r="BL1301"/>
  <c r="BM1301" s="1"/>
  <c r="BN1301" s="1"/>
  <c r="BO1301" s="1"/>
  <c r="BP1301" s="1"/>
  <c r="BQ1301" s="1"/>
  <c r="BR1301" s="1"/>
  <c r="BL1304"/>
  <c r="BM1304" s="1"/>
  <c r="BN1304" s="1"/>
  <c r="BO1304" s="1"/>
  <c r="BP1304" s="1"/>
  <c r="BQ1304" s="1"/>
  <c r="BR1304" s="1"/>
  <c r="BL1307"/>
  <c r="BM1307" s="1"/>
  <c r="BN1307" s="1"/>
  <c r="BO1307" s="1"/>
  <c r="BP1307" s="1"/>
  <c r="BQ1307" s="1"/>
  <c r="BR1307" s="1"/>
  <c r="BL1310"/>
  <c r="BM1310" s="1"/>
  <c r="BN1310" s="1"/>
  <c r="BO1310" s="1"/>
  <c r="BP1310" s="1"/>
  <c r="BQ1310" s="1"/>
  <c r="BR1310" s="1"/>
  <c r="BL1313"/>
  <c r="BM1313" s="1"/>
  <c r="BN1313" s="1"/>
  <c r="BO1313" s="1"/>
  <c r="BP1313" s="1"/>
  <c r="BQ1313" s="1"/>
  <c r="BR1313" s="1"/>
  <c r="BL1316"/>
  <c r="BM1316" s="1"/>
  <c r="BN1316" s="1"/>
  <c r="BO1316" s="1"/>
  <c r="BP1316" s="1"/>
  <c r="BQ1316" s="1"/>
  <c r="BR1316" s="1"/>
  <c r="BL1319"/>
  <c r="BM1319" s="1"/>
  <c r="BN1319" s="1"/>
  <c r="BO1319" s="1"/>
  <c r="BP1319" s="1"/>
  <c r="BQ1319" s="1"/>
  <c r="BR1319" s="1"/>
  <c r="BL1358"/>
  <c r="BM1358" s="1"/>
  <c r="BN1358" s="1"/>
  <c r="BO1358" s="1"/>
  <c r="BP1358" s="1"/>
  <c r="BQ1358" s="1"/>
  <c r="BR1358" s="1"/>
  <c r="BL1361"/>
  <c r="BM1361" s="1"/>
  <c r="BN1361" s="1"/>
  <c r="BO1361" s="1"/>
  <c r="BP1361" s="1"/>
  <c r="BQ1361" s="1"/>
  <c r="BR1361" s="1"/>
  <c r="BL1382"/>
  <c r="BM1382" s="1"/>
  <c r="BN1382" s="1"/>
  <c r="BO1382" s="1"/>
  <c r="BP1382" s="1"/>
  <c r="BQ1382" s="1"/>
  <c r="BR1382" s="1"/>
  <c r="BL1391"/>
  <c r="BM1391" s="1"/>
  <c r="BN1391" s="1"/>
  <c r="BO1391" s="1"/>
  <c r="BP1391" s="1"/>
  <c r="BQ1391" s="1"/>
  <c r="BR1391" s="1"/>
  <c r="BL1394"/>
  <c r="BM1394" s="1"/>
  <c r="BN1394" s="1"/>
  <c r="BO1394" s="1"/>
  <c r="BP1394" s="1"/>
  <c r="BQ1394" s="1"/>
  <c r="BR1394" s="1"/>
  <c r="BL1397"/>
  <c r="BM1397" s="1"/>
  <c r="BN1397" s="1"/>
  <c r="BO1397" s="1"/>
  <c r="BP1397" s="1"/>
  <c r="BQ1397" s="1"/>
  <c r="BR1397" s="1"/>
  <c r="BL1404"/>
  <c r="BM1404" s="1"/>
  <c r="BN1404" s="1"/>
  <c r="BO1404" s="1"/>
  <c r="BP1404" s="1"/>
  <c r="BQ1404" s="1"/>
  <c r="BR1404" s="1"/>
  <c r="BL1411"/>
  <c r="BM1411" s="1"/>
  <c r="BN1411" s="1"/>
  <c r="BO1411" s="1"/>
  <c r="BP1411" s="1"/>
  <c r="BQ1411" s="1"/>
  <c r="BR1411" s="1"/>
  <c r="BL1413"/>
  <c r="BM1413" s="1"/>
  <c r="BN1413" s="1"/>
  <c r="BO1413" s="1"/>
  <c r="BP1413" s="1"/>
  <c r="BQ1413" s="1"/>
  <c r="BR1413" s="1"/>
  <c r="BL1415"/>
  <c r="BM1415" s="1"/>
  <c r="BN1415" s="1"/>
  <c r="BO1415" s="1"/>
  <c r="BP1415" s="1"/>
  <c r="BQ1415" s="1"/>
  <c r="BR1415" s="1"/>
  <c r="BL1417"/>
  <c r="BM1417" s="1"/>
  <c r="BN1417" s="1"/>
  <c r="BO1417" s="1"/>
  <c r="BP1417" s="1"/>
  <c r="BQ1417" s="1"/>
  <c r="BR1417" s="1"/>
  <c r="BL1423"/>
  <c r="BM1423" s="1"/>
  <c r="BN1423" s="1"/>
  <c r="BO1423" s="1"/>
  <c r="BP1423" s="1"/>
  <c r="BQ1423" s="1"/>
  <c r="BR1423" s="1"/>
  <c r="BL1425"/>
  <c r="BM1425" s="1"/>
  <c r="BN1425" s="1"/>
  <c r="BO1425" s="1"/>
  <c r="BP1425" s="1"/>
  <c r="BQ1425" s="1"/>
  <c r="BR1425" s="1"/>
  <c r="BL1427"/>
  <c r="BM1427" s="1"/>
  <c r="BN1427" s="1"/>
  <c r="BO1427" s="1"/>
  <c r="BP1427" s="1"/>
  <c r="BQ1427" s="1"/>
  <c r="BR1427" s="1"/>
  <c r="BL1429"/>
  <c r="BM1429" s="1"/>
  <c r="BN1429" s="1"/>
  <c r="BO1429" s="1"/>
  <c r="BP1429" s="1"/>
  <c r="BQ1429" s="1"/>
  <c r="BR1429" s="1"/>
  <c r="BL1435"/>
  <c r="BM1435" s="1"/>
  <c r="BN1435" s="1"/>
  <c r="BO1435" s="1"/>
  <c r="BP1435" s="1"/>
  <c r="BQ1435" s="1"/>
  <c r="BR1435" s="1"/>
  <c r="BL1439"/>
  <c r="BM1439" s="1"/>
  <c r="BN1439" s="1"/>
  <c r="BO1439" s="1"/>
  <c r="BP1439" s="1"/>
  <c r="BQ1439" s="1"/>
  <c r="BR1439" s="1"/>
  <c r="CB16"/>
  <c r="CB17"/>
  <c r="CC31"/>
  <c r="CD31" s="1"/>
  <c r="CE31" s="1"/>
  <c r="CF31" s="1"/>
  <c r="CG31" s="1"/>
  <c r="CH31" s="1"/>
  <c r="CI31" s="1"/>
  <c r="CC68"/>
  <c r="CD68" s="1"/>
  <c r="CE68" s="1"/>
  <c r="CF68" s="1"/>
  <c r="CG68" s="1"/>
  <c r="CH68" s="1"/>
  <c r="CI68" s="1"/>
  <c r="CC89"/>
  <c r="CD89" s="1"/>
  <c r="CE89" s="1"/>
  <c r="CF89" s="1"/>
  <c r="CG89" s="1"/>
  <c r="CH89" s="1"/>
  <c r="CI89" s="1"/>
  <c r="CC107"/>
  <c r="CD107" s="1"/>
  <c r="CE107" s="1"/>
  <c r="CF107" s="1"/>
  <c r="CG107" s="1"/>
  <c r="CH107" s="1"/>
  <c r="CI107" s="1"/>
  <c r="CC138"/>
  <c r="CD138" s="1"/>
  <c r="CE138" s="1"/>
  <c r="CF138" s="1"/>
  <c r="CG138" s="1"/>
  <c r="CH138" s="1"/>
  <c r="CI138" s="1"/>
  <c r="CC141"/>
  <c r="CD141" s="1"/>
  <c r="CE141" s="1"/>
  <c r="CF141" s="1"/>
  <c r="CG141" s="1"/>
  <c r="CH141" s="1"/>
  <c r="CI141" s="1"/>
  <c r="CC158"/>
  <c r="CD158" s="1"/>
  <c r="CE158" s="1"/>
  <c r="CF158" s="1"/>
  <c r="CG158" s="1"/>
  <c r="CH158" s="1"/>
  <c r="CI158" s="1"/>
  <c r="CC161"/>
  <c r="CD161" s="1"/>
  <c r="CE161" s="1"/>
  <c r="CF161" s="1"/>
  <c r="CG161" s="1"/>
  <c r="CH161" s="1"/>
  <c r="CI161" s="1"/>
  <c r="CC178"/>
  <c r="CD178" s="1"/>
  <c r="CE178" s="1"/>
  <c r="CF178" s="1"/>
  <c r="CG178" s="1"/>
  <c r="CH178" s="1"/>
  <c r="CI178" s="1"/>
  <c r="CC184"/>
  <c r="CD184" s="1"/>
  <c r="CE184" s="1"/>
  <c r="CF184" s="1"/>
  <c r="CG184" s="1"/>
  <c r="CH184" s="1"/>
  <c r="CI184" s="1"/>
  <c r="CC224"/>
  <c r="CD224" s="1"/>
  <c r="CE224" s="1"/>
  <c r="CF224" s="1"/>
  <c r="CG224" s="1"/>
  <c r="CH224" s="1"/>
  <c r="CI224" s="1"/>
  <c r="CC227"/>
  <c r="CD227" s="1"/>
  <c r="CE227" s="1"/>
  <c r="CF227" s="1"/>
  <c r="CG227" s="1"/>
  <c r="CH227" s="1"/>
  <c r="CI227" s="1"/>
  <c r="CC230"/>
  <c r="CD230" s="1"/>
  <c r="CE230" s="1"/>
  <c r="CF230" s="1"/>
  <c r="CG230" s="1"/>
  <c r="CH230" s="1"/>
  <c r="CI230" s="1"/>
  <c r="CC233"/>
  <c r="CD233" s="1"/>
  <c r="CE233" s="1"/>
  <c r="CF233" s="1"/>
  <c r="CG233" s="1"/>
  <c r="CH233" s="1"/>
  <c r="CI233" s="1"/>
  <c r="CC280"/>
  <c r="CD280" s="1"/>
  <c r="CE280" s="1"/>
  <c r="CF280" s="1"/>
  <c r="CG280" s="1"/>
  <c r="CH280" s="1"/>
  <c r="CI280" s="1"/>
  <c r="CC283"/>
  <c r="CD283" s="1"/>
  <c r="CE283" s="1"/>
  <c r="CF283" s="1"/>
  <c r="CG283" s="1"/>
  <c r="CH283" s="1"/>
  <c r="CI283" s="1"/>
  <c r="CC286"/>
  <c r="CD286" s="1"/>
  <c r="CE286" s="1"/>
  <c r="CF286" s="1"/>
  <c r="CG286" s="1"/>
  <c r="CH286" s="1"/>
  <c r="CI286" s="1"/>
  <c r="CC289"/>
  <c r="CD289" s="1"/>
  <c r="CE289" s="1"/>
  <c r="CF289" s="1"/>
  <c r="CG289" s="1"/>
  <c r="CH289" s="1"/>
  <c r="CI289" s="1"/>
  <c r="CC298"/>
  <c r="CD298" s="1"/>
  <c r="CE298" s="1"/>
  <c r="CF298" s="1"/>
  <c r="CG298" s="1"/>
  <c r="CH298" s="1"/>
  <c r="CI298" s="1"/>
  <c r="CC301"/>
  <c r="CD301" s="1"/>
  <c r="CE301" s="1"/>
  <c r="CF301" s="1"/>
  <c r="CG301" s="1"/>
  <c r="CH301" s="1"/>
  <c r="CI301" s="1"/>
  <c r="CC304"/>
  <c r="CD304" s="1"/>
  <c r="CE304" s="1"/>
  <c r="CF304" s="1"/>
  <c r="CG304" s="1"/>
  <c r="CH304" s="1"/>
  <c r="CI304" s="1"/>
  <c r="CC307"/>
  <c r="CD307" s="1"/>
  <c r="CE307" s="1"/>
  <c r="CF307" s="1"/>
  <c r="CG307" s="1"/>
  <c r="CH307" s="1"/>
  <c r="CI307" s="1"/>
  <c r="CC310"/>
  <c r="CD310" s="1"/>
  <c r="CE310" s="1"/>
  <c r="CF310" s="1"/>
  <c r="CG310" s="1"/>
  <c r="CH310" s="1"/>
  <c r="CI310" s="1"/>
  <c r="CC313"/>
  <c r="CD313" s="1"/>
  <c r="CE313" s="1"/>
  <c r="CF313" s="1"/>
  <c r="CG313" s="1"/>
  <c r="CH313" s="1"/>
  <c r="CI313" s="1"/>
  <c r="CC316"/>
  <c r="CD316" s="1"/>
  <c r="CE316" s="1"/>
  <c r="CF316" s="1"/>
  <c r="CG316" s="1"/>
  <c r="CH316" s="1"/>
  <c r="CI316" s="1"/>
  <c r="CC319"/>
  <c r="CD319" s="1"/>
  <c r="CE319" s="1"/>
  <c r="CF319" s="1"/>
  <c r="CG319" s="1"/>
  <c r="CH319" s="1"/>
  <c r="CI319" s="1"/>
  <c r="CC322"/>
  <c r="CD322" s="1"/>
  <c r="CE322" s="1"/>
  <c r="CF322" s="1"/>
  <c r="CG322" s="1"/>
  <c r="CH322" s="1"/>
  <c r="CI322" s="1"/>
  <c r="CC325"/>
  <c r="CD325" s="1"/>
  <c r="CE325" s="1"/>
  <c r="CF325" s="1"/>
  <c r="CG325" s="1"/>
  <c r="CH325" s="1"/>
  <c r="CI325" s="1"/>
  <c r="CC328"/>
  <c r="CD328" s="1"/>
  <c r="CE328" s="1"/>
  <c r="CF328" s="1"/>
  <c r="CG328" s="1"/>
  <c r="CH328" s="1"/>
  <c r="CI328" s="1"/>
  <c r="CC331"/>
  <c r="CD331" s="1"/>
  <c r="CE331" s="1"/>
  <c r="CF331" s="1"/>
  <c r="CG331" s="1"/>
  <c r="CH331" s="1"/>
  <c r="CI331" s="1"/>
  <c r="CC400"/>
  <c r="CD400" s="1"/>
  <c r="CE400" s="1"/>
  <c r="CF400" s="1"/>
  <c r="CG400" s="1"/>
  <c r="CH400" s="1"/>
  <c r="CI400" s="1"/>
  <c r="CC403"/>
  <c r="CD403" s="1"/>
  <c r="CE403" s="1"/>
  <c r="CF403" s="1"/>
  <c r="CG403" s="1"/>
  <c r="CH403" s="1"/>
  <c r="CI403" s="1"/>
  <c r="CC434"/>
  <c r="CD434" s="1"/>
  <c r="CE434" s="1"/>
  <c r="CF434" s="1"/>
  <c r="CG434" s="1"/>
  <c r="CH434" s="1"/>
  <c r="CI434" s="1"/>
  <c r="CC437"/>
  <c r="CD437" s="1"/>
  <c r="CE437" s="1"/>
  <c r="CF437" s="1"/>
  <c r="CG437" s="1"/>
  <c r="CH437" s="1"/>
  <c r="CI437" s="1"/>
  <c r="CC440"/>
  <c r="CD440" s="1"/>
  <c r="CE440" s="1"/>
  <c r="CF440" s="1"/>
  <c r="CG440" s="1"/>
  <c r="CH440" s="1"/>
  <c r="CI440" s="1"/>
  <c r="CC443"/>
  <c r="CD443" s="1"/>
  <c r="CE443" s="1"/>
  <c r="CF443" s="1"/>
  <c r="CG443" s="1"/>
  <c r="CH443" s="1"/>
  <c r="CI443" s="1"/>
  <c r="CC446"/>
  <c r="CD446" s="1"/>
  <c r="CE446" s="1"/>
  <c r="CF446" s="1"/>
  <c r="CG446" s="1"/>
  <c r="CH446" s="1"/>
  <c r="CI446" s="1"/>
  <c r="CC449"/>
  <c r="CD449" s="1"/>
  <c r="CE449" s="1"/>
  <c r="CF449" s="1"/>
  <c r="CG449" s="1"/>
  <c r="CH449" s="1"/>
  <c r="CI449" s="1"/>
  <c r="CC452"/>
  <c r="CD452" s="1"/>
  <c r="CE452" s="1"/>
  <c r="CF452" s="1"/>
  <c r="CG452" s="1"/>
  <c r="CH452" s="1"/>
  <c r="CI452" s="1"/>
  <c r="CC455"/>
  <c r="CD455" s="1"/>
  <c r="CE455" s="1"/>
  <c r="CF455" s="1"/>
  <c r="CG455" s="1"/>
  <c r="CH455" s="1"/>
  <c r="CI455" s="1"/>
  <c r="CC458"/>
  <c r="CD458" s="1"/>
  <c r="CE458" s="1"/>
  <c r="CF458" s="1"/>
  <c r="CG458" s="1"/>
  <c r="CH458" s="1"/>
  <c r="CI458" s="1"/>
  <c r="CC461"/>
  <c r="CD461" s="1"/>
  <c r="CE461" s="1"/>
  <c r="CF461" s="1"/>
  <c r="CG461" s="1"/>
  <c r="CH461" s="1"/>
  <c r="CI461" s="1"/>
  <c r="CC464"/>
  <c r="CD464" s="1"/>
  <c r="CE464" s="1"/>
  <c r="CF464" s="1"/>
  <c r="CG464" s="1"/>
  <c r="CH464" s="1"/>
  <c r="CI464" s="1"/>
  <c r="CC467"/>
  <c r="CD467" s="1"/>
  <c r="CE467" s="1"/>
  <c r="CF467" s="1"/>
  <c r="CG467" s="1"/>
  <c r="CH467" s="1"/>
  <c r="CI467" s="1"/>
  <c r="CC470"/>
  <c r="CD470" s="1"/>
  <c r="CE470" s="1"/>
  <c r="CF470" s="1"/>
  <c r="CG470" s="1"/>
  <c r="CH470" s="1"/>
  <c r="CI470" s="1"/>
  <c r="CC473"/>
  <c r="CD473" s="1"/>
  <c r="CE473" s="1"/>
  <c r="CF473" s="1"/>
  <c r="CG473" s="1"/>
  <c r="CH473" s="1"/>
  <c r="CI473" s="1"/>
  <c r="CC476"/>
  <c r="CD476" s="1"/>
  <c r="CE476" s="1"/>
  <c r="CF476" s="1"/>
  <c r="CG476" s="1"/>
  <c r="CH476" s="1"/>
  <c r="CI476" s="1"/>
  <c r="CC479"/>
  <c r="CD479" s="1"/>
  <c r="CE479" s="1"/>
  <c r="CF479" s="1"/>
  <c r="CG479" s="1"/>
  <c r="CH479" s="1"/>
  <c r="CI479" s="1"/>
  <c r="CC482"/>
  <c r="CD482" s="1"/>
  <c r="CE482" s="1"/>
  <c r="CF482" s="1"/>
  <c r="CG482" s="1"/>
  <c r="CH482" s="1"/>
  <c r="CI482" s="1"/>
  <c r="CC485"/>
  <c r="CD485" s="1"/>
  <c r="CE485" s="1"/>
  <c r="CF485" s="1"/>
  <c r="CG485" s="1"/>
  <c r="CH485" s="1"/>
  <c r="CI485" s="1"/>
  <c r="CC488"/>
  <c r="CD488" s="1"/>
  <c r="CE488" s="1"/>
  <c r="CF488" s="1"/>
  <c r="CG488" s="1"/>
  <c r="CH488" s="1"/>
  <c r="CI488" s="1"/>
  <c r="CC491"/>
  <c r="CD491" s="1"/>
  <c r="CE491" s="1"/>
  <c r="CF491" s="1"/>
  <c r="CG491" s="1"/>
  <c r="CH491" s="1"/>
  <c r="CI491" s="1"/>
  <c r="CC494"/>
  <c r="CD494" s="1"/>
  <c r="CE494" s="1"/>
  <c r="CF494" s="1"/>
  <c r="CG494" s="1"/>
  <c r="CH494" s="1"/>
  <c r="CI494" s="1"/>
  <c r="CC497"/>
  <c r="CD497" s="1"/>
  <c r="CE497" s="1"/>
  <c r="CF497" s="1"/>
  <c r="CG497" s="1"/>
  <c r="CH497" s="1"/>
  <c r="CI497" s="1"/>
  <c r="CC500"/>
  <c r="CD500" s="1"/>
  <c r="CE500" s="1"/>
  <c r="CF500" s="1"/>
  <c r="CG500" s="1"/>
  <c r="CH500" s="1"/>
  <c r="CI500" s="1"/>
  <c r="CC533"/>
  <c r="CD533" s="1"/>
  <c r="CE533" s="1"/>
  <c r="CF533" s="1"/>
  <c r="CG533" s="1"/>
  <c r="CH533" s="1"/>
  <c r="CI533" s="1"/>
  <c r="CC536"/>
  <c r="CD536" s="1"/>
  <c r="CE536" s="1"/>
  <c r="CF536" s="1"/>
  <c r="CG536" s="1"/>
  <c r="CH536" s="1"/>
  <c r="CI536" s="1"/>
  <c r="CC539"/>
  <c r="CD539" s="1"/>
  <c r="CE539" s="1"/>
  <c r="CF539" s="1"/>
  <c r="CG539" s="1"/>
  <c r="CH539" s="1"/>
  <c r="CI539" s="1"/>
  <c r="CC542"/>
  <c r="CD542" s="1"/>
  <c r="CE542" s="1"/>
  <c r="CF542" s="1"/>
  <c r="CG542" s="1"/>
  <c r="CH542" s="1"/>
  <c r="CI542" s="1"/>
  <c r="CC545"/>
  <c r="CD545" s="1"/>
  <c r="CE545" s="1"/>
  <c r="CF545" s="1"/>
  <c r="CG545" s="1"/>
  <c r="CH545" s="1"/>
  <c r="CI545" s="1"/>
  <c r="CC548"/>
  <c r="CD548" s="1"/>
  <c r="CE548" s="1"/>
  <c r="CF548" s="1"/>
  <c r="CG548" s="1"/>
  <c r="CH548" s="1"/>
  <c r="CI548" s="1"/>
  <c r="CC572"/>
  <c r="CD572" s="1"/>
  <c r="CE572" s="1"/>
  <c r="CF572" s="1"/>
  <c r="CG572" s="1"/>
  <c r="CH572" s="1"/>
  <c r="CI572" s="1"/>
  <c r="CC606"/>
  <c r="CD606" s="1"/>
  <c r="CE606" s="1"/>
  <c r="CF606" s="1"/>
  <c r="CG606" s="1"/>
  <c r="CH606" s="1"/>
  <c r="CI606" s="1"/>
  <c r="CC609"/>
  <c r="CD609" s="1"/>
  <c r="CE609" s="1"/>
  <c r="CF609" s="1"/>
  <c r="CG609" s="1"/>
  <c r="CH609" s="1"/>
  <c r="CI609" s="1"/>
  <c r="CC612"/>
  <c r="CD612" s="1"/>
  <c r="CE612" s="1"/>
  <c r="CF612" s="1"/>
  <c r="CG612" s="1"/>
  <c r="CH612" s="1"/>
  <c r="CI612" s="1"/>
  <c r="CC615"/>
  <c r="CD615" s="1"/>
  <c r="CE615" s="1"/>
  <c r="CF615" s="1"/>
  <c r="CG615" s="1"/>
  <c r="CH615" s="1"/>
  <c r="CI615" s="1"/>
  <c r="CC618"/>
  <c r="CD618" s="1"/>
  <c r="CE618" s="1"/>
  <c r="CF618" s="1"/>
  <c r="CG618" s="1"/>
  <c r="CH618" s="1"/>
  <c r="CI618" s="1"/>
  <c r="CC621"/>
  <c r="CD621" s="1"/>
  <c r="CE621" s="1"/>
  <c r="CF621" s="1"/>
  <c r="CG621" s="1"/>
  <c r="CH621" s="1"/>
  <c r="CI621" s="1"/>
  <c r="CC624"/>
  <c r="CD624" s="1"/>
  <c r="CE624" s="1"/>
  <c r="CF624" s="1"/>
  <c r="CG624" s="1"/>
  <c r="CH624" s="1"/>
  <c r="CI624" s="1"/>
  <c r="CC627"/>
  <c r="CD627" s="1"/>
  <c r="CE627" s="1"/>
  <c r="CF627" s="1"/>
  <c r="CG627" s="1"/>
  <c r="CH627" s="1"/>
  <c r="CI627" s="1"/>
  <c r="CC630"/>
  <c r="CD630" s="1"/>
  <c r="CE630" s="1"/>
  <c r="CF630" s="1"/>
  <c r="CG630" s="1"/>
  <c r="CH630" s="1"/>
  <c r="CI630" s="1"/>
  <c r="CC633"/>
  <c r="CD633" s="1"/>
  <c r="CE633" s="1"/>
  <c r="CF633" s="1"/>
  <c r="CG633" s="1"/>
  <c r="CH633" s="1"/>
  <c r="CI633" s="1"/>
  <c r="CC642"/>
  <c r="CD642" s="1"/>
  <c r="CE642" s="1"/>
  <c r="CF642" s="1"/>
  <c r="CG642" s="1"/>
  <c r="CH642" s="1"/>
  <c r="CI642" s="1"/>
  <c r="CC645"/>
  <c r="CD645" s="1"/>
  <c r="CE645" s="1"/>
  <c r="CF645" s="1"/>
  <c r="CG645" s="1"/>
  <c r="CH645" s="1"/>
  <c r="CI645" s="1"/>
  <c r="CC648"/>
  <c r="CD648" s="1"/>
  <c r="CE648" s="1"/>
  <c r="CF648" s="1"/>
  <c r="CG648" s="1"/>
  <c r="CH648" s="1"/>
  <c r="CI648" s="1"/>
  <c r="CC651"/>
  <c r="CD651" s="1"/>
  <c r="CE651" s="1"/>
  <c r="CF651" s="1"/>
  <c r="CG651" s="1"/>
  <c r="CH651" s="1"/>
  <c r="CI651" s="1"/>
  <c r="CC654"/>
  <c r="CD654" s="1"/>
  <c r="CE654" s="1"/>
  <c r="CF654" s="1"/>
  <c r="CG654" s="1"/>
  <c r="CH654" s="1"/>
  <c r="CI654" s="1"/>
  <c r="CC657"/>
  <c r="CD657" s="1"/>
  <c r="CE657" s="1"/>
  <c r="CF657" s="1"/>
  <c r="CG657" s="1"/>
  <c r="CH657" s="1"/>
  <c r="CI657" s="1"/>
  <c r="CC660"/>
  <c r="CD660" s="1"/>
  <c r="CE660" s="1"/>
  <c r="CF660" s="1"/>
  <c r="CG660" s="1"/>
  <c r="CH660" s="1"/>
  <c r="CI660" s="1"/>
  <c r="CC663"/>
  <c r="CD663" s="1"/>
  <c r="CE663" s="1"/>
  <c r="CF663" s="1"/>
  <c r="CG663" s="1"/>
  <c r="CH663" s="1"/>
  <c r="CI663" s="1"/>
  <c r="CC666"/>
  <c r="CD666" s="1"/>
  <c r="CE666" s="1"/>
  <c r="CF666" s="1"/>
  <c r="CG666" s="1"/>
  <c r="CH666" s="1"/>
  <c r="CI666" s="1"/>
  <c r="CC669"/>
  <c r="CD669" s="1"/>
  <c r="CE669" s="1"/>
  <c r="CF669" s="1"/>
  <c r="CG669" s="1"/>
  <c r="CH669" s="1"/>
  <c r="CI669" s="1"/>
  <c r="CC690"/>
  <c r="CD690" s="1"/>
  <c r="CE690" s="1"/>
  <c r="CF690" s="1"/>
  <c r="CG690" s="1"/>
  <c r="CH690" s="1"/>
  <c r="CI690" s="1"/>
  <c r="CC693"/>
  <c r="CD693" s="1"/>
  <c r="CE693" s="1"/>
  <c r="CF693" s="1"/>
  <c r="CG693" s="1"/>
  <c r="CH693" s="1"/>
  <c r="CI693" s="1"/>
  <c r="CC696"/>
  <c r="CD696" s="1"/>
  <c r="CE696" s="1"/>
  <c r="CF696" s="1"/>
  <c r="CG696" s="1"/>
  <c r="CH696" s="1"/>
  <c r="CI696" s="1"/>
  <c r="CC778"/>
  <c r="CD778" s="1"/>
  <c r="CE778" s="1"/>
  <c r="CF778" s="1"/>
  <c r="CG778" s="1"/>
  <c r="CH778" s="1"/>
  <c r="CI778" s="1"/>
  <c r="CC787"/>
  <c r="CD787" s="1"/>
  <c r="CE787" s="1"/>
  <c r="CF787" s="1"/>
  <c r="CG787" s="1"/>
  <c r="CH787" s="1"/>
  <c r="CI787" s="1"/>
  <c r="CC790"/>
  <c r="CD790" s="1"/>
  <c r="CE790" s="1"/>
  <c r="CF790" s="1"/>
  <c r="CG790" s="1"/>
  <c r="CH790" s="1"/>
  <c r="CI790" s="1"/>
  <c r="CC793"/>
  <c r="CD793" s="1"/>
  <c r="CE793" s="1"/>
  <c r="CF793" s="1"/>
  <c r="CG793" s="1"/>
  <c r="CH793" s="1"/>
  <c r="CI793" s="1"/>
  <c r="CC796"/>
  <c r="CD796" s="1"/>
  <c r="CE796" s="1"/>
  <c r="CF796" s="1"/>
  <c r="CG796" s="1"/>
  <c r="CH796" s="1"/>
  <c r="CI796" s="1"/>
  <c r="CC799"/>
  <c r="CD799" s="1"/>
  <c r="CE799" s="1"/>
  <c r="CF799" s="1"/>
  <c r="CG799" s="1"/>
  <c r="CH799" s="1"/>
  <c r="CI799" s="1"/>
  <c r="CC802"/>
  <c r="CD802" s="1"/>
  <c r="CE802" s="1"/>
  <c r="CF802" s="1"/>
  <c r="CG802" s="1"/>
  <c r="CH802" s="1"/>
  <c r="CI802" s="1"/>
  <c r="CC805"/>
  <c r="CD805" s="1"/>
  <c r="CE805" s="1"/>
  <c r="CF805" s="1"/>
  <c r="CG805" s="1"/>
  <c r="CH805" s="1"/>
  <c r="CI805" s="1"/>
  <c r="CC818"/>
  <c r="CD818" s="1"/>
  <c r="CE818" s="1"/>
  <c r="CF818" s="1"/>
  <c r="CG818" s="1"/>
  <c r="CH818" s="1"/>
  <c r="CI818" s="1"/>
  <c r="CC828"/>
  <c r="CD828" s="1"/>
  <c r="CE828" s="1"/>
  <c r="CF828" s="1"/>
  <c r="CG828" s="1"/>
  <c r="CH828" s="1"/>
  <c r="CI828" s="1"/>
  <c r="CC831"/>
  <c r="CD831" s="1"/>
  <c r="CE831" s="1"/>
  <c r="CF831" s="1"/>
  <c r="CG831" s="1"/>
  <c r="CH831" s="1"/>
  <c r="CI831" s="1"/>
  <c r="CC834"/>
  <c r="CD834" s="1"/>
  <c r="CE834" s="1"/>
  <c r="CF834" s="1"/>
  <c r="CG834" s="1"/>
  <c r="CH834" s="1"/>
  <c r="CI834" s="1"/>
  <c r="CC837"/>
  <c r="CD837" s="1"/>
  <c r="CE837" s="1"/>
  <c r="CF837" s="1"/>
  <c r="CG837" s="1"/>
  <c r="CH837" s="1"/>
  <c r="CI837" s="1"/>
  <c r="CC840"/>
  <c r="CD840" s="1"/>
  <c r="CE840" s="1"/>
  <c r="CF840" s="1"/>
  <c r="CG840" s="1"/>
  <c r="CH840" s="1"/>
  <c r="CI840" s="1"/>
  <c r="CC853"/>
  <c r="CD853" s="1"/>
  <c r="CE853" s="1"/>
  <c r="CF853" s="1"/>
  <c r="CG853" s="1"/>
  <c r="CH853" s="1"/>
  <c r="CI853" s="1"/>
  <c r="CC856"/>
  <c r="CD856" s="1"/>
  <c r="CE856" s="1"/>
  <c r="CF856" s="1"/>
  <c r="CG856" s="1"/>
  <c r="CH856" s="1"/>
  <c r="CI856" s="1"/>
  <c r="CC859"/>
  <c r="CD859" s="1"/>
  <c r="CE859" s="1"/>
  <c r="CF859" s="1"/>
  <c r="CG859" s="1"/>
  <c r="CH859" s="1"/>
  <c r="CI859" s="1"/>
  <c r="CC862"/>
  <c r="CD862" s="1"/>
  <c r="CE862" s="1"/>
  <c r="CF862" s="1"/>
  <c r="CG862" s="1"/>
  <c r="CH862" s="1"/>
  <c r="CI862" s="1"/>
  <c r="CC865"/>
  <c r="CD865" s="1"/>
  <c r="CE865" s="1"/>
  <c r="CF865" s="1"/>
  <c r="CG865" s="1"/>
  <c r="CH865" s="1"/>
  <c r="CI865" s="1"/>
  <c r="CC1044"/>
  <c r="CD1044" s="1"/>
  <c r="CE1044" s="1"/>
  <c r="CF1044" s="1"/>
  <c r="CG1044" s="1"/>
  <c r="CH1044" s="1"/>
  <c r="CI1044" s="1"/>
  <c r="CC1050"/>
  <c r="CD1050" s="1"/>
  <c r="CE1050" s="1"/>
  <c r="CF1050" s="1"/>
  <c r="CG1050" s="1"/>
  <c r="CH1050" s="1"/>
  <c r="CI1050" s="1"/>
  <c r="CC1053"/>
  <c r="CD1053" s="1"/>
  <c r="CE1053" s="1"/>
  <c r="CF1053" s="1"/>
  <c r="CG1053" s="1"/>
  <c r="CH1053" s="1"/>
  <c r="CI1053" s="1"/>
  <c r="CC1411"/>
  <c r="CD1411" s="1"/>
  <c r="CE1411" s="1"/>
  <c r="CF1411" s="1"/>
  <c r="CG1411" s="1"/>
  <c r="CH1411" s="1"/>
  <c r="CI1411" s="1"/>
  <c r="CC1415"/>
  <c r="CD1415" s="1"/>
  <c r="CE1415" s="1"/>
  <c r="CF1415" s="1"/>
  <c r="CG1415" s="1"/>
  <c r="CH1415" s="1"/>
  <c r="CI1415" s="1"/>
  <c r="CC1419"/>
  <c r="CD1419" s="1"/>
  <c r="CE1419" s="1"/>
  <c r="CF1419" s="1"/>
  <c r="CG1419" s="1"/>
  <c r="CH1419" s="1"/>
  <c r="CI1419" s="1"/>
  <c r="CC1421"/>
  <c r="CD1421" s="1"/>
  <c r="CE1421" s="1"/>
  <c r="CF1421" s="1"/>
  <c r="CG1421" s="1"/>
  <c r="CH1421" s="1"/>
  <c r="CI1421" s="1"/>
  <c r="CC1425"/>
  <c r="CD1425" s="1"/>
  <c r="CE1425" s="1"/>
  <c r="CF1425" s="1"/>
  <c r="CG1425" s="1"/>
  <c r="CH1425" s="1"/>
  <c r="CI1425" s="1"/>
  <c r="CT545"/>
  <c r="CU545" s="1"/>
  <c r="CV545" s="1"/>
  <c r="CW545" s="1"/>
  <c r="CX545" s="1"/>
  <c r="CY545" s="1"/>
  <c r="CZ545" s="1"/>
  <c r="CT771"/>
  <c r="CU771" s="1"/>
  <c r="CV771" s="1"/>
  <c r="CW771" s="1"/>
  <c r="CX771" s="1"/>
  <c r="CY771" s="1"/>
  <c r="CZ771" s="1"/>
  <c r="CT1183"/>
  <c r="CU1183" s="1"/>
  <c r="CV1183" s="1"/>
  <c r="CW1183" s="1"/>
  <c r="CX1183" s="1"/>
  <c r="CY1183" s="1"/>
  <c r="CZ1183" s="1"/>
  <c r="CT1189"/>
  <c r="CU1189" s="1"/>
  <c r="CV1189" s="1"/>
  <c r="CW1189" s="1"/>
  <c r="CX1189" s="1"/>
  <c r="CY1189" s="1"/>
  <c r="CZ1189" s="1"/>
  <c r="CT1192"/>
  <c r="CU1192" s="1"/>
  <c r="CV1192" s="1"/>
  <c r="CW1192" s="1"/>
  <c r="CX1192" s="1"/>
  <c r="CY1192" s="1"/>
  <c r="CZ1192" s="1"/>
  <c r="CT1195"/>
  <c r="CU1195" s="1"/>
  <c r="CV1195" s="1"/>
  <c r="CW1195" s="1"/>
  <c r="CX1195" s="1"/>
  <c r="CY1195" s="1"/>
  <c r="CZ1195" s="1"/>
  <c r="CT1198"/>
  <c r="CU1198" s="1"/>
  <c r="CV1198" s="1"/>
  <c r="CW1198" s="1"/>
  <c r="CX1198" s="1"/>
  <c r="CY1198" s="1"/>
  <c r="CZ1198" s="1"/>
  <c r="CT1201"/>
  <c r="CU1201" s="1"/>
  <c r="CV1201" s="1"/>
  <c r="CW1201" s="1"/>
  <c r="CX1201" s="1"/>
  <c r="CY1201" s="1"/>
  <c r="CZ1201" s="1"/>
  <c r="CT1204"/>
  <c r="CU1204" s="1"/>
  <c r="CV1204" s="1"/>
  <c r="CW1204" s="1"/>
  <c r="CX1204" s="1"/>
  <c r="CY1204" s="1"/>
  <c r="CZ1204" s="1"/>
  <c r="CT1207"/>
  <c r="CU1207" s="1"/>
  <c r="CV1207" s="1"/>
  <c r="CW1207" s="1"/>
  <c r="CX1207" s="1"/>
  <c r="CY1207" s="1"/>
  <c r="CZ1207" s="1"/>
  <c r="CT1210"/>
  <c r="CU1210" s="1"/>
  <c r="CV1210" s="1"/>
  <c r="CW1210" s="1"/>
  <c r="CX1210" s="1"/>
  <c r="CY1210" s="1"/>
  <c r="CZ1210" s="1"/>
  <c r="CT1213"/>
  <c r="CU1213" s="1"/>
  <c r="CV1213" s="1"/>
  <c r="CW1213" s="1"/>
  <c r="CX1213" s="1"/>
  <c r="CY1213" s="1"/>
  <c r="CZ1213" s="1"/>
  <c r="CT1216"/>
  <c r="CU1216" s="1"/>
  <c r="CV1216" s="1"/>
  <c r="CW1216" s="1"/>
  <c r="CX1216" s="1"/>
  <c r="CY1216" s="1"/>
  <c r="CZ1216" s="1"/>
  <c r="CT1219"/>
  <c r="CU1219" s="1"/>
  <c r="CV1219" s="1"/>
  <c r="CW1219" s="1"/>
  <c r="CX1219" s="1"/>
  <c r="CY1219" s="1"/>
  <c r="CZ1219" s="1"/>
  <c r="CT1222"/>
  <c r="CU1222" s="1"/>
  <c r="CV1222" s="1"/>
  <c r="CW1222" s="1"/>
  <c r="CX1222" s="1"/>
  <c r="CY1222" s="1"/>
  <c r="CZ1222" s="1"/>
  <c r="CT1225"/>
  <c r="CU1225" s="1"/>
  <c r="CV1225" s="1"/>
  <c r="CW1225" s="1"/>
  <c r="CX1225" s="1"/>
  <c r="CY1225" s="1"/>
  <c r="CZ1225" s="1"/>
  <c r="CT1430"/>
  <c r="CU1430" s="1"/>
  <c r="CV1430" s="1"/>
  <c r="CW1430" s="1"/>
  <c r="CX1430" s="1"/>
  <c r="CY1430" s="1"/>
  <c r="CZ1430" s="1"/>
  <c r="BH430"/>
  <c r="BH432" s="1"/>
  <c r="BH433"/>
  <c r="BH435" s="1"/>
  <c r="BH436"/>
  <c r="BH438" s="1"/>
  <c r="BH439"/>
  <c r="BH441" s="1"/>
  <c r="BH442"/>
  <c r="BH444" s="1"/>
  <c r="BH445"/>
  <c r="BH447" s="1"/>
  <c r="BH448"/>
  <c r="BH450" s="1"/>
  <c r="BH451"/>
  <c r="BH453" s="1"/>
  <c r="BH454"/>
  <c r="BH456" s="1"/>
  <c r="BH457"/>
  <c r="BH459" s="1"/>
  <c r="BH460"/>
  <c r="BH462" s="1"/>
  <c r="BH463"/>
  <c r="BH465" s="1"/>
  <c r="BH466"/>
  <c r="BH468" s="1"/>
  <c r="BH469"/>
  <c r="BH471" s="1"/>
  <c r="BH472"/>
  <c r="BH474" s="1"/>
  <c r="BH475"/>
  <c r="BH477" s="1"/>
  <c r="BH478"/>
  <c r="BH480" s="1"/>
  <c r="BH481"/>
  <c r="BH483" s="1"/>
  <c r="BH484"/>
  <c r="BH486" s="1"/>
  <c r="BH487"/>
  <c r="BH489" s="1"/>
  <c r="BH490"/>
  <c r="BH492" s="1"/>
  <c r="BH493"/>
  <c r="BH495" s="1"/>
  <c r="BH496"/>
  <c r="BH498" s="1"/>
  <c r="BH499"/>
  <c r="BH501" s="1"/>
  <c r="BH502"/>
  <c r="BH504" s="1"/>
  <c r="BH505"/>
  <c r="BH507" s="1"/>
  <c r="BH508"/>
  <c r="BH510" s="1"/>
  <c r="BH511"/>
  <c r="BH514"/>
  <c r="BH517"/>
  <c r="BI517" s="1"/>
  <c r="BH520"/>
  <c r="BI520" s="1"/>
  <c r="BH523"/>
  <c r="BI523" s="1"/>
  <c r="BH526"/>
  <c r="BI526" s="1"/>
  <c r="BH529"/>
  <c r="BI529" s="1"/>
  <c r="BH532"/>
  <c r="BI532" s="1"/>
  <c r="BH535"/>
  <c r="BI535" s="1"/>
  <c r="BH538"/>
  <c r="BI538" s="1"/>
  <c r="BH541"/>
  <c r="BI541" s="1"/>
  <c r="BH544"/>
  <c r="BI544" s="1"/>
  <c r="BH547"/>
  <c r="BI547" s="1"/>
  <c r="BH550"/>
  <c r="BI550" s="1"/>
  <c r="BH553"/>
  <c r="BI553" s="1"/>
  <c r="BH556"/>
  <c r="BH558" s="1"/>
  <c r="BG601"/>
  <c r="BG256" s="1"/>
  <c r="BG131" s="1"/>
  <c r="BH734"/>
  <c r="BI734" s="1"/>
  <c r="BH1119"/>
  <c r="BH1121" s="1"/>
  <c r="BH1122"/>
  <c r="BH1124" s="1"/>
  <c r="BH1125"/>
  <c r="BH1127" s="1"/>
  <c r="BH1128"/>
  <c r="BH1130" s="1"/>
  <c r="BH1131"/>
  <c r="BH1133" s="1"/>
  <c r="BH1134"/>
  <c r="BH1136" s="1"/>
  <c r="BH1137"/>
  <c r="BH1139" s="1"/>
  <c r="BH1234"/>
  <c r="BH1236" s="1"/>
  <c r="BH1363"/>
  <c r="BI1363" s="1"/>
  <c r="BY180"/>
  <c r="BZ180" s="1"/>
  <c r="BX193"/>
  <c r="BX186" s="1"/>
  <c r="BY197"/>
  <c r="BZ197" s="1"/>
  <c r="BY235"/>
  <c r="BZ235" s="1"/>
  <c r="BY333"/>
  <c r="BZ333" s="1"/>
  <c r="BY550"/>
  <c r="BZ550" s="1"/>
  <c r="BY574"/>
  <c r="BZ574" s="1"/>
  <c r="BY635"/>
  <c r="BZ635" s="1"/>
  <c r="BY638"/>
  <c r="BZ638" s="1"/>
  <c r="BY698"/>
  <c r="BZ698" s="1"/>
  <c r="BY867"/>
  <c r="BY869" s="1"/>
  <c r="BY870"/>
  <c r="BY872" s="1"/>
  <c r="BY873"/>
  <c r="BY875" s="1"/>
  <c r="BY876"/>
  <c r="BY878" s="1"/>
  <c r="BY879"/>
  <c r="BY881" s="1"/>
  <c r="BY1046"/>
  <c r="BY1048" s="1"/>
  <c r="BL264"/>
  <c r="BM264" s="1"/>
  <c r="BN264" s="1"/>
  <c r="BO264" s="1"/>
  <c r="BP264" s="1"/>
  <c r="BQ264" s="1"/>
  <c r="BR264" s="1"/>
  <c r="BL267"/>
  <c r="BM267" s="1"/>
  <c r="BN267" s="1"/>
  <c r="BO267" s="1"/>
  <c r="BP267" s="1"/>
  <c r="BQ267" s="1"/>
  <c r="BR267" s="1"/>
  <c r="BL270"/>
  <c r="BM270" s="1"/>
  <c r="BN270" s="1"/>
  <c r="BO270" s="1"/>
  <c r="BP270" s="1"/>
  <c r="BQ270" s="1"/>
  <c r="BR270" s="1"/>
  <c r="BL273"/>
  <c r="BM273" s="1"/>
  <c r="BN273" s="1"/>
  <c r="BO273" s="1"/>
  <c r="BP273" s="1"/>
  <c r="BQ273" s="1"/>
  <c r="BR273" s="1"/>
  <c r="BL276"/>
  <c r="BM276" s="1"/>
  <c r="BN276" s="1"/>
  <c r="BO276" s="1"/>
  <c r="BP276" s="1"/>
  <c r="BQ276" s="1"/>
  <c r="BR276" s="1"/>
  <c r="BL279"/>
  <c r="BM279" s="1"/>
  <c r="BN279" s="1"/>
  <c r="BO279" s="1"/>
  <c r="BP279" s="1"/>
  <c r="BQ279" s="1"/>
  <c r="BR279" s="1"/>
  <c r="BL282"/>
  <c r="BM282" s="1"/>
  <c r="BN282" s="1"/>
  <c r="BO282" s="1"/>
  <c r="BP282" s="1"/>
  <c r="BQ282" s="1"/>
  <c r="BR282" s="1"/>
  <c r="BL285"/>
  <c r="BM285" s="1"/>
  <c r="BN285" s="1"/>
  <c r="BO285" s="1"/>
  <c r="BP285" s="1"/>
  <c r="BQ285" s="1"/>
  <c r="BR285" s="1"/>
  <c r="BL288"/>
  <c r="BM288" s="1"/>
  <c r="BN288" s="1"/>
  <c r="BO288" s="1"/>
  <c r="BP288" s="1"/>
  <c r="BQ288" s="1"/>
  <c r="BR288" s="1"/>
  <c r="BL291"/>
  <c r="BM291" s="1"/>
  <c r="BN291" s="1"/>
  <c r="BO291" s="1"/>
  <c r="BP291" s="1"/>
  <c r="BQ291" s="1"/>
  <c r="BR291" s="1"/>
  <c r="BL512"/>
  <c r="BM512" s="1"/>
  <c r="BN512" s="1"/>
  <c r="BO512" s="1"/>
  <c r="BP512" s="1"/>
  <c r="BQ512" s="1"/>
  <c r="BR512" s="1"/>
  <c r="BL557"/>
  <c r="BM557" s="1"/>
  <c r="BN557" s="1"/>
  <c r="BO557" s="1"/>
  <c r="BP557" s="1"/>
  <c r="BQ557" s="1"/>
  <c r="BR557" s="1"/>
  <c r="BL560"/>
  <c r="BM560" s="1"/>
  <c r="BN560" s="1"/>
  <c r="BO560" s="1"/>
  <c r="BP560" s="1"/>
  <c r="BQ560" s="1"/>
  <c r="BR560" s="1"/>
  <c r="BL563"/>
  <c r="BM563" s="1"/>
  <c r="BN563" s="1"/>
  <c r="BO563" s="1"/>
  <c r="BP563" s="1"/>
  <c r="BQ563" s="1"/>
  <c r="BR563" s="1"/>
  <c r="BL566"/>
  <c r="BM566" s="1"/>
  <c r="BN566" s="1"/>
  <c r="BO566" s="1"/>
  <c r="BP566" s="1"/>
  <c r="BQ566" s="1"/>
  <c r="BR566" s="1"/>
  <c r="BL569"/>
  <c r="BM569" s="1"/>
  <c r="BN569" s="1"/>
  <c r="BO569" s="1"/>
  <c r="BP569" s="1"/>
  <c r="BQ569" s="1"/>
  <c r="BR569" s="1"/>
  <c r="BL572"/>
  <c r="BM572" s="1"/>
  <c r="BN572" s="1"/>
  <c r="BO572" s="1"/>
  <c r="BP572" s="1"/>
  <c r="BQ572" s="1"/>
  <c r="BR572" s="1"/>
  <c r="BL575"/>
  <c r="BM575" s="1"/>
  <c r="BN575" s="1"/>
  <c r="BO575" s="1"/>
  <c r="BP575" s="1"/>
  <c r="BQ575" s="1"/>
  <c r="BR575" s="1"/>
  <c r="BL578"/>
  <c r="BM578" s="1"/>
  <c r="BN578" s="1"/>
  <c r="BO578" s="1"/>
  <c r="BP578" s="1"/>
  <c r="BQ578" s="1"/>
  <c r="BR578" s="1"/>
  <c r="BL581"/>
  <c r="BM581" s="1"/>
  <c r="BN581" s="1"/>
  <c r="BO581" s="1"/>
  <c r="BP581" s="1"/>
  <c r="BQ581" s="1"/>
  <c r="BR581" s="1"/>
  <c r="BL584"/>
  <c r="BM584" s="1"/>
  <c r="BN584" s="1"/>
  <c r="BO584" s="1"/>
  <c r="BP584" s="1"/>
  <c r="BQ584" s="1"/>
  <c r="BR584" s="1"/>
  <c r="BL587"/>
  <c r="BM587" s="1"/>
  <c r="BN587" s="1"/>
  <c r="BO587" s="1"/>
  <c r="BP587" s="1"/>
  <c r="BQ587" s="1"/>
  <c r="BR587" s="1"/>
  <c r="BL590"/>
  <c r="BM590" s="1"/>
  <c r="BN590" s="1"/>
  <c r="BO590" s="1"/>
  <c r="BP590" s="1"/>
  <c r="BQ590" s="1"/>
  <c r="BR590" s="1"/>
  <c r="BL593"/>
  <c r="BM593" s="1"/>
  <c r="BN593" s="1"/>
  <c r="BO593" s="1"/>
  <c r="BP593" s="1"/>
  <c r="BQ593" s="1"/>
  <c r="BR593" s="1"/>
  <c r="BL596"/>
  <c r="BM596" s="1"/>
  <c r="BN596" s="1"/>
  <c r="BO596" s="1"/>
  <c r="BP596" s="1"/>
  <c r="BQ596" s="1"/>
  <c r="BR596" s="1"/>
  <c r="BL599"/>
  <c r="BM599" s="1"/>
  <c r="BN599" s="1"/>
  <c r="BO599" s="1"/>
  <c r="BP599" s="1"/>
  <c r="BQ599" s="1"/>
  <c r="BR599" s="1"/>
  <c r="BL630"/>
  <c r="BM630" s="1"/>
  <c r="BN630" s="1"/>
  <c r="BO630" s="1"/>
  <c r="BP630" s="1"/>
  <c r="BQ630" s="1"/>
  <c r="BR630" s="1"/>
  <c r="BL633"/>
  <c r="BM633" s="1"/>
  <c r="BN633" s="1"/>
  <c r="BO633" s="1"/>
  <c r="BP633" s="1"/>
  <c r="BQ633" s="1"/>
  <c r="BR633" s="1"/>
  <c r="BL636"/>
  <c r="BM636" s="1"/>
  <c r="BN636" s="1"/>
  <c r="BO636" s="1"/>
  <c r="BP636" s="1"/>
  <c r="BQ636" s="1"/>
  <c r="BR636" s="1"/>
  <c r="BL639"/>
  <c r="BM639" s="1"/>
  <c r="BN639" s="1"/>
  <c r="BO639" s="1"/>
  <c r="BP639" s="1"/>
  <c r="BQ639" s="1"/>
  <c r="BR639" s="1"/>
  <c r="BL642"/>
  <c r="BM642" s="1"/>
  <c r="BN642" s="1"/>
  <c r="BO642" s="1"/>
  <c r="BP642" s="1"/>
  <c r="BQ642" s="1"/>
  <c r="BR642" s="1"/>
  <c r="BL645"/>
  <c r="BM645" s="1"/>
  <c r="BN645" s="1"/>
  <c r="BO645" s="1"/>
  <c r="BP645" s="1"/>
  <c r="BQ645" s="1"/>
  <c r="BR645" s="1"/>
  <c r="BL648"/>
  <c r="BM648" s="1"/>
  <c r="BN648" s="1"/>
  <c r="BO648" s="1"/>
  <c r="BP648" s="1"/>
  <c r="BQ648" s="1"/>
  <c r="BR648" s="1"/>
  <c r="BL651"/>
  <c r="BM651" s="1"/>
  <c r="BN651" s="1"/>
  <c r="BO651" s="1"/>
  <c r="BP651" s="1"/>
  <c r="BQ651" s="1"/>
  <c r="BR651" s="1"/>
  <c r="BL654"/>
  <c r="BM654" s="1"/>
  <c r="BN654" s="1"/>
  <c r="BO654" s="1"/>
  <c r="BP654" s="1"/>
  <c r="BQ654" s="1"/>
  <c r="BR654" s="1"/>
  <c r="BL657"/>
  <c r="BM657" s="1"/>
  <c r="BN657" s="1"/>
  <c r="BO657" s="1"/>
  <c r="BP657" s="1"/>
  <c r="BQ657" s="1"/>
  <c r="BR657" s="1"/>
  <c r="BL660"/>
  <c r="BM660" s="1"/>
  <c r="BN660" s="1"/>
  <c r="BO660" s="1"/>
  <c r="BP660" s="1"/>
  <c r="BQ660" s="1"/>
  <c r="BR660" s="1"/>
  <c r="BL663"/>
  <c r="BM663" s="1"/>
  <c r="BN663" s="1"/>
  <c r="BO663" s="1"/>
  <c r="BP663" s="1"/>
  <c r="BQ663" s="1"/>
  <c r="BR663" s="1"/>
  <c r="BL666"/>
  <c r="BM666" s="1"/>
  <c r="BN666" s="1"/>
  <c r="BO666" s="1"/>
  <c r="BP666" s="1"/>
  <c r="BQ666" s="1"/>
  <c r="BR666" s="1"/>
  <c r="BL669"/>
  <c r="BM669" s="1"/>
  <c r="BN669" s="1"/>
  <c r="BO669" s="1"/>
  <c r="BP669" s="1"/>
  <c r="BQ669" s="1"/>
  <c r="BR669" s="1"/>
  <c r="BL672"/>
  <c r="BM672" s="1"/>
  <c r="BN672" s="1"/>
  <c r="BO672" s="1"/>
  <c r="BP672" s="1"/>
  <c r="BQ672" s="1"/>
  <c r="BR672" s="1"/>
  <c r="BL675"/>
  <c r="BM675" s="1"/>
  <c r="BN675" s="1"/>
  <c r="BO675" s="1"/>
  <c r="BP675" s="1"/>
  <c r="BQ675" s="1"/>
  <c r="BR675" s="1"/>
  <c r="BL678"/>
  <c r="BM678" s="1"/>
  <c r="BN678" s="1"/>
  <c r="BO678" s="1"/>
  <c r="BP678" s="1"/>
  <c r="BQ678" s="1"/>
  <c r="BR678" s="1"/>
  <c r="BL681"/>
  <c r="BM681" s="1"/>
  <c r="BN681" s="1"/>
  <c r="BO681" s="1"/>
  <c r="BP681" s="1"/>
  <c r="BQ681" s="1"/>
  <c r="BR681" s="1"/>
  <c r="BL684"/>
  <c r="BM684" s="1"/>
  <c r="BN684" s="1"/>
  <c r="BO684" s="1"/>
  <c r="BP684" s="1"/>
  <c r="BQ684" s="1"/>
  <c r="BR684" s="1"/>
  <c r="BL687"/>
  <c r="BM687" s="1"/>
  <c r="BN687" s="1"/>
  <c r="BO687" s="1"/>
  <c r="BP687" s="1"/>
  <c r="BQ687" s="1"/>
  <c r="BR687" s="1"/>
  <c r="BL690"/>
  <c r="BM690" s="1"/>
  <c r="BN690" s="1"/>
  <c r="BO690" s="1"/>
  <c r="BP690" s="1"/>
  <c r="BQ690" s="1"/>
  <c r="BR690" s="1"/>
  <c r="BL693"/>
  <c r="BM693" s="1"/>
  <c r="BN693" s="1"/>
  <c r="BO693" s="1"/>
  <c r="BP693" s="1"/>
  <c r="BQ693" s="1"/>
  <c r="BR693" s="1"/>
  <c r="BL696"/>
  <c r="BM696" s="1"/>
  <c r="BN696" s="1"/>
  <c r="BO696" s="1"/>
  <c r="BP696" s="1"/>
  <c r="BQ696" s="1"/>
  <c r="BR696" s="1"/>
  <c r="BL699"/>
  <c r="BM699" s="1"/>
  <c r="BN699" s="1"/>
  <c r="BO699" s="1"/>
  <c r="BP699" s="1"/>
  <c r="BQ699" s="1"/>
  <c r="BR699" s="1"/>
  <c r="BL702"/>
  <c r="BM702" s="1"/>
  <c r="BN702" s="1"/>
  <c r="BO702" s="1"/>
  <c r="BP702" s="1"/>
  <c r="BQ702" s="1"/>
  <c r="BR702" s="1"/>
  <c r="BL705"/>
  <c r="BM705" s="1"/>
  <c r="BN705" s="1"/>
  <c r="BO705" s="1"/>
  <c r="BP705" s="1"/>
  <c r="BQ705" s="1"/>
  <c r="BR705" s="1"/>
  <c r="BL708"/>
  <c r="BM708" s="1"/>
  <c r="BN708" s="1"/>
  <c r="BO708" s="1"/>
  <c r="BP708" s="1"/>
  <c r="BQ708" s="1"/>
  <c r="BR708" s="1"/>
  <c r="BL711"/>
  <c r="BM711" s="1"/>
  <c r="BN711" s="1"/>
  <c r="BO711" s="1"/>
  <c r="BP711" s="1"/>
  <c r="BQ711" s="1"/>
  <c r="BR711" s="1"/>
  <c r="BL714"/>
  <c r="BM714" s="1"/>
  <c r="BN714" s="1"/>
  <c r="BO714" s="1"/>
  <c r="BP714" s="1"/>
  <c r="BQ714" s="1"/>
  <c r="BR714" s="1"/>
  <c r="BL717"/>
  <c r="BM717" s="1"/>
  <c r="BN717" s="1"/>
  <c r="BO717" s="1"/>
  <c r="BP717" s="1"/>
  <c r="BQ717" s="1"/>
  <c r="BR717" s="1"/>
  <c r="BL720"/>
  <c r="BM720" s="1"/>
  <c r="BN720" s="1"/>
  <c r="BO720" s="1"/>
  <c r="BP720" s="1"/>
  <c r="BQ720" s="1"/>
  <c r="BR720" s="1"/>
  <c r="BL723"/>
  <c r="BM723" s="1"/>
  <c r="BN723" s="1"/>
  <c r="BO723" s="1"/>
  <c r="BP723" s="1"/>
  <c r="BQ723" s="1"/>
  <c r="BR723" s="1"/>
  <c r="BL726"/>
  <c r="BM726" s="1"/>
  <c r="BN726" s="1"/>
  <c r="BO726" s="1"/>
  <c r="BP726" s="1"/>
  <c r="BQ726" s="1"/>
  <c r="BR726" s="1"/>
  <c r="BL729"/>
  <c r="BM729" s="1"/>
  <c r="BN729" s="1"/>
  <c r="BO729" s="1"/>
  <c r="BP729" s="1"/>
  <c r="BQ729" s="1"/>
  <c r="BR729" s="1"/>
  <c r="BL735"/>
  <c r="BM735" s="1"/>
  <c r="BN735" s="1"/>
  <c r="BO735" s="1"/>
  <c r="BP735" s="1"/>
  <c r="BQ735" s="1"/>
  <c r="BR735" s="1"/>
  <c r="BL738"/>
  <c r="BM738" s="1"/>
  <c r="BN738" s="1"/>
  <c r="BO738" s="1"/>
  <c r="BP738" s="1"/>
  <c r="BQ738" s="1"/>
  <c r="BR738" s="1"/>
  <c r="BL741"/>
  <c r="BM741" s="1"/>
  <c r="BN741" s="1"/>
  <c r="BO741" s="1"/>
  <c r="BP741" s="1"/>
  <c r="BQ741" s="1"/>
  <c r="BR741" s="1"/>
  <c r="BL744"/>
  <c r="BM744" s="1"/>
  <c r="BN744" s="1"/>
  <c r="BO744" s="1"/>
  <c r="BP744" s="1"/>
  <c r="BQ744" s="1"/>
  <c r="BR744" s="1"/>
  <c r="BL747"/>
  <c r="BM747" s="1"/>
  <c r="BN747" s="1"/>
  <c r="BO747" s="1"/>
  <c r="BP747" s="1"/>
  <c r="BQ747" s="1"/>
  <c r="BR747" s="1"/>
  <c r="BL750"/>
  <c r="BM750" s="1"/>
  <c r="BN750" s="1"/>
  <c r="BO750" s="1"/>
  <c r="BP750" s="1"/>
  <c r="BQ750" s="1"/>
  <c r="BR750" s="1"/>
  <c r="BL753"/>
  <c r="BM753" s="1"/>
  <c r="BN753" s="1"/>
  <c r="BO753" s="1"/>
  <c r="BP753" s="1"/>
  <c r="BQ753" s="1"/>
  <c r="BR753" s="1"/>
  <c r="BL756"/>
  <c r="BM756" s="1"/>
  <c r="BN756" s="1"/>
  <c r="BO756" s="1"/>
  <c r="BP756" s="1"/>
  <c r="BQ756" s="1"/>
  <c r="BR756" s="1"/>
  <c r="BL759"/>
  <c r="BM759" s="1"/>
  <c r="BN759" s="1"/>
  <c r="BO759" s="1"/>
  <c r="BP759" s="1"/>
  <c r="BQ759" s="1"/>
  <c r="BR759" s="1"/>
  <c r="BL762"/>
  <c r="BM762" s="1"/>
  <c r="BN762" s="1"/>
  <c r="BO762" s="1"/>
  <c r="BP762" s="1"/>
  <c r="BQ762" s="1"/>
  <c r="BR762" s="1"/>
  <c r="BL765"/>
  <c r="BM765" s="1"/>
  <c r="BN765" s="1"/>
  <c r="BO765" s="1"/>
  <c r="BP765" s="1"/>
  <c r="BQ765" s="1"/>
  <c r="BR765" s="1"/>
  <c r="BL768"/>
  <c r="BM768" s="1"/>
  <c r="BN768" s="1"/>
  <c r="BO768" s="1"/>
  <c r="BP768" s="1"/>
  <c r="BQ768" s="1"/>
  <c r="BR768" s="1"/>
  <c r="BL771"/>
  <c r="BM771" s="1"/>
  <c r="BN771" s="1"/>
  <c r="BO771" s="1"/>
  <c r="BP771" s="1"/>
  <c r="BQ771" s="1"/>
  <c r="BR771" s="1"/>
  <c r="BL778"/>
  <c r="BM778" s="1"/>
  <c r="BN778" s="1"/>
  <c r="BO778" s="1"/>
  <c r="BP778" s="1"/>
  <c r="BQ778" s="1"/>
  <c r="BR778" s="1"/>
  <c r="BL787"/>
  <c r="BM787" s="1"/>
  <c r="BN787" s="1"/>
  <c r="BO787" s="1"/>
  <c r="BP787" s="1"/>
  <c r="BQ787" s="1"/>
  <c r="BR787" s="1"/>
  <c r="BL790"/>
  <c r="BM790" s="1"/>
  <c r="BN790" s="1"/>
  <c r="BO790" s="1"/>
  <c r="BP790" s="1"/>
  <c r="BQ790" s="1"/>
  <c r="BR790" s="1"/>
  <c r="BL793"/>
  <c r="BM793" s="1"/>
  <c r="BN793" s="1"/>
  <c r="BO793" s="1"/>
  <c r="BP793" s="1"/>
  <c r="BQ793" s="1"/>
  <c r="BR793" s="1"/>
  <c r="BL796"/>
  <c r="BM796" s="1"/>
  <c r="BN796" s="1"/>
  <c r="BO796" s="1"/>
  <c r="BP796" s="1"/>
  <c r="BQ796" s="1"/>
  <c r="BR796" s="1"/>
  <c r="BL799"/>
  <c r="BM799" s="1"/>
  <c r="BN799" s="1"/>
  <c r="BO799" s="1"/>
  <c r="BP799" s="1"/>
  <c r="BQ799" s="1"/>
  <c r="BR799" s="1"/>
  <c r="BL802"/>
  <c r="BM802" s="1"/>
  <c r="BN802" s="1"/>
  <c r="BO802" s="1"/>
  <c r="BP802" s="1"/>
  <c r="BQ802" s="1"/>
  <c r="BR802" s="1"/>
  <c r="BL805"/>
  <c r="BM805" s="1"/>
  <c r="BN805" s="1"/>
  <c r="BO805" s="1"/>
  <c r="BP805" s="1"/>
  <c r="BQ805" s="1"/>
  <c r="BR805" s="1"/>
  <c r="BL812"/>
  <c r="BM812" s="1"/>
  <c r="BN812" s="1"/>
  <c r="BO812" s="1"/>
  <c r="BP812" s="1"/>
  <c r="BQ812" s="1"/>
  <c r="BR812" s="1"/>
  <c r="BL815"/>
  <c r="BM815" s="1"/>
  <c r="BN815" s="1"/>
  <c r="BO815" s="1"/>
  <c r="BP815" s="1"/>
  <c r="BQ815" s="1"/>
  <c r="BR815" s="1"/>
  <c r="BL818"/>
  <c r="BM818" s="1"/>
  <c r="BN818" s="1"/>
  <c r="BO818" s="1"/>
  <c r="BP818" s="1"/>
  <c r="BQ818" s="1"/>
  <c r="BR818" s="1"/>
  <c r="BL825"/>
  <c r="BM825" s="1"/>
  <c r="BN825" s="1"/>
  <c r="BO825" s="1"/>
  <c r="BP825" s="1"/>
  <c r="BQ825" s="1"/>
  <c r="BR825" s="1"/>
  <c r="BL828"/>
  <c r="BM828" s="1"/>
  <c r="BN828" s="1"/>
  <c r="BO828" s="1"/>
  <c r="BP828" s="1"/>
  <c r="BQ828" s="1"/>
  <c r="BR828" s="1"/>
  <c r="BL831"/>
  <c r="BM831" s="1"/>
  <c r="BN831" s="1"/>
  <c r="BO831" s="1"/>
  <c r="BP831" s="1"/>
  <c r="BQ831" s="1"/>
  <c r="BR831" s="1"/>
  <c r="BL834"/>
  <c r="BM834" s="1"/>
  <c r="BN834" s="1"/>
  <c r="BO834" s="1"/>
  <c r="BP834" s="1"/>
  <c r="BQ834" s="1"/>
  <c r="BR834" s="1"/>
  <c r="BL837"/>
  <c r="BM837" s="1"/>
  <c r="BN837" s="1"/>
  <c r="BO837" s="1"/>
  <c r="BP837" s="1"/>
  <c r="BQ837" s="1"/>
  <c r="BR837" s="1"/>
  <c r="BL840"/>
  <c r="BM840" s="1"/>
  <c r="BN840" s="1"/>
  <c r="BO840" s="1"/>
  <c r="BP840" s="1"/>
  <c r="BQ840" s="1"/>
  <c r="BR840" s="1"/>
  <c r="BL847"/>
  <c r="BM847" s="1"/>
  <c r="BN847" s="1"/>
  <c r="BO847" s="1"/>
  <c r="BP847" s="1"/>
  <c r="BQ847" s="1"/>
  <c r="BR847" s="1"/>
  <c r="BL850"/>
  <c r="BM850" s="1"/>
  <c r="BN850" s="1"/>
  <c r="BO850" s="1"/>
  <c r="BP850" s="1"/>
  <c r="BQ850" s="1"/>
  <c r="BR850" s="1"/>
  <c r="BL853"/>
  <c r="BM853" s="1"/>
  <c r="BN853" s="1"/>
  <c r="BO853" s="1"/>
  <c r="BP853" s="1"/>
  <c r="BQ853" s="1"/>
  <c r="BR853" s="1"/>
  <c r="BL856"/>
  <c r="BM856" s="1"/>
  <c r="BN856" s="1"/>
  <c r="BO856" s="1"/>
  <c r="BP856" s="1"/>
  <c r="BQ856" s="1"/>
  <c r="BR856" s="1"/>
  <c r="BL859"/>
  <c r="BM859" s="1"/>
  <c r="BN859" s="1"/>
  <c r="BO859" s="1"/>
  <c r="BP859" s="1"/>
  <c r="BQ859" s="1"/>
  <c r="BR859" s="1"/>
  <c r="BL862"/>
  <c r="BM862" s="1"/>
  <c r="BN862" s="1"/>
  <c r="BO862" s="1"/>
  <c r="BP862" s="1"/>
  <c r="BQ862" s="1"/>
  <c r="BR862" s="1"/>
  <c r="BL865"/>
  <c r="BM865" s="1"/>
  <c r="BN865" s="1"/>
  <c r="BO865" s="1"/>
  <c r="BP865" s="1"/>
  <c r="BQ865" s="1"/>
  <c r="BR865" s="1"/>
  <c r="BL868"/>
  <c r="BM868" s="1"/>
  <c r="BN868" s="1"/>
  <c r="BO868" s="1"/>
  <c r="BP868" s="1"/>
  <c r="BQ868" s="1"/>
  <c r="BR868" s="1"/>
  <c r="BL871"/>
  <c r="BM871" s="1"/>
  <c r="BN871" s="1"/>
  <c r="BO871" s="1"/>
  <c r="BP871" s="1"/>
  <c r="BQ871" s="1"/>
  <c r="BR871" s="1"/>
  <c r="BL874"/>
  <c r="BM874" s="1"/>
  <c r="BN874" s="1"/>
  <c r="BO874" s="1"/>
  <c r="BP874" s="1"/>
  <c r="BQ874" s="1"/>
  <c r="BR874" s="1"/>
  <c r="BL877"/>
  <c r="BM877" s="1"/>
  <c r="BN877" s="1"/>
  <c r="BO877" s="1"/>
  <c r="BP877" s="1"/>
  <c r="BQ877" s="1"/>
  <c r="BR877" s="1"/>
  <c r="BL880"/>
  <c r="BM880" s="1"/>
  <c r="BN880" s="1"/>
  <c r="BO880" s="1"/>
  <c r="BP880" s="1"/>
  <c r="BQ880" s="1"/>
  <c r="BR880" s="1"/>
  <c r="BL888"/>
  <c r="BM888" s="1"/>
  <c r="BN888" s="1"/>
  <c r="BO888" s="1"/>
  <c r="BP888" s="1"/>
  <c r="BQ888" s="1"/>
  <c r="BR888" s="1"/>
  <c r="BL891"/>
  <c r="BM891" s="1"/>
  <c r="BN891" s="1"/>
  <c r="BO891" s="1"/>
  <c r="BP891" s="1"/>
  <c r="BQ891" s="1"/>
  <c r="BR891" s="1"/>
  <c r="BL894"/>
  <c r="BM894" s="1"/>
  <c r="BN894" s="1"/>
  <c r="BO894" s="1"/>
  <c r="BP894" s="1"/>
  <c r="BQ894" s="1"/>
  <c r="BR894" s="1"/>
  <c r="BL897"/>
  <c r="BM897" s="1"/>
  <c r="BN897" s="1"/>
  <c r="BO897" s="1"/>
  <c r="BP897" s="1"/>
  <c r="BQ897" s="1"/>
  <c r="BR897" s="1"/>
  <c r="BL900"/>
  <c r="BM900" s="1"/>
  <c r="BN900" s="1"/>
  <c r="BO900" s="1"/>
  <c r="BP900" s="1"/>
  <c r="BQ900" s="1"/>
  <c r="BR900" s="1"/>
  <c r="BL903"/>
  <c r="BM903" s="1"/>
  <c r="BN903" s="1"/>
  <c r="BO903" s="1"/>
  <c r="BP903" s="1"/>
  <c r="BQ903" s="1"/>
  <c r="BR903" s="1"/>
  <c r="BL906"/>
  <c r="BM906" s="1"/>
  <c r="BN906" s="1"/>
  <c r="BO906" s="1"/>
  <c r="BP906" s="1"/>
  <c r="BQ906" s="1"/>
  <c r="BR906" s="1"/>
  <c r="BL909"/>
  <c r="BM909" s="1"/>
  <c r="BN909" s="1"/>
  <c r="BO909" s="1"/>
  <c r="BP909" s="1"/>
  <c r="BQ909" s="1"/>
  <c r="BR909" s="1"/>
  <c r="BL912"/>
  <c r="BM912" s="1"/>
  <c r="BN912" s="1"/>
  <c r="BO912" s="1"/>
  <c r="BP912" s="1"/>
  <c r="BQ912" s="1"/>
  <c r="BR912" s="1"/>
  <c r="BL915"/>
  <c r="BM915" s="1"/>
  <c r="BN915" s="1"/>
  <c r="BO915" s="1"/>
  <c r="BP915" s="1"/>
  <c r="BQ915" s="1"/>
  <c r="BR915" s="1"/>
  <c r="BL918"/>
  <c r="BM918" s="1"/>
  <c r="BN918" s="1"/>
  <c r="BO918" s="1"/>
  <c r="BP918" s="1"/>
  <c r="BQ918" s="1"/>
  <c r="BR918" s="1"/>
  <c r="BL921"/>
  <c r="BM921" s="1"/>
  <c r="BN921" s="1"/>
  <c r="BO921" s="1"/>
  <c r="BP921" s="1"/>
  <c r="BQ921" s="1"/>
  <c r="BR921" s="1"/>
  <c r="BL924"/>
  <c r="BM924" s="1"/>
  <c r="BN924" s="1"/>
  <c r="BO924" s="1"/>
  <c r="BP924" s="1"/>
  <c r="BQ924" s="1"/>
  <c r="BR924" s="1"/>
  <c r="BL927"/>
  <c r="BM927" s="1"/>
  <c r="BN927" s="1"/>
  <c r="BO927" s="1"/>
  <c r="BP927" s="1"/>
  <c r="BQ927" s="1"/>
  <c r="BR927" s="1"/>
  <c r="BL930"/>
  <c r="BM930" s="1"/>
  <c r="BN930" s="1"/>
  <c r="BO930" s="1"/>
  <c r="BP930" s="1"/>
  <c r="BQ930" s="1"/>
  <c r="BR930" s="1"/>
  <c r="BL933"/>
  <c r="BM933" s="1"/>
  <c r="BN933" s="1"/>
  <c r="BO933" s="1"/>
  <c r="BP933" s="1"/>
  <c r="BQ933" s="1"/>
  <c r="BR933" s="1"/>
  <c r="BL936"/>
  <c r="BM936" s="1"/>
  <c r="BN936" s="1"/>
  <c r="BO936" s="1"/>
  <c r="BP936" s="1"/>
  <c r="BQ936" s="1"/>
  <c r="BR936" s="1"/>
  <c r="BL939"/>
  <c r="BM939" s="1"/>
  <c r="BN939" s="1"/>
  <c r="BO939" s="1"/>
  <c r="BP939" s="1"/>
  <c r="BQ939" s="1"/>
  <c r="BR939" s="1"/>
  <c r="BL942"/>
  <c r="BM942" s="1"/>
  <c r="BN942" s="1"/>
  <c r="BO942" s="1"/>
  <c r="BP942" s="1"/>
  <c r="BQ942" s="1"/>
  <c r="BR942" s="1"/>
  <c r="BL945"/>
  <c r="BM945" s="1"/>
  <c r="BN945" s="1"/>
  <c r="BO945" s="1"/>
  <c r="BP945" s="1"/>
  <c r="BQ945" s="1"/>
  <c r="BR945" s="1"/>
  <c r="BL948"/>
  <c r="BM948" s="1"/>
  <c r="BN948" s="1"/>
  <c r="BO948" s="1"/>
  <c r="BP948" s="1"/>
  <c r="BQ948" s="1"/>
  <c r="BR948" s="1"/>
  <c r="BL951"/>
  <c r="BM951" s="1"/>
  <c r="BN951" s="1"/>
  <c r="BO951" s="1"/>
  <c r="BP951" s="1"/>
  <c r="BQ951" s="1"/>
  <c r="BR951" s="1"/>
  <c r="BL954"/>
  <c r="BM954" s="1"/>
  <c r="BN954" s="1"/>
  <c r="BO954" s="1"/>
  <c r="BP954" s="1"/>
  <c r="BQ954" s="1"/>
  <c r="BR954" s="1"/>
  <c r="BL957"/>
  <c r="BM957" s="1"/>
  <c r="BN957" s="1"/>
  <c r="BO957" s="1"/>
  <c r="BP957" s="1"/>
  <c r="BQ957" s="1"/>
  <c r="BR957" s="1"/>
  <c r="BL960"/>
  <c r="BM960" s="1"/>
  <c r="BN960" s="1"/>
  <c r="BO960" s="1"/>
  <c r="BP960" s="1"/>
  <c r="BQ960" s="1"/>
  <c r="BR960" s="1"/>
  <c r="BL963"/>
  <c r="BM963" s="1"/>
  <c r="BN963" s="1"/>
  <c r="BO963" s="1"/>
  <c r="BP963" s="1"/>
  <c r="BQ963" s="1"/>
  <c r="BR963" s="1"/>
  <c r="BL966"/>
  <c r="BM966" s="1"/>
  <c r="BN966" s="1"/>
  <c r="BO966" s="1"/>
  <c r="BP966" s="1"/>
  <c r="BQ966" s="1"/>
  <c r="BR966" s="1"/>
  <c r="BL969"/>
  <c r="BM969" s="1"/>
  <c r="BN969" s="1"/>
  <c r="BO969" s="1"/>
  <c r="BP969" s="1"/>
  <c r="BQ969" s="1"/>
  <c r="BR969" s="1"/>
  <c r="BL972"/>
  <c r="BM972" s="1"/>
  <c r="BN972" s="1"/>
  <c r="BO972" s="1"/>
  <c r="BP972" s="1"/>
  <c r="BQ972" s="1"/>
  <c r="BR972" s="1"/>
  <c r="BL975"/>
  <c r="BM975" s="1"/>
  <c r="BN975" s="1"/>
  <c r="BO975" s="1"/>
  <c r="BP975" s="1"/>
  <c r="BQ975" s="1"/>
  <c r="BR975" s="1"/>
  <c r="BL978"/>
  <c r="BM978" s="1"/>
  <c r="BN978" s="1"/>
  <c r="BO978" s="1"/>
  <c r="BP978" s="1"/>
  <c r="BQ978" s="1"/>
  <c r="BR978" s="1"/>
  <c r="BL981"/>
  <c r="BM981" s="1"/>
  <c r="BN981" s="1"/>
  <c r="BO981" s="1"/>
  <c r="BP981" s="1"/>
  <c r="BQ981" s="1"/>
  <c r="BR981" s="1"/>
  <c r="BL984"/>
  <c r="BM984" s="1"/>
  <c r="BN984" s="1"/>
  <c r="BO984" s="1"/>
  <c r="BP984" s="1"/>
  <c r="BQ984" s="1"/>
  <c r="BR984" s="1"/>
  <c r="BL987"/>
  <c r="BM987" s="1"/>
  <c r="BN987" s="1"/>
  <c r="BO987" s="1"/>
  <c r="BP987" s="1"/>
  <c r="BQ987" s="1"/>
  <c r="BR987" s="1"/>
  <c r="BL990"/>
  <c r="BM990" s="1"/>
  <c r="BN990" s="1"/>
  <c r="BO990" s="1"/>
  <c r="BP990" s="1"/>
  <c r="BQ990" s="1"/>
  <c r="BR990" s="1"/>
  <c r="BL993"/>
  <c r="BM993" s="1"/>
  <c r="BN993" s="1"/>
  <c r="BO993" s="1"/>
  <c r="BP993" s="1"/>
  <c r="BQ993" s="1"/>
  <c r="BR993" s="1"/>
  <c r="BL996"/>
  <c r="BM996" s="1"/>
  <c r="BN996" s="1"/>
  <c r="BO996" s="1"/>
  <c r="BP996" s="1"/>
  <c r="BQ996" s="1"/>
  <c r="BR996" s="1"/>
  <c r="BL999"/>
  <c r="BM999" s="1"/>
  <c r="BN999" s="1"/>
  <c r="BO999" s="1"/>
  <c r="BP999" s="1"/>
  <c r="BQ999" s="1"/>
  <c r="BR999" s="1"/>
  <c r="BL1002"/>
  <c r="BM1002" s="1"/>
  <c r="BN1002" s="1"/>
  <c r="BO1002" s="1"/>
  <c r="BP1002" s="1"/>
  <c r="BQ1002" s="1"/>
  <c r="BR1002" s="1"/>
  <c r="BL1005"/>
  <c r="BM1005" s="1"/>
  <c r="BN1005" s="1"/>
  <c r="BO1005" s="1"/>
  <c r="BP1005" s="1"/>
  <c r="BQ1005" s="1"/>
  <c r="BR1005" s="1"/>
  <c r="BL1008"/>
  <c r="BM1008" s="1"/>
  <c r="BN1008" s="1"/>
  <c r="BO1008" s="1"/>
  <c r="BP1008" s="1"/>
  <c r="BQ1008" s="1"/>
  <c r="BR1008" s="1"/>
  <c r="BL1011"/>
  <c r="BM1011" s="1"/>
  <c r="BN1011" s="1"/>
  <c r="BO1011" s="1"/>
  <c r="BP1011" s="1"/>
  <c r="BQ1011" s="1"/>
  <c r="BR1011" s="1"/>
  <c r="BL1014"/>
  <c r="BM1014" s="1"/>
  <c r="BN1014" s="1"/>
  <c r="BO1014" s="1"/>
  <c r="BP1014" s="1"/>
  <c r="BQ1014" s="1"/>
  <c r="BR1014" s="1"/>
  <c r="BL1017"/>
  <c r="BM1017" s="1"/>
  <c r="BN1017" s="1"/>
  <c r="BO1017" s="1"/>
  <c r="BP1017" s="1"/>
  <c r="BQ1017" s="1"/>
  <c r="BR1017" s="1"/>
  <c r="BL1020"/>
  <c r="BM1020" s="1"/>
  <c r="BN1020" s="1"/>
  <c r="BO1020" s="1"/>
  <c r="BP1020" s="1"/>
  <c r="BQ1020" s="1"/>
  <c r="BR1020" s="1"/>
  <c r="BL1023"/>
  <c r="BM1023" s="1"/>
  <c r="BN1023" s="1"/>
  <c r="BO1023" s="1"/>
  <c r="BP1023" s="1"/>
  <c r="BQ1023" s="1"/>
  <c r="BR1023" s="1"/>
  <c r="BL1026"/>
  <c r="BM1026" s="1"/>
  <c r="BN1026" s="1"/>
  <c r="BO1026" s="1"/>
  <c r="BP1026" s="1"/>
  <c r="BQ1026" s="1"/>
  <c r="BR1026" s="1"/>
  <c r="BL1029"/>
  <c r="BM1029" s="1"/>
  <c r="BN1029" s="1"/>
  <c r="BO1029" s="1"/>
  <c r="BP1029" s="1"/>
  <c r="BQ1029" s="1"/>
  <c r="BR1029" s="1"/>
  <c r="BL1032"/>
  <c r="BM1032" s="1"/>
  <c r="BN1032" s="1"/>
  <c r="BO1032" s="1"/>
  <c r="BP1032" s="1"/>
  <c r="BQ1032" s="1"/>
  <c r="BR1032" s="1"/>
  <c r="BL1035"/>
  <c r="BM1035" s="1"/>
  <c r="BN1035" s="1"/>
  <c r="BO1035" s="1"/>
  <c r="BP1035" s="1"/>
  <c r="BQ1035" s="1"/>
  <c r="BR1035" s="1"/>
  <c r="BL1038"/>
  <c r="BM1038" s="1"/>
  <c r="BN1038" s="1"/>
  <c r="BO1038" s="1"/>
  <c r="BP1038" s="1"/>
  <c r="BQ1038" s="1"/>
  <c r="BR1038" s="1"/>
  <c r="BL1041"/>
  <c r="BM1041" s="1"/>
  <c r="BN1041" s="1"/>
  <c r="BO1041" s="1"/>
  <c r="BP1041" s="1"/>
  <c r="BQ1041" s="1"/>
  <c r="BR1041" s="1"/>
  <c r="BL1044"/>
  <c r="BM1044" s="1"/>
  <c r="BN1044" s="1"/>
  <c r="BO1044" s="1"/>
  <c r="BP1044" s="1"/>
  <c r="BQ1044" s="1"/>
  <c r="BR1044" s="1"/>
  <c r="BL1047"/>
  <c r="BM1047" s="1"/>
  <c r="BN1047" s="1"/>
  <c r="BO1047" s="1"/>
  <c r="BP1047" s="1"/>
  <c r="BQ1047" s="1"/>
  <c r="BR1047" s="1"/>
  <c r="BL1050"/>
  <c r="BM1050" s="1"/>
  <c r="BN1050" s="1"/>
  <c r="BO1050" s="1"/>
  <c r="BP1050" s="1"/>
  <c r="BQ1050" s="1"/>
  <c r="BR1050" s="1"/>
  <c r="BL1053"/>
  <c r="BM1053" s="1"/>
  <c r="BN1053" s="1"/>
  <c r="BO1053" s="1"/>
  <c r="BP1053" s="1"/>
  <c r="BQ1053" s="1"/>
  <c r="BR1053" s="1"/>
  <c r="BL1141"/>
  <c r="BM1141" s="1"/>
  <c r="BN1141" s="1"/>
  <c r="BO1141" s="1"/>
  <c r="BP1141" s="1"/>
  <c r="BQ1141" s="1"/>
  <c r="BR1141" s="1"/>
  <c r="BL1144"/>
  <c r="BM1144" s="1"/>
  <c r="BN1144" s="1"/>
  <c r="BO1144" s="1"/>
  <c r="BP1144" s="1"/>
  <c r="BQ1144" s="1"/>
  <c r="BR1144" s="1"/>
  <c r="BL1147"/>
  <c r="BM1147" s="1"/>
  <c r="BN1147" s="1"/>
  <c r="BO1147" s="1"/>
  <c r="BP1147" s="1"/>
  <c r="BQ1147" s="1"/>
  <c r="BR1147" s="1"/>
  <c r="BL1150"/>
  <c r="BM1150" s="1"/>
  <c r="BN1150" s="1"/>
  <c r="BO1150" s="1"/>
  <c r="BP1150" s="1"/>
  <c r="BQ1150" s="1"/>
  <c r="BR1150" s="1"/>
  <c r="BL1153"/>
  <c r="BM1153" s="1"/>
  <c r="BN1153" s="1"/>
  <c r="BO1153" s="1"/>
  <c r="BP1153" s="1"/>
  <c r="BQ1153" s="1"/>
  <c r="BR1153" s="1"/>
  <c r="BL1156"/>
  <c r="BM1156" s="1"/>
  <c r="BN1156" s="1"/>
  <c r="BO1156" s="1"/>
  <c r="BP1156" s="1"/>
  <c r="BQ1156" s="1"/>
  <c r="BR1156" s="1"/>
  <c r="BL1159"/>
  <c r="BM1159" s="1"/>
  <c r="BN1159" s="1"/>
  <c r="BO1159" s="1"/>
  <c r="BP1159" s="1"/>
  <c r="BQ1159" s="1"/>
  <c r="BR1159" s="1"/>
  <c r="BL1162"/>
  <c r="BM1162" s="1"/>
  <c r="BN1162" s="1"/>
  <c r="BO1162" s="1"/>
  <c r="BP1162" s="1"/>
  <c r="BQ1162" s="1"/>
  <c r="BR1162" s="1"/>
  <c r="BL1165"/>
  <c r="BM1165" s="1"/>
  <c r="BN1165" s="1"/>
  <c r="BO1165" s="1"/>
  <c r="BP1165" s="1"/>
  <c r="BQ1165" s="1"/>
  <c r="BR1165" s="1"/>
  <c r="BL1168"/>
  <c r="BM1168" s="1"/>
  <c r="BN1168" s="1"/>
  <c r="BO1168" s="1"/>
  <c r="BP1168" s="1"/>
  <c r="BQ1168" s="1"/>
  <c r="BR1168" s="1"/>
  <c r="BL1171"/>
  <c r="BM1171" s="1"/>
  <c r="BN1171" s="1"/>
  <c r="BO1171" s="1"/>
  <c r="BP1171" s="1"/>
  <c r="BQ1171" s="1"/>
  <c r="BR1171" s="1"/>
  <c r="BL1174"/>
  <c r="BM1174" s="1"/>
  <c r="BN1174" s="1"/>
  <c r="BO1174" s="1"/>
  <c r="BP1174" s="1"/>
  <c r="BQ1174" s="1"/>
  <c r="BR1174" s="1"/>
  <c r="BL1177"/>
  <c r="BM1177" s="1"/>
  <c r="BN1177" s="1"/>
  <c r="BO1177" s="1"/>
  <c r="BP1177" s="1"/>
  <c r="BQ1177" s="1"/>
  <c r="BR1177" s="1"/>
  <c r="BL1180"/>
  <c r="BM1180" s="1"/>
  <c r="BN1180" s="1"/>
  <c r="BO1180" s="1"/>
  <c r="BP1180" s="1"/>
  <c r="BQ1180" s="1"/>
  <c r="BR1180" s="1"/>
  <c r="BL1183"/>
  <c r="BM1183" s="1"/>
  <c r="BN1183" s="1"/>
  <c r="BO1183" s="1"/>
  <c r="BP1183" s="1"/>
  <c r="BQ1183" s="1"/>
  <c r="BR1183" s="1"/>
  <c r="BL1186"/>
  <c r="BM1186" s="1"/>
  <c r="BN1186" s="1"/>
  <c r="BO1186" s="1"/>
  <c r="BP1186" s="1"/>
  <c r="BQ1186" s="1"/>
  <c r="BR1186" s="1"/>
  <c r="BL1189"/>
  <c r="BM1189" s="1"/>
  <c r="BN1189" s="1"/>
  <c r="BO1189" s="1"/>
  <c r="BP1189" s="1"/>
  <c r="BQ1189" s="1"/>
  <c r="BR1189" s="1"/>
  <c r="BL1192"/>
  <c r="BM1192" s="1"/>
  <c r="BN1192" s="1"/>
  <c r="BO1192" s="1"/>
  <c r="BP1192" s="1"/>
  <c r="BQ1192" s="1"/>
  <c r="BR1192" s="1"/>
  <c r="BL1195"/>
  <c r="BM1195" s="1"/>
  <c r="BN1195" s="1"/>
  <c r="BO1195" s="1"/>
  <c r="BP1195" s="1"/>
  <c r="BQ1195" s="1"/>
  <c r="BR1195" s="1"/>
  <c r="BL1198"/>
  <c r="BM1198" s="1"/>
  <c r="BN1198" s="1"/>
  <c r="BO1198" s="1"/>
  <c r="BP1198" s="1"/>
  <c r="BQ1198" s="1"/>
  <c r="BR1198" s="1"/>
  <c r="BL1201"/>
  <c r="BM1201" s="1"/>
  <c r="BN1201" s="1"/>
  <c r="BO1201" s="1"/>
  <c r="BP1201" s="1"/>
  <c r="BQ1201" s="1"/>
  <c r="BR1201" s="1"/>
  <c r="BL1235"/>
  <c r="BM1235" s="1"/>
  <c r="BN1235" s="1"/>
  <c r="BO1235" s="1"/>
  <c r="BP1235" s="1"/>
  <c r="BQ1235" s="1"/>
  <c r="BR1235" s="1"/>
  <c r="BL1238"/>
  <c r="BM1238" s="1"/>
  <c r="BN1238" s="1"/>
  <c r="BO1238" s="1"/>
  <c r="BP1238" s="1"/>
  <c r="BQ1238" s="1"/>
  <c r="BR1238" s="1"/>
  <c r="BL1241"/>
  <c r="BM1241" s="1"/>
  <c r="BN1241" s="1"/>
  <c r="BO1241" s="1"/>
  <c r="BP1241" s="1"/>
  <c r="BQ1241" s="1"/>
  <c r="BR1241" s="1"/>
  <c r="BL1244"/>
  <c r="BM1244" s="1"/>
  <c r="BN1244" s="1"/>
  <c r="BO1244" s="1"/>
  <c r="BP1244" s="1"/>
  <c r="BQ1244" s="1"/>
  <c r="BR1244" s="1"/>
  <c r="BL1247"/>
  <c r="BM1247" s="1"/>
  <c r="BN1247" s="1"/>
  <c r="BO1247" s="1"/>
  <c r="BP1247" s="1"/>
  <c r="BQ1247" s="1"/>
  <c r="BR1247" s="1"/>
  <c r="BL1322"/>
  <c r="BM1322" s="1"/>
  <c r="BN1322" s="1"/>
  <c r="BO1322" s="1"/>
  <c r="BP1322" s="1"/>
  <c r="BQ1322" s="1"/>
  <c r="BR1322" s="1"/>
  <c r="BL1325"/>
  <c r="BM1325" s="1"/>
  <c r="BN1325" s="1"/>
  <c r="BO1325" s="1"/>
  <c r="BP1325" s="1"/>
  <c r="BQ1325" s="1"/>
  <c r="BR1325" s="1"/>
  <c r="BL1328"/>
  <c r="BM1328" s="1"/>
  <c r="BN1328" s="1"/>
  <c r="BO1328" s="1"/>
  <c r="BP1328" s="1"/>
  <c r="BQ1328" s="1"/>
  <c r="BR1328" s="1"/>
  <c r="BL1331"/>
  <c r="BM1331" s="1"/>
  <c r="BN1331" s="1"/>
  <c r="BO1331" s="1"/>
  <c r="BP1331" s="1"/>
  <c r="BQ1331" s="1"/>
  <c r="BR1331" s="1"/>
  <c r="BL1334"/>
  <c r="BM1334" s="1"/>
  <c r="BN1334" s="1"/>
  <c r="BO1334" s="1"/>
  <c r="BP1334" s="1"/>
  <c r="BQ1334" s="1"/>
  <c r="BR1334" s="1"/>
  <c r="BL1337"/>
  <c r="BM1337" s="1"/>
  <c r="BN1337" s="1"/>
  <c r="BO1337" s="1"/>
  <c r="BP1337" s="1"/>
  <c r="BQ1337" s="1"/>
  <c r="BR1337" s="1"/>
  <c r="BL1340"/>
  <c r="BM1340" s="1"/>
  <c r="BN1340" s="1"/>
  <c r="BO1340" s="1"/>
  <c r="BP1340" s="1"/>
  <c r="BQ1340" s="1"/>
  <c r="BR1340" s="1"/>
  <c r="BL1343"/>
  <c r="BM1343" s="1"/>
  <c r="BN1343" s="1"/>
  <c r="BO1343" s="1"/>
  <c r="BP1343" s="1"/>
  <c r="BQ1343" s="1"/>
  <c r="BR1343" s="1"/>
  <c r="BL1346"/>
  <c r="BM1346" s="1"/>
  <c r="BN1346" s="1"/>
  <c r="BO1346" s="1"/>
  <c r="BP1346" s="1"/>
  <c r="BQ1346" s="1"/>
  <c r="BR1346" s="1"/>
  <c r="BL1349"/>
  <c r="BM1349" s="1"/>
  <c r="BN1349" s="1"/>
  <c r="BO1349" s="1"/>
  <c r="BP1349" s="1"/>
  <c r="BQ1349" s="1"/>
  <c r="BR1349" s="1"/>
  <c r="BL1352"/>
  <c r="BM1352" s="1"/>
  <c r="BN1352" s="1"/>
  <c r="BO1352" s="1"/>
  <c r="BP1352" s="1"/>
  <c r="BQ1352" s="1"/>
  <c r="BR1352" s="1"/>
  <c r="BL1355"/>
  <c r="BM1355" s="1"/>
  <c r="BN1355" s="1"/>
  <c r="BO1355" s="1"/>
  <c r="BP1355" s="1"/>
  <c r="BQ1355" s="1"/>
  <c r="BR1355" s="1"/>
  <c r="BL1364"/>
  <c r="BM1364" s="1"/>
  <c r="BN1364" s="1"/>
  <c r="BO1364" s="1"/>
  <c r="BP1364" s="1"/>
  <c r="BQ1364" s="1"/>
  <c r="BR1364" s="1"/>
  <c r="BL1367"/>
  <c r="BM1367" s="1"/>
  <c r="BN1367" s="1"/>
  <c r="BO1367" s="1"/>
  <c r="BP1367" s="1"/>
  <c r="BQ1367" s="1"/>
  <c r="BR1367" s="1"/>
  <c r="BL1370"/>
  <c r="BM1370" s="1"/>
  <c r="BN1370" s="1"/>
  <c r="BO1370" s="1"/>
  <c r="BP1370" s="1"/>
  <c r="BQ1370" s="1"/>
  <c r="BR1370" s="1"/>
  <c r="BL1373"/>
  <c r="BM1373" s="1"/>
  <c r="BN1373" s="1"/>
  <c r="BO1373" s="1"/>
  <c r="BP1373" s="1"/>
  <c r="BQ1373" s="1"/>
  <c r="BR1373" s="1"/>
  <c r="BL1376"/>
  <c r="BM1376" s="1"/>
  <c r="BN1376" s="1"/>
  <c r="BO1376" s="1"/>
  <c r="BP1376" s="1"/>
  <c r="BQ1376" s="1"/>
  <c r="BR1376" s="1"/>
  <c r="BL1379"/>
  <c r="BM1379" s="1"/>
  <c r="BN1379" s="1"/>
  <c r="BO1379" s="1"/>
  <c r="BP1379" s="1"/>
  <c r="BQ1379" s="1"/>
  <c r="BR1379" s="1"/>
  <c r="BL1385"/>
  <c r="BM1385" s="1"/>
  <c r="BN1385" s="1"/>
  <c r="BO1385" s="1"/>
  <c r="BP1385" s="1"/>
  <c r="BQ1385" s="1"/>
  <c r="BR1385" s="1"/>
  <c r="BL1406"/>
  <c r="BM1406" s="1"/>
  <c r="BN1406" s="1"/>
  <c r="BO1406" s="1"/>
  <c r="BP1406" s="1"/>
  <c r="BQ1406" s="1"/>
  <c r="BR1406" s="1"/>
  <c r="BL1410"/>
  <c r="BM1410" s="1"/>
  <c r="BN1410" s="1"/>
  <c r="BO1410" s="1"/>
  <c r="BP1410" s="1"/>
  <c r="BQ1410" s="1"/>
  <c r="BR1410" s="1"/>
  <c r="BL1412"/>
  <c r="BM1412" s="1"/>
  <c r="BN1412" s="1"/>
  <c r="BO1412" s="1"/>
  <c r="BP1412" s="1"/>
  <c r="BQ1412" s="1"/>
  <c r="BR1412" s="1"/>
  <c r="BL1414"/>
  <c r="BM1414" s="1"/>
  <c r="BN1414" s="1"/>
  <c r="BO1414" s="1"/>
  <c r="BP1414" s="1"/>
  <c r="BQ1414" s="1"/>
  <c r="BR1414" s="1"/>
  <c r="BL1416"/>
  <c r="BM1416" s="1"/>
  <c r="BN1416" s="1"/>
  <c r="BO1416" s="1"/>
  <c r="BP1416" s="1"/>
  <c r="BQ1416" s="1"/>
  <c r="BR1416" s="1"/>
  <c r="BL1418"/>
  <c r="BM1418" s="1"/>
  <c r="BN1418" s="1"/>
  <c r="BO1418" s="1"/>
  <c r="BP1418" s="1"/>
  <c r="BQ1418" s="1"/>
  <c r="BR1418" s="1"/>
  <c r="BL1424"/>
  <c r="BM1424" s="1"/>
  <c r="BN1424" s="1"/>
  <c r="BO1424" s="1"/>
  <c r="BP1424" s="1"/>
  <c r="BQ1424" s="1"/>
  <c r="BR1424" s="1"/>
  <c r="BL1426"/>
  <c r="BM1426" s="1"/>
  <c r="BN1426" s="1"/>
  <c r="BO1426" s="1"/>
  <c r="BP1426" s="1"/>
  <c r="BQ1426" s="1"/>
  <c r="BR1426" s="1"/>
  <c r="BL1428"/>
  <c r="BM1428" s="1"/>
  <c r="BN1428" s="1"/>
  <c r="BO1428" s="1"/>
  <c r="BP1428" s="1"/>
  <c r="BQ1428" s="1"/>
  <c r="BR1428" s="1"/>
  <c r="BL1430"/>
  <c r="BM1430" s="1"/>
  <c r="BN1430" s="1"/>
  <c r="BO1430" s="1"/>
  <c r="BP1430" s="1"/>
  <c r="BQ1430" s="1"/>
  <c r="BR1430" s="1"/>
  <c r="BL1434"/>
  <c r="BM1434" s="1"/>
  <c r="BN1434" s="1"/>
  <c r="BO1434" s="1"/>
  <c r="BP1434" s="1"/>
  <c r="BQ1434" s="1"/>
  <c r="BR1434" s="1"/>
  <c r="BL1440"/>
  <c r="BM1440" s="1"/>
  <c r="BN1440" s="1"/>
  <c r="BO1440" s="1"/>
  <c r="BP1440" s="1"/>
  <c r="BQ1440" s="1"/>
  <c r="BR1440" s="1"/>
  <c r="CC59"/>
  <c r="CD59" s="1"/>
  <c r="CE59" s="1"/>
  <c r="CF59" s="1"/>
  <c r="CG59" s="1"/>
  <c r="CH59" s="1"/>
  <c r="CI59" s="1"/>
  <c r="CC64"/>
  <c r="CD64" s="1"/>
  <c r="CE64" s="1"/>
  <c r="CF64" s="1"/>
  <c r="CG64" s="1"/>
  <c r="CH64" s="1"/>
  <c r="CI64" s="1"/>
  <c r="CC83"/>
  <c r="CD83" s="1"/>
  <c r="CE83" s="1"/>
  <c r="CF83" s="1"/>
  <c r="CG83" s="1"/>
  <c r="CH83" s="1"/>
  <c r="CI83" s="1"/>
  <c r="CC93"/>
  <c r="CD93" s="1"/>
  <c r="CE93" s="1"/>
  <c r="CF93" s="1"/>
  <c r="CG93" s="1"/>
  <c r="CH93" s="1"/>
  <c r="CI93" s="1"/>
  <c r="CC95"/>
  <c r="CD95" s="1"/>
  <c r="CE95" s="1"/>
  <c r="CF95" s="1"/>
  <c r="CG95" s="1"/>
  <c r="CH95" s="1"/>
  <c r="CI95" s="1"/>
  <c r="CC111"/>
  <c r="CD111" s="1"/>
  <c r="CE111" s="1"/>
  <c r="CF111" s="1"/>
  <c r="CG111" s="1"/>
  <c r="CH111" s="1"/>
  <c r="CI111" s="1"/>
  <c r="CC113"/>
  <c r="CD113" s="1"/>
  <c r="CE113" s="1"/>
  <c r="CF113" s="1"/>
  <c r="CG113" s="1"/>
  <c r="CH113" s="1"/>
  <c r="CI113" s="1"/>
  <c r="CC127"/>
  <c r="CD127" s="1"/>
  <c r="CE127" s="1"/>
  <c r="CF127" s="1"/>
  <c r="CG127" s="1"/>
  <c r="CH127" s="1"/>
  <c r="CI127" s="1"/>
  <c r="CC148"/>
  <c r="CD148" s="1"/>
  <c r="CE148" s="1"/>
  <c r="CF148" s="1"/>
  <c r="CG148" s="1"/>
  <c r="CH148" s="1"/>
  <c r="CI148" s="1"/>
  <c r="CC151"/>
  <c r="CD151" s="1"/>
  <c r="CE151" s="1"/>
  <c r="CF151" s="1"/>
  <c r="CG151" s="1"/>
  <c r="CH151" s="1"/>
  <c r="CI151" s="1"/>
  <c r="CC168"/>
  <c r="CD168" s="1"/>
  <c r="CE168" s="1"/>
  <c r="CF168" s="1"/>
  <c r="CG168" s="1"/>
  <c r="CH168" s="1"/>
  <c r="CI168" s="1"/>
  <c r="CC171"/>
  <c r="CD171" s="1"/>
  <c r="CE171" s="1"/>
  <c r="CF171" s="1"/>
  <c r="CG171" s="1"/>
  <c r="CH171" s="1"/>
  <c r="CI171" s="1"/>
  <c r="CC191"/>
  <c r="CD191" s="1"/>
  <c r="CE191" s="1"/>
  <c r="CF191" s="1"/>
  <c r="CG191" s="1"/>
  <c r="CH191" s="1"/>
  <c r="CI191" s="1"/>
  <c r="CC198"/>
  <c r="CD198" s="1"/>
  <c r="CE198" s="1"/>
  <c r="CF198" s="1"/>
  <c r="CG198" s="1"/>
  <c r="CH198" s="1"/>
  <c r="CI198" s="1"/>
  <c r="CC201"/>
  <c r="CD201" s="1"/>
  <c r="CE201" s="1"/>
  <c r="CF201" s="1"/>
  <c r="CG201" s="1"/>
  <c r="CH201" s="1"/>
  <c r="CI201" s="1"/>
  <c r="CC204"/>
  <c r="CD204" s="1"/>
  <c r="CE204" s="1"/>
  <c r="CF204" s="1"/>
  <c r="CG204" s="1"/>
  <c r="CH204" s="1"/>
  <c r="CI204" s="1"/>
  <c r="CC207"/>
  <c r="CD207" s="1"/>
  <c r="CE207" s="1"/>
  <c r="CF207" s="1"/>
  <c r="CG207" s="1"/>
  <c r="CH207" s="1"/>
  <c r="CI207" s="1"/>
  <c r="CC210"/>
  <c r="CD210" s="1"/>
  <c r="CE210" s="1"/>
  <c r="CF210" s="1"/>
  <c r="CG210" s="1"/>
  <c r="CH210" s="1"/>
  <c r="CI210" s="1"/>
  <c r="CC213"/>
  <c r="CD213" s="1"/>
  <c r="CE213" s="1"/>
  <c r="CF213" s="1"/>
  <c r="CG213" s="1"/>
  <c r="CH213" s="1"/>
  <c r="CI213" s="1"/>
  <c r="CC216"/>
  <c r="CD216" s="1"/>
  <c r="CE216" s="1"/>
  <c r="CF216" s="1"/>
  <c r="CG216" s="1"/>
  <c r="CH216" s="1"/>
  <c r="CI216" s="1"/>
  <c r="CC236"/>
  <c r="CD236" s="1"/>
  <c r="CE236" s="1"/>
  <c r="CF236" s="1"/>
  <c r="CG236" s="1"/>
  <c r="CH236" s="1"/>
  <c r="CI236" s="1"/>
  <c r="CC239"/>
  <c r="CD239" s="1"/>
  <c r="CE239" s="1"/>
  <c r="CF239" s="1"/>
  <c r="CG239" s="1"/>
  <c r="CH239" s="1"/>
  <c r="CI239" s="1"/>
  <c r="CC242"/>
  <c r="CD242" s="1"/>
  <c r="CE242" s="1"/>
  <c r="CF242" s="1"/>
  <c r="CG242" s="1"/>
  <c r="CH242" s="1"/>
  <c r="CI242" s="1"/>
  <c r="CC245"/>
  <c r="CD245" s="1"/>
  <c r="CE245" s="1"/>
  <c r="CF245" s="1"/>
  <c r="CG245" s="1"/>
  <c r="CH245" s="1"/>
  <c r="CI245" s="1"/>
  <c r="CC248"/>
  <c r="CD248" s="1"/>
  <c r="CE248" s="1"/>
  <c r="CF248" s="1"/>
  <c r="CG248" s="1"/>
  <c r="CH248" s="1"/>
  <c r="CI248" s="1"/>
  <c r="CC251"/>
  <c r="CD251" s="1"/>
  <c r="CE251" s="1"/>
  <c r="CF251" s="1"/>
  <c r="CG251" s="1"/>
  <c r="CH251" s="1"/>
  <c r="CI251" s="1"/>
  <c r="CC254"/>
  <c r="CD254" s="1"/>
  <c r="CE254" s="1"/>
  <c r="CF254" s="1"/>
  <c r="CG254" s="1"/>
  <c r="CH254" s="1"/>
  <c r="CI254" s="1"/>
  <c r="CC262"/>
  <c r="CD262" s="1"/>
  <c r="CE262" s="1"/>
  <c r="CF262" s="1"/>
  <c r="CG262" s="1"/>
  <c r="CH262" s="1"/>
  <c r="CI262" s="1"/>
  <c r="CC265"/>
  <c r="CD265" s="1"/>
  <c r="CE265" s="1"/>
  <c r="CF265" s="1"/>
  <c r="CG265" s="1"/>
  <c r="CH265" s="1"/>
  <c r="CI265" s="1"/>
  <c r="CC268"/>
  <c r="CD268" s="1"/>
  <c r="CE268" s="1"/>
  <c r="CF268" s="1"/>
  <c r="CG268" s="1"/>
  <c r="CH268" s="1"/>
  <c r="CI268" s="1"/>
  <c r="CC271"/>
  <c r="CD271" s="1"/>
  <c r="CE271" s="1"/>
  <c r="CF271" s="1"/>
  <c r="CG271" s="1"/>
  <c r="CH271" s="1"/>
  <c r="CI271" s="1"/>
  <c r="CC274"/>
  <c r="CD274" s="1"/>
  <c r="CE274" s="1"/>
  <c r="CF274" s="1"/>
  <c r="CG274" s="1"/>
  <c r="CH274" s="1"/>
  <c r="CI274" s="1"/>
  <c r="CC277"/>
  <c r="CD277" s="1"/>
  <c r="CE277" s="1"/>
  <c r="CF277" s="1"/>
  <c r="CG277" s="1"/>
  <c r="CH277" s="1"/>
  <c r="CI277" s="1"/>
  <c r="CC292"/>
  <c r="CD292" s="1"/>
  <c r="CE292" s="1"/>
  <c r="CF292" s="1"/>
  <c r="CG292" s="1"/>
  <c r="CH292" s="1"/>
  <c r="CI292" s="1"/>
  <c r="CC295"/>
  <c r="CD295" s="1"/>
  <c r="CE295" s="1"/>
  <c r="CF295" s="1"/>
  <c r="CG295" s="1"/>
  <c r="CH295" s="1"/>
  <c r="CI295" s="1"/>
  <c r="CC334"/>
  <c r="CD334" s="1"/>
  <c r="CE334" s="1"/>
  <c r="CF334" s="1"/>
  <c r="CG334" s="1"/>
  <c r="CH334" s="1"/>
  <c r="CI334" s="1"/>
  <c r="CC337"/>
  <c r="CD337" s="1"/>
  <c r="CE337" s="1"/>
  <c r="CF337" s="1"/>
  <c r="CG337" s="1"/>
  <c r="CH337" s="1"/>
  <c r="CI337" s="1"/>
  <c r="CC340"/>
  <c r="CD340" s="1"/>
  <c r="CE340" s="1"/>
  <c r="CF340" s="1"/>
  <c r="CG340" s="1"/>
  <c r="CH340" s="1"/>
  <c r="CI340" s="1"/>
  <c r="CC343"/>
  <c r="CD343" s="1"/>
  <c r="CE343" s="1"/>
  <c r="CF343" s="1"/>
  <c r="CG343" s="1"/>
  <c r="CH343" s="1"/>
  <c r="CI343" s="1"/>
  <c r="CC346"/>
  <c r="CD346" s="1"/>
  <c r="CE346" s="1"/>
  <c r="CF346" s="1"/>
  <c r="CG346" s="1"/>
  <c r="CH346" s="1"/>
  <c r="CI346" s="1"/>
  <c r="CC349"/>
  <c r="CD349" s="1"/>
  <c r="CE349" s="1"/>
  <c r="CF349" s="1"/>
  <c r="CG349" s="1"/>
  <c r="CH349" s="1"/>
  <c r="CI349" s="1"/>
  <c r="CC352"/>
  <c r="CD352" s="1"/>
  <c r="CE352" s="1"/>
  <c r="CF352" s="1"/>
  <c r="CG352" s="1"/>
  <c r="CH352" s="1"/>
  <c r="CI352" s="1"/>
  <c r="CC355"/>
  <c r="CD355" s="1"/>
  <c r="CE355" s="1"/>
  <c r="CF355" s="1"/>
  <c r="CG355" s="1"/>
  <c r="CH355" s="1"/>
  <c r="CI355" s="1"/>
  <c r="CC358"/>
  <c r="CD358" s="1"/>
  <c r="CE358" s="1"/>
  <c r="CF358" s="1"/>
  <c r="CG358" s="1"/>
  <c r="CH358" s="1"/>
  <c r="CI358" s="1"/>
  <c r="CC361"/>
  <c r="CD361" s="1"/>
  <c r="CE361" s="1"/>
  <c r="CF361" s="1"/>
  <c r="CG361" s="1"/>
  <c r="CH361" s="1"/>
  <c r="CI361" s="1"/>
  <c r="CC364"/>
  <c r="CD364" s="1"/>
  <c r="CE364" s="1"/>
  <c r="CF364" s="1"/>
  <c r="CG364" s="1"/>
  <c r="CH364" s="1"/>
  <c r="CI364" s="1"/>
  <c r="CC367"/>
  <c r="CD367" s="1"/>
  <c r="CE367" s="1"/>
  <c r="CF367" s="1"/>
  <c r="CG367" s="1"/>
  <c r="CH367" s="1"/>
  <c r="CI367" s="1"/>
  <c r="CC370"/>
  <c r="CD370" s="1"/>
  <c r="CE370" s="1"/>
  <c r="CF370" s="1"/>
  <c r="CG370" s="1"/>
  <c r="CH370" s="1"/>
  <c r="CI370" s="1"/>
  <c r="CC373"/>
  <c r="CD373" s="1"/>
  <c r="CE373" s="1"/>
  <c r="CF373" s="1"/>
  <c r="CG373" s="1"/>
  <c r="CH373" s="1"/>
  <c r="CI373" s="1"/>
  <c r="CC376"/>
  <c r="CD376" s="1"/>
  <c r="CE376" s="1"/>
  <c r="CF376" s="1"/>
  <c r="CG376" s="1"/>
  <c r="CH376" s="1"/>
  <c r="CI376" s="1"/>
  <c r="CC379"/>
  <c r="CD379" s="1"/>
  <c r="CE379" s="1"/>
  <c r="CF379" s="1"/>
  <c r="CG379" s="1"/>
  <c r="CH379" s="1"/>
  <c r="CI379" s="1"/>
  <c r="CC382"/>
  <c r="CD382" s="1"/>
  <c r="CE382" s="1"/>
  <c r="CF382" s="1"/>
  <c r="CG382" s="1"/>
  <c r="CH382" s="1"/>
  <c r="CI382" s="1"/>
  <c r="CC385"/>
  <c r="CD385" s="1"/>
  <c r="CE385" s="1"/>
  <c r="CF385" s="1"/>
  <c r="CG385" s="1"/>
  <c r="CH385" s="1"/>
  <c r="CI385" s="1"/>
  <c r="CC388"/>
  <c r="CD388" s="1"/>
  <c r="CE388" s="1"/>
  <c r="CF388" s="1"/>
  <c r="CG388" s="1"/>
  <c r="CH388" s="1"/>
  <c r="CI388" s="1"/>
  <c r="CC391"/>
  <c r="CD391" s="1"/>
  <c r="CE391" s="1"/>
  <c r="CF391" s="1"/>
  <c r="CG391" s="1"/>
  <c r="CH391" s="1"/>
  <c r="CI391" s="1"/>
  <c r="CC394"/>
  <c r="CD394" s="1"/>
  <c r="CE394" s="1"/>
  <c r="CF394" s="1"/>
  <c r="CG394" s="1"/>
  <c r="CH394" s="1"/>
  <c r="CI394" s="1"/>
  <c r="CC397"/>
  <c r="CD397" s="1"/>
  <c r="CE397" s="1"/>
  <c r="CF397" s="1"/>
  <c r="CG397" s="1"/>
  <c r="CH397" s="1"/>
  <c r="CI397" s="1"/>
  <c r="CC409"/>
  <c r="CD409" s="1"/>
  <c r="CE409" s="1"/>
  <c r="CF409" s="1"/>
  <c r="CG409" s="1"/>
  <c r="CH409" s="1"/>
  <c r="CI409" s="1"/>
  <c r="CC415"/>
  <c r="CD415" s="1"/>
  <c r="CE415" s="1"/>
  <c r="CF415" s="1"/>
  <c r="CG415" s="1"/>
  <c r="CH415" s="1"/>
  <c r="CI415" s="1"/>
  <c r="CC418"/>
  <c r="CD418" s="1"/>
  <c r="CE418" s="1"/>
  <c r="CF418" s="1"/>
  <c r="CG418" s="1"/>
  <c r="CH418" s="1"/>
  <c r="CI418" s="1"/>
  <c r="CC421"/>
  <c r="CD421" s="1"/>
  <c r="CE421" s="1"/>
  <c r="CF421" s="1"/>
  <c r="CG421" s="1"/>
  <c r="CH421" s="1"/>
  <c r="CI421" s="1"/>
  <c r="CC424"/>
  <c r="CD424" s="1"/>
  <c r="CE424" s="1"/>
  <c r="CF424" s="1"/>
  <c r="CG424" s="1"/>
  <c r="CH424" s="1"/>
  <c r="CI424" s="1"/>
  <c r="CC427"/>
  <c r="CD427" s="1"/>
  <c r="CE427" s="1"/>
  <c r="CF427" s="1"/>
  <c r="CG427" s="1"/>
  <c r="CH427" s="1"/>
  <c r="CI427" s="1"/>
  <c r="CC503"/>
  <c r="CD503" s="1"/>
  <c r="CE503" s="1"/>
  <c r="CF503" s="1"/>
  <c r="CG503" s="1"/>
  <c r="CH503" s="1"/>
  <c r="CI503" s="1"/>
  <c r="CC506"/>
  <c r="CD506" s="1"/>
  <c r="CE506" s="1"/>
  <c r="CF506" s="1"/>
  <c r="CG506" s="1"/>
  <c r="CH506" s="1"/>
  <c r="CI506" s="1"/>
  <c r="CC509"/>
  <c r="CD509" s="1"/>
  <c r="CE509" s="1"/>
  <c r="CF509" s="1"/>
  <c r="CG509" s="1"/>
  <c r="CH509" s="1"/>
  <c r="CI509" s="1"/>
  <c r="CC512"/>
  <c r="CD512" s="1"/>
  <c r="CE512" s="1"/>
  <c r="CF512" s="1"/>
  <c r="CG512" s="1"/>
  <c r="CH512" s="1"/>
  <c r="CI512" s="1"/>
  <c r="CC515"/>
  <c r="CD515" s="1"/>
  <c r="CE515" s="1"/>
  <c r="CF515" s="1"/>
  <c r="CG515" s="1"/>
  <c r="CH515" s="1"/>
  <c r="CI515" s="1"/>
  <c r="CC518"/>
  <c r="CD518" s="1"/>
  <c r="CE518" s="1"/>
  <c r="CF518" s="1"/>
  <c r="CG518" s="1"/>
  <c r="CH518" s="1"/>
  <c r="CI518" s="1"/>
  <c r="CC521"/>
  <c r="CD521" s="1"/>
  <c r="CE521" s="1"/>
  <c r="CF521" s="1"/>
  <c r="CG521" s="1"/>
  <c r="CH521" s="1"/>
  <c r="CI521" s="1"/>
  <c r="CC524"/>
  <c r="CD524" s="1"/>
  <c r="CE524" s="1"/>
  <c r="CF524" s="1"/>
  <c r="CG524" s="1"/>
  <c r="CH524" s="1"/>
  <c r="CI524" s="1"/>
  <c r="CC527"/>
  <c r="CD527" s="1"/>
  <c r="CE527" s="1"/>
  <c r="CF527" s="1"/>
  <c r="CG527" s="1"/>
  <c r="CH527" s="1"/>
  <c r="CI527" s="1"/>
  <c r="CC530"/>
  <c r="CD530" s="1"/>
  <c r="CE530" s="1"/>
  <c r="CF530" s="1"/>
  <c r="CG530" s="1"/>
  <c r="CH530" s="1"/>
  <c r="CI530" s="1"/>
  <c r="CC551"/>
  <c r="CD551" s="1"/>
  <c r="CE551" s="1"/>
  <c r="CF551" s="1"/>
  <c r="CG551" s="1"/>
  <c r="CH551" s="1"/>
  <c r="CI551" s="1"/>
  <c r="CC554"/>
  <c r="CD554" s="1"/>
  <c r="CE554" s="1"/>
  <c r="CF554" s="1"/>
  <c r="CG554" s="1"/>
  <c r="CH554" s="1"/>
  <c r="CI554" s="1"/>
  <c r="CC557"/>
  <c r="CD557" s="1"/>
  <c r="CE557" s="1"/>
  <c r="CF557" s="1"/>
  <c r="CG557" s="1"/>
  <c r="CH557" s="1"/>
  <c r="CI557" s="1"/>
  <c r="CC560"/>
  <c r="CD560" s="1"/>
  <c r="CE560" s="1"/>
  <c r="CF560" s="1"/>
  <c r="CG560" s="1"/>
  <c r="CH560" s="1"/>
  <c r="CI560" s="1"/>
  <c r="CC563"/>
  <c r="CD563" s="1"/>
  <c r="CE563" s="1"/>
  <c r="CF563" s="1"/>
  <c r="CG563" s="1"/>
  <c r="CH563" s="1"/>
  <c r="CI563" s="1"/>
  <c r="CC566"/>
  <c r="CD566" s="1"/>
  <c r="CE566" s="1"/>
  <c r="CF566" s="1"/>
  <c r="CG566" s="1"/>
  <c r="CH566" s="1"/>
  <c r="CI566" s="1"/>
  <c r="CC569"/>
  <c r="CD569" s="1"/>
  <c r="CE569" s="1"/>
  <c r="CF569" s="1"/>
  <c r="CG569" s="1"/>
  <c r="CH569" s="1"/>
  <c r="CI569" s="1"/>
  <c r="CC575"/>
  <c r="CD575" s="1"/>
  <c r="CE575" s="1"/>
  <c r="CF575" s="1"/>
  <c r="CG575" s="1"/>
  <c r="CH575" s="1"/>
  <c r="CI575" s="1"/>
  <c r="CC578"/>
  <c r="CD578" s="1"/>
  <c r="CE578" s="1"/>
  <c r="CF578" s="1"/>
  <c r="CG578" s="1"/>
  <c r="CH578" s="1"/>
  <c r="CI578" s="1"/>
  <c r="CC581"/>
  <c r="CD581" s="1"/>
  <c r="CE581" s="1"/>
  <c r="CF581" s="1"/>
  <c r="CG581" s="1"/>
  <c r="CH581" s="1"/>
  <c r="CI581" s="1"/>
  <c r="CC584"/>
  <c r="CD584" s="1"/>
  <c r="CE584" s="1"/>
  <c r="CF584" s="1"/>
  <c r="CG584" s="1"/>
  <c r="CH584" s="1"/>
  <c r="CI584" s="1"/>
  <c r="CC587"/>
  <c r="CD587" s="1"/>
  <c r="CE587" s="1"/>
  <c r="CF587" s="1"/>
  <c r="CG587" s="1"/>
  <c r="CH587" s="1"/>
  <c r="CI587" s="1"/>
  <c r="CC590"/>
  <c r="CD590" s="1"/>
  <c r="CE590" s="1"/>
  <c r="CF590" s="1"/>
  <c r="CG590" s="1"/>
  <c r="CH590" s="1"/>
  <c r="CI590" s="1"/>
  <c r="CC593"/>
  <c r="CD593" s="1"/>
  <c r="CE593" s="1"/>
  <c r="CF593" s="1"/>
  <c r="CG593" s="1"/>
  <c r="CH593" s="1"/>
  <c r="CI593" s="1"/>
  <c r="CC596"/>
  <c r="CD596" s="1"/>
  <c r="CE596" s="1"/>
  <c r="CF596" s="1"/>
  <c r="CG596" s="1"/>
  <c r="CH596" s="1"/>
  <c r="CI596" s="1"/>
  <c r="CC599"/>
  <c r="CD599" s="1"/>
  <c r="CE599" s="1"/>
  <c r="CF599" s="1"/>
  <c r="CG599" s="1"/>
  <c r="CH599" s="1"/>
  <c r="CI599" s="1"/>
  <c r="CC639"/>
  <c r="CD639" s="1"/>
  <c r="CE639" s="1"/>
  <c r="CF639" s="1"/>
  <c r="CG639" s="1"/>
  <c r="CH639" s="1"/>
  <c r="CI639" s="1"/>
  <c r="CC672"/>
  <c r="CD672" s="1"/>
  <c r="CE672" s="1"/>
  <c r="CF672" s="1"/>
  <c r="CG672" s="1"/>
  <c r="CH672" s="1"/>
  <c r="CI672" s="1"/>
  <c r="CC675"/>
  <c r="CD675" s="1"/>
  <c r="CE675" s="1"/>
  <c r="CF675" s="1"/>
  <c r="CG675" s="1"/>
  <c r="CH675" s="1"/>
  <c r="CI675" s="1"/>
  <c r="CC678"/>
  <c r="CD678" s="1"/>
  <c r="CE678" s="1"/>
  <c r="CF678" s="1"/>
  <c r="CG678" s="1"/>
  <c r="CH678" s="1"/>
  <c r="CI678" s="1"/>
  <c r="CC681"/>
  <c r="CD681" s="1"/>
  <c r="CE681" s="1"/>
  <c r="CF681" s="1"/>
  <c r="CG681" s="1"/>
  <c r="CH681" s="1"/>
  <c r="CI681" s="1"/>
  <c r="CC684"/>
  <c r="CD684" s="1"/>
  <c r="CE684" s="1"/>
  <c r="CF684" s="1"/>
  <c r="CG684" s="1"/>
  <c r="CH684" s="1"/>
  <c r="CI684" s="1"/>
  <c r="CC687"/>
  <c r="CD687" s="1"/>
  <c r="CE687" s="1"/>
  <c r="CF687" s="1"/>
  <c r="CG687" s="1"/>
  <c r="CH687" s="1"/>
  <c r="CI687" s="1"/>
  <c r="CC699"/>
  <c r="CD699" s="1"/>
  <c r="CE699" s="1"/>
  <c r="CF699" s="1"/>
  <c r="CG699" s="1"/>
  <c r="CH699" s="1"/>
  <c r="CI699" s="1"/>
  <c r="CC702"/>
  <c r="CD702" s="1"/>
  <c r="CE702" s="1"/>
  <c r="CF702" s="1"/>
  <c r="CG702" s="1"/>
  <c r="CH702" s="1"/>
  <c r="CI702" s="1"/>
  <c r="CC705"/>
  <c r="CD705" s="1"/>
  <c r="CE705" s="1"/>
  <c r="CF705" s="1"/>
  <c r="CG705" s="1"/>
  <c r="CH705" s="1"/>
  <c r="CI705" s="1"/>
  <c r="CC708"/>
  <c r="CD708" s="1"/>
  <c r="CE708" s="1"/>
  <c r="CF708" s="1"/>
  <c r="CG708" s="1"/>
  <c r="CH708" s="1"/>
  <c r="CI708" s="1"/>
  <c r="CC711"/>
  <c r="CD711" s="1"/>
  <c r="CE711" s="1"/>
  <c r="CF711" s="1"/>
  <c r="CG711" s="1"/>
  <c r="CH711" s="1"/>
  <c r="CI711" s="1"/>
  <c r="CC714"/>
  <c r="CD714" s="1"/>
  <c r="CE714" s="1"/>
  <c r="CF714" s="1"/>
  <c r="CG714" s="1"/>
  <c r="CH714" s="1"/>
  <c r="CI714" s="1"/>
  <c r="CC717"/>
  <c r="CD717" s="1"/>
  <c r="CE717" s="1"/>
  <c r="CF717" s="1"/>
  <c r="CG717" s="1"/>
  <c r="CH717" s="1"/>
  <c r="CI717" s="1"/>
  <c r="CC720"/>
  <c r="CD720" s="1"/>
  <c r="CE720" s="1"/>
  <c r="CF720" s="1"/>
  <c r="CG720" s="1"/>
  <c r="CH720" s="1"/>
  <c r="CI720" s="1"/>
  <c r="CC723"/>
  <c r="CD723" s="1"/>
  <c r="CE723" s="1"/>
  <c r="CF723" s="1"/>
  <c r="CG723" s="1"/>
  <c r="CH723" s="1"/>
  <c r="CI723" s="1"/>
  <c r="CC726"/>
  <c r="CD726" s="1"/>
  <c r="CE726" s="1"/>
  <c r="CF726" s="1"/>
  <c r="CG726" s="1"/>
  <c r="CH726" s="1"/>
  <c r="CI726" s="1"/>
  <c r="CC729"/>
  <c r="CD729" s="1"/>
  <c r="CE729" s="1"/>
  <c r="CF729" s="1"/>
  <c r="CG729" s="1"/>
  <c r="CH729" s="1"/>
  <c r="CI729" s="1"/>
  <c r="CC732"/>
  <c r="CD732" s="1"/>
  <c r="CE732" s="1"/>
  <c r="CF732" s="1"/>
  <c r="CG732" s="1"/>
  <c r="CH732" s="1"/>
  <c r="CI732" s="1"/>
  <c r="CC735"/>
  <c r="CD735" s="1"/>
  <c r="CE735" s="1"/>
  <c r="CF735" s="1"/>
  <c r="CG735" s="1"/>
  <c r="CH735" s="1"/>
  <c r="CI735" s="1"/>
  <c r="CC738"/>
  <c r="CD738" s="1"/>
  <c r="CE738" s="1"/>
  <c r="CF738" s="1"/>
  <c r="CG738" s="1"/>
  <c r="CH738" s="1"/>
  <c r="CI738" s="1"/>
  <c r="CC741"/>
  <c r="CD741" s="1"/>
  <c r="CE741" s="1"/>
  <c r="CF741" s="1"/>
  <c r="CG741" s="1"/>
  <c r="CH741" s="1"/>
  <c r="CI741" s="1"/>
  <c r="CC744"/>
  <c r="CD744" s="1"/>
  <c r="CE744" s="1"/>
  <c r="CF744" s="1"/>
  <c r="CG744" s="1"/>
  <c r="CH744" s="1"/>
  <c r="CI744" s="1"/>
  <c r="CC747"/>
  <c r="CD747" s="1"/>
  <c r="CE747" s="1"/>
  <c r="CF747" s="1"/>
  <c r="CG747" s="1"/>
  <c r="CH747" s="1"/>
  <c r="CI747" s="1"/>
  <c r="CC750"/>
  <c r="CD750" s="1"/>
  <c r="CE750" s="1"/>
  <c r="CF750" s="1"/>
  <c r="CG750" s="1"/>
  <c r="CH750" s="1"/>
  <c r="CI750" s="1"/>
  <c r="CC753"/>
  <c r="CD753" s="1"/>
  <c r="CE753" s="1"/>
  <c r="CF753" s="1"/>
  <c r="CG753" s="1"/>
  <c r="CH753" s="1"/>
  <c r="CI753" s="1"/>
  <c r="CC756"/>
  <c r="CD756" s="1"/>
  <c r="CE756" s="1"/>
  <c r="CF756" s="1"/>
  <c r="CG756" s="1"/>
  <c r="CH756" s="1"/>
  <c r="CI756" s="1"/>
  <c r="CC759"/>
  <c r="CD759" s="1"/>
  <c r="CE759" s="1"/>
  <c r="CF759" s="1"/>
  <c r="CG759" s="1"/>
  <c r="CH759" s="1"/>
  <c r="CI759" s="1"/>
  <c r="CC762"/>
  <c r="CD762" s="1"/>
  <c r="CE762" s="1"/>
  <c r="CF762" s="1"/>
  <c r="CG762" s="1"/>
  <c r="CH762" s="1"/>
  <c r="CI762" s="1"/>
  <c r="CC765"/>
  <c r="CD765" s="1"/>
  <c r="CE765" s="1"/>
  <c r="CF765" s="1"/>
  <c r="CG765" s="1"/>
  <c r="CH765" s="1"/>
  <c r="CI765" s="1"/>
  <c r="CC768"/>
  <c r="CD768" s="1"/>
  <c r="CE768" s="1"/>
  <c r="CF768" s="1"/>
  <c r="CG768" s="1"/>
  <c r="CH768" s="1"/>
  <c r="CI768" s="1"/>
  <c r="CC771"/>
  <c r="CD771" s="1"/>
  <c r="CE771" s="1"/>
  <c r="CF771" s="1"/>
  <c r="CG771" s="1"/>
  <c r="CH771" s="1"/>
  <c r="CI771" s="1"/>
  <c r="CC812"/>
  <c r="CD812" s="1"/>
  <c r="CE812" s="1"/>
  <c r="CF812" s="1"/>
  <c r="CG812" s="1"/>
  <c r="CH812" s="1"/>
  <c r="CI812" s="1"/>
  <c r="CC815"/>
  <c r="CD815" s="1"/>
  <c r="CE815" s="1"/>
  <c r="CF815" s="1"/>
  <c r="CG815" s="1"/>
  <c r="CH815" s="1"/>
  <c r="CI815" s="1"/>
  <c r="CC825"/>
  <c r="CD825" s="1"/>
  <c r="CE825" s="1"/>
  <c r="CF825" s="1"/>
  <c r="CG825" s="1"/>
  <c r="CH825" s="1"/>
  <c r="CI825" s="1"/>
  <c r="CC847"/>
  <c r="CD847" s="1"/>
  <c r="CE847" s="1"/>
  <c r="CF847" s="1"/>
  <c r="CG847" s="1"/>
  <c r="CH847" s="1"/>
  <c r="CI847" s="1"/>
  <c r="CC850"/>
  <c r="CD850" s="1"/>
  <c r="CE850" s="1"/>
  <c r="CF850" s="1"/>
  <c r="CG850" s="1"/>
  <c r="CH850" s="1"/>
  <c r="CI850" s="1"/>
  <c r="CC888"/>
  <c r="CD888" s="1"/>
  <c r="CE888" s="1"/>
  <c r="CF888" s="1"/>
  <c r="CG888" s="1"/>
  <c r="CH888" s="1"/>
  <c r="CI888" s="1"/>
  <c r="CC891"/>
  <c r="CD891" s="1"/>
  <c r="CE891" s="1"/>
  <c r="CF891" s="1"/>
  <c r="CG891" s="1"/>
  <c r="CH891" s="1"/>
  <c r="CI891" s="1"/>
  <c r="CC894"/>
  <c r="CD894" s="1"/>
  <c r="CE894" s="1"/>
  <c r="CF894" s="1"/>
  <c r="CG894" s="1"/>
  <c r="CH894" s="1"/>
  <c r="CI894" s="1"/>
  <c r="CC897"/>
  <c r="CD897" s="1"/>
  <c r="CE897" s="1"/>
  <c r="CF897" s="1"/>
  <c r="CG897" s="1"/>
  <c r="CH897" s="1"/>
  <c r="CI897" s="1"/>
  <c r="CC900"/>
  <c r="CD900" s="1"/>
  <c r="CE900" s="1"/>
  <c r="CF900" s="1"/>
  <c r="CG900" s="1"/>
  <c r="CH900" s="1"/>
  <c r="CI900" s="1"/>
  <c r="CC903"/>
  <c r="CD903" s="1"/>
  <c r="CE903" s="1"/>
  <c r="CF903" s="1"/>
  <c r="CG903" s="1"/>
  <c r="CH903" s="1"/>
  <c r="CI903" s="1"/>
  <c r="CC906"/>
  <c r="CD906" s="1"/>
  <c r="CE906" s="1"/>
  <c r="CF906" s="1"/>
  <c r="CG906" s="1"/>
  <c r="CH906" s="1"/>
  <c r="CI906" s="1"/>
  <c r="CC909"/>
  <c r="CD909" s="1"/>
  <c r="CE909" s="1"/>
  <c r="CF909" s="1"/>
  <c r="CG909" s="1"/>
  <c r="CH909" s="1"/>
  <c r="CI909" s="1"/>
  <c r="CC912"/>
  <c r="CD912" s="1"/>
  <c r="CE912" s="1"/>
  <c r="CF912" s="1"/>
  <c r="CG912" s="1"/>
  <c r="CH912" s="1"/>
  <c r="CI912" s="1"/>
  <c r="CC915"/>
  <c r="CD915" s="1"/>
  <c r="CE915" s="1"/>
  <c r="CF915" s="1"/>
  <c r="CG915" s="1"/>
  <c r="CH915" s="1"/>
  <c r="CI915" s="1"/>
  <c r="CC918"/>
  <c r="CD918" s="1"/>
  <c r="CE918" s="1"/>
  <c r="CF918" s="1"/>
  <c r="CG918" s="1"/>
  <c r="CH918" s="1"/>
  <c r="CI918" s="1"/>
  <c r="CC921"/>
  <c r="CD921" s="1"/>
  <c r="CE921" s="1"/>
  <c r="CF921" s="1"/>
  <c r="CG921" s="1"/>
  <c r="CH921" s="1"/>
  <c r="CI921" s="1"/>
  <c r="CC924"/>
  <c r="CD924" s="1"/>
  <c r="CE924" s="1"/>
  <c r="CF924" s="1"/>
  <c r="CG924" s="1"/>
  <c r="CH924" s="1"/>
  <c r="CI924" s="1"/>
  <c r="CC927"/>
  <c r="CD927" s="1"/>
  <c r="CE927" s="1"/>
  <c r="CF927" s="1"/>
  <c r="CG927" s="1"/>
  <c r="CH927" s="1"/>
  <c r="CI927" s="1"/>
  <c r="CC930"/>
  <c r="CD930" s="1"/>
  <c r="CE930" s="1"/>
  <c r="CF930" s="1"/>
  <c r="CG930" s="1"/>
  <c r="CH930" s="1"/>
  <c r="CI930" s="1"/>
  <c r="CC933"/>
  <c r="CD933" s="1"/>
  <c r="CE933" s="1"/>
  <c r="CF933" s="1"/>
  <c r="CG933" s="1"/>
  <c r="CH933" s="1"/>
  <c r="CI933" s="1"/>
  <c r="CC936"/>
  <c r="CD936" s="1"/>
  <c r="CE936" s="1"/>
  <c r="CF936" s="1"/>
  <c r="CG936" s="1"/>
  <c r="CH936" s="1"/>
  <c r="CI936" s="1"/>
  <c r="CC939"/>
  <c r="CD939" s="1"/>
  <c r="CE939" s="1"/>
  <c r="CF939" s="1"/>
  <c r="CG939" s="1"/>
  <c r="CH939" s="1"/>
  <c r="CI939" s="1"/>
  <c r="CC942"/>
  <c r="CD942" s="1"/>
  <c r="CE942" s="1"/>
  <c r="CF942" s="1"/>
  <c r="CG942" s="1"/>
  <c r="CH942" s="1"/>
  <c r="CI942" s="1"/>
  <c r="CC945"/>
  <c r="CD945" s="1"/>
  <c r="CE945" s="1"/>
  <c r="CF945" s="1"/>
  <c r="CG945" s="1"/>
  <c r="CH945" s="1"/>
  <c r="CI945" s="1"/>
  <c r="CC948"/>
  <c r="CD948" s="1"/>
  <c r="CE948" s="1"/>
  <c r="CF948" s="1"/>
  <c r="CG948" s="1"/>
  <c r="CH948" s="1"/>
  <c r="CI948" s="1"/>
  <c r="CC951"/>
  <c r="CD951" s="1"/>
  <c r="CE951" s="1"/>
  <c r="CF951" s="1"/>
  <c r="CG951" s="1"/>
  <c r="CH951" s="1"/>
  <c r="CI951" s="1"/>
  <c r="CC954"/>
  <c r="CD954" s="1"/>
  <c r="CE954" s="1"/>
  <c r="CF954" s="1"/>
  <c r="CG954" s="1"/>
  <c r="CH954" s="1"/>
  <c r="CI954" s="1"/>
  <c r="CC957"/>
  <c r="CD957" s="1"/>
  <c r="CE957" s="1"/>
  <c r="CF957" s="1"/>
  <c r="CG957" s="1"/>
  <c r="CH957" s="1"/>
  <c r="CI957" s="1"/>
  <c r="CC960"/>
  <c r="CD960" s="1"/>
  <c r="CE960" s="1"/>
  <c r="CF960" s="1"/>
  <c r="CG960" s="1"/>
  <c r="CH960" s="1"/>
  <c r="CI960" s="1"/>
  <c r="CC963"/>
  <c r="CD963" s="1"/>
  <c r="CE963" s="1"/>
  <c r="CF963" s="1"/>
  <c r="CG963" s="1"/>
  <c r="CH963" s="1"/>
  <c r="CI963" s="1"/>
  <c r="CC966"/>
  <c r="CD966" s="1"/>
  <c r="CE966" s="1"/>
  <c r="CF966" s="1"/>
  <c r="CG966" s="1"/>
  <c r="CH966" s="1"/>
  <c r="CI966" s="1"/>
  <c r="CC969"/>
  <c r="CD969" s="1"/>
  <c r="CE969" s="1"/>
  <c r="CF969" s="1"/>
  <c r="CG969" s="1"/>
  <c r="CH969" s="1"/>
  <c r="CI969" s="1"/>
  <c r="CC972"/>
  <c r="CD972" s="1"/>
  <c r="CE972" s="1"/>
  <c r="CF972" s="1"/>
  <c r="CG972" s="1"/>
  <c r="CH972" s="1"/>
  <c r="CI972" s="1"/>
  <c r="CC975"/>
  <c r="CD975" s="1"/>
  <c r="CE975" s="1"/>
  <c r="CF975" s="1"/>
  <c r="CG975" s="1"/>
  <c r="CH975" s="1"/>
  <c r="CI975" s="1"/>
  <c r="CC978"/>
  <c r="CD978" s="1"/>
  <c r="CE978" s="1"/>
  <c r="CF978" s="1"/>
  <c r="CG978" s="1"/>
  <c r="CH978" s="1"/>
  <c r="CI978" s="1"/>
  <c r="CC981"/>
  <c r="CD981" s="1"/>
  <c r="CE981" s="1"/>
  <c r="CF981" s="1"/>
  <c r="CG981" s="1"/>
  <c r="CH981" s="1"/>
  <c r="CI981" s="1"/>
  <c r="CC984"/>
  <c r="CD984" s="1"/>
  <c r="CE984" s="1"/>
  <c r="CF984" s="1"/>
  <c r="CG984" s="1"/>
  <c r="CH984" s="1"/>
  <c r="CI984" s="1"/>
  <c r="CC987"/>
  <c r="CD987" s="1"/>
  <c r="CE987" s="1"/>
  <c r="CF987" s="1"/>
  <c r="CG987" s="1"/>
  <c r="CH987" s="1"/>
  <c r="CI987" s="1"/>
  <c r="CC990"/>
  <c r="CD990" s="1"/>
  <c r="CE990" s="1"/>
  <c r="CF990" s="1"/>
  <c r="CG990" s="1"/>
  <c r="CH990" s="1"/>
  <c r="CI990" s="1"/>
  <c r="CC993"/>
  <c r="CD993" s="1"/>
  <c r="CE993" s="1"/>
  <c r="CF993" s="1"/>
  <c r="CG993" s="1"/>
  <c r="CH993" s="1"/>
  <c r="CI993" s="1"/>
  <c r="CC996"/>
  <c r="CD996" s="1"/>
  <c r="CE996" s="1"/>
  <c r="CF996" s="1"/>
  <c r="CG996" s="1"/>
  <c r="CH996" s="1"/>
  <c r="CI996" s="1"/>
  <c r="CC999"/>
  <c r="CD999" s="1"/>
  <c r="CE999" s="1"/>
  <c r="CF999" s="1"/>
  <c r="CG999" s="1"/>
  <c r="CH999" s="1"/>
  <c r="CI999" s="1"/>
  <c r="CC1002"/>
  <c r="CD1002" s="1"/>
  <c r="CE1002" s="1"/>
  <c r="CF1002" s="1"/>
  <c r="CG1002" s="1"/>
  <c r="CH1002" s="1"/>
  <c r="CI1002" s="1"/>
  <c r="CC1005"/>
  <c r="CD1005" s="1"/>
  <c r="CE1005" s="1"/>
  <c r="CF1005" s="1"/>
  <c r="CG1005" s="1"/>
  <c r="CH1005" s="1"/>
  <c r="CI1005" s="1"/>
  <c r="CC1008"/>
  <c r="CD1008" s="1"/>
  <c r="CE1008" s="1"/>
  <c r="CF1008" s="1"/>
  <c r="CG1008" s="1"/>
  <c r="CH1008" s="1"/>
  <c r="CI1008" s="1"/>
  <c r="CC1011"/>
  <c r="CD1011" s="1"/>
  <c r="CE1011" s="1"/>
  <c r="CF1011" s="1"/>
  <c r="CG1011" s="1"/>
  <c r="CH1011" s="1"/>
  <c r="CI1011" s="1"/>
  <c r="CC1014"/>
  <c r="CD1014" s="1"/>
  <c r="CE1014" s="1"/>
  <c r="CF1014" s="1"/>
  <c r="CG1014" s="1"/>
  <c r="CH1014" s="1"/>
  <c r="CI1014" s="1"/>
  <c r="CC1017"/>
  <c r="CD1017" s="1"/>
  <c r="CE1017" s="1"/>
  <c r="CF1017" s="1"/>
  <c r="CG1017" s="1"/>
  <c r="CH1017" s="1"/>
  <c r="CI1017" s="1"/>
  <c r="CC1020"/>
  <c r="CD1020" s="1"/>
  <c r="CE1020" s="1"/>
  <c r="CF1020" s="1"/>
  <c r="CG1020" s="1"/>
  <c r="CH1020" s="1"/>
  <c r="CI1020" s="1"/>
  <c r="CC1023"/>
  <c r="CD1023" s="1"/>
  <c r="CE1023" s="1"/>
  <c r="CF1023" s="1"/>
  <c r="CG1023" s="1"/>
  <c r="CH1023" s="1"/>
  <c r="CI1023" s="1"/>
  <c r="CC1026"/>
  <c r="CD1026" s="1"/>
  <c r="CE1026" s="1"/>
  <c r="CF1026" s="1"/>
  <c r="CG1026" s="1"/>
  <c r="CH1026" s="1"/>
  <c r="CI1026" s="1"/>
  <c r="CC1029"/>
  <c r="CD1029" s="1"/>
  <c r="CE1029" s="1"/>
  <c r="CF1029" s="1"/>
  <c r="CG1029" s="1"/>
  <c r="CH1029" s="1"/>
  <c r="CI1029" s="1"/>
  <c r="CC1032"/>
  <c r="CD1032" s="1"/>
  <c r="CE1032" s="1"/>
  <c r="CF1032" s="1"/>
  <c r="CG1032" s="1"/>
  <c r="CH1032" s="1"/>
  <c r="CI1032" s="1"/>
  <c r="CC1035"/>
  <c r="CD1035" s="1"/>
  <c r="CE1035" s="1"/>
  <c r="CF1035" s="1"/>
  <c r="CG1035" s="1"/>
  <c r="CH1035" s="1"/>
  <c r="CI1035" s="1"/>
  <c r="CC1038"/>
  <c r="CD1038" s="1"/>
  <c r="CE1038" s="1"/>
  <c r="CF1038" s="1"/>
  <c r="CG1038" s="1"/>
  <c r="CH1038" s="1"/>
  <c r="CI1038" s="1"/>
  <c r="CC1041"/>
  <c r="CD1041" s="1"/>
  <c r="CE1041" s="1"/>
  <c r="CF1041" s="1"/>
  <c r="CG1041" s="1"/>
  <c r="CH1041" s="1"/>
  <c r="CI1041" s="1"/>
  <c r="CC1060"/>
  <c r="CD1060" s="1"/>
  <c r="CE1060" s="1"/>
  <c r="CF1060" s="1"/>
  <c r="CG1060" s="1"/>
  <c r="CH1060" s="1"/>
  <c r="CI1060" s="1"/>
  <c r="CC1063"/>
  <c r="CD1063" s="1"/>
  <c r="CE1063" s="1"/>
  <c r="CF1063" s="1"/>
  <c r="CG1063" s="1"/>
  <c r="CH1063" s="1"/>
  <c r="CI1063" s="1"/>
  <c r="CC1066"/>
  <c r="CD1066" s="1"/>
  <c r="CE1066" s="1"/>
  <c r="CF1066" s="1"/>
  <c r="CG1066" s="1"/>
  <c r="CH1066" s="1"/>
  <c r="CI1066" s="1"/>
  <c r="CC1069"/>
  <c r="CD1069" s="1"/>
  <c r="CE1069" s="1"/>
  <c r="CF1069" s="1"/>
  <c r="CG1069" s="1"/>
  <c r="CH1069" s="1"/>
  <c r="CI1069" s="1"/>
  <c r="CC1072"/>
  <c r="CD1072" s="1"/>
  <c r="CE1072" s="1"/>
  <c r="CF1072" s="1"/>
  <c r="CG1072" s="1"/>
  <c r="CH1072" s="1"/>
  <c r="CI1072" s="1"/>
  <c r="CC1075"/>
  <c r="CD1075" s="1"/>
  <c r="CE1075" s="1"/>
  <c r="CF1075" s="1"/>
  <c r="CG1075" s="1"/>
  <c r="CH1075" s="1"/>
  <c r="CI1075" s="1"/>
  <c r="CC1078"/>
  <c r="CD1078" s="1"/>
  <c r="CE1078" s="1"/>
  <c r="CF1078" s="1"/>
  <c r="CG1078" s="1"/>
  <c r="CH1078" s="1"/>
  <c r="CI1078" s="1"/>
  <c r="CC1081"/>
  <c r="CD1081" s="1"/>
  <c r="CE1081" s="1"/>
  <c r="CF1081" s="1"/>
  <c r="CG1081" s="1"/>
  <c r="CH1081" s="1"/>
  <c r="CI1081" s="1"/>
  <c r="CC1084"/>
  <c r="CD1084" s="1"/>
  <c r="CE1084" s="1"/>
  <c r="CF1084" s="1"/>
  <c r="CG1084" s="1"/>
  <c r="CH1084" s="1"/>
  <c r="CI1084" s="1"/>
  <c r="CC1087"/>
  <c r="CD1087" s="1"/>
  <c r="CE1087" s="1"/>
  <c r="CF1087" s="1"/>
  <c r="CG1087" s="1"/>
  <c r="CH1087" s="1"/>
  <c r="CI1087" s="1"/>
  <c r="CC1090"/>
  <c r="CD1090" s="1"/>
  <c r="CE1090" s="1"/>
  <c r="CF1090" s="1"/>
  <c r="CG1090" s="1"/>
  <c r="CH1090" s="1"/>
  <c r="CI1090" s="1"/>
  <c r="CC1093"/>
  <c r="CD1093" s="1"/>
  <c r="CE1093" s="1"/>
  <c r="CF1093" s="1"/>
  <c r="CG1093" s="1"/>
  <c r="CH1093" s="1"/>
  <c r="CI1093" s="1"/>
  <c r="CC1096"/>
  <c r="CD1096" s="1"/>
  <c r="CE1096" s="1"/>
  <c r="CF1096" s="1"/>
  <c r="CG1096" s="1"/>
  <c r="CH1096" s="1"/>
  <c r="CI1096" s="1"/>
  <c r="CC1099"/>
  <c r="CD1099" s="1"/>
  <c r="CE1099" s="1"/>
  <c r="CF1099" s="1"/>
  <c r="CG1099" s="1"/>
  <c r="CH1099" s="1"/>
  <c r="CI1099" s="1"/>
  <c r="CC1102"/>
  <c r="CD1102" s="1"/>
  <c r="CE1102" s="1"/>
  <c r="CF1102" s="1"/>
  <c r="CG1102" s="1"/>
  <c r="CH1102" s="1"/>
  <c r="CI1102" s="1"/>
  <c r="CC1105"/>
  <c r="CD1105" s="1"/>
  <c r="CE1105" s="1"/>
  <c r="CF1105" s="1"/>
  <c r="CG1105" s="1"/>
  <c r="CH1105" s="1"/>
  <c r="CI1105" s="1"/>
  <c r="CC1108"/>
  <c r="CD1108" s="1"/>
  <c r="CE1108" s="1"/>
  <c r="CF1108" s="1"/>
  <c r="CG1108" s="1"/>
  <c r="CH1108" s="1"/>
  <c r="CI1108" s="1"/>
  <c r="CC1111"/>
  <c r="CD1111" s="1"/>
  <c r="CE1111" s="1"/>
  <c r="CF1111" s="1"/>
  <c r="CG1111" s="1"/>
  <c r="CH1111" s="1"/>
  <c r="CI1111" s="1"/>
  <c r="CC1114"/>
  <c r="CD1114" s="1"/>
  <c r="CE1114" s="1"/>
  <c r="CF1114" s="1"/>
  <c r="CG1114" s="1"/>
  <c r="CH1114" s="1"/>
  <c r="CI1114" s="1"/>
  <c r="CC1117"/>
  <c r="CD1117" s="1"/>
  <c r="CE1117" s="1"/>
  <c r="CF1117" s="1"/>
  <c r="CG1117" s="1"/>
  <c r="CH1117" s="1"/>
  <c r="CI1117" s="1"/>
  <c r="CC1120"/>
  <c r="CD1120" s="1"/>
  <c r="CE1120" s="1"/>
  <c r="CF1120" s="1"/>
  <c r="CG1120" s="1"/>
  <c r="CH1120" s="1"/>
  <c r="CI1120" s="1"/>
  <c r="CC1123"/>
  <c r="CD1123" s="1"/>
  <c r="CE1123" s="1"/>
  <c r="CF1123" s="1"/>
  <c r="CG1123" s="1"/>
  <c r="CH1123" s="1"/>
  <c r="CI1123" s="1"/>
  <c r="CC1126"/>
  <c r="CD1126" s="1"/>
  <c r="CE1126" s="1"/>
  <c r="CF1126" s="1"/>
  <c r="CG1126" s="1"/>
  <c r="CH1126" s="1"/>
  <c r="CI1126" s="1"/>
  <c r="CC1129"/>
  <c r="CD1129" s="1"/>
  <c r="CE1129" s="1"/>
  <c r="CF1129" s="1"/>
  <c r="CG1129" s="1"/>
  <c r="CH1129" s="1"/>
  <c r="CI1129" s="1"/>
  <c r="CC1132"/>
  <c r="CD1132" s="1"/>
  <c r="CE1132" s="1"/>
  <c r="CF1132" s="1"/>
  <c r="CG1132" s="1"/>
  <c r="CH1132" s="1"/>
  <c r="CI1132" s="1"/>
  <c r="CC1135"/>
  <c r="CD1135" s="1"/>
  <c r="CE1135" s="1"/>
  <c r="CF1135" s="1"/>
  <c r="CG1135" s="1"/>
  <c r="CH1135" s="1"/>
  <c r="CI1135" s="1"/>
  <c r="CC1138"/>
  <c r="CD1138" s="1"/>
  <c r="CE1138" s="1"/>
  <c r="CF1138" s="1"/>
  <c r="CG1138" s="1"/>
  <c r="CH1138" s="1"/>
  <c r="CI1138" s="1"/>
  <c r="CC1141"/>
  <c r="CD1141" s="1"/>
  <c r="CE1141" s="1"/>
  <c r="CF1141" s="1"/>
  <c r="CG1141" s="1"/>
  <c r="CH1141" s="1"/>
  <c r="CI1141" s="1"/>
  <c r="CC1144"/>
  <c r="CD1144" s="1"/>
  <c r="CE1144" s="1"/>
  <c r="CF1144" s="1"/>
  <c r="CG1144" s="1"/>
  <c r="CH1144" s="1"/>
  <c r="CI1144" s="1"/>
  <c r="CC1404"/>
  <c r="CD1404" s="1"/>
  <c r="CE1404" s="1"/>
  <c r="CF1404" s="1"/>
  <c r="CG1404" s="1"/>
  <c r="CH1404" s="1"/>
  <c r="CI1404" s="1"/>
  <c r="CC1422"/>
  <c r="CD1422" s="1"/>
  <c r="CE1422" s="1"/>
  <c r="CF1422" s="1"/>
  <c r="CG1422" s="1"/>
  <c r="CH1422" s="1"/>
  <c r="CI1422" s="1"/>
  <c r="CC1424"/>
  <c r="CD1424" s="1"/>
  <c r="CE1424" s="1"/>
  <c r="CF1424" s="1"/>
  <c r="CG1424" s="1"/>
  <c r="CH1424" s="1"/>
  <c r="CI1424" s="1"/>
  <c r="CT274"/>
  <c r="CU274" s="1"/>
  <c r="CV274" s="1"/>
  <c r="CW274" s="1"/>
  <c r="CX274" s="1"/>
  <c r="CY274" s="1"/>
  <c r="CZ274" s="1"/>
  <c r="CT277"/>
  <c r="CU277" s="1"/>
  <c r="CV277" s="1"/>
  <c r="CW277" s="1"/>
  <c r="CX277" s="1"/>
  <c r="CY277" s="1"/>
  <c r="CZ277" s="1"/>
  <c r="CQ775"/>
  <c r="CP773"/>
  <c r="CT778"/>
  <c r="CU778" s="1"/>
  <c r="CV778" s="1"/>
  <c r="CW778" s="1"/>
  <c r="CX778" s="1"/>
  <c r="CY778" s="1"/>
  <c r="CZ778" s="1"/>
  <c r="CT837"/>
  <c r="CU837" s="1"/>
  <c r="CV837" s="1"/>
  <c r="CW837" s="1"/>
  <c r="CX837" s="1"/>
  <c r="CY837" s="1"/>
  <c r="CZ837" s="1"/>
  <c r="CT888"/>
  <c r="CU888" s="1"/>
  <c r="CV888" s="1"/>
  <c r="CW888" s="1"/>
  <c r="CX888" s="1"/>
  <c r="CY888" s="1"/>
  <c r="CZ888" s="1"/>
  <c r="CT987"/>
  <c r="CU987" s="1"/>
  <c r="CV987" s="1"/>
  <c r="CW987" s="1"/>
  <c r="CX987" s="1"/>
  <c r="CY987" s="1"/>
  <c r="CZ987" s="1"/>
  <c r="CT990"/>
  <c r="CU990" s="1"/>
  <c r="CV990" s="1"/>
  <c r="CW990" s="1"/>
  <c r="CX990" s="1"/>
  <c r="CY990" s="1"/>
  <c r="CZ990" s="1"/>
  <c r="CT993"/>
  <c r="CU993" s="1"/>
  <c r="CV993" s="1"/>
  <c r="CW993" s="1"/>
  <c r="CX993" s="1"/>
  <c r="CY993" s="1"/>
  <c r="CZ993" s="1"/>
  <c r="CQ1229"/>
  <c r="CP1227"/>
  <c r="CT1232"/>
  <c r="CU1232" s="1"/>
  <c r="CV1232" s="1"/>
  <c r="CW1232" s="1"/>
  <c r="CX1232" s="1"/>
  <c r="CY1232" s="1"/>
  <c r="CZ1232" s="1"/>
  <c r="CT1235"/>
  <c r="CU1235" s="1"/>
  <c r="CV1235" s="1"/>
  <c r="CW1235" s="1"/>
  <c r="CX1235" s="1"/>
  <c r="CY1235" s="1"/>
  <c r="CZ1235" s="1"/>
  <c r="CT1238"/>
  <c r="CU1238" s="1"/>
  <c r="CV1238" s="1"/>
  <c r="CW1238" s="1"/>
  <c r="CX1238" s="1"/>
  <c r="CY1238" s="1"/>
  <c r="CZ1238" s="1"/>
  <c r="CT1241"/>
  <c r="CU1241" s="1"/>
  <c r="CV1241" s="1"/>
  <c r="CW1241" s="1"/>
  <c r="CX1241" s="1"/>
  <c r="CY1241" s="1"/>
  <c r="CZ1241" s="1"/>
  <c r="CT1244"/>
  <c r="CU1244" s="1"/>
  <c r="CV1244" s="1"/>
  <c r="CW1244" s="1"/>
  <c r="CX1244" s="1"/>
  <c r="CY1244" s="1"/>
  <c r="CZ1244" s="1"/>
  <c r="CT1247"/>
  <c r="CU1247" s="1"/>
  <c r="CV1247" s="1"/>
  <c r="CW1247" s="1"/>
  <c r="CX1247" s="1"/>
  <c r="CY1247" s="1"/>
  <c r="CZ1247" s="1"/>
  <c r="CT1250"/>
  <c r="CU1250" s="1"/>
  <c r="CV1250" s="1"/>
  <c r="CW1250" s="1"/>
  <c r="CX1250" s="1"/>
  <c r="CY1250" s="1"/>
  <c r="CZ1250" s="1"/>
  <c r="CT1253"/>
  <c r="CU1253" s="1"/>
  <c r="CV1253" s="1"/>
  <c r="CW1253" s="1"/>
  <c r="CX1253" s="1"/>
  <c r="CY1253" s="1"/>
  <c r="CZ1253" s="1"/>
  <c r="CT1256"/>
  <c r="CU1256" s="1"/>
  <c r="CV1256" s="1"/>
  <c r="CW1256" s="1"/>
  <c r="CX1256" s="1"/>
  <c r="CY1256" s="1"/>
  <c r="CZ1256" s="1"/>
  <c r="CT1259"/>
  <c r="CU1259" s="1"/>
  <c r="CV1259" s="1"/>
  <c r="CW1259" s="1"/>
  <c r="CX1259" s="1"/>
  <c r="CY1259" s="1"/>
  <c r="CZ1259" s="1"/>
  <c r="CT1262"/>
  <c r="CU1262" s="1"/>
  <c r="CV1262" s="1"/>
  <c r="CW1262" s="1"/>
  <c r="CX1262" s="1"/>
  <c r="CY1262" s="1"/>
  <c r="CZ1262" s="1"/>
  <c r="CT1411"/>
  <c r="CU1411" s="1"/>
  <c r="CV1411" s="1"/>
  <c r="CW1411" s="1"/>
  <c r="CX1411" s="1"/>
  <c r="CY1411" s="1"/>
  <c r="CZ1411" s="1"/>
  <c r="BH1206"/>
  <c r="BI1206" s="1"/>
  <c r="BH1249"/>
  <c r="BH1251" s="1"/>
  <c r="BH1357"/>
  <c r="BI1357" s="1"/>
  <c r="BH1381"/>
  <c r="BI1381" s="1"/>
  <c r="BH1387"/>
  <c r="BI1387" s="1"/>
  <c r="BH1390"/>
  <c r="BI1390" s="1"/>
  <c r="BY35"/>
  <c r="BY37" s="1"/>
  <c r="BY39"/>
  <c r="BY41" s="1"/>
  <c r="BY43"/>
  <c r="BY45" s="1"/>
  <c r="BY47"/>
  <c r="BY49" s="1"/>
  <c r="BY51"/>
  <c r="BY54" s="1"/>
  <c r="BY52"/>
  <c r="BY55" s="1"/>
  <c r="BY57"/>
  <c r="BZ57" s="1"/>
  <c r="BY100"/>
  <c r="BZ100" s="1"/>
  <c r="BY106"/>
  <c r="BZ106" s="1"/>
  <c r="BY279"/>
  <c r="BZ279" s="1"/>
  <c r="BY297"/>
  <c r="BZ297" s="1"/>
  <c r="BY399"/>
  <c r="BZ399" s="1"/>
  <c r="BY411"/>
  <c r="BZ411" s="1"/>
  <c r="BY641"/>
  <c r="BZ641" s="1"/>
  <c r="BY817"/>
  <c r="BY819" s="1"/>
  <c r="CC1177"/>
  <c r="CD1177" s="1"/>
  <c r="CE1177" s="1"/>
  <c r="CF1177" s="1"/>
  <c r="CG1177" s="1"/>
  <c r="CH1177" s="1"/>
  <c r="CI1177" s="1"/>
  <c r="CC1180"/>
  <c r="CD1180" s="1"/>
  <c r="CE1180" s="1"/>
  <c r="CF1180" s="1"/>
  <c r="CG1180" s="1"/>
  <c r="CH1180" s="1"/>
  <c r="CI1180" s="1"/>
  <c r="CC1183"/>
  <c r="CD1183" s="1"/>
  <c r="CE1183" s="1"/>
  <c r="CF1183" s="1"/>
  <c r="CG1183" s="1"/>
  <c r="CH1183" s="1"/>
  <c r="CI1183" s="1"/>
  <c r="CC1186"/>
  <c r="CD1186" s="1"/>
  <c r="CE1186" s="1"/>
  <c r="CF1186" s="1"/>
  <c r="CG1186" s="1"/>
  <c r="CH1186" s="1"/>
  <c r="CI1186" s="1"/>
  <c r="CC1189"/>
  <c r="CD1189" s="1"/>
  <c r="CE1189" s="1"/>
  <c r="CF1189" s="1"/>
  <c r="CG1189" s="1"/>
  <c r="CH1189" s="1"/>
  <c r="CI1189" s="1"/>
  <c r="CC1192"/>
  <c r="CD1192" s="1"/>
  <c r="CE1192" s="1"/>
  <c r="CF1192" s="1"/>
  <c r="CG1192" s="1"/>
  <c r="CH1192" s="1"/>
  <c r="CI1192" s="1"/>
  <c r="CC1195"/>
  <c r="CD1195" s="1"/>
  <c r="CE1195" s="1"/>
  <c r="CF1195" s="1"/>
  <c r="CG1195" s="1"/>
  <c r="CH1195" s="1"/>
  <c r="CI1195" s="1"/>
  <c r="CC1198"/>
  <c r="CD1198" s="1"/>
  <c r="CE1198" s="1"/>
  <c r="CF1198" s="1"/>
  <c r="CG1198" s="1"/>
  <c r="CH1198" s="1"/>
  <c r="CI1198" s="1"/>
  <c r="CC1201"/>
  <c r="CD1201" s="1"/>
  <c r="CE1201" s="1"/>
  <c r="CF1201" s="1"/>
  <c r="CG1201" s="1"/>
  <c r="CH1201" s="1"/>
  <c r="CI1201" s="1"/>
  <c r="CC1204"/>
  <c r="CD1204" s="1"/>
  <c r="CE1204" s="1"/>
  <c r="CF1204" s="1"/>
  <c r="CG1204" s="1"/>
  <c r="CH1204" s="1"/>
  <c r="CI1204" s="1"/>
  <c r="CC1207"/>
  <c r="CD1207" s="1"/>
  <c r="CE1207" s="1"/>
  <c r="CF1207" s="1"/>
  <c r="CG1207" s="1"/>
  <c r="CH1207" s="1"/>
  <c r="CI1207" s="1"/>
  <c r="CC1210"/>
  <c r="CD1210" s="1"/>
  <c r="CE1210" s="1"/>
  <c r="CF1210" s="1"/>
  <c r="CG1210" s="1"/>
  <c r="CH1210" s="1"/>
  <c r="CI1210" s="1"/>
  <c r="CC1213"/>
  <c r="CD1213" s="1"/>
  <c r="CE1213" s="1"/>
  <c r="CF1213" s="1"/>
  <c r="CG1213" s="1"/>
  <c r="CH1213" s="1"/>
  <c r="CI1213" s="1"/>
  <c r="CC1216"/>
  <c r="CD1216" s="1"/>
  <c r="CE1216" s="1"/>
  <c r="CF1216" s="1"/>
  <c r="CG1216" s="1"/>
  <c r="CH1216" s="1"/>
  <c r="CI1216" s="1"/>
  <c r="CC1219"/>
  <c r="CD1219" s="1"/>
  <c r="CE1219" s="1"/>
  <c r="CF1219" s="1"/>
  <c r="CG1219" s="1"/>
  <c r="CH1219" s="1"/>
  <c r="CI1219" s="1"/>
  <c r="CC1222"/>
  <c r="CD1222" s="1"/>
  <c r="CE1222" s="1"/>
  <c r="CF1222" s="1"/>
  <c r="CG1222" s="1"/>
  <c r="CH1222" s="1"/>
  <c r="CI1222" s="1"/>
  <c r="CC1225"/>
  <c r="CD1225" s="1"/>
  <c r="CE1225" s="1"/>
  <c r="CF1225" s="1"/>
  <c r="CG1225" s="1"/>
  <c r="CH1225" s="1"/>
  <c r="CI1225" s="1"/>
  <c r="CC1241"/>
  <c r="CD1241" s="1"/>
  <c r="CE1241" s="1"/>
  <c r="CF1241" s="1"/>
  <c r="CG1241" s="1"/>
  <c r="CH1241" s="1"/>
  <c r="CI1241" s="1"/>
  <c r="CC1244"/>
  <c r="CD1244" s="1"/>
  <c r="CE1244" s="1"/>
  <c r="CF1244" s="1"/>
  <c r="CG1244" s="1"/>
  <c r="CH1244" s="1"/>
  <c r="CI1244" s="1"/>
  <c r="CC1247"/>
  <c r="CD1247" s="1"/>
  <c r="CE1247" s="1"/>
  <c r="CF1247" s="1"/>
  <c r="CG1247" s="1"/>
  <c r="CH1247" s="1"/>
  <c r="CI1247" s="1"/>
  <c r="CC1250"/>
  <c r="CD1250" s="1"/>
  <c r="CE1250" s="1"/>
  <c r="CF1250" s="1"/>
  <c r="CG1250" s="1"/>
  <c r="CH1250" s="1"/>
  <c r="CI1250" s="1"/>
  <c r="CC1253"/>
  <c r="CD1253" s="1"/>
  <c r="CE1253" s="1"/>
  <c r="CF1253" s="1"/>
  <c r="CG1253" s="1"/>
  <c r="CH1253" s="1"/>
  <c r="CI1253" s="1"/>
  <c r="CC1256"/>
  <c r="CD1256" s="1"/>
  <c r="CE1256" s="1"/>
  <c r="CF1256" s="1"/>
  <c r="CG1256" s="1"/>
  <c r="CH1256" s="1"/>
  <c r="CI1256" s="1"/>
  <c r="CC1259"/>
  <c r="CD1259" s="1"/>
  <c r="CE1259" s="1"/>
  <c r="CF1259" s="1"/>
  <c r="CG1259" s="1"/>
  <c r="CH1259" s="1"/>
  <c r="CI1259" s="1"/>
  <c r="CC1262"/>
  <c r="CD1262" s="1"/>
  <c r="CE1262" s="1"/>
  <c r="CF1262" s="1"/>
  <c r="CG1262" s="1"/>
  <c r="CH1262" s="1"/>
  <c r="CI1262" s="1"/>
  <c r="CC1265"/>
  <c r="CD1265" s="1"/>
  <c r="CE1265" s="1"/>
  <c r="CF1265" s="1"/>
  <c r="CG1265" s="1"/>
  <c r="CH1265" s="1"/>
  <c r="CI1265" s="1"/>
  <c r="CC1268"/>
  <c r="CD1268" s="1"/>
  <c r="CE1268" s="1"/>
  <c r="CF1268" s="1"/>
  <c r="CG1268" s="1"/>
  <c r="CH1268" s="1"/>
  <c r="CI1268" s="1"/>
  <c r="CC1319"/>
  <c r="CD1319" s="1"/>
  <c r="CE1319" s="1"/>
  <c r="CF1319" s="1"/>
  <c r="CG1319" s="1"/>
  <c r="CH1319" s="1"/>
  <c r="CI1319" s="1"/>
  <c r="CC1322"/>
  <c r="CD1322" s="1"/>
  <c r="CE1322" s="1"/>
  <c r="CF1322" s="1"/>
  <c r="CG1322" s="1"/>
  <c r="CH1322" s="1"/>
  <c r="CI1322" s="1"/>
  <c r="CC1325"/>
  <c r="CD1325" s="1"/>
  <c r="CE1325" s="1"/>
  <c r="CF1325" s="1"/>
  <c r="CG1325" s="1"/>
  <c r="CH1325" s="1"/>
  <c r="CI1325" s="1"/>
  <c r="CC1328"/>
  <c r="CD1328" s="1"/>
  <c r="CE1328" s="1"/>
  <c r="CF1328" s="1"/>
  <c r="CG1328" s="1"/>
  <c r="CH1328" s="1"/>
  <c r="CI1328" s="1"/>
  <c r="CC1331"/>
  <c r="CD1331" s="1"/>
  <c r="CE1331" s="1"/>
  <c r="CF1331" s="1"/>
  <c r="CG1331" s="1"/>
  <c r="CH1331" s="1"/>
  <c r="CI1331" s="1"/>
  <c r="CC1334"/>
  <c r="CD1334" s="1"/>
  <c r="CE1334" s="1"/>
  <c r="CF1334" s="1"/>
  <c r="CG1334" s="1"/>
  <c r="CH1334" s="1"/>
  <c r="CI1334" s="1"/>
  <c r="CC1337"/>
  <c r="CD1337" s="1"/>
  <c r="CE1337" s="1"/>
  <c r="CF1337" s="1"/>
  <c r="CG1337" s="1"/>
  <c r="CH1337" s="1"/>
  <c r="CI1337" s="1"/>
  <c r="CC1340"/>
  <c r="CD1340" s="1"/>
  <c r="CE1340" s="1"/>
  <c r="CF1340" s="1"/>
  <c r="CG1340" s="1"/>
  <c r="CH1340" s="1"/>
  <c r="CI1340" s="1"/>
  <c r="CC1343"/>
  <c r="CD1343" s="1"/>
  <c r="CE1343" s="1"/>
  <c r="CF1343" s="1"/>
  <c r="CG1343" s="1"/>
  <c r="CH1343" s="1"/>
  <c r="CI1343" s="1"/>
  <c r="CC1346"/>
  <c r="CD1346" s="1"/>
  <c r="CE1346" s="1"/>
  <c r="CF1346" s="1"/>
  <c r="CG1346" s="1"/>
  <c r="CH1346" s="1"/>
  <c r="CI1346" s="1"/>
  <c r="CC1349"/>
  <c r="CD1349" s="1"/>
  <c r="CE1349" s="1"/>
  <c r="CF1349" s="1"/>
  <c r="CG1349" s="1"/>
  <c r="CH1349" s="1"/>
  <c r="CI1349" s="1"/>
  <c r="CC1352"/>
  <c r="CD1352" s="1"/>
  <c r="CE1352" s="1"/>
  <c r="CF1352" s="1"/>
  <c r="CG1352" s="1"/>
  <c r="CH1352" s="1"/>
  <c r="CI1352" s="1"/>
  <c r="CC1355"/>
  <c r="CD1355" s="1"/>
  <c r="CE1355" s="1"/>
  <c r="CF1355" s="1"/>
  <c r="CG1355" s="1"/>
  <c r="CH1355" s="1"/>
  <c r="CI1355" s="1"/>
  <c r="CC1358"/>
  <c r="CD1358" s="1"/>
  <c r="CE1358" s="1"/>
  <c r="CF1358" s="1"/>
  <c r="CG1358" s="1"/>
  <c r="CH1358" s="1"/>
  <c r="CI1358" s="1"/>
  <c r="CC1361"/>
  <c r="CD1361" s="1"/>
  <c r="CE1361" s="1"/>
  <c r="CF1361" s="1"/>
  <c r="CG1361" s="1"/>
  <c r="CH1361" s="1"/>
  <c r="CI1361" s="1"/>
  <c r="CC1364"/>
  <c r="CD1364" s="1"/>
  <c r="CE1364" s="1"/>
  <c r="CF1364" s="1"/>
  <c r="CG1364" s="1"/>
  <c r="CH1364" s="1"/>
  <c r="CI1364" s="1"/>
  <c r="CC1367"/>
  <c r="CD1367" s="1"/>
  <c r="CE1367" s="1"/>
  <c r="CF1367" s="1"/>
  <c r="CG1367" s="1"/>
  <c r="CH1367" s="1"/>
  <c r="CI1367" s="1"/>
  <c r="CC1370"/>
  <c r="CD1370" s="1"/>
  <c r="CE1370" s="1"/>
  <c r="CF1370" s="1"/>
  <c r="CG1370" s="1"/>
  <c r="CH1370" s="1"/>
  <c r="CI1370" s="1"/>
  <c r="CC1373"/>
  <c r="CD1373" s="1"/>
  <c r="CE1373" s="1"/>
  <c r="CF1373" s="1"/>
  <c r="CG1373" s="1"/>
  <c r="CH1373" s="1"/>
  <c r="CI1373" s="1"/>
  <c r="CC1376"/>
  <c r="CD1376" s="1"/>
  <c r="CE1376" s="1"/>
  <c r="CF1376" s="1"/>
  <c r="CG1376" s="1"/>
  <c r="CH1376" s="1"/>
  <c r="CI1376" s="1"/>
  <c r="CC1406"/>
  <c r="CD1406" s="1"/>
  <c r="CE1406" s="1"/>
  <c r="CF1406" s="1"/>
  <c r="CG1406" s="1"/>
  <c r="CH1406" s="1"/>
  <c r="CI1406" s="1"/>
  <c r="CC1412"/>
  <c r="CD1412" s="1"/>
  <c r="CE1412" s="1"/>
  <c r="CF1412" s="1"/>
  <c r="CG1412" s="1"/>
  <c r="CH1412" s="1"/>
  <c r="CI1412" s="1"/>
  <c r="CC1414"/>
  <c r="CD1414" s="1"/>
  <c r="CE1414" s="1"/>
  <c r="CF1414" s="1"/>
  <c r="CG1414" s="1"/>
  <c r="CH1414" s="1"/>
  <c r="CI1414" s="1"/>
  <c r="CC1417"/>
  <c r="CD1417" s="1"/>
  <c r="CE1417" s="1"/>
  <c r="CF1417" s="1"/>
  <c r="CG1417" s="1"/>
  <c r="CH1417" s="1"/>
  <c r="CI1417" s="1"/>
  <c r="CC1420"/>
  <c r="CD1420" s="1"/>
  <c r="CE1420" s="1"/>
  <c r="CF1420" s="1"/>
  <c r="CG1420" s="1"/>
  <c r="CH1420" s="1"/>
  <c r="CI1420" s="1"/>
  <c r="CC1426"/>
  <c r="CD1426" s="1"/>
  <c r="CE1426" s="1"/>
  <c r="CF1426" s="1"/>
  <c r="CG1426" s="1"/>
  <c r="CH1426" s="1"/>
  <c r="CI1426" s="1"/>
  <c r="CC1428"/>
  <c r="CD1428" s="1"/>
  <c r="CE1428" s="1"/>
  <c r="CF1428" s="1"/>
  <c r="CG1428" s="1"/>
  <c r="CH1428" s="1"/>
  <c r="CI1428" s="1"/>
  <c r="CC1430"/>
  <c r="CD1430" s="1"/>
  <c r="CE1430" s="1"/>
  <c r="CF1430" s="1"/>
  <c r="CG1430" s="1"/>
  <c r="CH1430" s="1"/>
  <c r="CI1430" s="1"/>
  <c r="CC1435"/>
  <c r="CD1435" s="1"/>
  <c r="CE1435" s="1"/>
  <c r="CF1435" s="1"/>
  <c r="CG1435" s="1"/>
  <c r="CH1435" s="1"/>
  <c r="CI1435" s="1"/>
  <c r="CC1440"/>
  <c r="CD1440" s="1"/>
  <c r="CE1440" s="1"/>
  <c r="CF1440" s="1"/>
  <c r="CG1440" s="1"/>
  <c r="CH1440" s="1"/>
  <c r="CI1440" s="1"/>
  <c r="CZ16"/>
  <c r="S10" i="55"/>
  <c r="CZ17" i="53"/>
  <c r="CT36"/>
  <c r="CU36" s="1"/>
  <c r="CV36" s="1"/>
  <c r="CW36" s="1"/>
  <c r="CX36" s="1"/>
  <c r="CY36" s="1"/>
  <c r="CZ36" s="1"/>
  <c r="CT40"/>
  <c r="CU40" s="1"/>
  <c r="CV40" s="1"/>
  <c r="CW40" s="1"/>
  <c r="CX40" s="1"/>
  <c r="CY40" s="1"/>
  <c r="CZ40" s="1"/>
  <c r="CT44"/>
  <c r="CU44" s="1"/>
  <c r="CV44" s="1"/>
  <c r="CW44" s="1"/>
  <c r="CX44" s="1"/>
  <c r="CY44" s="1"/>
  <c r="CZ44" s="1"/>
  <c r="CT48"/>
  <c r="CU48" s="1"/>
  <c r="CV48" s="1"/>
  <c r="CW48" s="1"/>
  <c r="CX48" s="1"/>
  <c r="CY48" s="1"/>
  <c r="CZ48" s="1"/>
  <c r="CT59"/>
  <c r="CU59" s="1"/>
  <c r="CV59" s="1"/>
  <c r="CW59" s="1"/>
  <c r="CX59" s="1"/>
  <c r="CY59" s="1"/>
  <c r="CZ59" s="1"/>
  <c r="CT68"/>
  <c r="CU68" s="1"/>
  <c r="CV68" s="1"/>
  <c r="CW68" s="1"/>
  <c r="CX68" s="1"/>
  <c r="CY68" s="1"/>
  <c r="CZ68" s="1"/>
  <c r="CT95"/>
  <c r="CU95" s="1"/>
  <c r="CV95" s="1"/>
  <c r="CW95" s="1"/>
  <c r="CX95" s="1"/>
  <c r="CY95" s="1"/>
  <c r="CZ95" s="1"/>
  <c r="CT101"/>
  <c r="CU101" s="1"/>
  <c r="CV101" s="1"/>
  <c r="CW101" s="1"/>
  <c r="CX101" s="1"/>
  <c r="CY101" s="1"/>
  <c r="CZ101" s="1"/>
  <c r="CT111"/>
  <c r="CU111" s="1"/>
  <c r="CV111" s="1"/>
  <c r="CW111" s="1"/>
  <c r="CX111" s="1"/>
  <c r="CY111" s="1"/>
  <c r="CZ111" s="1"/>
  <c r="CT158"/>
  <c r="CU158" s="1"/>
  <c r="CV158" s="1"/>
  <c r="CW158" s="1"/>
  <c r="CX158" s="1"/>
  <c r="CY158" s="1"/>
  <c r="CZ158" s="1"/>
  <c r="CT161"/>
  <c r="CU161" s="1"/>
  <c r="CV161" s="1"/>
  <c r="CW161" s="1"/>
  <c r="CX161" s="1"/>
  <c r="CY161" s="1"/>
  <c r="CZ161" s="1"/>
  <c r="CT178"/>
  <c r="CU178" s="1"/>
  <c r="CV178" s="1"/>
  <c r="CW178" s="1"/>
  <c r="CX178" s="1"/>
  <c r="CY178" s="1"/>
  <c r="CZ178" s="1"/>
  <c r="CT181"/>
  <c r="CU181" s="1"/>
  <c r="CV181" s="1"/>
  <c r="CW181" s="1"/>
  <c r="CX181" s="1"/>
  <c r="CY181" s="1"/>
  <c r="CZ181" s="1"/>
  <c r="CT184"/>
  <c r="CU184" s="1"/>
  <c r="CV184" s="1"/>
  <c r="CW184" s="1"/>
  <c r="CX184" s="1"/>
  <c r="CY184" s="1"/>
  <c r="CZ184" s="1"/>
  <c r="CT198"/>
  <c r="CU198" s="1"/>
  <c r="CV198" s="1"/>
  <c r="CW198" s="1"/>
  <c r="CX198" s="1"/>
  <c r="CY198" s="1"/>
  <c r="CZ198" s="1"/>
  <c r="CT201"/>
  <c r="CU201" s="1"/>
  <c r="CV201" s="1"/>
  <c r="CW201" s="1"/>
  <c r="CX201" s="1"/>
  <c r="CY201" s="1"/>
  <c r="CZ201" s="1"/>
  <c r="CT204"/>
  <c r="CU204" s="1"/>
  <c r="CV204" s="1"/>
  <c r="CW204" s="1"/>
  <c r="CX204" s="1"/>
  <c r="CY204" s="1"/>
  <c r="CZ204" s="1"/>
  <c r="CT207"/>
  <c r="CU207" s="1"/>
  <c r="CV207" s="1"/>
  <c r="CW207" s="1"/>
  <c r="CX207" s="1"/>
  <c r="CY207" s="1"/>
  <c r="CZ207" s="1"/>
  <c r="CT210"/>
  <c r="CU210" s="1"/>
  <c r="CV210" s="1"/>
  <c r="CW210" s="1"/>
  <c r="CX210" s="1"/>
  <c r="CY210" s="1"/>
  <c r="CZ210" s="1"/>
  <c r="CT213"/>
  <c r="CU213" s="1"/>
  <c r="CV213" s="1"/>
  <c r="CW213" s="1"/>
  <c r="CX213" s="1"/>
  <c r="CY213" s="1"/>
  <c r="CZ213" s="1"/>
  <c r="CT216"/>
  <c r="CU216" s="1"/>
  <c r="CV216" s="1"/>
  <c r="CW216" s="1"/>
  <c r="CX216" s="1"/>
  <c r="CY216" s="1"/>
  <c r="CZ216" s="1"/>
  <c r="CT245"/>
  <c r="CU245" s="1"/>
  <c r="CV245" s="1"/>
  <c r="CW245" s="1"/>
  <c r="CX245" s="1"/>
  <c r="CY245" s="1"/>
  <c r="CZ245" s="1"/>
  <c r="CT248"/>
  <c r="CU248" s="1"/>
  <c r="CV248" s="1"/>
  <c r="CW248" s="1"/>
  <c r="CX248" s="1"/>
  <c r="CY248" s="1"/>
  <c r="CZ248" s="1"/>
  <c r="CT251"/>
  <c r="CU251" s="1"/>
  <c r="CV251" s="1"/>
  <c r="CW251" s="1"/>
  <c r="CX251" s="1"/>
  <c r="CY251" s="1"/>
  <c r="CZ251" s="1"/>
  <c r="CT254"/>
  <c r="CU254" s="1"/>
  <c r="CV254" s="1"/>
  <c r="CW254" s="1"/>
  <c r="CX254" s="1"/>
  <c r="CY254" s="1"/>
  <c r="CZ254" s="1"/>
  <c r="CT262"/>
  <c r="CU262" s="1"/>
  <c r="CV262" s="1"/>
  <c r="CW262" s="1"/>
  <c r="CX262" s="1"/>
  <c r="CY262" s="1"/>
  <c r="CZ262" s="1"/>
  <c r="CT265"/>
  <c r="CU265" s="1"/>
  <c r="CV265" s="1"/>
  <c r="CW265" s="1"/>
  <c r="CX265" s="1"/>
  <c r="CY265" s="1"/>
  <c r="CZ265" s="1"/>
  <c r="CT268"/>
  <c r="CU268" s="1"/>
  <c r="CV268" s="1"/>
  <c r="CW268" s="1"/>
  <c r="CX268" s="1"/>
  <c r="CY268" s="1"/>
  <c r="CZ268" s="1"/>
  <c r="CT271"/>
  <c r="CU271" s="1"/>
  <c r="CV271" s="1"/>
  <c r="CW271" s="1"/>
  <c r="CX271" s="1"/>
  <c r="CY271" s="1"/>
  <c r="CZ271" s="1"/>
  <c r="CT295"/>
  <c r="CU295" s="1"/>
  <c r="CV295" s="1"/>
  <c r="CW295" s="1"/>
  <c r="CX295" s="1"/>
  <c r="CY295" s="1"/>
  <c r="CZ295" s="1"/>
  <c r="CT298"/>
  <c r="CU298" s="1"/>
  <c r="CV298" s="1"/>
  <c r="CW298" s="1"/>
  <c r="CX298" s="1"/>
  <c r="CY298" s="1"/>
  <c r="CZ298" s="1"/>
  <c r="CT319"/>
  <c r="CU319" s="1"/>
  <c r="CV319" s="1"/>
  <c r="CW319" s="1"/>
  <c r="CX319" s="1"/>
  <c r="CY319" s="1"/>
  <c r="CZ319" s="1"/>
  <c r="CT322"/>
  <c r="CU322" s="1"/>
  <c r="CV322" s="1"/>
  <c r="CW322" s="1"/>
  <c r="CX322" s="1"/>
  <c r="CY322" s="1"/>
  <c r="CZ322" s="1"/>
  <c r="CT325"/>
  <c r="CU325" s="1"/>
  <c r="CV325" s="1"/>
  <c r="CW325" s="1"/>
  <c r="CX325" s="1"/>
  <c r="CY325" s="1"/>
  <c r="CZ325" s="1"/>
  <c r="CT328"/>
  <c r="CU328" s="1"/>
  <c r="CV328" s="1"/>
  <c r="CW328" s="1"/>
  <c r="CX328" s="1"/>
  <c r="CY328" s="1"/>
  <c r="CZ328" s="1"/>
  <c r="CT331"/>
  <c r="CU331" s="1"/>
  <c r="CV331" s="1"/>
  <c r="CW331" s="1"/>
  <c r="CX331" s="1"/>
  <c r="CY331" s="1"/>
  <c r="CZ331" s="1"/>
  <c r="CT334"/>
  <c r="CU334" s="1"/>
  <c r="CV334" s="1"/>
  <c r="CW334" s="1"/>
  <c r="CX334" s="1"/>
  <c r="CY334" s="1"/>
  <c r="CZ334" s="1"/>
  <c r="CT337"/>
  <c r="CU337" s="1"/>
  <c r="CV337" s="1"/>
  <c r="CW337" s="1"/>
  <c r="CX337" s="1"/>
  <c r="CY337" s="1"/>
  <c r="CZ337" s="1"/>
  <c r="CT340"/>
  <c r="CU340" s="1"/>
  <c r="CV340" s="1"/>
  <c r="CW340" s="1"/>
  <c r="CX340" s="1"/>
  <c r="CY340" s="1"/>
  <c r="CZ340" s="1"/>
  <c r="CT343"/>
  <c r="CU343" s="1"/>
  <c r="CV343" s="1"/>
  <c r="CW343" s="1"/>
  <c r="CX343" s="1"/>
  <c r="CY343" s="1"/>
  <c r="CZ343" s="1"/>
  <c r="CT346"/>
  <c r="CU346" s="1"/>
  <c r="CV346" s="1"/>
  <c r="CW346" s="1"/>
  <c r="CX346" s="1"/>
  <c r="CY346" s="1"/>
  <c r="CZ346" s="1"/>
  <c r="CT349"/>
  <c r="CU349" s="1"/>
  <c r="CV349" s="1"/>
  <c r="CW349" s="1"/>
  <c r="CX349" s="1"/>
  <c r="CY349" s="1"/>
  <c r="CZ349" s="1"/>
  <c r="CT352"/>
  <c r="CU352" s="1"/>
  <c r="CV352" s="1"/>
  <c r="CW352" s="1"/>
  <c r="CX352" s="1"/>
  <c r="CY352" s="1"/>
  <c r="CZ352" s="1"/>
  <c r="CT355"/>
  <c r="CU355" s="1"/>
  <c r="CV355" s="1"/>
  <c r="CW355" s="1"/>
  <c r="CX355" s="1"/>
  <c r="CY355" s="1"/>
  <c r="CZ355" s="1"/>
  <c r="CT358"/>
  <c r="CU358" s="1"/>
  <c r="CV358" s="1"/>
  <c r="CW358" s="1"/>
  <c r="CX358" s="1"/>
  <c r="CY358" s="1"/>
  <c r="CZ358" s="1"/>
  <c r="CT361"/>
  <c r="CU361" s="1"/>
  <c r="CV361" s="1"/>
  <c r="CW361" s="1"/>
  <c r="CX361" s="1"/>
  <c r="CY361" s="1"/>
  <c r="CZ361" s="1"/>
  <c r="CT434"/>
  <c r="CU434" s="1"/>
  <c r="CV434" s="1"/>
  <c r="CW434" s="1"/>
  <c r="CX434" s="1"/>
  <c r="CY434" s="1"/>
  <c r="CZ434" s="1"/>
  <c r="CT437"/>
  <c r="CU437" s="1"/>
  <c r="CV437" s="1"/>
  <c r="CW437" s="1"/>
  <c r="CX437" s="1"/>
  <c r="CY437" s="1"/>
  <c r="CZ437" s="1"/>
  <c r="CT440"/>
  <c r="CU440" s="1"/>
  <c r="CV440" s="1"/>
  <c r="CW440" s="1"/>
  <c r="CX440" s="1"/>
  <c r="CY440" s="1"/>
  <c r="CZ440" s="1"/>
  <c r="CT443"/>
  <c r="CU443" s="1"/>
  <c r="CV443" s="1"/>
  <c r="CW443" s="1"/>
  <c r="CX443" s="1"/>
  <c r="CY443" s="1"/>
  <c r="CZ443" s="1"/>
  <c r="CT446"/>
  <c r="CU446" s="1"/>
  <c r="CV446" s="1"/>
  <c r="CW446" s="1"/>
  <c r="CX446" s="1"/>
  <c r="CY446" s="1"/>
  <c r="CZ446" s="1"/>
  <c r="CT449"/>
  <c r="CU449" s="1"/>
  <c r="CV449" s="1"/>
  <c r="CW449" s="1"/>
  <c r="CX449" s="1"/>
  <c r="CY449" s="1"/>
  <c r="CZ449" s="1"/>
  <c r="CT452"/>
  <c r="CU452" s="1"/>
  <c r="CV452" s="1"/>
  <c r="CW452" s="1"/>
  <c r="CX452" s="1"/>
  <c r="CY452" s="1"/>
  <c r="CZ452" s="1"/>
  <c r="CT455"/>
  <c r="CU455" s="1"/>
  <c r="CV455" s="1"/>
  <c r="CW455" s="1"/>
  <c r="CX455" s="1"/>
  <c r="CY455" s="1"/>
  <c r="CZ455" s="1"/>
  <c r="CT491"/>
  <c r="CU491" s="1"/>
  <c r="CV491" s="1"/>
  <c r="CW491" s="1"/>
  <c r="CX491" s="1"/>
  <c r="CY491" s="1"/>
  <c r="CZ491" s="1"/>
  <c r="CT494"/>
  <c r="CU494" s="1"/>
  <c r="CV494" s="1"/>
  <c r="CW494" s="1"/>
  <c r="CX494" s="1"/>
  <c r="CY494" s="1"/>
  <c r="CZ494" s="1"/>
  <c r="CT533"/>
  <c r="CU533" s="1"/>
  <c r="CV533" s="1"/>
  <c r="CW533" s="1"/>
  <c r="CX533" s="1"/>
  <c r="CY533" s="1"/>
  <c r="CZ533" s="1"/>
  <c r="CT560"/>
  <c r="CU560" s="1"/>
  <c r="CV560" s="1"/>
  <c r="CW560" s="1"/>
  <c r="CX560" s="1"/>
  <c r="CY560" s="1"/>
  <c r="CZ560" s="1"/>
  <c r="CT563"/>
  <c r="CU563" s="1"/>
  <c r="CV563" s="1"/>
  <c r="CW563" s="1"/>
  <c r="CX563" s="1"/>
  <c r="CY563" s="1"/>
  <c r="CZ563" s="1"/>
  <c r="CT566"/>
  <c r="CU566" s="1"/>
  <c r="CV566" s="1"/>
  <c r="CW566" s="1"/>
  <c r="CX566" s="1"/>
  <c r="CY566" s="1"/>
  <c r="CZ566" s="1"/>
  <c r="CT569"/>
  <c r="CU569" s="1"/>
  <c r="CV569" s="1"/>
  <c r="CW569" s="1"/>
  <c r="CX569" s="1"/>
  <c r="CY569" s="1"/>
  <c r="CZ569" s="1"/>
  <c r="CT572"/>
  <c r="CU572" s="1"/>
  <c r="CV572" s="1"/>
  <c r="CW572" s="1"/>
  <c r="CX572" s="1"/>
  <c r="CY572" s="1"/>
  <c r="CZ572" s="1"/>
  <c r="CT575"/>
  <c r="CU575" s="1"/>
  <c r="CV575" s="1"/>
  <c r="CW575" s="1"/>
  <c r="CX575" s="1"/>
  <c r="CY575" s="1"/>
  <c r="CZ575" s="1"/>
  <c r="CT578"/>
  <c r="CU578" s="1"/>
  <c r="CV578" s="1"/>
  <c r="CW578" s="1"/>
  <c r="CX578" s="1"/>
  <c r="CY578" s="1"/>
  <c r="CZ578" s="1"/>
  <c r="CT581"/>
  <c r="CU581" s="1"/>
  <c r="CV581" s="1"/>
  <c r="CW581" s="1"/>
  <c r="CX581" s="1"/>
  <c r="CY581" s="1"/>
  <c r="CZ581" s="1"/>
  <c r="CT584"/>
  <c r="CU584" s="1"/>
  <c r="CV584" s="1"/>
  <c r="CW584" s="1"/>
  <c r="CX584" s="1"/>
  <c r="CY584" s="1"/>
  <c r="CZ584" s="1"/>
  <c r="CT587"/>
  <c r="CU587" s="1"/>
  <c r="CV587" s="1"/>
  <c r="CW587" s="1"/>
  <c r="CX587" s="1"/>
  <c r="CY587" s="1"/>
  <c r="CZ587" s="1"/>
  <c r="CT590"/>
  <c r="CU590" s="1"/>
  <c r="CV590" s="1"/>
  <c r="CW590" s="1"/>
  <c r="CX590" s="1"/>
  <c r="CY590" s="1"/>
  <c r="CZ590" s="1"/>
  <c r="CT593"/>
  <c r="CU593" s="1"/>
  <c r="CV593" s="1"/>
  <c r="CW593" s="1"/>
  <c r="CX593" s="1"/>
  <c r="CY593" s="1"/>
  <c r="CZ593" s="1"/>
  <c r="CT596"/>
  <c r="CU596" s="1"/>
  <c r="CV596" s="1"/>
  <c r="CW596" s="1"/>
  <c r="CX596" s="1"/>
  <c r="CY596" s="1"/>
  <c r="CZ596" s="1"/>
  <c r="CT599"/>
  <c r="CU599" s="1"/>
  <c r="CV599" s="1"/>
  <c r="CW599" s="1"/>
  <c r="CX599" s="1"/>
  <c r="CY599" s="1"/>
  <c r="CZ599" s="1"/>
  <c r="CT621"/>
  <c r="CU621" s="1"/>
  <c r="CV621" s="1"/>
  <c r="CW621" s="1"/>
  <c r="CX621" s="1"/>
  <c r="CY621" s="1"/>
  <c r="CZ621" s="1"/>
  <c r="CT669"/>
  <c r="CU669" s="1"/>
  <c r="CV669" s="1"/>
  <c r="CW669" s="1"/>
  <c r="CX669" s="1"/>
  <c r="CY669" s="1"/>
  <c r="CZ669" s="1"/>
  <c r="CT672"/>
  <c r="CU672" s="1"/>
  <c r="CV672" s="1"/>
  <c r="CW672" s="1"/>
  <c r="CX672" s="1"/>
  <c r="CY672" s="1"/>
  <c r="CZ672" s="1"/>
  <c r="CT675"/>
  <c r="CU675" s="1"/>
  <c r="CV675" s="1"/>
  <c r="CW675" s="1"/>
  <c r="CX675" s="1"/>
  <c r="CY675" s="1"/>
  <c r="CZ675" s="1"/>
  <c r="CT678"/>
  <c r="CU678" s="1"/>
  <c r="CV678" s="1"/>
  <c r="CW678" s="1"/>
  <c r="CX678" s="1"/>
  <c r="CY678" s="1"/>
  <c r="CZ678" s="1"/>
  <c r="CT681"/>
  <c r="CU681" s="1"/>
  <c r="CV681" s="1"/>
  <c r="CW681" s="1"/>
  <c r="CX681" s="1"/>
  <c r="CY681" s="1"/>
  <c r="CZ681" s="1"/>
  <c r="CT693"/>
  <c r="CU693" s="1"/>
  <c r="CV693" s="1"/>
  <c r="CW693" s="1"/>
  <c r="CX693" s="1"/>
  <c r="CY693" s="1"/>
  <c r="CZ693" s="1"/>
  <c r="CT696"/>
  <c r="CU696" s="1"/>
  <c r="CV696" s="1"/>
  <c r="CW696" s="1"/>
  <c r="CX696" s="1"/>
  <c r="CY696" s="1"/>
  <c r="CZ696" s="1"/>
  <c r="CT699"/>
  <c r="CU699" s="1"/>
  <c r="CV699" s="1"/>
  <c r="CW699" s="1"/>
  <c r="CX699" s="1"/>
  <c r="CY699" s="1"/>
  <c r="CZ699" s="1"/>
  <c r="CT702"/>
  <c r="CU702" s="1"/>
  <c r="CV702" s="1"/>
  <c r="CW702" s="1"/>
  <c r="CX702" s="1"/>
  <c r="CY702" s="1"/>
  <c r="CZ702" s="1"/>
  <c r="CT705"/>
  <c r="CU705" s="1"/>
  <c r="CV705" s="1"/>
  <c r="CW705" s="1"/>
  <c r="CX705" s="1"/>
  <c r="CY705" s="1"/>
  <c r="CZ705" s="1"/>
  <c r="CT708"/>
  <c r="CU708" s="1"/>
  <c r="CV708" s="1"/>
  <c r="CW708" s="1"/>
  <c r="CX708" s="1"/>
  <c r="CY708" s="1"/>
  <c r="CZ708" s="1"/>
  <c r="CT711"/>
  <c r="CU711" s="1"/>
  <c r="CV711" s="1"/>
  <c r="CW711" s="1"/>
  <c r="CX711" s="1"/>
  <c r="CY711" s="1"/>
  <c r="CZ711" s="1"/>
  <c r="CT714"/>
  <c r="CU714" s="1"/>
  <c r="CV714" s="1"/>
  <c r="CW714" s="1"/>
  <c r="CX714" s="1"/>
  <c r="CY714" s="1"/>
  <c r="CZ714" s="1"/>
  <c r="CT744"/>
  <c r="CU744" s="1"/>
  <c r="CV744" s="1"/>
  <c r="CW744" s="1"/>
  <c r="CX744" s="1"/>
  <c r="CY744" s="1"/>
  <c r="CZ744" s="1"/>
  <c r="CT747"/>
  <c r="CU747" s="1"/>
  <c r="CV747" s="1"/>
  <c r="CW747" s="1"/>
  <c r="CX747" s="1"/>
  <c r="CY747" s="1"/>
  <c r="CZ747" s="1"/>
  <c r="CT750"/>
  <c r="CU750" s="1"/>
  <c r="CV750" s="1"/>
  <c r="CW750" s="1"/>
  <c r="CX750" s="1"/>
  <c r="CY750" s="1"/>
  <c r="CZ750" s="1"/>
  <c r="CT753"/>
  <c r="CU753" s="1"/>
  <c r="CV753" s="1"/>
  <c r="CW753" s="1"/>
  <c r="CX753" s="1"/>
  <c r="CY753" s="1"/>
  <c r="CZ753" s="1"/>
  <c r="CT756"/>
  <c r="CU756" s="1"/>
  <c r="CV756" s="1"/>
  <c r="CW756" s="1"/>
  <c r="CX756" s="1"/>
  <c r="CY756" s="1"/>
  <c r="CZ756" s="1"/>
  <c r="CT759"/>
  <c r="CU759" s="1"/>
  <c r="CV759" s="1"/>
  <c r="CW759" s="1"/>
  <c r="CX759" s="1"/>
  <c r="CY759" s="1"/>
  <c r="CZ759" s="1"/>
  <c r="CT762"/>
  <c r="CU762" s="1"/>
  <c r="CV762" s="1"/>
  <c r="CW762" s="1"/>
  <c r="CX762" s="1"/>
  <c r="CY762" s="1"/>
  <c r="CZ762" s="1"/>
  <c r="CT765"/>
  <c r="CU765" s="1"/>
  <c r="CV765" s="1"/>
  <c r="CW765" s="1"/>
  <c r="CX765" s="1"/>
  <c r="CY765" s="1"/>
  <c r="CZ765" s="1"/>
  <c r="CT768"/>
  <c r="CU768" s="1"/>
  <c r="CV768" s="1"/>
  <c r="CW768" s="1"/>
  <c r="CX768" s="1"/>
  <c r="CY768" s="1"/>
  <c r="CZ768" s="1"/>
  <c r="CT812"/>
  <c r="CU812" s="1"/>
  <c r="CV812" s="1"/>
  <c r="CW812" s="1"/>
  <c r="CX812" s="1"/>
  <c r="CY812" s="1"/>
  <c r="CZ812" s="1"/>
  <c r="CT815"/>
  <c r="CU815" s="1"/>
  <c r="CV815" s="1"/>
  <c r="CW815" s="1"/>
  <c r="CX815" s="1"/>
  <c r="CY815" s="1"/>
  <c r="CZ815" s="1"/>
  <c r="CT818"/>
  <c r="CU818" s="1"/>
  <c r="CV818" s="1"/>
  <c r="CW818" s="1"/>
  <c r="CX818" s="1"/>
  <c r="CY818" s="1"/>
  <c r="CZ818" s="1"/>
  <c r="CT840"/>
  <c r="CU840" s="1"/>
  <c r="CV840" s="1"/>
  <c r="CW840" s="1"/>
  <c r="CX840" s="1"/>
  <c r="CY840" s="1"/>
  <c r="CZ840" s="1"/>
  <c r="CT850"/>
  <c r="CU850" s="1"/>
  <c r="CV850" s="1"/>
  <c r="CW850" s="1"/>
  <c r="CX850" s="1"/>
  <c r="CY850" s="1"/>
  <c r="CZ850" s="1"/>
  <c r="CT853"/>
  <c r="CU853" s="1"/>
  <c r="CV853" s="1"/>
  <c r="CW853" s="1"/>
  <c r="CX853" s="1"/>
  <c r="CY853" s="1"/>
  <c r="CZ853" s="1"/>
  <c r="CT906"/>
  <c r="CU906" s="1"/>
  <c r="CV906" s="1"/>
  <c r="CW906" s="1"/>
  <c r="CX906" s="1"/>
  <c r="CY906" s="1"/>
  <c r="CZ906" s="1"/>
  <c r="CT909"/>
  <c r="CU909" s="1"/>
  <c r="CV909" s="1"/>
  <c r="CW909" s="1"/>
  <c r="CX909" s="1"/>
  <c r="CY909" s="1"/>
  <c r="CZ909" s="1"/>
  <c r="CT912"/>
  <c r="CU912" s="1"/>
  <c r="CV912" s="1"/>
  <c r="CW912" s="1"/>
  <c r="CX912" s="1"/>
  <c r="CY912" s="1"/>
  <c r="CZ912" s="1"/>
  <c r="CT915"/>
  <c r="CU915" s="1"/>
  <c r="CV915" s="1"/>
  <c r="CW915" s="1"/>
  <c r="CX915" s="1"/>
  <c r="CY915" s="1"/>
  <c r="CZ915" s="1"/>
  <c r="CT918"/>
  <c r="CU918" s="1"/>
  <c r="CV918" s="1"/>
  <c r="CW918" s="1"/>
  <c r="CX918" s="1"/>
  <c r="CY918" s="1"/>
  <c r="CZ918" s="1"/>
  <c r="CT921"/>
  <c r="CU921" s="1"/>
  <c r="CV921" s="1"/>
  <c r="CW921" s="1"/>
  <c r="CX921" s="1"/>
  <c r="CY921" s="1"/>
  <c r="CZ921" s="1"/>
  <c r="CT924"/>
  <c r="CU924" s="1"/>
  <c r="CV924" s="1"/>
  <c r="CW924" s="1"/>
  <c r="CX924" s="1"/>
  <c r="CY924" s="1"/>
  <c r="CZ924" s="1"/>
  <c r="CT927"/>
  <c r="CU927" s="1"/>
  <c r="CV927" s="1"/>
  <c r="CW927" s="1"/>
  <c r="CX927" s="1"/>
  <c r="CY927" s="1"/>
  <c r="CZ927" s="1"/>
  <c r="CT930"/>
  <c r="CU930" s="1"/>
  <c r="CV930" s="1"/>
  <c r="CW930" s="1"/>
  <c r="CX930" s="1"/>
  <c r="CY930" s="1"/>
  <c r="CZ930" s="1"/>
  <c r="CT933"/>
  <c r="CU933" s="1"/>
  <c r="CV933" s="1"/>
  <c r="CW933" s="1"/>
  <c r="CX933" s="1"/>
  <c r="CY933" s="1"/>
  <c r="CZ933" s="1"/>
  <c r="CT936"/>
  <c r="CU936" s="1"/>
  <c r="CV936" s="1"/>
  <c r="CW936" s="1"/>
  <c r="CX936" s="1"/>
  <c r="CY936" s="1"/>
  <c r="CZ936" s="1"/>
  <c r="CT939"/>
  <c r="CU939" s="1"/>
  <c r="CV939" s="1"/>
  <c r="CW939" s="1"/>
  <c r="CX939" s="1"/>
  <c r="CY939" s="1"/>
  <c r="CZ939" s="1"/>
  <c r="CT942"/>
  <c r="CU942" s="1"/>
  <c r="CV942" s="1"/>
  <c r="CW942" s="1"/>
  <c r="CX942" s="1"/>
  <c r="CY942" s="1"/>
  <c r="CZ942" s="1"/>
  <c r="CT945"/>
  <c r="CU945" s="1"/>
  <c r="CV945" s="1"/>
  <c r="CW945" s="1"/>
  <c r="CX945" s="1"/>
  <c r="CY945" s="1"/>
  <c r="CZ945" s="1"/>
  <c r="CT948"/>
  <c r="CU948" s="1"/>
  <c r="CV948" s="1"/>
  <c r="CW948" s="1"/>
  <c r="CX948" s="1"/>
  <c r="CY948" s="1"/>
  <c r="CZ948" s="1"/>
  <c r="CT951"/>
  <c r="CU951" s="1"/>
  <c r="CV951" s="1"/>
  <c r="CW951" s="1"/>
  <c r="CX951" s="1"/>
  <c r="CY951" s="1"/>
  <c r="CZ951" s="1"/>
  <c r="CT954"/>
  <c r="CU954" s="1"/>
  <c r="CV954" s="1"/>
  <c r="CW954" s="1"/>
  <c r="CX954" s="1"/>
  <c r="CY954" s="1"/>
  <c r="CZ954" s="1"/>
  <c r="CT957"/>
  <c r="CU957" s="1"/>
  <c r="CV957" s="1"/>
  <c r="CW957" s="1"/>
  <c r="CX957" s="1"/>
  <c r="CY957" s="1"/>
  <c r="CZ957" s="1"/>
  <c r="CT960"/>
  <c r="CU960" s="1"/>
  <c r="CV960" s="1"/>
  <c r="CW960" s="1"/>
  <c r="CX960" s="1"/>
  <c r="CY960" s="1"/>
  <c r="CZ960" s="1"/>
  <c r="CT963"/>
  <c r="CU963" s="1"/>
  <c r="CV963" s="1"/>
  <c r="CW963" s="1"/>
  <c r="CX963" s="1"/>
  <c r="CY963" s="1"/>
  <c r="CZ963" s="1"/>
  <c r="CT966"/>
  <c r="CU966" s="1"/>
  <c r="CV966" s="1"/>
  <c r="CW966" s="1"/>
  <c r="CX966" s="1"/>
  <c r="CY966" s="1"/>
  <c r="CZ966" s="1"/>
  <c r="CT969"/>
  <c r="CU969" s="1"/>
  <c r="CV969" s="1"/>
  <c r="CW969" s="1"/>
  <c r="CX969" s="1"/>
  <c r="CY969" s="1"/>
  <c r="CZ969" s="1"/>
  <c r="CT972"/>
  <c r="CU972" s="1"/>
  <c r="CV972" s="1"/>
  <c r="CW972" s="1"/>
  <c r="CX972" s="1"/>
  <c r="CY972" s="1"/>
  <c r="CZ972" s="1"/>
  <c r="CT975"/>
  <c r="CU975" s="1"/>
  <c r="CV975" s="1"/>
  <c r="CW975" s="1"/>
  <c r="CX975" s="1"/>
  <c r="CY975" s="1"/>
  <c r="CZ975" s="1"/>
  <c r="CT978"/>
  <c r="CU978" s="1"/>
  <c r="CV978" s="1"/>
  <c r="CW978" s="1"/>
  <c r="CX978" s="1"/>
  <c r="CY978" s="1"/>
  <c r="CZ978" s="1"/>
  <c r="CT981"/>
  <c r="CU981" s="1"/>
  <c r="CV981" s="1"/>
  <c r="CW981" s="1"/>
  <c r="CX981" s="1"/>
  <c r="CY981" s="1"/>
  <c r="CZ981" s="1"/>
  <c r="CT984"/>
  <c r="CU984" s="1"/>
  <c r="CV984" s="1"/>
  <c r="CW984" s="1"/>
  <c r="CX984" s="1"/>
  <c r="CY984" s="1"/>
  <c r="CZ984" s="1"/>
  <c r="CT1032"/>
  <c r="CU1032" s="1"/>
  <c r="CV1032" s="1"/>
  <c r="CW1032" s="1"/>
  <c r="CX1032" s="1"/>
  <c r="CY1032" s="1"/>
  <c r="CZ1032" s="1"/>
  <c r="CT1035"/>
  <c r="CU1035" s="1"/>
  <c r="CV1035" s="1"/>
  <c r="CW1035" s="1"/>
  <c r="CX1035" s="1"/>
  <c r="CY1035" s="1"/>
  <c r="CZ1035" s="1"/>
  <c r="CT1038"/>
  <c r="CU1038" s="1"/>
  <c r="CV1038" s="1"/>
  <c r="CW1038" s="1"/>
  <c r="CX1038" s="1"/>
  <c r="CY1038" s="1"/>
  <c r="CZ1038" s="1"/>
  <c r="CT1041"/>
  <c r="CU1041" s="1"/>
  <c r="CV1041" s="1"/>
  <c r="CW1041" s="1"/>
  <c r="CX1041" s="1"/>
  <c r="CY1041" s="1"/>
  <c r="CZ1041" s="1"/>
  <c r="CT1044"/>
  <c r="CU1044" s="1"/>
  <c r="CV1044" s="1"/>
  <c r="CW1044" s="1"/>
  <c r="CX1044" s="1"/>
  <c r="CY1044" s="1"/>
  <c r="CZ1044" s="1"/>
  <c r="CT1069"/>
  <c r="CU1069" s="1"/>
  <c r="CV1069" s="1"/>
  <c r="CW1069" s="1"/>
  <c r="CX1069" s="1"/>
  <c r="CY1069" s="1"/>
  <c r="CZ1069" s="1"/>
  <c r="CT1072"/>
  <c r="CU1072" s="1"/>
  <c r="CV1072" s="1"/>
  <c r="CW1072" s="1"/>
  <c r="CX1072" s="1"/>
  <c r="CY1072" s="1"/>
  <c r="CZ1072" s="1"/>
  <c r="CT1075"/>
  <c r="CU1075" s="1"/>
  <c r="CV1075" s="1"/>
  <c r="CW1075" s="1"/>
  <c r="CX1075" s="1"/>
  <c r="CY1075" s="1"/>
  <c r="CZ1075" s="1"/>
  <c r="CT1078"/>
  <c r="CU1078" s="1"/>
  <c r="CV1078" s="1"/>
  <c r="CW1078" s="1"/>
  <c r="CX1078" s="1"/>
  <c r="CY1078" s="1"/>
  <c r="CZ1078" s="1"/>
  <c r="CT1081"/>
  <c r="CU1081" s="1"/>
  <c r="CV1081" s="1"/>
  <c r="CW1081" s="1"/>
  <c r="CX1081" s="1"/>
  <c r="CY1081" s="1"/>
  <c r="CZ1081" s="1"/>
  <c r="CT1084"/>
  <c r="CU1084" s="1"/>
  <c r="CV1084" s="1"/>
  <c r="CW1084" s="1"/>
  <c r="CX1084" s="1"/>
  <c r="CY1084" s="1"/>
  <c r="CZ1084" s="1"/>
  <c r="CT1087"/>
  <c r="CU1087" s="1"/>
  <c r="CV1087" s="1"/>
  <c r="CW1087" s="1"/>
  <c r="CX1087" s="1"/>
  <c r="CY1087" s="1"/>
  <c r="CZ1087" s="1"/>
  <c r="CT1090"/>
  <c r="CU1090" s="1"/>
  <c r="CV1090" s="1"/>
  <c r="CW1090" s="1"/>
  <c r="CX1090" s="1"/>
  <c r="CY1090" s="1"/>
  <c r="CZ1090" s="1"/>
  <c r="CT1093"/>
  <c r="CU1093" s="1"/>
  <c r="CV1093" s="1"/>
  <c r="CW1093" s="1"/>
  <c r="CX1093" s="1"/>
  <c r="CY1093" s="1"/>
  <c r="CZ1093" s="1"/>
  <c r="CT1096"/>
  <c r="CU1096" s="1"/>
  <c r="CV1096" s="1"/>
  <c r="CW1096" s="1"/>
  <c r="CX1096" s="1"/>
  <c r="CY1096" s="1"/>
  <c r="CZ1096" s="1"/>
  <c r="CT1099"/>
  <c r="CU1099" s="1"/>
  <c r="CV1099" s="1"/>
  <c r="CW1099" s="1"/>
  <c r="CX1099" s="1"/>
  <c r="CY1099" s="1"/>
  <c r="CZ1099" s="1"/>
  <c r="CT1102"/>
  <c r="CU1102" s="1"/>
  <c r="CV1102" s="1"/>
  <c r="CW1102" s="1"/>
  <c r="CX1102" s="1"/>
  <c r="CY1102" s="1"/>
  <c r="CZ1102" s="1"/>
  <c r="CT1105"/>
  <c r="CU1105" s="1"/>
  <c r="CV1105" s="1"/>
  <c r="CW1105" s="1"/>
  <c r="CX1105" s="1"/>
  <c r="CY1105" s="1"/>
  <c r="CZ1105" s="1"/>
  <c r="CT1108"/>
  <c r="CU1108" s="1"/>
  <c r="CV1108" s="1"/>
  <c r="CW1108" s="1"/>
  <c r="CX1108" s="1"/>
  <c r="CY1108" s="1"/>
  <c r="CZ1108" s="1"/>
  <c r="CT1111"/>
  <c r="CU1111" s="1"/>
  <c r="CV1111" s="1"/>
  <c r="CW1111" s="1"/>
  <c r="CX1111" s="1"/>
  <c r="CY1111" s="1"/>
  <c r="CZ1111" s="1"/>
  <c r="CT1114"/>
  <c r="CU1114" s="1"/>
  <c r="CV1114" s="1"/>
  <c r="CW1114" s="1"/>
  <c r="CX1114" s="1"/>
  <c r="CY1114" s="1"/>
  <c r="CZ1114" s="1"/>
  <c r="CT1117"/>
  <c r="CU1117" s="1"/>
  <c r="CV1117" s="1"/>
  <c r="CW1117" s="1"/>
  <c r="CX1117" s="1"/>
  <c r="CY1117" s="1"/>
  <c r="CZ1117" s="1"/>
  <c r="CT1120"/>
  <c r="CU1120" s="1"/>
  <c r="CV1120" s="1"/>
  <c r="CW1120" s="1"/>
  <c r="CX1120" s="1"/>
  <c r="CY1120" s="1"/>
  <c r="CZ1120" s="1"/>
  <c r="CT1123"/>
  <c r="CU1123" s="1"/>
  <c r="CV1123" s="1"/>
  <c r="CW1123" s="1"/>
  <c r="CX1123" s="1"/>
  <c r="CY1123" s="1"/>
  <c r="CZ1123" s="1"/>
  <c r="CT1126"/>
  <c r="CU1126" s="1"/>
  <c r="CV1126" s="1"/>
  <c r="CW1126" s="1"/>
  <c r="CX1126" s="1"/>
  <c r="CY1126" s="1"/>
  <c r="CZ1126" s="1"/>
  <c r="CT1129"/>
  <c r="CU1129" s="1"/>
  <c r="CV1129" s="1"/>
  <c r="CW1129" s="1"/>
  <c r="CX1129" s="1"/>
  <c r="CY1129" s="1"/>
  <c r="CZ1129" s="1"/>
  <c r="CT1132"/>
  <c r="CU1132" s="1"/>
  <c r="CV1132" s="1"/>
  <c r="CW1132" s="1"/>
  <c r="CX1132" s="1"/>
  <c r="CY1132" s="1"/>
  <c r="CZ1132" s="1"/>
  <c r="CT1135"/>
  <c r="CU1135" s="1"/>
  <c r="CV1135" s="1"/>
  <c r="CW1135" s="1"/>
  <c r="CX1135" s="1"/>
  <c r="CY1135" s="1"/>
  <c r="CZ1135" s="1"/>
  <c r="CT1138"/>
  <c r="CU1138" s="1"/>
  <c r="CV1138" s="1"/>
  <c r="CW1138" s="1"/>
  <c r="CX1138" s="1"/>
  <c r="CY1138" s="1"/>
  <c r="CZ1138" s="1"/>
  <c r="CT1141"/>
  <c r="CU1141" s="1"/>
  <c r="CV1141" s="1"/>
  <c r="CW1141" s="1"/>
  <c r="CX1141" s="1"/>
  <c r="CY1141" s="1"/>
  <c r="CZ1141" s="1"/>
  <c r="CT1144"/>
  <c r="CU1144" s="1"/>
  <c r="CV1144" s="1"/>
  <c r="CW1144" s="1"/>
  <c r="CX1144" s="1"/>
  <c r="CY1144" s="1"/>
  <c r="CZ1144" s="1"/>
  <c r="CT1147"/>
  <c r="CU1147" s="1"/>
  <c r="CV1147" s="1"/>
  <c r="CW1147" s="1"/>
  <c r="CX1147" s="1"/>
  <c r="CY1147" s="1"/>
  <c r="CZ1147" s="1"/>
  <c r="CT1150"/>
  <c r="CU1150" s="1"/>
  <c r="CV1150" s="1"/>
  <c r="CW1150" s="1"/>
  <c r="CX1150" s="1"/>
  <c r="CY1150" s="1"/>
  <c r="CZ1150" s="1"/>
  <c r="CT1153"/>
  <c r="CU1153" s="1"/>
  <c r="CV1153" s="1"/>
  <c r="CW1153" s="1"/>
  <c r="CX1153" s="1"/>
  <c r="CY1153" s="1"/>
  <c r="CZ1153" s="1"/>
  <c r="CT1156"/>
  <c r="CU1156" s="1"/>
  <c r="CV1156" s="1"/>
  <c r="CW1156" s="1"/>
  <c r="CX1156" s="1"/>
  <c r="CY1156" s="1"/>
  <c r="CZ1156" s="1"/>
  <c r="CT1159"/>
  <c r="CU1159" s="1"/>
  <c r="CV1159" s="1"/>
  <c r="CW1159" s="1"/>
  <c r="CX1159" s="1"/>
  <c r="CY1159" s="1"/>
  <c r="CZ1159" s="1"/>
  <c r="CT1162"/>
  <c r="CU1162" s="1"/>
  <c r="CV1162" s="1"/>
  <c r="CW1162" s="1"/>
  <c r="CX1162" s="1"/>
  <c r="CY1162" s="1"/>
  <c r="CZ1162" s="1"/>
  <c r="CT1165"/>
  <c r="CU1165" s="1"/>
  <c r="CV1165" s="1"/>
  <c r="CW1165" s="1"/>
  <c r="CX1165" s="1"/>
  <c r="CY1165" s="1"/>
  <c r="CZ1165" s="1"/>
  <c r="CT1168"/>
  <c r="CU1168" s="1"/>
  <c r="CV1168" s="1"/>
  <c r="CW1168" s="1"/>
  <c r="CX1168" s="1"/>
  <c r="CY1168" s="1"/>
  <c r="CZ1168" s="1"/>
  <c r="CT1292"/>
  <c r="CU1292" s="1"/>
  <c r="CV1292" s="1"/>
  <c r="CW1292" s="1"/>
  <c r="CX1292" s="1"/>
  <c r="CY1292" s="1"/>
  <c r="CZ1292" s="1"/>
  <c r="CT1295"/>
  <c r="CU1295" s="1"/>
  <c r="CV1295" s="1"/>
  <c r="CW1295" s="1"/>
  <c r="CX1295" s="1"/>
  <c r="CY1295" s="1"/>
  <c r="CZ1295" s="1"/>
  <c r="CT1358"/>
  <c r="CU1358" s="1"/>
  <c r="CV1358" s="1"/>
  <c r="CW1358" s="1"/>
  <c r="CX1358" s="1"/>
  <c r="CY1358" s="1"/>
  <c r="CZ1358" s="1"/>
  <c r="CT1361"/>
  <c r="CU1361" s="1"/>
  <c r="CV1361" s="1"/>
  <c r="CW1361" s="1"/>
  <c r="CX1361" s="1"/>
  <c r="CY1361" s="1"/>
  <c r="CZ1361" s="1"/>
  <c r="CT1370"/>
  <c r="CU1370" s="1"/>
  <c r="CV1370" s="1"/>
  <c r="CW1370" s="1"/>
  <c r="CX1370" s="1"/>
  <c r="CY1370" s="1"/>
  <c r="CZ1370" s="1"/>
  <c r="CT1373"/>
  <c r="CU1373" s="1"/>
  <c r="CV1373" s="1"/>
  <c r="CW1373" s="1"/>
  <c r="CX1373" s="1"/>
  <c r="CY1373" s="1"/>
  <c r="CZ1373" s="1"/>
  <c r="CT1376"/>
  <c r="CU1376" s="1"/>
  <c r="CV1376" s="1"/>
  <c r="CW1376" s="1"/>
  <c r="CX1376" s="1"/>
  <c r="CY1376" s="1"/>
  <c r="CZ1376" s="1"/>
  <c r="CT1379"/>
  <c r="CU1379" s="1"/>
  <c r="CV1379" s="1"/>
  <c r="CW1379" s="1"/>
  <c r="CX1379" s="1"/>
  <c r="CY1379" s="1"/>
  <c r="CZ1379" s="1"/>
  <c r="CT1382"/>
  <c r="CU1382" s="1"/>
  <c r="CV1382" s="1"/>
  <c r="CW1382" s="1"/>
  <c r="CX1382" s="1"/>
  <c r="CY1382" s="1"/>
  <c r="CZ1382" s="1"/>
  <c r="CT1385"/>
  <c r="CU1385" s="1"/>
  <c r="CV1385" s="1"/>
  <c r="CW1385" s="1"/>
  <c r="CX1385" s="1"/>
  <c r="CY1385" s="1"/>
  <c r="CZ1385" s="1"/>
  <c r="CT1388"/>
  <c r="CU1388" s="1"/>
  <c r="CV1388" s="1"/>
  <c r="CW1388" s="1"/>
  <c r="CX1388" s="1"/>
  <c r="CY1388" s="1"/>
  <c r="CZ1388" s="1"/>
  <c r="CT1391"/>
  <c r="CU1391" s="1"/>
  <c r="CV1391" s="1"/>
  <c r="CW1391" s="1"/>
  <c r="CX1391" s="1"/>
  <c r="CY1391" s="1"/>
  <c r="CZ1391" s="1"/>
  <c r="CT1394"/>
  <c r="CU1394" s="1"/>
  <c r="CV1394" s="1"/>
  <c r="CW1394" s="1"/>
  <c r="CX1394" s="1"/>
  <c r="CY1394" s="1"/>
  <c r="CZ1394" s="1"/>
  <c r="CT1397"/>
  <c r="CU1397" s="1"/>
  <c r="CV1397" s="1"/>
  <c r="CW1397" s="1"/>
  <c r="CX1397" s="1"/>
  <c r="CY1397" s="1"/>
  <c r="CZ1397" s="1"/>
  <c r="CT1406"/>
  <c r="CU1406" s="1"/>
  <c r="CV1406" s="1"/>
  <c r="CW1406" s="1"/>
  <c r="CX1406" s="1"/>
  <c r="CY1406" s="1"/>
  <c r="CZ1406" s="1"/>
  <c r="CT1412"/>
  <c r="CU1412" s="1"/>
  <c r="CV1412" s="1"/>
  <c r="CW1412" s="1"/>
  <c r="CX1412" s="1"/>
  <c r="CY1412" s="1"/>
  <c r="CZ1412" s="1"/>
  <c r="CT1414"/>
  <c r="CU1414" s="1"/>
  <c r="CV1414" s="1"/>
  <c r="CW1414" s="1"/>
  <c r="CX1414" s="1"/>
  <c r="CY1414" s="1"/>
  <c r="CZ1414" s="1"/>
  <c r="CT1416"/>
  <c r="CU1416" s="1"/>
  <c r="CV1416" s="1"/>
  <c r="CW1416" s="1"/>
  <c r="CX1416" s="1"/>
  <c r="CY1416" s="1"/>
  <c r="CZ1416" s="1"/>
  <c r="CT1418"/>
  <c r="CU1418" s="1"/>
  <c r="CV1418" s="1"/>
  <c r="CW1418" s="1"/>
  <c r="CX1418" s="1"/>
  <c r="CY1418" s="1"/>
  <c r="CZ1418" s="1"/>
  <c r="CT1420"/>
  <c r="CU1420" s="1"/>
  <c r="CV1420" s="1"/>
  <c r="CW1420" s="1"/>
  <c r="CX1420" s="1"/>
  <c r="CY1420" s="1"/>
  <c r="CZ1420" s="1"/>
  <c r="CT1422"/>
  <c r="CU1422" s="1"/>
  <c r="CV1422" s="1"/>
  <c r="CW1422" s="1"/>
  <c r="CX1422" s="1"/>
  <c r="CY1422" s="1"/>
  <c r="CZ1422" s="1"/>
  <c r="CT1424"/>
  <c r="CU1424" s="1"/>
  <c r="CV1424" s="1"/>
  <c r="CW1424" s="1"/>
  <c r="CX1424" s="1"/>
  <c r="CY1424" s="1"/>
  <c r="CZ1424" s="1"/>
  <c r="CT1425"/>
  <c r="CU1425" s="1"/>
  <c r="CV1425" s="1"/>
  <c r="CW1425" s="1"/>
  <c r="CX1425" s="1"/>
  <c r="CY1425" s="1"/>
  <c r="CZ1425" s="1"/>
  <c r="CT1427"/>
  <c r="CU1427" s="1"/>
  <c r="CV1427" s="1"/>
  <c r="CW1427" s="1"/>
  <c r="CX1427" s="1"/>
  <c r="CY1427" s="1"/>
  <c r="CZ1427" s="1"/>
  <c r="CT1428"/>
  <c r="CU1428" s="1"/>
  <c r="CV1428" s="1"/>
  <c r="CW1428" s="1"/>
  <c r="CX1428" s="1"/>
  <c r="CY1428" s="1"/>
  <c r="CZ1428" s="1"/>
  <c r="CT1434"/>
  <c r="CU1434" s="1"/>
  <c r="CV1434" s="1"/>
  <c r="CW1434" s="1"/>
  <c r="CX1434" s="1"/>
  <c r="CY1434" s="1"/>
  <c r="CZ1434" s="1"/>
  <c r="CT1439"/>
  <c r="CU1439" s="1"/>
  <c r="CV1439" s="1"/>
  <c r="CW1439" s="1"/>
  <c r="CX1439" s="1"/>
  <c r="CY1439" s="1"/>
  <c r="CZ1439" s="1"/>
  <c r="BY1270"/>
  <c r="BY1272" s="1"/>
  <c r="CP112"/>
  <c r="CP115" s="1"/>
  <c r="CO133"/>
  <c r="CO132" s="1"/>
  <c r="CP134"/>
  <c r="CP136" s="1"/>
  <c r="CP147"/>
  <c r="CP149" s="1"/>
  <c r="CP276"/>
  <c r="CP278" s="1"/>
  <c r="CP279"/>
  <c r="CP281" s="1"/>
  <c r="CP300"/>
  <c r="CP302" s="1"/>
  <c r="CP363"/>
  <c r="CP365" s="1"/>
  <c r="CP457"/>
  <c r="CP459" s="1"/>
  <c r="CP496"/>
  <c r="CP498" s="1"/>
  <c r="CP535"/>
  <c r="CP537" s="1"/>
  <c r="CP623"/>
  <c r="CP625" s="1"/>
  <c r="CP683"/>
  <c r="CP685" s="1"/>
  <c r="CP716"/>
  <c r="CP718" s="1"/>
  <c r="CP774"/>
  <c r="CP776" s="1"/>
  <c r="CP777"/>
  <c r="CP779" s="1"/>
  <c r="CP986"/>
  <c r="CP988" s="1"/>
  <c r="CP989"/>
  <c r="CP991" s="1"/>
  <c r="CP992"/>
  <c r="CP994" s="1"/>
  <c r="CP995"/>
  <c r="CP997" s="1"/>
  <c r="CP1170"/>
  <c r="CQ1170" s="1"/>
  <c r="CC1147"/>
  <c r="CD1147" s="1"/>
  <c r="CE1147" s="1"/>
  <c r="CF1147" s="1"/>
  <c r="CG1147" s="1"/>
  <c r="CH1147" s="1"/>
  <c r="CI1147" s="1"/>
  <c r="CC1150"/>
  <c r="CD1150" s="1"/>
  <c r="CE1150" s="1"/>
  <c r="CF1150" s="1"/>
  <c r="CG1150" s="1"/>
  <c r="CH1150" s="1"/>
  <c r="CI1150" s="1"/>
  <c r="CC1153"/>
  <c r="CD1153" s="1"/>
  <c r="CE1153" s="1"/>
  <c r="CF1153" s="1"/>
  <c r="CG1153" s="1"/>
  <c r="CH1153" s="1"/>
  <c r="CI1153" s="1"/>
  <c r="CC1156"/>
  <c r="CD1156" s="1"/>
  <c r="CE1156" s="1"/>
  <c r="CF1156" s="1"/>
  <c r="CG1156" s="1"/>
  <c r="CH1156" s="1"/>
  <c r="CI1156" s="1"/>
  <c r="CC1159"/>
  <c r="CD1159" s="1"/>
  <c r="CE1159" s="1"/>
  <c r="CF1159" s="1"/>
  <c r="CG1159" s="1"/>
  <c r="CH1159" s="1"/>
  <c r="CI1159" s="1"/>
  <c r="CC1162"/>
  <c r="CD1162" s="1"/>
  <c r="CE1162" s="1"/>
  <c r="CF1162" s="1"/>
  <c r="CG1162" s="1"/>
  <c r="CH1162" s="1"/>
  <c r="CI1162" s="1"/>
  <c r="CC1165"/>
  <c r="CD1165" s="1"/>
  <c r="CE1165" s="1"/>
  <c r="CF1165" s="1"/>
  <c r="CG1165" s="1"/>
  <c r="CH1165" s="1"/>
  <c r="CI1165" s="1"/>
  <c r="CC1168"/>
  <c r="CD1168" s="1"/>
  <c r="CE1168" s="1"/>
  <c r="CF1168" s="1"/>
  <c r="CG1168" s="1"/>
  <c r="CH1168" s="1"/>
  <c r="CI1168" s="1"/>
  <c r="CC1171"/>
  <c r="CD1171" s="1"/>
  <c r="CE1171" s="1"/>
  <c r="CF1171" s="1"/>
  <c r="CG1171" s="1"/>
  <c r="CH1171" s="1"/>
  <c r="CI1171" s="1"/>
  <c r="CC1174"/>
  <c r="CD1174" s="1"/>
  <c r="CE1174" s="1"/>
  <c r="CF1174" s="1"/>
  <c r="CG1174" s="1"/>
  <c r="CH1174" s="1"/>
  <c r="CI1174" s="1"/>
  <c r="CC1232"/>
  <c r="CD1232" s="1"/>
  <c r="CE1232" s="1"/>
  <c r="CF1232" s="1"/>
  <c r="CG1232" s="1"/>
  <c r="CH1232" s="1"/>
  <c r="CI1232" s="1"/>
  <c r="CC1235"/>
  <c r="CD1235" s="1"/>
  <c r="CE1235" s="1"/>
  <c r="CF1235" s="1"/>
  <c r="CG1235" s="1"/>
  <c r="CH1235" s="1"/>
  <c r="CI1235" s="1"/>
  <c r="CC1238"/>
  <c r="CD1238" s="1"/>
  <c r="CE1238" s="1"/>
  <c r="CF1238" s="1"/>
  <c r="CG1238" s="1"/>
  <c r="CH1238" s="1"/>
  <c r="CI1238" s="1"/>
  <c r="CC1271"/>
  <c r="CD1271" s="1"/>
  <c r="CE1271" s="1"/>
  <c r="CF1271" s="1"/>
  <c r="CG1271" s="1"/>
  <c r="CH1271" s="1"/>
  <c r="CI1271" s="1"/>
  <c r="CC1274"/>
  <c r="CD1274" s="1"/>
  <c r="CE1274" s="1"/>
  <c r="CF1274" s="1"/>
  <c r="CG1274" s="1"/>
  <c r="CH1274" s="1"/>
  <c r="CI1274" s="1"/>
  <c r="CC1277"/>
  <c r="CD1277" s="1"/>
  <c r="CE1277" s="1"/>
  <c r="CF1277" s="1"/>
  <c r="CG1277" s="1"/>
  <c r="CH1277" s="1"/>
  <c r="CI1277" s="1"/>
  <c r="CC1280"/>
  <c r="CD1280" s="1"/>
  <c r="CE1280" s="1"/>
  <c r="CF1280" s="1"/>
  <c r="CG1280" s="1"/>
  <c r="CH1280" s="1"/>
  <c r="CI1280" s="1"/>
  <c r="CC1283"/>
  <c r="CD1283" s="1"/>
  <c r="CE1283" s="1"/>
  <c r="CF1283" s="1"/>
  <c r="CG1283" s="1"/>
  <c r="CH1283" s="1"/>
  <c r="CI1283" s="1"/>
  <c r="CC1286"/>
  <c r="CD1286" s="1"/>
  <c r="CE1286" s="1"/>
  <c r="CF1286" s="1"/>
  <c r="CG1286" s="1"/>
  <c r="CH1286" s="1"/>
  <c r="CI1286" s="1"/>
  <c r="CC1289"/>
  <c r="CD1289" s="1"/>
  <c r="CE1289" s="1"/>
  <c r="CF1289" s="1"/>
  <c r="CG1289" s="1"/>
  <c r="CH1289" s="1"/>
  <c r="CI1289" s="1"/>
  <c r="CC1292"/>
  <c r="CD1292" s="1"/>
  <c r="CE1292" s="1"/>
  <c r="CF1292" s="1"/>
  <c r="CG1292" s="1"/>
  <c r="CH1292" s="1"/>
  <c r="CI1292" s="1"/>
  <c r="CC1295"/>
  <c r="CD1295" s="1"/>
  <c r="CE1295" s="1"/>
  <c r="CF1295" s="1"/>
  <c r="CG1295" s="1"/>
  <c r="CH1295" s="1"/>
  <c r="CI1295" s="1"/>
  <c r="CC1298"/>
  <c r="CD1298" s="1"/>
  <c r="CE1298" s="1"/>
  <c r="CF1298" s="1"/>
  <c r="CG1298" s="1"/>
  <c r="CH1298" s="1"/>
  <c r="CI1298" s="1"/>
  <c r="CC1301"/>
  <c r="CD1301" s="1"/>
  <c r="CE1301" s="1"/>
  <c r="CF1301" s="1"/>
  <c r="CG1301" s="1"/>
  <c r="CH1301" s="1"/>
  <c r="CI1301" s="1"/>
  <c r="CC1304"/>
  <c r="CD1304" s="1"/>
  <c r="CE1304" s="1"/>
  <c r="CF1304" s="1"/>
  <c r="CG1304" s="1"/>
  <c r="CH1304" s="1"/>
  <c r="CI1304" s="1"/>
  <c r="CC1307"/>
  <c r="CD1307" s="1"/>
  <c r="CE1307" s="1"/>
  <c r="CF1307" s="1"/>
  <c r="CG1307" s="1"/>
  <c r="CH1307" s="1"/>
  <c r="CI1307" s="1"/>
  <c r="CC1310"/>
  <c r="CD1310" s="1"/>
  <c r="CE1310" s="1"/>
  <c r="CF1310" s="1"/>
  <c r="CG1310" s="1"/>
  <c r="CH1310" s="1"/>
  <c r="CI1310" s="1"/>
  <c r="CC1313"/>
  <c r="CD1313" s="1"/>
  <c r="CE1313" s="1"/>
  <c r="CF1313" s="1"/>
  <c r="CG1313" s="1"/>
  <c r="CH1313" s="1"/>
  <c r="CI1313" s="1"/>
  <c r="CC1316"/>
  <c r="CD1316" s="1"/>
  <c r="CE1316" s="1"/>
  <c r="CF1316" s="1"/>
  <c r="CG1316" s="1"/>
  <c r="CH1316" s="1"/>
  <c r="CI1316" s="1"/>
  <c r="CC1379"/>
  <c r="CD1379" s="1"/>
  <c r="CE1379" s="1"/>
  <c r="CF1379" s="1"/>
  <c r="CG1379" s="1"/>
  <c r="CH1379" s="1"/>
  <c r="CI1379" s="1"/>
  <c r="CC1382"/>
  <c r="CD1382" s="1"/>
  <c r="CE1382" s="1"/>
  <c r="CF1382" s="1"/>
  <c r="CG1382" s="1"/>
  <c r="CH1382" s="1"/>
  <c r="CI1382" s="1"/>
  <c r="CC1385"/>
  <c r="CD1385" s="1"/>
  <c r="CE1385" s="1"/>
  <c r="CF1385" s="1"/>
  <c r="CG1385" s="1"/>
  <c r="CH1385" s="1"/>
  <c r="CI1385" s="1"/>
  <c r="CC1388"/>
  <c r="CD1388" s="1"/>
  <c r="CE1388" s="1"/>
  <c r="CF1388" s="1"/>
  <c r="CG1388" s="1"/>
  <c r="CH1388" s="1"/>
  <c r="CI1388" s="1"/>
  <c r="CC1391"/>
  <c r="CD1391" s="1"/>
  <c r="CE1391" s="1"/>
  <c r="CF1391" s="1"/>
  <c r="CG1391" s="1"/>
  <c r="CH1391" s="1"/>
  <c r="CI1391" s="1"/>
  <c r="CC1394"/>
  <c r="CD1394" s="1"/>
  <c r="CE1394" s="1"/>
  <c r="CF1394" s="1"/>
  <c r="CG1394" s="1"/>
  <c r="CH1394" s="1"/>
  <c r="CI1394" s="1"/>
  <c r="CC1397"/>
  <c r="CD1397" s="1"/>
  <c r="CE1397" s="1"/>
  <c r="CF1397" s="1"/>
  <c r="CG1397" s="1"/>
  <c r="CH1397" s="1"/>
  <c r="CI1397" s="1"/>
  <c r="CC1410"/>
  <c r="CD1410" s="1"/>
  <c r="CE1410" s="1"/>
  <c r="CF1410" s="1"/>
  <c r="CG1410" s="1"/>
  <c r="CH1410" s="1"/>
  <c r="CI1410" s="1"/>
  <c r="CC1413"/>
  <c r="CD1413" s="1"/>
  <c r="CE1413" s="1"/>
  <c r="CF1413" s="1"/>
  <c r="CG1413" s="1"/>
  <c r="CH1413" s="1"/>
  <c r="CI1413" s="1"/>
  <c r="CC1416"/>
  <c r="CD1416" s="1"/>
  <c r="CE1416" s="1"/>
  <c r="CF1416" s="1"/>
  <c r="CG1416" s="1"/>
  <c r="CH1416" s="1"/>
  <c r="CI1416" s="1"/>
  <c r="CC1418"/>
  <c r="CD1418" s="1"/>
  <c r="CE1418" s="1"/>
  <c r="CF1418" s="1"/>
  <c r="CG1418" s="1"/>
  <c r="CH1418" s="1"/>
  <c r="CI1418" s="1"/>
  <c r="CC1423"/>
  <c r="CD1423" s="1"/>
  <c r="CE1423" s="1"/>
  <c r="CF1423" s="1"/>
  <c r="CG1423" s="1"/>
  <c r="CH1423" s="1"/>
  <c r="CI1423" s="1"/>
  <c r="CC1427"/>
  <c r="CD1427" s="1"/>
  <c r="CE1427" s="1"/>
  <c r="CF1427" s="1"/>
  <c r="CG1427" s="1"/>
  <c r="CH1427" s="1"/>
  <c r="CI1427" s="1"/>
  <c r="CC1429"/>
  <c r="CD1429" s="1"/>
  <c r="CE1429" s="1"/>
  <c r="CF1429" s="1"/>
  <c r="CG1429" s="1"/>
  <c r="CH1429" s="1"/>
  <c r="CI1429" s="1"/>
  <c r="CC1434"/>
  <c r="CD1434" s="1"/>
  <c r="CE1434" s="1"/>
  <c r="CF1434" s="1"/>
  <c r="CG1434" s="1"/>
  <c r="CH1434" s="1"/>
  <c r="CI1434" s="1"/>
  <c r="CC1439"/>
  <c r="CD1439" s="1"/>
  <c r="CE1439" s="1"/>
  <c r="CF1439" s="1"/>
  <c r="CG1439" s="1"/>
  <c r="CH1439" s="1"/>
  <c r="CI1439" s="1"/>
  <c r="CS16"/>
  <c r="CS17"/>
  <c r="CT31"/>
  <c r="CU31" s="1"/>
  <c r="CV31" s="1"/>
  <c r="CW31" s="1"/>
  <c r="CX31" s="1"/>
  <c r="CY31" s="1"/>
  <c r="CZ31" s="1"/>
  <c r="CT53"/>
  <c r="CU53" s="1"/>
  <c r="CV53" s="1"/>
  <c r="CW53" s="1"/>
  <c r="CX53" s="1"/>
  <c r="CY53" s="1"/>
  <c r="CZ53" s="1"/>
  <c r="CT64"/>
  <c r="CU64" s="1"/>
  <c r="CV64" s="1"/>
  <c r="CW64" s="1"/>
  <c r="CX64" s="1"/>
  <c r="CY64" s="1"/>
  <c r="CZ64" s="1"/>
  <c r="CT83"/>
  <c r="CU83" s="1"/>
  <c r="CV83" s="1"/>
  <c r="CW83" s="1"/>
  <c r="CX83" s="1"/>
  <c r="CY83" s="1"/>
  <c r="CZ83" s="1"/>
  <c r="CT89"/>
  <c r="CU89" s="1"/>
  <c r="CV89" s="1"/>
  <c r="CW89" s="1"/>
  <c r="CX89" s="1"/>
  <c r="CY89" s="1"/>
  <c r="CZ89" s="1"/>
  <c r="CT99"/>
  <c r="CU99" s="1"/>
  <c r="CV99" s="1"/>
  <c r="CW99" s="1"/>
  <c r="CX99" s="1"/>
  <c r="CY99" s="1"/>
  <c r="CZ99" s="1"/>
  <c r="CT105"/>
  <c r="CU105" s="1"/>
  <c r="CV105" s="1"/>
  <c r="CW105" s="1"/>
  <c r="CX105" s="1"/>
  <c r="CY105" s="1"/>
  <c r="CZ105" s="1"/>
  <c r="CT107"/>
  <c r="CU107" s="1"/>
  <c r="CV107" s="1"/>
  <c r="CW107" s="1"/>
  <c r="CX107" s="1"/>
  <c r="CY107" s="1"/>
  <c r="CZ107" s="1"/>
  <c r="CT113"/>
  <c r="CU113" s="1"/>
  <c r="CV113" s="1"/>
  <c r="CW113" s="1"/>
  <c r="CX113" s="1"/>
  <c r="CY113" s="1"/>
  <c r="CZ113" s="1"/>
  <c r="CT127"/>
  <c r="CU127" s="1"/>
  <c r="CV127" s="1"/>
  <c r="CW127" s="1"/>
  <c r="CX127" s="1"/>
  <c r="CY127" s="1"/>
  <c r="CZ127" s="1"/>
  <c r="CT138"/>
  <c r="CU138" s="1"/>
  <c r="CV138" s="1"/>
  <c r="CW138" s="1"/>
  <c r="CX138" s="1"/>
  <c r="CY138" s="1"/>
  <c r="CZ138" s="1"/>
  <c r="CT141"/>
  <c r="CU141" s="1"/>
  <c r="CV141" s="1"/>
  <c r="CW141" s="1"/>
  <c r="CX141" s="1"/>
  <c r="CY141" s="1"/>
  <c r="CZ141" s="1"/>
  <c r="CT148"/>
  <c r="CU148" s="1"/>
  <c r="CV148" s="1"/>
  <c r="CW148" s="1"/>
  <c r="CX148" s="1"/>
  <c r="CY148" s="1"/>
  <c r="CZ148" s="1"/>
  <c r="CT151"/>
  <c r="CU151" s="1"/>
  <c r="CV151" s="1"/>
  <c r="CW151" s="1"/>
  <c r="CX151" s="1"/>
  <c r="CY151" s="1"/>
  <c r="CZ151" s="1"/>
  <c r="CT168"/>
  <c r="CU168" s="1"/>
  <c r="CV168" s="1"/>
  <c r="CW168" s="1"/>
  <c r="CX168" s="1"/>
  <c r="CY168" s="1"/>
  <c r="CZ168" s="1"/>
  <c r="CT171"/>
  <c r="CU171" s="1"/>
  <c r="CV171" s="1"/>
  <c r="CW171" s="1"/>
  <c r="CX171" s="1"/>
  <c r="CY171" s="1"/>
  <c r="CZ171" s="1"/>
  <c r="CT191"/>
  <c r="CU191" s="1"/>
  <c r="CV191" s="1"/>
  <c r="CW191" s="1"/>
  <c r="CX191" s="1"/>
  <c r="CY191" s="1"/>
  <c r="CZ191" s="1"/>
  <c r="CT224"/>
  <c r="CU224" s="1"/>
  <c r="CV224" s="1"/>
  <c r="CW224" s="1"/>
  <c r="CX224" s="1"/>
  <c r="CY224" s="1"/>
  <c r="CZ224" s="1"/>
  <c r="CT227"/>
  <c r="CU227" s="1"/>
  <c r="CV227" s="1"/>
  <c r="CW227" s="1"/>
  <c r="CX227" s="1"/>
  <c r="CY227" s="1"/>
  <c r="CZ227" s="1"/>
  <c r="CT230"/>
  <c r="CU230" s="1"/>
  <c r="CV230" s="1"/>
  <c r="CW230" s="1"/>
  <c r="CX230" s="1"/>
  <c r="CY230" s="1"/>
  <c r="CZ230" s="1"/>
  <c r="CT233"/>
  <c r="CU233" s="1"/>
  <c r="CV233" s="1"/>
  <c r="CW233" s="1"/>
  <c r="CX233" s="1"/>
  <c r="CY233" s="1"/>
  <c r="CZ233" s="1"/>
  <c r="CT236"/>
  <c r="CU236" s="1"/>
  <c r="CV236" s="1"/>
  <c r="CW236" s="1"/>
  <c r="CX236" s="1"/>
  <c r="CY236" s="1"/>
  <c r="CZ236" s="1"/>
  <c r="CT239"/>
  <c r="CU239" s="1"/>
  <c r="CV239" s="1"/>
  <c r="CW239" s="1"/>
  <c r="CX239" s="1"/>
  <c r="CY239" s="1"/>
  <c r="CZ239" s="1"/>
  <c r="CT242"/>
  <c r="CU242" s="1"/>
  <c r="CV242" s="1"/>
  <c r="CW242" s="1"/>
  <c r="CX242" s="1"/>
  <c r="CY242" s="1"/>
  <c r="CZ242" s="1"/>
  <c r="CT283"/>
  <c r="CU283" s="1"/>
  <c r="CV283" s="1"/>
  <c r="CW283" s="1"/>
  <c r="CX283" s="1"/>
  <c r="CY283" s="1"/>
  <c r="CZ283" s="1"/>
  <c r="CT286"/>
  <c r="CU286" s="1"/>
  <c r="CV286" s="1"/>
  <c r="CW286" s="1"/>
  <c r="CX286" s="1"/>
  <c r="CY286" s="1"/>
  <c r="CZ286" s="1"/>
  <c r="CT289"/>
  <c r="CU289" s="1"/>
  <c r="CV289" s="1"/>
  <c r="CW289" s="1"/>
  <c r="CX289" s="1"/>
  <c r="CY289" s="1"/>
  <c r="CZ289" s="1"/>
  <c r="CT292"/>
  <c r="CU292" s="1"/>
  <c r="CV292" s="1"/>
  <c r="CW292" s="1"/>
  <c r="CX292" s="1"/>
  <c r="CY292" s="1"/>
  <c r="CZ292" s="1"/>
  <c r="CT301"/>
  <c r="CU301" s="1"/>
  <c r="CV301" s="1"/>
  <c r="CW301" s="1"/>
  <c r="CX301" s="1"/>
  <c r="CY301" s="1"/>
  <c r="CZ301" s="1"/>
  <c r="CT304"/>
  <c r="CU304" s="1"/>
  <c r="CV304" s="1"/>
  <c r="CW304" s="1"/>
  <c r="CX304" s="1"/>
  <c r="CY304" s="1"/>
  <c r="CZ304" s="1"/>
  <c r="CT307"/>
  <c r="CU307" s="1"/>
  <c r="CV307" s="1"/>
  <c r="CW307" s="1"/>
  <c r="CX307" s="1"/>
  <c r="CY307" s="1"/>
  <c r="CZ307" s="1"/>
  <c r="CT310"/>
  <c r="CU310" s="1"/>
  <c r="CV310" s="1"/>
  <c r="CW310" s="1"/>
  <c r="CX310" s="1"/>
  <c r="CY310" s="1"/>
  <c r="CZ310" s="1"/>
  <c r="CT313"/>
  <c r="CU313" s="1"/>
  <c r="CV313" s="1"/>
  <c r="CW313" s="1"/>
  <c r="CX313" s="1"/>
  <c r="CY313" s="1"/>
  <c r="CZ313" s="1"/>
  <c r="CT316"/>
  <c r="CU316" s="1"/>
  <c r="CV316" s="1"/>
  <c r="CW316" s="1"/>
  <c r="CX316" s="1"/>
  <c r="CY316" s="1"/>
  <c r="CZ316" s="1"/>
  <c r="CT364"/>
  <c r="CU364" s="1"/>
  <c r="CV364" s="1"/>
  <c r="CW364" s="1"/>
  <c r="CX364" s="1"/>
  <c r="CY364" s="1"/>
  <c r="CZ364" s="1"/>
  <c r="CT367"/>
  <c r="CU367" s="1"/>
  <c r="CV367" s="1"/>
  <c r="CW367" s="1"/>
  <c r="CX367" s="1"/>
  <c r="CY367" s="1"/>
  <c r="CZ367" s="1"/>
  <c r="CT370"/>
  <c r="CU370" s="1"/>
  <c r="CV370" s="1"/>
  <c r="CW370" s="1"/>
  <c r="CX370" s="1"/>
  <c r="CY370" s="1"/>
  <c r="CZ370" s="1"/>
  <c r="CT373"/>
  <c r="CU373" s="1"/>
  <c r="CV373" s="1"/>
  <c r="CW373" s="1"/>
  <c r="CX373" s="1"/>
  <c r="CY373" s="1"/>
  <c r="CZ373" s="1"/>
  <c r="CT376"/>
  <c r="CU376" s="1"/>
  <c r="CV376" s="1"/>
  <c r="CW376" s="1"/>
  <c r="CX376" s="1"/>
  <c r="CY376" s="1"/>
  <c r="CZ376" s="1"/>
  <c r="CT379"/>
  <c r="CU379" s="1"/>
  <c r="CV379" s="1"/>
  <c r="CW379" s="1"/>
  <c r="CX379" s="1"/>
  <c r="CY379" s="1"/>
  <c r="CZ379" s="1"/>
  <c r="CT382"/>
  <c r="CU382" s="1"/>
  <c r="CV382" s="1"/>
  <c r="CW382" s="1"/>
  <c r="CX382" s="1"/>
  <c r="CY382" s="1"/>
  <c r="CZ382" s="1"/>
  <c r="CT385"/>
  <c r="CU385" s="1"/>
  <c r="CV385" s="1"/>
  <c r="CW385" s="1"/>
  <c r="CX385" s="1"/>
  <c r="CY385" s="1"/>
  <c r="CZ385" s="1"/>
  <c r="CT388"/>
  <c r="CU388" s="1"/>
  <c r="CV388" s="1"/>
  <c r="CW388" s="1"/>
  <c r="CX388" s="1"/>
  <c r="CY388" s="1"/>
  <c r="CZ388" s="1"/>
  <c r="CT391"/>
  <c r="CU391" s="1"/>
  <c r="CV391" s="1"/>
  <c r="CW391" s="1"/>
  <c r="CX391" s="1"/>
  <c r="CY391" s="1"/>
  <c r="CZ391" s="1"/>
  <c r="CT394"/>
  <c r="CU394" s="1"/>
  <c r="CV394" s="1"/>
  <c r="CW394" s="1"/>
  <c r="CX394" s="1"/>
  <c r="CY394" s="1"/>
  <c r="CZ394" s="1"/>
  <c r="CT397"/>
  <c r="CU397" s="1"/>
  <c r="CV397" s="1"/>
  <c r="CW397" s="1"/>
  <c r="CX397" s="1"/>
  <c r="CY397" s="1"/>
  <c r="CZ397" s="1"/>
  <c r="CT400"/>
  <c r="CU400" s="1"/>
  <c r="CV400" s="1"/>
  <c r="CW400" s="1"/>
  <c r="CX400" s="1"/>
  <c r="CY400" s="1"/>
  <c r="CZ400" s="1"/>
  <c r="CT403"/>
  <c r="CU403" s="1"/>
  <c r="CV403" s="1"/>
  <c r="CW403" s="1"/>
  <c r="CX403" s="1"/>
  <c r="CY403" s="1"/>
  <c r="CZ403" s="1"/>
  <c r="CT406"/>
  <c r="CU406" s="1"/>
  <c r="CV406" s="1"/>
  <c r="CW406" s="1"/>
  <c r="CX406" s="1"/>
  <c r="CY406" s="1"/>
  <c r="CZ406" s="1"/>
  <c r="CT409"/>
  <c r="CU409" s="1"/>
  <c r="CV409" s="1"/>
  <c r="CW409" s="1"/>
  <c r="CX409" s="1"/>
  <c r="CY409" s="1"/>
  <c r="CZ409" s="1"/>
  <c r="CT412"/>
  <c r="CU412" s="1"/>
  <c r="CV412" s="1"/>
  <c r="CW412" s="1"/>
  <c r="CX412" s="1"/>
  <c r="CY412" s="1"/>
  <c r="CZ412" s="1"/>
  <c r="CT415"/>
  <c r="CU415" s="1"/>
  <c r="CV415" s="1"/>
  <c r="CW415" s="1"/>
  <c r="CX415" s="1"/>
  <c r="CY415" s="1"/>
  <c r="CZ415" s="1"/>
  <c r="CT418"/>
  <c r="CU418" s="1"/>
  <c r="CV418" s="1"/>
  <c r="CW418" s="1"/>
  <c r="CX418" s="1"/>
  <c r="CY418" s="1"/>
  <c r="CZ418" s="1"/>
  <c r="CT421"/>
  <c r="CU421" s="1"/>
  <c r="CV421" s="1"/>
  <c r="CW421" s="1"/>
  <c r="CX421" s="1"/>
  <c r="CY421" s="1"/>
  <c r="CZ421" s="1"/>
  <c r="CT424"/>
  <c r="CU424" s="1"/>
  <c r="CV424" s="1"/>
  <c r="CW424" s="1"/>
  <c r="CX424" s="1"/>
  <c r="CY424" s="1"/>
  <c r="CZ424" s="1"/>
  <c r="CT427"/>
  <c r="CU427" s="1"/>
  <c r="CV427" s="1"/>
  <c r="CW427" s="1"/>
  <c r="CX427" s="1"/>
  <c r="CY427" s="1"/>
  <c r="CZ427" s="1"/>
  <c r="CT458"/>
  <c r="CU458" s="1"/>
  <c r="CV458" s="1"/>
  <c r="CW458" s="1"/>
  <c r="CX458" s="1"/>
  <c r="CY458" s="1"/>
  <c r="CZ458" s="1"/>
  <c r="CT461"/>
  <c r="CU461" s="1"/>
  <c r="CV461" s="1"/>
  <c r="CW461" s="1"/>
  <c r="CX461" s="1"/>
  <c r="CY461" s="1"/>
  <c r="CZ461" s="1"/>
  <c r="CT464"/>
  <c r="CU464" s="1"/>
  <c r="CV464" s="1"/>
  <c r="CW464" s="1"/>
  <c r="CX464" s="1"/>
  <c r="CY464" s="1"/>
  <c r="CZ464" s="1"/>
  <c r="CT467"/>
  <c r="CU467" s="1"/>
  <c r="CV467" s="1"/>
  <c r="CW467" s="1"/>
  <c r="CX467" s="1"/>
  <c r="CY467" s="1"/>
  <c r="CZ467" s="1"/>
  <c r="CT470"/>
  <c r="CU470" s="1"/>
  <c r="CV470" s="1"/>
  <c r="CW470" s="1"/>
  <c r="CX470" s="1"/>
  <c r="CY470" s="1"/>
  <c r="CZ470" s="1"/>
  <c r="CT473"/>
  <c r="CU473" s="1"/>
  <c r="CV473" s="1"/>
  <c r="CW473" s="1"/>
  <c r="CX473" s="1"/>
  <c r="CY473" s="1"/>
  <c r="CZ473" s="1"/>
  <c r="CT476"/>
  <c r="CU476" s="1"/>
  <c r="CV476" s="1"/>
  <c r="CW476" s="1"/>
  <c r="CX476" s="1"/>
  <c r="CY476" s="1"/>
  <c r="CZ476" s="1"/>
  <c r="CT479"/>
  <c r="CU479" s="1"/>
  <c r="CV479" s="1"/>
  <c r="CW479" s="1"/>
  <c r="CX479" s="1"/>
  <c r="CY479" s="1"/>
  <c r="CZ479" s="1"/>
  <c r="CT482"/>
  <c r="CU482" s="1"/>
  <c r="CV482" s="1"/>
  <c r="CW482" s="1"/>
  <c r="CX482" s="1"/>
  <c r="CY482" s="1"/>
  <c r="CZ482" s="1"/>
  <c r="CT485"/>
  <c r="CU485" s="1"/>
  <c r="CV485" s="1"/>
  <c r="CW485" s="1"/>
  <c r="CX485" s="1"/>
  <c r="CY485" s="1"/>
  <c r="CZ485" s="1"/>
  <c r="CT488"/>
  <c r="CU488" s="1"/>
  <c r="CV488" s="1"/>
  <c r="CW488" s="1"/>
  <c r="CX488" s="1"/>
  <c r="CY488" s="1"/>
  <c r="CZ488" s="1"/>
  <c r="CT497"/>
  <c r="CU497" s="1"/>
  <c r="CV497" s="1"/>
  <c r="CW497" s="1"/>
  <c r="CX497" s="1"/>
  <c r="CY497" s="1"/>
  <c r="CZ497" s="1"/>
  <c r="CT500"/>
  <c r="CU500" s="1"/>
  <c r="CV500" s="1"/>
  <c r="CW500" s="1"/>
  <c r="CX500" s="1"/>
  <c r="CY500" s="1"/>
  <c r="CZ500" s="1"/>
  <c r="CT503"/>
  <c r="CU503" s="1"/>
  <c r="CV503" s="1"/>
  <c r="CW503" s="1"/>
  <c r="CX503" s="1"/>
  <c r="CY503" s="1"/>
  <c r="CZ503" s="1"/>
  <c r="CT506"/>
  <c r="CU506" s="1"/>
  <c r="CV506" s="1"/>
  <c r="CW506" s="1"/>
  <c r="CX506" s="1"/>
  <c r="CY506" s="1"/>
  <c r="CZ506" s="1"/>
  <c r="CT509"/>
  <c r="CU509" s="1"/>
  <c r="CV509" s="1"/>
  <c r="CW509" s="1"/>
  <c r="CX509" s="1"/>
  <c r="CY509" s="1"/>
  <c r="CZ509" s="1"/>
  <c r="CT512"/>
  <c r="CU512" s="1"/>
  <c r="CV512" s="1"/>
  <c r="CW512" s="1"/>
  <c r="CX512" s="1"/>
  <c r="CY512" s="1"/>
  <c r="CZ512" s="1"/>
  <c r="CT515"/>
  <c r="CU515" s="1"/>
  <c r="CV515" s="1"/>
  <c r="CW515" s="1"/>
  <c r="CX515" s="1"/>
  <c r="CY515" s="1"/>
  <c r="CZ515" s="1"/>
  <c r="CT518"/>
  <c r="CU518" s="1"/>
  <c r="CV518" s="1"/>
  <c r="CW518" s="1"/>
  <c r="CX518" s="1"/>
  <c r="CY518" s="1"/>
  <c r="CZ518" s="1"/>
  <c r="CT521"/>
  <c r="CU521" s="1"/>
  <c r="CV521" s="1"/>
  <c r="CW521" s="1"/>
  <c r="CX521" s="1"/>
  <c r="CY521" s="1"/>
  <c r="CZ521" s="1"/>
  <c r="CT524"/>
  <c r="CU524" s="1"/>
  <c r="CV524" s="1"/>
  <c r="CW524" s="1"/>
  <c r="CX524" s="1"/>
  <c r="CY524" s="1"/>
  <c r="CZ524" s="1"/>
  <c r="CT527"/>
  <c r="CU527" s="1"/>
  <c r="CV527" s="1"/>
  <c r="CW527" s="1"/>
  <c r="CX527" s="1"/>
  <c r="CY527" s="1"/>
  <c r="CZ527" s="1"/>
  <c r="CT530"/>
  <c r="CU530" s="1"/>
  <c r="CV530" s="1"/>
  <c r="CW530" s="1"/>
  <c r="CX530" s="1"/>
  <c r="CY530" s="1"/>
  <c r="CZ530" s="1"/>
  <c r="CT536"/>
  <c r="CU536" s="1"/>
  <c r="CV536" s="1"/>
  <c r="CW536" s="1"/>
  <c r="CX536" s="1"/>
  <c r="CY536" s="1"/>
  <c r="CZ536" s="1"/>
  <c r="CT539"/>
  <c r="CU539" s="1"/>
  <c r="CV539" s="1"/>
  <c r="CW539" s="1"/>
  <c r="CX539" s="1"/>
  <c r="CY539" s="1"/>
  <c r="CZ539" s="1"/>
  <c r="CT542"/>
  <c r="CU542" s="1"/>
  <c r="CV542" s="1"/>
  <c r="CW542" s="1"/>
  <c r="CX542" s="1"/>
  <c r="CY542" s="1"/>
  <c r="CZ542" s="1"/>
  <c r="CT548"/>
  <c r="CU548" s="1"/>
  <c r="CV548" s="1"/>
  <c r="CW548" s="1"/>
  <c r="CX548" s="1"/>
  <c r="CY548" s="1"/>
  <c r="CZ548" s="1"/>
  <c r="CT551"/>
  <c r="CU551" s="1"/>
  <c r="CV551" s="1"/>
  <c r="CW551" s="1"/>
  <c r="CX551" s="1"/>
  <c r="CY551" s="1"/>
  <c r="CZ551" s="1"/>
  <c r="CT554"/>
  <c r="CU554" s="1"/>
  <c r="CV554" s="1"/>
  <c r="CW554" s="1"/>
  <c r="CX554" s="1"/>
  <c r="CY554" s="1"/>
  <c r="CZ554" s="1"/>
  <c r="CT557"/>
  <c r="CU557" s="1"/>
  <c r="CV557" s="1"/>
  <c r="CW557" s="1"/>
  <c r="CX557" s="1"/>
  <c r="CY557" s="1"/>
  <c r="CZ557" s="1"/>
  <c r="CT606"/>
  <c r="CU606" s="1"/>
  <c r="CV606" s="1"/>
  <c r="CW606" s="1"/>
  <c r="CX606" s="1"/>
  <c r="CY606" s="1"/>
  <c r="CZ606" s="1"/>
  <c r="CT609"/>
  <c r="CU609" s="1"/>
  <c r="CV609" s="1"/>
  <c r="CW609" s="1"/>
  <c r="CX609" s="1"/>
  <c r="CY609" s="1"/>
  <c r="CZ609" s="1"/>
  <c r="CT612"/>
  <c r="CU612" s="1"/>
  <c r="CV612" s="1"/>
  <c r="CW612" s="1"/>
  <c r="CX612" s="1"/>
  <c r="CY612" s="1"/>
  <c r="CZ612" s="1"/>
  <c r="CT615"/>
  <c r="CU615" s="1"/>
  <c r="CV615" s="1"/>
  <c r="CW615" s="1"/>
  <c r="CX615" s="1"/>
  <c r="CY615" s="1"/>
  <c r="CZ615" s="1"/>
  <c r="CT618"/>
  <c r="CU618" s="1"/>
  <c r="CV618" s="1"/>
  <c r="CW618" s="1"/>
  <c r="CX618" s="1"/>
  <c r="CY618" s="1"/>
  <c r="CZ618" s="1"/>
  <c r="CT624"/>
  <c r="CU624" s="1"/>
  <c r="CV624" s="1"/>
  <c r="CW624" s="1"/>
  <c r="CX624" s="1"/>
  <c r="CY624" s="1"/>
  <c r="CZ624" s="1"/>
  <c r="CT627"/>
  <c r="CU627" s="1"/>
  <c r="CV627" s="1"/>
  <c r="CW627" s="1"/>
  <c r="CX627" s="1"/>
  <c r="CY627" s="1"/>
  <c r="CZ627" s="1"/>
  <c r="CT630"/>
  <c r="CU630" s="1"/>
  <c r="CV630" s="1"/>
  <c r="CW630" s="1"/>
  <c r="CX630" s="1"/>
  <c r="CY630" s="1"/>
  <c r="CZ630" s="1"/>
  <c r="CT633"/>
  <c r="CU633" s="1"/>
  <c r="CV633" s="1"/>
  <c r="CW633" s="1"/>
  <c r="CX633" s="1"/>
  <c r="CY633" s="1"/>
  <c r="CZ633" s="1"/>
  <c r="CT636"/>
  <c r="CU636" s="1"/>
  <c r="CV636" s="1"/>
  <c r="CW636" s="1"/>
  <c r="CX636" s="1"/>
  <c r="CY636" s="1"/>
  <c r="CZ636" s="1"/>
  <c r="CT639"/>
  <c r="CU639" s="1"/>
  <c r="CV639" s="1"/>
  <c r="CW639" s="1"/>
  <c r="CX639" s="1"/>
  <c r="CY639" s="1"/>
  <c r="CZ639" s="1"/>
  <c r="CT642"/>
  <c r="CU642" s="1"/>
  <c r="CV642" s="1"/>
  <c r="CW642" s="1"/>
  <c r="CX642" s="1"/>
  <c r="CY642" s="1"/>
  <c r="CZ642" s="1"/>
  <c r="CT645"/>
  <c r="CU645" s="1"/>
  <c r="CV645" s="1"/>
  <c r="CW645" s="1"/>
  <c r="CX645" s="1"/>
  <c r="CY645" s="1"/>
  <c r="CZ645" s="1"/>
  <c r="CT648"/>
  <c r="CU648" s="1"/>
  <c r="CV648" s="1"/>
  <c r="CW648" s="1"/>
  <c r="CX648" s="1"/>
  <c r="CY648" s="1"/>
  <c r="CZ648" s="1"/>
  <c r="CT651"/>
  <c r="CU651" s="1"/>
  <c r="CV651" s="1"/>
  <c r="CW651" s="1"/>
  <c r="CX651" s="1"/>
  <c r="CY651" s="1"/>
  <c r="CZ651" s="1"/>
  <c r="CT654"/>
  <c r="CU654" s="1"/>
  <c r="CV654" s="1"/>
  <c r="CW654" s="1"/>
  <c r="CX654" s="1"/>
  <c r="CY654" s="1"/>
  <c r="CZ654" s="1"/>
  <c r="CT657"/>
  <c r="CU657" s="1"/>
  <c r="CV657" s="1"/>
  <c r="CW657" s="1"/>
  <c r="CX657" s="1"/>
  <c r="CY657" s="1"/>
  <c r="CZ657" s="1"/>
  <c r="CT660"/>
  <c r="CU660" s="1"/>
  <c r="CV660" s="1"/>
  <c r="CW660" s="1"/>
  <c r="CX660" s="1"/>
  <c r="CY660" s="1"/>
  <c r="CZ660" s="1"/>
  <c r="CT663"/>
  <c r="CU663" s="1"/>
  <c r="CV663" s="1"/>
  <c r="CW663" s="1"/>
  <c r="CX663" s="1"/>
  <c r="CY663" s="1"/>
  <c r="CZ663" s="1"/>
  <c r="CT666"/>
  <c r="CU666" s="1"/>
  <c r="CV666" s="1"/>
  <c r="CW666" s="1"/>
  <c r="CX666" s="1"/>
  <c r="CY666" s="1"/>
  <c r="CZ666" s="1"/>
  <c r="CT684"/>
  <c r="CU684" s="1"/>
  <c r="CV684" s="1"/>
  <c r="CW684" s="1"/>
  <c r="CX684" s="1"/>
  <c r="CY684" s="1"/>
  <c r="CZ684" s="1"/>
  <c r="CT687"/>
  <c r="CU687" s="1"/>
  <c r="CV687" s="1"/>
  <c r="CW687" s="1"/>
  <c r="CX687" s="1"/>
  <c r="CY687" s="1"/>
  <c r="CZ687" s="1"/>
  <c r="CT690"/>
  <c r="CU690" s="1"/>
  <c r="CV690" s="1"/>
  <c r="CW690" s="1"/>
  <c r="CX690" s="1"/>
  <c r="CY690" s="1"/>
  <c r="CZ690" s="1"/>
  <c r="CT717"/>
  <c r="CU717" s="1"/>
  <c r="CV717" s="1"/>
  <c r="CW717" s="1"/>
  <c r="CX717" s="1"/>
  <c r="CY717" s="1"/>
  <c r="CZ717" s="1"/>
  <c r="CT720"/>
  <c r="CU720" s="1"/>
  <c r="CV720" s="1"/>
  <c r="CW720" s="1"/>
  <c r="CX720" s="1"/>
  <c r="CY720" s="1"/>
  <c r="CZ720" s="1"/>
  <c r="CT723"/>
  <c r="CU723" s="1"/>
  <c r="CV723" s="1"/>
  <c r="CW723" s="1"/>
  <c r="CX723" s="1"/>
  <c r="CY723" s="1"/>
  <c r="CZ723" s="1"/>
  <c r="CT726"/>
  <c r="CU726" s="1"/>
  <c r="CV726" s="1"/>
  <c r="CW726" s="1"/>
  <c r="CX726" s="1"/>
  <c r="CY726" s="1"/>
  <c r="CZ726" s="1"/>
  <c r="CT729"/>
  <c r="CU729" s="1"/>
  <c r="CV729" s="1"/>
  <c r="CW729" s="1"/>
  <c r="CX729" s="1"/>
  <c r="CY729" s="1"/>
  <c r="CZ729" s="1"/>
  <c r="CT732"/>
  <c r="CU732" s="1"/>
  <c r="CV732" s="1"/>
  <c r="CW732" s="1"/>
  <c r="CX732" s="1"/>
  <c r="CY732" s="1"/>
  <c r="CZ732" s="1"/>
  <c r="CT735"/>
  <c r="CU735" s="1"/>
  <c r="CV735" s="1"/>
  <c r="CW735" s="1"/>
  <c r="CX735" s="1"/>
  <c r="CY735" s="1"/>
  <c r="CZ735" s="1"/>
  <c r="CT738"/>
  <c r="CU738" s="1"/>
  <c r="CV738" s="1"/>
  <c r="CW738" s="1"/>
  <c r="CX738" s="1"/>
  <c r="CY738" s="1"/>
  <c r="CZ738" s="1"/>
  <c r="CT741"/>
  <c r="CU741" s="1"/>
  <c r="CV741" s="1"/>
  <c r="CW741" s="1"/>
  <c r="CX741" s="1"/>
  <c r="CY741" s="1"/>
  <c r="CZ741" s="1"/>
  <c r="CT787"/>
  <c r="CU787" s="1"/>
  <c r="CV787" s="1"/>
  <c r="CW787" s="1"/>
  <c r="CX787" s="1"/>
  <c r="CY787" s="1"/>
  <c r="CZ787" s="1"/>
  <c r="CT790"/>
  <c r="CU790" s="1"/>
  <c r="CV790" s="1"/>
  <c r="CW790" s="1"/>
  <c r="CX790" s="1"/>
  <c r="CY790" s="1"/>
  <c r="CZ790" s="1"/>
  <c r="CT793"/>
  <c r="CU793" s="1"/>
  <c r="CV793" s="1"/>
  <c r="CW793" s="1"/>
  <c r="CX793" s="1"/>
  <c r="CY793" s="1"/>
  <c r="CZ793" s="1"/>
  <c r="CT796"/>
  <c r="CU796" s="1"/>
  <c r="CV796" s="1"/>
  <c r="CW796" s="1"/>
  <c r="CX796" s="1"/>
  <c r="CY796" s="1"/>
  <c r="CZ796" s="1"/>
  <c r="CT799"/>
  <c r="CU799" s="1"/>
  <c r="CV799" s="1"/>
  <c r="CW799" s="1"/>
  <c r="CX799" s="1"/>
  <c r="CY799" s="1"/>
  <c r="CZ799" s="1"/>
  <c r="CT802"/>
  <c r="CU802" s="1"/>
  <c r="CV802" s="1"/>
  <c r="CW802" s="1"/>
  <c r="CX802" s="1"/>
  <c r="CY802" s="1"/>
  <c r="CZ802" s="1"/>
  <c r="CT805"/>
  <c r="CU805" s="1"/>
  <c r="CV805" s="1"/>
  <c r="CW805" s="1"/>
  <c r="CX805" s="1"/>
  <c r="CY805" s="1"/>
  <c r="CZ805" s="1"/>
  <c r="CT825"/>
  <c r="CU825" s="1"/>
  <c r="CV825" s="1"/>
  <c r="CW825" s="1"/>
  <c r="CX825" s="1"/>
  <c r="CY825" s="1"/>
  <c r="CZ825" s="1"/>
  <c r="CT828"/>
  <c r="CU828" s="1"/>
  <c r="CV828" s="1"/>
  <c r="CW828" s="1"/>
  <c r="CX828" s="1"/>
  <c r="CY828" s="1"/>
  <c r="CZ828" s="1"/>
  <c r="CT831"/>
  <c r="CU831" s="1"/>
  <c r="CV831" s="1"/>
  <c r="CW831" s="1"/>
  <c r="CX831" s="1"/>
  <c r="CY831" s="1"/>
  <c r="CZ831" s="1"/>
  <c r="CT834"/>
  <c r="CU834" s="1"/>
  <c r="CV834" s="1"/>
  <c r="CW834" s="1"/>
  <c r="CX834" s="1"/>
  <c r="CY834" s="1"/>
  <c r="CZ834" s="1"/>
  <c r="CT847"/>
  <c r="CU847" s="1"/>
  <c r="CV847" s="1"/>
  <c r="CW847" s="1"/>
  <c r="CX847" s="1"/>
  <c r="CY847" s="1"/>
  <c r="CZ847" s="1"/>
  <c r="CT856"/>
  <c r="CU856" s="1"/>
  <c r="CV856" s="1"/>
  <c r="CW856" s="1"/>
  <c r="CX856" s="1"/>
  <c r="CY856" s="1"/>
  <c r="CZ856" s="1"/>
  <c r="CT859"/>
  <c r="CU859" s="1"/>
  <c r="CV859" s="1"/>
  <c r="CW859" s="1"/>
  <c r="CX859" s="1"/>
  <c r="CY859" s="1"/>
  <c r="CZ859" s="1"/>
  <c r="CT862"/>
  <c r="CU862" s="1"/>
  <c r="CV862" s="1"/>
  <c r="CW862" s="1"/>
  <c r="CX862" s="1"/>
  <c r="CY862" s="1"/>
  <c r="CZ862" s="1"/>
  <c r="CT865"/>
  <c r="CU865" s="1"/>
  <c r="CV865" s="1"/>
  <c r="CW865" s="1"/>
  <c r="CX865" s="1"/>
  <c r="CY865" s="1"/>
  <c r="CZ865" s="1"/>
  <c r="CT868"/>
  <c r="CU868" s="1"/>
  <c r="CV868" s="1"/>
  <c r="CW868" s="1"/>
  <c r="CX868" s="1"/>
  <c r="CY868" s="1"/>
  <c r="CZ868" s="1"/>
  <c r="CT871"/>
  <c r="CU871" s="1"/>
  <c r="CV871" s="1"/>
  <c r="CW871" s="1"/>
  <c r="CX871" s="1"/>
  <c r="CY871" s="1"/>
  <c r="CZ871" s="1"/>
  <c r="CT874"/>
  <c r="CU874" s="1"/>
  <c r="CV874" s="1"/>
  <c r="CW874" s="1"/>
  <c r="CX874" s="1"/>
  <c r="CY874" s="1"/>
  <c r="CZ874" s="1"/>
  <c r="CT877"/>
  <c r="CU877" s="1"/>
  <c r="CV877" s="1"/>
  <c r="CW877" s="1"/>
  <c r="CX877" s="1"/>
  <c r="CY877" s="1"/>
  <c r="CZ877" s="1"/>
  <c r="CT880"/>
  <c r="CU880" s="1"/>
  <c r="CV880" s="1"/>
  <c r="CW880" s="1"/>
  <c r="CX880" s="1"/>
  <c r="CY880" s="1"/>
  <c r="CZ880" s="1"/>
  <c r="CT891"/>
  <c r="CU891" s="1"/>
  <c r="CV891" s="1"/>
  <c r="CW891" s="1"/>
  <c r="CX891" s="1"/>
  <c r="CY891" s="1"/>
  <c r="CZ891" s="1"/>
  <c r="CT894"/>
  <c r="CU894" s="1"/>
  <c r="CV894" s="1"/>
  <c r="CW894" s="1"/>
  <c r="CX894" s="1"/>
  <c r="CY894" s="1"/>
  <c r="CZ894" s="1"/>
  <c r="CT897"/>
  <c r="CU897" s="1"/>
  <c r="CV897" s="1"/>
  <c r="CW897" s="1"/>
  <c r="CX897" s="1"/>
  <c r="CY897" s="1"/>
  <c r="CZ897" s="1"/>
  <c r="CT900"/>
  <c r="CU900" s="1"/>
  <c r="CV900" s="1"/>
  <c r="CW900" s="1"/>
  <c r="CX900" s="1"/>
  <c r="CY900" s="1"/>
  <c r="CZ900" s="1"/>
  <c r="CT903"/>
  <c r="CU903" s="1"/>
  <c r="CV903" s="1"/>
  <c r="CW903" s="1"/>
  <c r="CX903" s="1"/>
  <c r="CY903" s="1"/>
  <c r="CZ903" s="1"/>
  <c r="CT996"/>
  <c r="CU996" s="1"/>
  <c r="CV996" s="1"/>
  <c r="CW996" s="1"/>
  <c r="CX996" s="1"/>
  <c r="CY996" s="1"/>
  <c r="CZ996" s="1"/>
  <c r="CT999"/>
  <c r="CU999" s="1"/>
  <c r="CV999" s="1"/>
  <c r="CW999" s="1"/>
  <c r="CX999" s="1"/>
  <c r="CY999" s="1"/>
  <c r="CZ999" s="1"/>
  <c r="CT1002"/>
  <c r="CU1002" s="1"/>
  <c r="CV1002" s="1"/>
  <c r="CW1002" s="1"/>
  <c r="CX1002" s="1"/>
  <c r="CY1002" s="1"/>
  <c r="CZ1002" s="1"/>
  <c r="CT1005"/>
  <c r="CU1005" s="1"/>
  <c r="CV1005" s="1"/>
  <c r="CW1005" s="1"/>
  <c r="CX1005" s="1"/>
  <c r="CY1005" s="1"/>
  <c r="CZ1005" s="1"/>
  <c r="CT1008"/>
  <c r="CU1008" s="1"/>
  <c r="CV1008" s="1"/>
  <c r="CW1008" s="1"/>
  <c r="CX1008" s="1"/>
  <c r="CY1008" s="1"/>
  <c r="CZ1008" s="1"/>
  <c r="CT1011"/>
  <c r="CU1011" s="1"/>
  <c r="CV1011" s="1"/>
  <c r="CW1011" s="1"/>
  <c r="CX1011" s="1"/>
  <c r="CY1011" s="1"/>
  <c r="CZ1011" s="1"/>
  <c r="CT1014"/>
  <c r="CU1014" s="1"/>
  <c r="CV1014" s="1"/>
  <c r="CW1014" s="1"/>
  <c r="CX1014" s="1"/>
  <c r="CY1014" s="1"/>
  <c r="CZ1014" s="1"/>
  <c r="CT1017"/>
  <c r="CU1017" s="1"/>
  <c r="CV1017" s="1"/>
  <c r="CW1017" s="1"/>
  <c r="CX1017" s="1"/>
  <c r="CY1017" s="1"/>
  <c r="CZ1017" s="1"/>
  <c r="CT1020"/>
  <c r="CU1020" s="1"/>
  <c r="CV1020" s="1"/>
  <c r="CW1020" s="1"/>
  <c r="CX1020" s="1"/>
  <c r="CY1020" s="1"/>
  <c r="CZ1020" s="1"/>
  <c r="CT1023"/>
  <c r="CU1023" s="1"/>
  <c r="CV1023" s="1"/>
  <c r="CW1023" s="1"/>
  <c r="CX1023" s="1"/>
  <c r="CY1023" s="1"/>
  <c r="CZ1023" s="1"/>
  <c r="CT1026"/>
  <c r="CU1026" s="1"/>
  <c r="CV1026" s="1"/>
  <c r="CW1026" s="1"/>
  <c r="CX1026" s="1"/>
  <c r="CY1026" s="1"/>
  <c r="CZ1026" s="1"/>
  <c r="CT1029"/>
  <c r="CU1029" s="1"/>
  <c r="CV1029" s="1"/>
  <c r="CW1029" s="1"/>
  <c r="CX1029" s="1"/>
  <c r="CY1029" s="1"/>
  <c r="CZ1029" s="1"/>
  <c r="CT1047"/>
  <c r="CU1047" s="1"/>
  <c r="CV1047" s="1"/>
  <c r="CW1047" s="1"/>
  <c r="CX1047" s="1"/>
  <c r="CY1047" s="1"/>
  <c r="CZ1047" s="1"/>
  <c r="CT1050"/>
  <c r="CU1050" s="1"/>
  <c r="CV1050" s="1"/>
  <c r="CW1050" s="1"/>
  <c r="CX1050" s="1"/>
  <c r="CY1050" s="1"/>
  <c r="CZ1050" s="1"/>
  <c r="CT1053"/>
  <c r="CU1053" s="1"/>
  <c r="CV1053" s="1"/>
  <c r="CW1053" s="1"/>
  <c r="CX1053" s="1"/>
  <c r="CY1053" s="1"/>
  <c r="CZ1053" s="1"/>
  <c r="CT1060"/>
  <c r="CU1060" s="1"/>
  <c r="CV1060" s="1"/>
  <c r="CW1060" s="1"/>
  <c r="CX1060" s="1"/>
  <c r="CY1060" s="1"/>
  <c r="CZ1060" s="1"/>
  <c r="CT1063"/>
  <c r="CU1063" s="1"/>
  <c r="CV1063" s="1"/>
  <c r="CW1063" s="1"/>
  <c r="CX1063" s="1"/>
  <c r="CY1063" s="1"/>
  <c r="CZ1063" s="1"/>
  <c r="CT1066"/>
  <c r="CU1066" s="1"/>
  <c r="CV1066" s="1"/>
  <c r="CW1066" s="1"/>
  <c r="CX1066" s="1"/>
  <c r="CY1066" s="1"/>
  <c r="CZ1066" s="1"/>
  <c r="CT1171"/>
  <c r="CU1171" s="1"/>
  <c r="CV1171" s="1"/>
  <c r="CW1171" s="1"/>
  <c r="CX1171" s="1"/>
  <c r="CY1171" s="1"/>
  <c r="CZ1171" s="1"/>
  <c r="CT1174"/>
  <c r="CU1174" s="1"/>
  <c r="CV1174" s="1"/>
  <c r="CW1174" s="1"/>
  <c r="CX1174" s="1"/>
  <c r="CY1174" s="1"/>
  <c r="CZ1174" s="1"/>
  <c r="CT1177"/>
  <c r="CU1177" s="1"/>
  <c r="CV1177" s="1"/>
  <c r="CW1177" s="1"/>
  <c r="CX1177" s="1"/>
  <c r="CY1177" s="1"/>
  <c r="CZ1177" s="1"/>
  <c r="CT1180"/>
  <c r="CU1180" s="1"/>
  <c r="CV1180" s="1"/>
  <c r="CW1180" s="1"/>
  <c r="CX1180" s="1"/>
  <c r="CY1180" s="1"/>
  <c r="CZ1180" s="1"/>
  <c r="CT1186"/>
  <c r="CU1186" s="1"/>
  <c r="CV1186" s="1"/>
  <c r="CW1186" s="1"/>
  <c r="CX1186" s="1"/>
  <c r="CY1186" s="1"/>
  <c r="CZ1186" s="1"/>
  <c r="CT1265"/>
  <c r="CU1265" s="1"/>
  <c r="CV1265" s="1"/>
  <c r="CW1265" s="1"/>
  <c r="CX1265" s="1"/>
  <c r="CY1265" s="1"/>
  <c r="CZ1265" s="1"/>
  <c r="CT1268"/>
  <c r="CU1268" s="1"/>
  <c r="CV1268" s="1"/>
  <c r="CW1268" s="1"/>
  <c r="CX1268" s="1"/>
  <c r="CY1268" s="1"/>
  <c r="CZ1268" s="1"/>
  <c r="CT1271"/>
  <c r="CU1271" s="1"/>
  <c r="CV1271" s="1"/>
  <c r="CW1271" s="1"/>
  <c r="CX1271" s="1"/>
  <c r="CY1271" s="1"/>
  <c r="CZ1271" s="1"/>
  <c r="CT1274"/>
  <c r="CU1274" s="1"/>
  <c r="CV1274" s="1"/>
  <c r="CW1274" s="1"/>
  <c r="CX1274" s="1"/>
  <c r="CY1274" s="1"/>
  <c r="CZ1274" s="1"/>
  <c r="CT1277"/>
  <c r="CU1277" s="1"/>
  <c r="CV1277" s="1"/>
  <c r="CW1277" s="1"/>
  <c r="CX1277" s="1"/>
  <c r="CY1277" s="1"/>
  <c r="CZ1277" s="1"/>
  <c r="CT1280"/>
  <c r="CU1280" s="1"/>
  <c r="CV1280" s="1"/>
  <c r="CW1280" s="1"/>
  <c r="CX1280" s="1"/>
  <c r="CY1280" s="1"/>
  <c r="CZ1280" s="1"/>
  <c r="CT1283"/>
  <c r="CU1283" s="1"/>
  <c r="CV1283" s="1"/>
  <c r="CW1283" s="1"/>
  <c r="CX1283" s="1"/>
  <c r="CY1283" s="1"/>
  <c r="CZ1283" s="1"/>
  <c r="CT1286"/>
  <c r="CU1286" s="1"/>
  <c r="CV1286" s="1"/>
  <c r="CW1286" s="1"/>
  <c r="CX1286" s="1"/>
  <c r="CY1286" s="1"/>
  <c r="CZ1286" s="1"/>
  <c r="CT1289"/>
  <c r="CU1289" s="1"/>
  <c r="CV1289" s="1"/>
  <c r="CW1289" s="1"/>
  <c r="CX1289" s="1"/>
  <c r="CY1289" s="1"/>
  <c r="CZ1289" s="1"/>
  <c r="CT1298"/>
  <c r="CU1298" s="1"/>
  <c r="CV1298" s="1"/>
  <c r="CW1298" s="1"/>
  <c r="CX1298" s="1"/>
  <c r="CY1298" s="1"/>
  <c r="CZ1298" s="1"/>
  <c r="CT1301"/>
  <c r="CU1301" s="1"/>
  <c r="CV1301" s="1"/>
  <c r="CW1301" s="1"/>
  <c r="CX1301" s="1"/>
  <c r="CY1301" s="1"/>
  <c r="CZ1301" s="1"/>
  <c r="CT1304"/>
  <c r="CU1304" s="1"/>
  <c r="CV1304" s="1"/>
  <c r="CW1304" s="1"/>
  <c r="CX1304" s="1"/>
  <c r="CY1304" s="1"/>
  <c r="CZ1304" s="1"/>
  <c r="CT1307"/>
  <c r="CU1307" s="1"/>
  <c r="CV1307" s="1"/>
  <c r="CW1307" s="1"/>
  <c r="CX1307" s="1"/>
  <c r="CY1307" s="1"/>
  <c r="CZ1307" s="1"/>
  <c r="CT1310"/>
  <c r="CU1310" s="1"/>
  <c r="CV1310" s="1"/>
  <c r="CW1310" s="1"/>
  <c r="CX1310" s="1"/>
  <c r="CY1310" s="1"/>
  <c r="CZ1310" s="1"/>
  <c r="CT1313"/>
  <c r="CU1313" s="1"/>
  <c r="CV1313" s="1"/>
  <c r="CW1313" s="1"/>
  <c r="CX1313" s="1"/>
  <c r="CY1313" s="1"/>
  <c r="CZ1313" s="1"/>
  <c r="CT1316"/>
  <c r="CU1316" s="1"/>
  <c r="CV1316" s="1"/>
  <c r="CW1316" s="1"/>
  <c r="CX1316" s="1"/>
  <c r="CY1316" s="1"/>
  <c r="CZ1316" s="1"/>
  <c r="CT1319"/>
  <c r="CU1319" s="1"/>
  <c r="CV1319" s="1"/>
  <c r="CW1319" s="1"/>
  <c r="CX1319" s="1"/>
  <c r="CY1319" s="1"/>
  <c r="CZ1319" s="1"/>
  <c r="CT1322"/>
  <c r="CU1322" s="1"/>
  <c r="CV1322" s="1"/>
  <c r="CW1322" s="1"/>
  <c r="CX1322" s="1"/>
  <c r="CY1322" s="1"/>
  <c r="CZ1322" s="1"/>
  <c r="CT1325"/>
  <c r="CU1325" s="1"/>
  <c r="CV1325" s="1"/>
  <c r="CW1325" s="1"/>
  <c r="CX1325" s="1"/>
  <c r="CY1325" s="1"/>
  <c r="CZ1325" s="1"/>
  <c r="CT1328"/>
  <c r="CU1328" s="1"/>
  <c r="CV1328" s="1"/>
  <c r="CW1328" s="1"/>
  <c r="CX1328" s="1"/>
  <c r="CY1328" s="1"/>
  <c r="CZ1328" s="1"/>
  <c r="CT1331"/>
  <c r="CU1331" s="1"/>
  <c r="CV1331" s="1"/>
  <c r="CW1331" s="1"/>
  <c r="CX1331" s="1"/>
  <c r="CY1331" s="1"/>
  <c r="CZ1331" s="1"/>
  <c r="CT1334"/>
  <c r="CU1334" s="1"/>
  <c r="CV1334" s="1"/>
  <c r="CW1334" s="1"/>
  <c r="CX1334" s="1"/>
  <c r="CY1334" s="1"/>
  <c r="CZ1334" s="1"/>
  <c r="CT1337"/>
  <c r="CU1337" s="1"/>
  <c r="CV1337" s="1"/>
  <c r="CW1337" s="1"/>
  <c r="CX1337" s="1"/>
  <c r="CY1337" s="1"/>
  <c r="CZ1337" s="1"/>
  <c r="CT1340"/>
  <c r="CU1340" s="1"/>
  <c r="CV1340" s="1"/>
  <c r="CW1340" s="1"/>
  <c r="CX1340" s="1"/>
  <c r="CY1340" s="1"/>
  <c r="CZ1340" s="1"/>
  <c r="CT1343"/>
  <c r="CU1343" s="1"/>
  <c r="CV1343" s="1"/>
  <c r="CW1343" s="1"/>
  <c r="CX1343" s="1"/>
  <c r="CY1343" s="1"/>
  <c r="CZ1343" s="1"/>
  <c r="CT1346"/>
  <c r="CU1346" s="1"/>
  <c r="CV1346" s="1"/>
  <c r="CW1346" s="1"/>
  <c r="CX1346" s="1"/>
  <c r="CY1346" s="1"/>
  <c r="CZ1346" s="1"/>
  <c r="CT1349"/>
  <c r="CU1349" s="1"/>
  <c r="CV1349" s="1"/>
  <c r="CW1349" s="1"/>
  <c r="CX1349" s="1"/>
  <c r="CY1349" s="1"/>
  <c r="CZ1349" s="1"/>
  <c r="CT1352"/>
  <c r="CU1352" s="1"/>
  <c r="CV1352" s="1"/>
  <c r="CW1352" s="1"/>
  <c r="CX1352" s="1"/>
  <c r="CY1352" s="1"/>
  <c r="CZ1352" s="1"/>
  <c r="CT1355"/>
  <c r="CU1355" s="1"/>
  <c r="CV1355" s="1"/>
  <c r="CW1355" s="1"/>
  <c r="CX1355" s="1"/>
  <c r="CY1355" s="1"/>
  <c r="CZ1355" s="1"/>
  <c r="CT1364"/>
  <c r="CU1364" s="1"/>
  <c r="CV1364" s="1"/>
  <c r="CW1364" s="1"/>
  <c r="CX1364" s="1"/>
  <c r="CY1364" s="1"/>
  <c r="CZ1364" s="1"/>
  <c r="CT1367"/>
  <c r="CU1367" s="1"/>
  <c r="CV1367" s="1"/>
  <c r="CW1367" s="1"/>
  <c r="CX1367" s="1"/>
  <c r="CY1367" s="1"/>
  <c r="CZ1367" s="1"/>
  <c r="CT1404"/>
  <c r="CU1404" s="1"/>
  <c r="CV1404" s="1"/>
  <c r="CW1404" s="1"/>
  <c r="CX1404" s="1"/>
  <c r="CY1404" s="1"/>
  <c r="CZ1404" s="1"/>
  <c r="CT1410"/>
  <c r="CU1410" s="1"/>
  <c r="CV1410" s="1"/>
  <c r="CW1410" s="1"/>
  <c r="CX1410" s="1"/>
  <c r="CY1410" s="1"/>
  <c r="CZ1410" s="1"/>
  <c r="CT1413"/>
  <c r="CU1413" s="1"/>
  <c r="CV1413" s="1"/>
  <c r="CW1413" s="1"/>
  <c r="CX1413" s="1"/>
  <c r="CY1413" s="1"/>
  <c r="CZ1413" s="1"/>
  <c r="CT1415"/>
  <c r="CU1415" s="1"/>
  <c r="CV1415" s="1"/>
  <c r="CW1415" s="1"/>
  <c r="CX1415" s="1"/>
  <c r="CY1415" s="1"/>
  <c r="CZ1415" s="1"/>
  <c r="CT1417"/>
  <c r="CU1417" s="1"/>
  <c r="CV1417" s="1"/>
  <c r="CW1417" s="1"/>
  <c r="CX1417" s="1"/>
  <c r="CY1417" s="1"/>
  <c r="CZ1417" s="1"/>
  <c r="CT1419"/>
  <c r="CU1419" s="1"/>
  <c r="CV1419" s="1"/>
  <c r="CW1419" s="1"/>
  <c r="CX1419" s="1"/>
  <c r="CY1419" s="1"/>
  <c r="CZ1419" s="1"/>
  <c r="CT1421"/>
  <c r="CU1421" s="1"/>
  <c r="CV1421" s="1"/>
  <c r="CW1421" s="1"/>
  <c r="CX1421" s="1"/>
  <c r="CY1421" s="1"/>
  <c r="CZ1421" s="1"/>
  <c r="CT1423"/>
  <c r="CU1423" s="1"/>
  <c r="CV1423" s="1"/>
  <c r="CW1423" s="1"/>
  <c r="CX1423" s="1"/>
  <c r="CY1423" s="1"/>
  <c r="CZ1423" s="1"/>
  <c r="CT1426"/>
  <c r="CU1426" s="1"/>
  <c r="CV1426" s="1"/>
  <c r="CW1426" s="1"/>
  <c r="CX1426" s="1"/>
  <c r="CY1426" s="1"/>
  <c r="CZ1426" s="1"/>
  <c r="CT1429"/>
  <c r="CU1429" s="1"/>
  <c r="CV1429" s="1"/>
  <c r="CW1429" s="1"/>
  <c r="CX1429" s="1"/>
  <c r="CY1429" s="1"/>
  <c r="CZ1429" s="1"/>
  <c r="CT1440"/>
  <c r="CU1440" s="1"/>
  <c r="CV1440" s="1"/>
  <c r="CW1440" s="1"/>
  <c r="CX1440" s="1"/>
  <c r="CY1440" s="1"/>
  <c r="CZ1440" s="1"/>
  <c r="BY1176"/>
  <c r="BZ1176" s="1"/>
  <c r="BY1240"/>
  <c r="BZ1240" s="1"/>
  <c r="CP244"/>
  <c r="CP246" s="1"/>
  <c r="CP294"/>
  <c r="CP296" s="1"/>
  <c r="CP318"/>
  <c r="CP320" s="1"/>
  <c r="CP559"/>
  <c r="CP561" s="1"/>
  <c r="CP668"/>
  <c r="CP670" s="1"/>
  <c r="CP692"/>
  <c r="CP694" s="1"/>
  <c r="CP743"/>
  <c r="CP745" s="1"/>
  <c r="CP887"/>
  <c r="CP889" s="1"/>
  <c r="CP905"/>
  <c r="CP907" s="1"/>
  <c r="CP1182"/>
  <c r="CQ1182" s="1"/>
  <c r="CP1188"/>
  <c r="CQ1188" s="1"/>
  <c r="CQ1190" s="1"/>
  <c r="CP1191"/>
  <c r="CQ1191" s="1"/>
  <c r="CP1194"/>
  <c r="CQ1194" s="1"/>
  <c r="CQ1196" s="1"/>
  <c r="CP1197"/>
  <c r="CQ1197" s="1"/>
  <c r="CP1200"/>
  <c r="CQ1200" s="1"/>
  <c r="CQ1202" s="1"/>
  <c r="CP1203"/>
  <c r="CQ1203" s="1"/>
  <c r="CP1206"/>
  <c r="CQ1206" s="1"/>
  <c r="CQ1208" s="1"/>
  <c r="CP1209"/>
  <c r="CQ1209" s="1"/>
  <c r="CP1212"/>
  <c r="CQ1212" s="1"/>
  <c r="CQ1214" s="1"/>
  <c r="CP1215"/>
  <c r="CQ1215" s="1"/>
  <c r="CP1218"/>
  <c r="CQ1218" s="1"/>
  <c r="CQ1220" s="1"/>
  <c r="CP1221"/>
  <c r="CQ1221" s="1"/>
  <c r="CP1224"/>
  <c r="CQ1224" s="1"/>
  <c r="CQ1226" s="1"/>
  <c r="CP1228"/>
  <c r="CQ1228" s="1"/>
  <c r="CP1231"/>
  <c r="CQ1231" s="1"/>
  <c r="CQ1233" s="1"/>
  <c r="CP1234"/>
  <c r="CQ1234" s="1"/>
  <c r="CP1237"/>
  <c r="CQ1237" s="1"/>
  <c r="CQ1239" s="1"/>
  <c r="CP1240"/>
  <c r="CQ1240" s="1"/>
  <c r="CP1243"/>
  <c r="CQ1243" s="1"/>
  <c r="CQ1245" s="1"/>
  <c r="CP1246"/>
  <c r="CQ1246" s="1"/>
  <c r="CP1249"/>
  <c r="CQ1249" s="1"/>
  <c r="CQ1251" s="1"/>
  <c r="CP1252"/>
  <c r="CQ1252" s="1"/>
  <c r="CP1255"/>
  <c r="CQ1255" s="1"/>
  <c r="CQ1257" s="1"/>
  <c r="CP1258"/>
  <c r="CQ1258" s="1"/>
  <c r="CP1261"/>
  <c r="CQ1261" s="1"/>
  <c r="CQ1263" s="1"/>
  <c r="CP1291"/>
  <c r="CQ1291" s="1"/>
  <c r="CP1357"/>
  <c r="CP1359" s="1"/>
  <c r="CO1408"/>
  <c r="CO69"/>
  <c r="CO18"/>
  <c r="CO81" s="1"/>
  <c r="CQ69"/>
  <c r="CQ18"/>
  <c r="CS69"/>
  <c r="CS18"/>
  <c r="CU69"/>
  <c r="CU18"/>
  <c r="CW69"/>
  <c r="CW18"/>
  <c r="CY69"/>
  <c r="CY18"/>
  <c r="CP37"/>
  <c r="CQ35"/>
  <c r="CP69"/>
  <c r="CP18"/>
  <c r="CR69"/>
  <c r="CR18"/>
  <c r="CT69"/>
  <c r="CT18"/>
  <c r="CV69"/>
  <c r="CV18"/>
  <c r="CX69"/>
  <c r="CX18"/>
  <c r="CZ69"/>
  <c r="CZ18"/>
  <c r="CP33"/>
  <c r="CQ30"/>
  <c r="CP27"/>
  <c r="CP24" s="1"/>
  <c r="CQ32"/>
  <c r="CO84"/>
  <c r="CO75"/>
  <c r="CQ84"/>
  <c r="CS84"/>
  <c r="CU84"/>
  <c r="CW84"/>
  <c r="CY84"/>
  <c r="CP41"/>
  <c r="CQ39"/>
  <c r="CP45"/>
  <c r="CQ43"/>
  <c r="CP49"/>
  <c r="CQ47"/>
  <c r="CP54"/>
  <c r="CQ51"/>
  <c r="CP61"/>
  <c r="CQ58"/>
  <c r="CR87"/>
  <c r="CP97"/>
  <c r="CP96"/>
  <c r="CQ94"/>
  <c r="CP133"/>
  <c r="CQ135"/>
  <c r="CP146"/>
  <c r="CQ144"/>
  <c r="CP156"/>
  <c r="CQ154"/>
  <c r="CP159"/>
  <c r="CQ157"/>
  <c r="CP162"/>
  <c r="CQ160"/>
  <c r="CP163"/>
  <c r="CQ165"/>
  <c r="CP176"/>
  <c r="CQ174"/>
  <c r="CP179"/>
  <c r="CQ177"/>
  <c r="CP182"/>
  <c r="CQ180"/>
  <c r="CP185"/>
  <c r="CQ183"/>
  <c r="CQ188"/>
  <c r="CP196"/>
  <c r="CQ194"/>
  <c r="CP199"/>
  <c r="CQ197"/>
  <c r="CP202"/>
  <c r="CQ200"/>
  <c r="CP205"/>
  <c r="CQ203"/>
  <c r="CP208"/>
  <c r="CQ206"/>
  <c r="CP211"/>
  <c r="CQ209"/>
  <c r="CP214"/>
  <c r="CQ212"/>
  <c r="CP217"/>
  <c r="CQ215"/>
  <c r="CP218"/>
  <c r="CQ221"/>
  <c r="CP249"/>
  <c r="CQ247"/>
  <c r="CP257"/>
  <c r="CQ280"/>
  <c r="CR280" s="1"/>
  <c r="CS280" s="1"/>
  <c r="CP299"/>
  <c r="CQ297"/>
  <c r="CP323"/>
  <c r="CQ321"/>
  <c r="CP326"/>
  <c r="CQ324"/>
  <c r="CP332"/>
  <c r="CQ330"/>
  <c r="CP335"/>
  <c r="CQ333"/>
  <c r="CP338"/>
  <c r="CQ336"/>
  <c r="CP341"/>
  <c r="CQ339"/>
  <c r="CP344"/>
  <c r="CQ342"/>
  <c r="CP347"/>
  <c r="CQ345"/>
  <c r="CP350"/>
  <c r="CQ348"/>
  <c r="CP353"/>
  <c r="CQ351"/>
  <c r="CP356"/>
  <c r="CQ354"/>
  <c r="CP359"/>
  <c r="CQ357"/>
  <c r="CP362"/>
  <c r="CQ360"/>
  <c r="CP432"/>
  <c r="CQ430"/>
  <c r="CP435"/>
  <c r="CQ433"/>
  <c r="CP438"/>
  <c r="CQ436"/>
  <c r="CP441"/>
  <c r="CQ439"/>
  <c r="CP444"/>
  <c r="CQ442"/>
  <c r="CP447"/>
  <c r="CQ445"/>
  <c r="CP450"/>
  <c r="CQ448"/>
  <c r="CO10"/>
  <c r="CQ10"/>
  <c r="CS10"/>
  <c r="CU10"/>
  <c r="CW10"/>
  <c r="CY10"/>
  <c r="CO14"/>
  <c r="CQ14"/>
  <c r="CS14"/>
  <c r="CU14"/>
  <c r="CW14"/>
  <c r="CY14"/>
  <c r="CO33"/>
  <c r="CO37"/>
  <c r="CP84"/>
  <c r="CR84"/>
  <c r="CT84"/>
  <c r="CV84"/>
  <c r="CX84"/>
  <c r="CZ84"/>
  <c r="CP55"/>
  <c r="CQ52"/>
  <c r="CP60"/>
  <c r="CQ57"/>
  <c r="CR77"/>
  <c r="CP80"/>
  <c r="CP74" s="1"/>
  <c r="CQ93"/>
  <c r="CR93" s="1"/>
  <c r="CS93" s="1"/>
  <c r="CP109"/>
  <c r="CP108"/>
  <c r="CQ106"/>
  <c r="CP139"/>
  <c r="CQ137"/>
  <c r="CP142"/>
  <c r="CQ140"/>
  <c r="CP143"/>
  <c r="CQ145"/>
  <c r="CP152"/>
  <c r="CQ150"/>
  <c r="CP153"/>
  <c r="CQ155"/>
  <c r="CP166"/>
  <c r="CQ164"/>
  <c r="CP169"/>
  <c r="CQ167"/>
  <c r="CP172"/>
  <c r="CQ170"/>
  <c r="CP173"/>
  <c r="CQ175"/>
  <c r="CP189"/>
  <c r="CQ187"/>
  <c r="CP192"/>
  <c r="CQ190"/>
  <c r="CP193"/>
  <c r="CP186" s="1"/>
  <c r="CQ195"/>
  <c r="CP222"/>
  <c r="CQ220"/>
  <c r="CP225"/>
  <c r="CQ223"/>
  <c r="CP231"/>
  <c r="CQ229"/>
  <c r="CP234"/>
  <c r="CQ232"/>
  <c r="CP237"/>
  <c r="CQ235"/>
  <c r="CP240"/>
  <c r="CQ238"/>
  <c r="CP243"/>
  <c r="CQ241"/>
  <c r="CR259"/>
  <c r="CQ257"/>
  <c r="CP284"/>
  <c r="CQ282"/>
  <c r="CP287"/>
  <c r="CQ285"/>
  <c r="CP290"/>
  <c r="CQ288"/>
  <c r="CP293"/>
  <c r="CQ291"/>
  <c r="CP305"/>
  <c r="CQ303"/>
  <c r="CP308"/>
  <c r="CQ306"/>
  <c r="CP311"/>
  <c r="CQ309"/>
  <c r="CP314"/>
  <c r="CQ312"/>
  <c r="CP317"/>
  <c r="CQ315"/>
  <c r="CP368"/>
  <c r="CQ366"/>
  <c r="CP371"/>
  <c r="CQ369"/>
  <c r="CP374"/>
  <c r="CQ372"/>
  <c r="CP377"/>
  <c r="CQ375"/>
  <c r="CP380"/>
  <c r="CQ378"/>
  <c r="CP383"/>
  <c r="CQ381"/>
  <c r="CP386"/>
  <c r="CQ384"/>
  <c r="CP389"/>
  <c r="CQ387"/>
  <c r="CP392"/>
  <c r="CQ390"/>
  <c r="CP395"/>
  <c r="CQ393"/>
  <c r="CP398"/>
  <c r="CQ396"/>
  <c r="CP401"/>
  <c r="CQ399"/>
  <c r="CP404"/>
  <c r="CQ402"/>
  <c r="CP407"/>
  <c r="CQ405"/>
  <c r="CP410"/>
  <c r="CQ408"/>
  <c r="CP413"/>
  <c r="CQ411"/>
  <c r="CP416"/>
  <c r="CQ414"/>
  <c r="CP419"/>
  <c r="CQ417"/>
  <c r="CP422"/>
  <c r="CQ420"/>
  <c r="CP425"/>
  <c r="CQ423"/>
  <c r="CP428"/>
  <c r="CQ426"/>
  <c r="CP429"/>
  <c r="CQ431"/>
  <c r="CP10"/>
  <c r="CR10"/>
  <c r="CT10"/>
  <c r="CV10"/>
  <c r="CX10"/>
  <c r="CZ10"/>
  <c r="CP14"/>
  <c r="CR14"/>
  <c r="CT14"/>
  <c r="CV14"/>
  <c r="CX14"/>
  <c r="CZ14"/>
  <c r="CP456"/>
  <c r="CQ454"/>
  <c r="CP495"/>
  <c r="CQ493"/>
  <c r="CP549"/>
  <c r="CQ547"/>
  <c r="CP564"/>
  <c r="CQ562"/>
  <c r="CP567"/>
  <c r="CQ565"/>
  <c r="CP570"/>
  <c r="CQ568"/>
  <c r="CP573"/>
  <c r="CQ571"/>
  <c r="CP576"/>
  <c r="CQ574"/>
  <c r="CP579"/>
  <c r="CQ577"/>
  <c r="CP582"/>
  <c r="CQ580"/>
  <c r="CP585"/>
  <c r="CQ583"/>
  <c r="CP588"/>
  <c r="CQ586"/>
  <c r="CP591"/>
  <c r="CQ589"/>
  <c r="CP594"/>
  <c r="CQ592"/>
  <c r="CP597"/>
  <c r="CQ595"/>
  <c r="CP600"/>
  <c r="CQ598"/>
  <c r="CP601"/>
  <c r="CQ603"/>
  <c r="CP673"/>
  <c r="CQ671"/>
  <c r="CP676"/>
  <c r="CQ674"/>
  <c r="CP679"/>
  <c r="CQ677"/>
  <c r="CP682"/>
  <c r="CQ680"/>
  <c r="CP697"/>
  <c r="CQ695"/>
  <c r="CP700"/>
  <c r="CQ698"/>
  <c r="CP703"/>
  <c r="CQ701"/>
  <c r="CP706"/>
  <c r="CQ704"/>
  <c r="CP709"/>
  <c r="CQ707"/>
  <c r="CP712"/>
  <c r="CQ710"/>
  <c r="CP715"/>
  <c r="CQ713"/>
  <c r="CR784"/>
  <c r="CQ782"/>
  <c r="CO41"/>
  <c r="CO45"/>
  <c r="CO49"/>
  <c r="CO54"/>
  <c r="CO55"/>
  <c r="CO60"/>
  <c r="CO61"/>
  <c r="CQ63"/>
  <c r="CQ88"/>
  <c r="CO90"/>
  <c r="CO96"/>
  <c r="CO97"/>
  <c r="CQ100"/>
  <c r="CO102"/>
  <c r="CO108"/>
  <c r="CO109"/>
  <c r="CQ112"/>
  <c r="CO114"/>
  <c r="CQ134"/>
  <c r="CO139"/>
  <c r="CO142"/>
  <c r="CO146"/>
  <c r="CQ147"/>
  <c r="CO152"/>
  <c r="CO156"/>
  <c r="CO159"/>
  <c r="CO162"/>
  <c r="CO166"/>
  <c r="CO169"/>
  <c r="CO172"/>
  <c r="CO176"/>
  <c r="CO179"/>
  <c r="CO182"/>
  <c r="CO185"/>
  <c r="CO189"/>
  <c r="CO192"/>
  <c r="CO196"/>
  <c r="CO199"/>
  <c r="CO202"/>
  <c r="CO205"/>
  <c r="CO208"/>
  <c r="CO211"/>
  <c r="CO214"/>
  <c r="CO217"/>
  <c r="CO222"/>
  <c r="CO225"/>
  <c r="CQ226"/>
  <c r="CO231"/>
  <c r="CO234"/>
  <c r="CO237"/>
  <c r="CO240"/>
  <c r="CO243"/>
  <c r="CO249"/>
  <c r="CQ250"/>
  <c r="CQ253"/>
  <c r="CQ258"/>
  <c r="CQ261"/>
  <c r="CQ264"/>
  <c r="CQ267"/>
  <c r="CQ270"/>
  <c r="CQ273"/>
  <c r="CQ276"/>
  <c r="CQ279"/>
  <c r="CO284"/>
  <c r="CO287"/>
  <c r="CO290"/>
  <c r="CO293"/>
  <c r="CQ294"/>
  <c r="CO299"/>
  <c r="CQ300"/>
  <c r="CO305"/>
  <c r="CO308"/>
  <c r="CO311"/>
  <c r="CO314"/>
  <c r="CO317"/>
  <c r="CO323"/>
  <c r="CO326"/>
  <c r="CQ327"/>
  <c r="CO332"/>
  <c r="CO335"/>
  <c r="CO338"/>
  <c r="CO341"/>
  <c r="CO344"/>
  <c r="CO347"/>
  <c r="CO350"/>
  <c r="CO353"/>
  <c r="CO356"/>
  <c r="CO359"/>
  <c r="CO362"/>
  <c r="CQ363"/>
  <c r="CO368"/>
  <c r="CO371"/>
  <c r="CO374"/>
  <c r="CO377"/>
  <c r="CO380"/>
  <c r="CO383"/>
  <c r="CO386"/>
  <c r="CO389"/>
  <c r="CO392"/>
  <c r="CO395"/>
  <c r="CO398"/>
  <c r="CO401"/>
  <c r="CO404"/>
  <c r="CO407"/>
  <c r="CO410"/>
  <c r="CO413"/>
  <c r="CO416"/>
  <c r="CO419"/>
  <c r="CO422"/>
  <c r="CO425"/>
  <c r="CO428"/>
  <c r="CO432"/>
  <c r="CO435"/>
  <c r="CO438"/>
  <c r="CO441"/>
  <c r="CO444"/>
  <c r="CO447"/>
  <c r="CO450"/>
  <c r="CP462"/>
  <c r="CQ460"/>
  <c r="CP468"/>
  <c r="CQ466"/>
  <c r="CP471"/>
  <c r="CQ469"/>
  <c r="CP474"/>
  <c r="CQ472"/>
  <c r="CP477"/>
  <c r="CQ475"/>
  <c r="CP480"/>
  <c r="CQ478"/>
  <c r="CP483"/>
  <c r="CQ481"/>
  <c r="CP486"/>
  <c r="CQ484"/>
  <c r="CP489"/>
  <c r="CQ487"/>
  <c r="CP501"/>
  <c r="CQ499"/>
  <c r="CP504"/>
  <c r="CQ502"/>
  <c r="CP507"/>
  <c r="CQ505"/>
  <c r="CP510"/>
  <c r="CQ508"/>
  <c r="CP513"/>
  <c r="CQ511"/>
  <c r="CP516"/>
  <c r="CQ514"/>
  <c r="CP519"/>
  <c r="CQ517"/>
  <c r="CP522"/>
  <c r="CQ520"/>
  <c r="CP525"/>
  <c r="CQ523"/>
  <c r="CP528"/>
  <c r="CQ526"/>
  <c r="CP531"/>
  <c r="CQ529"/>
  <c r="CP540"/>
  <c r="CQ538"/>
  <c r="CP543"/>
  <c r="CQ541"/>
  <c r="CP546"/>
  <c r="CQ544"/>
  <c r="CP552"/>
  <c r="CQ550"/>
  <c r="CP555"/>
  <c r="CQ553"/>
  <c r="CP558"/>
  <c r="CQ556"/>
  <c r="CP604"/>
  <c r="CQ602"/>
  <c r="CP607"/>
  <c r="CQ605"/>
  <c r="CP610"/>
  <c r="CQ608"/>
  <c r="CP613"/>
  <c r="CQ611"/>
  <c r="CP616"/>
  <c r="CQ614"/>
  <c r="CP619"/>
  <c r="CQ617"/>
  <c r="CP628"/>
  <c r="CQ626"/>
  <c r="CP631"/>
  <c r="CQ629"/>
  <c r="CP637"/>
  <c r="CQ635"/>
  <c r="CP640"/>
  <c r="CQ638"/>
  <c r="CP643"/>
  <c r="CQ641"/>
  <c r="CP646"/>
  <c r="CQ644"/>
  <c r="CP649"/>
  <c r="CQ647"/>
  <c r="CP652"/>
  <c r="CQ650"/>
  <c r="CP655"/>
  <c r="CQ653"/>
  <c r="CP658"/>
  <c r="CQ656"/>
  <c r="CP661"/>
  <c r="CQ659"/>
  <c r="CP664"/>
  <c r="CQ662"/>
  <c r="CP667"/>
  <c r="CQ665"/>
  <c r="CP688"/>
  <c r="CQ686"/>
  <c r="CP691"/>
  <c r="CQ689"/>
  <c r="CP721"/>
  <c r="CQ719"/>
  <c r="CP724"/>
  <c r="CQ722"/>
  <c r="CP727"/>
  <c r="CQ725"/>
  <c r="CP730"/>
  <c r="CQ728"/>
  <c r="CP733"/>
  <c r="CQ731"/>
  <c r="CP736"/>
  <c r="CQ734"/>
  <c r="CP739"/>
  <c r="CQ737"/>
  <c r="CP742"/>
  <c r="CQ740"/>
  <c r="CR775"/>
  <c r="CQ773"/>
  <c r="CP90"/>
  <c r="CP102"/>
  <c r="CP114"/>
  <c r="CP451"/>
  <c r="CP810"/>
  <c r="CQ808"/>
  <c r="CP813"/>
  <c r="CQ811"/>
  <c r="CP816"/>
  <c r="CQ814"/>
  <c r="CP819"/>
  <c r="CQ817"/>
  <c r="CP820"/>
  <c r="CQ822"/>
  <c r="CP841"/>
  <c r="CQ839"/>
  <c r="CP842"/>
  <c r="CQ844"/>
  <c r="CP854"/>
  <c r="CQ852"/>
  <c r="CP857"/>
  <c r="CQ855"/>
  <c r="CP883"/>
  <c r="CQ885"/>
  <c r="CP910"/>
  <c r="CQ908"/>
  <c r="CP913"/>
  <c r="CQ911"/>
  <c r="CP916"/>
  <c r="CQ914"/>
  <c r="CP919"/>
  <c r="CQ917"/>
  <c r="CP922"/>
  <c r="CQ920"/>
  <c r="CO456"/>
  <c r="CQ457"/>
  <c r="CO462"/>
  <c r="CQ463"/>
  <c r="CO468"/>
  <c r="CO471"/>
  <c r="CO474"/>
  <c r="CO477"/>
  <c r="CO480"/>
  <c r="CO483"/>
  <c r="CO486"/>
  <c r="CO489"/>
  <c r="CQ490"/>
  <c r="CO495"/>
  <c r="CQ496"/>
  <c r="CO501"/>
  <c r="CO504"/>
  <c r="CO507"/>
  <c r="CO510"/>
  <c r="CO513"/>
  <c r="CO516"/>
  <c r="CO519"/>
  <c r="CO522"/>
  <c r="CO525"/>
  <c r="CO528"/>
  <c r="CO531"/>
  <c r="CQ532"/>
  <c r="CQ535"/>
  <c r="CO540"/>
  <c r="CO543"/>
  <c r="CO546"/>
  <c r="CO549"/>
  <c r="CO552"/>
  <c r="CO555"/>
  <c r="CO558"/>
  <c r="CQ559"/>
  <c r="CO564"/>
  <c r="CO567"/>
  <c r="CO570"/>
  <c r="CO573"/>
  <c r="CO576"/>
  <c r="CO579"/>
  <c r="CO582"/>
  <c r="CO585"/>
  <c r="CO588"/>
  <c r="CO591"/>
  <c r="CO594"/>
  <c r="CO597"/>
  <c r="CO600"/>
  <c r="CO604"/>
  <c r="CO607"/>
  <c r="CO610"/>
  <c r="CO613"/>
  <c r="CO616"/>
  <c r="CO619"/>
  <c r="CQ620"/>
  <c r="CQ623"/>
  <c r="CO628"/>
  <c r="CO631"/>
  <c r="CQ632"/>
  <c r="CO637"/>
  <c r="CO640"/>
  <c r="CO643"/>
  <c r="CO646"/>
  <c r="CO649"/>
  <c r="CO652"/>
  <c r="CO655"/>
  <c r="CO658"/>
  <c r="CO661"/>
  <c r="CO664"/>
  <c r="CO667"/>
  <c r="CO673"/>
  <c r="CO676"/>
  <c r="CO679"/>
  <c r="CO682"/>
  <c r="CQ683"/>
  <c r="CO688"/>
  <c r="CO691"/>
  <c r="CQ692"/>
  <c r="CO697"/>
  <c r="CO700"/>
  <c r="CO703"/>
  <c r="CO706"/>
  <c r="CO709"/>
  <c r="CO712"/>
  <c r="CO715"/>
  <c r="CQ716"/>
  <c r="CO721"/>
  <c r="CO724"/>
  <c r="CO727"/>
  <c r="CO730"/>
  <c r="CO733"/>
  <c r="CO736"/>
  <c r="CO739"/>
  <c r="CO742"/>
  <c r="CQ746"/>
  <c r="CQ749"/>
  <c r="CQ752"/>
  <c r="CQ755"/>
  <c r="CQ758"/>
  <c r="CQ761"/>
  <c r="CQ764"/>
  <c r="CQ767"/>
  <c r="CQ770"/>
  <c r="CQ774"/>
  <c r="CQ777"/>
  <c r="CQ783"/>
  <c r="CQ786"/>
  <c r="CQ789"/>
  <c r="CQ792"/>
  <c r="CQ795"/>
  <c r="CQ798"/>
  <c r="CQ801"/>
  <c r="CP806"/>
  <c r="CQ804"/>
  <c r="CP807"/>
  <c r="CQ809"/>
  <c r="CP823"/>
  <c r="CQ821"/>
  <c r="CP826"/>
  <c r="CQ824"/>
  <c r="CP829"/>
  <c r="CQ827"/>
  <c r="CP832"/>
  <c r="CQ830"/>
  <c r="CP835"/>
  <c r="CQ833"/>
  <c r="CP838"/>
  <c r="CQ836"/>
  <c r="CP845"/>
  <c r="CQ843"/>
  <c r="CP848"/>
  <c r="CQ846"/>
  <c r="CP860"/>
  <c r="CQ858"/>
  <c r="CP863"/>
  <c r="CQ861"/>
  <c r="CP866"/>
  <c r="CQ864"/>
  <c r="CP869"/>
  <c r="CQ867"/>
  <c r="CP872"/>
  <c r="CQ870"/>
  <c r="CP875"/>
  <c r="CQ873"/>
  <c r="CP878"/>
  <c r="CQ876"/>
  <c r="CP881"/>
  <c r="CQ879"/>
  <c r="CP886"/>
  <c r="CQ884"/>
  <c r="CP892"/>
  <c r="CQ890"/>
  <c r="CP895"/>
  <c r="CQ893"/>
  <c r="CP898"/>
  <c r="CQ896"/>
  <c r="CP901"/>
  <c r="CQ899"/>
  <c r="CP904"/>
  <c r="CQ902"/>
  <c r="CP1036"/>
  <c r="CQ1034"/>
  <c r="CP1042"/>
  <c r="CQ1040"/>
  <c r="CP1045"/>
  <c r="CQ1043"/>
  <c r="CP1055"/>
  <c r="CQ1057"/>
  <c r="CP1073"/>
  <c r="CQ1071"/>
  <c r="CP1076"/>
  <c r="CQ1074"/>
  <c r="CP1079"/>
  <c r="CQ1077"/>
  <c r="CP1082"/>
  <c r="CQ1080"/>
  <c r="CP1085"/>
  <c r="CQ1083"/>
  <c r="CP1088"/>
  <c r="CQ1086"/>
  <c r="CP1091"/>
  <c r="CQ1089"/>
  <c r="CP1094"/>
  <c r="CQ1092"/>
  <c r="CP1097"/>
  <c r="CQ1095"/>
  <c r="CP1100"/>
  <c r="CQ1098"/>
  <c r="CP1103"/>
  <c r="CQ1101"/>
  <c r="CP1106"/>
  <c r="CQ1104"/>
  <c r="CP1109"/>
  <c r="CQ1107"/>
  <c r="CP1112"/>
  <c r="CQ1110"/>
  <c r="CP1115"/>
  <c r="CQ1113"/>
  <c r="CP1118"/>
  <c r="CQ1116"/>
  <c r="CP1121"/>
  <c r="CQ1119"/>
  <c r="CP1124"/>
  <c r="CQ1122"/>
  <c r="CP1127"/>
  <c r="CQ1125"/>
  <c r="CP1130"/>
  <c r="CQ1128"/>
  <c r="CP1133"/>
  <c r="CQ1131"/>
  <c r="CP1136"/>
  <c r="CQ1134"/>
  <c r="CP1139"/>
  <c r="CQ1137"/>
  <c r="CP1142"/>
  <c r="CQ1140"/>
  <c r="CP1145"/>
  <c r="CQ1143"/>
  <c r="CP1148"/>
  <c r="CQ1146"/>
  <c r="CP1151"/>
  <c r="CQ1149"/>
  <c r="CP1154"/>
  <c r="CQ1152"/>
  <c r="CP1157"/>
  <c r="CQ1155"/>
  <c r="CP1160"/>
  <c r="CQ1158"/>
  <c r="CP1163"/>
  <c r="CQ1161"/>
  <c r="CP1166"/>
  <c r="CQ1164"/>
  <c r="CO806"/>
  <c r="CO810"/>
  <c r="CO813"/>
  <c r="CO816"/>
  <c r="CO819"/>
  <c r="CO823"/>
  <c r="CO826"/>
  <c r="CO829"/>
  <c r="CO832"/>
  <c r="CO835"/>
  <c r="CO838"/>
  <c r="CO841"/>
  <c r="CO845"/>
  <c r="CO848"/>
  <c r="CQ849"/>
  <c r="CO854"/>
  <c r="CO857"/>
  <c r="CO860"/>
  <c r="CO863"/>
  <c r="CO866"/>
  <c r="CO869"/>
  <c r="CO872"/>
  <c r="CO875"/>
  <c r="CO878"/>
  <c r="CO881"/>
  <c r="CO886"/>
  <c r="CQ887"/>
  <c r="CO892"/>
  <c r="CO895"/>
  <c r="CO898"/>
  <c r="CO901"/>
  <c r="CO904"/>
  <c r="CQ905"/>
  <c r="CO910"/>
  <c r="CO913"/>
  <c r="CO916"/>
  <c r="CO919"/>
  <c r="CO922"/>
  <c r="CQ923"/>
  <c r="CQ926"/>
  <c r="CQ929"/>
  <c r="CQ932"/>
  <c r="CQ935"/>
  <c r="CQ938"/>
  <c r="CQ941"/>
  <c r="CQ944"/>
  <c r="CQ947"/>
  <c r="CQ950"/>
  <c r="CQ953"/>
  <c r="CQ956"/>
  <c r="CQ959"/>
  <c r="CQ962"/>
  <c r="CQ965"/>
  <c r="CQ968"/>
  <c r="CQ971"/>
  <c r="CQ974"/>
  <c r="CQ977"/>
  <c r="CQ980"/>
  <c r="CQ983"/>
  <c r="CQ986"/>
  <c r="CQ989"/>
  <c r="CQ992"/>
  <c r="CQ995"/>
  <c r="CP1000"/>
  <c r="CQ998"/>
  <c r="CP1003"/>
  <c r="CQ1001"/>
  <c r="CP1006"/>
  <c r="CQ1004"/>
  <c r="CP1009"/>
  <c r="CQ1007"/>
  <c r="CP1012"/>
  <c r="CQ1010"/>
  <c r="CP1015"/>
  <c r="CQ1013"/>
  <c r="CP1018"/>
  <c r="CQ1016"/>
  <c r="CP1021"/>
  <c r="CQ1019"/>
  <c r="CP1024"/>
  <c r="CQ1022"/>
  <c r="CP1027"/>
  <c r="CQ1025"/>
  <c r="CP1030"/>
  <c r="CQ1028"/>
  <c r="CP1033"/>
  <c r="CQ1031"/>
  <c r="CP1051"/>
  <c r="CQ1049"/>
  <c r="CP1054"/>
  <c r="CQ1052"/>
  <c r="CP1061"/>
  <c r="CQ1059"/>
  <c r="CP1064"/>
  <c r="CQ1062"/>
  <c r="CP1067"/>
  <c r="CQ1065"/>
  <c r="CP1070"/>
  <c r="CQ1068"/>
  <c r="CQ1178"/>
  <c r="CR1176"/>
  <c r="CQ1184"/>
  <c r="CR1182"/>
  <c r="CQ1193"/>
  <c r="CR1191"/>
  <c r="CR1194"/>
  <c r="CQ1199"/>
  <c r="CR1197"/>
  <c r="CQ1205"/>
  <c r="CR1203"/>
  <c r="CR1206"/>
  <c r="CQ1211"/>
  <c r="CR1209"/>
  <c r="CQ1217"/>
  <c r="CR1215"/>
  <c r="CR1218"/>
  <c r="CQ1223"/>
  <c r="CR1221"/>
  <c r="CQ1230"/>
  <c r="CR1228"/>
  <c r="CQ1227"/>
  <c r="CR1229"/>
  <c r="CR1231"/>
  <c r="CQ1236"/>
  <c r="CR1234"/>
  <c r="CQ1242"/>
  <c r="CR1240"/>
  <c r="CR1243"/>
  <c r="CQ1248"/>
  <c r="CR1246"/>
  <c r="CQ1254"/>
  <c r="CR1252"/>
  <c r="CR1255"/>
  <c r="CQ1260"/>
  <c r="CR1258"/>
  <c r="CO1000"/>
  <c r="CO1003"/>
  <c r="CO1006"/>
  <c r="CO1009"/>
  <c r="CO1012"/>
  <c r="CO1015"/>
  <c r="CO1018"/>
  <c r="CO1021"/>
  <c r="CO1024"/>
  <c r="CO1027"/>
  <c r="CO1030"/>
  <c r="CO1033"/>
  <c r="CO1036"/>
  <c r="CQ1037"/>
  <c r="CO1042"/>
  <c r="CO1045"/>
  <c r="CQ1046"/>
  <c r="CO1051"/>
  <c r="CO1054"/>
  <c r="CQ1056"/>
  <c r="CO1061"/>
  <c r="CO1064"/>
  <c r="CO1067"/>
  <c r="CO1070"/>
  <c r="CO1073"/>
  <c r="CO1076"/>
  <c r="CO1079"/>
  <c r="CO1082"/>
  <c r="CO1085"/>
  <c r="CO1088"/>
  <c r="CO1091"/>
  <c r="CO1094"/>
  <c r="CO1097"/>
  <c r="CO1100"/>
  <c r="CO1103"/>
  <c r="CO1106"/>
  <c r="CO1109"/>
  <c r="CO1112"/>
  <c r="CO1115"/>
  <c r="CO1118"/>
  <c r="CO1121"/>
  <c r="CO1124"/>
  <c r="CO1127"/>
  <c r="CO1130"/>
  <c r="CO1133"/>
  <c r="CO1136"/>
  <c r="CO1139"/>
  <c r="CO1142"/>
  <c r="CO1145"/>
  <c r="CO1148"/>
  <c r="CO1151"/>
  <c r="CO1154"/>
  <c r="CO1157"/>
  <c r="CO1160"/>
  <c r="CO1163"/>
  <c r="CO1166"/>
  <c r="CQ1172"/>
  <c r="CR1170"/>
  <c r="CP1167"/>
  <c r="CQ1293"/>
  <c r="CR1291"/>
  <c r="CP1172"/>
  <c r="CP1173"/>
  <c r="CP1178"/>
  <c r="CP1179"/>
  <c r="CP1184"/>
  <c r="CP1185"/>
  <c r="CP1193"/>
  <c r="CP1199"/>
  <c r="CP1205"/>
  <c r="CP1211"/>
  <c r="CP1217"/>
  <c r="CP1223"/>
  <c r="CP1230"/>
  <c r="CP1236"/>
  <c r="CP1242"/>
  <c r="CP1248"/>
  <c r="CP1254"/>
  <c r="CP1260"/>
  <c r="CQ1299"/>
  <c r="CR1297"/>
  <c r="CP1362"/>
  <c r="CQ1360"/>
  <c r="CP1374"/>
  <c r="CQ1372"/>
  <c r="CP1377"/>
  <c r="CQ1375"/>
  <c r="CP1264"/>
  <c r="CP1267"/>
  <c r="CP1270"/>
  <c r="CP1273"/>
  <c r="CP1276"/>
  <c r="CP1279"/>
  <c r="CP1282"/>
  <c r="CP1285"/>
  <c r="CP1288"/>
  <c r="CP1293"/>
  <c r="CP1294"/>
  <c r="CP1299"/>
  <c r="CP1300"/>
  <c r="CP1303"/>
  <c r="CP1306"/>
  <c r="CP1309"/>
  <c r="CP1312"/>
  <c r="CP1315"/>
  <c r="CP1318"/>
  <c r="CP1321"/>
  <c r="CP1324"/>
  <c r="CP1327"/>
  <c r="CP1330"/>
  <c r="CP1333"/>
  <c r="CP1336"/>
  <c r="CP1339"/>
  <c r="CP1342"/>
  <c r="CP1345"/>
  <c r="CP1348"/>
  <c r="CP1353"/>
  <c r="CQ1351"/>
  <c r="CP1356"/>
  <c r="CQ1354"/>
  <c r="CP1368"/>
  <c r="CQ1366"/>
  <c r="CP1371"/>
  <c r="CQ1369"/>
  <c r="CQ1401"/>
  <c r="CP1399"/>
  <c r="CQ1435"/>
  <c r="CR1435" s="1"/>
  <c r="CS1435" s="1"/>
  <c r="CP1432"/>
  <c r="CQ1438"/>
  <c r="CP1437"/>
  <c r="CP126" s="1"/>
  <c r="CO1353"/>
  <c r="CO1356"/>
  <c r="CO1362"/>
  <c r="CQ1363"/>
  <c r="CO1368"/>
  <c r="CO1371"/>
  <c r="CO1374"/>
  <c r="CO1377"/>
  <c r="CQ1378"/>
  <c r="CQ1381"/>
  <c r="CQ1384"/>
  <c r="CQ1387"/>
  <c r="CQ1390"/>
  <c r="CQ1393"/>
  <c r="CQ1409"/>
  <c r="CP1408"/>
  <c r="CR1433"/>
  <c r="CP1396"/>
  <c r="CP1400"/>
  <c r="CP1403"/>
  <c r="BX69"/>
  <c r="BX18"/>
  <c r="BX81" s="1"/>
  <c r="BZ69"/>
  <c r="BZ18"/>
  <c r="CB69"/>
  <c r="CB18"/>
  <c r="CD69"/>
  <c r="CD18"/>
  <c r="CF69"/>
  <c r="CF18"/>
  <c r="CH69"/>
  <c r="CH18"/>
  <c r="BY69"/>
  <c r="BY18"/>
  <c r="CA69"/>
  <c r="CA18"/>
  <c r="CC69"/>
  <c r="CC18"/>
  <c r="CE69"/>
  <c r="CE18"/>
  <c r="CG69"/>
  <c r="CG18"/>
  <c r="CI69"/>
  <c r="CI18"/>
  <c r="BY33"/>
  <c r="BZ30"/>
  <c r="BY27"/>
  <c r="BZ32"/>
  <c r="BX84"/>
  <c r="BZ84"/>
  <c r="CB84"/>
  <c r="CD84"/>
  <c r="CF84"/>
  <c r="CH84"/>
  <c r="BZ87"/>
  <c r="BY80"/>
  <c r="BZ135"/>
  <c r="BY133"/>
  <c r="BZ155"/>
  <c r="BY153"/>
  <c r="BZ175"/>
  <c r="BY173"/>
  <c r="BZ182"/>
  <c r="CA180"/>
  <c r="BZ195"/>
  <c r="BY193"/>
  <c r="BZ199"/>
  <c r="CA197"/>
  <c r="BZ221"/>
  <c r="BY218"/>
  <c r="BZ237"/>
  <c r="CA235"/>
  <c r="BZ284"/>
  <c r="CA282"/>
  <c r="BZ287"/>
  <c r="CA285"/>
  <c r="BZ290"/>
  <c r="CA288"/>
  <c r="BZ293"/>
  <c r="CA291"/>
  <c r="BZ335"/>
  <c r="CA333"/>
  <c r="BZ431"/>
  <c r="BY429"/>
  <c r="BZ456"/>
  <c r="CA454"/>
  <c r="BZ459"/>
  <c r="CA457"/>
  <c r="BZ462"/>
  <c r="CA460"/>
  <c r="BX10"/>
  <c r="BZ10"/>
  <c r="CB10"/>
  <c r="CD10"/>
  <c r="CF10"/>
  <c r="CH10"/>
  <c r="BX14"/>
  <c r="BZ14"/>
  <c r="CB14"/>
  <c r="CD14"/>
  <c r="CF14"/>
  <c r="CH14"/>
  <c r="BX33"/>
  <c r="BX28" s="1"/>
  <c r="BX25" s="1"/>
  <c r="BZ35"/>
  <c r="BZ39"/>
  <c r="BZ43"/>
  <c r="BZ47"/>
  <c r="BZ51"/>
  <c r="BZ52"/>
  <c r="BY84"/>
  <c r="CA84"/>
  <c r="CC84"/>
  <c r="CE84"/>
  <c r="CG84"/>
  <c r="CI84"/>
  <c r="BZ60"/>
  <c r="CA57"/>
  <c r="BZ77"/>
  <c r="BY74"/>
  <c r="BY75" s="1"/>
  <c r="BZ103"/>
  <c r="BZ102"/>
  <c r="CA100"/>
  <c r="BZ109"/>
  <c r="BZ108"/>
  <c r="CA106"/>
  <c r="BZ145"/>
  <c r="BY143"/>
  <c r="BZ165"/>
  <c r="BY163"/>
  <c r="BZ188"/>
  <c r="BY186"/>
  <c r="BZ205"/>
  <c r="CA203"/>
  <c r="BZ259"/>
  <c r="BY257"/>
  <c r="BZ281"/>
  <c r="CA279"/>
  <c r="BZ299"/>
  <c r="CA297"/>
  <c r="BZ383"/>
  <c r="CA381"/>
  <c r="BZ401"/>
  <c r="CA399"/>
  <c r="BZ413"/>
  <c r="CA411"/>
  <c r="BY10"/>
  <c r="CA10"/>
  <c r="CC10"/>
  <c r="CE10"/>
  <c r="CG10"/>
  <c r="CI10"/>
  <c r="BY14"/>
  <c r="CA14"/>
  <c r="CC14"/>
  <c r="CE14"/>
  <c r="CG14"/>
  <c r="CI14"/>
  <c r="BZ552"/>
  <c r="CA550"/>
  <c r="BZ576"/>
  <c r="CA574"/>
  <c r="BZ603"/>
  <c r="BY601"/>
  <c r="BZ622"/>
  <c r="CA620"/>
  <c r="BZ625"/>
  <c r="CA623"/>
  <c r="BZ628"/>
  <c r="CA626"/>
  <c r="BZ631"/>
  <c r="CA629"/>
  <c r="BZ634"/>
  <c r="CA632"/>
  <c r="BZ637"/>
  <c r="CA635"/>
  <c r="BZ640"/>
  <c r="CA638"/>
  <c r="BZ700"/>
  <c r="CA698"/>
  <c r="BZ775"/>
  <c r="BY773"/>
  <c r="BZ784"/>
  <c r="BY782"/>
  <c r="BY58"/>
  <c r="BY60"/>
  <c r="BY63"/>
  <c r="BY88"/>
  <c r="BY94"/>
  <c r="BY102"/>
  <c r="BY103"/>
  <c r="BY108"/>
  <c r="BY109"/>
  <c r="BY112"/>
  <c r="BY134"/>
  <c r="BY137"/>
  <c r="BY140"/>
  <c r="BY144"/>
  <c r="BY147"/>
  <c r="BY150"/>
  <c r="BY154"/>
  <c r="BY157"/>
  <c r="BY160"/>
  <c r="BY164"/>
  <c r="BY167"/>
  <c r="BY170"/>
  <c r="BY174"/>
  <c r="BY177"/>
  <c r="BY182"/>
  <c r="BY183"/>
  <c r="BY187"/>
  <c r="BY190"/>
  <c r="BY194"/>
  <c r="BY199"/>
  <c r="BY200"/>
  <c r="BY205"/>
  <c r="BY206"/>
  <c r="BY209"/>
  <c r="BY212"/>
  <c r="BY215"/>
  <c r="BY220"/>
  <c r="BY223"/>
  <c r="BY226"/>
  <c r="BY229"/>
  <c r="BY232"/>
  <c r="BY237"/>
  <c r="BY238"/>
  <c r="BY241"/>
  <c r="BY244"/>
  <c r="BY247"/>
  <c r="BY250"/>
  <c r="BY253"/>
  <c r="BY258"/>
  <c r="BY261"/>
  <c r="BY264"/>
  <c r="BY267"/>
  <c r="BY270"/>
  <c r="BY273"/>
  <c r="BY276"/>
  <c r="BY281"/>
  <c r="BY284"/>
  <c r="BY287"/>
  <c r="BY290"/>
  <c r="BY293"/>
  <c r="BY294"/>
  <c r="BY299"/>
  <c r="BY300"/>
  <c r="BY303"/>
  <c r="BY306"/>
  <c r="BY309"/>
  <c r="BY312"/>
  <c r="BY315"/>
  <c r="BY318"/>
  <c r="BY321"/>
  <c r="BY324"/>
  <c r="BY327"/>
  <c r="BY330"/>
  <c r="BY335"/>
  <c r="BY336"/>
  <c r="BY339"/>
  <c r="BY342"/>
  <c r="BY345"/>
  <c r="BY348"/>
  <c r="BY351"/>
  <c r="BY354"/>
  <c r="BY357"/>
  <c r="BY360"/>
  <c r="BY363"/>
  <c r="BY366"/>
  <c r="BY369"/>
  <c r="BY372"/>
  <c r="BY375"/>
  <c r="BY378"/>
  <c r="BY383"/>
  <c r="BY384"/>
  <c r="BY387"/>
  <c r="BY390"/>
  <c r="BY393"/>
  <c r="BY396"/>
  <c r="BY401"/>
  <c r="BY402"/>
  <c r="BY405"/>
  <c r="BY408"/>
  <c r="BY413"/>
  <c r="BY414"/>
  <c r="BY417"/>
  <c r="BY420"/>
  <c r="BY423"/>
  <c r="BY426"/>
  <c r="BY430"/>
  <c r="BY433"/>
  <c r="BY436"/>
  <c r="BY439"/>
  <c r="BY442"/>
  <c r="BY445"/>
  <c r="BY448"/>
  <c r="BY451"/>
  <c r="BY456"/>
  <c r="BY459"/>
  <c r="BY462"/>
  <c r="BZ573"/>
  <c r="CA571"/>
  <c r="BZ643"/>
  <c r="CA641"/>
  <c r="BZ691"/>
  <c r="CA689"/>
  <c r="BZ809"/>
  <c r="BY807"/>
  <c r="BX90"/>
  <c r="BX96"/>
  <c r="BX102"/>
  <c r="BX108"/>
  <c r="BX114"/>
  <c r="BZ463"/>
  <c r="BY813"/>
  <c r="BZ811"/>
  <c r="BY816"/>
  <c r="BZ814"/>
  <c r="BY823"/>
  <c r="BZ821"/>
  <c r="BY826"/>
  <c r="BZ824"/>
  <c r="BY845"/>
  <c r="BZ843"/>
  <c r="BY848"/>
  <c r="BZ846"/>
  <c r="BY851"/>
  <c r="BZ849"/>
  <c r="BY466"/>
  <c r="BY469"/>
  <c r="BY472"/>
  <c r="BY475"/>
  <c r="BY478"/>
  <c r="BY481"/>
  <c r="BY484"/>
  <c r="BY487"/>
  <c r="BY490"/>
  <c r="BY493"/>
  <c r="BY496"/>
  <c r="BY499"/>
  <c r="BY502"/>
  <c r="BY505"/>
  <c r="BY508"/>
  <c r="BY511"/>
  <c r="BY514"/>
  <c r="BY517"/>
  <c r="BY520"/>
  <c r="BY523"/>
  <c r="BY526"/>
  <c r="BY529"/>
  <c r="BY532"/>
  <c r="BY535"/>
  <c r="BY538"/>
  <c r="BY541"/>
  <c r="BY544"/>
  <c r="BY547"/>
  <c r="BY552"/>
  <c r="BY553"/>
  <c r="BY556"/>
  <c r="BY559"/>
  <c r="BY562"/>
  <c r="BY565"/>
  <c r="BY568"/>
  <c r="BY573"/>
  <c r="BY576"/>
  <c r="BY577"/>
  <c r="BY580"/>
  <c r="BY583"/>
  <c r="BY586"/>
  <c r="BY589"/>
  <c r="BY592"/>
  <c r="BY595"/>
  <c r="BY598"/>
  <c r="BY602"/>
  <c r="BY605"/>
  <c r="BY608"/>
  <c r="BY611"/>
  <c r="BY614"/>
  <c r="BY617"/>
  <c r="BY622"/>
  <c r="BY625"/>
  <c r="BY628"/>
  <c r="BY631"/>
  <c r="BY634"/>
  <c r="BY637"/>
  <c r="BY640"/>
  <c r="BY643"/>
  <c r="BY644"/>
  <c r="BY647"/>
  <c r="BY650"/>
  <c r="BY653"/>
  <c r="BY656"/>
  <c r="BY659"/>
  <c r="BY662"/>
  <c r="BY665"/>
  <c r="BY668"/>
  <c r="BY671"/>
  <c r="BY674"/>
  <c r="BY677"/>
  <c r="BY680"/>
  <c r="BY683"/>
  <c r="BY686"/>
  <c r="BY691"/>
  <c r="BY692"/>
  <c r="BY695"/>
  <c r="BY700"/>
  <c r="BY701"/>
  <c r="BY704"/>
  <c r="BY707"/>
  <c r="BY710"/>
  <c r="BY713"/>
  <c r="BY716"/>
  <c r="BY719"/>
  <c r="BY722"/>
  <c r="BY725"/>
  <c r="BY728"/>
  <c r="BY731"/>
  <c r="BY734"/>
  <c r="BY737"/>
  <c r="BY740"/>
  <c r="BY743"/>
  <c r="BY746"/>
  <c r="BY749"/>
  <c r="BY752"/>
  <c r="BY755"/>
  <c r="BY758"/>
  <c r="BY761"/>
  <c r="BY764"/>
  <c r="BY767"/>
  <c r="BY770"/>
  <c r="BY774"/>
  <c r="BY777"/>
  <c r="BY783"/>
  <c r="BY786"/>
  <c r="BY789"/>
  <c r="BY792"/>
  <c r="BY795"/>
  <c r="BY798"/>
  <c r="BY801"/>
  <c r="BY804"/>
  <c r="BY808"/>
  <c r="BY820"/>
  <c r="BZ822"/>
  <c r="BY832"/>
  <c r="BZ830"/>
  <c r="BY835"/>
  <c r="BZ833"/>
  <c r="BY838"/>
  <c r="BZ836"/>
  <c r="BY841"/>
  <c r="BZ839"/>
  <c r="BY842"/>
  <c r="BZ844"/>
  <c r="BY857"/>
  <c r="BZ855"/>
  <c r="BY860"/>
  <c r="BZ858"/>
  <c r="BY863"/>
  <c r="BZ861"/>
  <c r="BY866"/>
  <c r="BZ864"/>
  <c r="CA885"/>
  <c r="BZ883"/>
  <c r="BY1006"/>
  <c r="BZ1004"/>
  <c r="BY1009"/>
  <c r="BZ1007"/>
  <c r="BY1012"/>
  <c r="BZ1010"/>
  <c r="BY1015"/>
  <c r="BZ1013"/>
  <c r="BY1018"/>
  <c r="BZ1016"/>
  <c r="BY1021"/>
  <c r="BZ1019"/>
  <c r="BY1024"/>
  <c r="BZ1022"/>
  <c r="BY1027"/>
  <c r="BZ1025"/>
  <c r="BY1030"/>
  <c r="BZ1028"/>
  <c r="BY1033"/>
  <c r="BZ1031"/>
  <c r="BY1036"/>
  <c r="BZ1034"/>
  <c r="BY1039"/>
  <c r="BZ1037"/>
  <c r="BY1042"/>
  <c r="BZ1040"/>
  <c r="BY1058"/>
  <c r="BZ1056"/>
  <c r="BY1061"/>
  <c r="BZ1059"/>
  <c r="BY1064"/>
  <c r="BZ1062"/>
  <c r="BY1067"/>
  <c r="BZ1065"/>
  <c r="BY1070"/>
  <c r="BZ1068"/>
  <c r="BY1073"/>
  <c r="BZ1071"/>
  <c r="BY1076"/>
  <c r="BZ1074"/>
  <c r="BY1079"/>
  <c r="BZ1077"/>
  <c r="BY1082"/>
  <c r="BZ1080"/>
  <c r="BY1085"/>
  <c r="BZ1083"/>
  <c r="BY1088"/>
  <c r="BZ1086"/>
  <c r="BY1091"/>
  <c r="BZ1089"/>
  <c r="BY1094"/>
  <c r="BZ1092"/>
  <c r="BY1097"/>
  <c r="BZ1095"/>
  <c r="BY1100"/>
  <c r="BZ1098"/>
  <c r="BY1103"/>
  <c r="BZ1101"/>
  <c r="BY1106"/>
  <c r="BZ1104"/>
  <c r="BY1109"/>
  <c r="BZ1107"/>
  <c r="BY1112"/>
  <c r="BZ1110"/>
  <c r="BY1115"/>
  <c r="BZ1113"/>
  <c r="BY1118"/>
  <c r="BZ1116"/>
  <c r="BY1121"/>
  <c r="BZ1119"/>
  <c r="BY1124"/>
  <c r="BZ1122"/>
  <c r="BY1127"/>
  <c r="BZ1125"/>
  <c r="BY1130"/>
  <c r="BZ1128"/>
  <c r="BY1133"/>
  <c r="BZ1131"/>
  <c r="BY1136"/>
  <c r="BZ1134"/>
  <c r="BY1139"/>
  <c r="BZ1137"/>
  <c r="BY1142"/>
  <c r="BZ1140"/>
  <c r="BY1145"/>
  <c r="BZ1143"/>
  <c r="BY1148"/>
  <c r="BZ1146"/>
  <c r="BY1151"/>
  <c r="BZ1149"/>
  <c r="BY1154"/>
  <c r="BZ1152"/>
  <c r="BY1157"/>
  <c r="BZ1155"/>
  <c r="BY1160"/>
  <c r="BZ1158"/>
  <c r="BY1163"/>
  <c r="BZ1161"/>
  <c r="BY1166"/>
  <c r="BZ1164"/>
  <c r="BY1169"/>
  <c r="BZ1167"/>
  <c r="BY1172"/>
  <c r="BZ1170"/>
  <c r="BX813"/>
  <c r="BX816"/>
  <c r="BZ817"/>
  <c r="BX823"/>
  <c r="BX826"/>
  <c r="BZ827"/>
  <c r="BX832"/>
  <c r="BX835"/>
  <c r="BX838"/>
  <c r="BX841"/>
  <c r="BX845"/>
  <c r="BX848"/>
  <c r="BX851"/>
  <c r="BZ852"/>
  <c r="BX857"/>
  <c r="BX860"/>
  <c r="BX863"/>
  <c r="BX866"/>
  <c r="BZ867"/>
  <c r="BZ870"/>
  <c r="BZ873"/>
  <c r="BZ876"/>
  <c r="BZ879"/>
  <c r="BZ884"/>
  <c r="BZ887"/>
  <c r="BZ890"/>
  <c r="BZ893"/>
  <c r="BZ896"/>
  <c r="BZ899"/>
  <c r="BZ902"/>
  <c r="BZ905"/>
  <c r="BZ908"/>
  <c r="BZ911"/>
  <c r="BZ914"/>
  <c r="BZ917"/>
  <c r="BZ920"/>
  <c r="BZ923"/>
  <c r="BZ926"/>
  <c r="BZ929"/>
  <c r="BZ932"/>
  <c r="BZ935"/>
  <c r="BZ938"/>
  <c r="BZ941"/>
  <c r="BZ944"/>
  <c r="BZ947"/>
  <c r="BZ950"/>
  <c r="BZ953"/>
  <c r="BZ956"/>
  <c r="BZ959"/>
  <c r="BZ962"/>
  <c r="BZ965"/>
  <c r="BZ968"/>
  <c r="BZ971"/>
  <c r="BZ974"/>
  <c r="BZ977"/>
  <c r="BZ980"/>
  <c r="BZ983"/>
  <c r="BZ986"/>
  <c r="BZ989"/>
  <c r="BZ992"/>
  <c r="BZ995"/>
  <c r="BZ998"/>
  <c r="BZ1001"/>
  <c r="BY1051"/>
  <c r="BZ1049"/>
  <c r="BY1054"/>
  <c r="BZ1052"/>
  <c r="BY1055"/>
  <c r="BZ1057"/>
  <c r="BX1006"/>
  <c r="BX1009"/>
  <c r="BX1012"/>
  <c r="BX1015"/>
  <c r="BX1018"/>
  <c r="BX1021"/>
  <c r="BX1024"/>
  <c r="BX1027"/>
  <c r="BX1030"/>
  <c r="BX1033"/>
  <c r="BX1036"/>
  <c r="BX1039"/>
  <c r="BX1042"/>
  <c r="BZ1043"/>
  <c r="BZ1046"/>
  <c r="BX1051"/>
  <c r="BX1054"/>
  <c r="BX1058"/>
  <c r="BX1061"/>
  <c r="BX1064"/>
  <c r="BX1067"/>
  <c r="BX1070"/>
  <c r="BX1073"/>
  <c r="BX1076"/>
  <c r="BX1079"/>
  <c r="BX1082"/>
  <c r="BX1085"/>
  <c r="BX1088"/>
  <c r="BX1091"/>
  <c r="BX1094"/>
  <c r="BX1097"/>
  <c r="BX1100"/>
  <c r="BX1103"/>
  <c r="BX1106"/>
  <c r="BX1109"/>
  <c r="BX1112"/>
  <c r="BX1115"/>
  <c r="BX1118"/>
  <c r="BX1121"/>
  <c r="BX1124"/>
  <c r="BX1127"/>
  <c r="BX1130"/>
  <c r="BX1133"/>
  <c r="BX1136"/>
  <c r="BX1139"/>
  <c r="BX1142"/>
  <c r="BX1145"/>
  <c r="BX1148"/>
  <c r="BX1151"/>
  <c r="BX1154"/>
  <c r="BX1157"/>
  <c r="BX1160"/>
  <c r="BX1163"/>
  <c r="BX1166"/>
  <c r="BX1169"/>
  <c r="BX1172"/>
  <c r="BZ1178"/>
  <c r="CA1176"/>
  <c r="BZ1229"/>
  <c r="BY1227"/>
  <c r="BZ1242"/>
  <c r="CA1240"/>
  <c r="BY1173"/>
  <c r="BY1275"/>
  <c r="BZ1273"/>
  <c r="BY1278"/>
  <c r="BZ1276"/>
  <c r="BY1281"/>
  <c r="BZ1279"/>
  <c r="BY1284"/>
  <c r="BZ1282"/>
  <c r="BY1287"/>
  <c r="BZ1285"/>
  <c r="BY1293"/>
  <c r="BZ1291"/>
  <c r="BY1296"/>
  <c r="BZ1294"/>
  <c r="BY1299"/>
  <c r="BZ1297"/>
  <c r="BY1302"/>
  <c r="BZ1300"/>
  <c r="BY1305"/>
  <c r="BZ1303"/>
  <c r="BY1308"/>
  <c r="BZ1306"/>
  <c r="BY1311"/>
  <c r="BZ1309"/>
  <c r="BY1314"/>
  <c r="BZ1312"/>
  <c r="BY1317"/>
  <c r="BZ1315"/>
  <c r="BY1320"/>
  <c r="BZ1318"/>
  <c r="BY1178"/>
  <c r="BY1179"/>
  <c r="BY1182"/>
  <c r="BY1185"/>
  <c r="BY1188"/>
  <c r="BY1191"/>
  <c r="BY1194"/>
  <c r="BY1197"/>
  <c r="BY1200"/>
  <c r="BY1203"/>
  <c r="BY1206"/>
  <c r="BY1209"/>
  <c r="BY1212"/>
  <c r="BY1215"/>
  <c r="BY1218"/>
  <c r="BY1221"/>
  <c r="BY1224"/>
  <c r="BY1228"/>
  <c r="BY1231"/>
  <c r="BY1234"/>
  <c r="BY1237"/>
  <c r="BY1242"/>
  <c r="BY1243"/>
  <c r="BY1246"/>
  <c r="BY1249"/>
  <c r="BY1252"/>
  <c r="BY1255"/>
  <c r="BY1258"/>
  <c r="BY1263"/>
  <c r="BZ1261"/>
  <c r="BY1266"/>
  <c r="BZ1264"/>
  <c r="BY1269"/>
  <c r="BZ1267"/>
  <c r="BY1323"/>
  <c r="BZ1321"/>
  <c r="BY1326"/>
  <c r="BZ1324"/>
  <c r="BY1329"/>
  <c r="BZ1327"/>
  <c r="BY1332"/>
  <c r="BZ1330"/>
  <c r="BY1335"/>
  <c r="BZ1333"/>
  <c r="BY1338"/>
  <c r="BZ1336"/>
  <c r="BY1341"/>
  <c r="BZ1339"/>
  <c r="BY1344"/>
  <c r="BZ1342"/>
  <c r="BX1263"/>
  <c r="BX1266"/>
  <c r="BX1269"/>
  <c r="BZ1270"/>
  <c r="BX1275"/>
  <c r="BX1278"/>
  <c r="BX1281"/>
  <c r="BX1284"/>
  <c r="BX1287"/>
  <c r="BZ1288"/>
  <c r="BX1293"/>
  <c r="BX1296"/>
  <c r="BX1299"/>
  <c r="BX1302"/>
  <c r="BX1305"/>
  <c r="BX1308"/>
  <c r="BX1311"/>
  <c r="BX1314"/>
  <c r="BX1317"/>
  <c r="BX1320"/>
  <c r="BX1323"/>
  <c r="BX1326"/>
  <c r="BX1329"/>
  <c r="BX1332"/>
  <c r="BX1335"/>
  <c r="BX1338"/>
  <c r="BX1341"/>
  <c r="BX1344"/>
  <c r="BY1345"/>
  <c r="BZ1401"/>
  <c r="BY1399"/>
  <c r="BZ1409"/>
  <c r="BY1408"/>
  <c r="BZ1433"/>
  <c r="BY1432"/>
  <c r="BZ1438"/>
  <c r="BY1437"/>
  <c r="BY126" s="1"/>
  <c r="BY1348"/>
  <c r="BY1351"/>
  <c r="BY1354"/>
  <c r="BY1357"/>
  <c r="BY1360"/>
  <c r="BY1363"/>
  <c r="BY1366"/>
  <c r="BY1369"/>
  <c r="BY1372"/>
  <c r="BY1375"/>
  <c r="BY1378"/>
  <c r="BY1381"/>
  <c r="BY1384"/>
  <c r="BY1387"/>
  <c r="BY1390"/>
  <c r="BY1393"/>
  <c r="BY1396"/>
  <c r="BY1400"/>
  <c r="BY1403"/>
  <c r="BI1438"/>
  <c r="BH1437"/>
  <c r="BH126" s="1"/>
  <c r="BI1433"/>
  <c r="BH1432"/>
  <c r="BI1409"/>
  <c r="BH1408"/>
  <c r="BI1403"/>
  <c r="BH1405"/>
  <c r="BI1401"/>
  <c r="BH1399"/>
  <c r="BI1400"/>
  <c r="BH1402"/>
  <c r="BH1230"/>
  <c r="BI1228"/>
  <c r="BJ1229"/>
  <c r="BH1227"/>
  <c r="BI1232"/>
  <c r="BJ1232" s="1"/>
  <c r="BK1232" s="1"/>
  <c r="BH1239"/>
  <c r="BI1237"/>
  <c r="BH1242"/>
  <c r="BI1240"/>
  <c r="BH1245"/>
  <c r="BI1243"/>
  <c r="BH1248"/>
  <c r="BI1246"/>
  <c r="BH1233"/>
  <c r="BI1231"/>
  <c r="BH1254"/>
  <c r="BI1252"/>
  <c r="BH1326"/>
  <c r="BI1324"/>
  <c r="BH1329"/>
  <c r="BI1327"/>
  <c r="BH1332"/>
  <c r="BI1330"/>
  <c r="BH1335"/>
  <c r="BI1333"/>
  <c r="BH1338"/>
  <c r="BI1336"/>
  <c r="BH1341"/>
  <c r="BI1339"/>
  <c r="BH1344"/>
  <c r="BI1342"/>
  <c r="BG1230"/>
  <c r="BG1233"/>
  <c r="BI1234"/>
  <c r="BG1239"/>
  <c r="BG1242"/>
  <c r="BG1245"/>
  <c r="BG1248"/>
  <c r="BI1249"/>
  <c r="BG1254"/>
  <c r="BI1255"/>
  <c r="BI1258"/>
  <c r="BI1261"/>
  <c r="BI1264"/>
  <c r="BI1267"/>
  <c r="BI1270"/>
  <c r="BI1273"/>
  <c r="BI1276"/>
  <c r="BI1279"/>
  <c r="BI1282"/>
  <c r="BI1285"/>
  <c r="BI1288"/>
  <c r="BI1291"/>
  <c r="BI1294"/>
  <c r="BI1297"/>
  <c r="BI1300"/>
  <c r="BI1303"/>
  <c r="BI1306"/>
  <c r="BI1309"/>
  <c r="BH1314"/>
  <c r="BI1312"/>
  <c r="BH1317"/>
  <c r="BI1315"/>
  <c r="BH1320"/>
  <c r="BI1318"/>
  <c r="BH1323"/>
  <c r="BI1321"/>
  <c r="BI1365"/>
  <c r="BJ1363"/>
  <c r="BI1386"/>
  <c r="BJ1384"/>
  <c r="BG1314"/>
  <c r="BG1317"/>
  <c r="BG1320"/>
  <c r="BG1323"/>
  <c r="BG1326"/>
  <c r="BG1329"/>
  <c r="BG1332"/>
  <c r="BG1335"/>
  <c r="BG1338"/>
  <c r="BG1341"/>
  <c r="BG1344"/>
  <c r="BI1345"/>
  <c r="BI1348"/>
  <c r="BI1351"/>
  <c r="BI1354"/>
  <c r="BI1359"/>
  <c r="BJ1357"/>
  <c r="BI1383"/>
  <c r="BJ1381"/>
  <c r="BI1389"/>
  <c r="BJ1387"/>
  <c r="BI1392"/>
  <c r="BJ1390"/>
  <c r="BH1359"/>
  <c r="BH1360"/>
  <c r="BH1365"/>
  <c r="BH1366"/>
  <c r="BH1369"/>
  <c r="BH1372"/>
  <c r="BH1375"/>
  <c r="BH1378"/>
  <c r="BH1383"/>
  <c r="BH1386"/>
  <c r="BH1389"/>
  <c r="BH1392"/>
  <c r="BH1393"/>
  <c r="BH1396"/>
  <c r="BJ1057"/>
  <c r="BH1055"/>
  <c r="BI1060"/>
  <c r="BJ1060" s="1"/>
  <c r="BK1060" s="1"/>
  <c r="BH1061"/>
  <c r="BI1059"/>
  <c r="BH1064"/>
  <c r="BI1062"/>
  <c r="BH1067"/>
  <c r="BI1065"/>
  <c r="BH1070"/>
  <c r="BI1068"/>
  <c r="BH1073"/>
  <c r="BI1071"/>
  <c r="BH1076"/>
  <c r="BI1074"/>
  <c r="BH1079"/>
  <c r="BI1077"/>
  <c r="BH1082"/>
  <c r="BI1080"/>
  <c r="BH1085"/>
  <c r="BI1083"/>
  <c r="BH1088"/>
  <c r="BI1086"/>
  <c r="BH1091"/>
  <c r="BI1089"/>
  <c r="BH1094"/>
  <c r="BI1092"/>
  <c r="BH1097"/>
  <c r="BI1095"/>
  <c r="BH1100"/>
  <c r="BI1098"/>
  <c r="BH1103"/>
  <c r="BI1101"/>
  <c r="BH1151"/>
  <c r="BI1149"/>
  <c r="BH1154"/>
  <c r="BI1152"/>
  <c r="BH1157"/>
  <c r="BI1155"/>
  <c r="BI1056"/>
  <c r="BG1061"/>
  <c r="BG1064"/>
  <c r="BG1067"/>
  <c r="BG1070"/>
  <c r="BG1073"/>
  <c r="BG1076"/>
  <c r="BG1079"/>
  <c r="BG1082"/>
  <c r="BG1085"/>
  <c r="BG1088"/>
  <c r="BG1091"/>
  <c r="BG1094"/>
  <c r="BG1097"/>
  <c r="BG1100"/>
  <c r="BG1103"/>
  <c r="BI1104"/>
  <c r="BI1107"/>
  <c r="BI1110"/>
  <c r="BI1113"/>
  <c r="BI1116"/>
  <c r="BI1119"/>
  <c r="BI1122"/>
  <c r="BI1125"/>
  <c r="BI1128"/>
  <c r="BI1131"/>
  <c r="BI1134"/>
  <c r="BI1137"/>
  <c r="BI1140"/>
  <c r="BI1143"/>
  <c r="BH1146"/>
  <c r="BG1148"/>
  <c r="BG1142"/>
  <c r="BG1145"/>
  <c r="BG1151"/>
  <c r="BG1154"/>
  <c r="BG1157"/>
  <c r="BI1158"/>
  <c r="BI1161"/>
  <c r="BI1164"/>
  <c r="BI1167"/>
  <c r="BI1170"/>
  <c r="BI1173"/>
  <c r="BI1176"/>
  <c r="BI1179"/>
  <c r="BI1182"/>
  <c r="BI1205"/>
  <c r="BJ1203"/>
  <c r="BI1208"/>
  <c r="BJ1206"/>
  <c r="BH1185"/>
  <c r="BH1188"/>
  <c r="BH1191"/>
  <c r="BH1194"/>
  <c r="BH1197"/>
  <c r="BH1200"/>
  <c r="BH1205"/>
  <c r="BH1208"/>
  <c r="BH1209"/>
  <c r="BH1212"/>
  <c r="BH1215"/>
  <c r="BH1218"/>
  <c r="BH1221"/>
  <c r="BH1224"/>
  <c r="BI1052"/>
  <c r="BH1054"/>
  <c r="BI1049"/>
  <c r="BH1051"/>
  <c r="BI1046"/>
  <c r="BH1048"/>
  <c r="BI1043"/>
  <c r="BH1045"/>
  <c r="BI1040"/>
  <c r="BH1042"/>
  <c r="BI1037"/>
  <c r="BH1039"/>
  <c r="BI1034"/>
  <c r="BH1036"/>
  <c r="BI1031"/>
  <c r="BH1033"/>
  <c r="BI1028"/>
  <c r="BH1030"/>
  <c r="BI1025"/>
  <c r="BH1027"/>
  <c r="BI1022"/>
  <c r="BH1024"/>
  <c r="BI1019"/>
  <c r="BH1021"/>
  <c r="BI1016"/>
  <c r="BH1018"/>
  <c r="BI1013"/>
  <c r="BH1015"/>
  <c r="BI1010"/>
  <c r="BH1012"/>
  <c r="BI1007"/>
  <c r="BH1009"/>
  <c r="BI1004"/>
  <c r="BH1006"/>
  <c r="BI1001"/>
  <c r="BH1003"/>
  <c r="BI998"/>
  <c r="BH1000"/>
  <c r="BI995"/>
  <c r="BH997"/>
  <c r="BI992"/>
  <c r="BH994"/>
  <c r="BI989"/>
  <c r="BH991"/>
  <c r="BI986"/>
  <c r="BH988"/>
  <c r="BI983"/>
  <c r="BH985"/>
  <c r="BI980"/>
  <c r="BH982"/>
  <c r="BI977"/>
  <c r="BH979"/>
  <c r="BI974"/>
  <c r="BH976"/>
  <c r="BI971"/>
  <c r="BH973"/>
  <c r="BI968"/>
  <c r="BH970"/>
  <c r="BI965"/>
  <c r="BH967"/>
  <c r="BI962"/>
  <c r="BH964"/>
  <c r="BI959"/>
  <c r="BH961"/>
  <c r="BI956"/>
  <c r="BH958"/>
  <c r="BI953"/>
  <c r="BH955"/>
  <c r="BI950"/>
  <c r="BH952"/>
  <c r="BI947"/>
  <c r="BH949"/>
  <c r="BI944"/>
  <c r="BH946"/>
  <c r="BI941"/>
  <c r="BH943"/>
  <c r="BI938"/>
  <c r="BH940"/>
  <c r="BI935"/>
  <c r="BH937"/>
  <c r="BI932"/>
  <c r="BH934"/>
  <c r="BI929"/>
  <c r="BH931"/>
  <c r="BI926"/>
  <c r="BH928"/>
  <c r="BI923"/>
  <c r="BH925"/>
  <c r="BI920"/>
  <c r="BH922"/>
  <c r="BI917"/>
  <c r="BH919"/>
  <c r="BI914"/>
  <c r="BH916"/>
  <c r="BI911"/>
  <c r="BH913"/>
  <c r="BI908"/>
  <c r="BH910"/>
  <c r="BI905"/>
  <c r="BH907"/>
  <c r="BI902"/>
  <c r="BH904"/>
  <c r="BI899"/>
  <c r="BH901"/>
  <c r="BI896"/>
  <c r="BH898"/>
  <c r="BI893"/>
  <c r="BH895"/>
  <c r="BI890"/>
  <c r="BH892"/>
  <c r="BI887"/>
  <c r="BH889"/>
  <c r="BI885"/>
  <c r="BH883"/>
  <c r="BH882" s="1"/>
  <c r="BI884"/>
  <c r="BH886"/>
  <c r="BI879"/>
  <c r="BH881"/>
  <c r="BI876"/>
  <c r="BH878"/>
  <c r="BI873"/>
  <c r="BH875"/>
  <c r="BI870"/>
  <c r="BH872"/>
  <c r="BI867"/>
  <c r="BH869"/>
  <c r="BI864"/>
  <c r="BH866"/>
  <c r="BI861"/>
  <c r="BH863"/>
  <c r="BI858"/>
  <c r="BH860"/>
  <c r="BI855"/>
  <c r="BH857"/>
  <c r="BI852"/>
  <c r="BH854"/>
  <c r="BI849"/>
  <c r="BH851"/>
  <c r="BI846"/>
  <c r="BH848"/>
  <c r="BI844"/>
  <c r="BH842"/>
  <c r="BI843"/>
  <c r="BH845"/>
  <c r="BI839"/>
  <c r="BH841"/>
  <c r="BI836"/>
  <c r="BH838"/>
  <c r="BI833"/>
  <c r="BH835"/>
  <c r="BI830"/>
  <c r="BH832"/>
  <c r="BI827"/>
  <c r="BH829"/>
  <c r="BI824"/>
  <c r="BH826"/>
  <c r="BI822"/>
  <c r="BH820"/>
  <c r="BI821"/>
  <c r="BH823"/>
  <c r="BI819"/>
  <c r="BJ817"/>
  <c r="BI814"/>
  <c r="BH816"/>
  <c r="BI811"/>
  <c r="BH813"/>
  <c r="BI809"/>
  <c r="BH807"/>
  <c r="BI808"/>
  <c r="BH810"/>
  <c r="BI804"/>
  <c r="BH806"/>
  <c r="BI801"/>
  <c r="BH803"/>
  <c r="BI798"/>
  <c r="BH800"/>
  <c r="BI797"/>
  <c r="BJ795"/>
  <c r="BI792"/>
  <c r="BH794"/>
  <c r="BI789"/>
  <c r="BH791"/>
  <c r="BI786"/>
  <c r="BH788"/>
  <c r="BI784"/>
  <c r="BH782"/>
  <c r="BI783"/>
  <c r="BH785"/>
  <c r="BI777"/>
  <c r="BH779"/>
  <c r="BI775"/>
  <c r="BH773"/>
  <c r="BI774"/>
  <c r="BH776"/>
  <c r="BH604"/>
  <c r="BI602"/>
  <c r="BH607"/>
  <c r="BI605"/>
  <c r="BH610"/>
  <c r="BI608"/>
  <c r="BH613"/>
  <c r="BI611"/>
  <c r="BH616"/>
  <c r="BI614"/>
  <c r="BH619"/>
  <c r="BI617"/>
  <c r="BH622"/>
  <c r="BI620"/>
  <c r="BH625"/>
  <c r="BI623"/>
  <c r="BH628"/>
  <c r="BI626"/>
  <c r="BH631"/>
  <c r="BI629"/>
  <c r="BH601"/>
  <c r="BI603"/>
  <c r="BH634"/>
  <c r="BI632"/>
  <c r="BH637"/>
  <c r="BI635"/>
  <c r="BH640"/>
  <c r="BI638"/>
  <c r="BH643"/>
  <c r="BI641"/>
  <c r="BH646"/>
  <c r="BI644"/>
  <c r="BH649"/>
  <c r="BI647"/>
  <c r="BH652"/>
  <c r="BI650"/>
  <c r="BH655"/>
  <c r="BI653"/>
  <c r="BH658"/>
  <c r="BI656"/>
  <c r="BH661"/>
  <c r="BI659"/>
  <c r="BH664"/>
  <c r="BI662"/>
  <c r="BH667"/>
  <c r="BI665"/>
  <c r="BH670"/>
  <c r="BI668"/>
  <c r="BH673"/>
  <c r="BI671"/>
  <c r="BH676"/>
  <c r="BI674"/>
  <c r="BH679"/>
  <c r="BI677"/>
  <c r="BH682"/>
  <c r="BI680"/>
  <c r="BG604"/>
  <c r="BG607"/>
  <c r="BG610"/>
  <c r="BG613"/>
  <c r="BG616"/>
  <c r="BG619"/>
  <c r="BG622"/>
  <c r="BG625"/>
  <c r="BG628"/>
  <c r="BG631"/>
  <c r="BG634"/>
  <c r="BG637"/>
  <c r="BG640"/>
  <c r="BG643"/>
  <c r="BG646"/>
  <c r="BG649"/>
  <c r="BG652"/>
  <c r="BG655"/>
  <c r="BG658"/>
  <c r="BG661"/>
  <c r="BG664"/>
  <c r="BG667"/>
  <c r="BG670"/>
  <c r="BG673"/>
  <c r="BG676"/>
  <c r="BG679"/>
  <c r="BG682"/>
  <c r="BH688"/>
  <c r="BI686"/>
  <c r="BH691"/>
  <c r="BI689"/>
  <c r="BH694"/>
  <c r="BI692"/>
  <c r="BH697"/>
  <c r="BI695"/>
  <c r="BH700"/>
  <c r="BI698"/>
  <c r="BH703"/>
  <c r="BI701"/>
  <c r="BH706"/>
  <c r="BI704"/>
  <c r="BH709"/>
  <c r="BI707"/>
  <c r="BH712"/>
  <c r="BI710"/>
  <c r="BH715"/>
  <c r="BI713"/>
  <c r="BH718"/>
  <c r="BI716"/>
  <c r="BH721"/>
  <c r="BI719"/>
  <c r="BH724"/>
  <c r="BI722"/>
  <c r="BH683"/>
  <c r="BI733"/>
  <c r="BJ731"/>
  <c r="BI739"/>
  <c r="BJ737"/>
  <c r="BI742"/>
  <c r="BJ740"/>
  <c r="BI745"/>
  <c r="BJ743"/>
  <c r="BI748"/>
  <c r="BJ746"/>
  <c r="BI751"/>
  <c r="BJ749"/>
  <c r="BI754"/>
  <c r="BJ752"/>
  <c r="BI757"/>
  <c r="BJ755"/>
  <c r="BI760"/>
  <c r="BJ758"/>
  <c r="BI763"/>
  <c r="BJ761"/>
  <c r="BI766"/>
  <c r="BJ764"/>
  <c r="BI769"/>
  <c r="BJ767"/>
  <c r="BI772"/>
  <c r="BJ770"/>
  <c r="BG688"/>
  <c r="BG691"/>
  <c r="BG694"/>
  <c r="BG697"/>
  <c r="BG700"/>
  <c r="BG703"/>
  <c r="BG706"/>
  <c r="BG709"/>
  <c r="BG712"/>
  <c r="BG715"/>
  <c r="BG718"/>
  <c r="BG721"/>
  <c r="BG724"/>
  <c r="BI736"/>
  <c r="BJ734"/>
  <c r="BH725"/>
  <c r="BH728"/>
  <c r="BH733"/>
  <c r="BH736"/>
  <c r="BH739"/>
  <c r="BH742"/>
  <c r="BH745"/>
  <c r="BH748"/>
  <c r="BH751"/>
  <c r="BH754"/>
  <c r="BH757"/>
  <c r="BH760"/>
  <c r="BH763"/>
  <c r="BH766"/>
  <c r="BH769"/>
  <c r="BH772"/>
  <c r="BJ431"/>
  <c r="BI429"/>
  <c r="BI514"/>
  <c r="BH516"/>
  <c r="BI430"/>
  <c r="BI433"/>
  <c r="BI436"/>
  <c r="BI439"/>
  <c r="BI442"/>
  <c r="BI445"/>
  <c r="BI448"/>
  <c r="BI451"/>
  <c r="BI454"/>
  <c r="BI457"/>
  <c r="BI460"/>
  <c r="BI463"/>
  <c r="BI466"/>
  <c r="BI469"/>
  <c r="BI472"/>
  <c r="BI475"/>
  <c r="BI478"/>
  <c r="BI481"/>
  <c r="BI484"/>
  <c r="BI487"/>
  <c r="BI490"/>
  <c r="BI493"/>
  <c r="BI496"/>
  <c r="BI499"/>
  <c r="BI502"/>
  <c r="BI505"/>
  <c r="BI508"/>
  <c r="BI519"/>
  <c r="BJ517"/>
  <c r="BI522"/>
  <c r="BJ520"/>
  <c r="BI525"/>
  <c r="BJ523"/>
  <c r="BI528"/>
  <c r="BJ526"/>
  <c r="BI531"/>
  <c r="BJ529"/>
  <c r="BI534"/>
  <c r="BJ532"/>
  <c r="BI537"/>
  <c r="BJ535"/>
  <c r="BI540"/>
  <c r="BJ538"/>
  <c r="BI543"/>
  <c r="BJ541"/>
  <c r="BI546"/>
  <c r="BJ544"/>
  <c r="BI549"/>
  <c r="BJ547"/>
  <c r="BI552"/>
  <c r="BJ550"/>
  <c r="BI555"/>
  <c r="BJ553"/>
  <c r="BI591"/>
  <c r="BJ589"/>
  <c r="BI594"/>
  <c r="BJ592"/>
  <c r="BI597"/>
  <c r="BJ595"/>
  <c r="BI600"/>
  <c r="BJ598"/>
  <c r="BH519"/>
  <c r="BH522"/>
  <c r="BH525"/>
  <c r="BH528"/>
  <c r="BH531"/>
  <c r="BH534"/>
  <c r="BH537"/>
  <c r="BH540"/>
  <c r="BH543"/>
  <c r="BH546"/>
  <c r="BH549"/>
  <c r="BH552"/>
  <c r="BH555"/>
  <c r="BI556"/>
  <c r="BH559"/>
  <c r="BH562"/>
  <c r="BH565"/>
  <c r="BH568"/>
  <c r="BH571"/>
  <c r="BH574"/>
  <c r="BH577"/>
  <c r="BH580"/>
  <c r="BH583"/>
  <c r="BH586"/>
  <c r="BH591"/>
  <c r="BH594"/>
  <c r="BH597"/>
  <c r="BH600"/>
  <c r="BI426"/>
  <c r="BH428"/>
  <c r="BI423"/>
  <c r="BH425"/>
  <c r="BI420"/>
  <c r="BH422"/>
  <c r="BG422"/>
  <c r="BI417"/>
  <c r="BH419"/>
  <c r="BI414"/>
  <c r="BH416"/>
  <c r="BI411"/>
  <c r="BH413"/>
  <c r="BI408"/>
  <c r="BH410"/>
  <c r="BI405"/>
  <c r="BH407"/>
  <c r="BI402"/>
  <c r="BH404"/>
  <c r="BI399"/>
  <c r="BH401"/>
  <c r="BI396"/>
  <c r="BH398"/>
  <c r="BI393"/>
  <c r="BH395"/>
  <c r="BI390"/>
  <c r="BH392"/>
  <c r="BI387"/>
  <c r="BH389"/>
  <c r="BI384"/>
  <c r="BH386"/>
  <c r="BI381"/>
  <c r="BH383"/>
  <c r="BI378"/>
  <c r="BH380"/>
  <c r="BI375"/>
  <c r="BH377"/>
  <c r="BI372"/>
  <c r="BH374"/>
  <c r="BI369"/>
  <c r="BH371"/>
  <c r="BI366"/>
  <c r="BH368"/>
  <c r="BI363"/>
  <c r="BH365"/>
  <c r="BI360"/>
  <c r="BH362"/>
  <c r="BI357"/>
  <c r="BH359"/>
  <c r="BI354"/>
  <c r="BH356"/>
  <c r="BI351"/>
  <c r="BH353"/>
  <c r="BI348"/>
  <c r="BH350"/>
  <c r="BI345"/>
  <c r="BH347"/>
  <c r="BI342"/>
  <c r="BH344"/>
  <c r="BI339"/>
  <c r="BH341"/>
  <c r="BI336"/>
  <c r="BH338"/>
  <c r="BI333"/>
  <c r="BH335"/>
  <c r="BI330"/>
  <c r="BH332"/>
  <c r="BI327"/>
  <c r="BH329"/>
  <c r="BI324"/>
  <c r="BH326"/>
  <c r="BI321"/>
  <c r="BH323"/>
  <c r="BI318"/>
  <c r="BH320"/>
  <c r="BI315"/>
  <c r="BH317"/>
  <c r="BI312"/>
  <c r="BH314"/>
  <c r="BI309"/>
  <c r="BH311"/>
  <c r="BJ306"/>
  <c r="BI308"/>
  <c r="BI303"/>
  <c r="BH305"/>
  <c r="BI300"/>
  <c r="BH302"/>
  <c r="BI297"/>
  <c r="BH299"/>
  <c r="BI294"/>
  <c r="BH296"/>
  <c r="BH293"/>
  <c r="BH290"/>
  <c r="BH287"/>
  <c r="BH284"/>
  <c r="BH281"/>
  <c r="BH278"/>
  <c r="BH275"/>
  <c r="BH272"/>
  <c r="BG272"/>
  <c r="BH269"/>
  <c r="BH266"/>
  <c r="BH263"/>
  <c r="BI259"/>
  <c r="BH257"/>
  <c r="BI258"/>
  <c r="BH260"/>
  <c r="BI253"/>
  <c r="BH255"/>
  <c r="BI250"/>
  <c r="BH252"/>
  <c r="BI247"/>
  <c r="BH249"/>
  <c r="BI244"/>
  <c r="BH246"/>
  <c r="BI241"/>
  <c r="BH243"/>
  <c r="BI238"/>
  <c r="BH240"/>
  <c r="BI235"/>
  <c r="BH237"/>
  <c r="BI232"/>
  <c r="BH234"/>
  <c r="BI229"/>
  <c r="BH231"/>
  <c r="BI226"/>
  <c r="BH228"/>
  <c r="BJ223"/>
  <c r="BI225"/>
  <c r="BI221"/>
  <c r="BH218"/>
  <c r="BI220"/>
  <c r="BH222"/>
  <c r="BI215"/>
  <c r="BH217"/>
  <c r="BI212"/>
  <c r="BH214"/>
  <c r="BI209"/>
  <c r="BH211"/>
  <c r="BI206"/>
  <c r="BH208"/>
  <c r="BI203"/>
  <c r="BH205"/>
  <c r="BI200"/>
  <c r="BH202"/>
  <c r="BI197"/>
  <c r="BH199"/>
  <c r="BI195"/>
  <c r="BH193"/>
  <c r="BH186" s="1"/>
  <c r="BI194"/>
  <c r="BH196"/>
  <c r="BI190"/>
  <c r="BH192"/>
  <c r="BI188"/>
  <c r="BI187"/>
  <c r="BH189"/>
  <c r="BI183"/>
  <c r="BH185"/>
  <c r="BJ180"/>
  <c r="BI182"/>
  <c r="BI177"/>
  <c r="BH179"/>
  <c r="BI175"/>
  <c r="BH173"/>
  <c r="BI174"/>
  <c r="BH176"/>
  <c r="BI170"/>
  <c r="BH172"/>
  <c r="BI167"/>
  <c r="BH169"/>
  <c r="BI165"/>
  <c r="BH163"/>
  <c r="BI164"/>
  <c r="BH166"/>
  <c r="BJ160"/>
  <c r="BI162"/>
  <c r="BH162"/>
  <c r="BI157"/>
  <c r="BH159"/>
  <c r="BI155"/>
  <c r="BH153"/>
  <c r="BI154"/>
  <c r="BH156"/>
  <c r="BI150"/>
  <c r="BH152"/>
  <c r="BI147"/>
  <c r="BH149"/>
  <c r="BI145"/>
  <c r="BH143"/>
  <c r="BI144"/>
  <c r="BH146"/>
  <c r="BI140"/>
  <c r="BH142"/>
  <c r="BI137"/>
  <c r="BH139"/>
  <c r="BI135"/>
  <c r="BH133"/>
  <c r="BI134"/>
  <c r="BH136"/>
  <c r="BI112"/>
  <c r="BH115"/>
  <c r="BH114"/>
  <c r="BI106"/>
  <c r="BH109"/>
  <c r="BH108"/>
  <c r="BI100"/>
  <c r="BH103"/>
  <c r="BH102"/>
  <c r="BI94"/>
  <c r="BH97"/>
  <c r="BH96"/>
  <c r="BI87"/>
  <c r="BH80"/>
  <c r="BH74" s="1"/>
  <c r="BI88"/>
  <c r="BH91"/>
  <c r="BH90"/>
  <c r="BI83"/>
  <c r="BH84"/>
  <c r="BI77"/>
  <c r="BI69"/>
  <c r="BK69"/>
  <c r="BM69"/>
  <c r="BO69"/>
  <c r="BQ69"/>
  <c r="BH69"/>
  <c r="BJ69"/>
  <c r="BL69"/>
  <c r="BN69"/>
  <c r="BP69"/>
  <c r="BR69"/>
  <c r="BI63"/>
  <c r="BH65"/>
  <c r="BH66" s="1"/>
  <c r="BI57"/>
  <c r="BH60"/>
  <c r="BI58"/>
  <c r="BH61"/>
  <c r="BI51"/>
  <c r="BH54"/>
  <c r="BI52"/>
  <c r="BH55"/>
  <c r="BI47"/>
  <c r="BH49"/>
  <c r="BI43"/>
  <c r="BH45"/>
  <c r="BI39"/>
  <c r="BH41"/>
  <c r="BH28" s="1"/>
  <c r="BI37"/>
  <c r="BJ35"/>
  <c r="BI32"/>
  <c r="BH27"/>
  <c r="BH24" s="1"/>
  <c r="BK30"/>
  <c r="BJ33"/>
  <c r="X781"/>
  <c r="Z781"/>
  <c r="AB781"/>
  <c r="AD781"/>
  <c r="AF781"/>
  <c r="AH781"/>
  <c r="DF28"/>
  <c r="Q30" i="55" s="1"/>
  <c r="W781" i="53"/>
  <c r="DF781"/>
  <c r="Q783" i="55" s="1"/>
  <c r="BH18" i="53"/>
  <c r="BH81" s="1"/>
  <c r="BJ18"/>
  <c r="BL18"/>
  <c r="BN18"/>
  <c r="BP18"/>
  <c r="BR18"/>
  <c r="BG18"/>
  <c r="BG81" s="1"/>
  <c r="BI18"/>
  <c r="BK18"/>
  <c r="BM18"/>
  <c r="BO18"/>
  <c r="BQ18"/>
  <c r="BG25"/>
  <c r="DF18"/>
  <c r="AO25"/>
  <c r="AQ25"/>
  <c r="AS25"/>
  <c r="AU25"/>
  <c r="AW25"/>
  <c r="AY25"/>
  <c r="AN25"/>
  <c r="AP25"/>
  <c r="AR25"/>
  <c r="AT25"/>
  <c r="AV25"/>
  <c r="AX25"/>
  <c r="AO18"/>
  <c r="AO81" s="1"/>
  <c r="AQ18"/>
  <c r="AQ81" s="1"/>
  <c r="AS18"/>
  <c r="AS81" s="1"/>
  <c r="AU18"/>
  <c r="AU81" s="1"/>
  <c r="AW18"/>
  <c r="AW81" s="1"/>
  <c r="AY18"/>
  <c r="AY81" s="1"/>
  <c r="AN18"/>
  <c r="AN81" s="1"/>
  <c r="AP18"/>
  <c r="AP81" s="1"/>
  <c r="AR18"/>
  <c r="AT18"/>
  <c r="AT81" s="1"/>
  <c r="AV18"/>
  <c r="AV81" s="1"/>
  <c r="AX18"/>
  <c r="AX81" s="1"/>
  <c r="X25"/>
  <c r="Z25"/>
  <c r="AB25"/>
  <c r="AD25"/>
  <c r="AF25"/>
  <c r="AH25"/>
  <c r="W25"/>
  <c r="Y25"/>
  <c r="AA25"/>
  <c r="AC25"/>
  <c r="AE25"/>
  <c r="AG25"/>
  <c r="X18"/>
  <c r="X81" s="1"/>
  <c r="Z18"/>
  <c r="Z81" s="1"/>
  <c r="AB18"/>
  <c r="AB81" s="1"/>
  <c r="AD18"/>
  <c r="AD81" s="1"/>
  <c r="AF18"/>
  <c r="AF81" s="1"/>
  <c r="AH18"/>
  <c r="AH81" s="1"/>
  <c r="W18"/>
  <c r="W81" s="1"/>
  <c r="Y18"/>
  <c r="Y81" s="1"/>
  <c r="AA18"/>
  <c r="AC18"/>
  <c r="AC81" s="1"/>
  <c r="AE18"/>
  <c r="AE81" s="1"/>
  <c r="AG18"/>
  <c r="AG81" s="1"/>
  <c r="P117"/>
  <c r="P118" s="1"/>
  <c r="N117"/>
  <c r="N118" s="1"/>
  <c r="L117"/>
  <c r="L118" s="1"/>
  <c r="J117"/>
  <c r="H117"/>
  <c r="H118" s="1"/>
  <c r="F117"/>
  <c r="D16" i="48"/>
  <c r="E46" i="29" s="1"/>
  <c r="Q80" i="53"/>
  <c r="P80"/>
  <c r="O80"/>
  <c r="N80"/>
  <c r="M80"/>
  <c r="L80"/>
  <c r="K80"/>
  <c r="J80"/>
  <c r="I80"/>
  <c r="H80"/>
  <c r="G80"/>
  <c r="F80"/>
  <c r="Q115"/>
  <c r="P115"/>
  <c r="O115"/>
  <c r="N115"/>
  <c r="M115"/>
  <c r="L115"/>
  <c r="K115"/>
  <c r="J115"/>
  <c r="I115"/>
  <c r="H115"/>
  <c r="G115"/>
  <c r="F115"/>
  <c r="Q114"/>
  <c r="P114"/>
  <c r="O114"/>
  <c r="N114"/>
  <c r="M114"/>
  <c r="L114"/>
  <c r="K114"/>
  <c r="J114"/>
  <c r="I114"/>
  <c r="H114"/>
  <c r="G114"/>
  <c r="F114"/>
  <c r="Q84"/>
  <c r="P84"/>
  <c r="O84"/>
  <c r="N84"/>
  <c r="M84"/>
  <c r="L84"/>
  <c r="K84"/>
  <c r="J84"/>
  <c r="I84"/>
  <c r="H84"/>
  <c r="G84"/>
  <c r="F84"/>
  <c r="Q65"/>
  <c r="Q66" s="1"/>
  <c r="P65"/>
  <c r="P66" s="1"/>
  <c r="O65"/>
  <c r="O66" s="1"/>
  <c r="N65"/>
  <c r="N66" s="1"/>
  <c r="M65"/>
  <c r="M66" s="1"/>
  <c r="L65"/>
  <c r="L66" s="1"/>
  <c r="K65"/>
  <c r="K66" s="1"/>
  <c r="J65"/>
  <c r="I65"/>
  <c r="I66" s="1"/>
  <c r="H65"/>
  <c r="H66" s="1"/>
  <c r="G65"/>
  <c r="G66" s="1"/>
  <c r="DF81" l="1"/>
  <c r="Q83" i="55" s="1"/>
  <c r="Q20"/>
  <c r="S125"/>
  <c r="S126" s="1"/>
  <c r="S119"/>
  <c r="R122"/>
  <c r="CZ123" i="53"/>
  <c r="CX123"/>
  <c r="CX124" s="1"/>
  <c r="CV123"/>
  <c r="CV124" s="1"/>
  <c r="CT123"/>
  <c r="CT124" s="1"/>
  <c r="CR123"/>
  <c r="CR124" s="1"/>
  <c r="CP123"/>
  <c r="CP124" s="1"/>
  <c r="CZ120"/>
  <c r="CX120"/>
  <c r="CX121" s="1"/>
  <c r="CV120"/>
  <c r="CV121" s="1"/>
  <c r="CT120"/>
  <c r="CT121" s="1"/>
  <c r="CR120"/>
  <c r="CR121" s="1"/>
  <c r="CP120"/>
  <c r="CP121" s="1"/>
  <c r="CZ117"/>
  <c r="CX117"/>
  <c r="CX118" s="1"/>
  <c r="CV117"/>
  <c r="CV118" s="1"/>
  <c r="CT117"/>
  <c r="CT118" s="1"/>
  <c r="CR117"/>
  <c r="CR118" s="1"/>
  <c r="CP117"/>
  <c r="CP118" s="1"/>
  <c r="CH123"/>
  <c r="CH124" s="1"/>
  <c r="CF123"/>
  <c r="CF124" s="1"/>
  <c r="CD123"/>
  <c r="CD124" s="1"/>
  <c r="CB123"/>
  <c r="CB124" s="1"/>
  <c r="BZ123"/>
  <c r="BZ124" s="1"/>
  <c r="BX123"/>
  <c r="BX124" s="1"/>
  <c r="CH120"/>
  <c r="CH121" s="1"/>
  <c r="CF120"/>
  <c r="CF121" s="1"/>
  <c r="CD120"/>
  <c r="CD121" s="1"/>
  <c r="CB120"/>
  <c r="CB121" s="1"/>
  <c r="BZ120"/>
  <c r="BZ121" s="1"/>
  <c r="BX120"/>
  <c r="BX121" s="1"/>
  <c r="CH117"/>
  <c r="CH118" s="1"/>
  <c r="CF117"/>
  <c r="CF118" s="1"/>
  <c r="CD117"/>
  <c r="CD118" s="1"/>
  <c r="CB117"/>
  <c r="CB118" s="1"/>
  <c r="BZ117"/>
  <c r="BZ118" s="1"/>
  <c r="BX117"/>
  <c r="BX118" s="1"/>
  <c r="BR123"/>
  <c r="BR124" s="1"/>
  <c r="BP123"/>
  <c r="BP124" s="1"/>
  <c r="BN123"/>
  <c r="BN124" s="1"/>
  <c r="BL123"/>
  <c r="BL124" s="1"/>
  <c r="BJ123"/>
  <c r="BJ124" s="1"/>
  <c r="BH123"/>
  <c r="BH124" s="1"/>
  <c r="BR120"/>
  <c r="BR121" s="1"/>
  <c r="BP120"/>
  <c r="BP121" s="1"/>
  <c r="BN120"/>
  <c r="BN121" s="1"/>
  <c r="BL120"/>
  <c r="BL121" s="1"/>
  <c r="BJ120"/>
  <c r="BJ121" s="1"/>
  <c r="BH120"/>
  <c r="BH121" s="1"/>
  <c r="BR117"/>
  <c r="BR118" s="1"/>
  <c r="BP117"/>
  <c r="BP118" s="1"/>
  <c r="BN117"/>
  <c r="BN118" s="1"/>
  <c r="BL117"/>
  <c r="BL118" s="1"/>
  <c r="BJ117"/>
  <c r="BJ118" s="1"/>
  <c r="BH117"/>
  <c r="BH118" s="1"/>
  <c r="DF123"/>
  <c r="DF117"/>
  <c r="AY123"/>
  <c r="AY124" s="1"/>
  <c r="AW123"/>
  <c r="AW124" s="1"/>
  <c r="AU123"/>
  <c r="AU124" s="1"/>
  <c r="AS123"/>
  <c r="AS124" s="1"/>
  <c r="AQ123"/>
  <c r="AQ124" s="1"/>
  <c r="AO123"/>
  <c r="AO124" s="1"/>
  <c r="AY120"/>
  <c r="AY121" s="1"/>
  <c r="AW120"/>
  <c r="AW121" s="1"/>
  <c r="AU120"/>
  <c r="AU121" s="1"/>
  <c r="AS120"/>
  <c r="AS121" s="1"/>
  <c r="AQ120"/>
  <c r="AQ121" s="1"/>
  <c r="AO120"/>
  <c r="AO121" s="1"/>
  <c r="AY117"/>
  <c r="AW117"/>
  <c r="AU117"/>
  <c r="AS117"/>
  <c r="AQ117"/>
  <c r="AO117"/>
  <c r="AG123"/>
  <c r="AG124" s="1"/>
  <c r="AE123"/>
  <c r="AE124" s="1"/>
  <c r="AC123"/>
  <c r="AC124" s="1"/>
  <c r="AA123"/>
  <c r="AA124" s="1"/>
  <c r="Y123"/>
  <c r="Y124" s="1"/>
  <c r="W123"/>
  <c r="W124" s="1"/>
  <c r="AG120"/>
  <c r="AG121" s="1"/>
  <c r="AE120"/>
  <c r="AE121" s="1"/>
  <c r="AC120"/>
  <c r="AC121" s="1"/>
  <c r="AA120"/>
  <c r="AA121" s="1"/>
  <c r="Y120"/>
  <c r="Y121" s="1"/>
  <c r="W120"/>
  <c r="W121" s="1"/>
  <c r="AG117"/>
  <c r="AE117"/>
  <c r="AC117"/>
  <c r="AA117"/>
  <c r="Y117"/>
  <c r="W117"/>
  <c r="O46" i="29"/>
  <c r="M46"/>
  <c r="K46"/>
  <c r="I46"/>
  <c r="G46"/>
  <c r="Q123" i="53"/>
  <c r="Q124" s="1"/>
  <c r="O123"/>
  <c r="O124" s="1"/>
  <c r="M123"/>
  <c r="M124" s="1"/>
  <c r="K123"/>
  <c r="K124" s="1"/>
  <c r="I123"/>
  <c r="I124" s="1"/>
  <c r="G123"/>
  <c r="G124" s="1"/>
  <c r="Q120"/>
  <c r="Q121" s="1"/>
  <c r="O120"/>
  <c r="O121" s="1"/>
  <c r="M120"/>
  <c r="M121" s="1"/>
  <c r="K120"/>
  <c r="K121" s="1"/>
  <c r="I120"/>
  <c r="I121" s="1"/>
  <c r="G120"/>
  <c r="G121" s="1"/>
  <c r="S122" i="55"/>
  <c r="S123" s="1"/>
  <c r="R125"/>
  <c r="R119"/>
  <c r="CY123" i="53"/>
  <c r="CY124" s="1"/>
  <c r="CW123"/>
  <c r="CW124" s="1"/>
  <c r="CU123"/>
  <c r="CU124" s="1"/>
  <c r="CS123"/>
  <c r="CS124" s="1"/>
  <c r="CQ123"/>
  <c r="CQ124" s="1"/>
  <c r="CO123"/>
  <c r="CO124" s="1"/>
  <c r="CY120"/>
  <c r="CY121" s="1"/>
  <c r="CW120"/>
  <c r="CW121" s="1"/>
  <c r="CU120"/>
  <c r="CU121" s="1"/>
  <c r="CS120"/>
  <c r="CS121" s="1"/>
  <c r="CQ120"/>
  <c r="CQ121" s="1"/>
  <c r="CO120"/>
  <c r="CO121" s="1"/>
  <c r="CY117"/>
  <c r="CY118" s="1"/>
  <c r="CW117"/>
  <c r="CW118" s="1"/>
  <c r="CU117"/>
  <c r="CU118" s="1"/>
  <c r="CS117"/>
  <c r="CS118" s="1"/>
  <c r="CQ117"/>
  <c r="CQ118" s="1"/>
  <c r="CO117"/>
  <c r="CO118" s="1"/>
  <c r="CI123"/>
  <c r="CI124" s="1"/>
  <c r="CG123"/>
  <c r="CG124" s="1"/>
  <c r="CE123"/>
  <c r="CE124" s="1"/>
  <c r="CC123"/>
  <c r="CC124" s="1"/>
  <c r="CA123"/>
  <c r="CA124" s="1"/>
  <c r="BY123"/>
  <c r="BY124" s="1"/>
  <c r="CI120"/>
  <c r="CI121" s="1"/>
  <c r="CG120"/>
  <c r="CG121" s="1"/>
  <c r="CE120"/>
  <c r="CE121" s="1"/>
  <c r="CC120"/>
  <c r="CC121" s="1"/>
  <c r="CA120"/>
  <c r="CA121" s="1"/>
  <c r="BY120"/>
  <c r="BY121" s="1"/>
  <c r="CI117"/>
  <c r="CI118" s="1"/>
  <c r="CG117"/>
  <c r="CG118" s="1"/>
  <c r="CE117"/>
  <c r="CE118" s="1"/>
  <c r="CC117"/>
  <c r="CC118" s="1"/>
  <c r="CA117"/>
  <c r="CA118" s="1"/>
  <c r="BY117"/>
  <c r="BY118" s="1"/>
  <c r="BQ123"/>
  <c r="BQ124" s="1"/>
  <c r="BO123"/>
  <c r="BO124" s="1"/>
  <c r="BM123"/>
  <c r="BM124" s="1"/>
  <c r="BK123"/>
  <c r="BK124" s="1"/>
  <c r="BI123"/>
  <c r="BI124" s="1"/>
  <c r="BG123"/>
  <c r="BG124" s="1"/>
  <c r="BQ120"/>
  <c r="BQ121" s="1"/>
  <c r="BO120"/>
  <c r="BO121" s="1"/>
  <c r="BM120"/>
  <c r="BM121" s="1"/>
  <c r="BK120"/>
  <c r="BK121" s="1"/>
  <c r="BI120"/>
  <c r="BI121" s="1"/>
  <c r="BG120"/>
  <c r="BG121" s="1"/>
  <c r="BQ117"/>
  <c r="BQ118" s="1"/>
  <c r="BO117"/>
  <c r="BO118" s="1"/>
  <c r="BM117"/>
  <c r="BM118" s="1"/>
  <c r="BK117"/>
  <c r="BK118" s="1"/>
  <c r="BI117"/>
  <c r="BI118" s="1"/>
  <c r="BG117"/>
  <c r="DF120"/>
  <c r="AX123"/>
  <c r="AX124" s="1"/>
  <c r="AV123"/>
  <c r="AV124" s="1"/>
  <c r="AT123"/>
  <c r="AT124" s="1"/>
  <c r="AR123"/>
  <c r="AR124" s="1"/>
  <c r="AP123"/>
  <c r="AP124" s="1"/>
  <c r="AN123"/>
  <c r="AN124" s="1"/>
  <c r="AX120"/>
  <c r="AX121" s="1"/>
  <c r="AV120"/>
  <c r="AV121" s="1"/>
  <c r="AT120"/>
  <c r="AT121" s="1"/>
  <c r="AR120"/>
  <c r="AR121" s="1"/>
  <c r="AP120"/>
  <c r="AP121" s="1"/>
  <c r="AN120"/>
  <c r="AN121" s="1"/>
  <c r="AX117"/>
  <c r="AV117"/>
  <c r="AT117"/>
  <c r="AR117"/>
  <c r="AP117"/>
  <c r="AN117"/>
  <c r="AH123"/>
  <c r="AH124" s="1"/>
  <c r="AF123"/>
  <c r="AF124" s="1"/>
  <c r="AD123"/>
  <c r="AD124" s="1"/>
  <c r="AB123"/>
  <c r="AB124" s="1"/>
  <c r="Z123"/>
  <c r="Z124" s="1"/>
  <c r="X123"/>
  <c r="X124" s="1"/>
  <c r="AH120"/>
  <c r="AH121" s="1"/>
  <c r="AF120"/>
  <c r="AF121" s="1"/>
  <c r="AD120"/>
  <c r="AD121" s="1"/>
  <c r="AB120"/>
  <c r="AB121" s="1"/>
  <c r="Z120"/>
  <c r="Z121" s="1"/>
  <c r="X120"/>
  <c r="X121" s="1"/>
  <c r="AH117"/>
  <c r="AF117"/>
  <c r="AD117"/>
  <c r="AB117"/>
  <c r="Z117"/>
  <c r="X117"/>
  <c r="P46" i="29"/>
  <c r="N46"/>
  <c r="L46"/>
  <c r="J46"/>
  <c r="H46"/>
  <c r="F46"/>
  <c r="P123" i="53"/>
  <c r="P124" s="1"/>
  <c r="N123"/>
  <c r="N124" s="1"/>
  <c r="L123"/>
  <c r="L124" s="1"/>
  <c r="J123"/>
  <c r="J124" s="1"/>
  <c r="H123"/>
  <c r="H124" s="1"/>
  <c r="F123"/>
  <c r="F124" s="1"/>
  <c r="P120"/>
  <c r="P121" s="1"/>
  <c r="N120"/>
  <c r="N121" s="1"/>
  <c r="L120"/>
  <c r="L121" s="1"/>
  <c r="J120"/>
  <c r="J121" s="1"/>
  <c r="H120"/>
  <c r="H121" s="1"/>
  <c r="F120"/>
  <c r="F121" s="1"/>
  <c r="G117"/>
  <c r="G118" s="1"/>
  <c r="I117"/>
  <c r="I118" s="1"/>
  <c r="K117"/>
  <c r="K118" s="1"/>
  <c r="M117"/>
  <c r="M118" s="1"/>
  <c r="O117"/>
  <c r="O118" s="1"/>
  <c r="Q117"/>
  <c r="Q118" s="1"/>
  <c r="DF25"/>
  <c r="Q27" i="55" s="1"/>
  <c r="BH25" i="53"/>
  <c r="CQ1357"/>
  <c r="CP1263"/>
  <c r="CP1257"/>
  <c r="CP1251"/>
  <c r="CP1245"/>
  <c r="CP1239"/>
  <c r="CP1233"/>
  <c r="CP1226"/>
  <c r="CP1220"/>
  <c r="CP1214"/>
  <c r="CP1208"/>
  <c r="CP1202"/>
  <c r="CP1196"/>
  <c r="CP1190"/>
  <c r="CR1261"/>
  <c r="CR1249"/>
  <c r="CR1237"/>
  <c r="CR1224"/>
  <c r="CR1212"/>
  <c r="CR1200"/>
  <c r="CR1188"/>
  <c r="CQ668"/>
  <c r="BX131"/>
  <c r="BX781"/>
  <c r="BX71"/>
  <c r="BX75"/>
  <c r="CO71"/>
  <c r="CO72" s="1"/>
  <c r="CO256"/>
  <c r="CO131" s="1"/>
  <c r="CO21"/>
  <c r="J66"/>
  <c r="AA81"/>
  <c r="AR81"/>
  <c r="CT1435"/>
  <c r="CU1435" s="1"/>
  <c r="CV1435" s="1"/>
  <c r="CW1435" s="1"/>
  <c r="CX1435" s="1"/>
  <c r="CY1435" s="1"/>
  <c r="CZ1435" s="1"/>
  <c r="CT280"/>
  <c r="CU280" s="1"/>
  <c r="CV280" s="1"/>
  <c r="CW280" s="1"/>
  <c r="CX280" s="1"/>
  <c r="CY280" s="1"/>
  <c r="CZ280" s="1"/>
  <c r="BI511"/>
  <c r="BH513"/>
  <c r="CC1047"/>
  <c r="CD1047" s="1"/>
  <c r="CE1047" s="1"/>
  <c r="CF1047" s="1"/>
  <c r="CG1047" s="1"/>
  <c r="CH1047" s="1"/>
  <c r="CI1047" s="1"/>
  <c r="J118"/>
  <c r="BL1060"/>
  <c r="BM1060" s="1"/>
  <c r="BN1060" s="1"/>
  <c r="BO1060" s="1"/>
  <c r="BP1060" s="1"/>
  <c r="BQ1060" s="1"/>
  <c r="BR1060" s="1"/>
  <c r="BL1232"/>
  <c r="BM1232" s="1"/>
  <c r="BN1232" s="1"/>
  <c r="BO1232" s="1"/>
  <c r="BP1232" s="1"/>
  <c r="BQ1232" s="1"/>
  <c r="BR1232" s="1"/>
  <c r="CT93"/>
  <c r="CU93" s="1"/>
  <c r="CV93" s="1"/>
  <c r="CW93" s="1"/>
  <c r="CX93" s="1"/>
  <c r="CY93" s="1"/>
  <c r="CZ93" s="1"/>
  <c r="CQ1432"/>
  <c r="CQ743"/>
  <c r="CQ318"/>
  <c r="CQ244"/>
  <c r="S12" i="55"/>
  <c r="CQ1400" i="53"/>
  <c r="CP1402"/>
  <c r="CS1433"/>
  <c r="CR1432"/>
  <c r="CQ1395"/>
  <c r="CR1393"/>
  <c r="CR1387"/>
  <c r="CQ1389"/>
  <c r="CR1381"/>
  <c r="CQ1383"/>
  <c r="CR1363"/>
  <c r="CQ1365"/>
  <c r="CR1357"/>
  <c r="CQ1359"/>
  <c r="CQ1437"/>
  <c r="CQ126" s="1"/>
  <c r="CR1438"/>
  <c r="CQ1399"/>
  <c r="CR1401"/>
  <c r="CQ1345"/>
  <c r="CP1347"/>
  <c r="CQ1339"/>
  <c r="CP1341"/>
  <c r="CQ1333"/>
  <c r="CP1335"/>
  <c r="CQ1327"/>
  <c r="CP1329"/>
  <c r="CQ1321"/>
  <c r="CP1323"/>
  <c r="CQ1315"/>
  <c r="CP1317"/>
  <c r="CQ1309"/>
  <c r="CP1311"/>
  <c r="CQ1303"/>
  <c r="CP1305"/>
  <c r="CQ1285"/>
  <c r="CP1287"/>
  <c r="CQ1279"/>
  <c r="CP1281"/>
  <c r="CQ1403"/>
  <c r="CP1405"/>
  <c r="CQ1396"/>
  <c r="CP1398"/>
  <c r="CQ1408"/>
  <c r="CR1409"/>
  <c r="CR1390"/>
  <c r="CQ1392"/>
  <c r="CR1384"/>
  <c r="CQ1386"/>
  <c r="CR1378"/>
  <c r="CQ1380"/>
  <c r="CR1369"/>
  <c r="CQ1371"/>
  <c r="CR1366"/>
  <c r="CQ1368"/>
  <c r="CR1354"/>
  <c r="CQ1356"/>
  <c r="CR1351"/>
  <c r="CQ1353"/>
  <c r="CP1350"/>
  <c r="CQ1348"/>
  <c r="CQ1342"/>
  <c r="CP1344"/>
  <c r="CQ1336"/>
  <c r="CP1338"/>
  <c r="CQ1330"/>
  <c r="CP1332"/>
  <c r="CQ1324"/>
  <c r="CP1326"/>
  <c r="CQ1318"/>
  <c r="CP1320"/>
  <c r="CQ1312"/>
  <c r="CP1314"/>
  <c r="CQ1306"/>
  <c r="CP1308"/>
  <c r="CQ1300"/>
  <c r="CP1302"/>
  <c r="CQ1294"/>
  <c r="CP1296"/>
  <c r="CQ1288"/>
  <c r="CP1290"/>
  <c r="CQ1282"/>
  <c r="CP1284"/>
  <c r="CQ1276"/>
  <c r="CP1278"/>
  <c r="CQ1270"/>
  <c r="CP1272"/>
  <c r="CQ1264"/>
  <c r="CP1266"/>
  <c r="CQ1185"/>
  <c r="CP1187"/>
  <c r="CQ1179"/>
  <c r="CP1181"/>
  <c r="CQ1173"/>
  <c r="CP1175"/>
  <c r="CS1291"/>
  <c r="CR1293"/>
  <c r="CP1169"/>
  <c r="CQ1167"/>
  <c r="CR1046"/>
  <c r="CQ1048"/>
  <c r="CR992"/>
  <c r="CQ994"/>
  <c r="CR986"/>
  <c r="CQ988"/>
  <c r="CR980"/>
  <c r="CQ982"/>
  <c r="CR974"/>
  <c r="CQ976"/>
  <c r="CR968"/>
  <c r="CQ970"/>
  <c r="CR962"/>
  <c r="CQ964"/>
  <c r="CR956"/>
  <c r="CQ958"/>
  <c r="CR950"/>
  <c r="CQ952"/>
  <c r="CR944"/>
  <c r="CQ946"/>
  <c r="CR938"/>
  <c r="CQ940"/>
  <c r="CR932"/>
  <c r="CQ934"/>
  <c r="CR926"/>
  <c r="CQ928"/>
  <c r="CR1164"/>
  <c r="CQ1166"/>
  <c r="CR1161"/>
  <c r="CQ1163"/>
  <c r="CR1158"/>
  <c r="CQ1160"/>
  <c r="CR1155"/>
  <c r="CQ1157"/>
  <c r="CR1152"/>
  <c r="CQ1154"/>
  <c r="CR1149"/>
  <c r="CQ1151"/>
  <c r="CR1146"/>
  <c r="CQ1148"/>
  <c r="CR1143"/>
  <c r="CQ1145"/>
  <c r="CR1140"/>
  <c r="CQ1142"/>
  <c r="CR1137"/>
  <c r="CQ1139"/>
  <c r="CR1134"/>
  <c r="CQ1136"/>
  <c r="CR1131"/>
  <c r="CQ1133"/>
  <c r="CR1128"/>
  <c r="CQ1130"/>
  <c r="CR1125"/>
  <c r="CQ1127"/>
  <c r="CR1122"/>
  <c r="CQ1124"/>
  <c r="CR1119"/>
  <c r="CQ1121"/>
  <c r="CR1116"/>
  <c r="CQ1118"/>
  <c r="CR1113"/>
  <c r="CQ1115"/>
  <c r="CR1110"/>
  <c r="CQ1112"/>
  <c r="CR1107"/>
  <c r="CQ1109"/>
  <c r="CR1104"/>
  <c r="CQ1106"/>
  <c r="CR1101"/>
  <c r="CQ1103"/>
  <c r="CR1098"/>
  <c r="CQ1100"/>
  <c r="CR1095"/>
  <c r="CQ1097"/>
  <c r="CR1092"/>
  <c r="CQ1094"/>
  <c r="CR1089"/>
  <c r="CQ1091"/>
  <c r="CR1086"/>
  <c r="CQ1088"/>
  <c r="CR1083"/>
  <c r="CQ1085"/>
  <c r="CR1080"/>
  <c r="CQ1082"/>
  <c r="CR1077"/>
  <c r="CQ1079"/>
  <c r="CR1074"/>
  <c r="CQ1076"/>
  <c r="CR1071"/>
  <c r="CQ1073"/>
  <c r="CR1057"/>
  <c r="CQ1055"/>
  <c r="CR1043"/>
  <c r="CQ1045"/>
  <c r="CR1040"/>
  <c r="CQ1042"/>
  <c r="CR1034"/>
  <c r="CQ1036"/>
  <c r="CR902"/>
  <c r="CQ904"/>
  <c r="CR899"/>
  <c r="CQ901"/>
  <c r="CR896"/>
  <c r="CQ898"/>
  <c r="CR893"/>
  <c r="CQ895"/>
  <c r="CR890"/>
  <c r="CQ892"/>
  <c r="CR884"/>
  <c r="CQ886"/>
  <c r="CR879"/>
  <c r="CQ881"/>
  <c r="CR876"/>
  <c r="CQ878"/>
  <c r="CR873"/>
  <c r="CQ875"/>
  <c r="CR870"/>
  <c r="CQ872"/>
  <c r="CR867"/>
  <c r="CQ869"/>
  <c r="CR864"/>
  <c r="CQ866"/>
  <c r="CR861"/>
  <c r="CQ863"/>
  <c r="CR858"/>
  <c r="CQ860"/>
  <c r="CR846"/>
  <c r="CQ848"/>
  <c r="CR843"/>
  <c r="CQ845"/>
  <c r="CR836"/>
  <c r="CQ838"/>
  <c r="CR833"/>
  <c r="CQ835"/>
  <c r="CR830"/>
  <c r="CQ832"/>
  <c r="CR827"/>
  <c r="CQ829"/>
  <c r="CR824"/>
  <c r="CQ826"/>
  <c r="CR821"/>
  <c r="CQ823"/>
  <c r="CR809"/>
  <c r="CQ807"/>
  <c r="CR804"/>
  <c r="CQ806"/>
  <c r="CR801"/>
  <c r="CQ803"/>
  <c r="CR795"/>
  <c r="CQ797"/>
  <c r="CR789"/>
  <c r="CQ791"/>
  <c r="CR783"/>
  <c r="CQ785"/>
  <c r="CR774"/>
  <c r="CQ776"/>
  <c r="CR767"/>
  <c r="CQ769"/>
  <c r="CR761"/>
  <c r="CQ763"/>
  <c r="CR755"/>
  <c r="CQ757"/>
  <c r="CR749"/>
  <c r="CQ751"/>
  <c r="CR743"/>
  <c r="CQ745"/>
  <c r="CR683"/>
  <c r="CQ685"/>
  <c r="CR623"/>
  <c r="CQ625"/>
  <c r="CR532"/>
  <c r="CQ534"/>
  <c r="CR496"/>
  <c r="CQ498"/>
  <c r="CR490"/>
  <c r="CQ492"/>
  <c r="CR773"/>
  <c r="CS775"/>
  <c r="CR318"/>
  <c r="CQ320"/>
  <c r="CR300"/>
  <c r="CQ302"/>
  <c r="CR294"/>
  <c r="CQ296"/>
  <c r="CR276"/>
  <c r="CQ278"/>
  <c r="CR270"/>
  <c r="CQ272"/>
  <c r="CR264"/>
  <c r="CQ266"/>
  <c r="CR258"/>
  <c r="CQ260"/>
  <c r="CR250"/>
  <c r="CQ252"/>
  <c r="CR244"/>
  <c r="CQ246"/>
  <c r="CR226"/>
  <c r="CQ228"/>
  <c r="CR147"/>
  <c r="CQ149"/>
  <c r="CR134"/>
  <c r="CQ136"/>
  <c r="CR112"/>
  <c r="CQ115"/>
  <c r="CQ114"/>
  <c r="CR100"/>
  <c r="CQ103"/>
  <c r="CQ102"/>
  <c r="CR88"/>
  <c r="CQ91"/>
  <c r="CQ90"/>
  <c r="CR782"/>
  <c r="CS784"/>
  <c r="CR257"/>
  <c r="CS259"/>
  <c r="CR57"/>
  <c r="CQ60"/>
  <c r="CR52"/>
  <c r="CQ55"/>
  <c r="CR448"/>
  <c r="CQ450"/>
  <c r="CR445"/>
  <c r="CQ447"/>
  <c r="CR442"/>
  <c r="CQ444"/>
  <c r="CR439"/>
  <c r="CQ441"/>
  <c r="CR436"/>
  <c r="CQ438"/>
  <c r="CR433"/>
  <c r="CQ435"/>
  <c r="CR430"/>
  <c r="CQ432"/>
  <c r="CR360"/>
  <c r="CQ362"/>
  <c r="CR357"/>
  <c r="CQ359"/>
  <c r="CR354"/>
  <c r="CQ356"/>
  <c r="CR351"/>
  <c r="CQ353"/>
  <c r="CR348"/>
  <c r="CQ350"/>
  <c r="CR345"/>
  <c r="CQ347"/>
  <c r="CR342"/>
  <c r="CQ344"/>
  <c r="CR339"/>
  <c r="CQ341"/>
  <c r="CR336"/>
  <c r="CQ338"/>
  <c r="CR333"/>
  <c r="CQ335"/>
  <c r="CR330"/>
  <c r="CQ332"/>
  <c r="CR324"/>
  <c r="CQ326"/>
  <c r="CR321"/>
  <c r="CQ323"/>
  <c r="CR297"/>
  <c r="CQ299"/>
  <c r="CR247"/>
  <c r="CQ249"/>
  <c r="CR221"/>
  <c r="CQ218"/>
  <c r="CR215"/>
  <c r="CQ217"/>
  <c r="CR212"/>
  <c r="CQ214"/>
  <c r="CR209"/>
  <c r="CQ211"/>
  <c r="CR206"/>
  <c r="CQ208"/>
  <c r="CR203"/>
  <c r="CQ205"/>
  <c r="CR200"/>
  <c r="CQ202"/>
  <c r="CR197"/>
  <c r="CQ199"/>
  <c r="CR194"/>
  <c r="CQ196"/>
  <c r="CR188"/>
  <c r="CR183"/>
  <c r="CQ185"/>
  <c r="CR180"/>
  <c r="CQ182"/>
  <c r="CR177"/>
  <c r="CQ179"/>
  <c r="CR174"/>
  <c r="CQ176"/>
  <c r="CR165"/>
  <c r="CQ163"/>
  <c r="CR160"/>
  <c r="CQ162"/>
  <c r="CR157"/>
  <c r="CQ159"/>
  <c r="CR154"/>
  <c r="CQ156"/>
  <c r="CR144"/>
  <c r="CQ146"/>
  <c r="CR135"/>
  <c r="CQ133"/>
  <c r="CR94"/>
  <c r="CQ97"/>
  <c r="CQ96"/>
  <c r="CR80"/>
  <c r="CS87"/>
  <c r="CP882"/>
  <c r="CP28"/>
  <c r="CP25" s="1"/>
  <c r="CQ1273"/>
  <c r="CP1275"/>
  <c r="CQ1267"/>
  <c r="CP1269"/>
  <c r="CR1375"/>
  <c r="CQ1377"/>
  <c r="CR1372"/>
  <c r="CQ1374"/>
  <c r="CR1360"/>
  <c r="CQ1362"/>
  <c r="CS1297"/>
  <c r="CR1299"/>
  <c r="CS1170"/>
  <c r="CR1172"/>
  <c r="CR1056"/>
  <c r="CQ1058"/>
  <c r="CR1037"/>
  <c r="CQ1039"/>
  <c r="CS1261"/>
  <c r="CR1263"/>
  <c r="CS1258"/>
  <c r="CR1260"/>
  <c r="CS1255"/>
  <c r="CR1257"/>
  <c r="CS1252"/>
  <c r="CR1254"/>
  <c r="CS1249"/>
  <c r="CR1251"/>
  <c r="CS1246"/>
  <c r="CR1248"/>
  <c r="CS1243"/>
  <c r="CR1245"/>
  <c r="CS1240"/>
  <c r="CR1242"/>
  <c r="CS1237"/>
  <c r="CR1239"/>
  <c r="CS1234"/>
  <c r="CR1236"/>
  <c r="CS1231"/>
  <c r="CR1233"/>
  <c r="CS1229"/>
  <c r="CR1227"/>
  <c r="CS1228"/>
  <c r="CR1230"/>
  <c r="CS1224"/>
  <c r="CR1226"/>
  <c r="CS1221"/>
  <c r="CR1223"/>
  <c r="CS1218"/>
  <c r="CR1220"/>
  <c r="CS1215"/>
  <c r="CR1217"/>
  <c r="CS1212"/>
  <c r="CR1214"/>
  <c r="CS1209"/>
  <c r="CR1211"/>
  <c r="CS1206"/>
  <c r="CR1208"/>
  <c r="CS1203"/>
  <c r="CR1205"/>
  <c r="CS1200"/>
  <c r="CR1202"/>
  <c r="CS1197"/>
  <c r="CR1199"/>
  <c r="CS1194"/>
  <c r="CR1196"/>
  <c r="CS1191"/>
  <c r="CR1193"/>
  <c r="CS1188"/>
  <c r="CR1190"/>
  <c r="CS1182"/>
  <c r="CR1184"/>
  <c r="CS1176"/>
  <c r="CR1178"/>
  <c r="CR1068"/>
  <c r="CQ1070"/>
  <c r="CR1065"/>
  <c r="CQ1067"/>
  <c r="CR1062"/>
  <c r="CQ1064"/>
  <c r="CR1059"/>
  <c r="CQ1061"/>
  <c r="CR1052"/>
  <c r="CQ1054"/>
  <c r="CR1049"/>
  <c r="CQ1051"/>
  <c r="CR1031"/>
  <c r="CQ1033"/>
  <c r="CR1028"/>
  <c r="CQ1030"/>
  <c r="CR1025"/>
  <c r="CQ1027"/>
  <c r="CR1022"/>
  <c r="CQ1024"/>
  <c r="CR1019"/>
  <c r="CQ1021"/>
  <c r="CR1016"/>
  <c r="CQ1018"/>
  <c r="CR1013"/>
  <c r="CQ1015"/>
  <c r="CR1010"/>
  <c r="CQ1012"/>
  <c r="CR1007"/>
  <c r="CQ1009"/>
  <c r="CR1004"/>
  <c r="CQ1006"/>
  <c r="CR1001"/>
  <c r="CQ1003"/>
  <c r="CR998"/>
  <c r="CQ1000"/>
  <c r="CQ997"/>
  <c r="CR995"/>
  <c r="CR989"/>
  <c r="CQ991"/>
  <c r="CR983"/>
  <c r="CQ985"/>
  <c r="CR977"/>
  <c r="CQ979"/>
  <c r="CR971"/>
  <c r="CQ973"/>
  <c r="CR965"/>
  <c r="CQ967"/>
  <c r="CR959"/>
  <c r="CQ961"/>
  <c r="CR953"/>
  <c r="CQ955"/>
  <c r="CR947"/>
  <c r="CQ949"/>
  <c r="CR941"/>
  <c r="CQ943"/>
  <c r="CR935"/>
  <c r="CQ937"/>
  <c r="CR929"/>
  <c r="CQ931"/>
  <c r="CR923"/>
  <c r="CQ925"/>
  <c r="CR905"/>
  <c r="CQ907"/>
  <c r="CR887"/>
  <c r="CQ889"/>
  <c r="CR849"/>
  <c r="CQ851"/>
  <c r="CR798"/>
  <c r="CQ800"/>
  <c r="CR792"/>
  <c r="CQ794"/>
  <c r="CR786"/>
  <c r="CQ788"/>
  <c r="CR777"/>
  <c r="CQ779"/>
  <c r="CR770"/>
  <c r="CQ772"/>
  <c r="CR764"/>
  <c r="CQ766"/>
  <c r="CR758"/>
  <c r="CQ760"/>
  <c r="CR752"/>
  <c r="CQ754"/>
  <c r="CR746"/>
  <c r="CQ748"/>
  <c r="CR716"/>
  <c r="CQ718"/>
  <c r="CR692"/>
  <c r="CQ694"/>
  <c r="CR668"/>
  <c r="CQ670"/>
  <c r="CR632"/>
  <c r="CQ634"/>
  <c r="CR620"/>
  <c r="CQ622"/>
  <c r="CR559"/>
  <c r="CQ561"/>
  <c r="CR535"/>
  <c r="CQ537"/>
  <c r="CR463"/>
  <c r="CQ465"/>
  <c r="CR457"/>
  <c r="CQ459"/>
  <c r="CR920"/>
  <c r="CQ922"/>
  <c r="CR917"/>
  <c r="CQ919"/>
  <c r="CR914"/>
  <c r="CQ916"/>
  <c r="CR911"/>
  <c r="CQ913"/>
  <c r="CR908"/>
  <c r="CQ910"/>
  <c r="CR885"/>
  <c r="CQ883"/>
  <c r="CQ882" s="1"/>
  <c r="CR855"/>
  <c r="CQ857"/>
  <c r="CR852"/>
  <c r="CQ854"/>
  <c r="CR844"/>
  <c r="CQ842"/>
  <c r="CR839"/>
  <c r="CQ841"/>
  <c r="CR822"/>
  <c r="CQ820"/>
  <c r="CQ781" s="1"/>
  <c r="CR817"/>
  <c r="CQ819"/>
  <c r="CR814"/>
  <c r="CQ816"/>
  <c r="CR811"/>
  <c r="CQ813"/>
  <c r="CR808"/>
  <c r="CQ810"/>
  <c r="CP453"/>
  <c r="CQ451"/>
  <c r="CR740"/>
  <c r="CQ742"/>
  <c r="CR737"/>
  <c r="CQ739"/>
  <c r="CR734"/>
  <c r="CQ736"/>
  <c r="CR731"/>
  <c r="CQ733"/>
  <c r="CR728"/>
  <c r="CQ730"/>
  <c r="CR725"/>
  <c r="CQ727"/>
  <c r="CR722"/>
  <c r="CQ724"/>
  <c r="CR719"/>
  <c r="CQ721"/>
  <c r="CR689"/>
  <c r="CQ691"/>
  <c r="CR686"/>
  <c r="CQ688"/>
  <c r="CR665"/>
  <c r="CQ667"/>
  <c r="CR662"/>
  <c r="CQ664"/>
  <c r="CR659"/>
  <c r="CQ661"/>
  <c r="CR656"/>
  <c r="CQ658"/>
  <c r="CR653"/>
  <c r="CQ655"/>
  <c r="CR650"/>
  <c r="CQ652"/>
  <c r="CR647"/>
  <c r="CQ649"/>
  <c r="CR644"/>
  <c r="CQ646"/>
  <c r="CR641"/>
  <c r="CQ643"/>
  <c r="CR638"/>
  <c r="CQ640"/>
  <c r="CR635"/>
  <c r="CQ637"/>
  <c r="CR629"/>
  <c r="CQ631"/>
  <c r="CR626"/>
  <c r="CQ628"/>
  <c r="CR617"/>
  <c r="CQ619"/>
  <c r="CR614"/>
  <c r="CQ616"/>
  <c r="CR611"/>
  <c r="CQ613"/>
  <c r="CR608"/>
  <c r="CQ610"/>
  <c r="CR605"/>
  <c r="CQ607"/>
  <c r="CR602"/>
  <c r="CQ604"/>
  <c r="CR556"/>
  <c r="CQ558"/>
  <c r="CR553"/>
  <c r="CQ555"/>
  <c r="CR550"/>
  <c r="CQ552"/>
  <c r="CR544"/>
  <c r="CQ546"/>
  <c r="CR541"/>
  <c r="CQ543"/>
  <c r="CR538"/>
  <c r="CQ540"/>
  <c r="CR529"/>
  <c r="CQ531"/>
  <c r="CR526"/>
  <c r="CQ528"/>
  <c r="CR523"/>
  <c r="CQ525"/>
  <c r="CR520"/>
  <c r="CQ522"/>
  <c r="CR517"/>
  <c r="CQ519"/>
  <c r="CR514"/>
  <c r="CQ516"/>
  <c r="CR511"/>
  <c r="CQ513"/>
  <c r="CR508"/>
  <c r="CQ510"/>
  <c r="CR505"/>
  <c r="CQ507"/>
  <c r="CR502"/>
  <c r="CQ504"/>
  <c r="CR499"/>
  <c r="CQ501"/>
  <c r="CR487"/>
  <c r="CQ489"/>
  <c r="CR484"/>
  <c r="CQ486"/>
  <c r="CR481"/>
  <c r="CQ483"/>
  <c r="CR478"/>
  <c r="CQ480"/>
  <c r="CR475"/>
  <c r="CQ477"/>
  <c r="CR472"/>
  <c r="CQ474"/>
  <c r="CR469"/>
  <c r="CQ471"/>
  <c r="CR466"/>
  <c r="CQ468"/>
  <c r="CR460"/>
  <c r="CQ462"/>
  <c r="CR363"/>
  <c r="CQ365"/>
  <c r="CR327"/>
  <c r="CQ329"/>
  <c r="CR279"/>
  <c r="CQ281"/>
  <c r="CR273"/>
  <c r="CQ275"/>
  <c r="CR267"/>
  <c r="CQ269"/>
  <c r="CR261"/>
  <c r="CQ263"/>
  <c r="CR253"/>
  <c r="CQ255"/>
  <c r="CR63"/>
  <c r="CQ65"/>
  <c r="CQ66" s="1"/>
  <c r="CR713"/>
  <c r="CQ715"/>
  <c r="CR710"/>
  <c r="CQ712"/>
  <c r="CR707"/>
  <c r="CQ709"/>
  <c r="CR704"/>
  <c r="CQ706"/>
  <c r="CR701"/>
  <c r="CQ703"/>
  <c r="CR698"/>
  <c r="CQ700"/>
  <c r="CR695"/>
  <c r="CQ697"/>
  <c r="CR680"/>
  <c r="CQ682"/>
  <c r="CR677"/>
  <c r="CQ679"/>
  <c r="CR674"/>
  <c r="CQ676"/>
  <c r="CR671"/>
  <c r="CQ673"/>
  <c r="CR603"/>
  <c r="CQ601"/>
  <c r="CR598"/>
  <c r="CQ600"/>
  <c r="CR595"/>
  <c r="CQ597"/>
  <c r="CR592"/>
  <c r="CQ594"/>
  <c r="CR589"/>
  <c r="CQ591"/>
  <c r="CR586"/>
  <c r="CQ588"/>
  <c r="CR583"/>
  <c r="CQ585"/>
  <c r="CR580"/>
  <c r="CQ582"/>
  <c r="CR577"/>
  <c r="CQ579"/>
  <c r="CR574"/>
  <c r="CQ576"/>
  <c r="CR571"/>
  <c r="CQ573"/>
  <c r="CR568"/>
  <c r="CQ570"/>
  <c r="CR565"/>
  <c r="CQ567"/>
  <c r="CR562"/>
  <c r="CQ564"/>
  <c r="CR547"/>
  <c r="CQ549"/>
  <c r="CR493"/>
  <c r="CQ495"/>
  <c r="CR454"/>
  <c r="CQ456"/>
  <c r="CR431"/>
  <c r="CQ429"/>
  <c r="CR426"/>
  <c r="CQ428"/>
  <c r="CR423"/>
  <c r="CQ425"/>
  <c r="CR420"/>
  <c r="CQ422"/>
  <c r="CR417"/>
  <c r="CQ419"/>
  <c r="CR414"/>
  <c r="CQ416"/>
  <c r="CR411"/>
  <c r="CQ413"/>
  <c r="CR408"/>
  <c r="CQ410"/>
  <c r="CR405"/>
  <c r="CQ407"/>
  <c r="CR402"/>
  <c r="CQ404"/>
  <c r="CR399"/>
  <c r="CQ401"/>
  <c r="CR396"/>
  <c r="CQ398"/>
  <c r="CR393"/>
  <c r="CQ395"/>
  <c r="CR390"/>
  <c r="CQ392"/>
  <c r="CR387"/>
  <c r="CQ389"/>
  <c r="CR384"/>
  <c r="CQ386"/>
  <c r="CR381"/>
  <c r="CQ383"/>
  <c r="CR378"/>
  <c r="CQ380"/>
  <c r="CR375"/>
  <c r="CQ377"/>
  <c r="CR372"/>
  <c r="CQ374"/>
  <c r="CR369"/>
  <c r="CQ371"/>
  <c r="CR366"/>
  <c r="CQ368"/>
  <c r="CR315"/>
  <c r="CQ317"/>
  <c r="CR312"/>
  <c r="CQ314"/>
  <c r="CR309"/>
  <c r="CQ311"/>
  <c r="CR306"/>
  <c r="CQ308"/>
  <c r="CR303"/>
  <c r="CQ305"/>
  <c r="CR291"/>
  <c r="CQ293"/>
  <c r="CR288"/>
  <c r="CQ290"/>
  <c r="CR285"/>
  <c r="CQ287"/>
  <c r="CR282"/>
  <c r="CQ284"/>
  <c r="CR241"/>
  <c r="CQ243"/>
  <c r="CR238"/>
  <c r="CQ240"/>
  <c r="CR235"/>
  <c r="CQ237"/>
  <c r="CR232"/>
  <c r="CQ234"/>
  <c r="CR229"/>
  <c r="CQ231"/>
  <c r="CR223"/>
  <c r="CQ225"/>
  <c r="CR220"/>
  <c r="CQ222"/>
  <c r="CR195"/>
  <c r="CQ193"/>
  <c r="CQ186" s="1"/>
  <c r="CR190"/>
  <c r="CQ192"/>
  <c r="CR187"/>
  <c r="CQ189"/>
  <c r="CR175"/>
  <c r="CQ173"/>
  <c r="CR170"/>
  <c r="CQ172"/>
  <c r="CR167"/>
  <c r="CQ169"/>
  <c r="CR164"/>
  <c r="CQ166"/>
  <c r="CR155"/>
  <c r="CQ153"/>
  <c r="CR150"/>
  <c r="CQ152"/>
  <c r="CR145"/>
  <c r="CQ143"/>
  <c r="CR140"/>
  <c r="CQ142"/>
  <c r="CR137"/>
  <c r="CQ139"/>
  <c r="CR106"/>
  <c r="CQ109"/>
  <c r="CQ108"/>
  <c r="CR74"/>
  <c r="CS77"/>
  <c r="CR58"/>
  <c r="CQ61"/>
  <c r="CR51"/>
  <c r="CQ54"/>
  <c r="CR47"/>
  <c r="CQ49"/>
  <c r="CR43"/>
  <c r="CQ45"/>
  <c r="CR39"/>
  <c r="CQ41"/>
  <c r="CR32"/>
  <c r="CQ27"/>
  <c r="CQ24" s="1"/>
  <c r="CR30"/>
  <c r="CQ33"/>
  <c r="CR35"/>
  <c r="CQ37"/>
  <c r="CP781"/>
  <c r="CQ256"/>
  <c r="CP71"/>
  <c r="CP72" s="1"/>
  <c r="CP75"/>
  <c r="CO28"/>
  <c r="CO25" s="1"/>
  <c r="CO22" s="1"/>
  <c r="CP256"/>
  <c r="CP132"/>
  <c r="CQ80"/>
  <c r="CQ74" s="1"/>
  <c r="CR81"/>
  <c r="CP81"/>
  <c r="BZ1403"/>
  <c r="BY1405"/>
  <c r="BZ1396"/>
  <c r="BY1398"/>
  <c r="BZ1390"/>
  <c r="BY1392"/>
  <c r="BZ1384"/>
  <c r="BY1386"/>
  <c r="BZ1378"/>
  <c r="BY1380"/>
  <c r="BZ1372"/>
  <c r="BY1374"/>
  <c r="BZ1366"/>
  <c r="BY1368"/>
  <c r="BZ1360"/>
  <c r="BY1362"/>
  <c r="BZ1354"/>
  <c r="BY1356"/>
  <c r="BZ1348"/>
  <c r="BY1350"/>
  <c r="BZ1437"/>
  <c r="BZ126" s="1"/>
  <c r="CA1438"/>
  <c r="BZ1432"/>
  <c r="CA1433"/>
  <c r="BZ1408"/>
  <c r="CA1409"/>
  <c r="BZ1399"/>
  <c r="CA1401"/>
  <c r="CA1288"/>
  <c r="BZ1290"/>
  <c r="CA1270"/>
  <c r="BZ1272"/>
  <c r="BZ1400"/>
  <c r="BY1402"/>
  <c r="BY1395"/>
  <c r="BZ1393"/>
  <c r="BZ1387"/>
  <c r="BY1389"/>
  <c r="BZ1381"/>
  <c r="BY1383"/>
  <c r="BZ1375"/>
  <c r="BY1377"/>
  <c r="BZ1369"/>
  <c r="BY1371"/>
  <c r="BZ1363"/>
  <c r="BY1365"/>
  <c r="BZ1357"/>
  <c r="BY1359"/>
  <c r="BZ1351"/>
  <c r="BY1353"/>
  <c r="BY1347"/>
  <c r="BZ1345"/>
  <c r="BZ1255"/>
  <c r="BY1257"/>
  <c r="BZ1249"/>
  <c r="BY1251"/>
  <c r="BZ1243"/>
  <c r="BY1245"/>
  <c r="BZ1237"/>
  <c r="BY1239"/>
  <c r="BZ1231"/>
  <c r="BY1233"/>
  <c r="BZ1224"/>
  <c r="BY1226"/>
  <c r="BZ1218"/>
  <c r="BY1220"/>
  <c r="BZ1212"/>
  <c r="BY1214"/>
  <c r="BZ1206"/>
  <c r="BY1208"/>
  <c r="BZ1200"/>
  <c r="BY1202"/>
  <c r="BZ1194"/>
  <c r="BY1196"/>
  <c r="BZ1188"/>
  <c r="BY1190"/>
  <c r="BZ1182"/>
  <c r="BY1184"/>
  <c r="CB1240"/>
  <c r="CA1242"/>
  <c r="CB1176"/>
  <c r="CA1178"/>
  <c r="CA1043"/>
  <c r="BZ1045"/>
  <c r="CA1057"/>
  <c r="BZ1055"/>
  <c r="CA1052"/>
  <c r="BZ1054"/>
  <c r="CA1049"/>
  <c r="BZ1051"/>
  <c r="BZ1003"/>
  <c r="CA1001"/>
  <c r="CA995"/>
  <c r="BZ997"/>
  <c r="CA989"/>
  <c r="BZ991"/>
  <c r="CA983"/>
  <c r="BZ985"/>
  <c r="CA977"/>
  <c r="BZ979"/>
  <c r="CA971"/>
  <c r="BZ973"/>
  <c r="CA965"/>
  <c r="BZ967"/>
  <c r="CA959"/>
  <c r="BZ961"/>
  <c r="CA953"/>
  <c r="BZ955"/>
  <c r="CA947"/>
  <c r="BZ949"/>
  <c r="CA941"/>
  <c r="BZ943"/>
  <c r="CA935"/>
  <c r="BZ937"/>
  <c r="CA929"/>
  <c r="BZ931"/>
  <c r="CA923"/>
  <c r="BZ925"/>
  <c r="CA917"/>
  <c r="BZ919"/>
  <c r="CA911"/>
  <c r="BZ913"/>
  <c r="CA905"/>
  <c r="BZ907"/>
  <c r="CA899"/>
  <c r="BZ901"/>
  <c r="CA893"/>
  <c r="BZ895"/>
  <c r="CA887"/>
  <c r="BZ889"/>
  <c r="CA879"/>
  <c r="BZ881"/>
  <c r="CA873"/>
  <c r="BZ875"/>
  <c r="CA867"/>
  <c r="BZ869"/>
  <c r="CA817"/>
  <c r="BZ819"/>
  <c r="CA883"/>
  <c r="CB885"/>
  <c r="BZ804"/>
  <c r="BY806"/>
  <c r="BZ798"/>
  <c r="BY800"/>
  <c r="BZ792"/>
  <c r="BY794"/>
  <c r="BZ786"/>
  <c r="BY788"/>
  <c r="BZ777"/>
  <c r="BY779"/>
  <c r="BZ770"/>
  <c r="BY772"/>
  <c r="BZ764"/>
  <c r="BY766"/>
  <c r="BZ758"/>
  <c r="BY760"/>
  <c r="BZ752"/>
  <c r="BY754"/>
  <c r="BZ746"/>
  <c r="BY748"/>
  <c r="BZ740"/>
  <c r="BY742"/>
  <c r="BZ734"/>
  <c r="BY736"/>
  <c r="BZ728"/>
  <c r="BY730"/>
  <c r="BZ722"/>
  <c r="BY724"/>
  <c r="BZ716"/>
  <c r="BY718"/>
  <c r="BZ710"/>
  <c r="BY712"/>
  <c r="BZ704"/>
  <c r="BY706"/>
  <c r="BZ692"/>
  <c r="BY694"/>
  <c r="BZ686"/>
  <c r="BY688"/>
  <c r="BZ680"/>
  <c r="BY682"/>
  <c r="BZ674"/>
  <c r="BY676"/>
  <c r="BZ668"/>
  <c r="BY670"/>
  <c r="BZ662"/>
  <c r="BY664"/>
  <c r="BZ656"/>
  <c r="BY658"/>
  <c r="BZ650"/>
  <c r="BY652"/>
  <c r="BZ644"/>
  <c r="BY646"/>
  <c r="BZ614"/>
  <c r="BY616"/>
  <c r="BZ608"/>
  <c r="BY610"/>
  <c r="BZ602"/>
  <c r="BY604"/>
  <c r="BZ595"/>
  <c r="BY597"/>
  <c r="BZ589"/>
  <c r="BY591"/>
  <c r="BZ583"/>
  <c r="BY585"/>
  <c r="BZ577"/>
  <c r="BY579"/>
  <c r="BZ565"/>
  <c r="BY567"/>
  <c r="BZ559"/>
  <c r="BY561"/>
  <c r="BZ553"/>
  <c r="BY555"/>
  <c r="BZ547"/>
  <c r="BY549"/>
  <c r="BZ541"/>
  <c r="BY543"/>
  <c r="BZ535"/>
  <c r="BY537"/>
  <c r="BZ529"/>
  <c r="BY531"/>
  <c r="BZ523"/>
  <c r="BY525"/>
  <c r="BZ517"/>
  <c r="BY519"/>
  <c r="BZ511"/>
  <c r="BY513"/>
  <c r="BZ505"/>
  <c r="BY507"/>
  <c r="BZ499"/>
  <c r="BY501"/>
  <c r="BZ493"/>
  <c r="BY495"/>
  <c r="BZ487"/>
  <c r="BY489"/>
  <c r="BZ481"/>
  <c r="BY483"/>
  <c r="BZ475"/>
  <c r="BY477"/>
  <c r="BZ469"/>
  <c r="BY471"/>
  <c r="CA849"/>
  <c r="BZ851"/>
  <c r="CA846"/>
  <c r="BZ848"/>
  <c r="CA843"/>
  <c r="BZ845"/>
  <c r="CA824"/>
  <c r="BZ826"/>
  <c r="CA821"/>
  <c r="BZ823"/>
  <c r="CA814"/>
  <c r="BZ816"/>
  <c r="CA811"/>
  <c r="BZ813"/>
  <c r="BZ465"/>
  <c r="CA463"/>
  <c r="CB689"/>
  <c r="CA691"/>
  <c r="CB641"/>
  <c r="CA643"/>
  <c r="CB571"/>
  <c r="CA573"/>
  <c r="BZ448"/>
  <c r="BY450"/>
  <c r="BZ442"/>
  <c r="BY444"/>
  <c r="BZ436"/>
  <c r="BY438"/>
  <c r="BZ430"/>
  <c r="BY432"/>
  <c r="BZ423"/>
  <c r="BY425"/>
  <c r="BZ417"/>
  <c r="BY419"/>
  <c r="BZ405"/>
  <c r="BY407"/>
  <c r="BZ393"/>
  <c r="BY395"/>
  <c r="BZ387"/>
  <c r="BY389"/>
  <c r="BZ375"/>
  <c r="BY377"/>
  <c r="BZ369"/>
  <c r="BY371"/>
  <c r="BZ363"/>
  <c r="BY365"/>
  <c r="BZ357"/>
  <c r="BY359"/>
  <c r="BZ351"/>
  <c r="BY353"/>
  <c r="BZ345"/>
  <c r="BY347"/>
  <c r="BZ339"/>
  <c r="BY341"/>
  <c r="BZ327"/>
  <c r="BY329"/>
  <c r="BZ321"/>
  <c r="BY323"/>
  <c r="BZ315"/>
  <c r="BY317"/>
  <c r="BZ309"/>
  <c r="BY311"/>
  <c r="BZ303"/>
  <c r="BY305"/>
  <c r="BZ273"/>
  <c r="BY275"/>
  <c r="BZ267"/>
  <c r="BY269"/>
  <c r="BZ261"/>
  <c r="BY263"/>
  <c r="BZ253"/>
  <c r="BY255"/>
  <c r="BZ247"/>
  <c r="BY249"/>
  <c r="BZ241"/>
  <c r="BY243"/>
  <c r="BZ229"/>
  <c r="BY231"/>
  <c r="BZ223"/>
  <c r="BY225"/>
  <c r="BZ215"/>
  <c r="BY217"/>
  <c r="BZ209"/>
  <c r="BY211"/>
  <c r="BZ190"/>
  <c r="BY192"/>
  <c r="BZ183"/>
  <c r="BY185"/>
  <c r="BZ177"/>
  <c r="BY179"/>
  <c r="BZ170"/>
  <c r="BY172"/>
  <c r="BZ164"/>
  <c r="BY166"/>
  <c r="BZ157"/>
  <c r="BY159"/>
  <c r="BZ150"/>
  <c r="BY152"/>
  <c r="BZ144"/>
  <c r="BY146"/>
  <c r="BZ137"/>
  <c r="BY139"/>
  <c r="BZ112"/>
  <c r="BY115"/>
  <c r="BY114"/>
  <c r="BZ88"/>
  <c r="BY91"/>
  <c r="BY90"/>
  <c r="CB698"/>
  <c r="CA700"/>
  <c r="CB638"/>
  <c r="CA640"/>
  <c r="CB635"/>
  <c r="CA637"/>
  <c r="CB632"/>
  <c r="CA634"/>
  <c r="CB629"/>
  <c r="CA631"/>
  <c r="CB626"/>
  <c r="CA628"/>
  <c r="CB623"/>
  <c r="CA625"/>
  <c r="CB620"/>
  <c r="CA622"/>
  <c r="CB574"/>
  <c r="CA576"/>
  <c r="CB550"/>
  <c r="CA552"/>
  <c r="CB411"/>
  <c r="CA413"/>
  <c r="CB399"/>
  <c r="CA401"/>
  <c r="CB381"/>
  <c r="CA383"/>
  <c r="CB297"/>
  <c r="CA299"/>
  <c r="CB279"/>
  <c r="CA281"/>
  <c r="CB203"/>
  <c r="CA205"/>
  <c r="CB106"/>
  <c r="CA109"/>
  <c r="CA108"/>
  <c r="CB57"/>
  <c r="CA60"/>
  <c r="BZ55"/>
  <c r="CA52"/>
  <c r="CA47"/>
  <c r="BZ49"/>
  <c r="CA39"/>
  <c r="BZ41"/>
  <c r="BZ429"/>
  <c r="CA431"/>
  <c r="BZ218"/>
  <c r="CA221"/>
  <c r="BZ193"/>
  <c r="CA195"/>
  <c r="BZ173"/>
  <c r="CA175"/>
  <c r="BZ153"/>
  <c r="CA155"/>
  <c r="BZ133"/>
  <c r="CA135"/>
  <c r="BZ80"/>
  <c r="CA87"/>
  <c r="BY256"/>
  <c r="BY71"/>
  <c r="BY72" s="1"/>
  <c r="BY24"/>
  <c r="BY28"/>
  <c r="CA1342"/>
  <c r="BZ1344"/>
  <c r="CA1339"/>
  <c r="BZ1341"/>
  <c r="CA1336"/>
  <c r="BZ1338"/>
  <c r="CA1333"/>
  <c r="BZ1335"/>
  <c r="CA1330"/>
  <c r="BZ1332"/>
  <c r="CA1327"/>
  <c r="BZ1329"/>
  <c r="CA1324"/>
  <c r="BZ1326"/>
  <c r="CA1321"/>
  <c r="BZ1323"/>
  <c r="CA1267"/>
  <c r="BZ1269"/>
  <c r="CA1264"/>
  <c r="BZ1266"/>
  <c r="CA1261"/>
  <c r="BZ1263"/>
  <c r="BY1260"/>
  <c r="BZ1258"/>
  <c r="BZ1252"/>
  <c r="BY1254"/>
  <c r="BZ1246"/>
  <c r="BY1248"/>
  <c r="BZ1234"/>
  <c r="BY1236"/>
  <c r="BZ1228"/>
  <c r="BY1230"/>
  <c r="BZ1221"/>
  <c r="BY1223"/>
  <c r="BZ1215"/>
  <c r="BY1217"/>
  <c r="BZ1209"/>
  <c r="BY1211"/>
  <c r="BZ1203"/>
  <c r="BY1205"/>
  <c r="BZ1197"/>
  <c r="BY1199"/>
  <c r="BZ1191"/>
  <c r="BY1193"/>
  <c r="BZ1185"/>
  <c r="BY1187"/>
  <c r="BZ1179"/>
  <c r="BY1181"/>
  <c r="CA1318"/>
  <c r="BZ1320"/>
  <c r="CA1315"/>
  <c r="BZ1317"/>
  <c r="CA1312"/>
  <c r="BZ1314"/>
  <c r="CA1309"/>
  <c r="BZ1311"/>
  <c r="CA1306"/>
  <c r="BZ1308"/>
  <c r="CA1303"/>
  <c r="BZ1305"/>
  <c r="CA1300"/>
  <c r="BZ1302"/>
  <c r="CA1297"/>
  <c r="BZ1299"/>
  <c r="CA1294"/>
  <c r="BZ1296"/>
  <c r="CA1291"/>
  <c r="BZ1293"/>
  <c r="CA1285"/>
  <c r="BZ1287"/>
  <c r="CA1282"/>
  <c r="BZ1284"/>
  <c r="CA1279"/>
  <c r="BZ1281"/>
  <c r="CA1276"/>
  <c r="BZ1278"/>
  <c r="CA1273"/>
  <c r="BZ1275"/>
  <c r="BY1175"/>
  <c r="BZ1173"/>
  <c r="BZ1227"/>
  <c r="CA1229"/>
  <c r="CA1046"/>
  <c r="BZ1048"/>
  <c r="CA998"/>
  <c r="BZ1000"/>
  <c r="CA992"/>
  <c r="BZ994"/>
  <c r="CA986"/>
  <c r="BZ988"/>
  <c r="CA980"/>
  <c r="BZ982"/>
  <c r="CA974"/>
  <c r="BZ976"/>
  <c r="CA968"/>
  <c r="BZ970"/>
  <c r="CA962"/>
  <c r="BZ964"/>
  <c r="CA956"/>
  <c r="BZ958"/>
  <c r="CA950"/>
  <c r="BZ952"/>
  <c r="CA944"/>
  <c r="BZ946"/>
  <c r="CA938"/>
  <c r="BZ940"/>
  <c r="CA932"/>
  <c r="BZ934"/>
  <c r="CA926"/>
  <c r="BZ928"/>
  <c r="CA920"/>
  <c r="BZ922"/>
  <c r="CA914"/>
  <c r="BZ916"/>
  <c r="CA908"/>
  <c r="BZ910"/>
  <c r="CA902"/>
  <c r="BZ904"/>
  <c r="CA896"/>
  <c r="BZ898"/>
  <c r="CA890"/>
  <c r="BZ892"/>
  <c r="CA884"/>
  <c r="BZ886"/>
  <c r="CA876"/>
  <c r="BZ878"/>
  <c r="CA870"/>
  <c r="BZ872"/>
  <c r="CA852"/>
  <c r="BZ854"/>
  <c r="CA827"/>
  <c r="BZ829"/>
  <c r="CA1170"/>
  <c r="BZ1172"/>
  <c r="CA1167"/>
  <c r="BZ1169"/>
  <c r="CA1164"/>
  <c r="BZ1166"/>
  <c r="CA1161"/>
  <c r="BZ1163"/>
  <c r="CA1158"/>
  <c r="BZ1160"/>
  <c r="CA1155"/>
  <c r="BZ1157"/>
  <c r="CA1152"/>
  <c r="BZ1154"/>
  <c r="CA1149"/>
  <c r="BZ1151"/>
  <c r="CA1146"/>
  <c r="BZ1148"/>
  <c r="CA1143"/>
  <c r="BZ1145"/>
  <c r="CA1140"/>
  <c r="BZ1142"/>
  <c r="CA1137"/>
  <c r="BZ1139"/>
  <c r="CA1134"/>
  <c r="BZ1136"/>
  <c r="CA1131"/>
  <c r="BZ1133"/>
  <c r="CA1128"/>
  <c r="BZ1130"/>
  <c r="CA1125"/>
  <c r="BZ1127"/>
  <c r="CA1122"/>
  <c r="BZ1124"/>
  <c r="CA1119"/>
  <c r="BZ1121"/>
  <c r="CA1116"/>
  <c r="BZ1118"/>
  <c r="CA1113"/>
  <c r="BZ1115"/>
  <c r="CA1110"/>
  <c r="BZ1112"/>
  <c r="CA1107"/>
  <c r="BZ1109"/>
  <c r="CA1104"/>
  <c r="BZ1106"/>
  <c r="CA1101"/>
  <c r="BZ1103"/>
  <c r="CA1098"/>
  <c r="BZ1100"/>
  <c r="CA1095"/>
  <c r="BZ1097"/>
  <c r="CA1092"/>
  <c r="BZ1094"/>
  <c r="CA1089"/>
  <c r="BZ1091"/>
  <c r="CA1086"/>
  <c r="BZ1088"/>
  <c r="CA1083"/>
  <c r="BZ1085"/>
  <c r="CA1080"/>
  <c r="BZ1082"/>
  <c r="CA1077"/>
  <c r="BZ1079"/>
  <c r="CA1074"/>
  <c r="BZ1076"/>
  <c r="CA1071"/>
  <c r="BZ1073"/>
  <c r="CA1068"/>
  <c r="BZ1070"/>
  <c r="CA1065"/>
  <c r="BZ1067"/>
  <c r="CA1062"/>
  <c r="BZ1064"/>
  <c r="CA1059"/>
  <c r="BZ1061"/>
  <c r="CA1056"/>
  <c r="BZ1058"/>
  <c r="CA1040"/>
  <c r="BZ1042"/>
  <c r="CA1037"/>
  <c r="BZ1039"/>
  <c r="CA1034"/>
  <c r="BZ1036"/>
  <c r="CA1031"/>
  <c r="BZ1033"/>
  <c r="CA1028"/>
  <c r="BZ1030"/>
  <c r="CA1025"/>
  <c r="BZ1027"/>
  <c r="CA1022"/>
  <c r="BZ1024"/>
  <c r="CA1019"/>
  <c r="BZ1021"/>
  <c r="CA1016"/>
  <c r="BZ1018"/>
  <c r="CA1013"/>
  <c r="BZ1015"/>
  <c r="CA1010"/>
  <c r="BZ1012"/>
  <c r="CA1007"/>
  <c r="BZ1009"/>
  <c r="CA1004"/>
  <c r="BZ1006"/>
  <c r="CA864"/>
  <c r="BZ866"/>
  <c r="CA861"/>
  <c r="BZ863"/>
  <c r="CA858"/>
  <c r="BZ860"/>
  <c r="CA855"/>
  <c r="BZ857"/>
  <c r="CA844"/>
  <c r="BZ842"/>
  <c r="CA839"/>
  <c r="BZ841"/>
  <c r="CA836"/>
  <c r="BZ838"/>
  <c r="CA833"/>
  <c r="BZ835"/>
  <c r="CA830"/>
  <c r="BZ832"/>
  <c r="CA822"/>
  <c r="BZ820"/>
  <c r="BZ808"/>
  <c r="BY810"/>
  <c r="BZ801"/>
  <c r="BY803"/>
  <c r="BZ795"/>
  <c r="BY797"/>
  <c r="BZ789"/>
  <c r="BY791"/>
  <c r="BZ783"/>
  <c r="BY785"/>
  <c r="BZ774"/>
  <c r="BY776"/>
  <c r="BZ767"/>
  <c r="BY769"/>
  <c r="BZ761"/>
  <c r="BY763"/>
  <c r="BZ755"/>
  <c r="BY757"/>
  <c r="BZ749"/>
  <c r="BY751"/>
  <c r="BZ743"/>
  <c r="BY745"/>
  <c r="BZ737"/>
  <c r="BY739"/>
  <c r="BZ731"/>
  <c r="BY733"/>
  <c r="BZ725"/>
  <c r="BY727"/>
  <c r="BZ719"/>
  <c r="BY721"/>
  <c r="BZ713"/>
  <c r="BY715"/>
  <c r="BZ707"/>
  <c r="BY709"/>
  <c r="BZ701"/>
  <c r="BY703"/>
  <c r="BZ695"/>
  <c r="BY697"/>
  <c r="BZ683"/>
  <c r="BY685"/>
  <c r="BZ677"/>
  <c r="BY679"/>
  <c r="BZ671"/>
  <c r="BY673"/>
  <c r="BZ665"/>
  <c r="BY667"/>
  <c r="BZ659"/>
  <c r="BY661"/>
  <c r="BZ653"/>
  <c r="BY655"/>
  <c r="BZ647"/>
  <c r="BY649"/>
  <c r="BZ617"/>
  <c r="BY619"/>
  <c r="BZ611"/>
  <c r="BY613"/>
  <c r="BZ605"/>
  <c r="BY607"/>
  <c r="BZ598"/>
  <c r="BY600"/>
  <c r="BZ592"/>
  <c r="BY594"/>
  <c r="BZ586"/>
  <c r="BY588"/>
  <c r="BZ580"/>
  <c r="BY582"/>
  <c r="BZ568"/>
  <c r="BY570"/>
  <c r="BZ562"/>
  <c r="BY564"/>
  <c r="BZ556"/>
  <c r="BY558"/>
  <c r="BZ544"/>
  <c r="BY546"/>
  <c r="BZ538"/>
  <c r="BY540"/>
  <c r="BZ532"/>
  <c r="BY534"/>
  <c r="BZ526"/>
  <c r="BY528"/>
  <c r="BZ520"/>
  <c r="BY522"/>
  <c r="BZ514"/>
  <c r="BY516"/>
  <c r="BZ508"/>
  <c r="BY510"/>
  <c r="BZ502"/>
  <c r="BY504"/>
  <c r="BZ496"/>
  <c r="BY498"/>
  <c r="BZ490"/>
  <c r="BY492"/>
  <c r="BZ484"/>
  <c r="BY486"/>
  <c r="BZ478"/>
  <c r="BY480"/>
  <c r="BZ472"/>
  <c r="BY474"/>
  <c r="BZ466"/>
  <c r="BY468"/>
  <c r="BZ807"/>
  <c r="CA809"/>
  <c r="BZ451"/>
  <c r="BY453"/>
  <c r="BZ445"/>
  <c r="BY447"/>
  <c r="BZ439"/>
  <c r="BY441"/>
  <c r="BZ433"/>
  <c r="BY435"/>
  <c r="BZ426"/>
  <c r="BY428"/>
  <c r="BZ420"/>
  <c r="BY422"/>
  <c r="BZ414"/>
  <c r="BY416"/>
  <c r="BZ408"/>
  <c r="BY410"/>
  <c r="BZ402"/>
  <c r="BY404"/>
  <c r="BZ396"/>
  <c r="BY398"/>
  <c r="BZ390"/>
  <c r="BY392"/>
  <c r="BZ384"/>
  <c r="BY386"/>
  <c r="BZ378"/>
  <c r="BY380"/>
  <c r="BZ372"/>
  <c r="BY374"/>
  <c r="BZ366"/>
  <c r="BY368"/>
  <c r="BZ360"/>
  <c r="BY362"/>
  <c r="BZ354"/>
  <c r="BY356"/>
  <c r="BZ348"/>
  <c r="BY350"/>
  <c r="BZ342"/>
  <c r="BY344"/>
  <c r="BZ336"/>
  <c r="BY338"/>
  <c r="BZ330"/>
  <c r="BY332"/>
  <c r="BZ324"/>
  <c r="BY326"/>
  <c r="BZ318"/>
  <c r="BY320"/>
  <c r="BZ312"/>
  <c r="BY314"/>
  <c r="BZ306"/>
  <c r="BY308"/>
  <c r="BZ300"/>
  <c r="BY302"/>
  <c r="BZ294"/>
  <c r="BY296"/>
  <c r="BZ276"/>
  <c r="BY278"/>
  <c r="BZ270"/>
  <c r="BY272"/>
  <c r="BZ264"/>
  <c r="BY266"/>
  <c r="BZ258"/>
  <c r="BY260"/>
  <c r="BZ250"/>
  <c r="BY252"/>
  <c r="BZ244"/>
  <c r="BY246"/>
  <c r="BZ238"/>
  <c r="BY240"/>
  <c r="BZ232"/>
  <c r="BY234"/>
  <c r="BZ226"/>
  <c r="BY228"/>
  <c r="BZ220"/>
  <c r="BY222"/>
  <c r="BZ212"/>
  <c r="BY214"/>
  <c r="BZ206"/>
  <c r="BY208"/>
  <c r="BZ200"/>
  <c r="BY202"/>
  <c r="BZ194"/>
  <c r="BY196"/>
  <c r="BZ187"/>
  <c r="BY189"/>
  <c r="BZ174"/>
  <c r="BY176"/>
  <c r="BZ167"/>
  <c r="BY169"/>
  <c r="BZ160"/>
  <c r="BY162"/>
  <c r="BZ154"/>
  <c r="BY156"/>
  <c r="BZ147"/>
  <c r="BY149"/>
  <c r="BZ140"/>
  <c r="BY142"/>
  <c r="BZ134"/>
  <c r="BY136"/>
  <c r="BZ94"/>
  <c r="BY97"/>
  <c r="BY96"/>
  <c r="BZ63"/>
  <c r="BY65"/>
  <c r="BY66" s="1"/>
  <c r="BZ58"/>
  <c r="BY61"/>
  <c r="BZ782"/>
  <c r="CA784"/>
  <c r="BZ773"/>
  <c r="CA775"/>
  <c r="BZ601"/>
  <c r="CA603"/>
  <c r="BZ257"/>
  <c r="CA259"/>
  <c r="BZ186"/>
  <c r="CA188"/>
  <c r="BZ163"/>
  <c r="CA165"/>
  <c r="BZ143"/>
  <c r="CA145"/>
  <c r="CB100"/>
  <c r="CA103"/>
  <c r="CA102"/>
  <c r="BZ74"/>
  <c r="CA77"/>
  <c r="CA51"/>
  <c r="BZ54"/>
  <c r="CA43"/>
  <c r="BZ45"/>
  <c r="CA35"/>
  <c r="BZ37"/>
  <c r="CB460"/>
  <c r="CA462"/>
  <c r="CB457"/>
  <c r="CA459"/>
  <c r="CB454"/>
  <c r="CA456"/>
  <c r="CB333"/>
  <c r="CA335"/>
  <c r="CB291"/>
  <c r="CA293"/>
  <c r="CB288"/>
  <c r="CA290"/>
  <c r="CB285"/>
  <c r="CA287"/>
  <c r="CB282"/>
  <c r="CA284"/>
  <c r="CB235"/>
  <c r="CA237"/>
  <c r="CB197"/>
  <c r="CA199"/>
  <c r="CB180"/>
  <c r="CA182"/>
  <c r="CA32"/>
  <c r="BZ27"/>
  <c r="BZ24" s="1"/>
  <c r="CA30"/>
  <c r="BZ33"/>
  <c r="BZ28" s="1"/>
  <c r="BY882"/>
  <c r="BY781" s="1"/>
  <c r="BZ882"/>
  <c r="BY132"/>
  <c r="BY131" s="1"/>
  <c r="BY81"/>
  <c r="BZ81"/>
  <c r="BJ1438"/>
  <c r="BI1437"/>
  <c r="BI126" s="1"/>
  <c r="BI1432"/>
  <c r="BJ1433"/>
  <c r="BI1408"/>
  <c r="BJ1409"/>
  <c r="BJ1403"/>
  <c r="BI1405"/>
  <c r="BJ1400"/>
  <c r="BI1402"/>
  <c r="BJ1401"/>
  <c r="BI1399"/>
  <c r="BI1396"/>
  <c r="BH1398"/>
  <c r="BI1378"/>
  <c r="BH1380"/>
  <c r="BI1372"/>
  <c r="BH1374"/>
  <c r="BI1366"/>
  <c r="BH1368"/>
  <c r="BI1360"/>
  <c r="BH1362"/>
  <c r="BK1390"/>
  <c r="BJ1392"/>
  <c r="BK1387"/>
  <c r="BJ1389"/>
  <c r="BK1381"/>
  <c r="BJ1383"/>
  <c r="BK1357"/>
  <c r="BJ1359"/>
  <c r="BI1356"/>
  <c r="BJ1354"/>
  <c r="BJ1348"/>
  <c r="BI1350"/>
  <c r="BJ1306"/>
  <c r="BI1308"/>
  <c r="BJ1300"/>
  <c r="BI1302"/>
  <c r="BJ1294"/>
  <c r="BI1296"/>
  <c r="BJ1288"/>
  <c r="BI1290"/>
  <c r="BJ1282"/>
  <c r="BI1284"/>
  <c r="BJ1276"/>
  <c r="BI1278"/>
  <c r="BJ1270"/>
  <c r="BI1272"/>
  <c r="BJ1264"/>
  <c r="BI1266"/>
  <c r="BJ1258"/>
  <c r="BI1260"/>
  <c r="BJ1234"/>
  <c r="BI1236"/>
  <c r="BJ1227"/>
  <c r="BK1229"/>
  <c r="BI1393"/>
  <c r="BH1395"/>
  <c r="BI1375"/>
  <c r="BH1377"/>
  <c r="BI1369"/>
  <c r="BH1371"/>
  <c r="BJ1351"/>
  <c r="BI1353"/>
  <c r="BJ1345"/>
  <c r="BI1347"/>
  <c r="BK1384"/>
  <c r="BJ1386"/>
  <c r="BK1363"/>
  <c r="BJ1365"/>
  <c r="BJ1321"/>
  <c r="BI1323"/>
  <c r="BJ1318"/>
  <c r="BI1320"/>
  <c r="BJ1315"/>
  <c r="BI1317"/>
  <c r="BJ1312"/>
  <c r="BI1314"/>
  <c r="BI1311"/>
  <c r="BJ1309"/>
  <c r="BJ1303"/>
  <c r="BI1305"/>
  <c r="BJ1297"/>
  <c r="BI1299"/>
  <c r="BJ1291"/>
  <c r="BI1293"/>
  <c r="BJ1285"/>
  <c r="BI1287"/>
  <c r="BJ1279"/>
  <c r="BI1281"/>
  <c r="BJ1273"/>
  <c r="BI1275"/>
  <c r="BJ1267"/>
  <c r="BI1269"/>
  <c r="BJ1261"/>
  <c r="BI1263"/>
  <c r="BJ1255"/>
  <c r="BI1257"/>
  <c r="BJ1249"/>
  <c r="BI1251"/>
  <c r="BJ1342"/>
  <c r="BI1344"/>
  <c r="BJ1339"/>
  <c r="BI1341"/>
  <c r="BJ1336"/>
  <c r="BI1338"/>
  <c r="BJ1333"/>
  <c r="BI1335"/>
  <c r="BJ1330"/>
  <c r="BI1332"/>
  <c r="BJ1327"/>
  <c r="BI1329"/>
  <c r="BJ1324"/>
  <c r="BI1326"/>
  <c r="BJ1252"/>
  <c r="BI1254"/>
  <c r="BJ1231"/>
  <c r="BI1233"/>
  <c r="BJ1246"/>
  <c r="BI1248"/>
  <c r="BJ1243"/>
  <c r="BI1245"/>
  <c r="BJ1240"/>
  <c r="BI1242"/>
  <c r="BJ1237"/>
  <c r="BI1239"/>
  <c r="BJ1228"/>
  <c r="BI1230"/>
  <c r="BI1227"/>
  <c r="BI1221"/>
  <c r="BH1223"/>
  <c r="BI1215"/>
  <c r="BH1217"/>
  <c r="BI1209"/>
  <c r="BH1211"/>
  <c r="BI1197"/>
  <c r="BH1199"/>
  <c r="BI1191"/>
  <c r="BH1193"/>
  <c r="BI1185"/>
  <c r="BH1187"/>
  <c r="BJ1179"/>
  <c r="BI1181"/>
  <c r="BJ1173"/>
  <c r="BI1175"/>
  <c r="BJ1167"/>
  <c r="BI1169"/>
  <c r="BJ1161"/>
  <c r="BI1163"/>
  <c r="BH1148"/>
  <c r="BI1146"/>
  <c r="BJ1140"/>
  <c r="BI1142"/>
  <c r="BJ1134"/>
  <c r="BI1136"/>
  <c r="BJ1128"/>
  <c r="BI1130"/>
  <c r="BJ1122"/>
  <c r="BI1124"/>
  <c r="BJ1116"/>
  <c r="BI1118"/>
  <c r="BJ1110"/>
  <c r="BI1112"/>
  <c r="BJ1104"/>
  <c r="BI1106"/>
  <c r="BJ1056"/>
  <c r="BI1058"/>
  <c r="BJ1055"/>
  <c r="BK1057"/>
  <c r="BI1224"/>
  <c r="BH1226"/>
  <c r="BI1218"/>
  <c r="BH1220"/>
  <c r="BI1212"/>
  <c r="BH1214"/>
  <c r="BI1200"/>
  <c r="BH1202"/>
  <c r="BI1194"/>
  <c r="BH1196"/>
  <c r="BI1188"/>
  <c r="BH1190"/>
  <c r="BK1206"/>
  <c r="BJ1208"/>
  <c r="BK1203"/>
  <c r="BJ1205"/>
  <c r="BI1184"/>
  <c r="BJ1182"/>
  <c r="BJ1176"/>
  <c r="BI1178"/>
  <c r="BJ1170"/>
  <c r="BI1172"/>
  <c r="BJ1164"/>
  <c r="BI1166"/>
  <c r="BJ1158"/>
  <c r="BI1160"/>
  <c r="BJ1143"/>
  <c r="BI1145"/>
  <c r="BJ1137"/>
  <c r="BI1139"/>
  <c r="BJ1131"/>
  <c r="BI1133"/>
  <c r="BJ1125"/>
  <c r="BI1127"/>
  <c r="BJ1119"/>
  <c r="BI1121"/>
  <c r="BJ1113"/>
  <c r="BI1115"/>
  <c r="BJ1107"/>
  <c r="BI1109"/>
  <c r="BJ1155"/>
  <c r="BI1157"/>
  <c r="BJ1152"/>
  <c r="BI1154"/>
  <c r="BJ1149"/>
  <c r="BI1151"/>
  <c r="BJ1101"/>
  <c r="BI1103"/>
  <c r="BJ1098"/>
  <c r="BI1100"/>
  <c r="BJ1095"/>
  <c r="BI1097"/>
  <c r="BJ1092"/>
  <c r="BI1094"/>
  <c r="BJ1089"/>
  <c r="BI1091"/>
  <c r="BJ1086"/>
  <c r="BI1088"/>
  <c r="BJ1083"/>
  <c r="BI1085"/>
  <c r="BJ1080"/>
  <c r="BI1082"/>
  <c r="BJ1077"/>
  <c r="BI1079"/>
  <c r="BJ1074"/>
  <c r="BI1076"/>
  <c r="BJ1071"/>
  <c r="BI1073"/>
  <c r="BJ1068"/>
  <c r="BI1070"/>
  <c r="BJ1065"/>
  <c r="BI1067"/>
  <c r="BJ1062"/>
  <c r="BI1064"/>
  <c r="BJ1059"/>
  <c r="BI1061"/>
  <c r="BI1055"/>
  <c r="BI1054"/>
  <c r="BJ1052"/>
  <c r="BI1051"/>
  <c r="BJ1049"/>
  <c r="BI1048"/>
  <c r="BJ1046"/>
  <c r="BI1045"/>
  <c r="BJ1043"/>
  <c r="BI1042"/>
  <c r="BJ1040"/>
  <c r="BI1039"/>
  <c r="BJ1037"/>
  <c r="BI1036"/>
  <c r="BJ1034"/>
  <c r="BI1033"/>
  <c r="BJ1031"/>
  <c r="BI1030"/>
  <c r="BJ1028"/>
  <c r="BI1027"/>
  <c r="BJ1025"/>
  <c r="BI1024"/>
  <c r="BJ1022"/>
  <c r="BI1021"/>
  <c r="BJ1019"/>
  <c r="BI1018"/>
  <c r="BJ1016"/>
  <c r="BI1015"/>
  <c r="BJ1013"/>
  <c r="BI1012"/>
  <c r="BJ1010"/>
  <c r="BI1009"/>
  <c r="BJ1007"/>
  <c r="BI1006"/>
  <c r="BJ1004"/>
  <c r="BI1003"/>
  <c r="BJ1001"/>
  <c r="BI1000"/>
  <c r="BJ998"/>
  <c r="BI997"/>
  <c r="BJ995"/>
  <c r="BI994"/>
  <c r="BJ992"/>
  <c r="BI991"/>
  <c r="BJ989"/>
  <c r="BI988"/>
  <c r="BJ986"/>
  <c r="BI985"/>
  <c r="BJ983"/>
  <c r="BI982"/>
  <c r="BJ980"/>
  <c r="BI979"/>
  <c r="BJ977"/>
  <c r="BI976"/>
  <c r="BJ974"/>
  <c r="BI973"/>
  <c r="BJ971"/>
  <c r="BI970"/>
  <c r="BJ968"/>
  <c r="BI967"/>
  <c r="BJ965"/>
  <c r="BI964"/>
  <c r="BJ962"/>
  <c r="BI961"/>
  <c r="BJ959"/>
  <c r="BI958"/>
  <c r="BJ956"/>
  <c r="BI955"/>
  <c r="BJ953"/>
  <c r="BI952"/>
  <c r="BJ950"/>
  <c r="BI949"/>
  <c r="BJ947"/>
  <c r="BI946"/>
  <c r="BJ944"/>
  <c r="BI943"/>
  <c r="BJ941"/>
  <c r="BI940"/>
  <c r="BJ938"/>
  <c r="BI937"/>
  <c r="BJ935"/>
  <c r="BI934"/>
  <c r="BJ932"/>
  <c r="BI931"/>
  <c r="BJ929"/>
  <c r="BI928"/>
  <c r="BJ926"/>
  <c r="BI925"/>
  <c r="BJ923"/>
  <c r="BI922"/>
  <c r="BJ920"/>
  <c r="BI919"/>
  <c r="BJ917"/>
  <c r="BI916"/>
  <c r="BJ914"/>
  <c r="BI913"/>
  <c r="BJ911"/>
  <c r="BI910"/>
  <c r="BJ908"/>
  <c r="BI907"/>
  <c r="BJ905"/>
  <c r="BI904"/>
  <c r="BJ902"/>
  <c r="BI901"/>
  <c r="BJ899"/>
  <c r="BI898"/>
  <c r="BJ896"/>
  <c r="BI895"/>
  <c r="BJ893"/>
  <c r="BI892"/>
  <c r="BJ890"/>
  <c r="BI889"/>
  <c r="BJ887"/>
  <c r="BI886"/>
  <c r="BJ884"/>
  <c r="BI883"/>
  <c r="BI882" s="1"/>
  <c r="BJ885"/>
  <c r="BI881"/>
  <c r="BJ879"/>
  <c r="BI878"/>
  <c r="BJ876"/>
  <c r="BH781"/>
  <c r="BI875"/>
  <c r="BJ873"/>
  <c r="BI872"/>
  <c r="BJ870"/>
  <c r="BI869"/>
  <c r="BJ867"/>
  <c r="BI866"/>
  <c r="BJ864"/>
  <c r="BI863"/>
  <c r="BJ861"/>
  <c r="BI860"/>
  <c r="BJ858"/>
  <c r="BI857"/>
  <c r="BJ855"/>
  <c r="BI854"/>
  <c r="BJ852"/>
  <c r="BI851"/>
  <c r="BJ849"/>
  <c r="BI848"/>
  <c r="BJ846"/>
  <c r="BI845"/>
  <c r="BJ843"/>
  <c r="BI842"/>
  <c r="BJ844"/>
  <c r="BI841"/>
  <c r="BJ839"/>
  <c r="BI838"/>
  <c r="BJ836"/>
  <c r="BI835"/>
  <c r="BJ833"/>
  <c r="BI832"/>
  <c r="BJ830"/>
  <c r="BI829"/>
  <c r="BJ827"/>
  <c r="BI826"/>
  <c r="BJ824"/>
  <c r="BI823"/>
  <c r="BJ821"/>
  <c r="BI820"/>
  <c r="BJ822"/>
  <c r="BK817"/>
  <c r="BJ819"/>
  <c r="BI816"/>
  <c r="BJ814"/>
  <c r="BI813"/>
  <c r="BJ811"/>
  <c r="BI810"/>
  <c r="BJ808"/>
  <c r="BI807"/>
  <c r="BJ809"/>
  <c r="BI806"/>
  <c r="BJ804"/>
  <c r="BI803"/>
  <c r="BJ801"/>
  <c r="BI800"/>
  <c r="BJ798"/>
  <c r="BK795"/>
  <c r="BJ797"/>
  <c r="BI794"/>
  <c r="BJ792"/>
  <c r="BI791"/>
  <c r="BJ789"/>
  <c r="BI788"/>
  <c r="BJ786"/>
  <c r="BI785"/>
  <c r="BJ783"/>
  <c r="BI782"/>
  <c r="BJ784"/>
  <c r="BI779"/>
  <c r="BJ777"/>
  <c r="BI776"/>
  <c r="BJ774"/>
  <c r="BI773"/>
  <c r="BJ775"/>
  <c r="BI728"/>
  <c r="BH730"/>
  <c r="BK734"/>
  <c r="BJ736"/>
  <c r="BJ722"/>
  <c r="BI724"/>
  <c r="BJ719"/>
  <c r="BI721"/>
  <c r="BJ716"/>
  <c r="BI718"/>
  <c r="BJ713"/>
  <c r="BI715"/>
  <c r="BJ710"/>
  <c r="BI712"/>
  <c r="BJ707"/>
  <c r="BI709"/>
  <c r="BJ704"/>
  <c r="BI706"/>
  <c r="BJ701"/>
  <c r="BI703"/>
  <c r="BJ698"/>
  <c r="BI700"/>
  <c r="BJ695"/>
  <c r="BI697"/>
  <c r="BJ692"/>
  <c r="BI694"/>
  <c r="BJ689"/>
  <c r="BI691"/>
  <c r="BJ686"/>
  <c r="BI688"/>
  <c r="BH727"/>
  <c r="BI725"/>
  <c r="BK770"/>
  <c r="BJ772"/>
  <c r="BK767"/>
  <c r="BJ769"/>
  <c r="BK764"/>
  <c r="BJ766"/>
  <c r="BK761"/>
  <c r="BJ763"/>
  <c r="BK758"/>
  <c r="BJ760"/>
  <c r="BK755"/>
  <c r="BJ757"/>
  <c r="BK752"/>
  <c r="BJ754"/>
  <c r="BK749"/>
  <c r="BJ751"/>
  <c r="BK746"/>
  <c r="BJ748"/>
  <c r="BK743"/>
  <c r="BJ745"/>
  <c r="BK740"/>
  <c r="BJ742"/>
  <c r="BK737"/>
  <c r="BJ739"/>
  <c r="BK731"/>
  <c r="BJ733"/>
  <c r="BH685"/>
  <c r="BI683"/>
  <c r="BJ680"/>
  <c r="BI682"/>
  <c r="BJ677"/>
  <c r="BI679"/>
  <c r="BJ674"/>
  <c r="BI676"/>
  <c r="BJ671"/>
  <c r="BI673"/>
  <c r="BJ668"/>
  <c r="BI670"/>
  <c r="BJ665"/>
  <c r="BI667"/>
  <c r="BJ662"/>
  <c r="BI664"/>
  <c r="BJ659"/>
  <c r="BI661"/>
  <c r="BJ656"/>
  <c r="BI658"/>
  <c r="BJ653"/>
  <c r="BI655"/>
  <c r="BJ650"/>
  <c r="BI652"/>
  <c r="BJ647"/>
  <c r="BI649"/>
  <c r="BJ644"/>
  <c r="BI646"/>
  <c r="BJ641"/>
  <c r="BI643"/>
  <c r="BJ638"/>
  <c r="BI640"/>
  <c r="BJ635"/>
  <c r="BI637"/>
  <c r="BJ632"/>
  <c r="BI634"/>
  <c r="BJ603"/>
  <c r="BI601"/>
  <c r="BJ629"/>
  <c r="BI631"/>
  <c r="BJ626"/>
  <c r="BI628"/>
  <c r="BJ623"/>
  <c r="BI625"/>
  <c r="BJ620"/>
  <c r="BI622"/>
  <c r="BJ617"/>
  <c r="BI619"/>
  <c r="BJ614"/>
  <c r="BI616"/>
  <c r="BJ611"/>
  <c r="BI613"/>
  <c r="BJ608"/>
  <c r="BI610"/>
  <c r="BJ605"/>
  <c r="BI607"/>
  <c r="BJ602"/>
  <c r="BI604"/>
  <c r="BI586"/>
  <c r="BH588"/>
  <c r="BI580"/>
  <c r="BH582"/>
  <c r="BI574"/>
  <c r="BH576"/>
  <c r="BI568"/>
  <c r="BH570"/>
  <c r="BI562"/>
  <c r="BH564"/>
  <c r="BI558"/>
  <c r="BJ556"/>
  <c r="BK598"/>
  <c r="BJ600"/>
  <c r="BK595"/>
  <c r="BJ597"/>
  <c r="BK592"/>
  <c r="BJ594"/>
  <c r="BK589"/>
  <c r="BJ591"/>
  <c r="BK553"/>
  <c r="BJ555"/>
  <c r="BK550"/>
  <c r="BJ552"/>
  <c r="BK547"/>
  <c r="BJ549"/>
  <c r="BK544"/>
  <c r="BJ546"/>
  <c r="BK541"/>
  <c r="BJ543"/>
  <c r="BK538"/>
  <c r="BJ540"/>
  <c r="BK535"/>
  <c r="BJ537"/>
  <c r="BK532"/>
  <c r="BJ534"/>
  <c r="BK529"/>
  <c r="BJ531"/>
  <c r="BK526"/>
  <c r="BJ528"/>
  <c r="BK523"/>
  <c r="BJ525"/>
  <c r="BK520"/>
  <c r="BJ522"/>
  <c r="BK517"/>
  <c r="BJ519"/>
  <c r="BI510"/>
  <c r="BJ508"/>
  <c r="BJ502"/>
  <c r="BI504"/>
  <c r="BJ496"/>
  <c r="BI498"/>
  <c r="BJ490"/>
  <c r="BI492"/>
  <c r="BJ484"/>
  <c r="BI486"/>
  <c r="BJ478"/>
  <c r="BI480"/>
  <c r="BJ472"/>
  <c r="BI474"/>
  <c r="BJ466"/>
  <c r="BI468"/>
  <c r="BJ460"/>
  <c r="BI462"/>
  <c r="BJ454"/>
  <c r="BI456"/>
  <c r="BJ448"/>
  <c r="BI450"/>
  <c r="BJ442"/>
  <c r="BI444"/>
  <c r="BJ436"/>
  <c r="BI438"/>
  <c r="BJ430"/>
  <c r="BI432"/>
  <c r="BI516"/>
  <c r="BJ514"/>
  <c r="BJ429"/>
  <c r="BK431"/>
  <c r="BI583"/>
  <c r="BH585"/>
  <c r="BI577"/>
  <c r="BH579"/>
  <c r="BI571"/>
  <c r="BH573"/>
  <c r="BI565"/>
  <c r="BH567"/>
  <c r="BI559"/>
  <c r="BH561"/>
  <c r="BJ505"/>
  <c r="BI507"/>
  <c r="BJ499"/>
  <c r="BI501"/>
  <c r="BJ493"/>
  <c r="BI495"/>
  <c r="BJ487"/>
  <c r="BI489"/>
  <c r="BJ481"/>
  <c r="BI483"/>
  <c r="BJ475"/>
  <c r="BI477"/>
  <c r="BJ469"/>
  <c r="BI471"/>
  <c r="BJ463"/>
  <c r="BI465"/>
  <c r="BJ457"/>
  <c r="BI459"/>
  <c r="BJ451"/>
  <c r="BI453"/>
  <c r="BJ445"/>
  <c r="BI447"/>
  <c r="BJ439"/>
  <c r="BI441"/>
  <c r="BJ433"/>
  <c r="BI435"/>
  <c r="BH256"/>
  <c r="BJ426"/>
  <c r="BI428"/>
  <c r="BJ423"/>
  <c r="BI425"/>
  <c r="BJ420"/>
  <c r="BI422"/>
  <c r="BJ417"/>
  <c r="BI419"/>
  <c r="BJ414"/>
  <c r="BI416"/>
  <c r="BJ411"/>
  <c r="BI413"/>
  <c r="BJ408"/>
  <c r="BI410"/>
  <c r="BJ405"/>
  <c r="BI407"/>
  <c r="BJ402"/>
  <c r="BI404"/>
  <c r="BJ399"/>
  <c r="BI401"/>
  <c r="BJ396"/>
  <c r="BI398"/>
  <c r="BJ393"/>
  <c r="BI395"/>
  <c r="BJ390"/>
  <c r="BI392"/>
  <c r="BJ387"/>
  <c r="BI389"/>
  <c r="BJ384"/>
  <c r="BI386"/>
  <c r="BJ381"/>
  <c r="BI383"/>
  <c r="BJ378"/>
  <c r="BI380"/>
  <c r="BJ375"/>
  <c r="BI377"/>
  <c r="BJ372"/>
  <c r="BI374"/>
  <c r="BJ369"/>
  <c r="BI371"/>
  <c r="BJ366"/>
  <c r="BI368"/>
  <c r="BJ363"/>
  <c r="BI365"/>
  <c r="BJ360"/>
  <c r="BI362"/>
  <c r="BJ357"/>
  <c r="BI359"/>
  <c r="BJ354"/>
  <c r="BI356"/>
  <c r="BJ351"/>
  <c r="BI353"/>
  <c r="BJ348"/>
  <c r="BI350"/>
  <c r="BJ345"/>
  <c r="BI347"/>
  <c r="BJ342"/>
  <c r="BI344"/>
  <c r="BJ339"/>
  <c r="BI341"/>
  <c r="BJ336"/>
  <c r="BI338"/>
  <c r="BJ333"/>
  <c r="BI335"/>
  <c r="BJ330"/>
  <c r="BI332"/>
  <c r="BJ327"/>
  <c r="BI329"/>
  <c r="BJ324"/>
  <c r="BI326"/>
  <c r="BJ321"/>
  <c r="BI323"/>
  <c r="BJ318"/>
  <c r="BI320"/>
  <c r="BJ315"/>
  <c r="BI317"/>
  <c r="BJ312"/>
  <c r="BI314"/>
  <c r="BJ309"/>
  <c r="BI311"/>
  <c r="BK306"/>
  <c r="BJ308"/>
  <c r="BJ303"/>
  <c r="BI305"/>
  <c r="BJ300"/>
  <c r="BI302"/>
  <c r="BJ297"/>
  <c r="BI299"/>
  <c r="BJ294"/>
  <c r="BI296"/>
  <c r="BI293"/>
  <c r="BI290"/>
  <c r="BI287"/>
  <c r="BI284"/>
  <c r="BI281"/>
  <c r="BI278"/>
  <c r="BI275"/>
  <c r="BI272"/>
  <c r="BI269"/>
  <c r="BI266"/>
  <c r="BI263"/>
  <c r="BJ258"/>
  <c r="BI260"/>
  <c r="BJ259"/>
  <c r="BI257"/>
  <c r="BJ253"/>
  <c r="BI255"/>
  <c r="BJ250"/>
  <c r="BI252"/>
  <c r="BJ247"/>
  <c r="BI249"/>
  <c r="BJ244"/>
  <c r="BI246"/>
  <c r="BJ241"/>
  <c r="BI243"/>
  <c r="BJ238"/>
  <c r="BI240"/>
  <c r="BJ235"/>
  <c r="BI237"/>
  <c r="BJ232"/>
  <c r="BI234"/>
  <c r="BJ229"/>
  <c r="BI231"/>
  <c r="BJ226"/>
  <c r="BI228"/>
  <c r="BK223"/>
  <c r="BJ225"/>
  <c r="BJ220"/>
  <c r="BI222"/>
  <c r="BJ221"/>
  <c r="BI218"/>
  <c r="BJ215"/>
  <c r="BI217"/>
  <c r="BJ212"/>
  <c r="BI214"/>
  <c r="BJ209"/>
  <c r="BI211"/>
  <c r="BJ206"/>
  <c r="BI208"/>
  <c r="BJ203"/>
  <c r="BI205"/>
  <c r="BJ200"/>
  <c r="BI202"/>
  <c r="BJ197"/>
  <c r="BI199"/>
  <c r="BJ194"/>
  <c r="BI196"/>
  <c r="BJ195"/>
  <c r="BI193"/>
  <c r="BJ190"/>
  <c r="BI192"/>
  <c r="BJ187"/>
  <c r="BI189"/>
  <c r="BJ188"/>
  <c r="BI186"/>
  <c r="BJ183"/>
  <c r="BI185"/>
  <c r="BK180"/>
  <c r="BJ182"/>
  <c r="BJ177"/>
  <c r="BI179"/>
  <c r="BJ174"/>
  <c r="BI176"/>
  <c r="BJ175"/>
  <c r="BI173"/>
  <c r="BJ170"/>
  <c r="BI172"/>
  <c r="BJ167"/>
  <c r="BI169"/>
  <c r="BH132"/>
  <c r="BJ164"/>
  <c r="BI166"/>
  <c r="BJ165"/>
  <c r="BI163"/>
  <c r="BK160"/>
  <c r="BJ162"/>
  <c r="BJ157"/>
  <c r="BI159"/>
  <c r="BJ154"/>
  <c r="BI156"/>
  <c r="BJ155"/>
  <c r="BI153"/>
  <c r="BJ150"/>
  <c r="BI152"/>
  <c r="BJ147"/>
  <c r="BI149"/>
  <c r="BJ144"/>
  <c r="BI146"/>
  <c r="BJ145"/>
  <c r="BI143"/>
  <c r="BJ140"/>
  <c r="BI142"/>
  <c r="BJ137"/>
  <c r="BI139"/>
  <c r="BJ134"/>
  <c r="BI136"/>
  <c r="BJ135"/>
  <c r="BI133"/>
  <c r="BI132" s="1"/>
  <c r="BJ112"/>
  <c r="BI115"/>
  <c r="BI114"/>
  <c r="BI109"/>
  <c r="BI108"/>
  <c r="BJ106"/>
  <c r="BJ100"/>
  <c r="BI103"/>
  <c r="BI102"/>
  <c r="BI97"/>
  <c r="BI96"/>
  <c r="BJ94"/>
  <c r="BJ88"/>
  <c r="BI91"/>
  <c r="BI90"/>
  <c r="BI80"/>
  <c r="BI81" s="1"/>
  <c r="BJ87"/>
  <c r="BI84"/>
  <c r="BJ83"/>
  <c r="BJ77"/>
  <c r="BH75"/>
  <c r="BH71"/>
  <c r="BH72" s="1"/>
  <c r="BH22" s="1"/>
  <c r="BI65"/>
  <c r="BI66" s="1"/>
  <c r="BJ63"/>
  <c r="BJ58"/>
  <c r="BI61"/>
  <c r="BJ57"/>
  <c r="BI60"/>
  <c r="BI55"/>
  <c r="BJ52"/>
  <c r="BI54"/>
  <c r="BJ51"/>
  <c r="BI49"/>
  <c r="BJ47"/>
  <c r="BI45"/>
  <c r="BJ43"/>
  <c r="BI41"/>
  <c r="BJ39"/>
  <c r="BK35"/>
  <c r="BJ37"/>
  <c r="BI27"/>
  <c r="BI24" s="1"/>
  <c r="BJ32"/>
  <c r="BL30"/>
  <c r="BK33"/>
  <c r="F65"/>
  <c r="F66" s="1"/>
  <c r="F5"/>
  <c r="P10" i="29"/>
  <c r="O10"/>
  <c r="N10"/>
  <c r="M10"/>
  <c r="L10"/>
  <c r="K10"/>
  <c r="J10"/>
  <c r="I10"/>
  <c r="H10"/>
  <c r="G10"/>
  <c r="F10"/>
  <c r="P9"/>
  <c r="O9"/>
  <c r="N9"/>
  <c r="M9"/>
  <c r="L9"/>
  <c r="K9"/>
  <c r="J9"/>
  <c r="I9"/>
  <c r="H9"/>
  <c r="G9"/>
  <c r="F9"/>
  <c r="E10"/>
  <c r="E9"/>
  <c r="B4" i="53"/>
  <c r="DF3" s="1"/>
  <c r="X118" l="1"/>
  <c r="X71"/>
  <c r="AB118"/>
  <c r="AB71"/>
  <c r="AF118"/>
  <c r="AF71"/>
  <c r="AN118"/>
  <c r="AN71"/>
  <c r="AR71"/>
  <c r="AR118"/>
  <c r="AV118"/>
  <c r="AV71"/>
  <c r="DF121"/>
  <c r="Q123" i="55" s="1"/>
  <c r="Q122"/>
  <c r="Y118" i="53"/>
  <c r="Y71"/>
  <c r="AC118"/>
  <c r="AC71"/>
  <c r="AG118"/>
  <c r="AG71"/>
  <c r="AQ118"/>
  <c r="AQ71"/>
  <c r="AU118"/>
  <c r="AU71"/>
  <c r="AY118"/>
  <c r="AY71"/>
  <c r="DF124"/>
  <c r="Q126" i="55" s="1"/>
  <c r="Q125"/>
  <c r="P119"/>
  <c r="CZ118" i="53"/>
  <c r="P120" i="55" s="1"/>
  <c r="P122"/>
  <c r="CZ121" i="53"/>
  <c r="P123" i="55" s="1"/>
  <c r="P125"/>
  <c r="CZ124" i="53"/>
  <c r="P126" i="55" s="1"/>
  <c r="S120"/>
  <c r="S73"/>
  <c r="Z118" i="53"/>
  <c r="Z71"/>
  <c r="AD118"/>
  <c r="AD71"/>
  <c r="AH118"/>
  <c r="AH71"/>
  <c r="AP118"/>
  <c r="AP71"/>
  <c r="AT118"/>
  <c r="AT71"/>
  <c r="AX118"/>
  <c r="AX71"/>
  <c r="BG118"/>
  <c r="BG71"/>
  <c r="W118"/>
  <c r="W71"/>
  <c r="AA71"/>
  <c r="AA118"/>
  <c r="AE118"/>
  <c r="AE71"/>
  <c r="AO118"/>
  <c r="AO71"/>
  <c r="AS118"/>
  <c r="AS71"/>
  <c r="AW118"/>
  <c r="AW71"/>
  <c r="DF118"/>
  <c r="Q120" i="55" s="1"/>
  <c r="Q119"/>
  <c r="DF71" i="53"/>
  <c r="BZ256"/>
  <c r="CQ81"/>
  <c r="CP131"/>
  <c r="BX21"/>
  <c r="BX72"/>
  <c r="BX22" s="1"/>
  <c r="BI513"/>
  <c r="BJ511"/>
  <c r="BI28"/>
  <c r="CQ71"/>
  <c r="CQ72" s="1"/>
  <c r="CQ75"/>
  <c r="CR37"/>
  <c r="CS35"/>
  <c r="CR33"/>
  <c r="CS30"/>
  <c r="CR27"/>
  <c r="CR24" s="1"/>
  <c r="CS32"/>
  <c r="CR41"/>
  <c r="CS39"/>
  <c r="CR45"/>
  <c r="CS43"/>
  <c r="CR49"/>
  <c r="CS47"/>
  <c r="CR54"/>
  <c r="CS51"/>
  <c r="CR61"/>
  <c r="CS58"/>
  <c r="CR75"/>
  <c r="CQ453"/>
  <c r="CR451"/>
  <c r="CR997"/>
  <c r="CS995"/>
  <c r="CT259"/>
  <c r="CS257"/>
  <c r="CT784"/>
  <c r="CS782"/>
  <c r="CR91"/>
  <c r="CR90"/>
  <c r="CS88"/>
  <c r="CR115"/>
  <c r="CR114"/>
  <c r="CS112"/>
  <c r="CR136"/>
  <c r="CS134"/>
  <c r="CR149"/>
  <c r="CS147"/>
  <c r="CR228"/>
  <c r="CS226"/>
  <c r="CR246"/>
  <c r="CS244"/>
  <c r="CR252"/>
  <c r="CS250"/>
  <c r="CR260"/>
  <c r="CS258"/>
  <c r="CR266"/>
  <c r="CS264"/>
  <c r="CR272"/>
  <c r="CS270"/>
  <c r="CR278"/>
  <c r="CS276"/>
  <c r="CR296"/>
  <c r="CS294"/>
  <c r="CR302"/>
  <c r="CS300"/>
  <c r="CR320"/>
  <c r="CS318"/>
  <c r="CR492"/>
  <c r="CS490"/>
  <c r="CR498"/>
  <c r="CS496"/>
  <c r="CR534"/>
  <c r="CS532"/>
  <c r="CR625"/>
  <c r="CS623"/>
  <c r="CR685"/>
  <c r="CS683"/>
  <c r="CR745"/>
  <c r="CS743"/>
  <c r="CR751"/>
  <c r="CS749"/>
  <c r="CR757"/>
  <c r="CS755"/>
  <c r="CR763"/>
  <c r="CS761"/>
  <c r="CR769"/>
  <c r="CS767"/>
  <c r="CR776"/>
  <c r="CS774"/>
  <c r="CR785"/>
  <c r="CS783"/>
  <c r="CR791"/>
  <c r="CS789"/>
  <c r="CR797"/>
  <c r="CS795"/>
  <c r="CR803"/>
  <c r="CS801"/>
  <c r="CR806"/>
  <c r="CS804"/>
  <c r="CR807"/>
  <c r="CS809"/>
  <c r="CR823"/>
  <c r="CS821"/>
  <c r="CR826"/>
  <c r="CS824"/>
  <c r="CR829"/>
  <c r="CS827"/>
  <c r="CR832"/>
  <c r="CS830"/>
  <c r="CR835"/>
  <c r="CS833"/>
  <c r="CR838"/>
  <c r="CS836"/>
  <c r="CR845"/>
  <c r="CS843"/>
  <c r="CR848"/>
  <c r="CS846"/>
  <c r="CR860"/>
  <c r="CS858"/>
  <c r="CR863"/>
  <c r="CS861"/>
  <c r="CR866"/>
  <c r="CS864"/>
  <c r="CR869"/>
  <c r="CS867"/>
  <c r="CR872"/>
  <c r="CS870"/>
  <c r="CR875"/>
  <c r="CS873"/>
  <c r="CR878"/>
  <c r="CS876"/>
  <c r="CR881"/>
  <c r="CS879"/>
  <c r="CR886"/>
  <c r="CS884"/>
  <c r="CR892"/>
  <c r="CS890"/>
  <c r="CR895"/>
  <c r="CS893"/>
  <c r="CR898"/>
  <c r="CS896"/>
  <c r="CR901"/>
  <c r="CS899"/>
  <c r="CR904"/>
  <c r="CS902"/>
  <c r="CR1036"/>
  <c r="CS1034"/>
  <c r="CR1042"/>
  <c r="CS1040"/>
  <c r="CR1045"/>
  <c r="CS1043"/>
  <c r="CR1055"/>
  <c r="CS1057"/>
  <c r="CR1073"/>
  <c r="CS1071"/>
  <c r="CR1076"/>
  <c r="CS1074"/>
  <c r="CR1079"/>
  <c r="CS1077"/>
  <c r="CR1082"/>
  <c r="CS1080"/>
  <c r="CR1085"/>
  <c r="CS1083"/>
  <c r="CR1088"/>
  <c r="CS1086"/>
  <c r="CR1091"/>
  <c r="CS1089"/>
  <c r="CR1094"/>
  <c r="CS1092"/>
  <c r="CR1097"/>
  <c r="CS1095"/>
  <c r="CR1100"/>
  <c r="CS1098"/>
  <c r="CR1103"/>
  <c r="CS1101"/>
  <c r="CR1106"/>
  <c r="CS1104"/>
  <c r="CR1109"/>
  <c r="CS1107"/>
  <c r="CR1112"/>
  <c r="CS1110"/>
  <c r="CR1115"/>
  <c r="CS1113"/>
  <c r="CR1118"/>
  <c r="CS1116"/>
  <c r="CR1121"/>
  <c r="CS1119"/>
  <c r="CR1124"/>
  <c r="CS1122"/>
  <c r="CR1127"/>
  <c r="CS1125"/>
  <c r="CR1130"/>
  <c r="CS1128"/>
  <c r="CR1133"/>
  <c r="CS1131"/>
  <c r="CR1136"/>
  <c r="CS1134"/>
  <c r="CR1139"/>
  <c r="CS1137"/>
  <c r="CR1142"/>
  <c r="CS1140"/>
  <c r="CR1145"/>
  <c r="CS1143"/>
  <c r="CR1148"/>
  <c r="CS1146"/>
  <c r="CR1151"/>
  <c r="CS1149"/>
  <c r="CR1154"/>
  <c r="CS1152"/>
  <c r="CR1157"/>
  <c r="CS1155"/>
  <c r="CR1160"/>
  <c r="CS1158"/>
  <c r="CR1163"/>
  <c r="CS1161"/>
  <c r="CR1166"/>
  <c r="CS1164"/>
  <c r="CR928"/>
  <c r="CS926"/>
  <c r="CR934"/>
  <c r="CS932"/>
  <c r="CR940"/>
  <c r="CS938"/>
  <c r="CR946"/>
  <c r="CS944"/>
  <c r="CR952"/>
  <c r="CS950"/>
  <c r="CR958"/>
  <c r="CS956"/>
  <c r="CR964"/>
  <c r="CS962"/>
  <c r="CR970"/>
  <c r="CS968"/>
  <c r="CR976"/>
  <c r="CS974"/>
  <c r="CR982"/>
  <c r="CS980"/>
  <c r="CR988"/>
  <c r="CS986"/>
  <c r="CR994"/>
  <c r="CS992"/>
  <c r="CR1048"/>
  <c r="CS1046"/>
  <c r="CS1293"/>
  <c r="CT1291"/>
  <c r="CQ1175"/>
  <c r="CR1173"/>
  <c r="CQ1181"/>
  <c r="CR1179"/>
  <c r="CQ1187"/>
  <c r="CR1185"/>
  <c r="CQ1266"/>
  <c r="CR1264"/>
  <c r="CQ1272"/>
  <c r="CR1270"/>
  <c r="CQ1278"/>
  <c r="CR1276"/>
  <c r="CQ1284"/>
  <c r="CR1282"/>
  <c r="CQ1290"/>
  <c r="CR1288"/>
  <c r="CQ1296"/>
  <c r="CR1294"/>
  <c r="CQ1302"/>
  <c r="CR1300"/>
  <c r="CQ1308"/>
  <c r="CR1306"/>
  <c r="CQ1314"/>
  <c r="CR1312"/>
  <c r="CQ1320"/>
  <c r="CR1318"/>
  <c r="CQ1326"/>
  <c r="CR1324"/>
  <c r="CQ1332"/>
  <c r="CR1330"/>
  <c r="CQ1338"/>
  <c r="CR1336"/>
  <c r="CQ1344"/>
  <c r="CR1342"/>
  <c r="CR1353"/>
  <c r="CS1351"/>
  <c r="CR1356"/>
  <c r="CS1354"/>
  <c r="CR1368"/>
  <c r="CS1366"/>
  <c r="CR1371"/>
  <c r="CS1369"/>
  <c r="CR1380"/>
  <c r="CS1378"/>
  <c r="CR1386"/>
  <c r="CS1384"/>
  <c r="CR1392"/>
  <c r="CS1390"/>
  <c r="CQ1398"/>
  <c r="CR1396"/>
  <c r="CQ1405"/>
  <c r="CR1403"/>
  <c r="CQ1281"/>
  <c r="CR1279"/>
  <c r="CQ1287"/>
  <c r="CR1285"/>
  <c r="CQ1305"/>
  <c r="CR1303"/>
  <c r="CQ1311"/>
  <c r="CR1309"/>
  <c r="CQ1317"/>
  <c r="CR1315"/>
  <c r="CQ1323"/>
  <c r="CR1321"/>
  <c r="CQ1329"/>
  <c r="CR1327"/>
  <c r="CQ1335"/>
  <c r="CR1333"/>
  <c r="CQ1341"/>
  <c r="CR1339"/>
  <c r="CQ1347"/>
  <c r="CR1345"/>
  <c r="CR1359"/>
  <c r="CS1357"/>
  <c r="CR1365"/>
  <c r="CS1363"/>
  <c r="CR1383"/>
  <c r="CS1381"/>
  <c r="CR1389"/>
  <c r="CS1387"/>
  <c r="CS1432"/>
  <c r="CT1433"/>
  <c r="CQ1402"/>
  <c r="CR1400"/>
  <c r="CP22"/>
  <c r="CQ132"/>
  <c r="CQ131" s="1"/>
  <c r="CT77"/>
  <c r="CR109"/>
  <c r="CR108"/>
  <c r="CS106"/>
  <c r="CR139"/>
  <c r="CS137"/>
  <c r="CR142"/>
  <c r="CS140"/>
  <c r="CR143"/>
  <c r="CS145"/>
  <c r="CR152"/>
  <c r="CS150"/>
  <c r="CR153"/>
  <c r="CS155"/>
  <c r="CR166"/>
  <c r="CS164"/>
  <c r="CR169"/>
  <c r="CS167"/>
  <c r="CR172"/>
  <c r="CS170"/>
  <c r="CR173"/>
  <c r="CS175"/>
  <c r="CR189"/>
  <c r="CS187"/>
  <c r="CR192"/>
  <c r="CS190"/>
  <c r="CR193"/>
  <c r="CS195"/>
  <c r="CR222"/>
  <c r="CS220"/>
  <c r="CR225"/>
  <c r="CS223"/>
  <c r="CR231"/>
  <c r="CS229"/>
  <c r="CR234"/>
  <c r="CS232"/>
  <c r="CR237"/>
  <c r="CS235"/>
  <c r="CR240"/>
  <c r="CS238"/>
  <c r="CR243"/>
  <c r="CS241"/>
  <c r="CR284"/>
  <c r="CS282"/>
  <c r="CR287"/>
  <c r="CS285"/>
  <c r="CR290"/>
  <c r="CS288"/>
  <c r="CR293"/>
  <c r="CS291"/>
  <c r="CR305"/>
  <c r="CS303"/>
  <c r="CR308"/>
  <c r="CS306"/>
  <c r="CR311"/>
  <c r="CS309"/>
  <c r="CR314"/>
  <c r="CS312"/>
  <c r="CR317"/>
  <c r="CS315"/>
  <c r="CR368"/>
  <c r="CS366"/>
  <c r="CR371"/>
  <c r="CS369"/>
  <c r="CR374"/>
  <c r="CS372"/>
  <c r="CR377"/>
  <c r="CS375"/>
  <c r="CR380"/>
  <c r="CS378"/>
  <c r="CR383"/>
  <c r="CS381"/>
  <c r="CR386"/>
  <c r="CS384"/>
  <c r="CR389"/>
  <c r="CS387"/>
  <c r="CR392"/>
  <c r="CS390"/>
  <c r="CR395"/>
  <c r="CS393"/>
  <c r="CR398"/>
  <c r="CS396"/>
  <c r="CR401"/>
  <c r="CS399"/>
  <c r="CR404"/>
  <c r="CS402"/>
  <c r="CR407"/>
  <c r="CS405"/>
  <c r="CR410"/>
  <c r="CS408"/>
  <c r="CR413"/>
  <c r="CS411"/>
  <c r="CR416"/>
  <c r="CS414"/>
  <c r="CR419"/>
  <c r="CS417"/>
  <c r="CR422"/>
  <c r="CS420"/>
  <c r="CR425"/>
  <c r="CS423"/>
  <c r="CR428"/>
  <c r="CS426"/>
  <c r="CR429"/>
  <c r="CS431"/>
  <c r="CR456"/>
  <c r="CS454"/>
  <c r="CR495"/>
  <c r="CS493"/>
  <c r="CR549"/>
  <c r="CS547"/>
  <c r="CR564"/>
  <c r="CS562"/>
  <c r="CR567"/>
  <c r="CS565"/>
  <c r="CR570"/>
  <c r="CS568"/>
  <c r="CR573"/>
  <c r="CS571"/>
  <c r="CR576"/>
  <c r="CS574"/>
  <c r="CR579"/>
  <c r="CS577"/>
  <c r="CR582"/>
  <c r="CS580"/>
  <c r="CR585"/>
  <c r="CS583"/>
  <c r="CR588"/>
  <c r="CS586"/>
  <c r="CR591"/>
  <c r="CS589"/>
  <c r="CR594"/>
  <c r="CS592"/>
  <c r="CR597"/>
  <c r="CS595"/>
  <c r="CR600"/>
  <c r="CS598"/>
  <c r="CR601"/>
  <c r="CS603"/>
  <c r="CR673"/>
  <c r="CS671"/>
  <c r="CR676"/>
  <c r="CS674"/>
  <c r="CR679"/>
  <c r="CS677"/>
  <c r="CR682"/>
  <c r="CS680"/>
  <c r="CR697"/>
  <c r="CS695"/>
  <c r="CR700"/>
  <c r="CS698"/>
  <c r="CR703"/>
  <c r="CS701"/>
  <c r="CR706"/>
  <c r="CS704"/>
  <c r="CR709"/>
  <c r="CS707"/>
  <c r="CR712"/>
  <c r="CS710"/>
  <c r="CR715"/>
  <c r="CS713"/>
  <c r="CR65"/>
  <c r="CR66" s="1"/>
  <c r="CS63"/>
  <c r="CR255"/>
  <c r="CS253"/>
  <c r="CR263"/>
  <c r="CS261"/>
  <c r="CR269"/>
  <c r="CS267"/>
  <c r="CR275"/>
  <c r="CS273"/>
  <c r="CR281"/>
  <c r="CS279"/>
  <c r="CR329"/>
  <c r="CS327"/>
  <c r="CR365"/>
  <c r="CS363"/>
  <c r="CR462"/>
  <c r="CS460"/>
  <c r="CR468"/>
  <c r="CS466"/>
  <c r="CR471"/>
  <c r="CS469"/>
  <c r="CR474"/>
  <c r="CS472"/>
  <c r="CR477"/>
  <c r="CS475"/>
  <c r="CR480"/>
  <c r="CS478"/>
  <c r="CR483"/>
  <c r="CS481"/>
  <c r="CR486"/>
  <c r="CS484"/>
  <c r="CR489"/>
  <c r="CS487"/>
  <c r="CR501"/>
  <c r="CS499"/>
  <c r="CR504"/>
  <c r="CS502"/>
  <c r="CR507"/>
  <c r="CS505"/>
  <c r="CR510"/>
  <c r="CS508"/>
  <c r="CR513"/>
  <c r="CS511"/>
  <c r="CR516"/>
  <c r="CS514"/>
  <c r="CR519"/>
  <c r="CS517"/>
  <c r="CR522"/>
  <c r="CS520"/>
  <c r="CR525"/>
  <c r="CS523"/>
  <c r="CR528"/>
  <c r="CS526"/>
  <c r="CR531"/>
  <c r="CS529"/>
  <c r="CR540"/>
  <c r="CS538"/>
  <c r="CR543"/>
  <c r="CS541"/>
  <c r="CR546"/>
  <c r="CS544"/>
  <c r="CR552"/>
  <c r="CS550"/>
  <c r="CR555"/>
  <c r="CS553"/>
  <c r="CR558"/>
  <c r="CS556"/>
  <c r="CR604"/>
  <c r="CS602"/>
  <c r="CR607"/>
  <c r="CS605"/>
  <c r="CR610"/>
  <c r="CS608"/>
  <c r="CR613"/>
  <c r="CS611"/>
  <c r="CR616"/>
  <c r="CS614"/>
  <c r="CR619"/>
  <c r="CS617"/>
  <c r="CR628"/>
  <c r="CS626"/>
  <c r="CR631"/>
  <c r="CS629"/>
  <c r="CR637"/>
  <c r="CS635"/>
  <c r="CR640"/>
  <c r="CS638"/>
  <c r="CR643"/>
  <c r="CS641"/>
  <c r="CR646"/>
  <c r="CS644"/>
  <c r="CR649"/>
  <c r="CS647"/>
  <c r="CR652"/>
  <c r="CS650"/>
  <c r="CR655"/>
  <c r="CS653"/>
  <c r="CR658"/>
  <c r="CS656"/>
  <c r="CR661"/>
  <c r="CS659"/>
  <c r="CR664"/>
  <c r="CS662"/>
  <c r="CR667"/>
  <c r="CS665"/>
  <c r="CR688"/>
  <c r="CS686"/>
  <c r="CR691"/>
  <c r="CS689"/>
  <c r="CR721"/>
  <c r="CS719"/>
  <c r="CR724"/>
  <c r="CS722"/>
  <c r="CR727"/>
  <c r="CS725"/>
  <c r="CR730"/>
  <c r="CS728"/>
  <c r="CR733"/>
  <c r="CS731"/>
  <c r="CR736"/>
  <c r="CS734"/>
  <c r="CR739"/>
  <c r="CS737"/>
  <c r="CR742"/>
  <c r="CS740"/>
  <c r="CR810"/>
  <c r="CS808"/>
  <c r="CR813"/>
  <c r="CS811"/>
  <c r="CR816"/>
  <c r="CS814"/>
  <c r="CR819"/>
  <c r="CS817"/>
  <c r="CR820"/>
  <c r="CS822"/>
  <c r="CR841"/>
  <c r="CS839"/>
  <c r="CR842"/>
  <c r="CS844"/>
  <c r="CR854"/>
  <c r="CS852"/>
  <c r="CR857"/>
  <c r="CS855"/>
  <c r="CR883"/>
  <c r="CR882" s="1"/>
  <c r="CS885"/>
  <c r="CR910"/>
  <c r="CS908"/>
  <c r="CR913"/>
  <c r="CS911"/>
  <c r="CR916"/>
  <c r="CS914"/>
  <c r="CR919"/>
  <c r="CS917"/>
  <c r="CR922"/>
  <c r="CS920"/>
  <c r="CR459"/>
  <c r="CS457"/>
  <c r="CR465"/>
  <c r="CS463"/>
  <c r="CR537"/>
  <c r="CS535"/>
  <c r="CR561"/>
  <c r="CS559"/>
  <c r="CR622"/>
  <c r="CS620"/>
  <c r="CR634"/>
  <c r="CS632"/>
  <c r="CR670"/>
  <c r="CS668"/>
  <c r="CR694"/>
  <c r="CS692"/>
  <c r="CR718"/>
  <c r="CS716"/>
  <c r="CR748"/>
  <c r="CS746"/>
  <c r="CR754"/>
  <c r="CS752"/>
  <c r="CR760"/>
  <c r="CS758"/>
  <c r="CR766"/>
  <c r="CS764"/>
  <c r="CR772"/>
  <c r="CS770"/>
  <c r="CR779"/>
  <c r="CS777"/>
  <c r="CR788"/>
  <c r="CS786"/>
  <c r="CR794"/>
  <c r="CS792"/>
  <c r="CR800"/>
  <c r="CS798"/>
  <c r="CR851"/>
  <c r="CS849"/>
  <c r="CR889"/>
  <c r="CS887"/>
  <c r="CR907"/>
  <c r="CS905"/>
  <c r="CR925"/>
  <c r="CS923"/>
  <c r="CR931"/>
  <c r="CS929"/>
  <c r="CR937"/>
  <c r="CS935"/>
  <c r="CR943"/>
  <c r="CS941"/>
  <c r="CR949"/>
  <c r="CS947"/>
  <c r="CR955"/>
  <c r="CS953"/>
  <c r="CR961"/>
  <c r="CS959"/>
  <c r="CR967"/>
  <c r="CS965"/>
  <c r="CR973"/>
  <c r="CS971"/>
  <c r="CR979"/>
  <c r="CS977"/>
  <c r="CR985"/>
  <c r="CS983"/>
  <c r="CR991"/>
  <c r="CS989"/>
  <c r="CR1000"/>
  <c r="CS998"/>
  <c r="CR1003"/>
  <c r="CS1001"/>
  <c r="CR1006"/>
  <c r="CS1004"/>
  <c r="CR1009"/>
  <c r="CS1007"/>
  <c r="CR1012"/>
  <c r="CS1010"/>
  <c r="CR1015"/>
  <c r="CS1013"/>
  <c r="CR1018"/>
  <c r="CS1016"/>
  <c r="CR1021"/>
  <c r="CS1019"/>
  <c r="CR1024"/>
  <c r="CS1022"/>
  <c r="CR1027"/>
  <c r="CS1025"/>
  <c r="CR1030"/>
  <c r="CS1028"/>
  <c r="CR1033"/>
  <c r="CS1031"/>
  <c r="CR1051"/>
  <c r="CS1049"/>
  <c r="CR1054"/>
  <c r="CS1052"/>
  <c r="CR1061"/>
  <c r="CS1059"/>
  <c r="CR1064"/>
  <c r="CS1062"/>
  <c r="CR1067"/>
  <c r="CS1065"/>
  <c r="CR1070"/>
  <c r="CS1068"/>
  <c r="CS1178"/>
  <c r="CT1176"/>
  <c r="CS1184"/>
  <c r="CT1182"/>
  <c r="CS1190"/>
  <c r="CT1188"/>
  <c r="CS1193"/>
  <c r="CT1191"/>
  <c r="CS1196"/>
  <c r="CT1194"/>
  <c r="CS1199"/>
  <c r="CT1197"/>
  <c r="CS1202"/>
  <c r="CT1200"/>
  <c r="CS1205"/>
  <c r="CT1203"/>
  <c r="CS1208"/>
  <c r="CT1206"/>
  <c r="CS1211"/>
  <c r="CT1209"/>
  <c r="CS1214"/>
  <c r="CT1212"/>
  <c r="CS1217"/>
  <c r="CT1215"/>
  <c r="CS1220"/>
  <c r="CT1218"/>
  <c r="CS1223"/>
  <c r="CT1221"/>
  <c r="CS1226"/>
  <c r="CT1224"/>
  <c r="CS1230"/>
  <c r="CT1228"/>
  <c r="CS1227"/>
  <c r="CT1229"/>
  <c r="CS1233"/>
  <c r="CT1231"/>
  <c r="CS1236"/>
  <c r="CT1234"/>
  <c r="CS1239"/>
  <c r="CT1237"/>
  <c r="CS1242"/>
  <c r="CT1240"/>
  <c r="CS1245"/>
  <c r="CT1243"/>
  <c r="CS1248"/>
  <c r="CT1246"/>
  <c r="CS1251"/>
  <c r="CT1249"/>
  <c r="CS1254"/>
  <c r="CT1252"/>
  <c r="CS1257"/>
  <c r="CT1255"/>
  <c r="CS1260"/>
  <c r="CT1258"/>
  <c r="CS1263"/>
  <c r="CT1261"/>
  <c r="CR1039"/>
  <c r="CS1037"/>
  <c r="CR1058"/>
  <c r="CS1056"/>
  <c r="CS1172"/>
  <c r="CT1170"/>
  <c r="CS1299"/>
  <c r="CT1297"/>
  <c r="CR1362"/>
  <c r="CS1360"/>
  <c r="CR1374"/>
  <c r="CS1372"/>
  <c r="CR1377"/>
  <c r="CS1375"/>
  <c r="CQ1269"/>
  <c r="CR1267"/>
  <c r="CQ1275"/>
  <c r="CR1273"/>
  <c r="CT87"/>
  <c r="CS80"/>
  <c r="CR97"/>
  <c r="CR96"/>
  <c r="CS94"/>
  <c r="CR133"/>
  <c r="CS135"/>
  <c r="CR146"/>
  <c r="CS144"/>
  <c r="CR156"/>
  <c r="CS154"/>
  <c r="CR159"/>
  <c r="CS157"/>
  <c r="CR162"/>
  <c r="CS160"/>
  <c r="CR163"/>
  <c r="CS165"/>
  <c r="CR176"/>
  <c r="CS174"/>
  <c r="CR179"/>
  <c r="CS177"/>
  <c r="CR182"/>
  <c r="CS180"/>
  <c r="CR185"/>
  <c r="CS183"/>
  <c r="CR186"/>
  <c r="CS188"/>
  <c r="CR196"/>
  <c r="CS194"/>
  <c r="CR199"/>
  <c r="CS197"/>
  <c r="CR202"/>
  <c r="CS200"/>
  <c r="CR205"/>
  <c r="CS203"/>
  <c r="CR208"/>
  <c r="CS206"/>
  <c r="CR211"/>
  <c r="CS209"/>
  <c r="CR214"/>
  <c r="CS212"/>
  <c r="CR217"/>
  <c r="CS215"/>
  <c r="CR218"/>
  <c r="CS221"/>
  <c r="CR249"/>
  <c r="CS247"/>
  <c r="CR299"/>
  <c r="CS297"/>
  <c r="CR323"/>
  <c r="CS321"/>
  <c r="CR326"/>
  <c r="CS324"/>
  <c r="CR332"/>
  <c r="CS330"/>
  <c r="CR335"/>
  <c r="CS333"/>
  <c r="CR338"/>
  <c r="CS336"/>
  <c r="CR341"/>
  <c r="CS339"/>
  <c r="CR344"/>
  <c r="CS342"/>
  <c r="CR347"/>
  <c r="CS345"/>
  <c r="CR350"/>
  <c r="CS348"/>
  <c r="CR353"/>
  <c r="CS351"/>
  <c r="CR356"/>
  <c r="CS354"/>
  <c r="CR359"/>
  <c r="CS357"/>
  <c r="CR362"/>
  <c r="CS360"/>
  <c r="CR432"/>
  <c r="CS430"/>
  <c r="CR435"/>
  <c r="CS433"/>
  <c r="CR438"/>
  <c r="CS436"/>
  <c r="CR441"/>
  <c r="CS439"/>
  <c r="CR444"/>
  <c r="CS442"/>
  <c r="CR447"/>
  <c r="CS445"/>
  <c r="CR450"/>
  <c r="CS448"/>
  <c r="CR55"/>
  <c r="CS52"/>
  <c r="CR60"/>
  <c r="CS57"/>
  <c r="CR103"/>
  <c r="CR102"/>
  <c r="CS100"/>
  <c r="CT775"/>
  <c r="CS773"/>
  <c r="CQ1169"/>
  <c r="CR1167"/>
  <c r="CQ1350"/>
  <c r="CR1348"/>
  <c r="CS1409"/>
  <c r="CR1408"/>
  <c r="CS1401"/>
  <c r="CR1399"/>
  <c r="CR781" s="1"/>
  <c r="CS1438"/>
  <c r="CR1437"/>
  <c r="CR126" s="1"/>
  <c r="CR71" s="1"/>
  <c r="CR72" s="1"/>
  <c r="CR1395"/>
  <c r="CS1393"/>
  <c r="CQ28"/>
  <c r="CQ25" s="1"/>
  <c r="CQ22" s="1"/>
  <c r="CQ21"/>
  <c r="CP21"/>
  <c r="CR256"/>
  <c r="CB77"/>
  <c r="CB103"/>
  <c r="CB102"/>
  <c r="CC100"/>
  <c r="BZ61"/>
  <c r="CA58"/>
  <c r="BZ65"/>
  <c r="BZ66" s="1"/>
  <c r="CA63"/>
  <c r="CB809"/>
  <c r="CA807"/>
  <c r="BZ25"/>
  <c r="BZ781"/>
  <c r="CA33"/>
  <c r="CB30"/>
  <c r="CA27"/>
  <c r="CB32"/>
  <c r="CB182"/>
  <c r="CC180"/>
  <c r="CB199"/>
  <c r="CC197"/>
  <c r="CB237"/>
  <c r="CC235"/>
  <c r="CB284"/>
  <c r="CC282"/>
  <c r="CB287"/>
  <c r="CC285"/>
  <c r="CB290"/>
  <c r="CC288"/>
  <c r="CB293"/>
  <c r="CC291"/>
  <c r="CB335"/>
  <c r="CC333"/>
  <c r="CB456"/>
  <c r="CC454"/>
  <c r="CB459"/>
  <c r="CC457"/>
  <c r="CB462"/>
  <c r="CC460"/>
  <c r="CA37"/>
  <c r="CB35"/>
  <c r="CA45"/>
  <c r="CB43"/>
  <c r="CA54"/>
  <c r="CB51"/>
  <c r="BZ71"/>
  <c r="BZ72" s="1"/>
  <c r="BZ75"/>
  <c r="CB145"/>
  <c r="CA143"/>
  <c r="CB165"/>
  <c r="CA163"/>
  <c r="CB188"/>
  <c r="CB259"/>
  <c r="CA257"/>
  <c r="CB603"/>
  <c r="CA601"/>
  <c r="CB775"/>
  <c r="CA773"/>
  <c r="CB784"/>
  <c r="CA782"/>
  <c r="BZ97"/>
  <c r="BZ96"/>
  <c r="CA94"/>
  <c r="BZ136"/>
  <c r="CA134"/>
  <c r="BZ142"/>
  <c r="CA140"/>
  <c r="BZ149"/>
  <c r="CA147"/>
  <c r="BZ156"/>
  <c r="CA154"/>
  <c r="BZ162"/>
  <c r="CA160"/>
  <c r="BZ169"/>
  <c r="CA167"/>
  <c r="BZ176"/>
  <c r="CA174"/>
  <c r="BZ189"/>
  <c r="CA187"/>
  <c r="BZ196"/>
  <c r="CA194"/>
  <c r="BZ202"/>
  <c r="CA200"/>
  <c r="BZ208"/>
  <c r="CA206"/>
  <c r="BZ214"/>
  <c r="CA212"/>
  <c r="BZ222"/>
  <c r="CA220"/>
  <c r="BZ228"/>
  <c r="CA226"/>
  <c r="BZ234"/>
  <c r="CA232"/>
  <c r="BZ240"/>
  <c r="CA238"/>
  <c r="BZ246"/>
  <c r="CA244"/>
  <c r="BZ252"/>
  <c r="CA250"/>
  <c r="BZ260"/>
  <c r="CA258"/>
  <c r="BZ266"/>
  <c r="CA264"/>
  <c r="BZ272"/>
  <c r="CA270"/>
  <c r="BZ278"/>
  <c r="CA276"/>
  <c r="BZ296"/>
  <c r="CA294"/>
  <c r="BZ302"/>
  <c r="CA300"/>
  <c r="BZ308"/>
  <c r="CA306"/>
  <c r="BZ314"/>
  <c r="CA312"/>
  <c r="BZ320"/>
  <c r="CA318"/>
  <c r="BZ326"/>
  <c r="CA324"/>
  <c r="BZ332"/>
  <c r="CA330"/>
  <c r="BZ338"/>
  <c r="CA336"/>
  <c r="BZ344"/>
  <c r="CA342"/>
  <c r="BZ350"/>
  <c r="CA348"/>
  <c r="BZ356"/>
  <c r="CA354"/>
  <c r="BZ362"/>
  <c r="CA360"/>
  <c r="BZ368"/>
  <c r="CA366"/>
  <c r="BZ374"/>
  <c r="CA372"/>
  <c r="BZ380"/>
  <c r="CA378"/>
  <c r="BZ386"/>
  <c r="CA384"/>
  <c r="BZ392"/>
  <c r="CA390"/>
  <c r="BZ398"/>
  <c r="CA396"/>
  <c r="BZ404"/>
  <c r="CA402"/>
  <c r="BZ410"/>
  <c r="CA408"/>
  <c r="BZ416"/>
  <c r="CA414"/>
  <c r="BZ422"/>
  <c r="CA420"/>
  <c r="BZ428"/>
  <c r="CA426"/>
  <c r="BZ435"/>
  <c r="CA433"/>
  <c r="BZ441"/>
  <c r="CA439"/>
  <c r="BZ447"/>
  <c r="CA445"/>
  <c r="BZ453"/>
  <c r="CA451"/>
  <c r="BZ468"/>
  <c r="CA466"/>
  <c r="BZ474"/>
  <c r="CA472"/>
  <c r="BZ480"/>
  <c r="CA478"/>
  <c r="BZ486"/>
  <c r="CA484"/>
  <c r="BZ492"/>
  <c r="CA490"/>
  <c r="BZ498"/>
  <c r="CA496"/>
  <c r="BZ504"/>
  <c r="CA502"/>
  <c r="BZ510"/>
  <c r="CA508"/>
  <c r="BZ516"/>
  <c r="CA514"/>
  <c r="BZ522"/>
  <c r="CA520"/>
  <c r="BZ528"/>
  <c r="CA526"/>
  <c r="BZ534"/>
  <c r="CA532"/>
  <c r="BZ540"/>
  <c r="CA538"/>
  <c r="BZ546"/>
  <c r="CA544"/>
  <c r="BZ558"/>
  <c r="CA556"/>
  <c r="BZ564"/>
  <c r="CA562"/>
  <c r="BZ570"/>
  <c r="CA568"/>
  <c r="BZ582"/>
  <c r="CA580"/>
  <c r="BZ588"/>
  <c r="CA586"/>
  <c r="BZ594"/>
  <c r="CA592"/>
  <c r="BZ600"/>
  <c r="CA598"/>
  <c r="BZ607"/>
  <c r="CA605"/>
  <c r="BZ613"/>
  <c r="CA611"/>
  <c r="BZ619"/>
  <c r="CA617"/>
  <c r="BZ649"/>
  <c r="CA647"/>
  <c r="BZ655"/>
  <c r="CA653"/>
  <c r="BZ661"/>
  <c r="CA659"/>
  <c r="BZ667"/>
  <c r="CA665"/>
  <c r="BZ673"/>
  <c r="CA671"/>
  <c r="BZ679"/>
  <c r="CA677"/>
  <c r="BZ685"/>
  <c r="CA683"/>
  <c r="BZ697"/>
  <c r="CA695"/>
  <c r="BZ703"/>
  <c r="CA701"/>
  <c r="BZ709"/>
  <c r="CA707"/>
  <c r="BZ715"/>
  <c r="CA713"/>
  <c r="BZ721"/>
  <c r="CA719"/>
  <c r="BZ727"/>
  <c r="CA725"/>
  <c r="BZ733"/>
  <c r="CA731"/>
  <c r="BZ739"/>
  <c r="CA737"/>
  <c r="BZ745"/>
  <c r="CA743"/>
  <c r="BZ751"/>
  <c r="CA749"/>
  <c r="BZ757"/>
  <c r="CA755"/>
  <c r="BZ763"/>
  <c r="CA761"/>
  <c r="BZ769"/>
  <c r="CA767"/>
  <c r="BZ776"/>
  <c r="CA774"/>
  <c r="BZ785"/>
  <c r="CA783"/>
  <c r="BZ791"/>
  <c r="CA789"/>
  <c r="BZ797"/>
  <c r="CA795"/>
  <c r="BZ803"/>
  <c r="CA801"/>
  <c r="BZ810"/>
  <c r="CA808"/>
  <c r="CA820"/>
  <c r="CB822"/>
  <c r="CA832"/>
  <c r="CB830"/>
  <c r="CA835"/>
  <c r="CB833"/>
  <c r="CA838"/>
  <c r="CB836"/>
  <c r="CA841"/>
  <c r="CB839"/>
  <c r="CA842"/>
  <c r="CB844"/>
  <c r="CA857"/>
  <c r="CB855"/>
  <c r="CA860"/>
  <c r="CB858"/>
  <c r="CA863"/>
  <c r="CB861"/>
  <c r="CA866"/>
  <c r="CB864"/>
  <c r="CA1006"/>
  <c r="CB1004"/>
  <c r="CA1009"/>
  <c r="CB1007"/>
  <c r="CA1012"/>
  <c r="CB1010"/>
  <c r="CA1015"/>
  <c r="CB1013"/>
  <c r="CA1018"/>
  <c r="CB1016"/>
  <c r="CA1021"/>
  <c r="CB1019"/>
  <c r="CA1024"/>
  <c r="CB1022"/>
  <c r="CA1027"/>
  <c r="CB1025"/>
  <c r="CA1030"/>
  <c r="CB1028"/>
  <c r="CA1033"/>
  <c r="CB1031"/>
  <c r="CA1036"/>
  <c r="CB1034"/>
  <c r="CA1039"/>
  <c r="CB1037"/>
  <c r="CA1042"/>
  <c r="CB1040"/>
  <c r="CA1058"/>
  <c r="CB1056"/>
  <c r="CA1061"/>
  <c r="CB1059"/>
  <c r="CA1064"/>
  <c r="CB1062"/>
  <c r="CA1067"/>
  <c r="CB1065"/>
  <c r="CA1070"/>
  <c r="CB1068"/>
  <c r="CA1073"/>
  <c r="CB1071"/>
  <c r="CA1076"/>
  <c r="CB1074"/>
  <c r="CA1079"/>
  <c r="CB1077"/>
  <c r="CA1082"/>
  <c r="CB1080"/>
  <c r="CA1085"/>
  <c r="CB1083"/>
  <c r="CA1088"/>
  <c r="CB1086"/>
  <c r="CA1091"/>
  <c r="CB1089"/>
  <c r="CA1094"/>
  <c r="CB1092"/>
  <c r="CA1097"/>
  <c r="CB1095"/>
  <c r="CA1100"/>
  <c r="CB1098"/>
  <c r="CA1103"/>
  <c r="CB1101"/>
  <c r="CA1106"/>
  <c r="CB1104"/>
  <c r="CA1109"/>
  <c r="CB1107"/>
  <c r="CA1112"/>
  <c r="CB1110"/>
  <c r="CA1115"/>
  <c r="CB1113"/>
  <c r="CA1118"/>
  <c r="CB1116"/>
  <c r="CA1121"/>
  <c r="CB1119"/>
  <c r="CA1124"/>
  <c r="CB1122"/>
  <c r="CA1127"/>
  <c r="CB1125"/>
  <c r="CA1130"/>
  <c r="CB1128"/>
  <c r="CA1133"/>
  <c r="CB1131"/>
  <c r="CA1136"/>
  <c r="CB1134"/>
  <c r="CA1139"/>
  <c r="CB1137"/>
  <c r="CA1142"/>
  <c r="CB1140"/>
  <c r="CA1145"/>
  <c r="CB1143"/>
  <c r="CA1148"/>
  <c r="CB1146"/>
  <c r="CA1151"/>
  <c r="CB1149"/>
  <c r="CA1154"/>
  <c r="CB1152"/>
  <c r="CA1157"/>
  <c r="CB1155"/>
  <c r="CA1160"/>
  <c r="CB1158"/>
  <c r="CA1163"/>
  <c r="CB1161"/>
  <c r="CA1166"/>
  <c r="CB1164"/>
  <c r="CA1169"/>
  <c r="CB1167"/>
  <c r="CA1172"/>
  <c r="CB1170"/>
  <c r="CA829"/>
  <c r="CB827"/>
  <c r="CA854"/>
  <c r="CB852"/>
  <c r="CA872"/>
  <c r="CB870"/>
  <c r="CA878"/>
  <c r="CB876"/>
  <c r="CA886"/>
  <c r="CB884"/>
  <c r="CA892"/>
  <c r="CB890"/>
  <c r="CA898"/>
  <c r="CB896"/>
  <c r="CA904"/>
  <c r="CB902"/>
  <c r="CA910"/>
  <c r="CB908"/>
  <c r="CA916"/>
  <c r="CB914"/>
  <c r="CA922"/>
  <c r="CB920"/>
  <c r="CA928"/>
  <c r="CB926"/>
  <c r="CA934"/>
  <c r="CB932"/>
  <c r="CA940"/>
  <c r="CB938"/>
  <c r="CA946"/>
  <c r="CB944"/>
  <c r="CA952"/>
  <c r="CB950"/>
  <c r="CA958"/>
  <c r="CB956"/>
  <c r="CA964"/>
  <c r="CB962"/>
  <c r="CA970"/>
  <c r="CB968"/>
  <c r="CA976"/>
  <c r="CB974"/>
  <c r="CA982"/>
  <c r="CB980"/>
  <c r="CA988"/>
  <c r="CB986"/>
  <c r="CA994"/>
  <c r="CB992"/>
  <c r="CA1000"/>
  <c r="CB998"/>
  <c r="CA1048"/>
  <c r="CB1046"/>
  <c r="CA1275"/>
  <c r="CB1273"/>
  <c r="CA1278"/>
  <c r="CB1276"/>
  <c r="CA1281"/>
  <c r="CB1279"/>
  <c r="CA1284"/>
  <c r="CB1282"/>
  <c r="CA1287"/>
  <c r="CB1285"/>
  <c r="CA1293"/>
  <c r="CB1291"/>
  <c r="CA1296"/>
  <c r="CB1294"/>
  <c r="CA1299"/>
  <c r="CB1297"/>
  <c r="CA1302"/>
  <c r="CB1300"/>
  <c r="CA1305"/>
  <c r="CB1303"/>
  <c r="CA1308"/>
  <c r="CB1306"/>
  <c r="CA1311"/>
  <c r="CB1309"/>
  <c r="CA1314"/>
  <c r="CB1312"/>
  <c r="CA1317"/>
  <c r="CB1315"/>
  <c r="CA1320"/>
  <c r="CB1318"/>
  <c r="BZ1181"/>
  <c r="CA1179"/>
  <c r="BZ1187"/>
  <c r="CA1185"/>
  <c r="BZ1193"/>
  <c r="CA1191"/>
  <c r="BZ1199"/>
  <c r="CA1197"/>
  <c r="BZ1205"/>
  <c r="CA1203"/>
  <c r="BZ1211"/>
  <c r="CA1209"/>
  <c r="BZ1217"/>
  <c r="CA1215"/>
  <c r="BZ1223"/>
  <c r="CA1221"/>
  <c r="BZ1230"/>
  <c r="CA1228"/>
  <c r="BZ1236"/>
  <c r="CA1234"/>
  <c r="BZ1248"/>
  <c r="CA1246"/>
  <c r="BZ1254"/>
  <c r="CA1252"/>
  <c r="CA1263"/>
  <c r="CB1261"/>
  <c r="CA1266"/>
  <c r="CB1264"/>
  <c r="CA1269"/>
  <c r="CB1267"/>
  <c r="CA1323"/>
  <c r="CB1321"/>
  <c r="CA1326"/>
  <c r="CB1324"/>
  <c r="CA1329"/>
  <c r="CB1327"/>
  <c r="CA1332"/>
  <c r="CB1330"/>
  <c r="CA1335"/>
  <c r="CB1333"/>
  <c r="CA1338"/>
  <c r="CB1336"/>
  <c r="CA1341"/>
  <c r="CB1339"/>
  <c r="CA1344"/>
  <c r="CB1342"/>
  <c r="CB87"/>
  <c r="CA80"/>
  <c r="CA81" s="1"/>
  <c r="CB135"/>
  <c r="CA133"/>
  <c r="CB155"/>
  <c r="CA153"/>
  <c r="CB175"/>
  <c r="CA173"/>
  <c r="CB195"/>
  <c r="CA193"/>
  <c r="CA186" s="1"/>
  <c r="CB221"/>
  <c r="CA218"/>
  <c r="CB431"/>
  <c r="CA429"/>
  <c r="CA55"/>
  <c r="CB52"/>
  <c r="CB109"/>
  <c r="CB108"/>
  <c r="CC106"/>
  <c r="CB205"/>
  <c r="CC203"/>
  <c r="CB281"/>
  <c r="CC279"/>
  <c r="CB299"/>
  <c r="CC297"/>
  <c r="CB383"/>
  <c r="CC381"/>
  <c r="CB401"/>
  <c r="CC399"/>
  <c r="CB413"/>
  <c r="CC411"/>
  <c r="CB552"/>
  <c r="CC550"/>
  <c r="CB576"/>
  <c r="CC574"/>
  <c r="CB622"/>
  <c r="CC620"/>
  <c r="CB625"/>
  <c r="CC623"/>
  <c r="CB628"/>
  <c r="CC626"/>
  <c r="CB631"/>
  <c r="CC629"/>
  <c r="CB634"/>
  <c r="CC632"/>
  <c r="CB637"/>
  <c r="CC635"/>
  <c r="CB640"/>
  <c r="CC638"/>
  <c r="CB700"/>
  <c r="CC698"/>
  <c r="BZ115"/>
  <c r="BZ114"/>
  <c r="CA112"/>
  <c r="BZ139"/>
  <c r="CA137"/>
  <c r="BZ146"/>
  <c r="CA144"/>
  <c r="BZ152"/>
  <c r="CA150"/>
  <c r="BZ159"/>
  <c r="CA157"/>
  <c r="BZ166"/>
  <c r="CA164"/>
  <c r="BZ172"/>
  <c r="CA170"/>
  <c r="BZ179"/>
  <c r="CA177"/>
  <c r="BZ185"/>
  <c r="CA183"/>
  <c r="BZ192"/>
  <c r="CA190"/>
  <c r="BZ211"/>
  <c r="CA209"/>
  <c r="BZ217"/>
  <c r="CA215"/>
  <c r="BZ225"/>
  <c r="CA223"/>
  <c r="BZ231"/>
  <c r="CA229"/>
  <c r="BZ243"/>
  <c r="CA241"/>
  <c r="BZ249"/>
  <c r="CA247"/>
  <c r="BZ255"/>
  <c r="CA253"/>
  <c r="BZ263"/>
  <c r="CA261"/>
  <c r="BZ269"/>
  <c r="CA267"/>
  <c r="BZ275"/>
  <c r="CA273"/>
  <c r="BZ305"/>
  <c r="CA303"/>
  <c r="BZ311"/>
  <c r="CA309"/>
  <c r="BZ317"/>
  <c r="CA315"/>
  <c r="BZ323"/>
  <c r="CA321"/>
  <c r="BZ329"/>
  <c r="CA327"/>
  <c r="BZ341"/>
  <c r="CA339"/>
  <c r="BZ347"/>
  <c r="CA345"/>
  <c r="BZ353"/>
  <c r="CA351"/>
  <c r="BZ359"/>
  <c r="CA357"/>
  <c r="BZ365"/>
  <c r="CA363"/>
  <c r="BZ371"/>
  <c r="CA369"/>
  <c r="BZ377"/>
  <c r="CA375"/>
  <c r="BZ389"/>
  <c r="CA387"/>
  <c r="BZ395"/>
  <c r="CA393"/>
  <c r="BZ407"/>
  <c r="CA405"/>
  <c r="BZ419"/>
  <c r="CA417"/>
  <c r="BZ425"/>
  <c r="CA423"/>
  <c r="BZ432"/>
  <c r="CA430"/>
  <c r="BZ438"/>
  <c r="CA436"/>
  <c r="BZ444"/>
  <c r="CA442"/>
  <c r="BZ450"/>
  <c r="CA448"/>
  <c r="CB573"/>
  <c r="CC571"/>
  <c r="CB643"/>
  <c r="CC641"/>
  <c r="CB691"/>
  <c r="CC689"/>
  <c r="CA813"/>
  <c r="CB811"/>
  <c r="CA816"/>
  <c r="CB814"/>
  <c r="CA823"/>
  <c r="CB821"/>
  <c r="CA826"/>
  <c r="CB824"/>
  <c r="CA845"/>
  <c r="CB843"/>
  <c r="CA848"/>
  <c r="CB846"/>
  <c r="CA851"/>
  <c r="CB849"/>
  <c r="BZ471"/>
  <c r="CA469"/>
  <c r="BZ477"/>
  <c r="CA475"/>
  <c r="BZ483"/>
  <c r="CA481"/>
  <c r="BZ489"/>
  <c r="CA487"/>
  <c r="BZ495"/>
  <c r="CA493"/>
  <c r="BZ501"/>
  <c r="CA499"/>
  <c r="BZ507"/>
  <c r="CA505"/>
  <c r="BZ513"/>
  <c r="CA511"/>
  <c r="BZ519"/>
  <c r="CA517"/>
  <c r="BZ525"/>
  <c r="CA523"/>
  <c r="BZ531"/>
  <c r="CA529"/>
  <c r="BZ537"/>
  <c r="CA535"/>
  <c r="BZ543"/>
  <c r="CA541"/>
  <c r="BZ549"/>
  <c r="CA547"/>
  <c r="BZ555"/>
  <c r="CA553"/>
  <c r="BZ561"/>
  <c r="CA559"/>
  <c r="BZ567"/>
  <c r="CA565"/>
  <c r="BZ579"/>
  <c r="CA577"/>
  <c r="BZ585"/>
  <c r="CA583"/>
  <c r="BZ591"/>
  <c r="CA589"/>
  <c r="BZ597"/>
  <c r="CA595"/>
  <c r="BZ604"/>
  <c r="CA602"/>
  <c r="BZ610"/>
  <c r="CA608"/>
  <c r="BZ616"/>
  <c r="CA614"/>
  <c r="BZ646"/>
  <c r="CA644"/>
  <c r="BZ652"/>
  <c r="CA650"/>
  <c r="BZ658"/>
  <c r="CA656"/>
  <c r="BZ664"/>
  <c r="CA662"/>
  <c r="BZ670"/>
  <c r="CA668"/>
  <c r="BZ676"/>
  <c r="CA674"/>
  <c r="BZ682"/>
  <c r="CA680"/>
  <c r="BZ688"/>
  <c r="CA686"/>
  <c r="BZ694"/>
  <c r="CA692"/>
  <c r="BZ706"/>
  <c r="CA704"/>
  <c r="BZ712"/>
  <c r="CA710"/>
  <c r="BZ718"/>
  <c r="CA716"/>
  <c r="BZ724"/>
  <c r="CA722"/>
  <c r="BZ730"/>
  <c r="CA728"/>
  <c r="BZ736"/>
  <c r="CA734"/>
  <c r="BZ742"/>
  <c r="CA740"/>
  <c r="BZ748"/>
  <c r="CA746"/>
  <c r="BZ754"/>
  <c r="CA752"/>
  <c r="BZ760"/>
  <c r="CA758"/>
  <c r="BZ766"/>
  <c r="CA764"/>
  <c r="BZ772"/>
  <c r="CA770"/>
  <c r="BZ779"/>
  <c r="CA777"/>
  <c r="BZ788"/>
  <c r="CA786"/>
  <c r="BZ794"/>
  <c r="CA792"/>
  <c r="BZ800"/>
  <c r="CA798"/>
  <c r="BZ806"/>
  <c r="CA804"/>
  <c r="CA819"/>
  <c r="CB817"/>
  <c r="CA869"/>
  <c r="CB867"/>
  <c r="CA875"/>
  <c r="CB873"/>
  <c r="CA881"/>
  <c r="CB879"/>
  <c r="CA889"/>
  <c r="CB887"/>
  <c r="CA895"/>
  <c r="CB893"/>
  <c r="CA901"/>
  <c r="CB899"/>
  <c r="CA907"/>
  <c r="CB905"/>
  <c r="CA913"/>
  <c r="CB911"/>
  <c r="CA919"/>
  <c r="CB917"/>
  <c r="CA925"/>
  <c r="CB923"/>
  <c r="CA931"/>
  <c r="CB929"/>
  <c r="CA937"/>
  <c r="CB935"/>
  <c r="CA943"/>
  <c r="CB941"/>
  <c r="CA949"/>
  <c r="CB947"/>
  <c r="CA955"/>
  <c r="CB953"/>
  <c r="CA961"/>
  <c r="CB959"/>
  <c r="CA967"/>
  <c r="CB965"/>
  <c r="CA973"/>
  <c r="CB971"/>
  <c r="CA979"/>
  <c r="CB977"/>
  <c r="CA985"/>
  <c r="CB983"/>
  <c r="CA991"/>
  <c r="CB989"/>
  <c r="CA997"/>
  <c r="CB995"/>
  <c r="CA1051"/>
  <c r="CB1049"/>
  <c r="CA1054"/>
  <c r="CB1052"/>
  <c r="CA1055"/>
  <c r="CB1057"/>
  <c r="CA1045"/>
  <c r="CB1043"/>
  <c r="CB1178"/>
  <c r="CC1176"/>
  <c r="CB1242"/>
  <c r="CC1240"/>
  <c r="BZ1184"/>
  <c r="CA1182"/>
  <c r="BZ1190"/>
  <c r="CA1188"/>
  <c r="BZ1196"/>
  <c r="CA1194"/>
  <c r="BZ1202"/>
  <c r="CA1200"/>
  <c r="BZ1208"/>
  <c r="CA1206"/>
  <c r="BZ1214"/>
  <c r="CA1212"/>
  <c r="BZ1220"/>
  <c r="CA1218"/>
  <c r="BZ1226"/>
  <c r="CA1224"/>
  <c r="BZ1233"/>
  <c r="CA1231"/>
  <c r="BZ1239"/>
  <c r="CA1237"/>
  <c r="BZ1245"/>
  <c r="CA1243"/>
  <c r="BZ1251"/>
  <c r="CA1249"/>
  <c r="BZ1257"/>
  <c r="CA1255"/>
  <c r="BZ1353"/>
  <c r="CA1351"/>
  <c r="BZ1359"/>
  <c r="CA1357"/>
  <c r="BZ1365"/>
  <c r="CA1363"/>
  <c r="BZ1371"/>
  <c r="CA1369"/>
  <c r="BZ1377"/>
  <c r="CA1375"/>
  <c r="BZ1383"/>
  <c r="CA1381"/>
  <c r="BZ1389"/>
  <c r="CA1387"/>
  <c r="BZ1402"/>
  <c r="CA1400"/>
  <c r="CA1272"/>
  <c r="CB1270"/>
  <c r="CA1290"/>
  <c r="CB1288"/>
  <c r="BZ1350"/>
  <c r="CA1348"/>
  <c r="BZ1356"/>
  <c r="CA1354"/>
  <c r="BZ1362"/>
  <c r="CA1360"/>
  <c r="BZ1368"/>
  <c r="CA1366"/>
  <c r="BZ1374"/>
  <c r="CA1372"/>
  <c r="BZ1380"/>
  <c r="CA1378"/>
  <c r="BZ1386"/>
  <c r="CA1384"/>
  <c r="BZ1392"/>
  <c r="CA1390"/>
  <c r="BZ1398"/>
  <c r="CA1396"/>
  <c r="BZ1405"/>
  <c r="CA1403"/>
  <c r="BY21"/>
  <c r="CB1229"/>
  <c r="CA1227"/>
  <c r="CA882" s="1"/>
  <c r="BZ1175"/>
  <c r="CA1173"/>
  <c r="BZ1260"/>
  <c r="CA1258"/>
  <c r="CA41"/>
  <c r="CB39"/>
  <c r="CA49"/>
  <c r="CB47"/>
  <c r="CB60"/>
  <c r="CC57"/>
  <c r="BZ91"/>
  <c r="BZ90"/>
  <c r="CA88"/>
  <c r="CA465"/>
  <c r="CB463"/>
  <c r="CC885"/>
  <c r="CB883"/>
  <c r="CA1003"/>
  <c r="CB1001"/>
  <c r="BZ1347"/>
  <c r="CA1345"/>
  <c r="BZ1395"/>
  <c r="CA1393"/>
  <c r="CB1401"/>
  <c r="CA1399"/>
  <c r="CB1409"/>
  <c r="CA1408"/>
  <c r="CB1433"/>
  <c r="CA1432"/>
  <c r="CB1438"/>
  <c r="CA1437"/>
  <c r="CA126" s="1"/>
  <c r="BY25"/>
  <c r="BY22" s="1"/>
  <c r="BZ132"/>
  <c r="BZ131" s="1"/>
  <c r="BK1438"/>
  <c r="BJ1437"/>
  <c r="BJ126" s="1"/>
  <c r="BK1433"/>
  <c r="BJ1432"/>
  <c r="BK1409"/>
  <c r="BJ1408"/>
  <c r="BK1403"/>
  <c r="BJ1405"/>
  <c r="BK1401"/>
  <c r="BJ1399"/>
  <c r="BK1400"/>
  <c r="BJ1402"/>
  <c r="BJ1230"/>
  <c r="BK1228"/>
  <c r="BJ1239"/>
  <c r="BK1237"/>
  <c r="BJ1242"/>
  <c r="BK1240"/>
  <c r="BJ1245"/>
  <c r="BK1243"/>
  <c r="BJ1248"/>
  <c r="BK1246"/>
  <c r="BJ1233"/>
  <c r="BK1231"/>
  <c r="BJ1254"/>
  <c r="BK1252"/>
  <c r="BJ1326"/>
  <c r="BK1324"/>
  <c r="BJ1329"/>
  <c r="BK1327"/>
  <c r="BJ1332"/>
  <c r="BK1330"/>
  <c r="BJ1335"/>
  <c r="BK1333"/>
  <c r="BJ1338"/>
  <c r="BK1336"/>
  <c r="BJ1341"/>
  <c r="BK1339"/>
  <c r="BJ1344"/>
  <c r="BK1342"/>
  <c r="BJ1251"/>
  <c r="BK1249"/>
  <c r="BJ1257"/>
  <c r="BK1255"/>
  <c r="BJ1263"/>
  <c r="BK1261"/>
  <c r="BJ1269"/>
  <c r="BK1267"/>
  <c r="BJ1275"/>
  <c r="BK1273"/>
  <c r="BJ1281"/>
  <c r="BK1279"/>
  <c r="BJ1287"/>
  <c r="BK1285"/>
  <c r="BJ1293"/>
  <c r="BK1291"/>
  <c r="BJ1299"/>
  <c r="BK1297"/>
  <c r="BJ1305"/>
  <c r="BK1303"/>
  <c r="BJ1314"/>
  <c r="BK1312"/>
  <c r="BJ1317"/>
  <c r="BK1315"/>
  <c r="BJ1320"/>
  <c r="BK1318"/>
  <c r="BJ1323"/>
  <c r="BK1321"/>
  <c r="BK1365"/>
  <c r="BL1363"/>
  <c r="BK1386"/>
  <c r="BL1384"/>
  <c r="BJ1347"/>
  <c r="BK1345"/>
  <c r="BJ1353"/>
  <c r="BK1351"/>
  <c r="BI1371"/>
  <c r="BJ1369"/>
  <c r="BI1377"/>
  <c r="BJ1375"/>
  <c r="BI1395"/>
  <c r="BJ1393"/>
  <c r="BJ1236"/>
  <c r="BK1234"/>
  <c r="BJ1260"/>
  <c r="BK1258"/>
  <c r="BJ1266"/>
  <c r="BK1264"/>
  <c r="BJ1272"/>
  <c r="BK1270"/>
  <c r="BJ1278"/>
  <c r="BK1276"/>
  <c r="BJ1284"/>
  <c r="BK1282"/>
  <c r="BJ1290"/>
  <c r="BK1288"/>
  <c r="BJ1296"/>
  <c r="BK1294"/>
  <c r="BJ1302"/>
  <c r="BK1300"/>
  <c r="BJ1308"/>
  <c r="BK1306"/>
  <c r="BJ1350"/>
  <c r="BK1348"/>
  <c r="BK1359"/>
  <c r="BL1357"/>
  <c r="BK1383"/>
  <c r="BL1381"/>
  <c r="BK1389"/>
  <c r="BL1387"/>
  <c r="BK1392"/>
  <c r="BL1390"/>
  <c r="BI1362"/>
  <c r="BJ1360"/>
  <c r="BI1368"/>
  <c r="BJ1366"/>
  <c r="BI1374"/>
  <c r="BJ1372"/>
  <c r="BI1380"/>
  <c r="BJ1378"/>
  <c r="BI1398"/>
  <c r="BJ1396"/>
  <c r="BJ1311"/>
  <c r="BK1309"/>
  <c r="BL1229"/>
  <c r="BK1227"/>
  <c r="BJ1356"/>
  <c r="BK1354"/>
  <c r="BJ1061"/>
  <c r="BK1059"/>
  <c r="BJ1064"/>
  <c r="BK1062"/>
  <c r="BJ1067"/>
  <c r="BK1065"/>
  <c r="BJ1070"/>
  <c r="BK1068"/>
  <c r="BJ1073"/>
  <c r="BK1071"/>
  <c r="BJ1076"/>
  <c r="BK1074"/>
  <c r="BJ1079"/>
  <c r="BK1077"/>
  <c r="BJ1082"/>
  <c r="BK1080"/>
  <c r="BJ1085"/>
  <c r="BK1083"/>
  <c r="BJ1088"/>
  <c r="BK1086"/>
  <c r="BJ1091"/>
  <c r="BK1089"/>
  <c r="BJ1094"/>
  <c r="BK1092"/>
  <c r="BJ1097"/>
  <c r="BK1095"/>
  <c r="BJ1100"/>
  <c r="BK1098"/>
  <c r="BJ1103"/>
  <c r="BK1101"/>
  <c r="BJ1151"/>
  <c r="BK1149"/>
  <c r="BJ1154"/>
  <c r="BK1152"/>
  <c r="BJ1157"/>
  <c r="BK1155"/>
  <c r="BJ1109"/>
  <c r="BK1107"/>
  <c r="BJ1115"/>
  <c r="BK1113"/>
  <c r="BJ1121"/>
  <c r="BK1119"/>
  <c r="BJ1127"/>
  <c r="BK1125"/>
  <c r="BJ1133"/>
  <c r="BK1131"/>
  <c r="BJ1139"/>
  <c r="BK1137"/>
  <c r="BJ1145"/>
  <c r="BK1143"/>
  <c r="BJ1160"/>
  <c r="BK1158"/>
  <c r="BJ1166"/>
  <c r="BK1164"/>
  <c r="BJ1172"/>
  <c r="BK1170"/>
  <c r="BJ1178"/>
  <c r="BK1176"/>
  <c r="BK1205"/>
  <c r="BL1203"/>
  <c r="BK1208"/>
  <c r="BL1206"/>
  <c r="BI1190"/>
  <c r="BJ1188"/>
  <c r="BI1196"/>
  <c r="BJ1194"/>
  <c r="BI1202"/>
  <c r="BJ1200"/>
  <c r="BI1214"/>
  <c r="BJ1212"/>
  <c r="BI1220"/>
  <c r="BJ1218"/>
  <c r="BI1226"/>
  <c r="BJ1224"/>
  <c r="BJ1058"/>
  <c r="BK1056"/>
  <c r="BJ1106"/>
  <c r="BK1104"/>
  <c r="BJ1112"/>
  <c r="BK1110"/>
  <c r="BJ1118"/>
  <c r="BK1116"/>
  <c r="BJ1124"/>
  <c r="BK1122"/>
  <c r="BJ1130"/>
  <c r="BK1128"/>
  <c r="BJ1136"/>
  <c r="BK1134"/>
  <c r="BJ1142"/>
  <c r="BK1140"/>
  <c r="BJ1163"/>
  <c r="BK1161"/>
  <c r="BJ1169"/>
  <c r="BK1167"/>
  <c r="BJ1175"/>
  <c r="BK1173"/>
  <c r="BJ1181"/>
  <c r="BK1179"/>
  <c r="BI1187"/>
  <c r="BJ1185"/>
  <c r="BI1193"/>
  <c r="BJ1191"/>
  <c r="BI1199"/>
  <c r="BJ1197"/>
  <c r="BI1211"/>
  <c r="BJ1209"/>
  <c r="BI1217"/>
  <c r="BJ1215"/>
  <c r="BI1223"/>
  <c r="BJ1221"/>
  <c r="BJ1184"/>
  <c r="BK1182"/>
  <c r="BL1057"/>
  <c r="BK1055"/>
  <c r="BJ1146"/>
  <c r="BI1148"/>
  <c r="BK1052"/>
  <c r="BJ1054"/>
  <c r="BK1049"/>
  <c r="BJ1051"/>
  <c r="BK1046"/>
  <c r="BJ1048"/>
  <c r="BK1043"/>
  <c r="BJ1045"/>
  <c r="BK1040"/>
  <c r="BJ1042"/>
  <c r="BK1037"/>
  <c r="BJ1039"/>
  <c r="BK1034"/>
  <c r="BJ1036"/>
  <c r="BK1031"/>
  <c r="BJ1033"/>
  <c r="BK1028"/>
  <c r="BJ1030"/>
  <c r="BK1025"/>
  <c r="BJ1027"/>
  <c r="BK1022"/>
  <c r="BJ1024"/>
  <c r="BK1019"/>
  <c r="BJ1021"/>
  <c r="BK1016"/>
  <c r="BJ1018"/>
  <c r="BK1013"/>
  <c r="BJ1015"/>
  <c r="BK1010"/>
  <c r="BJ1012"/>
  <c r="BK1007"/>
  <c r="BJ1009"/>
  <c r="BK1004"/>
  <c r="BJ1006"/>
  <c r="BK1001"/>
  <c r="BJ1003"/>
  <c r="BK998"/>
  <c r="BJ1000"/>
  <c r="BK995"/>
  <c r="BJ997"/>
  <c r="BK992"/>
  <c r="BJ994"/>
  <c r="BK989"/>
  <c r="BJ991"/>
  <c r="BK986"/>
  <c r="BJ988"/>
  <c r="BK983"/>
  <c r="BJ985"/>
  <c r="BK980"/>
  <c r="BJ982"/>
  <c r="BK977"/>
  <c r="BJ979"/>
  <c r="BK974"/>
  <c r="BJ976"/>
  <c r="BK971"/>
  <c r="BJ973"/>
  <c r="BK968"/>
  <c r="BJ970"/>
  <c r="BK965"/>
  <c r="BJ967"/>
  <c r="BK962"/>
  <c r="BJ964"/>
  <c r="BI781"/>
  <c r="BK959"/>
  <c r="BJ961"/>
  <c r="BK956"/>
  <c r="BJ958"/>
  <c r="BK953"/>
  <c r="BJ955"/>
  <c r="BK950"/>
  <c r="BJ952"/>
  <c r="BK947"/>
  <c r="BJ949"/>
  <c r="BK944"/>
  <c r="BJ946"/>
  <c r="BK941"/>
  <c r="BJ943"/>
  <c r="BK938"/>
  <c r="BJ940"/>
  <c r="BK935"/>
  <c r="BJ937"/>
  <c r="BK932"/>
  <c r="BJ934"/>
  <c r="BK929"/>
  <c r="BJ931"/>
  <c r="BK926"/>
  <c r="BJ928"/>
  <c r="BK923"/>
  <c r="BJ925"/>
  <c r="BK920"/>
  <c r="BJ922"/>
  <c r="BK917"/>
  <c r="BJ919"/>
  <c r="BK914"/>
  <c r="BJ916"/>
  <c r="BK911"/>
  <c r="BJ913"/>
  <c r="BK908"/>
  <c r="BJ910"/>
  <c r="BK905"/>
  <c r="BJ907"/>
  <c r="BK902"/>
  <c r="BJ904"/>
  <c r="BK899"/>
  <c r="BJ901"/>
  <c r="BK896"/>
  <c r="BJ898"/>
  <c r="BK893"/>
  <c r="BJ895"/>
  <c r="BK890"/>
  <c r="BJ892"/>
  <c r="BK887"/>
  <c r="BJ889"/>
  <c r="BK885"/>
  <c r="BJ883"/>
  <c r="BJ882" s="1"/>
  <c r="BK884"/>
  <c r="BJ886"/>
  <c r="BK879"/>
  <c r="BJ881"/>
  <c r="BK876"/>
  <c r="BJ878"/>
  <c r="BK873"/>
  <c r="BJ875"/>
  <c r="BK870"/>
  <c r="BJ872"/>
  <c r="BK867"/>
  <c r="BJ869"/>
  <c r="BK864"/>
  <c r="BJ866"/>
  <c r="BK861"/>
  <c r="BJ863"/>
  <c r="BK858"/>
  <c r="BJ860"/>
  <c r="BK855"/>
  <c r="BJ857"/>
  <c r="BK852"/>
  <c r="BJ854"/>
  <c r="BK849"/>
  <c r="BJ851"/>
  <c r="BK846"/>
  <c r="BJ848"/>
  <c r="BK844"/>
  <c r="BJ842"/>
  <c r="BK843"/>
  <c r="BJ845"/>
  <c r="BK839"/>
  <c r="BJ841"/>
  <c r="BK836"/>
  <c r="BJ838"/>
  <c r="BK833"/>
  <c r="BJ835"/>
  <c r="BK830"/>
  <c r="BJ832"/>
  <c r="BK827"/>
  <c r="BJ829"/>
  <c r="BK824"/>
  <c r="BJ826"/>
  <c r="BK822"/>
  <c r="BJ820"/>
  <c r="BK821"/>
  <c r="BJ823"/>
  <c r="BK819"/>
  <c r="BL817"/>
  <c r="BK814"/>
  <c r="BJ816"/>
  <c r="BK811"/>
  <c r="BJ813"/>
  <c r="BK809"/>
  <c r="BJ807"/>
  <c r="BK808"/>
  <c r="BJ810"/>
  <c r="BK804"/>
  <c r="BJ806"/>
  <c r="BK801"/>
  <c r="BJ803"/>
  <c r="BK798"/>
  <c r="BJ800"/>
  <c r="BK797"/>
  <c r="BL795"/>
  <c r="BK792"/>
  <c r="BJ794"/>
  <c r="BK789"/>
  <c r="BJ791"/>
  <c r="BK786"/>
  <c r="BJ788"/>
  <c r="BK784"/>
  <c r="BJ782"/>
  <c r="BK783"/>
  <c r="BJ785"/>
  <c r="BK777"/>
  <c r="BJ779"/>
  <c r="BK775"/>
  <c r="BJ773"/>
  <c r="BK774"/>
  <c r="BJ776"/>
  <c r="BJ604"/>
  <c r="BK602"/>
  <c r="BJ607"/>
  <c r="BK605"/>
  <c r="BJ610"/>
  <c r="BK608"/>
  <c r="BJ613"/>
  <c r="BK611"/>
  <c r="BJ616"/>
  <c r="BK614"/>
  <c r="BJ619"/>
  <c r="BK617"/>
  <c r="BJ622"/>
  <c r="BK620"/>
  <c r="BJ625"/>
  <c r="BK623"/>
  <c r="BJ628"/>
  <c r="BK626"/>
  <c r="BJ631"/>
  <c r="BK629"/>
  <c r="BJ601"/>
  <c r="BK603"/>
  <c r="BJ634"/>
  <c r="BK632"/>
  <c r="BJ637"/>
  <c r="BK635"/>
  <c r="BJ640"/>
  <c r="BK638"/>
  <c r="BJ643"/>
  <c r="BK641"/>
  <c r="BJ646"/>
  <c r="BK644"/>
  <c r="BJ649"/>
  <c r="BK647"/>
  <c r="BJ652"/>
  <c r="BK650"/>
  <c r="BJ655"/>
  <c r="BK653"/>
  <c r="BJ658"/>
  <c r="BK656"/>
  <c r="BJ661"/>
  <c r="BK659"/>
  <c r="BJ664"/>
  <c r="BK662"/>
  <c r="BJ667"/>
  <c r="BK665"/>
  <c r="BJ670"/>
  <c r="BK668"/>
  <c r="BJ673"/>
  <c r="BK671"/>
  <c r="BJ676"/>
  <c r="BK674"/>
  <c r="BJ679"/>
  <c r="BK677"/>
  <c r="BJ682"/>
  <c r="BK680"/>
  <c r="BK733"/>
  <c r="BL731"/>
  <c r="BK739"/>
  <c r="BL737"/>
  <c r="BK742"/>
  <c r="BL740"/>
  <c r="BK745"/>
  <c r="BL743"/>
  <c r="BK748"/>
  <c r="BL746"/>
  <c r="BK751"/>
  <c r="BL749"/>
  <c r="BK754"/>
  <c r="BL752"/>
  <c r="BK757"/>
  <c r="BL755"/>
  <c r="BK760"/>
  <c r="BL758"/>
  <c r="BK763"/>
  <c r="BL761"/>
  <c r="BK766"/>
  <c r="BL764"/>
  <c r="BK769"/>
  <c r="BL767"/>
  <c r="BK772"/>
  <c r="BL770"/>
  <c r="BJ688"/>
  <c r="BK686"/>
  <c r="BJ691"/>
  <c r="BK689"/>
  <c r="BJ694"/>
  <c r="BK692"/>
  <c r="BJ697"/>
  <c r="BK695"/>
  <c r="BJ700"/>
  <c r="BK698"/>
  <c r="BJ703"/>
  <c r="BK701"/>
  <c r="BJ706"/>
  <c r="BK704"/>
  <c r="BJ709"/>
  <c r="BK707"/>
  <c r="BJ712"/>
  <c r="BK710"/>
  <c r="BJ715"/>
  <c r="BK713"/>
  <c r="BJ718"/>
  <c r="BK716"/>
  <c r="BJ721"/>
  <c r="BK719"/>
  <c r="BJ724"/>
  <c r="BK722"/>
  <c r="BK736"/>
  <c r="BL734"/>
  <c r="BI730"/>
  <c r="BJ728"/>
  <c r="BI685"/>
  <c r="BJ683"/>
  <c r="BI727"/>
  <c r="BJ725"/>
  <c r="BL431"/>
  <c r="BK429"/>
  <c r="BK514"/>
  <c r="BJ516"/>
  <c r="BJ510"/>
  <c r="BK508"/>
  <c r="BJ558"/>
  <c r="BK556"/>
  <c r="BJ435"/>
  <c r="BK433"/>
  <c r="BJ441"/>
  <c r="BK439"/>
  <c r="BJ447"/>
  <c r="BK445"/>
  <c r="BJ453"/>
  <c r="BK451"/>
  <c r="BJ459"/>
  <c r="BK457"/>
  <c r="BJ465"/>
  <c r="BK463"/>
  <c r="BJ471"/>
  <c r="BK469"/>
  <c r="BJ477"/>
  <c r="BK475"/>
  <c r="BJ483"/>
  <c r="BK481"/>
  <c r="BJ489"/>
  <c r="BK487"/>
  <c r="BJ495"/>
  <c r="BK493"/>
  <c r="BJ501"/>
  <c r="BK499"/>
  <c r="BJ507"/>
  <c r="BK505"/>
  <c r="BI561"/>
  <c r="BJ559"/>
  <c r="BI567"/>
  <c r="BJ565"/>
  <c r="BI573"/>
  <c r="BJ571"/>
  <c r="BI579"/>
  <c r="BJ577"/>
  <c r="BI585"/>
  <c r="BJ583"/>
  <c r="BJ432"/>
  <c r="BK430"/>
  <c r="BJ438"/>
  <c r="BK436"/>
  <c r="BJ444"/>
  <c r="BK442"/>
  <c r="BJ450"/>
  <c r="BK448"/>
  <c r="BJ456"/>
  <c r="BK454"/>
  <c r="BJ462"/>
  <c r="BK460"/>
  <c r="BJ468"/>
  <c r="BK466"/>
  <c r="BJ474"/>
  <c r="BK472"/>
  <c r="BJ480"/>
  <c r="BK478"/>
  <c r="BJ486"/>
  <c r="BK484"/>
  <c r="BJ492"/>
  <c r="BK490"/>
  <c r="BJ498"/>
  <c r="BK496"/>
  <c r="BJ504"/>
  <c r="BK502"/>
  <c r="BK519"/>
  <c r="BL517"/>
  <c r="BK522"/>
  <c r="BL520"/>
  <c r="BK525"/>
  <c r="BL523"/>
  <c r="BK528"/>
  <c r="BL526"/>
  <c r="BK531"/>
  <c r="BL529"/>
  <c r="BK534"/>
  <c r="BL532"/>
  <c r="BK537"/>
  <c r="BL535"/>
  <c r="BK540"/>
  <c r="BL538"/>
  <c r="BK543"/>
  <c r="BL541"/>
  <c r="BK546"/>
  <c r="BL544"/>
  <c r="BK549"/>
  <c r="BL547"/>
  <c r="BK552"/>
  <c r="BL550"/>
  <c r="BK555"/>
  <c r="BL553"/>
  <c r="BK591"/>
  <c r="BL589"/>
  <c r="BK594"/>
  <c r="BL592"/>
  <c r="BK597"/>
  <c r="BL595"/>
  <c r="BK600"/>
  <c r="BL598"/>
  <c r="BI564"/>
  <c r="BJ562"/>
  <c r="BI570"/>
  <c r="BJ568"/>
  <c r="BI576"/>
  <c r="BJ574"/>
  <c r="BI582"/>
  <c r="BJ580"/>
  <c r="BI588"/>
  <c r="BJ586"/>
  <c r="BH131"/>
  <c r="BI256"/>
  <c r="BI131" s="1"/>
  <c r="BK426"/>
  <c r="BJ428"/>
  <c r="BK423"/>
  <c r="BJ425"/>
  <c r="BK420"/>
  <c r="BJ422"/>
  <c r="BK417"/>
  <c r="BJ419"/>
  <c r="BK414"/>
  <c r="BJ416"/>
  <c r="BK411"/>
  <c r="BJ413"/>
  <c r="BK408"/>
  <c r="BJ410"/>
  <c r="BK405"/>
  <c r="BJ407"/>
  <c r="BK402"/>
  <c r="BJ404"/>
  <c r="BK399"/>
  <c r="BJ401"/>
  <c r="BK396"/>
  <c r="BJ398"/>
  <c r="BK393"/>
  <c r="BJ395"/>
  <c r="BK390"/>
  <c r="BJ392"/>
  <c r="BK387"/>
  <c r="BJ389"/>
  <c r="BK384"/>
  <c r="BJ386"/>
  <c r="BK381"/>
  <c r="BJ383"/>
  <c r="BK378"/>
  <c r="BJ380"/>
  <c r="BK375"/>
  <c r="BJ377"/>
  <c r="BK372"/>
  <c r="BJ374"/>
  <c r="BK369"/>
  <c r="BJ371"/>
  <c r="BK366"/>
  <c r="BJ368"/>
  <c r="BK363"/>
  <c r="BJ365"/>
  <c r="BK360"/>
  <c r="BJ362"/>
  <c r="BK357"/>
  <c r="BJ359"/>
  <c r="BK354"/>
  <c r="BJ356"/>
  <c r="BK351"/>
  <c r="BJ353"/>
  <c r="BK348"/>
  <c r="BJ350"/>
  <c r="BK345"/>
  <c r="BJ347"/>
  <c r="BK342"/>
  <c r="BJ344"/>
  <c r="BK339"/>
  <c r="BJ341"/>
  <c r="BK336"/>
  <c r="BJ338"/>
  <c r="BK333"/>
  <c r="BJ335"/>
  <c r="BK330"/>
  <c r="BJ332"/>
  <c r="BK327"/>
  <c r="BJ329"/>
  <c r="BK324"/>
  <c r="BJ326"/>
  <c r="BK321"/>
  <c r="BJ323"/>
  <c r="BK318"/>
  <c r="BJ320"/>
  <c r="BK315"/>
  <c r="BJ317"/>
  <c r="BK312"/>
  <c r="BJ314"/>
  <c r="BK309"/>
  <c r="BJ311"/>
  <c r="BL306"/>
  <c r="BK308"/>
  <c r="BK303"/>
  <c r="BJ305"/>
  <c r="BK300"/>
  <c r="BJ302"/>
  <c r="BK297"/>
  <c r="BJ299"/>
  <c r="BK294"/>
  <c r="BJ296"/>
  <c r="BJ293"/>
  <c r="BJ290"/>
  <c r="BJ287"/>
  <c r="BJ284"/>
  <c r="BJ281"/>
  <c r="BJ278"/>
  <c r="BJ275"/>
  <c r="BJ272"/>
  <c r="BJ269"/>
  <c r="BJ266"/>
  <c r="BJ263"/>
  <c r="BK259"/>
  <c r="BJ257"/>
  <c r="BK258"/>
  <c r="BJ260"/>
  <c r="BK253"/>
  <c r="BJ255"/>
  <c r="BK250"/>
  <c r="BJ252"/>
  <c r="BK247"/>
  <c r="BJ249"/>
  <c r="BK244"/>
  <c r="BJ246"/>
  <c r="BK241"/>
  <c r="BJ243"/>
  <c r="BK238"/>
  <c r="BJ240"/>
  <c r="BK235"/>
  <c r="BJ237"/>
  <c r="BK232"/>
  <c r="BJ234"/>
  <c r="BK229"/>
  <c r="BJ231"/>
  <c r="BK226"/>
  <c r="BJ228"/>
  <c r="BL223"/>
  <c r="BK225"/>
  <c r="BK221"/>
  <c r="BJ218"/>
  <c r="BK220"/>
  <c r="BJ222"/>
  <c r="BK215"/>
  <c r="BJ217"/>
  <c r="BK212"/>
  <c r="BJ214"/>
  <c r="BK209"/>
  <c r="BJ211"/>
  <c r="BK206"/>
  <c r="BJ208"/>
  <c r="BK203"/>
  <c r="BJ205"/>
  <c r="BK200"/>
  <c r="BJ202"/>
  <c r="BK197"/>
  <c r="BJ199"/>
  <c r="BK195"/>
  <c r="BJ193"/>
  <c r="BK194"/>
  <c r="BJ196"/>
  <c r="BK190"/>
  <c r="BJ192"/>
  <c r="BK188"/>
  <c r="BJ186"/>
  <c r="BK187"/>
  <c r="BJ189"/>
  <c r="BK183"/>
  <c r="BJ185"/>
  <c r="BL180"/>
  <c r="BK182"/>
  <c r="BK177"/>
  <c r="BJ179"/>
  <c r="BK175"/>
  <c r="BJ173"/>
  <c r="BK174"/>
  <c r="BJ176"/>
  <c r="BK170"/>
  <c r="BJ172"/>
  <c r="BK167"/>
  <c r="BJ169"/>
  <c r="BK165"/>
  <c r="BJ163"/>
  <c r="BK164"/>
  <c r="BJ166"/>
  <c r="BL160"/>
  <c r="BK162"/>
  <c r="BK157"/>
  <c r="BJ159"/>
  <c r="BK155"/>
  <c r="BJ153"/>
  <c r="BK154"/>
  <c r="BJ156"/>
  <c r="BK150"/>
  <c r="BJ152"/>
  <c r="BK147"/>
  <c r="BJ149"/>
  <c r="BK145"/>
  <c r="BJ143"/>
  <c r="BK144"/>
  <c r="BJ146"/>
  <c r="BK140"/>
  <c r="BJ142"/>
  <c r="BK137"/>
  <c r="BJ139"/>
  <c r="BK135"/>
  <c r="BJ133"/>
  <c r="BJ132" s="1"/>
  <c r="BK134"/>
  <c r="BJ136"/>
  <c r="BK112"/>
  <c r="BJ115"/>
  <c r="BJ114"/>
  <c r="BK106"/>
  <c r="BJ109"/>
  <c r="BJ108"/>
  <c r="BK100"/>
  <c r="BJ103"/>
  <c r="BJ102"/>
  <c r="BK94"/>
  <c r="BJ97"/>
  <c r="BJ96"/>
  <c r="BK87"/>
  <c r="BJ80"/>
  <c r="BJ81" s="1"/>
  <c r="BK88"/>
  <c r="BJ91"/>
  <c r="BJ90"/>
  <c r="BI74"/>
  <c r="BI75" s="1"/>
  <c r="BK83"/>
  <c r="BJ84"/>
  <c r="BK77"/>
  <c r="BJ74"/>
  <c r="BH21"/>
  <c r="BK63"/>
  <c r="BJ65"/>
  <c r="BJ66" s="1"/>
  <c r="BI25"/>
  <c r="BK57"/>
  <c r="BJ60"/>
  <c r="BK58"/>
  <c r="BJ61"/>
  <c r="BK51"/>
  <c r="BJ54"/>
  <c r="BK52"/>
  <c r="BJ55"/>
  <c r="BK47"/>
  <c r="BJ49"/>
  <c r="BK43"/>
  <c r="BJ45"/>
  <c r="BK39"/>
  <c r="BJ41"/>
  <c r="BJ28" s="1"/>
  <c r="BK37"/>
  <c r="BL35"/>
  <c r="BK32"/>
  <c r="BJ27"/>
  <c r="BJ24" s="1"/>
  <c r="BM30"/>
  <c r="BL33"/>
  <c r="T99" i="54"/>
  <c r="T98"/>
  <c r="T97"/>
  <c r="T96"/>
  <c r="T95"/>
  <c r="T94"/>
  <c r="T93"/>
  <c r="T92"/>
  <c r="T91"/>
  <c r="T89"/>
  <c r="T88"/>
  <c r="T87"/>
  <c r="T86"/>
  <c r="T84"/>
  <c r="T83"/>
  <c r="T82"/>
  <c r="T81"/>
  <c r="T80"/>
  <c r="T79"/>
  <c r="T78"/>
  <c r="T77"/>
  <c r="T76"/>
  <c r="T74"/>
  <c r="T73"/>
  <c r="T72"/>
  <c r="T71"/>
  <c r="T69"/>
  <c r="T67"/>
  <c r="T66"/>
  <c r="T65"/>
  <c r="T64"/>
  <c r="T63"/>
  <c r="T62"/>
  <c r="T61"/>
  <c r="T60"/>
  <c r="T59"/>
  <c r="T58"/>
  <c r="T57"/>
  <c r="T56"/>
  <c r="T55"/>
  <c r="T54"/>
  <c r="T53"/>
  <c r="T51"/>
  <c r="T50"/>
  <c r="T49"/>
  <c r="T48"/>
  <c r="T47"/>
  <c r="T46"/>
  <c r="T45"/>
  <c r="T44"/>
  <c r="T43"/>
  <c r="T42"/>
  <c r="T41"/>
  <c r="T40"/>
  <c r="T39"/>
  <c r="T38"/>
  <c r="T37"/>
  <c r="T36"/>
  <c r="T35"/>
  <c r="T34"/>
  <c r="T30"/>
  <c r="T29"/>
  <c r="T28"/>
  <c r="T27"/>
  <c r="T25"/>
  <c r="T24"/>
  <c r="T23"/>
  <c r="T22"/>
  <c r="T21"/>
  <c r="T20"/>
  <c r="T19"/>
  <c r="T18"/>
  <c r="T16"/>
  <c r="T15"/>
  <c r="T14"/>
  <c r="T13"/>
  <c r="T12"/>
  <c r="T11"/>
  <c r="T10"/>
  <c r="S99"/>
  <c r="S98"/>
  <c r="S97"/>
  <c r="S96"/>
  <c r="S95"/>
  <c r="S94"/>
  <c r="S93"/>
  <c r="S92"/>
  <c r="S91"/>
  <c r="S89"/>
  <c r="S88"/>
  <c r="S87"/>
  <c r="S86"/>
  <c r="S84"/>
  <c r="S83"/>
  <c r="S82"/>
  <c r="S81"/>
  <c r="S80"/>
  <c r="S79"/>
  <c r="S78"/>
  <c r="S77"/>
  <c r="S76"/>
  <c r="S74"/>
  <c r="S73"/>
  <c r="S72"/>
  <c r="S71"/>
  <c r="S69"/>
  <c r="S67"/>
  <c r="S66"/>
  <c r="S65"/>
  <c r="S64"/>
  <c r="S63"/>
  <c r="S62"/>
  <c r="S61"/>
  <c r="S60"/>
  <c r="S59"/>
  <c r="S58"/>
  <c r="S57"/>
  <c r="S56"/>
  <c r="S55"/>
  <c r="S54"/>
  <c r="S53"/>
  <c r="S51"/>
  <c r="S50"/>
  <c r="S49"/>
  <c r="S48"/>
  <c r="S47"/>
  <c r="S46"/>
  <c r="S45"/>
  <c r="S44"/>
  <c r="S43"/>
  <c r="S42"/>
  <c r="S41"/>
  <c r="S40"/>
  <c r="S39"/>
  <c r="S38"/>
  <c r="S37"/>
  <c r="S36"/>
  <c r="S35"/>
  <c r="S34"/>
  <c r="S30"/>
  <c r="S29"/>
  <c r="S28"/>
  <c r="S27"/>
  <c r="S25"/>
  <c r="S24"/>
  <c r="S23"/>
  <c r="S22"/>
  <c r="S21"/>
  <c r="S20"/>
  <c r="S19"/>
  <c r="S18"/>
  <c r="S16"/>
  <c r="S15"/>
  <c r="S14"/>
  <c r="S13"/>
  <c r="S12"/>
  <c r="S11"/>
  <c r="S10"/>
  <c r="T7"/>
  <c r="S7"/>
  <c r="DF72" i="53" l="1"/>
  <c r="Q73" i="55"/>
  <c r="DF21" i="53"/>
  <c r="Q23" i="55" s="1"/>
  <c r="AA21" i="53"/>
  <c r="AA72"/>
  <c r="AA22" s="1"/>
  <c r="AR21"/>
  <c r="AR72"/>
  <c r="AR22" s="1"/>
  <c r="AW72"/>
  <c r="AW22" s="1"/>
  <c r="AW21"/>
  <c r="AS72"/>
  <c r="AS22" s="1"/>
  <c r="AS21"/>
  <c r="AO72"/>
  <c r="AO22" s="1"/>
  <c r="AO21"/>
  <c r="AE72"/>
  <c r="AE22" s="1"/>
  <c r="AE21"/>
  <c r="W72"/>
  <c r="W22" s="1"/>
  <c r="W21"/>
  <c r="BG72"/>
  <c r="BG22" s="1"/>
  <c r="BG21"/>
  <c r="AX72"/>
  <c r="AX22" s="1"/>
  <c r="AX21"/>
  <c r="AT72"/>
  <c r="AT22" s="1"/>
  <c r="AT21"/>
  <c r="AP72"/>
  <c r="AP22" s="1"/>
  <c r="AP21"/>
  <c r="AH72"/>
  <c r="AH22" s="1"/>
  <c r="AH21"/>
  <c r="AD72"/>
  <c r="AD22" s="1"/>
  <c r="AD21"/>
  <c r="Z72"/>
  <c r="Z22" s="1"/>
  <c r="Z21"/>
  <c r="S74" i="55"/>
  <c r="S24" s="1"/>
  <c r="S23"/>
  <c r="AY72" i="53"/>
  <c r="AY22" s="1"/>
  <c r="AY21"/>
  <c r="AU72"/>
  <c r="AU22" s="1"/>
  <c r="AU21"/>
  <c r="AQ72"/>
  <c r="AQ22" s="1"/>
  <c r="AQ21"/>
  <c r="AG72"/>
  <c r="AG22" s="1"/>
  <c r="AG21"/>
  <c r="AC72"/>
  <c r="AC22" s="1"/>
  <c r="AC21"/>
  <c r="Y72"/>
  <c r="Y22" s="1"/>
  <c r="Y21"/>
  <c r="AV72"/>
  <c r="AV22" s="1"/>
  <c r="AV21"/>
  <c r="AN72"/>
  <c r="AN22" s="1"/>
  <c r="AN21"/>
  <c r="AF72"/>
  <c r="AF22" s="1"/>
  <c r="AF21"/>
  <c r="AB72"/>
  <c r="AB22" s="1"/>
  <c r="AB21"/>
  <c r="X72"/>
  <c r="X22" s="1"/>
  <c r="X21"/>
  <c r="BJ781"/>
  <c r="CA24"/>
  <c r="CS81"/>
  <c r="BK511"/>
  <c r="BJ513"/>
  <c r="CS1395"/>
  <c r="CT1393"/>
  <c r="CR1350"/>
  <c r="CS1348"/>
  <c r="CR1169"/>
  <c r="CS1167"/>
  <c r="CT100"/>
  <c r="CS103"/>
  <c r="CS102"/>
  <c r="CS1273"/>
  <c r="CR1275"/>
  <c r="CS1267"/>
  <c r="CR1269"/>
  <c r="CT1375"/>
  <c r="CS1377"/>
  <c r="CT1372"/>
  <c r="CS1374"/>
  <c r="CT1360"/>
  <c r="CS1362"/>
  <c r="CU1297"/>
  <c r="CT1299"/>
  <c r="CU1170"/>
  <c r="CT1172"/>
  <c r="CT1056"/>
  <c r="CS1058"/>
  <c r="CT1037"/>
  <c r="CS1039"/>
  <c r="CU1261"/>
  <c r="CT1263"/>
  <c r="CU1258"/>
  <c r="CT1260"/>
  <c r="CU1255"/>
  <c r="CT1257"/>
  <c r="CU1252"/>
  <c r="CT1254"/>
  <c r="CU1249"/>
  <c r="CT1251"/>
  <c r="CU1246"/>
  <c r="CT1248"/>
  <c r="CU1243"/>
  <c r="CT1245"/>
  <c r="CU1240"/>
  <c r="CT1242"/>
  <c r="CU1237"/>
  <c r="CT1239"/>
  <c r="CU1234"/>
  <c r="CT1236"/>
  <c r="CU1231"/>
  <c r="CT1233"/>
  <c r="CU1229"/>
  <c r="CT1227"/>
  <c r="CU1228"/>
  <c r="CT1230"/>
  <c r="CU1224"/>
  <c r="CT1226"/>
  <c r="CU1221"/>
  <c r="CT1223"/>
  <c r="CU1218"/>
  <c r="CT1220"/>
  <c r="CU1215"/>
  <c r="CT1217"/>
  <c r="CU1212"/>
  <c r="CT1214"/>
  <c r="CU1209"/>
  <c r="CT1211"/>
  <c r="CU1206"/>
  <c r="CT1208"/>
  <c r="CU1203"/>
  <c r="CT1205"/>
  <c r="CU1200"/>
  <c r="CT1202"/>
  <c r="CU1197"/>
  <c r="CT1199"/>
  <c r="CU1194"/>
  <c r="CT1196"/>
  <c r="CU1191"/>
  <c r="CT1193"/>
  <c r="CU1188"/>
  <c r="CT1190"/>
  <c r="CU1182"/>
  <c r="CT1184"/>
  <c r="CU1176"/>
  <c r="CT1178"/>
  <c r="CT1068"/>
  <c r="CS1070"/>
  <c r="CT1065"/>
  <c r="CS1067"/>
  <c r="CT1062"/>
  <c r="CS1064"/>
  <c r="CT1059"/>
  <c r="CS1061"/>
  <c r="CT1052"/>
  <c r="CS1054"/>
  <c r="CT1049"/>
  <c r="CS1051"/>
  <c r="CT1031"/>
  <c r="CS1033"/>
  <c r="CT1028"/>
  <c r="CS1030"/>
  <c r="CT1025"/>
  <c r="CS1027"/>
  <c r="CT1022"/>
  <c r="CS1024"/>
  <c r="CT1019"/>
  <c r="CS1021"/>
  <c r="CT1016"/>
  <c r="CS1018"/>
  <c r="CT1013"/>
  <c r="CS1015"/>
  <c r="CT1010"/>
  <c r="CS1012"/>
  <c r="CT1007"/>
  <c r="CS1009"/>
  <c r="CT1004"/>
  <c r="CS1006"/>
  <c r="CT1001"/>
  <c r="CS1003"/>
  <c r="CT998"/>
  <c r="CS1000"/>
  <c r="CT989"/>
  <c r="CS991"/>
  <c r="CT983"/>
  <c r="CS985"/>
  <c r="CT977"/>
  <c r="CS979"/>
  <c r="CT971"/>
  <c r="CS973"/>
  <c r="CT965"/>
  <c r="CS967"/>
  <c r="CT959"/>
  <c r="CS961"/>
  <c r="CT953"/>
  <c r="CS955"/>
  <c r="CT947"/>
  <c r="CS949"/>
  <c r="CT941"/>
  <c r="CS943"/>
  <c r="CT935"/>
  <c r="CS937"/>
  <c r="CT929"/>
  <c r="CS931"/>
  <c r="CT923"/>
  <c r="CS925"/>
  <c r="CT905"/>
  <c r="CS907"/>
  <c r="CT887"/>
  <c r="CS889"/>
  <c r="CT849"/>
  <c r="CS851"/>
  <c r="CT798"/>
  <c r="CS800"/>
  <c r="CT792"/>
  <c r="CS794"/>
  <c r="CT786"/>
  <c r="CS788"/>
  <c r="CT777"/>
  <c r="CS779"/>
  <c r="CT770"/>
  <c r="CS772"/>
  <c r="CT764"/>
  <c r="CS766"/>
  <c r="CT758"/>
  <c r="CS760"/>
  <c r="CT752"/>
  <c r="CS754"/>
  <c r="CT746"/>
  <c r="CS748"/>
  <c r="CT716"/>
  <c r="CS718"/>
  <c r="CT692"/>
  <c r="CS694"/>
  <c r="CT668"/>
  <c r="CS670"/>
  <c r="CT632"/>
  <c r="CS634"/>
  <c r="CT620"/>
  <c r="CS622"/>
  <c r="CT559"/>
  <c r="CS561"/>
  <c r="CT535"/>
  <c r="CS537"/>
  <c r="CT463"/>
  <c r="CS465"/>
  <c r="CT457"/>
  <c r="CS459"/>
  <c r="CT920"/>
  <c r="CS922"/>
  <c r="CT917"/>
  <c r="CS919"/>
  <c r="CT914"/>
  <c r="CS916"/>
  <c r="CT911"/>
  <c r="CS913"/>
  <c r="CT908"/>
  <c r="CS910"/>
  <c r="CT885"/>
  <c r="CS883"/>
  <c r="CT855"/>
  <c r="CS857"/>
  <c r="CT852"/>
  <c r="CS854"/>
  <c r="CT844"/>
  <c r="CS842"/>
  <c r="CT839"/>
  <c r="CS841"/>
  <c r="CT822"/>
  <c r="CS820"/>
  <c r="CT817"/>
  <c r="CS819"/>
  <c r="CT814"/>
  <c r="CS816"/>
  <c r="CT811"/>
  <c r="CS813"/>
  <c r="CT808"/>
  <c r="CS810"/>
  <c r="CT740"/>
  <c r="CS742"/>
  <c r="CT737"/>
  <c r="CS739"/>
  <c r="CT734"/>
  <c r="CS736"/>
  <c r="CT731"/>
  <c r="CS733"/>
  <c r="CT728"/>
  <c r="CS730"/>
  <c r="CT725"/>
  <c r="CS727"/>
  <c r="CT722"/>
  <c r="CS724"/>
  <c r="CT719"/>
  <c r="CS721"/>
  <c r="CT689"/>
  <c r="CS691"/>
  <c r="CT686"/>
  <c r="CS688"/>
  <c r="CT665"/>
  <c r="CS667"/>
  <c r="CT662"/>
  <c r="CS664"/>
  <c r="CT659"/>
  <c r="CS661"/>
  <c r="CT656"/>
  <c r="CS658"/>
  <c r="CT653"/>
  <c r="CS655"/>
  <c r="CT650"/>
  <c r="CS652"/>
  <c r="CT647"/>
  <c r="CS649"/>
  <c r="CT644"/>
  <c r="CS646"/>
  <c r="CT641"/>
  <c r="CS643"/>
  <c r="CT638"/>
  <c r="CS640"/>
  <c r="CT635"/>
  <c r="CS637"/>
  <c r="CT629"/>
  <c r="CS631"/>
  <c r="CT626"/>
  <c r="CS628"/>
  <c r="CT617"/>
  <c r="CS619"/>
  <c r="CT614"/>
  <c r="CS616"/>
  <c r="CT611"/>
  <c r="CS613"/>
  <c r="CT608"/>
  <c r="CS610"/>
  <c r="CT605"/>
  <c r="CS607"/>
  <c r="CT602"/>
  <c r="CS604"/>
  <c r="CT556"/>
  <c r="CS558"/>
  <c r="CT553"/>
  <c r="CS555"/>
  <c r="CT550"/>
  <c r="CS552"/>
  <c r="CT544"/>
  <c r="CS546"/>
  <c r="CT541"/>
  <c r="CS543"/>
  <c r="CT538"/>
  <c r="CS540"/>
  <c r="CT529"/>
  <c r="CS531"/>
  <c r="CT526"/>
  <c r="CS528"/>
  <c r="CT523"/>
  <c r="CS525"/>
  <c r="CT520"/>
  <c r="CS522"/>
  <c r="CT517"/>
  <c r="CS519"/>
  <c r="CT514"/>
  <c r="CS516"/>
  <c r="CT511"/>
  <c r="CS513"/>
  <c r="CT508"/>
  <c r="CS510"/>
  <c r="CT505"/>
  <c r="CS507"/>
  <c r="CT502"/>
  <c r="CS504"/>
  <c r="CT499"/>
  <c r="CS501"/>
  <c r="CT487"/>
  <c r="CS489"/>
  <c r="CT484"/>
  <c r="CS486"/>
  <c r="CT481"/>
  <c r="CS483"/>
  <c r="CT478"/>
  <c r="CS480"/>
  <c r="CT475"/>
  <c r="CS477"/>
  <c r="CT472"/>
  <c r="CS474"/>
  <c r="CT469"/>
  <c r="CS471"/>
  <c r="CT466"/>
  <c r="CS468"/>
  <c r="CT460"/>
  <c r="CS462"/>
  <c r="CT363"/>
  <c r="CS365"/>
  <c r="CT327"/>
  <c r="CS329"/>
  <c r="CT279"/>
  <c r="CS281"/>
  <c r="CT273"/>
  <c r="CS275"/>
  <c r="CT267"/>
  <c r="CS269"/>
  <c r="CT261"/>
  <c r="CS263"/>
  <c r="CT253"/>
  <c r="CS255"/>
  <c r="CT63"/>
  <c r="CS65"/>
  <c r="CT713"/>
  <c r="CS715"/>
  <c r="CT710"/>
  <c r="CS712"/>
  <c r="CT707"/>
  <c r="CS709"/>
  <c r="CT704"/>
  <c r="CS706"/>
  <c r="CT701"/>
  <c r="CS703"/>
  <c r="CT698"/>
  <c r="CS700"/>
  <c r="CT695"/>
  <c r="CS697"/>
  <c r="CT680"/>
  <c r="CS682"/>
  <c r="CT677"/>
  <c r="CS679"/>
  <c r="CT674"/>
  <c r="CS676"/>
  <c r="CT671"/>
  <c r="CS673"/>
  <c r="CT603"/>
  <c r="CS601"/>
  <c r="CT598"/>
  <c r="CS600"/>
  <c r="CT595"/>
  <c r="CS597"/>
  <c r="CT592"/>
  <c r="CS594"/>
  <c r="CT589"/>
  <c r="CS591"/>
  <c r="CT586"/>
  <c r="CS588"/>
  <c r="CT583"/>
  <c r="CS585"/>
  <c r="CT580"/>
  <c r="CS582"/>
  <c r="CT577"/>
  <c r="CS579"/>
  <c r="CT574"/>
  <c r="CS576"/>
  <c r="CT571"/>
  <c r="CS573"/>
  <c r="CT568"/>
  <c r="CS570"/>
  <c r="CT565"/>
  <c r="CS567"/>
  <c r="CT562"/>
  <c r="CS564"/>
  <c r="CT547"/>
  <c r="CS549"/>
  <c r="CT493"/>
  <c r="CS495"/>
  <c r="CT454"/>
  <c r="CS456"/>
  <c r="CT431"/>
  <c r="CS429"/>
  <c r="CT426"/>
  <c r="CS428"/>
  <c r="CT423"/>
  <c r="CS425"/>
  <c r="CT420"/>
  <c r="CS422"/>
  <c r="CT417"/>
  <c r="CS419"/>
  <c r="CT414"/>
  <c r="CS416"/>
  <c r="CT411"/>
  <c r="CS413"/>
  <c r="CT408"/>
  <c r="CS410"/>
  <c r="CT405"/>
  <c r="CS407"/>
  <c r="CT402"/>
  <c r="CS404"/>
  <c r="CT399"/>
  <c r="CS401"/>
  <c r="CT396"/>
  <c r="CS398"/>
  <c r="CT393"/>
  <c r="CS395"/>
  <c r="CT390"/>
  <c r="CS392"/>
  <c r="CT387"/>
  <c r="CS389"/>
  <c r="CT384"/>
  <c r="CS386"/>
  <c r="CT381"/>
  <c r="CS383"/>
  <c r="CT378"/>
  <c r="CS380"/>
  <c r="CT375"/>
  <c r="CS377"/>
  <c r="CT372"/>
  <c r="CS374"/>
  <c r="CT369"/>
  <c r="CS371"/>
  <c r="CT366"/>
  <c r="CS368"/>
  <c r="CT315"/>
  <c r="CS317"/>
  <c r="CT312"/>
  <c r="CS314"/>
  <c r="CT309"/>
  <c r="CS311"/>
  <c r="CT306"/>
  <c r="CS308"/>
  <c r="CT303"/>
  <c r="CS305"/>
  <c r="CT291"/>
  <c r="CS293"/>
  <c r="CT288"/>
  <c r="CS290"/>
  <c r="CT285"/>
  <c r="CS287"/>
  <c r="CT282"/>
  <c r="CS284"/>
  <c r="CT241"/>
  <c r="CS243"/>
  <c r="CT238"/>
  <c r="CS240"/>
  <c r="CT235"/>
  <c r="CS237"/>
  <c r="CT232"/>
  <c r="CS234"/>
  <c r="CT229"/>
  <c r="CS231"/>
  <c r="CT223"/>
  <c r="CS225"/>
  <c r="CT220"/>
  <c r="CS222"/>
  <c r="CT195"/>
  <c r="CS193"/>
  <c r="CT190"/>
  <c r="CS192"/>
  <c r="CT187"/>
  <c r="CS189"/>
  <c r="CT175"/>
  <c r="CS173"/>
  <c r="CT170"/>
  <c r="CS172"/>
  <c r="CT167"/>
  <c r="CS169"/>
  <c r="CT164"/>
  <c r="CS166"/>
  <c r="CT155"/>
  <c r="CS153"/>
  <c r="CT150"/>
  <c r="CS152"/>
  <c r="CT145"/>
  <c r="CS143"/>
  <c r="CT140"/>
  <c r="CS142"/>
  <c r="CT137"/>
  <c r="CS139"/>
  <c r="CT106"/>
  <c r="CS109"/>
  <c r="CS108"/>
  <c r="CU77"/>
  <c r="CT88"/>
  <c r="CS91"/>
  <c r="CS90"/>
  <c r="CT782"/>
  <c r="CU784"/>
  <c r="CT257"/>
  <c r="CU259"/>
  <c r="CR132"/>
  <c r="CR131" s="1"/>
  <c r="CR21"/>
  <c r="CR28"/>
  <c r="CR25" s="1"/>
  <c r="CR22" s="1"/>
  <c r="CS1437"/>
  <c r="CT1438"/>
  <c r="CS1399"/>
  <c r="CT1401"/>
  <c r="CS1408"/>
  <c r="CT1409"/>
  <c r="CT773"/>
  <c r="CU775"/>
  <c r="CT57"/>
  <c r="CS60"/>
  <c r="CT52"/>
  <c r="CS55"/>
  <c r="CT448"/>
  <c r="CS450"/>
  <c r="CT445"/>
  <c r="CS447"/>
  <c r="CT442"/>
  <c r="CS444"/>
  <c r="CT439"/>
  <c r="CS441"/>
  <c r="CT436"/>
  <c r="CS438"/>
  <c r="CT433"/>
  <c r="CS435"/>
  <c r="CT430"/>
  <c r="CS432"/>
  <c r="CT360"/>
  <c r="CS362"/>
  <c r="CT357"/>
  <c r="CS359"/>
  <c r="CT354"/>
  <c r="CS356"/>
  <c r="CT351"/>
  <c r="CS353"/>
  <c r="CT348"/>
  <c r="CS350"/>
  <c r="CT345"/>
  <c r="CS347"/>
  <c r="CT342"/>
  <c r="CS344"/>
  <c r="CT339"/>
  <c r="CS341"/>
  <c r="CT336"/>
  <c r="CS338"/>
  <c r="CT333"/>
  <c r="CS335"/>
  <c r="CT330"/>
  <c r="CS332"/>
  <c r="CT324"/>
  <c r="CS326"/>
  <c r="CT321"/>
  <c r="CS323"/>
  <c r="CT297"/>
  <c r="CS299"/>
  <c r="CT247"/>
  <c r="CS249"/>
  <c r="CT221"/>
  <c r="CS218"/>
  <c r="CT215"/>
  <c r="CS217"/>
  <c r="CT212"/>
  <c r="CS214"/>
  <c r="CT209"/>
  <c r="CS211"/>
  <c r="CT206"/>
  <c r="CS208"/>
  <c r="CT203"/>
  <c r="CS205"/>
  <c r="CT200"/>
  <c r="CS202"/>
  <c r="CT197"/>
  <c r="CS199"/>
  <c r="CT194"/>
  <c r="CS196"/>
  <c r="CT188"/>
  <c r="CS186"/>
  <c r="CT183"/>
  <c r="CS185"/>
  <c r="CT180"/>
  <c r="CS182"/>
  <c r="CT177"/>
  <c r="CS179"/>
  <c r="CT174"/>
  <c r="CS176"/>
  <c r="CT165"/>
  <c r="CS163"/>
  <c r="CT160"/>
  <c r="CS162"/>
  <c r="CT157"/>
  <c r="CS159"/>
  <c r="CT154"/>
  <c r="CS156"/>
  <c r="CT144"/>
  <c r="CS146"/>
  <c r="CT135"/>
  <c r="CS133"/>
  <c r="CT94"/>
  <c r="CS97"/>
  <c r="CS96"/>
  <c r="CT80"/>
  <c r="CT81" s="1"/>
  <c r="CU87"/>
  <c r="CS1400"/>
  <c r="CR1402"/>
  <c r="CU1433"/>
  <c r="CT1432"/>
  <c r="CT1387"/>
  <c r="CS1389"/>
  <c r="CT1381"/>
  <c r="CS1383"/>
  <c r="CT1363"/>
  <c r="CS1365"/>
  <c r="CT1357"/>
  <c r="CS1359"/>
  <c r="CS1345"/>
  <c r="CR1347"/>
  <c r="CS1339"/>
  <c r="CR1341"/>
  <c r="CS1333"/>
  <c r="CR1335"/>
  <c r="CS1327"/>
  <c r="CR1329"/>
  <c r="CS1321"/>
  <c r="CR1323"/>
  <c r="CS1315"/>
  <c r="CR1317"/>
  <c r="CS1309"/>
  <c r="CR1311"/>
  <c r="CS1303"/>
  <c r="CR1305"/>
  <c r="CS1285"/>
  <c r="CR1287"/>
  <c r="CS1279"/>
  <c r="CR1281"/>
  <c r="CS1403"/>
  <c r="CR1405"/>
  <c r="CS1396"/>
  <c r="CR1398"/>
  <c r="CT1390"/>
  <c r="CS1392"/>
  <c r="CT1384"/>
  <c r="CS1386"/>
  <c r="CT1378"/>
  <c r="CS1380"/>
  <c r="CT1369"/>
  <c r="CS1371"/>
  <c r="CT1366"/>
  <c r="CS1368"/>
  <c r="CT1354"/>
  <c r="CS1356"/>
  <c r="CT1351"/>
  <c r="CS1353"/>
  <c r="CS1342"/>
  <c r="CR1344"/>
  <c r="CS1336"/>
  <c r="CR1338"/>
  <c r="CS1330"/>
  <c r="CR1332"/>
  <c r="CS1324"/>
  <c r="CR1326"/>
  <c r="CS1318"/>
  <c r="CR1320"/>
  <c r="CS1312"/>
  <c r="CR1314"/>
  <c r="CS1306"/>
  <c r="CR1308"/>
  <c r="CS1300"/>
  <c r="CR1302"/>
  <c r="CS1294"/>
  <c r="CR1296"/>
  <c r="CS1288"/>
  <c r="CR1290"/>
  <c r="CS1282"/>
  <c r="CR1284"/>
  <c r="CS1276"/>
  <c r="CR1278"/>
  <c r="CS1270"/>
  <c r="CR1272"/>
  <c r="CS1264"/>
  <c r="CR1266"/>
  <c r="CS1185"/>
  <c r="CR1187"/>
  <c r="CS1179"/>
  <c r="CR1181"/>
  <c r="CS1173"/>
  <c r="CR1175"/>
  <c r="CU1291"/>
  <c r="CT1293"/>
  <c r="CT1046"/>
  <c r="CS1048"/>
  <c r="CT992"/>
  <c r="CS994"/>
  <c r="CT986"/>
  <c r="CS988"/>
  <c r="CT980"/>
  <c r="CS982"/>
  <c r="CT974"/>
  <c r="CS976"/>
  <c r="CT968"/>
  <c r="CS970"/>
  <c r="CT962"/>
  <c r="CS964"/>
  <c r="CT956"/>
  <c r="CS958"/>
  <c r="CT950"/>
  <c r="CS952"/>
  <c r="CT944"/>
  <c r="CS946"/>
  <c r="CT938"/>
  <c r="CS940"/>
  <c r="CT932"/>
  <c r="CS934"/>
  <c r="CT926"/>
  <c r="CS928"/>
  <c r="CT1164"/>
  <c r="CS1166"/>
  <c r="CT1161"/>
  <c r="CS1163"/>
  <c r="CT1158"/>
  <c r="CS1160"/>
  <c r="CT1155"/>
  <c r="CS1157"/>
  <c r="CT1152"/>
  <c r="CS1154"/>
  <c r="CT1149"/>
  <c r="CS1151"/>
  <c r="CT1146"/>
  <c r="CS1148"/>
  <c r="CT1143"/>
  <c r="CS1145"/>
  <c r="CT1140"/>
  <c r="CS1142"/>
  <c r="CT1137"/>
  <c r="CS1139"/>
  <c r="CT1134"/>
  <c r="CS1136"/>
  <c r="CT1131"/>
  <c r="CS1133"/>
  <c r="CT1128"/>
  <c r="CS1130"/>
  <c r="CT1125"/>
  <c r="CS1127"/>
  <c r="CT1122"/>
  <c r="CS1124"/>
  <c r="CT1119"/>
  <c r="CS1121"/>
  <c r="CT1116"/>
  <c r="CS1118"/>
  <c r="CT1113"/>
  <c r="CS1115"/>
  <c r="CT1110"/>
  <c r="CS1112"/>
  <c r="CT1107"/>
  <c r="CS1109"/>
  <c r="CT1104"/>
  <c r="CS1106"/>
  <c r="CT1101"/>
  <c r="CS1103"/>
  <c r="CT1098"/>
  <c r="CS1100"/>
  <c r="CT1095"/>
  <c r="CS1097"/>
  <c r="CT1092"/>
  <c r="CS1094"/>
  <c r="CT1089"/>
  <c r="CS1091"/>
  <c r="CT1086"/>
  <c r="CS1088"/>
  <c r="CT1083"/>
  <c r="CS1085"/>
  <c r="CT1080"/>
  <c r="CS1082"/>
  <c r="CT1077"/>
  <c r="CS1079"/>
  <c r="CT1074"/>
  <c r="CS1076"/>
  <c r="CT1071"/>
  <c r="CS1073"/>
  <c r="CT1057"/>
  <c r="CS1055"/>
  <c r="CT1043"/>
  <c r="CS1045"/>
  <c r="CT1040"/>
  <c r="CS1042"/>
  <c r="CT1034"/>
  <c r="CS1036"/>
  <c r="CT902"/>
  <c r="CS904"/>
  <c r="CT899"/>
  <c r="CS901"/>
  <c r="CT896"/>
  <c r="CS898"/>
  <c r="CT893"/>
  <c r="CS895"/>
  <c r="CT890"/>
  <c r="CS892"/>
  <c r="CT884"/>
  <c r="CS886"/>
  <c r="CT879"/>
  <c r="CS881"/>
  <c r="CT876"/>
  <c r="CS878"/>
  <c r="CT873"/>
  <c r="CS875"/>
  <c r="CT870"/>
  <c r="CS872"/>
  <c r="CT867"/>
  <c r="CS869"/>
  <c r="CT864"/>
  <c r="CS866"/>
  <c r="CT861"/>
  <c r="CS863"/>
  <c r="CT858"/>
  <c r="CS860"/>
  <c r="CT846"/>
  <c r="CS848"/>
  <c r="CT843"/>
  <c r="CS845"/>
  <c r="CT836"/>
  <c r="CS838"/>
  <c r="CT833"/>
  <c r="CS835"/>
  <c r="CT830"/>
  <c r="CS832"/>
  <c r="CT827"/>
  <c r="CS829"/>
  <c r="CT824"/>
  <c r="CS826"/>
  <c r="CT821"/>
  <c r="CS823"/>
  <c r="CT809"/>
  <c r="CS807"/>
  <c r="CT804"/>
  <c r="CS806"/>
  <c r="CS803"/>
  <c r="CT801"/>
  <c r="CT795"/>
  <c r="CS797"/>
  <c r="CT789"/>
  <c r="CS791"/>
  <c r="CT783"/>
  <c r="CS785"/>
  <c r="CT774"/>
  <c r="CS776"/>
  <c r="CT767"/>
  <c r="CS769"/>
  <c r="CT761"/>
  <c r="CS763"/>
  <c r="CT755"/>
  <c r="CS757"/>
  <c r="CT749"/>
  <c r="CS751"/>
  <c r="CT743"/>
  <c r="CS745"/>
  <c r="CT683"/>
  <c r="CS685"/>
  <c r="CT623"/>
  <c r="CS625"/>
  <c r="CT532"/>
  <c r="CS534"/>
  <c r="CT496"/>
  <c r="CS498"/>
  <c r="CT490"/>
  <c r="CS492"/>
  <c r="CT318"/>
  <c r="CS320"/>
  <c r="CT300"/>
  <c r="CS302"/>
  <c r="CT294"/>
  <c r="CS296"/>
  <c r="CT276"/>
  <c r="CS278"/>
  <c r="CT270"/>
  <c r="CS272"/>
  <c r="CT264"/>
  <c r="CS266"/>
  <c r="CT258"/>
  <c r="CS260"/>
  <c r="CT250"/>
  <c r="CS252"/>
  <c r="CT244"/>
  <c r="CS246"/>
  <c r="CT226"/>
  <c r="CS228"/>
  <c r="CT147"/>
  <c r="CS149"/>
  <c r="CT134"/>
  <c r="CS136"/>
  <c r="CT112"/>
  <c r="CS115"/>
  <c r="CS114"/>
  <c r="CS997"/>
  <c r="CT995"/>
  <c r="CR453"/>
  <c r="CS451"/>
  <c r="CT58"/>
  <c r="CS61"/>
  <c r="CT51"/>
  <c r="CS54"/>
  <c r="CT47"/>
  <c r="CS49"/>
  <c r="CT43"/>
  <c r="CS45"/>
  <c r="CT39"/>
  <c r="CS41"/>
  <c r="CT32"/>
  <c r="CS27"/>
  <c r="CT30"/>
  <c r="CS33"/>
  <c r="CS37"/>
  <c r="CT35"/>
  <c r="CS74"/>
  <c r="CS256"/>
  <c r="CB1437"/>
  <c r="CC1438"/>
  <c r="CB1432"/>
  <c r="CC1433"/>
  <c r="CB1408"/>
  <c r="CC1409"/>
  <c r="CB1399"/>
  <c r="CC1401"/>
  <c r="CC883"/>
  <c r="CD885"/>
  <c r="CD57"/>
  <c r="CC60"/>
  <c r="CC47"/>
  <c r="CB49"/>
  <c r="CC39"/>
  <c r="CB41"/>
  <c r="CA1260"/>
  <c r="CB1258"/>
  <c r="CA1175"/>
  <c r="CB1173"/>
  <c r="CB1403"/>
  <c r="CA1405"/>
  <c r="CB1396"/>
  <c r="CA1398"/>
  <c r="CB1390"/>
  <c r="CA1392"/>
  <c r="CB1384"/>
  <c r="CA1386"/>
  <c r="CB1378"/>
  <c r="CA1380"/>
  <c r="CB1372"/>
  <c r="CA1374"/>
  <c r="CB1366"/>
  <c r="CA1368"/>
  <c r="CB1360"/>
  <c r="CA1362"/>
  <c r="CB1354"/>
  <c r="CA1356"/>
  <c r="CB1348"/>
  <c r="CA1350"/>
  <c r="CC1288"/>
  <c r="CB1290"/>
  <c r="CC1270"/>
  <c r="CB1272"/>
  <c r="CB1400"/>
  <c r="CA1402"/>
  <c r="CB1387"/>
  <c r="CA1389"/>
  <c r="CB1381"/>
  <c r="CA1383"/>
  <c r="CB1375"/>
  <c r="CA1377"/>
  <c r="CB1369"/>
  <c r="CA1371"/>
  <c r="CB1363"/>
  <c r="CA1365"/>
  <c r="CB1357"/>
  <c r="CA1359"/>
  <c r="CB1351"/>
  <c r="CA1353"/>
  <c r="CB1255"/>
  <c r="CA1257"/>
  <c r="CB1249"/>
  <c r="CA1251"/>
  <c r="CB1243"/>
  <c r="CA1245"/>
  <c r="CB1237"/>
  <c r="CA1239"/>
  <c r="CB1231"/>
  <c r="CA1233"/>
  <c r="CB1224"/>
  <c r="CA1226"/>
  <c r="CB1218"/>
  <c r="CA1220"/>
  <c r="CB1212"/>
  <c r="CA1214"/>
  <c r="CB1206"/>
  <c r="CA1208"/>
  <c r="CB1200"/>
  <c r="CA1202"/>
  <c r="CB1194"/>
  <c r="CA1196"/>
  <c r="CB1188"/>
  <c r="CA1190"/>
  <c r="CB1182"/>
  <c r="CA1184"/>
  <c r="CD1240"/>
  <c r="CC1242"/>
  <c r="CD1176"/>
  <c r="CC1178"/>
  <c r="CC1043"/>
  <c r="CB1045"/>
  <c r="CC1057"/>
  <c r="CB1055"/>
  <c r="CC1052"/>
  <c r="CB1054"/>
  <c r="CC1049"/>
  <c r="CB1051"/>
  <c r="CC995"/>
  <c r="CB997"/>
  <c r="CC989"/>
  <c r="CB991"/>
  <c r="CC983"/>
  <c r="CB985"/>
  <c r="CC977"/>
  <c r="CB979"/>
  <c r="CC971"/>
  <c r="CB973"/>
  <c r="CC965"/>
  <c r="CB967"/>
  <c r="CC959"/>
  <c r="CB961"/>
  <c r="CC953"/>
  <c r="CB955"/>
  <c r="CC947"/>
  <c r="CB949"/>
  <c r="CC941"/>
  <c r="CB943"/>
  <c r="CC935"/>
  <c r="CB937"/>
  <c r="CC929"/>
  <c r="CB931"/>
  <c r="CC923"/>
  <c r="CB925"/>
  <c r="CC917"/>
  <c r="CB919"/>
  <c r="CC911"/>
  <c r="CB913"/>
  <c r="CC905"/>
  <c r="CB907"/>
  <c r="CC899"/>
  <c r="CB901"/>
  <c r="CC893"/>
  <c r="CB895"/>
  <c r="CC887"/>
  <c r="CB889"/>
  <c r="CC879"/>
  <c r="CB881"/>
  <c r="CC873"/>
  <c r="CB875"/>
  <c r="CC867"/>
  <c r="CB869"/>
  <c r="CC817"/>
  <c r="CB819"/>
  <c r="CB804"/>
  <c r="CA806"/>
  <c r="CB798"/>
  <c r="CA800"/>
  <c r="CB792"/>
  <c r="CA794"/>
  <c r="CB786"/>
  <c r="CA788"/>
  <c r="CB777"/>
  <c r="CA779"/>
  <c r="CB770"/>
  <c r="CA772"/>
  <c r="CB764"/>
  <c r="CA766"/>
  <c r="CB758"/>
  <c r="CA760"/>
  <c r="CB752"/>
  <c r="CA754"/>
  <c r="CB746"/>
  <c r="CA748"/>
  <c r="CB740"/>
  <c r="CA742"/>
  <c r="CB734"/>
  <c r="CA736"/>
  <c r="CB728"/>
  <c r="CA730"/>
  <c r="CB722"/>
  <c r="CA724"/>
  <c r="CB716"/>
  <c r="CA718"/>
  <c r="CB710"/>
  <c r="CA712"/>
  <c r="CB704"/>
  <c r="CA706"/>
  <c r="CB692"/>
  <c r="CA694"/>
  <c r="CB686"/>
  <c r="CA688"/>
  <c r="CB680"/>
  <c r="CA682"/>
  <c r="CB674"/>
  <c r="CA676"/>
  <c r="CB668"/>
  <c r="CA670"/>
  <c r="CB662"/>
  <c r="CA664"/>
  <c r="CB656"/>
  <c r="CA658"/>
  <c r="CB650"/>
  <c r="CA652"/>
  <c r="CB644"/>
  <c r="CA646"/>
  <c r="CB614"/>
  <c r="CA616"/>
  <c r="CB608"/>
  <c r="CA610"/>
  <c r="CB602"/>
  <c r="CA604"/>
  <c r="CB595"/>
  <c r="CA597"/>
  <c r="CB589"/>
  <c r="CA591"/>
  <c r="CB583"/>
  <c r="CA585"/>
  <c r="CB577"/>
  <c r="CA579"/>
  <c r="CB565"/>
  <c r="CA567"/>
  <c r="CB559"/>
  <c r="CA561"/>
  <c r="CB553"/>
  <c r="CA555"/>
  <c r="CB547"/>
  <c r="CA549"/>
  <c r="CB541"/>
  <c r="CA543"/>
  <c r="CB535"/>
  <c r="CA537"/>
  <c r="CB529"/>
  <c r="CA531"/>
  <c r="CB523"/>
  <c r="CA525"/>
  <c r="CB517"/>
  <c r="CA519"/>
  <c r="CB511"/>
  <c r="CA513"/>
  <c r="CB505"/>
  <c r="CA507"/>
  <c r="CB499"/>
  <c r="CA501"/>
  <c r="CB493"/>
  <c r="CA495"/>
  <c r="CB487"/>
  <c r="CA489"/>
  <c r="CB481"/>
  <c r="CA483"/>
  <c r="CB475"/>
  <c r="CA477"/>
  <c r="CB469"/>
  <c r="CA471"/>
  <c r="CC849"/>
  <c r="CB851"/>
  <c r="CC846"/>
  <c r="CB848"/>
  <c r="CC843"/>
  <c r="CB845"/>
  <c r="CC824"/>
  <c r="CB826"/>
  <c r="CC821"/>
  <c r="CB823"/>
  <c r="CC814"/>
  <c r="CB816"/>
  <c r="CC811"/>
  <c r="CB813"/>
  <c r="CD689"/>
  <c r="CC691"/>
  <c r="CD641"/>
  <c r="CC643"/>
  <c r="CD571"/>
  <c r="CC573"/>
  <c r="CB448"/>
  <c r="CA450"/>
  <c r="CB442"/>
  <c r="CA444"/>
  <c r="CB436"/>
  <c r="CA438"/>
  <c r="CB430"/>
  <c r="CA432"/>
  <c r="CB423"/>
  <c r="CA425"/>
  <c r="CB417"/>
  <c r="CA419"/>
  <c r="CB405"/>
  <c r="CA407"/>
  <c r="CB393"/>
  <c r="CA395"/>
  <c r="CB387"/>
  <c r="CA389"/>
  <c r="CB375"/>
  <c r="CA377"/>
  <c r="CB369"/>
  <c r="CA371"/>
  <c r="CB363"/>
  <c r="CA365"/>
  <c r="CB357"/>
  <c r="CA359"/>
  <c r="CB351"/>
  <c r="CA353"/>
  <c r="CB345"/>
  <c r="CA347"/>
  <c r="CB339"/>
  <c r="CA341"/>
  <c r="CB327"/>
  <c r="CA329"/>
  <c r="CB321"/>
  <c r="CA323"/>
  <c r="CB315"/>
  <c r="CA317"/>
  <c r="CB309"/>
  <c r="CA311"/>
  <c r="CB303"/>
  <c r="CA305"/>
  <c r="CB273"/>
  <c r="CA275"/>
  <c r="CB267"/>
  <c r="CA269"/>
  <c r="CB261"/>
  <c r="CA263"/>
  <c r="CB253"/>
  <c r="CA255"/>
  <c r="CB247"/>
  <c r="CA249"/>
  <c r="CB241"/>
  <c r="CA243"/>
  <c r="CB229"/>
  <c r="CA231"/>
  <c r="CB223"/>
  <c r="CA225"/>
  <c r="CB215"/>
  <c r="CA217"/>
  <c r="CB209"/>
  <c r="CA211"/>
  <c r="CB190"/>
  <c r="CA192"/>
  <c r="CB183"/>
  <c r="CA185"/>
  <c r="CB177"/>
  <c r="CA179"/>
  <c r="CB170"/>
  <c r="CA172"/>
  <c r="CB164"/>
  <c r="CA166"/>
  <c r="CB157"/>
  <c r="CA159"/>
  <c r="CB150"/>
  <c r="CA152"/>
  <c r="CB144"/>
  <c r="CA146"/>
  <c r="CB137"/>
  <c r="CA139"/>
  <c r="CB112"/>
  <c r="CA115"/>
  <c r="CA114"/>
  <c r="CB55"/>
  <c r="CC52"/>
  <c r="CC1342"/>
  <c r="CB1344"/>
  <c r="CC1339"/>
  <c r="CB1341"/>
  <c r="CC1336"/>
  <c r="CB1338"/>
  <c r="CC1333"/>
  <c r="CB1335"/>
  <c r="CC1330"/>
  <c r="CB1332"/>
  <c r="CC1327"/>
  <c r="CB1329"/>
  <c r="CC1324"/>
  <c r="CB1326"/>
  <c r="CC1321"/>
  <c r="CB1323"/>
  <c r="CC1267"/>
  <c r="CB1269"/>
  <c r="CC1264"/>
  <c r="CB1266"/>
  <c r="CC1261"/>
  <c r="CB1263"/>
  <c r="CB1252"/>
  <c r="CA1254"/>
  <c r="CB1246"/>
  <c r="CA1248"/>
  <c r="CB1234"/>
  <c r="CA1236"/>
  <c r="CB1228"/>
  <c r="CA1230"/>
  <c r="CB1221"/>
  <c r="CA1223"/>
  <c r="CB1215"/>
  <c r="CA1217"/>
  <c r="CB1209"/>
  <c r="CA1211"/>
  <c r="CB1203"/>
  <c r="CA1205"/>
  <c r="CB1197"/>
  <c r="CA1199"/>
  <c r="CB1191"/>
  <c r="CA1193"/>
  <c r="CB1185"/>
  <c r="CA1187"/>
  <c r="CB1179"/>
  <c r="CA1181"/>
  <c r="CC1318"/>
  <c r="CB1320"/>
  <c r="CC1315"/>
  <c r="CB1317"/>
  <c r="CC1312"/>
  <c r="CB1314"/>
  <c r="CC1309"/>
  <c r="CB1311"/>
  <c r="CC1306"/>
  <c r="CB1308"/>
  <c r="CC1303"/>
  <c r="CB1305"/>
  <c r="CC1300"/>
  <c r="CB1302"/>
  <c r="CC1297"/>
  <c r="CB1299"/>
  <c r="CC1294"/>
  <c r="CB1296"/>
  <c r="CC1291"/>
  <c r="CB1293"/>
  <c r="CC1285"/>
  <c r="CB1287"/>
  <c r="CC1282"/>
  <c r="CB1284"/>
  <c r="CC1279"/>
  <c r="CB1281"/>
  <c r="CC1276"/>
  <c r="CB1278"/>
  <c r="CC1273"/>
  <c r="CB1275"/>
  <c r="CC1046"/>
  <c r="CB1048"/>
  <c r="CC998"/>
  <c r="CB1000"/>
  <c r="CC992"/>
  <c r="CB994"/>
  <c r="CC986"/>
  <c r="CB988"/>
  <c r="CC980"/>
  <c r="CB982"/>
  <c r="CC974"/>
  <c r="CB976"/>
  <c r="CC968"/>
  <c r="CB970"/>
  <c r="CC962"/>
  <c r="CB964"/>
  <c r="CC956"/>
  <c r="CB958"/>
  <c r="CC950"/>
  <c r="CB952"/>
  <c r="CC944"/>
  <c r="CB946"/>
  <c r="CC938"/>
  <c r="CB940"/>
  <c r="CC932"/>
  <c r="CB934"/>
  <c r="CC926"/>
  <c r="CB928"/>
  <c r="CC920"/>
  <c r="CB922"/>
  <c r="CC914"/>
  <c r="CB916"/>
  <c r="CC908"/>
  <c r="CB910"/>
  <c r="CC902"/>
  <c r="CB904"/>
  <c r="CC896"/>
  <c r="CB898"/>
  <c r="CC890"/>
  <c r="CB892"/>
  <c r="CC884"/>
  <c r="CB886"/>
  <c r="CC876"/>
  <c r="CB878"/>
  <c r="CC870"/>
  <c r="CB872"/>
  <c r="CC852"/>
  <c r="CB854"/>
  <c r="CC827"/>
  <c r="CB829"/>
  <c r="CC1170"/>
  <c r="CB1172"/>
  <c r="CC1167"/>
  <c r="CB1169"/>
  <c r="CC1164"/>
  <c r="CB1166"/>
  <c r="CC1161"/>
  <c r="CB1163"/>
  <c r="CC1158"/>
  <c r="CB1160"/>
  <c r="CC1155"/>
  <c r="CB1157"/>
  <c r="CC1152"/>
  <c r="CB1154"/>
  <c r="CC1149"/>
  <c r="CB1151"/>
  <c r="CC1146"/>
  <c r="CB1148"/>
  <c r="CC1143"/>
  <c r="CB1145"/>
  <c r="CC1140"/>
  <c r="CB1142"/>
  <c r="CC1137"/>
  <c r="CB1139"/>
  <c r="CC1134"/>
  <c r="CB1136"/>
  <c r="CC1131"/>
  <c r="CB1133"/>
  <c r="CC1128"/>
  <c r="CB1130"/>
  <c r="CC1125"/>
  <c r="CB1127"/>
  <c r="CC1122"/>
  <c r="CB1124"/>
  <c r="CC1119"/>
  <c r="CB1121"/>
  <c r="CC1116"/>
  <c r="CB1118"/>
  <c r="CC1113"/>
  <c r="CB1115"/>
  <c r="CC1110"/>
  <c r="CB1112"/>
  <c r="CC1107"/>
  <c r="CB1109"/>
  <c r="CC1104"/>
  <c r="CB1106"/>
  <c r="CC1101"/>
  <c r="CB1103"/>
  <c r="CC1098"/>
  <c r="CB1100"/>
  <c r="CC1095"/>
  <c r="CB1097"/>
  <c r="CC1092"/>
  <c r="CB1094"/>
  <c r="CC1089"/>
  <c r="CB1091"/>
  <c r="CC1086"/>
  <c r="CB1088"/>
  <c r="CC1083"/>
  <c r="CB1085"/>
  <c r="CC1080"/>
  <c r="CB1082"/>
  <c r="CC1077"/>
  <c r="CB1079"/>
  <c r="CC1074"/>
  <c r="CB1076"/>
  <c r="CC1071"/>
  <c r="CB1073"/>
  <c r="CC1068"/>
  <c r="CB1070"/>
  <c r="CC1065"/>
  <c r="CB1067"/>
  <c r="CC1062"/>
  <c r="CB1064"/>
  <c r="CC1059"/>
  <c r="CB1061"/>
  <c r="CC1056"/>
  <c r="CB1058"/>
  <c r="CC1040"/>
  <c r="CB1042"/>
  <c r="CC1037"/>
  <c r="CB1039"/>
  <c r="CC1034"/>
  <c r="CB1036"/>
  <c r="CC1031"/>
  <c r="CB1033"/>
  <c r="CC1028"/>
  <c r="CB1030"/>
  <c r="CC1025"/>
  <c r="CB1027"/>
  <c r="CC1022"/>
  <c r="CB1024"/>
  <c r="CC1019"/>
  <c r="CB1021"/>
  <c r="CC1016"/>
  <c r="CB1018"/>
  <c r="CC1013"/>
  <c r="CB1015"/>
  <c r="CC1010"/>
  <c r="CB1012"/>
  <c r="CC1007"/>
  <c r="CB1009"/>
  <c r="CC1004"/>
  <c r="CB1006"/>
  <c r="CC864"/>
  <c r="CB866"/>
  <c r="CC861"/>
  <c r="CB863"/>
  <c r="CC858"/>
  <c r="CB860"/>
  <c r="CC855"/>
  <c r="CB857"/>
  <c r="CC844"/>
  <c r="CB842"/>
  <c r="CC839"/>
  <c r="CB841"/>
  <c r="CC836"/>
  <c r="CB838"/>
  <c r="CC833"/>
  <c r="CB835"/>
  <c r="CC830"/>
  <c r="CB832"/>
  <c r="CC822"/>
  <c r="CB820"/>
  <c r="CB808"/>
  <c r="CA810"/>
  <c r="CB801"/>
  <c r="CA803"/>
  <c r="CB795"/>
  <c r="CA797"/>
  <c r="CB789"/>
  <c r="CA791"/>
  <c r="CB783"/>
  <c r="CA785"/>
  <c r="CB774"/>
  <c r="CA776"/>
  <c r="CB767"/>
  <c r="CA769"/>
  <c r="CB761"/>
  <c r="CA763"/>
  <c r="CB755"/>
  <c r="CA757"/>
  <c r="CB749"/>
  <c r="CA751"/>
  <c r="CB743"/>
  <c r="CA745"/>
  <c r="CB737"/>
  <c r="CA739"/>
  <c r="CB731"/>
  <c r="CA733"/>
  <c r="CB725"/>
  <c r="CA727"/>
  <c r="CB719"/>
  <c r="CA721"/>
  <c r="CB713"/>
  <c r="CA715"/>
  <c r="CB707"/>
  <c r="CA709"/>
  <c r="CB701"/>
  <c r="CA703"/>
  <c r="CB695"/>
  <c r="CA697"/>
  <c r="CB683"/>
  <c r="CA685"/>
  <c r="CB677"/>
  <c r="CA679"/>
  <c r="CB671"/>
  <c r="CA673"/>
  <c r="CB665"/>
  <c r="CA667"/>
  <c r="CB659"/>
  <c r="CA661"/>
  <c r="CB653"/>
  <c r="CA655"/>
  <c r="CB647"/>
  <c r="CA649"/>
  <c r="CB617"/>
  <c r="CA619"/>
  <c r="CB611"/>
  <c r="CA613"/>
  <c r="CB605"/>
  <c r="CA607"/>
  <c r="CB598"/>
  <c r="CA600"/>
  <c r="CB592"/>
  <c r="CA594"/>
  <c r="CB586"/>
  <c r="CA588"/>
  <c r="CB580"/>
  <c r="CA582"/>
  <c r="CB568"/>
  <c r="CA570"/>
  <c r="CB562"/>
  <c r="CA564"/>
  <c r="CB556"/>
  <c r="CA558"/>
  <c r="CB544"/>
  <c r="CA546"/>
  <c r="CB538"/>
  <c r="CA540"/>
  <c r="CB532"/>
  <c r="CA534"/>
  <c r="CB526"/>
  <c r="CA528"/>
  <c r="CB520"/>
  <c r="CA522"/>
  <c r="CB514"/>
  <c r="CA516"/>
  <c r="CB508"/>
  <c r="CA510"/>
  <c r="CB502"/>
  <c r="CA504"/>
  <c r="CB496"/>
  <c r="CA498"/>
  <c r="CB490"/>
  <c r="CA492"/>
  <c r="CB484"/>
  <c r="CA486"/>
  <c r="CB478"/>
  <c r="CA480"/>
  <c r="CB472"/>
  <c r="CA474"/>
  <c r="CB466"/>
  <c r="CA468"/>
  <c r="CB451"/>
  <c r="CA453"/>
  <c r="CB445"/>
  <c r="CA447"/>
  <c r="CB439"/>
  <c r="CA441"/>
  <c r="CB433"/>
  <c r="CA435"/>
  <c r="CB426"/>
  <c r="CA428"/>
  <c r="CB420"/>
  <c r="CA422"/>
  <c r="CB414"/>
  <c r="CA416"/>
  <c r="CB408"/>
  <c r="CA410"/>
  <c r="CB402"/>
  <c r="CA404"/>
  <c r="CB396"/>
  <c r="CA398"/>
  <c r="CB390"/>
  <c r="CA392"/>
  <c r="CB384"/>
  <c r="CA386"/>
  <c r="CB378"/>
  <c r="CA380"/>
  <c r="CB372"/>
  <c r="CA374"/>
  <c r="CB366"/>
  <c r="CA368"/>
  <c r="CB360"/>
  <c r="CA362"/>
  <c r="CB354"/>
  <c r="CA356"/>
  <c r="CB348"/>
  <c r="CA350"/>
  <c r="CB342"/>
  <c r="CA344"/>
  <c r="CB336"/>
  <c r="CA338"/>
  <c r="CB330"/>
  <c r="CA332"/>
  <c r="CB324"/>
  <c r="CA326"/>
  <c r="CB318"/>
  <c r="CA320"/>
  <c r="CB312"/>
  <c r="CA314"/>
  <c r="CB306"/>
  <c r="CA308"/>
  <c r="CB300"/>
  <c r="CA302"/>
  <c r="CB294"/>
  <c r="CA296"/>
  <c r="CB276"/>
  <c r="CA278"/>
  <c r="CB270"/>
  <c r="CA272"/>
  <c r="CB264"/>
  <c r="CA266"/>
  <c r="CB258"/>
  <c r="CA260"/>
  <c r="CB250"/>
  <c r="CA252"/>
  <c r="CB244"/>
  <c r="CA246"/>
  <c r="CB238"/>
  <c r="CA240"/>
  <c r="CB232"/>
  <c r="CA234"/>
  <c r="CB226"/>
  <c r="CA228"/>
  <c r="CB220"/>
  <c r="CA222"/>
  <c r="CB212"/>
  <c r="CA214"/>
  <c r="CB206"/>
  <c r="CA208"/>
  <c r="CB200"/>
  <c r="CA202"/>
  <c r="CB194"/>
  <c r="CA196"/>
  <c r="CB187"/>
  <c r="CA189"/>
  <c r="CB174"/>
  <c r="CA176"/>
  <c r="CB167"/>
  <c r="CA169"/>
  <c r="CB160"/>
  <c r="CA162"/>
  <c r="CB154"/>
  <c r="CA156"/>
  <c r="CB147"/>
  <c r="CA149"/>
  <c r="CB140"/>
  <c r="CA142"/>
  <c r="CB134"/>
  <c r="CA136"/>
  <c r="CB94"/>
  <c r="CA97"/>
  <c r="CA96"/>
  <c r="CB782"/>
  <c r="CC784"/>
  <c r="CB773"/>
  <c r="CC775"/>
  <c r="CB601"/>
  <c r="CC603"/>
  <c r="CB257"/>
  <c r="CC259"/>
  <c r="CC188"/>
  <c r="CB163"/>
  <c r="CC165"/>
  <c r="CB143"/>
  <c r="CC145"/>
  <c r="CB63"/>
  <c r="CA65"/>
  <c r="CA66" s="1"/>
  <c r="CB58"/>
  <c r="CA61"/>
  <c r="CD100"/>
  <c r="CC103"/>
  <c r="CC102"/>
  <c r="CC77"/>
  <c r="CA132"/>
  <c r="CA28"/>
  <c r="CA25" s="1"/>
  <c r="BZ21"/>
  <c r="CA1395"/>
  <c r="CB1393"/>
  <c r="CA1347"/>
  <c r="CB1345"/>
  <c r="CB1003"/>
  <c r="CC1001"/>
  <c r="CB465"/>
  <c r="CC463"/>
  <c r="CB88"/>
  <c r="CA91"/>
  <c r="CA90"/>
  <c r="CB1227"/>
  <c r="CC1229"/>
  <c r="CD698"/>
  <c r="CC700"/>
  <c r="CD638"/>
  <c r="CC640"/>
  <c r="CD635"/>
  <c r="CC637"/>
  <c r="CD632"/>
  <c r="CC634"/>
  <c r="CD629"/>
  <c r="CC631"/>
  <c r="CD626"/>
  <c r="CC628"/>
  <c r="CD623"/>
  <c r="CC625"/>
  <c r="CD620"/>
  <c r="CC622"/>
  <c r="CD574"/>
  <c r="CC576"/>
  <c r="CD550"/>
  <c r="CC552"/>
  <c r="CD411"/>
  <c r="CC413"/>
  <c r="CD399"/>
  <c r="CC401"/>
  <c r="CD381"/>
  <c r="CC383"/>
  <c r="CD297"/>
  <c r="CC299"/>
  <c r="CD279"/>
  <c r="CC281"/>
  <c r="CD203"/>
  <c r="CC205"/>
  <c r="CD106"/>
  <c r="CC109"/>
  <c r="CC108"/>
  <c r="CB429"/>
  <c r="CC431"/>
  <c r="CB218"/>
  <c r="CC221"/>
  <c r="CB193"/>
  <c r="CC195"/>
  <c r="CB173"/>
  <c r="CC175"/>
  <c r="CB153"/>
  <c r="CC155"/>
  <c r="CB133"/>
  <c r="CC135"/>
  <c r="CB80"/>
  <c r="CC87"/>
  <c r="CC51"/>
  <c r="CB54"/>
  <c r="CC43"/>
  <c r="CB45"/>
  <c r="CC35"/>
  <c r="CB37"/>
  <c r="CD460"/>
  <c r="CC462"/>
  <c r="CD457"/>
  <c r="CC459"/>
  <c r="CD454"/>
  <c r="CC456"/>
  <c r="CD333"/>
  <c r="CC335"/>
  <c r="CD291"/>
  <c r="CC293"/>
  <c r="CD288"/>
  <c r="CC290"/>
  <c r="CD285"/>
  <c r="CC287"/>
  <c r="CD282"/>
  <c r="CC284"/>
  <c r="CD235"/>
  <c r="CC237"/>
  <c r="CD197"/>
  <c r="CC199"/>
  <c r="CD180"/>
  <c r="CC182"/>
  <c r="CC32"/>
  <c r="CB27"/>
  <c r="CC30"/>
  <c r="CB33"/>
  <c r="CB807"/>
  <c r="CC809"/>
  <c r="CB882"/>
  <c r="CA781"/>
  <c r="CA256"/>
  <c r="BZ22"/>
  <c r="CA74"/>
  <c r="BL1438"/>
  <c r="BK1437"/>
  <c r="BK1432"/>
  <c r="BL1433"/>
  <c r="BK1408"/>
  <c r="BL1409"/>
  <c r="BL1403"/>
  <c r="BK1405"/>
  <c r="BL1400"/>
  <c r="BK1402"/>
  <c r="BL1401"/>
  <c r="BK1399"/>
  <c r="BL1227"/>
  <c r="BM1229"/>
  <c r="BK1356"/>
  <c r="BL1354"/>
  <c r="BK1311"/>
  <c r="BL1309"/>
  <c r="BK1396"/>
  <c r="BJ1398"/>
  <c r="BK1378"/>
  <c r="BJ1380"/>
  <c r="BK1372"/>
  <c r="BJ1374"/>
  <c r="BK1366"/>
  <c r="BJ1368"/>
  <c r="BK1360"/>
  <c r="BJ1362"/>
  <c r="BM1390"/>
  <c r="BL1392"/>
  <c r="BM1387"/>
  <c r="BL1389"/>
  <c r="BM1381"/>
  <c r="BL1383"/>
  <c r="BM1357"/>
  <c r="BL1359"/>
  <c r="BL1348"/>
  <c r="BK1350"/>
  <c r="BL1306"/>
  <c r="BK1308"/>
  <c r="BL1300"/>
  <c r="BK1302"/>
  <c r="BL1294"/>
  <c r="BK1296"/>
  <c r="BL1288"/>
  <c r="BK1290"/>
  <c r="BL1282"/>
  <c r="BK1284"/>
  <c r="BL1276"/>
  <c r="BK1278"/>
  <c r="BL1270"/>
  <c r="BK1272"/>
  <c r="BL1264"/>
  <c r="BK1266"/>
  <c r="BL1258"/>
  <c r="BK1260"/>
  <c r="BL1234"/>
  <c r="BK1236"/>
  <c r="BK1393"/>
  <c r="BJ1395"/>
  <c r="BK1375"/>
  <c r="BJ1377"/>
  <c r="BK1369"/>
  <c r="BJ1371"/>
  <c r="BL1351"/>
  <c r="BK1353"/>
  <c r="BL1345"/>
  <c r="BK1347"/>
  <c r="BM1384"/>
  <c r="BL1386"/>
  <c r="BM1363"/>
  <c r="BL1365"/>
  <c r="BL1321"/>
  <c r="BK1323"/>
  <c r="BL1318"/>
  <c r="BK1320"/>
  <c r="BL1315"/>
  <c r="BK1317"/>
  <c r="BL1312"/>
  <c r="BK1314"/>
  <c r="BL1303"/>
  <c r="BK1305"/>
  <c r="BL1297"/>
  <c r="BK1299"/>
  <c r="BL1291"/>
  <c r="BK1293"/>
  <c r="BL1285"/>
  <c r="BK1287"/>
  <c r="BL1279"/>
  <c r="BK1281"/>
  <c r="BL1273"/>
  <c r="BK1275"/>
  <c r="BL1267"/>
  <c r="BK1269"/>
  <c r="BL1261"/>
  <c r="BK1263"/>
  <c r="BL1255"/>
  <c r="BK1257"/>
  <c r="BL1249"/>
  <c r="BK1251"/>
  <c r="BL1342"/>
  <c r="BK1344"/>
  <c r="BL1339"/>
  <c r="BK1341"/>
  <c r="BL1336"/>
  <c r="BK1338"/>
  <c r="BL1333"/>
  <c r="BK1335"/>
  <c r="BL1330"/>
  <c r="BK1332"/>
  <c r="BL1327"/>
  <c r="BK1329"/>
  <c r="BL1324"/>
  <c r="BK1326"/>
  <c r="BL1252"/>
  <c r="BK1254"/>
  <c r="BL1231"/>
  <c r="BK1233"/>
  <c r="BL1246"/>
  <c r="BK1248"/>
  <c r="BL1243"/>
  <c r="BK1245"/>
  <c r="BL1240"/>
  <c r="BK1242"/>
  <c r="BL1237"/>
  <c r="BK1239"/>
  <c r="BL1228"/>
  <c r="BK1230"/>
  <c r="BJ1148"/>
  <c r="BK1146"/>
  <c r="BL1055"/>
  <c r="BM1057"/>
  <c r="BK1184"/>
  <c r="BL1182"/>
  <c r="BK1221"/>
  <c r="BJ1223"/>
  <c r="BK1215"/>
  <c r="BJ1217"/>
  <c r="BK1209"/>
  <c r="BJ1211"/>
  <c r="BK1197"/>
  <c r="BJ1199"/>
  <c r="BK1191"/>
  <c r="BJ1193"/>
  <c r="BK1185"/>
  <c r="BJ1187"/>
  <c r="BL1179"/>
  <c r="BK1181"/>
  <c r="BL1173"/>
  <c r="BK1175"/>
  <c r="BL1167"/>
  <c r="BK1169"/>
  <c r="BL1161"/>
  <c r="BK1163"/>
  <c r="BL1140"/>
  <c r="BK1142"/>
  <c r="BL1134"/>
  <c r="BK1136"/>
  <c r="BL1128"/>
  <c r="BK1130"/>
  <c r="BL1122"/>
  <c r="BK1124"/>
  <c r="BL1116"/>
  <c r="BK1118"/>
  <c r="BL1110"/>
  <c r="BK1112"/>
  <c r="BL1104"/>
  <c r="BK1106"/>
  <c r="BL1056"/>
  <c r="BK1058"/>
  <c r="BK1224"/>
  <c r="BJ1226"/>
  <c r="BK1218"/>
  <c r="BJ1220"/>
  <c r="BK1212"/>
  <c r="BJ1214"/>
  <c r="BK1200"/>
  <c r="BJ1202"/>
  <c r="BK1194"/>
  <c r="BJ1196"/>
  <c r="BK1188"/>
  <c r="BJ1190"/>
  <c r="BM1206"/>
  <c r="BL1208"/>
  <c r="BM1203"/>
  <c r="BL1205"/>
  <c r="BL1176"/>
  <c r="BK1178"/>
  <c r="BL1170"/>
  <c r="BK1172"/>
  <c r="BL1164"/>
  <c r="BK1166"/>
  <c r="BL1158"/>
  <c r="BK1160"/>
  <c r="BL1143"/>
  <c r="BK1145"/>
  <c r="BK1139"/>
  <c r="BL1137"/>
  <c r="BL1131"/>
  <c r="BK1133"/>
  <c r="BL1125"/>
  <c r="BK1127"/>
  <c r="BL1119"/>
  <c r="BK1121"/>
  <c r="BL1113"/>
  <c r="BK1115"/>
  <c r="BL1107"/>
  <c r="BK1109"/>
  <c r="BL1155"/>
  <c r="BK1157"/>
  <c r="BL1152"/>
  <c r="BK1154"/>
  <c r="BL1149"/>
  <c r="BK1151"/>
  <c r="BL1101"/>
  <c r="BK1103"/>
  <c r="BL1098"/>
  <c r="BK1100"/>
  <c r="BL1095"/>
  <c r="BK1097"/>
  <c r="BL1092"/>
  <c r="BK1094"/>
  <c r="BL1089"/>
  <c r="BK1091"/>
  <c r="BL1086"/>
  <c r="BK1088"/>
  <c r="BL1083"/>
  <c r="BK1085"/>
  <c r="BL1080"/>
  <c r="BK1082"/>
  <c r="BL1077"/>
  <c r="BK1079"/>
  <c r="BL1074"/>
  <c r="BK1076"/>
  <c r="BL1071"/>
  <c r="BK1073"/>
  <c r="BL1068"/>
  <c r="BK1070"/>
  <c r="BL1065"/>
  <c r="BK1067"/>
  <c r="BL1062"/>
  <c r="BK1064"/>
  <c r="BL1059"/>
  <c r="BK1061"/>
  <c r="BK1054"/>
  <c r="BL1052"/>
  <c r="BK1051"/>
  <c r="BL1049"/>
  <c r="BK1048"/>
  <c r="BL1046"/>
  <c r="BK1045"/>
  <c r="BL1043"/>
  <c r="BK1042"/>
  <c r="BL1040"/>
  <c r="BK1039"/>
  <c r="BL1037"/>
  <c r="BK1036"/>
  <c r="BL1034"/>
  <c r="BK1033"/>
  <c r="BL1031"/>
  <c r="BK1030"/>
  <c r="BL1028"/>
  <c r="BK1027"/>
  <c r="BL1025"/>
  <c r="BK1024"/>
  <c r="BL1022"/>
  <c r="BK1021"/>
  <c r="BL1019"/>
  <c r="BK1018"/>
  <c r="BL1016"/>
  <c r="BK1015"/>
  <c r="BL1013"/>
  <c r="BK1012"/>
  <c r="BL1010"/>
  <c r="BK1009"/>
  <c r="BL1007"/>
  <c r="BK1006"/>
  <c r="BL1004"/>
  <c r="BK1003"/>
  <c r="BL1001"/>
  <c r="BK1000"/>
  <c r="BL998"/>
  <c r="BK997"/>
  <c r="BL995"/>
  <c r="BK994"/>
  <c r="BL992"/>
  <c r="BK991"/>
  <c r="BL989"/>
  <c r="BK988"/>
  <c r="BL986"/>
  <c r="BK985"/>
  <c r="BL983"/>
  <c r="BK982"/>
  <c r="BL980"/>
  <c r="BK979"/>
  <c r="BL977"/>
  <c r="BK976"/>
  <c r="BL974"/>
  <c r="BK973"/>
  <c r="BL971"/>
  <c r="BK970"/>
  <c r="BL968"/>
  <c r="BK967"/>
  <c r="BL965"/>
  <c r="BK964"/>
  <c r="BL962"/>
  <c r="BK961"/>
  <c r="BL959"/>
  <c r="BK958"/>
  <c r="BL956"/>
  <c r="BK955"/>
  <c r="BL953"/>
  <c r="BK952"/>
  <c r="BL950"/>
  <c r="BK949"/>
  <c r="BL947"/>
  <c r="BK946"/>
  <c r="BL944"/>
  <c r="BK943"/>
  <c r="BL941"/>
  <c r="BK940"/>
  <c r="BL938"/>
  <c r="BK937"/>
  <c r="BL935"/>
  <c r="BK934"/>
  <c r="BL932"/>
  <c r="BK931"/>
  <c r="BL929"/>
  <c r="BK928"/>
  <c r="BL926"/>
  <c r="BK925"/>
  <c r="BL923"/>
  <c r="BK922"/>
  <c r="BL920"/>
  <c r="BK919"/>
  <c r="BL917"/>
  <c r="BK916"/>
  <c r="BL914"/>
  <c r="BK913"/>
  <c r="BL911"/>
  <c r="BK910"/>
  <c r="BL908"/>
  <c r="BK907"/>
  <c r="BL905"/>
  <c r="BK904"/>
  <c r="BL902"/>
  <c r="BK901"/>
  <c r="BL899"/>
  <c r="BK898"/>
  <c r="BL896"/>
  <c r="BK895"/>
  <c r="BL893"/>
  <c r="BK892"/>
  <c r="BL890"/>
  <c r="BK889"/>
  <c r="BL887"/>
  <c r="BK886"/>
  <c r="BL884"/>
  <c r="BK883"/>
  <c r="BL885"/>
  <c r="BK881"/>
  <c r="BL879"/>
  <c r="BK878"/>
  <c r="BL876"/>
  <c r="BK875"/>
  <c r="BL873"/>
  <c r="BK872"/>
  <c r="BL870"/>
  <c r="BK869"/>
  <c r="BL867"/>
  <c r="BK866"/>
  <c r="BL864"/>
  <c r="BK863"/>
  <c r="BL861"/>
  <c r="BK860"/>
  <c r="BL858"/>
  <c r="BK857"/>
  <c r="BL855"/>
  <c r="BK854"/>
  <c r="BL852"/>
  <c r="BK851"/>
  <c r="BL849"/>
  <c r="BK848"/>
  <c r="BL846"/>
  <c r="BK845"/>
  <c r="BL843"/>
  <c r="BK842"/>
  <c r="BL844"/>
  <c r="BK841"/>
  <c r="BL839"/>
  <c r="BK838"/>
  <c r="BL836"/>
  <c r="BK835"/>
  <c r="BL833"/>
  <c r="BK832"/>
  <c r="BL830"/>
  <c r="BK829"/>
  <c r="BL827"/>
  <c r="BK826"/>
  <c r="BL824"/>
  <c r="BK823"/>
  <c r="BL821"/>
  <c r="BK820"/>
  <c r="BL822"/>
  <c r="BM817"/>
  <c r="BL819"/>
  <c r="BK816"/>
  <c r="BL814"/>
  <c r="BK813"/>
  <c r="BL811"/>
  <c r="BK810"/>
  <c r="BL808"/>
  <c r="BK807"/>
  <c r="BL809"/>
  <c r="BK806"/>
  <c r="BL804"/>
  <c r="BK803"/>
  <c r="BL801"/>
  <c r="BK800"/>
  <c r="BL798"/>
  <c r="BM795"/>
  <c r="BL797"/>
  <c r="BK794"/>
  <c r="BL792"/>
  <c r="BK791"/>
  <c r="BL789"/>
  <c r="BK788"/>
  <c r="BL786"/>
  <c r="BK785"/>
  <c r="BL783"/>
  <c r="BK782"/>
  <c r="BL784"/>
  <c r="BK779"/>
  <c r="BL777"/>
  <c r="BK776"/>
  <c r="BL774"/>
  <c r="BK773"/>
  <c r="BL775"/>
  <c r="BJ727"/>
  <c r="BK725"/>
  <c r="BJ685"/>
  <c r="BK683"/>
  <c r="BK728"/>
  <c r="BJ730"/>
  <c r="BM734"/>
  <c r="BL736"/>
  <c r="BL722"/>
  <c r="BK724"/>
  <c r="BL719"/>
  <c r="BK721"/>
  <c r="BL716"/>
  <c r="BK718"/>
  <c r="BL713"/>
  <c r="BK715"/>
  <c r="BL710"/>
  <c r="BK712"/>
  <c r="BL707"/>
  <c r="BK709"/>
  <c r="BL704"/>
  <c r="BK706"/>
  <c r="BL701"/>
  <c r="BK703"/>
  <c r="BL698"/>
  <c r="BK700"/>
  <c r="BL695"/>
  <c r="BK697"/>
  <c r="BL692"/>
  <c r="BK694"/>
  <c r="BL689"/>
  <c r="BK691"/>
  <c r="BL686"/>
  <c r="BK688"/>
  <c r="BM770"/>
  <c r="BL772"/>
  <c r="BM767"/>
  <c r="BL769"/>
  <c r="BM764"/>
  <c r="BL766"/>
  <c r="BM761"/>
  <c r="BL763"/>
  <c r="BM758"/>
  <c r="BL760"/>
  <c r="BM755"/>
  <c r="BL757"/>
  <c r="BM752"/>
  <c r="BL754"/>
  <c r="BM749"/>
  <c r="BL751"/>
  <c r="BM746"/>
  <c r="BL748"/>
  <c r="BM743"/>
  <c r="BL745"/>
  <c r="BM740"/>
  <c r="BL742"/>
  <c r="BM737"/>
  <c r="BL739"/>
  <c r="BM731"/>
  <c r="BL733"/>
  <c r="BL680"/>
  <c r="BK682"/>
  <c r="BL677"/>
  <c r="BK679"/>
  <c r="BL674"/>
  <c r="BK676"/>
  <c r="BL671"/>
  <c r="BK673"/>
  <c r="BL668"/>
  <c r="BK670"/>
  <c r="BL665"/>
  <c r="BK667"/>
  <c r="BL662"/>
  <c r="BK664"/>
  <c r="BL659"/>
  <c r="BK661"/>
  <c r="BL656"/>
  <c r="BK658"/>
  <c r="BL653"/>
  <c r="BK655"/>
  <c r="BL650"/>
  <c r="BK652"/>
  <c r="BL647"/>
  <c r="BK649"/>
  <c r="BL644"/>
  <c r="BK646"/>
  <c r="BL641"/>
  <c r="BK643"/>
  <c r="BL638"/>
  <c r="BK640"/>
  <c r="BL635"/>
  <c r="BK637"/>
  <c r="BL632"/>
  <c r="BK634"/>
  <c r="BL603"/>
  <c r="BK601"/>
  <c r="BL629"/>
  <c r="BK631"/>
  <c r="BL626"/>
  <c r="BK628"/>
  <c r="BL623"/>
  <c r="BK625"/>
  <c r="BL620"/>
  <c r="BK622"/>
  <c r="BL617"/>
  <c r="BK619"/>
  <c r="BL614"/>
  <c r="BK616"/>
  <c r="BL611"/>
  <c r="BK613"/>
  <c r="BL608"/>
  <c r="BK610"/>
  <c r="BL605"/>
  <c r="BK607"/>
  <c r="BL602"/>
  <c r="BK604"/>
  <c r="BK586"/>
  <c r="BJ588"/>
  <c r="BK580"/>
  <c r="BJ582"/>
  <c r="BK574"/>
  <c r="BJ576"/>
  <c r="BK568"/>
  <c r="BJ570"/>
  <c r="BK562"/>
  <c r="BJ564"/>
  <c r="BM598"/>
  <c r="BL600"/>
  <c r="BM595"/>
  <c r="BL597"/>
  <c r="BM592"/>
  <c r="BL594"/>
  <c r="BM589"/>
  <c r="BL591"/>
  <c r="BM553"/>
  <c r="BL555"/>
  <c r="BM550"/>
  <c r="BL552"/>
  <c r="BM547"/>
  <c r="BL549"/>
  <c r="BM544"/>
  <c r="BL546"/>
  <c r="BM541"/>
  <c r="BL543"/>
  <c r="BM538"/>
  <c r="BL540"/>
  <c r="BM535"/>
  <c r="BL537"/>
  <c r="BM532"/>
  <c r="BL534"/>
  <c r="BM529"/>
  <c r="BL531"/>
  <c r="BM526"/>
  <c r="BL528"/>
  <c r="BM523"/>
  <c r="BL525"/>
  <c r="BM520"/>
  <c r="BL522"/>
  <c r="BM517"/>
  <c r="BL519"/>
  <c r="BL502"/>
  <c r="BK504"/>
  <c r="BL496"/>
  <c r="BK498"/>
  <c r="BL490"/>
  <c r="BK492"/>
  <c r="BL484"/>
  <c r="BK486"/>
  <c r="BL478"/>
  <c r="BK480"/>
  <c r="BL472"/>
  <c r="BK474"/>
  <c r="BL466"/>
  <c r="BK468"/>
  <c r="BL460"/>
  <c r="BK462"/>
  <c r="BL454"/>
  <c r="BK456"/>
  <c r="BL448"/>
  <c r="BK450"/>
  <c r="BL442"/>
  <c r="BK444"/>
  <c r="BL436"/>
  <c r="BK438"/>
  <c r="BL430"/>
  <c r="BK432"/>
  <c r="BK583"/>
  <c r="BJ585"/>
  <c r="BK577"/>
  <c r="BJ579"/>
  <c r="BK571"/>
  <c r="BJ573"/>
  <c r="BK565"/>
  <c r="BJ567"/>
  <c r="BK559"/>
  <c r="BJ561"/>
  <c r="BL505"/>
  <c r="BK507"/>
  <c r="BL499"/>
  <c r="BK501"/>
  <c r="BL493"/>
  <c r="BK495"/>
  <c r="BL487"/>
  <c r="BK489"/>
  <c r="BL481"/>
  <c r="BK483"/>
  <c r="BL475"/>
  <c r="BK477"/>
  <c r="BL469"/>
  <c r="BK471"/>
  <c r="BL463"/>
  <c r="BK465"/>
  <c r="BL457"/>
  <c r="BK459"/>
  <c r="BL451"/>
  <c r="BK453"/>
  <c r="BL445"/>
  <c r="BK447"/>
  <c r="BL439"/>
  <c r="BK441"/>
  <c r="BL433"/>
  <c r="BK435"/>
  <c r="BK558"/>
  <c r="BL556"/>
  <c r="BK510"/>
  <c r="BL508"/>
  <c r="BK516"/>
  <c r="BL514"/>
  <c r="BL429"/>
  <c r="BM431"/>
  <c r="BJ256"/>
  <c r="BJ131" s="1"/>
  <c r="BL426"/>
  <c r="BK428"/>
  <c r="BL423"/>
  <c r="BK425"/>
  <c r="BL420"/>
  <c r="BK422"/>
  <c r="BL417"/>
  <c r="BK419"/>
  <c r="BL414"/>
  <c r="BK416"/>
  <c r="BL411"/>
  <c r="BK413"/>
  <c r="BL408"/>
  <c r="BK410"/>
  <c r="BL405"/>
  <c r="BK407"/>
  <c r="BL402"/>
  <c r="BK404"/>
  <c r="BL399"/>
  <c r="BK401"/>
  <c r="BL396"/>
  <c r="BK398"/>
  <c r="BL393"/>
  <c r="BK395"/>
  <c r="BL390"/>
  <c r="BK392"/>
  <c r="BL387"/>
  <c r="BK389"/>
  <c r="BL384"/>
  <c r="BK386"/>
  <c r="BL381"/>
  <c r="BK383"/>
  <c r="BL378"/>
  <c r="BK380"/>
  <c r="BL375"/>
  <c r="BK377"/>
  <c r="BL372"/>
  <c r="BK374"/>
  <c r="BL369"/>
  <c r="BK371"/>
  <c r="BL366"/>
  <c r="BK368"/>
  <c r="BL363"/>
  <c r="BK365"/>
  <c r="BL360"/>
  <c r="BK362"/>
  <c r="BL357"/>
  <c r="BK359"/>
  <c r="BL354"/>
  <c r="BK356"/>
  <c r="BL351"/>
  <c r="BK353"/>
  <c r="BL348"/>
  <c r="BK350"/>
  <c r="BL345"/>
  <c r="BK347"/>
  <c r="BL342"/>
  <c r="BK344"/>
  <c r="BL339"/>
  <c r="BK341"/>
  <c r="BL336"/>
  <c r="BK338"/>
  <c r="BL333"/>
  <c r="BK335"/>
  <c r="BL330"/>
  <c r="BK332"/>
  <c r="BL327"/>
  <c r="BK329"/>
  <c r="BL324"/>
  <c r="BK326"/>
  <c r="BL321"/>
  <c r="BK323"/>
  <c r="BL318"/>
  <c r="BK320"/>
  <c r="BL315"/>
  <c r="BK317"/>
  <c r="BL312"/>
  <c r="BK314"/>
  <c r="BL309"/>
  <c r="BK311"/>
  <c r="BM306"/>
  <c r="BL308"/>
  <c r="BL303"/>
  <c r="BK305"/>
  <c r="BL300"/>
  <c r="BK302"/>
  <c r="BL297"/>
  <c r="BK299"/>
  <c r="BL294"/>
  <c r="BK296"/>
  <c r="BK293"/>
  <c r="BK290"/>
  <c r="BK287"/>
  <c r="BK284"/>
  <c r="BK281"/>
  <c r="BK278"/>
  <c r="BK275"/>
  <c r="BK272"/>
  <c r="BK269"/>
  <c r="BK266"/>
  <c r="BK263"/>
  <c r="BL258"/>
  <c r="BK260"/>
  <c r="BL259"/>
  <c r="BK257"/>
  <c r="BL253"/>
  <c r="BK255"/>
  <c r="BL250"/>
  <c r="BK252"/>
  <c r="BL247"/>
  <c r="BK249"/>
  <c r="BL244"/>
  <c r="BK246"/>
  <c r="BL241"/>
  <c r="BK243"/>
  <c r="BL238"/>
  <c r="BK240"/>
  <c r="BL235"/>
  <c r="BK237"/>
  <c r="BL232"/>
  <c r="BK234"/>
  <c r="BL229"/>
  <c r="BK231"/>
  <c r="BL226"/>
  <c r="BK228"/>
  <c r="BM223"/>
  <c r="BL225"/>
  <c r="BL220"/>
  <c r="BK222"/>
  <c r="BL221"/>
  <c r="BK218"/>
  <c r="BL215"/>
  <c r="BK217"/>
  <c r="BL212"/>
  <c r="BK214"/>
  <c r="BL209"/>
  <c r="BK211"/>
  <c r="BL206"/>
  <c r="BK208"/>
  <c r="BL203"/>
  <c r="BK205"/>
  <c r="BL200"/>
  <c r="BK202"/>
  <c r="BL197"/>
  <c r="BK199"/>
  <c r="BL194"/>
  <c r="BK196"/>
  <c r="BL195"/>
  <c r="BK193"/>
  <c r="BL190"/>
  <c r="BK192"/>
  <c r="BL187"/>
  <c r="BK189"/>
  <c r="BL188"/>
  <c r="BK186"/>
  <c r="BL183"/>
  <c r="BK185"/>
  <c r="BM180"/>
  <c r="BL182"/>
  <c r="BL177"/>
  <c r="BK179"/>
  <c r="BL174"/>
  <c r="BK176"/>
  <c r="BL175"/>
  <c r="BK173"/>
  <c r="BL170"/>
  <c r="BK172"/>
  <c r="BL167"/>
  <c r="BK169"/>
  <c r="BL164"/>
  <c r="BK166"/>
  <c r="BL165"/>
  <c r="BK163"/>
  <c r="BM160"/>
  <c r="BL162"/>
  <c r="BL157"/>
  <c r="BK159"/>
  <c r="BL154"/>
  <c r="BK156"/>
  <c r="BL155"/>
  <c r="BK153"/>
  <c r="BL150"/>
  <c r="BK152"/>
  <c r="BL147"/>
  <c r="BK149"/>
  <c r="BL144"/>
  <c r="BK146"/>
  <c r="BL145"/>
  <c r="BK143"/>
  <c r="BL140"/>
  <c r="BK142"/>
  <c r="BL137"/>
  <c r="BK139"/>
  <c r="BL134"/>
  <c r="BK136"/>
  <c r="BL135"/>
  <c r="BK133"/>
  <c r="BL112"/>
  <c r="BK115"/>
  <c r="BK114"/>
  <c r="BK109"/>
  <c r="BK108"/>
  <c r="BL106"/>
  <c r="BL100"/>
  <c r="BK103"/>
  <c r="BK102"/>
  <c r="BI71"/>
  <c r="BI72" s="1"/>
  <c r="BI22" s="1"/>
  <c r="BK97"/>
  <c r="BK96"/>
  <c r="BL94"/>
  <c r="BL88"/>
  <c r="BK91"/>
  <c r="BK90"/>
  <c r="BK80"/>
  <c r="BL87"/>
  <c r="BK84"/>
  <c r="BL83"/>
  <c r="BL77"/>
  <c r="BI21"/>
  <c r="BJ75"/>
  <c r="BJ71"/>
  <c r="BJ72" s="1"/>
  <c r="BK65"/>
  <c r="BL63"/>
  <c r="BJ25"/>
  <c r="BL58"/>
  <c r="BK61"/>
  <c r="BL57"/>
  <c r="BK60"/>
  <c r="BK55"/>
  <c r="BL52"/>
  <c r="BK54"/>
  <c r="BL51"/>
  <c r="BK49"/>
  <c r="BL47"/>
  <c r="BK45"/>
  <c r="BL43"/>
  <c r="BK41"/>
  <c r="BL39"/>
  <c r="BM35"/>
  <c r="BL37"/>
  <c r="BK27"/>
  <c r="BL32"/>
  <c r="BN30"/>
  <c r="BM33"/>
  <c r="C13" i="48"/>
  <c r="C12"/>
  <c r="C11"/>
  <c r="C10"/>
  <c r="C9"/>
  <c r="C8"/>
  <c r="C7"/>
  <c r="C6"/>
  <c r="C5"/>
  <c r="C4"/>
  <c r="C3"/>
  <c r="C2"/>
  <c r="D15" s="1"/>
  <c r="O7" i="54"/>
  <c r="L7"/>
  <c r="E7"/>
  <c r="B7"/>
  <c r="DO49" i="29"/>
  <c r="DP49" s="1"/>
  <c r="DQ49" s="1"/>
  <c r="DR49" s="1"/>
  <c r="DS49" s="1"/>
  <c r="DT49" s="1"/>
  <c r="DU49" s="1"/>
  <c r="DV49" s="1"/>
  <c r="DW49" s="1"/>
  <c r="DX49" s="1"/>
  <c r="DY49" s="1"/>
  <c r="DZ49" s="1"/>
  <c r="DO48"/>
  <c r="DP48" s="1"/>
  <c r="DO47"/>
  <c r="DO46"/>
  <c r="DP46" s="1"/>
  <c r="DO45"/>
  <c r="DP45" s="1"/>
  <c r="DO44"/>
  <c r="DP44" s="1"/>
  <c r="DO43"/>
  <c r="DP43" s="1"/>
  <c r="DO42"/>
  <c r="DP42" s="1"/>
  <c r="DO41"/>
  <c r="DP41" s="1"/>
  <c r="DO40"/>
  <c r="DO39"/>
  <c r="DP39" s="1"/>
  <c r="DO38"/>
  <c r="DO37"/>
  <c r="DP37" s="1"/>
  <c r="DQ37" s="1"/>
  <c r="DR37" s="1"/>
  <c r="DS37" s="1"/>
  <c r="DT37" s="1"/>
  <c r="DU37" s="1"/>
  <c r="DV37" s="1"/>
  <c r="DW37" s="1"/>
  <c r="DX37" s="1"/>
  <c r="DY37" s="1"/>
  <c r="DZ37" s="1"/>
  <c r="DO36"/>
  <c r="DP36" s="1"/>
  <c r="DQ36" s="1"/>
  <c r="DR36" s="1"/>
  <c r="DS36" s="1"/>
  <c r="DT36" s="1"/>
  <c r="DU36" s="1"/>
  <c r="DV36" s="1"/>
  <c r="DW36" s="1"/>
  <c r="DX36" s="1"/>
  <c r="DY36" s="1"/>
  <c r="DZ36" s="1"/>
  <c r="DO35"/>
  <c r="DP35" s="1"/>
  <c r="DO34"/>
  <c r="DO33"/>
  <c r="DO32"/>
  <c r="DO25"/>
  <c r="DP25" s="1"/>
  <c r="DQ25" s="1"/>
  <c r="DR25" s="1"/>
  <c r="DS25" s="1"/>
  <c r="DT25" s="1"/>
  <c r="DU25" s="1"/>
  <c r="DV25" s="1"/>
  <c r="DW25" s="1"/>
  <c r="DX25" s="1"/>
  <c r="DY25" s="1"/>
  <c r="DZ25" s="1"/>
  <c r="DO20"/>
  <c r="DP20" s="1"/>
  <c r="DQ20" s="1"/>
  <c r="DR20" s="1"/>
  <c r="DS20" s="1"/>
  <c r="DT20" s="1"/>
  <c r="DU20" s="1"/>
  <c r="DV20" s="1"/>
  <c r="DW20" s="1"/>
  <c r="DX20" s="1"/>
  <c r="DY20" s="1"/>
  <c r="DZ20" s="1"/>
  <c r="DZ19"/>
  <c r="DY19"/>
  <c r="DX19"/>
  <c r="DW19"/>
  <c r="DV19"/>
  <c r="DU19"/>
  <c r="DT19"/>
  <c r="DS19"/>
  <c r="DR19"/>
  <c r="DQ19"/>
  <c r="DP19"/>
  <c r="DO19"/>
  <c r="DO16"/>
  <c r="DO28" s="1"/>
  <c r="DO14"/>
  <c r="DP14" s="1"/>
  <c r="DQ14" s="1"/>
  <c r="DR14" s="1"/>
  <c r="DS14" s="1"/>
  <c r="DT14" s="1"/>
  <c r="DU14" s="1"/>
  <c r="DV14" s="1"/>
  <c r="DW14" s="1"/>
  <c r="DX14" s="1"/>
  <c r="DY14" s="1"/>
  <c r="DZ14" s="1"/>
  <c r="DO13"/>
  <c r="DP13" s="1"/>
  <c r="DP12"/>
  <c r="DQ12" s="1"/>
  <c r="DO12"/>
  <c r="DO11"/>
  <c r="DO18" s="1"/>
  <c r="DZ10"/>
  <c r="DY10"/>
  <c r="DX10"/>
  <c r="DW10"/>
  <c r="DV10"/>
  <c r="DU10"/>
  <c r="DT10"/>
  <c r="DS10"/>
  <c r="DR10"/>
  <c r="DQ10"/>
  <c r="DP10"/>
  <c r="DO10"/>
  <c r="DZ9"/>
  <c r="DY9"/>
  <c r="DX9"/>
  <c r="DW9"/>
  <c r="DV9"/>
  <c r="DU9"/>
  <c r="DT9"/>
  <c r="DS9"/>
  <c r="DR9"/>
  <c r="DQ9"/>
  <c r="DP9"/>
  <c r="DO9"/>
  <c r="DZ8"/>
  <c r="DY8"/>
  <c r="DX8"/>
  <c r="DW8"/>
  <c r="DV8"/>
  <c r="DU8"/>
  <c r="DT8"/>
  <c r="DS8"/>
  <c r="DR8"/>
  <c r="DQ8"/>
  <c r="DP8"/>
  <c r="DO8"/>
  <c r="CY49"/>
  <c r="CZ49" s="1"/>
  <c r="DA49" s="1"/>
  <c r="DB49" s="1"/>
  <c r="DC49" s="1"/>
  <c r="DD49" s="1"/>
  <c r="DE49" s="1"/>
  <c r="DF49" s="1"/>
  <c r="DG49" s="1"/>
  <c r="DH49" s="1"/>
  <c r="DI49" s="1"/>
  <c r="DJ49" s="1"/>
  <c r="CY48"/>
  <c r="CZ48" s="1"/>
  <c r="CY47"/>
  <c r="CY46"/>
  <c r="CZ46" s="1"/>
  <c r="CY45"/>
  <c r="CZ45" s="1"/>
  <c r="CY44"/>
  <c r="CZ44" s="1"/>
  <c r="CY43"/>
  <c r="CZ43" s="1"/>
  <c r="CY42"/>
  <c r="CZ42" s="1"/>
  <c r="CY41"/>
  <c r="CZ41" s="1"/>
  <c r="CY40"/>
  <c r="CY39"/>
  <c r="CZ39" s="1"/>
  <c r="CY38"/>
  <c r="CY37"/>
  <c r="CZ37" s="1"/>
  <c r="DA37" s="1"/>
  <c r="DB37" s="1"/>
  <c r="DC37" s="1"/>
  <c r="DD37" s="1"/>
  <c r="DE37" s="1"/>
  <c r="DF37" s="1"/>
  <c r="DG37" s="1"/>
  <c r="DH37" s="1"/>
  <c r="DI37" s="1"/>
  <c r="DJ37" s="1"/>
  <c r="CY36"/>
  <c r="CZ36" s="1"/>
  <c r="DA36" s="1"/>
  <c r="DB36" s="1"/>
  <c r="DC36" s="1"/>
  <c r="DD36" s="1"/>
  <c r="DE36" s="1"/>
  <c r="DF36" s="1"/>
  <c r="DG36" s="1"/>
  <c r="DH36" s="1"/>
  <c r="DI36" s="1"/>
  <c r="DJ36" s="1"/>
  <c r="CY35"/>
  <c r="CZ35" s="1"/>
  <c r="CY34"/>
  <c r="CY33"/>
  <c r="CY32"/>
  <c r="CY25"/>
  <c r="CZ25" s="1"/>
  <c r="DA25" s="1"/>
  <c r="DB25" s="1"/>
  <c r="DC25" s="1"/>
  <c r="DD25" s="1"/>
  <c r="DE25" s="1"/>
  <c r="DF25" s="1"/>
  <c r="DG25" s="1"/>
  <c r="DH25" s="1"/>
  <c r="DI25" s="1"/>
  <c r="DJ25" s="1"/>
  <c r="CY20"/>
  <c r="CZ20" s="1"/>
  <c r="DA20" s="1"/>
  <c r="DB20" s="1"/>
  <c r="DC20" s="1"/>
  <c r="DD20" s="1"/>
  <c r="DE20" s="1"/>
  <c r="DF20" s="1"/>
  <c r="DG20" s="1"/>
  <c r="DH20" s="1"/>
  <c r="DI20" s="1"/>
  <c r="DJ20" s="1"/>
  <c r="DJ19"/>
  <c r="DI19"/>
  <c r="DH19"/>
  <c r="DG19"/>
  <c r="DF19"/>
  <c r="DE19"/>
  <c r="DD19"/>
  <c r="DC19"/>
  <c r="DB19"/>
  <c r="DA19"/>
  <c r="CZ19"/>
  <c r="CY19"/>
  <c r="CY16"/>
  <c r="CY28" s="1"/>
  <c r="CY14"/>
  <c r="CZ14" s="1"/>
  <c r="DA14" s="1"/>
  <c r="DB14" s="1"/>
  <c r="DC14" s="1"/>
  <c r="DD14" s="1"/>
  <c r="DE14" s="1"/>
  <c r="DF14" s="1"/>
  <c r="DG14" s="1"/>
  <c r="DH14" s="1"/>
  <c r="DI14" s="1"/>
  <c r="DJ14" s="1"/>
  <c r="CY13"/>
  <c r="CZ13" s="1"/>
  <c r="DA13" s="1"/>
  <c r="DB13" s="1"/>
  <c r="DC13" s="1"/>
  <c r="DD13" s="1"/>
  <c r="DE13" s="1"/>
  <c r="DF13" s="1"/>
  <c r="DG13" s="1"/>
  <c r="DH13" s="1"/>
  <c r="DI13" s="1"/>
  <c r="DJ13" s="1"/>
  <c r="CY12"/>
  <c r="CZ12" s="1"/>
  <c r="CY11"/>
  <c r="CY18" s="1"/>
  <c r="DJ10"/>
  <c r="DI10"/>
  <c r="DH10"/>
  <c r="DG10"/>
  <c r="DF10"/>
  <c r="DE10"/>
  <c r="DD10"/>
  <c r="DC10"/>
  <c r="DB10"/>
  <c r="DA10"/>
  <c r="CZ10"/>
  <c r="CY10"/>
  <c r="DJ9"/>
  <c r="DI9"/>
  <c r="DH9"/>
  <c r="DG9"/>
  <c r="DF9"/>
  <c r="DE9"/>
  <c r="DD9"/>
  <c r="DC9"/>
  <c r="DB9"/>
  <c r="DA9"/>
  <c r="CZ9"/>
  <c r="CY9"/>
  <c r="DJ8"/>
  <c r="DI8"/>
  <c r="DH8"/>
  <c r="DG8"/>
  <c r="DF8"/>
  <c r="DE8"/>
  <c r="DD8"/>
  <c r="DC8"/>
  <c r="DB8"/>
  <c r="DA8"/>
  <c r="CZ8"/>
  <c r="CY8"/>
  <c r="CI49"/>
  <c r="CJ49" s="1"/>
  <c r="CK49" s="1"/>
  <c r="CL49" s="1"/>
  <c r="CM49" s="1"/>
  <c r="CN49" s="1"/>
  <c r="CO49" s="1"/>
  <c r="CP49" s="1"/>
  <c r="CQ49" s="1"/>
  <c r="CR49" s="1"/>
  <c r="CS49" s="1"/>
  <c r="CT49" s="1"/>
  <c r="CI48"/>
  <c r="CJ48" s="1"/>
  <c r="CI47"/>
  <c r="CI46"/>
  <c r="CJ46" s="1"/>
  <c r="CI45"/>
  <c r="CJ45" s="1"/>
  <c r="CI44"/>
  <c r="CJ44" s="1"/>
  <c r="CI43"/>
  <c r="CJ43" s="1"/>
  <c r="CI42"/>
  <c r="CJ42" s="1"/>
  <c r="CI41"/>
  <c r="CJ41" s="1"/>
  <c r="CI40"/>
  <c r="CI39"/>
  <c r="CJ39" s="1"/>
  <c r="CI38"/>
  <c r="CI37"/>
  <c r="CJ37" s="1"/>
  <c r="CK37" s="1"/>
  <c r="CL37" s="1"/>
  <c r="CM37" s="1"/>
  <c r="CN37" s="1"/>
  <c r="CO37" s="1"/>
  <c r="CP37" s="1"/>
  <c r="CQ37" s="1"/>
  <c r="CR37" s="1"/>
  <c r="CS37" s="1"/>
  <c r="CT37" s="1"/>
  <c r="CI36"/>
  <c r="CJ36" s="1"/>
  <c r="CK36" s="1"/>
  <c r="CL36" s="1"/>
  <c r="CM36" s="1"/>
  <c r="CN36" s="1"/>
  <c r="CO36" s="1"/>
  <c r="CP36" s="1"/>
  <c r="CQ36" s="1"/>
  <c r="CR36" s="1"/>
  <c r="CS36" s="1"/>
  <c r="CT36" s="1"/>
  <c r="CI35"/>
  <c r="CJ35" s="1"/>
  <c r="CI34"/>
  <c r="CI33"/>
  <c r="CI32"/>
  <c r="CI25"/>
  <c r="CJ25" s="1"/>
  <c r="CK25" s="1"/>
  <c r="CL25" s="1"/>
  <c r="CM25" s="1"/>
  <c r="CN25" s="1"/>
  <c r="CO25" s="1"/>
  <c r="CP25" s="1"/>
  <c r="CQ25" s="1"/>
  <c r="CR25" s="1"/>
  <c r="CS25" s="1"/>
  <c r="CT25" s="1"/>
  <c r="CI20"/>
  <c r="CJ20" s="1"/>
  <c r="CK20" s="1"/>
  <c r="CL20" s="1"/>
  <c r="CM20" s="1"/>
  <c r="CN20" s="1"/>
  <c r="CO20" s="1"/>
  <c r="CP20" s="1"/>
  <c r="CQ20" s="1"/>
  <c r="CR20" s="1"/>
  <c r="CS20" s="1"/>
  <c r="CT20" s="1"/>
  <c r="CT19"/>
  <c r="CS19"/>
  <c r="CR19"/>
  <c r="CQ19"/>
  <c r="CP19"/>
  <c r="CO19"/>
  <c r="CN19"/>
  <c r="CM19"/>
  <c r="CL19"/>
  <c r="CK19"/>
  <c r="CJ19"/>
  <c r="CI19"/>
  <c r="CI16"/>
  <c r="CI28" s="1"/>
  <c r="CI14"/>
  <c r="CJ14" s="1"/>
  <c r="CK14" s="1"/>
  <c r="CL14" s="1"/>
  <c r="CM14" s="1"/>
  <c r="CN14" s="1"/>
  <c r="CO14" s="1"/>
  <c r="CP14" s="1"/>
  <c r="CQ14" s="1"/>
  <c r="CR14" s="1"/>
  <c r="CS14" s="1"/>
  <c r="CT14" s="1"/>
  <c r="CI13"/>
  <c r="CJ13" s="1"/>
  <c r="CK13" s="1"/>
  <c r="CL13" s="1"/>
  <c r="CM13" s="1"/>
  <c r="CN13" s="1"/>
  <c r="CO13" s="1"/>
  <c r="CP13" s="1"/>
  <c r="CQ13" s="1"/>
  <c r="CR13" s="1"/>
  <c r="CS13" s="1"/>
  <c r="CT13" s="1"/>
  <c r="CI12"/>
  <c r="CJ12" s="1"/>
  <c r="CI11"/>
  <c r="CI18" s="1"/>
  <c r="CT10"/>
  <c r="CS10"/>
  <c r="CR10"/>
  <c r="CQ10"/>
  <c r="CP10"/>
  <c r="CO10"/>
  <c r="CN10"/>
  <c r="CM10"/>
  <c r="CL10"/>
  <c r="CK10"/>
  <c r="CJ10"/>
  <c r="CI10"/>
  <c r="CT9"/>
  <c r="CS9"/>
  <c r="CR9"/>
  <c r="CQ9"/>
  <c r="CP9"/>
  <c r="CO9"/>
  <c r="CN9"/>
  <c r="CM9"/>
  <c r="CL9"/>
  <c r="CK9"/>
  <c r="CJ9"/>
  <c r="CI9"/>
  <c r="CT8"/>
  <c r="CS8"/>
  <c r="CR8"/>
  <c r="CQ8"/>
  <c r="CP8"/>
  <c r="CO8"/>
  <c r="CN8"/>
  <c r="CM8"/>
  <c r="CL8"/>
  <c r="CK8"/>
  <c r="CJ8"/>
  <c r="CI8"/>
  <c r="BS49"/>
  <c r="BT49" s="1"/>
  <c r="BU49" s="1"/>
  <c r="BV49" s="1"/>
  <c r="BW49" s="1"/>
  <c r="BX49" s="1"/>
  <c r="BY49" s="1"/>
  <c r="BZ49" s="1"/>
  <c r="CA49" s="1"/>
  <c r="CB49" s="1"/>
  <c r="CC49" s="1"/>
  <c r="CD49" s="1"/>
  <c r="BS48"/>
  <c r="BT48" s="1"/>
  <c r="BS46"/>
  <c r="BT46" s="1"/>
  <c r="BS43"/>
  <c r="BT43" s="1"/>
  <c r="BS42"/>
  <c r="BT42" s="1"/>
  <c r="BS41"/>
  <c r="BT41" s="1"/>
  <c r="BS39"/>
  <c r="BT39" s="1"/>
  <c r="BS37"/>
  <c r="BT37" s="1"/>
  <c r="BS36"/>
  <c r="BT36" s="1"/>
  <c r="BS35"/>
  <c r="BT35" s="1"/>
  <c r="BU25"/>
  <c r="BV25" s="1"/>
  <c r="BW25" s="1"/>
  <c r="BX25" s="1"/>
  <c r="BY25" s="1"/>
  <c r="BZ25" s="1"/>
  <c r="CA25" s="1"/>
  <c r="CB25" s="1"/>
  <c r="CC25" s="1"/>
  <c r="CD25" s="1"/>
  <c r="BT25"/>
  <c r="BS25"/>
  <c r="BU20"/>
  <c r="BV20" s="1"/>
  <c r="BT20"/>
  <c r="BS20"/>
  <c r="BU16"/>
  <c r="BV16" s="1"/>
  <c r="BT16"/>
  <c r="BS16"/>
  <c r="BU13"/>
  <c r="BV13" s="1"/>
  <c r="BW13" s="1"/>
  <c r="BX13" s="1"/>
  <c r="BY13" s="1"/>
  <c r="BZ13" s="1"/>
  <c r="CA13" s="1"/>
  <c r="CB13" s="1"/>
  <c r="CC13" s="1"/>
  <c r="CD13" s="1"/>
  <c r="BU12"/>
  <c r="BV12" s="1"/>
  <c r="BT13"/>
  <c r="BT12"/>
  <c r="BS14"/>
  <c r="BT14" s="1"/>
  <c r="BS13"/>
  <c r="BS12"/>
  <c r="CD10"/>
  <c r="CC10"/>
  <c r="CB10"/>
  <c r="CA10"/>
  <c r="BZ10"/>
  <c r="BY10"/>
  <c r="BX10"/>
  <c r="BW10"/>
  <c r="BV10"/>
  <c r="BU10"/>
  <c r="BT10"/>
  <c r="CD9"/>
  <c r="CC9"/>
  <c r="CB9"/>
  <c r="CA9"/>
  <c r="BZ9"/>
  <c r="BY9"/>
  <c r="BX9"/>
  <c r="BW9"/>
  <c r="BV9"/>
  <c r="BU9"/>
  <c r="BT9"/>
  <c r="BS10"/>
  <c r="BS9"/>
  <c r="DO5"/>
  <c r="CY5"/>
  <c r="CI5"/>
  <c r="BS5"/>
  <c r="BA5"/>
  <c r="AK5"/>
  <c r="U5"/>
  <c r="E5"/>
  <c r="DL4"/>
  <c r="CV4"/>
  <c r="CF4"/>
  <c r="BP4"/>
  <c r="AX4"/>
  <c r="AH4"/>
  <c r="R4"/>
  <c r="B4"/>
  <c r="DO97"/>
  <c r="DO96"/>
  <c r="DO95"/>
  <c r="DO94"/>
  <c r="DO93"/>
  <c r="DO92"/>
  <c r="DO91"/>
  <c r="DO90"/>
  <c r="DO89"/>
  <c r="CY97"/>
  <c r="CY96"/>
  <c r="CY95"/>
  <c r="CY94"/>
  <c r="CY93"/>
  <c r="CY92"/>
  <c r="CY91"/>
  <c r="CY90"/>
  <c r="CY89"/>
  <c r="CI97"/>
  <c r="CI96"/>
  <c r="CI95"/>
  <c r="CI94"/>
  <c r="CI93"/>
  <c r="CI92"/>
  <c r="CI91"/>
  <c r="CI90"/>
  <c r="CI89"/>
  <c r="BS94"/>
  <c r="BS92"/>
  <c r="BS90"/>
  <c r="BL97"/>
  <c r="BK97"/>
  <c r="BJ97"/>
  <c r="BI97"/>
  <c r="BH97"/>
  <c r="BG97"/>
  <c r="BF97"/>
  <c r="BE97"/>
  <c r="BD97"/>
  <c r="BC97"/>
  <c r="BB97"/>
  <c r="BA97"/>
  <c r="BL96"/>
  <c r="BK96"/>
  <c r="BJ96"/>
  <c r="BI96"/>
  <c r="BH96"/>
  <c r="BG96"/>
  <c r="BF96"/>
  <c r="BE96"/>
  <c r="BD96"/>
  <c r="BC96"/>
  <c r="BB96"/>
  <c r="BA96"/>
  <c r="BL95"/>
  <c r="BK95"/>
  <c r="BJ95"/>
  <c r="BI95"/>
  <c r="BH95"/>
  <c r="BG95"/>
  <c r="BF95"/>
  <c r="BE95"/>
  <c r="BD95"/>
  <c r="BC95"/>
  <c r="BB95"/>
  <c r="BA95"/>
  <c r="BL94"/>
  <c r="BK94"/>
  <c r="BJ94"/>
  <c r="BI94"/>
  <c r="BH94"/>
  <c r="BG94"/>
  <c r="BF94"/>
  <c r="BE94"/>
  <c r="BD94"/>
  <c r="BC94"/>
  <c r="BB94"/>
  <c r="BA94"/>
  <c r="BL93"/>
  <c r="BK93"/>
  <c r="BJ93"/>
  <c r="BI93"/>
  <c r="BH93"/>
  <c r="BG93"/>
  <c r="BF93"/>
  <c r="BE93"/>
  <c r="BD93"/>
  <c r="BC93"/>
  <c r="BB93"/>
  <c r="BA93"/>
  <c r="BL92"/>
  <c r="BK92"/>
  <c r="BJ92"/>
  <c r="BI92"/>
  <c r="BH92"/>
  <c r="BG92"/>
  <c r="BF92"/>
  <c r="BE92"/>
  <c r="BD92"/>
  <c r="BC92"/>
  <c r="BB92"/>
  <c r="BA92"/>
  <c r="BL91"/>
  <c r="BK91"/>
  <c r="BJ91"/>
  <c r="BI91"/>
  <c r="BH91"/>
  <c r="BG91"/>
  <c r="BF91"/>
  <c r="BE91"/>
  <c r="BD91"/>
  <c r="BC91"/>
  <c r="BB91"/>
  <c r="BA91"/>
  <c r="BL90"/>
  <c r="BK90"/>
  <c r="BJ90"/>
  <c r="BI90"/>
  <c r="BH90"/>
  <c r="BG90"/>
  <c r="BF90"/>
  <c r="BE90"/>
  <c r="BD90"/>
  <c r="BC90"/>
  <c r="BB90"/>
  <c r="BA90"/>
  <c r="BL89"/>
  <c r="BK89"/>
  <c r="BJ89"/>
  <c r="BI89"/>
  <c r="BH89"/>
  <c r="BG89"/>
  <c r="BF89"/>
  <c r="BE89"/>
  <c r="BD89"/>
  <c r="BC89"/>
  <c r="BB89"/>
  <c r="BA89"/>
  <c r="AV97"/>
  <c r="AU97"/>
  <c r="AT97"/>
  <c r="AS97"/>
  <c r="AR97"/>
  <c r="AQ97"/>
  <c r="AP97"/>
  <c r="AO97"/>
  <c r="AN97"/>
  <c r="AM97"/>
  <c r="AL97"/>
  <c r="AK97"/>
  <c r="AV96"/>
  <c r="AU96"/>
  <c r="AT96"/>
  <c r="AS96"/>
  <c r="AR96"/>
  <c r="AQ96"/>
  <c r="AP96"/>
  <c r="AO96"/>
  <c r="AN96"/>
  <c r="AM96"/>
  <c r="AL96"/>
  <c r="AK96"/>
  <c r="AV95"/>
  <c r="AU95"/>
  <c r="AT95"/>
  <c r="AS95"/>
  <c r="AR95"/>
  <c r="AQ95"/>
  <c r="AP95"/>
  <c r="AO95"/>
  <c r="AN95"/>
  <c r="AM95"/>
  <c r="AL95"/>
  <c r="AK95"/>
  <c r="AV94"/>
  <c r="AU94"/>
  <c r="AT94"/>
  <c r="AS94"/>
  <c r="AR94"/>
  <c r="AQ94"/>
  <c r="AP94"/>
  <c r="AO94"/>
  <c r="AN94"/>
  <c r="AM94"/>
  <c r="AL94"/>
  <c r="AK94"/>
  <c r="AV93"/>
  <c r="AU93"/>
  <c r="AT93"/>
  <c r="AS93"/>
  <c r="AR93"/>
  <c r="AQ93"/>
  <c r="AP93"/>
  <c r="AO93"/>
  <c r="AN93"/>
  <c r="AM93"/>
  <c r="AL93"/>
  <c r="AK93"/>
  <c r="AV92"/>
  <c r="AU92"/>
  <c r="AT92"/>
  <c r="AS92"/>
  <c r="AR92"/>
  <c r="AQ92"/>
  <c r="AP92"/>
  <c r="AO92"/>
  <c r="AN92"/>
  <c r="AM92"/>
  <c r="AL92"/>
  <c r="AK92"/>
  <c r="AV91"/>
  <c r="AU91"/>
  <c r="AT91"/>
  <c r="AS91"/>
  <c r="AR91"/>
  <c r="AQ91"/>
  <c r="AP91"/>
  <c r="AO91"/>
  <c r="AN91"/>
  <c r="AM91"/>
  <c r="AL91"/>
  <c r="AK91"/>
  <c r="AV90"/>
  <c r="AU90"/>
  <c r="AT90"/>
  <c r="AS90"/>
  <c r="AR90"/>
  <c r="AQ90"/>
  <c r="AP90"/>
  <c r="AO90"/>
  <c r="AN90"/>
  <c r="AM90"/>
  <c r="AL90"/>
  <c r="AK90"/>
  <c r="AV89"/>
  <c r="AU89"/>
  <c r="AT89"/>
  <c r="AS89"/>
  <c r="AR89"/>
  <c r="AQ89"/>
  <c r="AP89"/>
  <c r="AO89"/>
  <c r="AN89"/>
  <c r="AM89"/>
  <c r="AL89"/>
  <c r="AK89"/>
  <c r="AF97"/>
  <c r="AE97"/>
  <c r="AD97"/>
  <c r="AC97"/>
  <c r="AB97"/>
  <c r="AA97"/>
  <c r="Z97"/>
  <c r="Y97"/>
  <c r="X97"/>
  <c r="W97"/>
  <c r="V97"/>
  <c r="U97"/>
  <c r="AF96"/>
  <c r="AE96"/>
  <c r="AD96"/>
  <c r="AC96"/>
  <c r="AB96"/>
  <c r="AA96"/>
  <c r="Z96"/>
  <c r="Y96"/>
  <c r="X96"/>
  <c r="W96"/>
  <c r="V96"/>
  <c r="U96"/>
  <c r="AF95"/>
  <c r="AE95"/>
  <c r="AD95"/>
  <c r="AC95"/>
  <c r="AB95"/>
  <c r="AA95"/>
  <c r="Z95"/>
  <c r="Y95"/>
  <c r="X95"/>
  <c r="W95"/>
  <c r="V95"/>
  <c r="U95"/>
  <c r="AF94"/>
  <c r="AE94"/>
  <c r="AD94"/>
  <c r="AC94"/>
  <c r="AB94"/>
  <c r="AA94"/>
  <c r="Z94"/>
  <c r="Y94"/>
  <c r="X94"/>
  <c r="W94"/>
  <c r="V94"/>
  <c r="U94"/>
  <c r="AF93"/>
  <c r="AE93"/>
  <c r="AD93"/>
  <c r="AC93"/>
  <c r="AB93"/>
  <c r="AA93"/>
  <c r="Z93"/>
  <c r="Y93"/>
  <c r="X93"/>
  <c r="W93"/>
  <c r="V93"/>
  <c r="U93"/>
  <c r="AF92"/>
  <c r="AE92"/>
  <c r="AD92"/>
  <c r="AC92"/>
  <c r="AB92"/>
  <c r="AA92"/>
  <c r="Z92"/>
  <c r="Y92"/>
  <c r="X92"/>
  <c r="W92"/>
  <c r="V92"/>
  <c r="U92"/>
  <c r="AF91"/>
  <c r="AE91"/>
  <c r="AD91"/>
  <c r="AC91"/>
  <c r="AB91"/>
  <c r="AA91"/>
  <c r="Z91"/>
  <c r="Y91"/>
  <c r="X91"/>
  <c r="W91"/>
  <c r="V91"/>
  <c r="U91"/>
  <c r="AF90"/>
  <c r="AE90"/>
  <c r="AD90"/>
  <c r="AC90"/>
  <c r="AB90"/>
  <c r="AA90"/>
  <c r="Z90"/>
  <c r="Y90"/>
  <c r="X90"/>
  <c r="W90"/>
  <c r="V90"/>
  <c r="U90"/>
  <c r="AF89"/>
  <c r="AE89"/>
  <c r="AD89"/>
  <c r="AC89"/>
  <c r="AB89"/>
  <c r="AA89"/>
  <c r="Z89"/>
  <c r="Y89"/>
  <c r="X89"/>
  <c r="W89"/>
  <c r="V89"/>
  <c r="U89"/>
  <c r="P97"/>
  <c r="O97"/>
  <c r="N97"/>
  <c r="M97"/>
  <c r="L97"/>
  <c r="K97"/>
  <c r="J97"/>
  <c r="I97"/>
  <c r="H97"/>
  <c r="G97"/>
  <c r="F97"/>
  <c r="E97"/>
  <c r="DO82"/>
  <c r="DP81"/>
  <c r="DO81"/>
  <c r="DP80"/>
  <c r="DO80"/>
  <c r="DP79"/>
  <c r="DO79"/>
  <c r="DP78"/>
  <c r="DO78"/>
  <c r="DP77"/>
  <c r="DO77"/>
  <c r="DP76"/>
  <c r="DO76"/>
  <c r="DP75"/>
  <c r="DO75"/>
  <c r="DO74"/>
  <c r="CY82"/>
  <c r="CY81"/>
  <c r="CZ80"/>
  <c r="CY80"/>
  <c r="CZ79"/>
  <c r="CY79"/>
  <c r="CZ78"/>
  <c r="CY78"/>
  <c r="CZ77"/>
  <c r="CY77"/>
  <c r="CZ76"/>
  <c r="CY76"/>
  <c r="CZ75"/>
  <c r="CY75"/>
  <c r="CY74"/>
  <c r="CJ82"/>
  <c r="CI82"/>
  <c r="CJ81"/>
  <c r="CI81"/>
  <c r="CJ80"/>
  <c r="CI80"/>
  <c r="CJ79"/>
  <c r="CI79"/>
  <c r="CJ78"/>
  <c r="CI78"/>
  <c r="CJ77"/>
  <c r="CI77"/>
  <c r="CJ76"/>
  <c r="CI76"/>
  <c r="CJ75"/>
  <c r="CI75"/>
  <c r="CJ74"/>
  <c r="CI74"/>
  <c r="BS82"/>
  <c r="BS79"/>
  <c r="BS78"/>
  <c r="BS77"/>
  <c r="BS76" s="1"/>
  <c r="BS75"/>
  <c r="BL82"/>
  <c r="BK82"/>
  <c r="BJ82"/>
  <c r="BI82"/>
  <c r="BH82"/>
  <c r="BG82"/>
  <c r="BF82"/>
  <c r="BE82"/>
  <c r="BD82"/>
  <c r="BC82"/>
  <c r="BB82"/>
  <c r="BA82"/>
  <c r="BL81"/>
  <c r="BK81"/>
  <c r="BJ81"/>
  <c r="BI81"/>
  <c r="BH81"/>
  <c r="BG81"/>
  <c r="BF81"/>
  <c r="BE81"/>
  <c r="BD81"/>
  <c r="BC81"/>
  <c r="BB81"/>
  <c r="BA81"/>
  <c r="BL80"/>
  <c r="BK80"/>
  <c r="BJ80"/>
  <c r="BI80"/>
  <c r="BH80"/>
  <c r="BG80"/>
  <c r="BF80"/>
  <c r="BE80"/>
  <c r="BD80"/>
  <c r="BC80"/>
  <c r="BB80"/>
  <c r="BA80"/>
  <c r="BL79"/>
  <c r="BK79"/>
  <c r="BJ79"/>
  <c r="BI79"/>
  <c r="BH79"/>
  <c r="BG79"/>
  <c r="BF79"/>
  <c r="BE79"/>
  <c r="BD79"/>
  <c r="BC79"/>
  <c r="BB79"/>
  <c r="BA79"/>
  <c r="BL78"/>
  <c r="BK78"/>
  <c r="BJ78"/>
  <c r="BI78"/>
  <c r="BH78"/>
  <c r="BG78"/>
  <c r="BF78"/>
  <c r="BE78"/>
  <c r="BD78"/>
  <c r="BC78"/>
  <c r="BB78"/>
  <c r="BA78"/>
  <c r="BL77"/>
  <c r="BK77"/>
  <c r="BJ77"/>
  <c r="BI77"/>
  <c r="BH77"/>
  <c r="BG77"/>
  <c r="BF77"/>
  <c r="BE77"/>
  <c r="BD77"/>
  <c r="BC77"/>
  <c r="BB77"/>
  <c r="BA77"/>
  <c r="BL76"/>
  <c r="BK76"/>
  <c r="BJ76"/>
  <c r="BI76"/>
  <c r="BH76"/>
  <c r="BG76"/>
  <c r="BF76"/>
  <c r="BE76"/>
  <c r="BD76"/>
  <c r="BC76"/>
  <c r="BB76"/>
  <c r="BA76"/>
  <c r="BL75"/>
  <c r="BK75"/>
  <c r="BJ75"/>
  <c r="BI75"/>
  <c r="BH75"/>
  <c r="BG75"/>
  <c r="BF75"/>
  <c r="BE75"/>
  <c r="BD75"/>
  <c r="BC75"/>
  <c r="BB75"/>
  <c r="BA75"/>
  <c r="BL74"/>
  <c r="BK74"/>
  <c r="BJ74"/>
  <c r="BI74"/>
  <c r="BH74"/>
  <c r="BG74"/>
  <c r="BF74"/>
  <c r="BE74"/>
  <c r="BD74"/>
  <c r="BC74"/>
  <c r="BB74"/>
  <c r="BA74"/>
  <c r="AV82"/>
  <c r="AU82"/>
  <c r="AT82"/>
  <c r="AS82"/>
  <c r="AR82"/>
  <c r="AQ82"/>
  <c r="AP82"/>
  <c r="AO82"/>
  <c r="AN82"/>
  <c r="AM82"/>
  <c r="AL82"/>
  <c r="AK82"/>
  <c r="AV81"/>
  <c r="AU81"/>
  <c r="AT81"/>
  <c r="AS81"/>
  <c r="AR81"/>
  <c r="AQ81"/>
  <c r="AP81"/>
  <c r="AO81"/>
  <c r="AN81"/>
  <c r="AM81"/>
  <c r="AL81"/>
  <c r="AK81"/>
  <c r="AV80"/>
  <c r="AU80"/>
  <c r="AT80"/>
  <c r="AS80"/>
  <c r="AR80"/>
  <c r="AQ80"/>
  <c r="AP80"/>
  <c r="AO80"/>
  <c r="AN80"/>
  <c r="AM80"/>
  <c r="AL80"/>
  <c r="AK80"/>
  <c r="AV79"/>
  <c r="AU79"/>
  <c r="AT79"/>
  <c r="AS79"/>
  <c r="AR79"/>
  <c r="AQ79"/>
  <c r="AP79"/>
  <c r="AO79"/>
  <c r="AN79"/>
  <c r="AM79"/>
  <c r="AL79"/>
  <c r="AK79"/>
  <c r="AV78"/>
  <c r="AU78"/>
  <c r="AT78"/>
  <c r="AS78"/>
  <c r="AR78"/>
  <c r="AQ78"/>
  <c r="AP78"/>
  <c r="AO78"/>
  <c r="AN78"/>
  <c r="AM78"/>
  <c r="AL78"/>
  <c r="AK78"/>
  <c r="AV77"/>
  <c r="AU77"/>
  <c r="AT77"/>
  <c r="AS77"/>
  <c r="AR77"/>
  <c r="AQ77"/>
  <c r="AP77"/>
  <c r="AO77"/>
  <c r="AN77"/>
  <c r="AM77"/>
  <c r="AL77"/>
  <c r="AK77"/>
  <c r="AV76"/>
  <c r="AU76"/>
  <c r="AT76"/>
  <c r="AS76"/>
  <c r="AR76"/>
  <c r="AQ76"/>
  <c r="AP76"/>
  <c r="AO76"/>
  <c r="AN76"/>
  <c r="AM76"/>
  <c r="AL76"/>
  <c r="AK76"/>
  <c r="AV75"/>
  <c r="AU75"/>
  <c r="AT75"/>
  <c r="AS75"/>
  <c r="AR75"/>
  <c r="AQ75"/>
  <c r="AP75"/>
  <c r="AO75"/>
  <c r="AN75"/>
  <c r="AM75"/>
  <c r="AL75"/>
  <c r="AK75"/>
  <c r="AV74"/>
  <c r="AU74"/>
  <c r="AT74"/>
  <c r="AS74"/>
  <c r="AR74"/>
  <c r="AQ74"/>
  <c r="AP74"/>
  <c r="AO74"/>
  <c r="AN74"/>
  <c r="AM74"/>
  <c r="AL74"/>
  <c r="AK74"/>
  <c r="AF82"/>
  <c r="AE82"/>
  <c r="AD82"/>
  <c r="AC82"/>
  <c r="AB82"/>
  <c r="AA82"/>
  <c r="Z82"/>
  <c r="Y82"/>
  <c r="X82"/>
  <c r="W82"/>
  <c r="V82"/>
  <c r="U82"/>
  <c r="AF81"/>
  <c r="AE81"/>
  <c r="AD81"/>
  <c r="AC81"/>
  <c r="AB81"/>
  <c r="AA81"/>
  <c r="Z81"/>
  <c r="Y81"/>
  <c r="X81"/>
  <c r="W81"/>
  <c r="V81"/>
  <c r="U81"/>
  <c r="AF80"/>
  <c r="AE80"/>
  <c r="AD80"/>
  <c r="AC80"/>
  <c r="AB80"/>
  <c r="AA80"/>
  <c r="Z80"/>
  <c r="Y80"/>
  <c r="X80"/>
  <c r="W80"/>
  <c r="V80"/>
  <c r="U80"/>
  <c r="AF79"/>
  <c r="AE79"/>
  <c r="AD79"/>
  <c r="AC79"/>
  <c r="AB79"/>
  <c r="AA79"/>
  <c r="Z79"/>
  <c r="Y79"/>
  <c r="X79"/>
  <c r="W79"/>
  <c r="V79"/>
  <c r="U79"/>
  <c r="AF78"/>
  <c r="AE78"/>
  <c r="AD78"/>
  <c r="AC78"/>
  <c r="AB78"/>
  <c r="AA78"/>
  <c r="Z78"/>
  <c r="Y78"/>
  <c r="X78"/>
  <c r="W78"/>
  <c r="V78"/>
  <c r="U78"/>
  <c r="AF77"/>
  <c r="AE77"/>
  <c r="AD77"/>
  <c r="AC77"/>
  <c r="AB77"/>
  <c r="AA77"/>
  <c r="Z77"/>
  <c r="Y77"/>
  <c r="X77"/>
  <c r="W77"/>
  <c r="V77"/>
  <c r="U77"/>
  <c r="AF76"/>
  <c r="AE76"/>
  <c r="AD76"/>
  <c r="AC76"/>
  <c r="AB76"/>
  <c r="AA76"/>
  <c r="Z76"/>
  <c r="Y76"/>
  <c r="X76"/>
  <c r="W76"/>
  <c r="V76"/>
  <c r="U76"/>
  <c r="AF75"/>
  <c r="AE75"/>
  <c r="AD75"/>
  <c r="AC75"/>
  <c r="AB75"/>
  <c r="AA75"/>
  <c r="Z75"/>
  <c r="Y75"/>
  <c r="X75"/>
  <c r="W75"/>
  <c r="V75"/>
  <c r="U75"/>
  <c r="AF74"/>
  <c r="AE74"/>
  <c r="AD74"/>
  <c r="AC74"/>
  <c r="AB74"/>
  <c r="AA74"/>
  <c r="Z74"/>
  <c r="Y74"/>
  <c r="X74"/>
  <c r="W74"/>
  <c r="V74"/>
  <c r="U74"/>
  <c r="P82"/>
  <c r="O82"/>
  <c r="N82"/>
  <c r="M82"/>
  <c r="L82"/>
  <c r="K82"/>
  <c r="J82"/>
  <c r="I82"/>
  <c r="H82"/>
  <c r="G82"/>
  <c r="F82"/>
  <c r="E82"/>
  <c r="BL65"/>
  <c r="BK65"/>
  <c r="BJ65"/>
  <c r="BI65"/>
  <c r="BH65"/>
  <c r="BG65"/>
  <c r="BF65"/>
  <c r="BE65"/>
  <c r="BD65"/>
  <c r="BC65"/>
  <c r="BB65"/>
  <c r="BA65"/>
  <c r="BL64"/>
  <c r="BK64"/>
  <c r="BJ64"/>
  <c r="BI64"/>
  <c r="BH64"/>
  <c r="BG64"/>
  <c r="BF64"/>
  <c r="BE64"/>
  <c r="BD64"/>
  <c r="BC64"/>
  <c r="BB64"/>
  <c r="BA64"/>
  <c r="BL63"/>
  <c r="BK63"/>
  <c r="BJ63"/>
  <c r="BI63"/>
  <c r="BH63"/>
  <c r="BG63"/>
  <c r="BF63"/>
  <c r="BE63"/>
  <c r="BD63"/>
  <c r="BC63"/>
  <c r="BB63"/>
  <c r="BA63"/>
  <c r="BL62"/>
  <c r="BK62"/>
  <c r="BJ62"/>
  <c r="BI62"/>
  <c r="BH62"/>
  <c r="BG62"/>
  <c r="BF62"/>
  <c r="BE62"/>
  <c r="BD62"/>
  <c r="BC62"/>
  <c r="BB62"/>
  <c r="BA62"/>
  <c r="BL61"/>
  <c r="BK61"/>
  <c r="BJ61"/>
  <c r="BI61"/>
  <c r="BH61"/>
  <c r="BG61"/>
  <c r="BF61"/>
  <c r="BE61"/>
  <c r="BD61"/>
  <c r="BC61"/>
  <c r="BB61"/>
  <c r="BA61"/>
  <c r="BL60"/>
  <c r="BK60"/>
  <c r="BJ60"/>
  <c r="BI60"/>
  <c r="BH60"/>
  <c r="BG60"/>
  <c r="BF60"/>
  <c r="BE60"/>
  <c r="BD60"/>
  <c r="BC60"/>
  <c r="BB60"/>
  <c r="BA60"/>
  <c r="BL59"/>
  <c r="BK59"/>
  <c r="BJ59"/>
  <c r="BI59"/>
  <c r="BH59"/>
  <c r="BG59"/>
  <c r="BF59"/>
  <c r="BE59"/>
  <c r="BD59"/>
  <c r="BC59"/>
  <c r="BB59"/>
  <c r="BA59"/>
  <c r="BL58"/>
  <c r="BK58"/>
  <c r="BJ58"/>
  <c r="BI58"/>
  <c r="BH58"/>
  <c r="BG58"/>
  <c r="BF58"/>
  <c r="BE58"/>
  <c r="BD58"/>
  <c r="BC58"/>
  <c r="BB58"/>
  <c r="BA58"/>
  <c r="BL57"/>
  <c r="BK57"/>
  <c r="BJ57"/>
  <c r="BI57"/>
  <c r="BH57"/>
  <c r="BG57"/>
  <c r="BF57"/>
  <c r="BE57"/>
  <c r="BD57"/>
  <c r="BC57"/>
  <c r="BB57"/>
  <c r="BA57"/>
  <c r="AV65"/>
  <c r="AU65"/>
  <c r="AT65"/>
  <c r="AS65"/>
  <c r="AR65"/>
  <c r="AQ65"/>
  <c r="AP65"/>
  <c r="AO65"/>
  <c r="AN65"/>
  <c r="AM65"/>
  <c r="AL65"/>
  <c r="AK65"/>
  <c r="AV64"/>
  <c r="AU64"/>
  <c r="AT64"/>
  <c r="AS64"/>
  <c r="AR64"/>
  <c r="AQ64"/>
  <c r="AP64"/>
  <c r="AO64"/>
  <c r="AN64"/>
  <c r="AM64"/>
  <c r="AL64"/>
  <c r="AK64"/>
  <c r="AV63"/>
  <c r="AU63"/>
  <c r="AT63"/>
  <c r="AS63"/>
  <c r="AR63"/>
  <c r="AQ63"/>
  <c r="AP63"/>
  <c r="AO63"/>
  <c r="AN63"/>
  <c r="AM63"/>
  <c r="AL63"/>
  <c r="AK63"/>
  <c r="AV62"/>
  <c r="AU62"/>
  <c r="AT62"/>
  <c r="AS62"/>
  <c r="AR62"/>
  <c r="AQ62"/>
  <c r="AP62"/>
  <c r="AO62"/>
  <c r="AN62"/>
  <c r="AM62"/>
  <c r="AL62"/>
  <c r="AK62"/>
  <c r="AV61"/>
  <c r="AU61"/>
  <c r="AT61"/>
  <c r="AS61"/>
  <c r="AR61"/>
  <c r="AQ61"/>
  <c r="AP61"/>
  <c r="AO61"/>
  <c r="AN61"/>
  <c r="AM61"/>
  <c r="AL61"/>
  <c r="AK61"/>
  <c r="AV60"/>
  <c r="AU60"/>
  <c r="AT60"/>
  <c r="AS60"/>
  <c r="AR60"/>
  <c r="AQ60"/>
  <c r="AP60"/>
  <c r="AO60"/>
  <c r="AN60"/>
  <c r="AM60"/>
  <c r="AL60"/>
  <c r="AK60"/>
  <c r="AV59"/>
  <c r="AU59"/>
  <c r="AT59"/>
  <c r="AS59"/>
  <c r="AR59"/>
  <c r="AQ59"/>
  <c r="AP59"/>
  <c r="AO59"/>
  <c r="AN59"/>
  <c r="AM59"/>
  <c r="AL59"/>
  <c r="AK59"/>
  <c r="AV58"/>
  <c r="AU58"/>
  <c r="AT58"/>
  <c r="AS58"/>
  <c r="AR58"/>
  <c r="AQ58"/>
  <c r="AP58"/>
  <c r="AO58"/>
  <c r="AN58"/>
  <c r="AM58"/>
  <c r="AL58"/>
  <c r="AK58"/>
  <c r="AV57"/>
  <c r="AU57"/>
  <c r="AT57"/>
  <c r="AS57"/>
  <c r="AR57"/>
  <c r="AQ57"/>
  <c r="AP57"/>
  <c r="AO57"/>
  <c r="AN57"/>
  <c r="AM57"/>
  <c r="AL57"/>
  <c r="AK57"/>
  <c r="AF65"/>
  <c r="AE65"/>
  <c r="AD65"/>
  <c r="AC65"/>
  <c r="AB65"/>
  <c r="AA65"/>
  <c r="Z65"/>
  <c r="Y65"/>
  <c r="X65"/>
  <c r="W65"/>
  <c r="V65"/>
  <c r="U65"/>
  <c r="AF64"/>
  <c r="AE64"/>
  <c r="AD64"/>
  <c r="AC64"/>
  <c r="AB64"/>
  <c r="AA64"/>
  <c r="Z64"/>
  <c r="Y64"/>
  <c r="X64"/>
  <c r="W64"/>
  <c r="V64"/>
  <c r="U64"/>
  <c r="AF63"/>
  <c r="AE63"/>
  <c r="AD63"/>
  <c r="AC63"/>
  <c r="AB63"/>
  <c r="AA63"/>
  <c r="Z63"/>
  <c r="Y63"/>
  <c r="X63"/>
  <c r="W63"/>
  <c r="V63"/>
  <c r="U63"/>
  <c r="AF62"/>
  <c r="AE62"/>
  <c r="AD62"/>
  <c r="AC62"/>
  <c r="AB62"/>
  <c r="AA62"/>
  <c r="Z62"/>
  <c r="Y62"/>
  <c r="X62"/>
  <c r="W62"/>
  <c r="V62"/>
  <c r="U62"/>
  <c r="AF61"/>
  <c r="AE61"/>
  <c r="AD61"/>
  <c r="AC61"/>
  <c r="AB61"/>
  <c r="AA61"/>
  <c r="Z61"/>
  <c r="Y61"/>
  <c r="X61"/>
  <c r="W61"/>
  <c r="V61"/>
  <c r="U61"/>
  <c r="AF60"/>
  <c r="AE60"/>
  <c r="AD60"/>
  <c r="AC60"/>
  <c r="AB60"/>
  <c r="AA60"/>
  <c r="Z60"/>
  <c r="Y60"/>
  <c r="X60"/>
  <c r="W60"/>
  <c r="V60"/>
  <c r="U60"/>
  <c r="AF59"/>
  <c r="AE59"/>
  <c r="AD59"/>
  <c r="AC59"/>
  <c r="AB59"/>
  <c r="AA59"/>
  <c r="Z59"/>
  <c r="Y59"/>
  <c r="X59"/>
  <c r="W59"/>
  <c r="V59"/>
  <c r="U59"/>
  <c r="AF58"/>
  <c r="AE58"/>
  <c r="AD58"/>
  <c r="AC58"/>
  <c r="AB58"/>
  <c r="AA58"/>
  <c r="Z58"/>
  <c r="Y58"/>
  <c r="X58"/>
  <c r="W58"/>
  <c r="V58"/>
  <c r="U58"/>
  <c r="AF57"/>
  <c r="AE57"/>
  <c r="AD57"/>
  <c r="AC57"/>
  <c r="AB57"/>
  <c r="AA57"/>
  <c r="Z57"/>
  <c r="Y57"/>
  <c r="X57"/>
  <c r="W57"/>
  <c r="V57"/>
  <c r="U57"/>
  <c r="BL38"/>
  <c r="BK38"/>
  <c r="BJ38"/>
  <c r="BI38"/>
  <c r="BH38"/>
  <c r="BG38"/>
  <c r="BF38"/>
  <c r="BE38"/>
  <c r="BD38"/>
  <c r="BC38"/>
  <c r="BB38"/>
  <c r="BA38"/>
  <c r="AV38"/>
  <c r="AU38"/>
  <c r="AT38"/>
  <c r="AS38"/>
  <c r="AR38"/>
  <c r="AQ38"/>
  <c r="AP38"/>
  <c r="AO38"/>
  <c r="AN38"/>
  <c r="AM38"/>
  <c r="AL38"/>
  <c r="AK38"/>
  <c r="AF38"/>
  <c r="AE38"/>
  <c r="AD38"/>
  <c r="AC38"/>
  <c r="AB38"/>
  <c r="AA38"/>
  <c r="Z38"/>
  <c r="Y38"/>
  <c r="X38"/>
  <c r="W38"/>
  <c r="V38"/>
  <c r="U38"/>
  <c r="B3" i="54"/>
  <c r="CT87" i="29"/>
  <c r="CS87"/>
  <c r="CR87"/>
  <c r="CQ87"/>
  <c r="CP87"/>
  <c r="CO87"/>
  <c r="CN87"/>
  <c r="CM87"/>
  <c r="CL87"/>
  <c r="CK87"/>
  <c r="CJ87"/>
  <c r="CI87"/>
  <c r="CJ86"/>
  <c r="CI86"/>
  <c r="CJ85"/>
  <c r="CI85"/>
  <c r="CI84"/>
  <c r="CJ72"/>
  <c r="CI72"/>
  <c r="CJ71"/>
  <c r="CI71"/>
  <c r="CJ70"/>
  <c r="CI70"/>
  <c r="CJ69"/>
  <c r="CI69"/>
  <c r="CT56"/>
  <c r="CS56"/>
  <c r="CR56"/>
  <c r="CQ56"/>
  <c r="CP56"/>
  <c r="CO56"/>
  <c r="CN56"/>
  <c r="CM56"/>
  <c r="CL56"/>
  <c r="CK56"/>
  <c r="CJ56"/>
  <c r="CI56"/>
  <c r="CI51"/>
  <c r="CF2"/>
  <c r="AF87"/>
  <c r="AE87"/>
  <c r="AD87"/>
  <c r="AC87"/>
  <c r="AB87"/>
  <c r="AA87"/>
  <c r="Z87"/>
  <c r="Y87"/>
  <c r="X87"/>
  <c r="W87"/>
  <c r="V87"/>
  <c r="U87"/>
  <c r="AF86"/>
  <c r="AE86"/>
  <c r="AD86"/>
  <c r="AC86"/>
  <c r="AB86"/>
  <c r="AA86"/>
  <c r="Z86"/>
  <c r="Y86"/>
  <c r="X86"/>
  <c r="W86"/>
  <c r="V86"/>
  <c r="U86"/>
  <c r="AF85"/>
  <c r="AE85"/>
  <c r="AD85"/>
  <c r="AC85"/>
  <c r="AB85"/>
  <c r="AA85"/>
  <c r="Z85"/>
  <c r="Y85"/>
  <c r="X85"/>
  <c r="W85"/>
  <c r="V85"/>
  <c r="U85"/>
  <c r="AF84"/>
  <c r="AE84"/>
  <c r="AD84"/>
  <c r="AC84"/>
  <c r="AB84"/>
  <c r="AA84"/>
  <c r="Z84"/>
  <c r="Y84"/>
  <c r="X84"/>
  <c r="W84"/>
  <c r="V84"/>
  <c r="U84"/>
  <c r="AF72"/>
  <c r="AE72"/>
  <c r="AD72"/>
  <c r="AC72"/>
  <c r="AB72"/>
  <c r="AA72"/>
  <c r="Z72"/>
  <c r="Y72"/>
  <c r="X72"/>
  <c r="W72"/>
  <c r="V72"/>
  <c r="U72"/>
  <c r="AF71"/>
  <c r="AE71"/>
  <c r="AD71"/>
  <c r="AC71"/>
  <c r="AB71"/>
  <c r="AA71"/>
  <c r="Z71"/>
  <c r="Y71"/>
  <c r="X71"/>
  <c r="W71"/>
  <c r="V71"/>
  <c r="U71"/>
  <c r="AF70"/>
  <c r="AE70"/>
  <c r="AD70"/>
  <c r="AC70"/>
  <c r="AB70"/>
  <c r="AA70"/>
  <c r="Z70"/>
  <c r="Y70"/>
  <c r="X70"/>
  <c r="W70"/>
  <c r="V70"/>
  <c r="U70"/>
  <c r="AF69"/>
  <c r="AE69"/>
  <c r="AD69"/>
  <c r="AC69"/>
  <c r="AB69"/>
  <c r="AA69"/>
  <c r="Z69"/>
  <c r="Y69"/>
  <c r="X69"/>
  <c r="W69"/>
  <c r="V69"/>
  <c r="U69"/>
  <c r="AF56"/>
  <c r="AE56"/>
  <c r="AD56"/>
  <c r="AC56"/>
  <c r="AB56"/>
  <c r="AA56"/>
  <c r="Z56"/>
  <c r="Y56"/>
  <c r="X56"/>
  <c r="W56"/>
  <c r="V56"/>
  <c r="U56"/>
  <c r="U49"/>
  <c r="U48"/>
  <c r="AF47"/>
  <c r="AE47"/>
  <c r="AD47"/>
  <c r="AC47"/>
  <c r="AB47"/>
  <c r="AA47"/>
  <c r="Z47"/>
  <c r="Y47"/>
  <c r="X47"/>
  <c r="W47"/>
  <c r="V47"/>
  <c r="U47"/>
  <c r="AF40"/>
  <c r="AE40"/>
  <c r="AD40"/>
  <c r="AC40"/>
  <c r="AB40"/>
  <c r="AA40"/>
  <c r="Z40"/>
  <c r="Y40"/>
  <c r="X40"/>
  <c r="W40"/>
  <c r="V40"/>
  <c r="U40"/>
  <c r="AF34"/>
  <c r="AE34"/>
  <c r="AD34"/>
  <c r="AC34"/>
  <c r="AB34"/>
  <c r="AA34"/>
  <c r="Z34"/>
  <c r="Y34"/>
  <c r="X34"/>
  <c r="W34"/>
  <c r="V34"/>
  <c r="U34"/>
  <c r="AF33"/>
  <c r="AE33"/>
  <c r="AD33"/>
  <c r="AC33"/>
  <c r="AB33"/>
  <c r="AA33"/>
  <c r="Z33"/>
  <c r="Y33"/>
  <c r="X33"/>
  <c r="W33"/>
  <c r="V33"/>
  <c r="U33"/>
  <c r="AF32"/>
  <c r="AF51" s="1"/>
  <c r="AE32"/>
  <c r="AE51" s="1"/>
  <c r="AD32"/>
  <c r="AD51" s="1"/>
  <c r="AC32"/>
  <c r="AC51" s="1"/>
  <c r="AB32"/>
  <c r="AB51" s="1"/>
  <c r="AA32"/>
  <c r="AA51" s="1"/>
  <c r="Z32"/>
  <c r="Z51" s="1"/>
  <c r="Y32"/>
  <c r="Y51" s="1"/>
  <c r="X32"/>
  <c r="X51" s="1"/>
  <c r="W32"/>
  <c r="W51" s="1"/>
  <c r="V32"/>
  <c r="V51" s="1"/>
  <c r="U32"/>
  <c r="U51" s="1"/>
  <c r="AF28"/>
  <c r="AE28"/>
  <c r="AD28"/>
  <c r="AC28"/>
  <c r="AB28"/>
  <c r="AA28"/>
  <c r="Z28"/>
  <c r="Y28"/>
  <c r="X28"/>
  <c r="W28"/>
  <c r="V28"/>
  <c r="U28"/>
  <c r="AF23"/>
  <c r="AE23"/>
  <c r="AD23"/>
  <c r="AC23"/>
  <c r="AB23"/>
  <c r="AA23"/>
  <c r="Z23"/>
  <c r="Y23"/>
  <c r="X23"/>
  <c r="W23"/>
  <c r="V23"/>
  <c r="U23"/>
  <c r="AF11"/>
  <c r="AF18" s="1"/>
  <c r="AE11"/>
  <c r="AE18" s="1"/>
  <c r="AD11"/>
  <c r="AD18" s="1"/>
  <c r="AC11"/>
  <c r="AC18" s="1"/>
  <c r="AB11"/>
  <c r="AB18" s="1"/>
  <c r="AA11"/>
  <c r="AA18" s="1"/>
  <c r="Z11"/>
  <c r="Z18" s="1"/>
  <c r="Y11"/>
  <c r="Y18" s="1"/>
  <c r="X11"/>
  <c r="X18" s="1"/>
  <c r="W11"/>
  <c r="W18" s="1"/>
  <c r="V11"/>
  <c r="V18" s="1"/>
  <c r="U11"/>
  <c r="U19" s="1"/>
  <c r="V19" s="1"/>
  <c r="W19" s="1"/>
  <c r="X19" s="1"/>
  <c r="Y19" s="1"/>
  <c r="Z19" s="1"/>
  <c r="AA19" s="1"/>
  <c r="AB19" s="1"/>
  <c r="AC19" s="1"/>
  <c r="AD19" s="1"/>
  <c r="AE19" s="1"/>
  <c r="AF19" s="1"/>
  <c r="AF8"/>
  <c r="AE8"/>
  <c r="AD8"/>
  <c r="AC8"/>
  <c r="AB8"/>
  <c r="AA8"/>
  <c r="Z8"/>
  <c r="Y8"/>
  <c r="X8"/>
  <c r="W8"/>
  <c r="V8"/>
  <c r="U8"/>
  <c r="R2"/>
  <c r="DZ87"/>
  <c r="DY87"/>
  <c r="DX87"/>
  <c r="DW87"/>
  <c r="DV87"/>
  <c r="DU87"/>
  <c r="DT87"/>
  <c r="DS87"/>
  <c r="DR87"/>
  <c r="DQ87"/>
  <c r="DP87"/>
  <c r="DO87"/>
  <c r="DJ87"/>
  <c r="DI87"/>
  <c r="DH87"/>
  <c r="DG87"/>
  <c r="DF87"/>
  <c r="DE87"/>
  <c r="DD87"/>
  <c r="DC87"/>
  <c r="DB87"/>
  <c r="DA87"/>
  <c r="CZ87"/>
  <c r="CY87"/>
  <c r="BS87"/>
  <c r="DP86"/>
  <c r="DO86"/>
  <c r="CZ86"/>
  <c r="CY86"/>
  <c r="BS86"/>
  <c r="DP85"/>
  <c r="DO85"/>
  <c r="CZ85"/>
  <c r="CY85"/>
  <c r="BS85"/>
  <c r="DO84"/>
  <c r="CY84"/>
  <c r="DQ72"/>
  <c r="DP72"/>
  <c r="DO72"/>
  <c r="CZ72"/>
  <c r="CY72"/>
  <c r="BS72"/>
  <c r="DP71"/>
  <c r="DO71"/>
  <c r="CZ71"/>
  <c r="CY71"/>
  <c r="BS71"/>
  <c r="DP70"/>
  <c r="DO70"/>
  <c r="CZ70"/>
  <c r="CY70"/>
  <c r="BS70"/>
  <c r="DO69"/>
  <c r="CY69"/>
  <c r="DZ56"/>
  <c r="DY56"/>
  <c r="DX56"/>
  <c r="DW56"/>
  <c r="DV56"/>
  <c r="DU56"/>
  <c r="DT56"/>
  <c r="DS56"/>
  <c r="DR56"/>
  <c r="DQ56"/>
  <c r="DP56"/>
  <c r="DO56"/>
  <c r="DJ56"/>
  <c r="DI56"/>
  <c r="DH56"/>
  <c r="DG56"/>
  <c r="DF56"/>
  <c r="DE56"/>
  <c r="DD56"/>
  <c r="DC56"/>
  <c r="DB56"/>
  <c r="DA56"/>
  <c r="CZ56"/>
  <c r="CY56"/>
  <c r="BS56"/>
  <c r="BS47"/>
  <c r="BS40"/>
  <c r="BS34"/>
  <c r="BU28"/>
  <c r="BT28"/>
  <c r="BS28"/>
  <c r="BU23"/>
  <c r="BT23"/>
  <c r="BS23"/>
  <c r="BS11"/>
  <c r="CD8"/>
  <c r="L10" i="54" s="1"/>
  <c r="CC8" i="29"/>
  <c r="CB8"/>
  <c r="CA8"/>
  <c r="BZ8"/>
  <c r="BY8"/>
  <c r="BX8"/>
  <c r="BW8"/>
  <c r="BV8"/>
  <c r="BU8"/>
  <c r="BT8"/>
  <c r="BS8"/>
  <c r="DL2"/>
  <c r="CV2"/>
  <c r="BP2"/>
  <c r="BL87"/>
  <c r="BK87"/>
  <c r="BJ87"/>
  <c r="BI87"/>
  <c r="BH87"/>
  <c r="BG87"/>
  <c r="BF87"/>
  <c r="BE87"/>
  <c r="BD87"/>
  <c r="BC87"/>
  <c r="BB87"/>
  <c r="BA87"/>
  <c r="BL86"/>
  <c r="BK86"/>
  <c r="BJ86"/>
  <c r="BI86"/>
  <c r="BH86"/>
  <c r="BG86"/>
  <c r="BF86"/>
  <c r="BE86"/>
  <c r="BD86"/>
  <c r="BC86"/>
  <c r="BB86"/>
  <c r="BA86"/>
  <c r="BL85"/>
  <c r="BK85"/>
  <c r="BJ85"/>
  <c r="BI85"/>
  <c r="BH85"/>
  <c r="BG85"/>
  <c r="BF85"/>
  <c r="BE85"/>
  <c r="BD85"/>
  <c r="BC85"/>
  <c r="BB85"/>
  <c r="BA85"/>
  <c r="BL84"/>
  <c r="BK84"/>
  <c r="BJ84"/>
  <c r="BI84"/>
  <c r="BH84"/>
  <c r="BG84"/>
  <c r="BF84"/>
  <c r="BE84"/>
  <c r="BD84"/>
  <c r="BC84"/>
  <c r="BB84"/>
  <c r="BA84"/>
  <c r="BL72"/>
  <c r="BK72"/>
  <c r="BJ72"/>
  <c r="BI72"/>
  <c r="BH72"/>
  <c r="BG72"/>
  <c r="BF72"/>
  <c r="BE72"/>
  <c r="BD72"/>
  <c r="BC72"/>
  <c r="BB72"/>
  <c r="BA72"/>
  <c r="BL71"/>
  <c r="BK71"/>
  <c r="BJ71"/>
  <c r="BI71"/>
  <c r="BH71"/>
  <c r="BG71"/>
  <c r="BF71"/>
  <c r="BE71"/>
  <c r="BD71"/>
  <c r="BC71"/>
  <c r="BB71"/>
  <c r="BA71"/>
  <c r="BL70"/>
  <c r="BK70"/>
  <c r="BJ70"/>
  <c r="BI70"/>
  <c r="BH70"/>
  <c r="BG70"/>
  <c r="BF70"/>
  <c r="BE70"/>
  <c r="BD70"/>
  <c r="BC70"/>
  <c r="BB70"/>
  <c r="BA70"/>
  <c r="BL69"/>
  <c r="BK69"/>
  <c r="BJ69"/>
  <c r="BI69"/>
  <c r="BH69"/>
  <c r="BG69"/>
  <c r="BF69"/>
  <c r="BE69"/>
  <c r="BD69"/>
  <c r="BC69"/>
  <c r="BB69"/>
  <c r="BA69"/>
  <c r="BL56"/>
  <c r="BK56"/>
  <c r="BJ56"/>
  <c r="BI56"/>
  <c r="BH56"/>
  <c r="BG56"/>
  <c r="BF56"/>
  <c r="BE56"/>
  <c r="BD56"/>
  <c r="BC56"/>
  <c r="BB56"/>
  <c r="BA56"/>
  <c r="BA49"/>
  <c r="BA48"/>
  <c r="BL47"/>
  <c r="BK47"/>
  <c r="BJ47"/>
  <c r="BI47"/>
  <c r="BH47"/>
  <c r="BG47"/>
  <c r="BF47"/>
  <c r="BE47"/>
  <c r="BD47"/>
  <c r="BC47"/>
  <c r="BB47"/>
  <c r="BA47"/>
  <c r="BL40"/>
  <c r="BK40"/>
  <c r="BJ40"/>
  <c r="BI40"/>
  <c r="BH40"/>
  <c r="BG40"/>
  <c r="BF40"/>
  <c r="BE40"/>
  <c r="BD40"/>
  <c r="BC40"/>
  <c r="BB40"/>
  <c r="BA40"/>
  <c r="BL34"/>
  <c r="BL33" s="1"/>
  <c r="BK34"/>
  <c r="BK33" s="1"/>
  <c r="BJ34"/>
  <c r="BJ33" s="1"/>
  <c r="BI34"/>
  <c r="BI33" s="1"/>
  <c r="BH34"/>
  <c r="BH33" s="1"/>
  <c r="BG34"/>
  <c r="BG33" s="1"/>
  <c r="BF34"/>
  <c r="BF33" s="1"/>
  <c r="BE34"/>
  <c r="BE33" s="1"/>
  <c r="BD34"/>
  <c r="BD33" s="1"/>
  <c r="BC34"/>
  <c r="BC33" s="1"/>
  <c r="BB34"/>
  <c r="BB33" s="1"/>
  <c r="BA34"/>
  <c r="BA33" s="1"/>
  <c r="BL28"/>
  <c r="BK28"/>
  <c r="BJ28"/>
  <c r="BI28"/>
  <c r="BH28"/>
  <c r="BG28"/>
  <c r="BF28"/>
  <c r="BE28"/>
  <c r="BD28"/>
  <c r="BC28"/>
  <c r="BB28"/>
  <c r="BA28"/>
  <c r="BL23"/>
  <c r="BK23"/>
  <c r="BJ23"/>
  <c r="BI23"/>
  <c r="BH23"/>
  <c r="BG23"/>
  <c r="BF23"/>
  <c r="BE23"/>
  <c r="BD23"/>
  <c r="BC23"/>
  <c r="BB23"/>
  <c r="BA23"/>
  <c r="BL11"/>
  <c r="BL18" s="1"/>
  <c r="BK11"/>
  <c r="BK18" s="1"/>
  <c r="BJ11"/>
  <c r="BJ18" s="1"/>
  <c r="BI11"/>
  <c r="BI18" s="1"/>
  <c r="BH11"/>
  <c r="BH18" s="1"/>
  <c r="BG11"/>
  <c r="BG18" s="1"/>
  <c r="BF11"/>
  <c r="BF18" s="1"/>
  <c r="BE11"/>
  <c r="BE18" s="1"/>
  <c r="BD11"/>
  <c r="BD18" s="1"/>
  <c r="BC11"/>
  <c r="BC18" s="1"/>
  <c r="BB11"/>
  <c r="BB18" s="1"/>
  <c r="BA11"/>
  <c r="BA19" s="1"/>
  <c r="BB19" s="1"/>
  <c r="BC19" s="1"/>
  <c r="BD19" s="1"/>
  <c r="BE19" s="1"/>
  <c r="BF19" s="1"/>
  <c r="BG19" s="1"/>
  <c r="BH19" s="1"/>
  <c r="BI19" s="1"/>
  <c r="BJ19" s="1"/>
  <c r="BK19" s="1"/>
  <c r="BL19" s="1"/>
  <c r="BL8"/>
  <c r="BK8"/>
  <c r="BJ8"/>
  <c r="BI8"/>
  <c r="BH8"/>
  <c r="BG8"/>
  <c r="BF8"/>
  <c r="BE8"/>
  <c r="BD8"/>
  <c r="BC8"/>
  <c r="BB8"/>
  <c r="BA8"/>
  <c r="AX2"/>
  <c r="AV87"/>
  <c r="AU87"/>
  <c r="AT87"/>
  <c r="AS87"/>
  <c r="AR87"/>
  <c r="AQ87"/>
  <c r="AP87"/>
  <c r="AO87"/>
  <c r="AN87"/>
  <c r="AM87"/>
  <c r="AL87"/>
  <c r="AK87"/>
  <c r="AV86"/>
  <c r="AU86"/>
  <c r="AT86"/>
  <c r="AS86"/>
  <c r="AR86"/>
  <c r="AQ86"/>
  <c r="AP86"/>
  <c r="AO86"/>
  <c r="AN86"/>
  <c r="AM86"/>
  <c r="AL86"/>
  <c r="AK86"/>
  <c r="AV85"/>
  <c r="AU85"/>
  <c r="AT85"/>
  <c r="AS85"/>
  <c r="AR85"/>
  <c r="AQ85"/>
  <c r="AP85"/>
  <c r="AO85"/>
  <c r="AN85"/>
  <c r="AM85"/>
  <c r="AL85"/>
  <c r="AK85"/>
  <c r="AV84"/>
  <c r="AU84"/>
  <c r="AT84"/>
  <c r="AS84"/>
  <c r="AR84"/>
  <c r="AQ84"/>
  <c r="AP84"/>
  <c r="AO84"/>
  <c r="AN84"/>
  <c r="AM84"/>
  <c r="AL84"/>
  <c r="AK84"/>
  <c r="AV72"/>
  <c r="AU72"/>
  <c r="AT72"/>
  <c r="AS72"/>
  <c r="AR72"/>
  <c r="AQ72"/>
  <c r="AP72"/>
  <c r="AO72"/>
  <c r="AN72"/>
  <c r="AM72"/>
  <c r="AL72"/>
  <c r="AK72"/>
  <c r="AV71"/>
  <c r="AU71"/>
  <c r="AT71"/>
  <c r="AS71"/>
  <c r="AR71"/>
  <c r="AQ71"/>
  <c r="AP71"/>
  <c r="AO71"/>
  <c r="AN71"/>
  <c r="AM71"/>
  <c r="AL71"/>
  <c r="AK71"/>
  <c r="AV70"/>
  <c r="AU70"/>
  <c r="AT70"/>
  <c r="AS70"/>
  <c r="AR70"/>
  <c r="AQ70"/>
  <c r="AP70"/>
  <c r="AO70"/>
  <c r="AN70"/>
  <c r="AM70"/>
  <c r="AL70"/>
  <c r="AK70"/>
  <c r="AV69"/>
  <c r="AU69"/>
  <c r="AT69"/>
  <c r="AS69"/>
  <c r="AR69"/>
  <c r="AQ69"/>
  <c r="AP69"/>
  <c r="AO69"/>
  <c r="AN69"/>
  <c r="AM69"/>
  <c r="AL69"/>
  <c r="AK69"/>
  <c r="AV56"/>
  <c r="AU56"/>
  <c r="AT56"/>
  <c r="AS56"/>
  <c r="AR56"/>
  <c r="AQ56"/>
  <c r="AP56"/>
  <c r="AO56"/>
  <c r="AN56"/>
  <c r="AM56"/>
  <c r="AL56"/>
  <c r="AK56"/>
  <c r="AK49"/>
  <c r="AK48"/>
  <c r="AV47"/>
  <c r="AU47"/>
  <c r="AT47"/>
  <c r="AS47"/>
  <c r="AR47"/>
  <c r="AQ47"/>
  <c r="AP47"/>
  <c r="AO47"/>
  <c r="AN47"/>
  <c r="AM47"/>
  <c r="AL47"/>
  <c r="AV40"/>
  <c r="AU40"/>
  <c r="AT40"/>
  <c r="AS40"/>
  <c r="AR40"/>
  <c r="AQ40"/>
  <c r="AP40"/>
  <c r="AO40"/>
  <c r="AN40"/>
  <c r="AM40"/>
  <c r="AL40"/>
  <c r="AK40"/>
  <c r="AV34"/>
  <c r="AV33" s="1"/>
  <c r="AU34"/>
  <c r="AU33" s="1"/>
  <c r="AT34"/>
  <c r="AT33" s="1"/>
  <c r="AS34"/>
  <c r="AS33" s="1"/>
  <c r="AR34"/>
  <c r="AR33" s="1"/>
  <c r="AQ34"/>
  <c r="AQ33" s="1"/>
  <c r="AP34"/>
  <c r="AP33" s="1"/>
  <c r="AO34"/>
  <c r="AO33" s="1"/>
  <c r="AN34"/>
  <c r="AN33" s="1"/>
  <c r="AM34"/>
  <c r="AM33" s="1"/>
  <c r="AL34"/>
  <c r="AL33" s="1"/>
  <c r="AK34"/>
  <c r="AK33" s="1"/>
  <c r="AV28"/>
  <c r="AU28"/>
  <c r="AT28"/>
  <c r="AS28"/>
  <c r="AR28"/>
  <c r="AQ28"/>
  <c r="AP28"/>
  <c r="AO28"/>
  <c r="AN28"/>
  <c r="AM28"/>
  <c r="AL28"/>
  <c r="AK28"/>
  <c r="AV23"/>
  <c r="AU23"/>
  <c r="AT23"/>
  <c r="AS23"/>
  <c r="AR23"/>
  <c r="AQ23"/>
  <c r="AP23"/>
  <c r="AO23"/>
  <c r="AN23"/>
  <c r="AM23"/>
  <c r="AL23"/>
  <c r="AK23"/>
  <c r="AV11"/>
  <c r="AV18" s="1"/>
  <c r="AU11"/>
  <c r="AU18" s="1"/>
  <c r="AT11"/>
  <c r="AT18" s="1"/>
  <c r="AS11"/>
  <c r="AS18" s="1"/>
  <c r="AR11"/>
  <c r="AR18" s="1"/>
  <c r="AQ11"/>
  <c r="AQ18" s="1"/>
  <c r="AP11"/>
  <c r="AP18" s="1"/>
  <c r="AO11"/>
  <c r="AO18" s="1"/>
  <c r="AN11"/>
  <c r="AN18" s="1"/>
  <c r="AM11"/>
  <c r="AM18" s="1"/>
  <c r="AL11"/>
  <c r="AL18" s="1"/>
  <c r="AK11"/>
  <c r="AK19" s="1"/>
  <c r="AV8"/>
  <c r="AU8"/>
  <c r="AT8"/>
  <c r="AS8"/>
  <c r="AR8"/>
  <c r="AQ8"/>
  <c r="AP8"/>
  <c r="AO8"/>
  <c r="AN8"/>
  <c r="AM8"/>
  <c r="AL8"/>
  <c r="AK8"/>
  <c r="AH2"/>
  <c r="P79"/>
  <c r="O79"/>
  <c r="N79"/>
  <c r="M79"/>
  <c r="L79"/>
  <c r="K79"/>
  <c r="J79"/>
  <c r="I79"/>
  <c r="H79"/>
  <c r="G79"/>
  <c r="F79"/>
  <c r="P78"/>
  <c r="O78"/>
  <c r="N78"/>
  <c r="M78"/>
  <c r="L78"/>
  <c r="K78"/>
  <c r="J78"/>
  <c r="I78"/>
  <c r="H78"/>
  <c r="G78"/>
  <c r="F78"/>
  <c r="P77"/>
  <c r="O77"/>
  <c r="N77"/>
  <c r="M77"/>
  <c r="M76" s="1"/>
  <c r="L77"/>
  <c r="K77"/>
  <c r="K76" s="1"/>
  <c r="J77"/>
  <c r="I77"/>
  <c r="I76" s="1"/>
  <c r="H77"/>
  <c r="G77"/>
  <c r="G76" s="1"/>
  <c r="F77"/>
  <c r="O76"/>
  <c r="L76"/>
  <c r="J76"/>
  <c r="H76"/>
  <c r="F76"/>
  <c r="P75"/>
  <c r="O75"/>
  <c r="N75"/>
  <c r="M75"/>
  <c r="L75"/>
  <c r="K75"/>
  <c r="J75"/>
  <c r="I75"/>
  <c r="H75"/>
  <c r="G75"/>
  <c r="F75"/>
  <c r="P72"/>
  <c r="O72"/>
  <c r="N72"/>
  <c r="M72"/>
  <c r="L72"/>
  <c r="K72"/>
  <c r="J72"/>
  <c r="I72"/>
  <c r="H72"/>
  <c r="G72"/>
  <c r="F72"/>
  <c r="P71"/>
  <c r="P70" s="1"/>
  <c r="O71"/>
  <c r="N71"/>
  <c r="N70" s="1"/>
  <c r="M71"/>
  <c r="L71"/>
  <c r="L70" s="1"/>
  <c r="K71"/>
  <c r="J71"/>
  <c r="J70" s="1"/>
  <c r="I71"/>
  <c r="H71"/>
  <c r="H70" s="1"/>
  <c r="G71"/>
  <c r="F71"/>
  <c r="F70" s="1"/>
  <c r="O70"/>
  <c r="M70"/>
  <c r="K70"/>
  <c r="I70"/>
  <c r="G70"/>
  <c r="P94"/>
  <c r="B96" i="54" s="1"/>
  <c r="O94" i="29"/>
  <c r="N94"/>
  <c r="M94"/>
  <c r="L94"/>
  <c r="K94"/>
  <c r="J94"/>
  <c r="I94"/>
  <c r="H94"/>
  <c r="G94"/>
  <c r="F94"/>
  <c r="P93"/>
  <c r="O93"/>
  <c r="N93"/>
  <c r="M93"/>
  <c r="L93"/>
  <c r="K93"/>
  <c r="J93"/>
  <c r="I93"/>
  <c r="H93"/>
  <c r="G93"/>
  <c r="F93"/>
  <c r="P92"/>
  <c r="O92"/>
  <c r="O91" s="1"/>
  <c r="N92"/>
  <c r="M92"/>
  <c r="M91" s="1"/>
  <c r="L92"/>
  <c r="K92"/>
  <c r="K91" s="1"/>
  <c r="J92"/>
  <c r="I92"/>
  <c r="I91" s="1"/>
  <c r="H92"/>
  <c r="G92"/>
  <c r="G91" s="1"/>
  <c r="F92"/>
  <c r="P91"/>
  <c r="P90"/>
  <c r="O90"/>
  <c r="N90"/>
  <c r="M90"/>
  <c r="L90"/>
  <c r="K90"/>
  <c r="J90"/>
  <c r="I90"/>
  <c r="H90"/>
  <c r="G90"/>
  <c r="F90"/>
  <c r="P87"/>
  <c r="O87"/>
  <c r="N87"/>
  <c r="M87"/>
  <c r="L87"/>
  <c r="K87"/>
  <c r="J87"/>
  <c r="I87"/>
  <c r="H87"/>
  <c r="G87"/>
  <c r="F87"/>
  <c r="P86"/>
  <c r="O86"/>
  <c r="N86"/>
  <c r="M86"/>
  <c r="L86"/>
  <c r="K86"/>
  <c r="J86"/>
  <c r="I86"/>
  <c r="H86"/>
  <c r="G86"/>
  <c r="G85" s="1"/>
  <c r="F86"/>
  <c r="O85"/>
  <c r="E94"/>
  <c r="E93"/>
  <c r="E92"/>
  <c r="E90"/>
  <c r="E87"/>
  <c r="E86"/>
  <c r="E79"/>
  <c r="E78"/>
  <c r="E77"/>
  <c r="E75"/>
  <c r="E72"/>
  <c r="E71"/>
  <c r="P56"/>
  <c r="O56"/>
  <c r="N56"/>
  <c r="M56"/>
  <c r="L56"/>
  <c r="K56"/>
  <c r="J56"/>
  <c r="I56"/>
  <c r="H56"/>
  <c r="G56"/>
  <c r="F56"/>
  <c r="E49"/>
  <c r="E48"/>
  <c r="Q74" i="55" l="1"/>
  <c r="DF22" i="53"/>
  <c r="Q24" i="55" s="1"/>
  <c r="B89" i="54"/>
  <c r="B93"/>
  <c r="B99"/>
  <c r="L12"/>
  <c r="K43" i="55"/>
  <c r="K47"/>
  <c r="K51"/>
  <c r="K56"/>
  <c r="K57"/>
  <c r="K92"/>
  <c r="K98"/>
  <c r="K105"/>
  <c r="K111"/>
  <c r="K117"/>
  <c r="K138"/>
  <c r="K141"/>
  <c r="K144"/>
  <c r="K145"/>
  <c r="K148"/>
  <c r="K151"/>
  <c r="K154"/>
  <c r="K155"/>
  <c r="K158"/>
  <c r="K161"/>
  <c r="K165"/>
  <c r="K168"/>
  <c r="K171"/>
  <c r="K174"/>
  <c r="K175"/>
  <c r="K178"/>
  <c r="K181"/>
  <c r="K187"/>
  <c r="K188"/>
  <c r="K191"/>
  <c r="K194"/>
  <c r="K195"/>
  <c r="K198"/>
  <c r="K201"/>
  <c r="K204"/>
  <c r="K207"/>
  <c r="K210"/>
  <c r="K213"/>
  <c r="K216"/>
  <c r="K219"/>
  <c r="K220"/>
  <c r="K224"/>
  <c r="K230"/>
  <c r="K233"/>
  <c r="K236"/>
  <c r="K239"/>
  <c r="K242"/>
  <c r="K245"/>
  <c r="K248"/>
  <c r="K251"/>
  <c r="K254"/>
  <c r="K257"/>
  <c r="K259"/>
  <c r="K262"/>
  <c r="K265"/>
  <c r="K271"/>
  <c r="K277"/>
  <c r="K283"/>
  <c r="K289"/>
  <c r="K295"/>
  <c r="K437"/>
  <c r="K443"/>
  <c r="K449"/>
  <c r="K455"/>
  <c r="K461"/>
  <c r="K467"/>
  <c r="K473"/>
  <c r="K479"/>
  <c r="K485"/>
  <c r="K491"/>
  <c r="K497"/>
  <c r="K503"/>
  <c r="K509"/>
  <c r="K434"/>
  <c r="K440"/>
  <c r="K446"/>
  <c r="K452"/>
  <c r="K458"/>
  <c r="K464"/>
  <c r="K470"/>
  <c r="K476"/>
  <c r="K482"/>
  <c r="K488"/>
  <c r="K494"/>
  <c r="K500"/>
  <c r="K506"/>
  <c r="K606"/>
  <c r="K609"/>
  <c r="K612"/>
  <c r="K615"/>
  <c r="K618"/>
  <c r="K621"/>
  <c r="K624"/>
  <c r="K627"/>
  <c r="K630"/>
  <c r="K633"/>
  <c r="K603"/>
  <c r="K636"/>
  <c r="K639"/>
  <c r="K642"/>
  <c r="K645"/>
  <c r="K648"/>
  <c r="K651"/>
  <c r="K654"/>
  <c r="K657"/>
  <c r="K660"/>
  <c r="K663"/>
  <c r="K666"/>
  <c r="K669"/>
  <c r="K672"/>
  <c r="K675"/>
  <c r="K678"/>
  <c r="K681"/>
  <c r="K684"/>
  <c r="K690"/>
  <c r="K693"/>
  <c r="K696"/>
  <c r="K699"/>
  <c r="K702"/>
  <c r="K705"/>
  <c r="K708"/>
  <c r="K711"/>
  <c r="K714"/>
  <c r="K717"/>
  <c r="K720"/>
  <c r="K723"/>
  <c r="K726"/>
  <c r="K685"/>
  <c r="R685" s="1"/>
  <c r="R687" s="1"/>
  <c r="K727"/>
  <c r="R727" s="1"/>
  <c r="R729" s="1"/>
  <c r="L221"/>
  <c r="D1442"/>
  <c r="D1440"/>
  <c r="D1436"/>
  <c r="D1432"/>
  <c r="D1430"/>
  <c r="D1428"/>
  <c r="D1426"/>
  <c r="D1424"/>
  <c r="D1422"/>
  <c r="D1420"/>
  <c r="D1418"/>
  <c r="D1416"/>
  <c r="D1414"/>
  <c r="D1412"/>
  <c r="D1408"/>
  <c r="D1405"/>
  <c r="D1402"/>
  <c r="D1398"/>
  <c r="D1395"/>
  <c r="D1392"/>
  <c r="D1389"/>
  <c r="D1386"/>
  <c r="D1383"/>
  <c r="D1380"/>
  <c r="D1377"/>
  <c r="D1374"/>
  <c r="D1371"/>
  <c r="D1368"/>
  <c r="D1365"/>
  <c r="D1362"/>
  <c r="D1359"/>
  <c r="D1356"/>
  <c r="D1353"/>
  <c r="D1350"/>
  <c r="D1347"/>
  <c r="D1344"/>
  <c r="D1341"/>
  <c r="D1338"/>
  <c r="D1335"/>
  <c r="D1332"/>
  <c r="D1329"/>
  <c r="D1326"/>
  <c r="D1323"/>
  <c r="D1320"/>
  <c r="D1317"/>
  <c r="D1314"/>
  <c r="D1311"/>
  <c r="D1308"/>
  <c r="D1305"/>
  <c r="D1302"/>
  <c r="D1299"/>
  <c r="D1296"/>
  <c r="D1293"/>
  <c r="D1290"/>
  <c r="D1287"/>
  <c r="D1284"/>
  <c r="D1281"/>
  <c r="D1278"/>
  <c r="D1275"/>
  <c r="D1272"/>
  <c r="D1269"/>
  <c r="D1266"/>
  <c r="D1263"/>
  <c r="D1260"/>
  <c r="D1257"/>
  <c r="D1254"/>
  <c r="D1251"/>
  <c r="D1248"/>
  <c r="D1245"/>
  <c r="D1242"/>
  <c r="D1239"/>
  <c r="D1236"/>
  <c r="D1233"/>
  <c r="D1230"/>
  <c r="D1226"/>
  <c r="D1223"/>
  <c r="D1220"/>
  <c r="D1217"/>
  <c r="D1214"/>
  <c r="D1211"/>
  <c r="D1208"/>
  <c r="D1205"/>
  <c r="D1202"/>
  <c r="D1199"/>
  <c r="D1196"/>
  <c r="D1193"/>
  <c r="D1190"/>
  <c r="D1187"/>
  <c r="D1184"/>
  <c r="D1181"/>
  <c r="D1178"/>
  <c r="D1175"/>
  <c r="D1172"/>
  <c r="D1169"/>
  <c r="D1166"/>
  <c r="D1163"/>
  <c r="D1160"/>
  <c r="D1157"/>
  <c r="D1154"/>
  <c r="D1151"/>
  <c r="D1148"/>
  <c r="D1145"/>
  <c r="D1142"/>
  <c r="D1139"/>
  <c r="D1136"/>
  <c r="D1133"/>
  <c r="D1130"/>
  <c r="D1127"/>
  <c r="D1124"/>
  <c r="D1121"/>
  <c r="D1118"/>
  <c r="D1115"/>
  <c r="D1112"/>
  <c r="D1109"/>
  <c r="D1106"/>
  <c r="D1103"/>
  <c r="D1100"/>
  <c r="D1097"/>
  <c r="D1094"/>
  <c r="D1091"/>
  <c r="D1088"/>
  <c r="D1085"/>
  <c r="D1082"/>
  <c r="D1079"/>
  <c r="D1076"/>
  <c r="D1073"/>
  <c r="D1070"/>
  <c r="D1067"/>
  <c r="D1064"/>
  <c r="D1061"/>
  <c r="D1058"/>
  <c r="D1054"/>
  <c r="D1051"/>
  <c r="D1048"/>
  <c r="D1045"/>
  <c r="D1042"/>
  <c r="D1039"/>
  <c r="D1036"/>
  <c r="D1033"/>
  <c r="D1030"/>
  <c r="D1027"/>
  <c r="D1024"/>
  <c r="D1021"/>
  <c r="D1018"/>
  <c r="D1015"/>
  <c r="D1012"/>
  <c r="D1009"/>
  <c r="D1006"/>
  <c r="D1003"/>
  <c r="D1000"/>
  <c r="D997"/>
  <c r="D994"/>
  <c r="D991"/>
  <c r="D988"/>
  <c r="D985"/>
  <c r="D982"/>
  <c r="D979"/>
  <c r="D976"/>
  <c r="D973"/>
  <c r="D970"/>
  <c r="D967"/>
  <c r="M221"/>
  <c r="D1441"/>
  <c r="D1435"/>
  <c r="D1429"/>
  <c r="D1425"/>
  <c r="D1421"/>
  <c r="D1417"/>
  <c r="D1413"/>
  <c r="D1406"/>
  <c r="D1399"/>
  <c r="D1393"/>
  <c r="D1387"/>
  <c r="D1381"/>
  <c r="D1375"/>
  <c r="D1369"/>
  <c r="D1363"/>
  <c r="D1357"/>
  <c r="D1351"/>
  <c r="D1345"/>
  <c r="D1339"/>
  <c r="D1333"/>
  <c r="D1327"/>
  <c r="D1321"/>
  <c r="D1315"/>
  <c r="D1309"/>
  <c r="D1303"/>
  <c r="D1297"/>
  <c r="D1291"/>
  <c r="D1285"/>
  <c r="D1279"/>
  <c r="D1273"/>
  <c r="D1267"/>
  <c r="D1261"/>
  <c r="D1255"/>
  <c r="D1249"/>
  <c r="D1243"/>
  <c r="D1237"/>
  <c r="D1231"/>
  <c r="D1224"/>
  <c r="D1218"/>
  <c r="D1212"/>
  <c r="D1206"/>
  <c r="D1200"/>
  <c r="D1194"/>
  <c r="D1188"/>
  <c r="D1182"/>
  <c r="D1176"/>
  <c r="D1170"/>
  <c r="D1164"/>
  <c r="D1158"/>
  <c r="D1152"/>
  <c r="D1146"/>
  <c r="D1140"/>
  <c r="D1134"/>
  <c r="D1128"/>
  <c r="D1122"/>
  <c r="D1116"/>
  <c r="D1110"/>
  <c r="D1104"/>
  <c r="D1098"/>
  <c r="D1092"/>
  <c r="D1086"/>
  <c r="D1080"/>
  <c r="D1074"/>
  <c r="D1068"/>
  <c r="D1062"/>
  <c r="D1055"/>
  <c r="D1049"/>
  <c r="D1043"/>
  <c r="D1037"/>
  <c r="D1031"/>
  <c r="D1025"/>
  <c r="D1019"/>
  <c r="D1013"/>
  <c r="D1007"/>
  <c r="D1001"/>
  <c r="D995"/>
  <c r="D989"/>
  <c r="D983"/>
  <c r="D977"/>
  <c r="D971"/>
  <c r="D965"/>
  <c r="D962"/>
  <c r="D959"/>
  <c r="D956"/>
  <c r="D953"/>
  <c r="D950"/>
  <c r="D947"/>
  <c r="D944"/>
  <c r="D941"/>
  <c r="D938"/>
  <c r="D935"/>
  <c r="D932"/>
  <c r="D929"/>
  <c r="D926"/>
  <c r="D923"/>
  <c r="D920"/>
  <c r="D917"/>
  <c r="D914"/>
  <c r="D911"/>
  <c r="D908"/>
  <c r="D905"/>
  <c r="D902"/>
  <c r="D899"/>
  <c r="D896"/>
  <c r="D893"/>
  <c r="D890"/>
  <c r="D887"/>
  <c r="D882"/>
  <c r="D879"/>
  <c r="D876"/>
  <c r="D873"/>
  <c r="D870"/>
  <c r="D867"/>
  <c r="D864"/>
  <c r="D861"/>
  <c r="D858"/>
  <c r="D855"/>
  <c r="D852"/>
  <c r="D849"/>
  <c r="D846"/>
  <c r="D842"/>
  <c r="D839"/>
  <c r="D836"/>
  <c r="D833"/>
  <c r="D830"/>
  <c r="D827"/>
  <c r="D824"/>
  <c r="D820"/>
  <c r="D817"/>
  <c r="D814"/>
  <c r="D811"/>
  <c r="D807"/>
  <c r="D804"/>
  <c r="D801"/>
  <c r="D798"/>
  <c r="D795"/>
  <c r="D792"/>
  <c r="D789"/>
  <c r="D786"/>
  <c r="D780"/>
  <c r="D777"/>
  <c r="D773"/>
  <c r="D770"/>
  <c r="D767"/>
  <c r="D764"/>
  <c r="D761"/>
  <c r="D758"/>
  <c r="D755"/>
  <c r="D752"/>
  <c r="D749"/>
  <c r="D746"/>
  <c r="D743"/>
  <c r="D740"/>
  <c r="D737"/>
  <c r="D734"/>
  <c r="D731"/>
  <c r="D728"/>
  <c r="D725"/>
  <c r="D722"/>
  <c r="D719"/>
  <c r="D716"/>
  <c r="D713"/>
  <c r="D710"/>
  <c r="D707"/>
  <c r="D704"/>
  <c r="D701"/>
  <c r="D698"/>
  <c r="D695"/>
  <c r="D692"/>
  <c r="D689"/>
  <c r="D686"/>
  <c r="D683"/>
  <c r="D680"/>
  <c r="D677"/>
  <c r="D674"/>
  <c r="D671"/>
  <c r="D668"/>
  <c r="D665"/>
  <c r="D662"/>
  <c r="D659"/>
  <c r="D656"/>
  <c r="D653"/>
  <c r="D650"/>
  <c r="D647"/>
  <c r="D644"/>
  <c r="D641"/>
  <c r="D638"/>
  <c r="D635"/>
  <c r="D632"/>
  <c r="D629"/>
  <c r="D626"/>
  <c r="D623"/>
  <c r="D620"/>
  <c r="D617"/>
  <c r="D614"/>
  <c r="D611"/>
  <c r="D608"/>
  <c r="D605"/>
  <c r="D601"/>
  <c r="D598"/>
  <c r="D595"/>
  <c r="D592"/>
  <c r="D589"/>
  <c r="D586"/>
  <c r="D583"/>
  <c r="D580"/>
  <c r="D577"/>
  <c r="D574"/>
  <c r="D571"/>
  <c r="D568"/>
  <c r="D565"/>
  <c r="D562"/>
  <c r="D559"/>
  <c r="D556"/>
  <c r="D553"/>
  <c r="D550"/>
  <c r="D547"/>
  <c r="D544"/>
  <c r="D541"/>
  <c r="D538"/>
  <c r="D535"/>
  <c r="D532"/>
  <c r="D529"/>
  <c r="D526"/>
  <c r="D523"/>
  <c r="D520"/>
  <c r="D517"/>
  <c r="K221"/>
  <c r="R221" s="1"/>
  <c r="D1437"/>
  <c r="D1431"/>
  <c r="D1427"/>
  <c r="D1423"/>
  <c r="D1419"/>
  <c r="D1415"/>
  <c r="D1411"/>
  <c r="D1403"/>
  <c r="D1396"/>
  <c r="D1390"/>
  <c r="D1384"/>
  <c r="D1378"/>
  <c r="D1372"/>
  <c r="D1366"/>
  <c r="D1360"/>
  <c r="D1354"/>
  <c r="D1348"/>
  <c r="D1342"/>
  <c r="D1336"/>
  <c r="D1330"/>
  <c r="D1324"/>
  <c r="D1318"/>
  <c r="D1312"/>
  <c r="D1306"/>
  <c r="D1300"/>
  <c r="D1294"/>
  <c r="D1288"/>
  <c r="D1282"/>
  <c r="D1276"/>
  <c r="D1270"/>
  <c r="D1264"/>
  <c r="D1258"/>
  <c r="D1252"/>
  <c r="D1246"/>
  <c r="D1240"/>
  <c r="D1234"/>
  <c r="D1227"/>
  <c r="D1221"/>
  <c r="D1215"/>
  <c r="D1209"/>
  <c r="D1203"/>
  <c r="D1197"/>
  <c r="D1191"/>
  <c r="D1185"/>
  <c r="D1179"/>
  <c r="D1173"/>
  <c r="D1167"/>
  <c r="D1161"/>
  <c r="D1155"/>
  <c r="D1149"/>
  <c r="D1143"/>
  <c r="D1137"/>
  <c r="D1131"/>
  <c r="D1125"/>
  <c r="D1119"/>
  <c r="D1113"/>
  <c r="D1107"/>
  <c r="D1101"/>
  <c r="D1095"/>
  <c r="D1089"/>
  <c r="D1083"/>
  <c r="D1077"/>
  <c r="D1071"/>
  <c r="D1065"/>
  <c r="D1059"/>
  <c r="D1052"/>
  <c r="D1046"/>
  <c r="D1040"/>
  <c r="D1034"/>
  <c r="D1028"/>
  <c r="D1022"/>
  <c r="D1016"/>
  <c r="D1010"/>
  <c r="D1004"/>
  <c r="D998"/>
  <c r="D992"/>
  <c r="D986"/>
  <c r="D980"/>
  <c r="D974"/>
  <c r="D968"/>
  <c r="D964"/>
  <c r="D961"/>
  <c r="D958"/>
  <c r="D955"/>
  <c r="D952"/>
  <c r="D949"/>
  <c r="D946"/>
  <c r="D943"/>
  <c r="D940"/>
  <c r="D937"/>
  <c r="D934"/>
  <c r="D931"/>
  <c r="D928"/>
  <c r="D925"/>
  <c r="D922"/>
  <c r="D919"/>
  <c r="D916"/>
  <c r="D913"/>
  <c r="D910"/>
  <c r="D907"/>
  <c r="D904"/>
  <c r="D901"/>
  <c r="D898"/>
  <c r="D895"/>
  <c r="D892"/>
  <c r="D889"/>
  <c r="D886"/>
  <c r="D881"/>
  <c r="D878"/>
  <c r="D875"/>
  <c r="D872"/>
  <c r="D869"/>
  <c r="D866"/>
  <c r="D863"/>
  <c r="D860"/>
  <c r="D857"/>
  <c r="D854"/>
  <c r="D851"/>
  <c r="D848"/>
  <c r="D845"/>
  <c r="D841"/>
  <c r="D838"/>
  <c r="D835"/>
  <c r="D832"/>
  <c r="D829"/>
  <c r="D826"/>
  <c r="D823"/>
  <c r="D819"/>
  <c r="D816"/>
  <c r="D813"/>
  <c r="D810"/>
  <c r="D806"/>
  <c r="D803"/>
  <c r="D800"/>
  <c r="D797"/>
  <c r="D794"/>
  <c r="D788"/>
  <c r="D779"/>
  <c r="D772"/>
  <c r="D766"/>
  <c r="D760"/>
  <c r="D754"/>
  <c r="D748"/>
  <c r="D742"/>
  <c r="D736"/>
  <c r="D730"/>
  <c r="D724"/>
  <c r="D718"/>
  <c r="D712"/>
  <c r="D706"/>
  <c r="D700"/>
  <c r="D694"/>
  <c r="D688"/>
  <c r="D682"/>
  <c r="D676"/>
  <c r="D670"/>
  <c r="D664"/>
  <c r="D658"/>
  <c r="D652"/>
  <c r="D646"/>
  <c r="D640"/>
  <c r="D634"/>
  <c r="D628"/>
  <c r="D622"/>
  <c r="D616"/>
  <c r="D610"/>
  <c r="D604"/>
  <c r="D597"/>
  <c r="D591"/>
  <c r="D585"/>
  <c r="D579"/>
  <c r="D573"/>
  <c r="D567"/>
  <c r="D561"/>
  <c r="D555"/>
  <c r="D549"/>
  <c r="D543"/>
  <c r="D537"/>
  <c r="D531"/>
  <c r="D525"/>
  <c r="D519"/>
  <c r="D514"/>
  <c r="D511"/>
  <c r="D508"/>
  <c r="D505"/>
  <c r="D502"/>
  <c r="D499"/>
  <c r="D496"/>
  <c r="D493"/>
  <c r="D490"/>
  <c r="D487"/>
  <c r="D484"/>
  <c r="D481"/>
  <c r="D478"/>
  <c r="D475"/>
  <c r="D472"/>
  <c r="D469"/>
  <c r="D466"/>
  <c r="D463"/>
  <c r="D460"/>
  <c r="D457"/>
  <c r="D454"/>
  <c r="D451"/>
  <c r="D448"/>
  <c r="D445"/>
  <c r="D442"/>
  <c r="D439"/>
  <c r="D436"/>
  <c r="D433"/>
  <c r="D429"/>
  <c r="D426"/>
  <c r="D423"/>
  <c r="D420"/>
  <c r="D417"/>
  <c r="D414"/>
  <c r="D411"/>
  <c r="D408"/>
  <c r="D405"/>
  <c r="D402"/>
  <c r="D399"/>
  <c r="D396"/>
  <c r="D393"/>
  <c r="D390"/>
  <c r="D387"/>
  <c r="D384"/>
  <c r="D381"/>
  <c r="D378"/>
  <c r="D375"/>
  <c r="D372"/>
  <c r="D369"/>
  <c r="D366"/>
  <c r="D363"/>
  <c r="D360"/>
  <c r="D357"/>
  <c r="D354"/>
  <c r="D351"/>
  <c r="D348"/>
  <c r="D345"/>
  <c r="D342"/>
  <c r="D339"/>
  <c r="D336"/>
  <c r="D333"/>
  <c r="D330"/>
  <c r="D327"/>
  <c r="D324"/>
  <c r="D321"/>
  <c r="D318"/>
  <c r="D315"/>
  <c r="D312"/>
  <c r="D309"/>
  <c r="D306"/>
  <c r="D303"/>
  <c r="D300"/>
  <c r="D297"/>
  <c r="D294"/>
  <c r="D291"/>
  <c r="D288"/>
  <c r="D285"/>
  <c r="D282"/>
  <c r="D279"/>
  <c r="D276"/>
  <c r="D273"/>
  <c r="D270"/>
  <c r="D267"/>
  <c r="D264"/>
  <c r="D261"/>
  <c r="D256"/>
  <c r="D253"/>
  <c r="D250"/>
  <c r="D247"/>
  <c r="D244"/>
  <c r="D241"/>
  <c r="D238"/>
  <c r="D235"/>
  <c r="D232"/>
  <c r="D229"/>
  <c r="D226"/>
  <c r="D223"/>
  <c r="D221"/>
  <c r="D217"/>
  <c r="D214"/>
  <c r="D211"/>
  <c r="D208"/>
  <c r="D205"/>
  <c r="D202"/>
  <c r="D199"/>
  <c r="D196"/>
  <c r="D192"/>
  <c r="D189"/>
  <c r="D185"/>
  <c r="D182"/>
  <c r="D179"/>
  <c r="D176"/>
  <c r="D172"/>
  <c r="D169"/>
  <c r="D166"/>
  <c r="D162"/>
  <c r="D159"/>
  <c r="D156"/>
  <c r="D152"/>
  <c r="D149"/>
  <c r="D146"/>
  <c r="D142"/>
  <c r="D139"/>
  <c r="D136"/>
  <c r="D115"/>
  <c r="D113"/>
  <c r="D108"/>
  <c r="D103"/>
  <c r="D101"/>
  <c r="D96"/>
  <c r="D91"/>
  <c r="D89"/>
  <c r="D79"/>
  <c r="D66"/>
  <c r="D61"/>
  <c r="D59"/>
  <c r="D54"/>
  <c r="D50"/>
  <c r="D46"/>
  <c r="D42"/>
  <c r="D38"/>
  <c r="D34"/>
  <c r="D32"/>
  <c r="D14"/>
  <c r="D10"/>
  <c r="C1441"/>
  <c r="C1437"/>
  <c r="C1435"/>
  <c r="C1431"/>
  <c r="C1429"/>
  <c r="C1427"/>
  <c r="C1425"/>
  <c r="C1423"/>
  <c r="C1421"/>
  <c r="C1419"/>
  <c r="C1417"/>
  <c r="C1415"/>
  <c r="C1413"/>
  <c r="C1411"/>
  <c r="C1406"/>
  <c r="C1403"/>
  <c r="C1399"/>
  <c r="C1396"/>
  <c r="C1393"/>
  <c r="C1390"/>
  <c r="C1387"/>
  <c r="C1384"/>
  <c r="C1381"/>
  <c r="C1378"/>
  <c r="C1375"/>
  <c r="C1372"/>
  <c r="C1369"/>
  <c r="C1366"/>
  <c r="C1363"/>
  <c r="C1360"/>
  <c r="C1357"/>
  <c r="C1354"/>
  <c r="C1351"/>
  <c r="C1348"/>
  <c r="C1345"/>
  <c r="C1342"/>
  <c r="C1339"/>
  <c r="C1336"/>
  <c r="C1333"/>
  <c r="C1330"/>
  <c r="C1327"/>
  <c r="C1324"/>
  <c r="C1321"/>
  <c r="C1318"/>
  <c r="C1315"/>
  <c r="C1312"/>
  <c r="C1309"/>
  <c r="C1306"/>
  <c r="C1303"/>
  <c r="C1300"/>
  <c r="C1297"/>
  <c r="C1294"/>
  <c r="C1291"/>
  <c r="C1288"/>
  <c r="C1285"/>
  <c r="C1282"/>
  <c r="C1279"/>
  <c r="C1276"/>
  <c r="C1273"/>
  <c r="C1270"/>
  <c r="C1267"/>
  <c r="C1264"/>
  <c r="C1261"/>
  <c r="C1258"/>
  <c r="C1255"/>
  <c r="C1252"/>
  <c r="C1249"/>
  <c r="C1246"/>
  <c r="C1243"/>
  <c r="C1240"/>
  <c r="C1237"/>
  <c r="C1234"/>
  <c r="C1231"/>
  <c r="C1227"/>
  <c r="C1224"/>
  <c r="C1221"/>
  <c r="C1218"/>
  <c r="C1215"/>
  <c r="C1212"/>
  <c r="C1209"/>
  <c r="C1206"/>
  <c r="C1203"/>
  <c r="C1200"/>
  <c r="C1197"/>
  <c r="C1194"/>
  <c r="C1191"/>
  <c r="C1188"/>
  <c r="C1185"/>
  <c r="C1182"/>
  <c r="C1179"/>
  <c r="C1176"/>
  <c r="C1173"/>
  <c r="C1170"/>
  <c r="C1167"/>
  <c r="C1164"/>
  <c r="C1161"/>
  <c r="C1158"/>
  <c r="C1155"/>
  <c r="C1152"/>
  <c r="C1149"/>
  <c r="C1146"/>
  <c r="C1143"/>
  <c r="C1140"/>
  <c r="C1137"/>
  <c r="C1134"/>
  <c r="C1131"/>
  <c r="C1128"/>
  <c r="C1125"/>
  <c r="C1122"/>
  <c r="C1119"/>
  <c r="C1116"/>
  <c r="C1113"/>
  <c r="C1110"/>
  <c r="C1107"/>
  <c r="C1104"/>
  <c r="C1101"/>
  <c r="C1098"/>
  <c r="C1095"/>
  <c r="C1092"/>
  <c r="C1089"/>
  <c r="C1086"/>
  <c r="C1083"/>
  <c r="C1080"/>
  <c r="C1077"/>
  <c r="C1074"/>
  <c r="C1071"/>
  <c r="C1068"/>
  <c r="C1065"/>
  <c r="C1062"/>
  <c r="C1059"/>
  <c r="C1055"/>
  <c r="C1052"/>
  <c r="C1049"/>
  <c r="C1046"/>
  <c r="C1043"/>
  <c r="C1040"/>
  <c r="C1037"/>
  <c r="C1034"/>
  <c r="C1031"/>
  <c r="C1028"/>
  <c r="C1025"/>
  <c r="C1022"/>
  <c r="C1019"/>
  <c r="C1016"/>
  <c r="C1013"/>
  <c r="C1010"/>
  <c r="C1007"/>
  <c r="C1004"/>
  <c r="C1001"/>
  <c r="C998"/>
  <c r="C995"/>
  <c r="C992"/>
  <c r="C989"/>
  <c r="C986"/>
  <c r="C983"/>
  <c r="C980"/>
  <c r="C977"/>
  <c r="C974"/>
  <c r="C971"/>
  <c r="C968"/>
  <c r="C965"/>
  <c r="C962"/>
  <c r="C959"/>
  <c r="C956"/>
  <c r="C953"/>
  <c r="C950"/>
  <c r="C947"/>
  <c r="C944"/>
  <c r="C941"/>
  <c r="C938"/>
  <c r="C935"/>
  <c r="C932"/>
  <c r="C929"/>
  <c r="C926"/>
  <c r="C923"/>
  <c r="C920"/>
  <c r="C917"/>
  <c r="C914"/>
  <c r="C911"/>
  <c r="C908"/>
  <c r="C905"/>
  <c r="C902"/>
  <c r="C899"/>
  <c r="C896"/>
  <c r="C893"/>
  <c r="C890"/>
  <c r="C887"/>
  <c r="C882"/>
  <c r="C879"/>
  <c r="C876"/>
  <c r="C873"/>
  <c r="C870"/>
  <c r="C867"/>
  <c r="C864"/>
  <c r="C861"/>
  <c r="C858"/>
  <c r="C855"/>
  <c r="C852"/>
  <c r="C849"/>
  <c r="C846"/>
  <c r="C842"/>
  <c r="C839"/>
  <c r="C836"/>
  <c r="C833"/>
  <c r="C830"/>
  <c r="C827"/>
  <c r="C824"/>
  <c r="C820"/>
  <c r="C817"/>
  <c r="C814"/>
  <c r="C811"/>
  <c r="C807"/>
  <c r="C804"/>
  <c r="C801"/>
  <c r="C798"/>
  <c r="C795"/>
  <c r="C792"/>
  <c r="C789"/>
  <c r="C786"/>
  <c r="C780"/>
  <c r="C777"/>
  <c r="C773"/>
  <c r="C770"/>
  <c r="C767"/>
  <c r="C764"/>
  <c r="C761"/>
  <c r="C758"/>
  <c r="C755"/>
  <c r="C752"/>
  <c r="C749"/>
  <c r="C746"/>
  <c r="C743"/>
  <c r="C740"/>
  <c r="C737"/>
  <c r="C734"/>
  <c r="C731"/>
  <c r="C728"/>
  <c r="C725"/>
  <c r="C722"/>
  <c r="C719"/>
  <c r="C716"/>
  <c r="C713"/>
  <c r="C710"/>
  <c r="C707"/>
  <c r="C704"/>
  <c r="C701"/>
  <c r="C698"/>
  <c r="C695"/>
  <c r="C692"/>
  <c r="C689"/>
  <c r="C686"/>
  <c r="C683"/>
  <c r="C680"/>
  <c r="C677"/>
  <c r="C674"/>
  <c r="C671"/>
  <c r="C668"/>
  <c r="C665"/>
  <c r="C662"/>
  <c r="C659"/>
  <c r="C656"/>
  <c r="C653"/>
  <c r="C650"/>
  <c r="C647"/>
  <c r="C644"/>
  <c r="C641"/>
  <c r="C638"/>
  <c r="C635"/>
  <c r="C632"/>
  <c r="C629"/>
  <c r="C626"/>
  <c r="C623"/>
  <c r="C620"/>
  <c r="C617"/>
  <c r="C614"/>
  <c r="C611"/>
  <c r="C608"/>
  <c r="C605"/>
  <c r="C601"/>
  <c r="C598"/>
  <c r="C595"/>
  <c r="C592"/>
  <c r="C589"/>
  <c r="C586"/>
  <c r="C583"/>
  <c r="C580"/>
  <c r="C577"/>
  <c r="C574"/>
  <c r="C571"/>
  <c r="C568"/>
  <c r="C565"/>
  <c r="C562"/>
  <c r="C559"/>
  <c r="C556"/>
  <c r="C553"/>
  <c r="C550"/>
  <c r="C547"/>
  <c r="C544"/>
  <c r="C541"/>
  <c r="C538"/>
  <c r="C535"/>
  <c r="C532"/>
  <c r="C529"/>
  <c r="C526"/>
  <c r="C523"/>
  <c r="C520"/>
  <c r="C517"/>
  <c r="C514"/>
  <c r="C511"/>
  <c r="C508"/>
  <c r="C505"/>
  <c r="C502"/>
  <c r="C499"/>
  <c r="C496"/>
  <c r="C493"/>
  <c r="C490"/>
  <c r="C487"/>
  <c r="C484"/>
  <c r="C481"/>
  <c r="C478"/>
  <c r="C475"/>
  <c r="C472"/>
  <c r="D791"/>
  <c r="D785"/>
  <c r="D776"/>
  <c r="D769"/>
  <c r="D763"/>
  <c r="D757"/>
  <c r="D751"/>
  <c r="D745"/>
  <c r="D739"/>
  <c r="D733"/>
  <c r="D727"/>
  <c r="D721"/>
  <c r="D715"/>
  <c r="D709"/>
  <c r="D703"/>
  <c r="D697"/>
  <c r="D691"/>
  <c r="D685"/>
  <c r="D679"/>
  <c r="D673"/>
  <c r="D667"/>
  <c r="D661"/>
  <c r="D655"/>
  <c r="D649"/>
  <c r="D643"/>
  <c r="D637"/>
  <c r="D631"/>
  <c r="D625"/>
  <c r="D619"/>
  <c r="D613"/>
  <c r="D607"/>
  <c r="D600"/>
  <c r="D594"/>
  <c r="D588"/>
  <c r="D582"/>
  <c r="D576"/>
  <c r="D570"/>
  <c r="D564"/>
  <c r="D558"/>
  <c r="D552"/>
  <c r="D546"/>
  <c r="D540"/>
  <c r="D534"/>
  <c r="D528"/>
  <c r="D522"/>
  <c r="D516"/>
  <c r="D513"/>
  <c r="D510"/>
  <c r="D507"/>
  <c r="D504"/>
  <c r="D501"/>
  <c r="D498"/>
  <c r="D495"/>
  <c r="D492"/>
  <c r="D489"/>
  <c r="D486"/>
  <c r="D483"/>
  <c r="D480"/>
  <c r="D477"/>
  <c r="D474"/>
  <c r="D471"/>
  <c r="D468"/>
  <c r="D465"/>
  <c r="D462"/>
  <c r="D459"/>
  <c r="D456"/>
  <c r="D453"/>
  <c r="D450"/>
  <c r="D447"/>
  <c r="D444"/>
  <c r="D441"/>
  <c r="D438"/>
  <c r="D435"/>
  <c r="D432"/>
  <c r="D428"/>
  <c r="D425"/>
  <c r="D422"/>
  <c r="D419"/>
  <c r="D416"/>
  <c r="D413"/>
  <c r="D410"/>
  <c r="D407"/>
  <c r="D404"/>
  <c r="D401"/>
  <c r="D398"/>
  <c r="D395"/>
  <c r="D392"/>
  <c r="D389"/>
  <c r="D386"/>
  <c r="D383"/>
  <c r="D380"/>
  <c r="D377"/>
  <c r="D374"/>
  <c r="D371"/>
  <c r="D368"/>
  <c r="D365"/>
  <c r="D362"/>
  <c r="D359"/>
  <c r="D356"/>
  <c r="D353"/>
  <c r="D350"/>
  <c r="D347"/>
  <c r="D344"/>
  <c r="D341"/>
  <c r="D338"/>
  <c r="D335"/>
  <c r="D332"/>
  <c r="D329"/>
  <c r="D326"/>
  <c r="D323"/>
  <c r="D320"/>
  <c r="D317"/>
  <c r="D314"/>
  <c r="D311"/>
  <c r="D308"/>
  <c r="D305"/>
  <c r="D302"/>
  <c r="D299"/>
  <c r="D296"/>
  <c r="D293"/>
  <c r="D290"/>
  <c r="D287"/>
  <c r="D284"/>
  <c r="D281"/>
  <c r="D278"/>
  <c r="D275"/>
  <c r="D272"/>
  <c r="D269"/>
  <c r="D266"/>
  <c r="D263"/>
  <c r="D260"/>
  <c r="D255"/>
  <c r="D252"/>
  <c r="D249"/>
  <c r="D246"/>
  <c r="D243"/>
  <c r="D240"/>
  <c r="D237"/>
  <c r="D234"/>
  <c r="D231"/>
  <c r="D228"/>
  <c r="D225"/>
  <c r="D222"/>
  <c r="D218"/>
  <c r="D215"/>
  <c r="D212"/>
  <c r="D209"/>
  <c r="D206"/>
  <c r="D203"/>
  <c r="D200"/>
  <c r="D197"/>
  <c r="D193"/>
  <c r="D190"/>
  <c r="D186"/>
  <c r="D183"/>
  <c r="D180"/>
  <c r="D177"/>
  <c r="D173"/>
  <c r="D170"/>
  <c r="D167"/>
  <c r="D163"/>
  <c r="D160"/>
  <c r="D157"/>
  <c r="D153"/>
  <c r="D150"/>
  <c r="D147"/>
  <c r="D143"/>
  <c r="D140"/>
  <c r="D137"/>
  <c r="D129"/>
  <c r="D114"/>
  <c r="D109"/>
  <c r="D107"/>
  <c r="D102"/>
  <c r="D97"/>
  <c r="D95"/>
  <c r="D90"/>
  <c r="D85"/>
  <c r="D70"/>
  <c r="D65"/>
  <c r="D60"/>
  <c r="D55"/>
  <c r="D53"/>
  <c r="D49"/>
  <c r="D45"/>
  <c r="D41"/>
  <c r="D37"/>
  <c r="D33"/>
  <c r="D15"/>
  <c r="D11"/>
  <c r="C1442"/>
  <c r="C1440"/>
  <c r="C1436"/>
  <c r="C1432"/>
  <c r="C1430"/>
  <c r="C1428"/>
  <c r="C1426"/>
  <c r="C1424"/>
  <c r="C1422"/>
  <c r="C1420"/>
  <c r="C1418"/>
  <c r="C1416"/>
  <c r="C1414"/>
  <c r="C1412"/>
  <c r="C1408"/>
  <c r="C1405"/>
  <c r="C1402"/>
  <c r="C1398"/>
  <c r="C1395"/>
  <c r="C1392"/>
  <c r="C1389"/>
  <c r="C1386"/>
  <c r="C1383"/>
  <c r="C1380"/>
  <c r="C1377"/>
  <c r="C1374"/>
  <c r="C1371"/>
  <c r="C1368"/>
  <c r="C1365"/>
  <c r="C1362"/>
  <c r="C1359"/>
  <c r="C1356"/>
  <c r="C1353"/>
  <c r="C1350"/>
  <c r="C1347"/>
  <c r="C1344"/>
  <c r="C1341"/>
  <c r="C1338"/>
  <c r="C1335"/>
  <c r="C1332"/>
  <c r="C1329"/>
  <c r="C1326"/>
  <c r="C1323"/>
  <c r="C1320"/>
  <c r="C1317"/>
  <c r="C1314"/>
  <c r="C1311"/>
  <c r="C1308"/>
  <c r="C1305"/>
  <c r="C1302"/>
  <c r="C1299"/>
  <c r="C1296"/>
  <c r="C1293"/>
  <c r="C1290"/>
  <c r="C1287"/>
  <c r="C1284"/>
  <c r="C1281"/>
  <c r="C1278"/>
  <c r="C1275"/>
  <c r="C1272"/>
  <c r="C1269"/>
  <c r="C1266"/>
  <c r="C1263"/>
  <c r="C1260"/>
  <c r="C1257"/>
  <c r="C1254"/>
  <c r="C1251"/>
  <c r="C1248"/>
  <c r="C1245"/>
  <c r="C1242"/>
  <c r="C1239"/>
  <c r="C1236"/>
  <c r="C1233"/>
  <c r="C1230"/>
  <c r="C1226"/>
  <c r="C1223"/>
  <c r="C1220"/>
  <c r="C1217"/>
  <c r="C1214"/>
  <c r="C1211"/>
  <c r="C1208"/>
  <c r="C1205"/>
  <c r="C1202"/>
  <c r="C1199"/>
  <c r="C1196"/>
  <c r="C1193"/>
  <c r="C1190"/>
  <c r="C1187"/>
  <c r="C1184"/>
  <c r="C1181"/>
  <c r="C1178"/>
  <c r="C1175"/>
  <c r="C1172"/>
  <c r="C1169"/>
  <c r="C1166"/>
  <c r="C1163"/>
  <c r="C1160"/>
  <c r="C1157"/>
  <c r="C1154"/>
  <c r="C1151"/>
  <c r="C1148"/>
  <c r="C1145"/>
  <c r="C1142"/>
  <c r="C1139"/>
  <c r="C1136"/>
  <c r="C1133"/>
  <c r="C1130"/>
  <c r="C1127"/>
  <c r="C1124"/>
  <c r="C1121"/>
  <c r="C1118"/>
  <c r="C1115"/>
  <c r="C1112"/>
  <c r="C1109"/>
  <c r="C1106"/>
  <c r="C1103"/>
  <c r="C1100"/>
  <c r="C1097"/>
  <c r="C1094"/>
  <c r="C1091"/>
  <c r="C1088"/>
  <c r="C1085"/>
  <c r="C1082"/>
  <c r="C1079"/>
  <c r="C1076"/>
  <c r="C1073"/>
  <c r="C1070"/>
  <c r="C1067"/>
  <c r="C1064"/>
  <c r="C1061"/>
  <c r="C1058"/>
  <c r="C1054"/>
  <c r="C1051"/>
  <c r="C1048"/>
  <c r="C1045"/>
  <c r="C1042"/>
  <c r="C1039"/>
  <c r="C1036"/>
  <c r="C1033"/>
  <c r="C1030"/>
  <c r="C1027"/>
  <c r="C1024"/>
  <c r="C1021"/>
  <c r="C1018"/>
  <c r="C1015"/>
  <c r="C1012"/>
  <c r="C1009"/>
  <c r="C1006"/>
  <c r="C1003"/>
  <c r="C1000"/>
  <c r="C997"/>
  <c r="C994"/>
  <c r="C991"/>
  <c r="C988"/>
  <c r="C985"/>
  <c r="C982"/>
  <c r="C979"/>
  <c r="C976"/>
  <c r="C973"/>
  <c r="C970"/>
  <c r="C967"/>
  <c r="C964"/>
  <c r="C961"/>
  <c r="C958"/>
  <c r="C955"/>
  <c r="C952"/>
  <c r="C949"/>
  <c r="C946"/>
  <c r="C943"/>
  <c r="C940"/>
  <c r="C937"/>
  <c r="C934"/>
  <c r="C931"/>
  <c r="C928"/>
  <c r="C925"/>
  <c r="C922"/>
  <c r="C919"/>
  <c r="C916"/>
  <c r="C913"/>
  <c r="C910"/>
  <c r="C907"/>
  <c r="C904"/>
  <c r="C901"/>
  <c r="C898"/>
  <c r="C895"/>
  <c r="C892"/>
  <c r="C889"/>
  <c r="C886"/>
  <c r="C881"/>
  <c r="C878"/>
  <c r="C875"/>
  <c r="C872"/>
  <c r="C869"/>
  <c r="C866"/>
  <c r="C863"/>
  <c r="C860"/>
  <c r="C857"/>
  <c r="C854"/>
  <c r="C851"/>
  <c r="C848"/>
  <c r="C845"/>
  <c r="C841"/>
  <c r="C838"/>
  <c r="C835"/>
  <c r="C832"/>
  <c r="C829"/>
  <c r="C826"/>
  <c r="C823"/>
  <c r="C819"/>
  <c r="C816"/>
  <c r="C813"/>
  <c r="C810"/>
  <c r="C806"/>
  <c r="C803"/>
  <c r="C800"/>
  <c r="C797"/>
  <c r="C794"/>
  <c r="C791"/>
  <c r="C788"/>
  <c r="C785"/>
  <c r="C779"/>
  <c r="C776"/>
  <c r="C772"/>
  <c r="C769"/>
  <c r="C766"/>
  <c r="C763"/>
  <c r="C760"/>
  <c r="C757"/>
  <c r="C754"/>
  <c r="C751"/>
  <c r="C748"/>
  <c r="C745"/>
  <c r="C742"/>
  <c r="C739"/>
  <c r="C736"/>
  <c r="C733"/>
  <c r="C730"/>
  <c r="C727"/>
  <c r="C724"/>
  <c r="C721"/>
  <c r="C718"/>
  <c r="C715"/>
  <c r="C712"/>
  <c r="C709"/>
  <c r="C706"/>
  <c r="C703"/>
  <c r="C700"/>
  <c r="C697"/>
  <c r="C694"/>
  <c r="C691"/>
  <c r="C688"/>
  <c r="C685"/>
  <c r="C682"/>
  <c r="C679"/>
  <c r="C676"/>
  <c r="C673"/>
  <c r="C670"/>
  <c r="C667"/>
  <c r="C664"/>
  <c r="C661"/>
  <c r="C658"/>
  <c r="C655"/>
  <c r="C652"/>
  <c r="C649"/>
  <c r="C646"/>
  <c r="C643"/>
  <c r="C640"/>
  <c r="C637"/>
  <c r="C634"/>
  <c r="C631"/>
  <c r="C628"/>
  <c r="C625"/>
  <c r="C622"/>
  <c r="C619"/>
  <c r="C616"/>
  <c r="C613"/>
  <c r="C610"/>
  <c r="C607"/>
  <c r="C604"/>
  <c r="C600"/>
  <c r="C597"/>
  <c r="C594"/>
  <c r="C591"/>
  <c r="C588"/>
  <c r="C585"/>
  <c r="C582"/>
  <c r="C579"/>
  <c r="C576"/>
  <c r="C573"/>
  <c r="C570"/>
  <c r="C567"/>
  <c r="C564"/>
  <c r="C561"/>
  <c r="C558"/>
  <c r="C555"/>
  <c r="C552"/>
  <c r="C549"/>
  <c r="C546"/>
  <c r="C543"/>
  <c r="C540"/>
  <c r="C537"/>
  <c r="C534"/>
  <c r="C531"/>
  <c r="C528"/>
  <c r="C525"/>
  <c r="C522"/>
  <c r="C519"/>
  <c r="C516"/>
  <c r="C513"/>
  <c r="C510"/>
  <c r="C507"/>
  <c r="C504"/>
  <c r="C501"/>
  <c r="C498"/>
  <c r="C495"/>
  <c r="C492"/>
  <c r="C489"/>
  <c r="C486"/>
  <c r="C483"/>
  <c r="C480"/>
  <c r="C477"/>
  <c r="C474"/>
  <c r="C471"/>
  <c r="C468"/>
  <c r="C465"/>
  <c r="C466"/>
  <c r="C462"/>
  <c r="C459"/>
  <c r="C456"/>
  <c r="C453"/>
  <c r="C450"/>
  <c r="C447"/>
  <c r="C444"/>
  <c r="C441"/>
  <c r="C438"/>
  <c r="C435"/>
  <c r="C432"/>
  <c r="C428"/>
  <c r="C425"/>
  <c r="C422"/>
  <c r="C419"/>
  <c r="C416"/>
  <c r="C413"/>
  <c r="C410"/>
  <c r="C407"/>
  <c r="C404"/>
  <c r="C401"/>
  <c r="C398"/>
  <c r="C395"/>
  <c r="C392"/>
  <c r="C389"/>
  <c r="C386"/>
  <c r="C383"/>
  <c r="C380"/>
  <c r="C377"/>
  <c r="C374"/>
  <c r="C371"/>
  <c r="C368"/>
  <c r="C365"/>
  <c r="C362"/>
  <c r="C359"/>
  <c r="C356"/>
  <c r="C353"/>
  <c r="C350"/>
  <c r="C347"/>
  <c r="C344"/>
  <c r="C341"/>
  <c r="C338"/>
  <c r="C335"/>
  <c r="C332"/>
  <c r="C329"/>
  <c r="C326"/>
  <c r="C323"/>
  <c r="C320"/>
  <c r="C317"/>
  <c r="C314"/>
  <c r="C311"/>
  <c r="C308"/>
  <c r="C305"/>
  <c r="C302"/>
  <c r="C299"/>
  <c r="C296"/>
  <c r="C293"/>
  <c r="C290"/>
  <c r="C287"/>
  <c r="C284"/>
  <c r="C281"/>
  <c r="C278"/>
  <c r="C275"/>
  <c r="C272"/>
  <c r="C269"/>
  <c r="C266"/>
  <c r="C263"/>
  <c r="C260"/>
  <c r="C255"/>
  <c r="C252"/>
  <c r="C249"/>
  <c r="C246"/>
  <c r="C243"/>
  <c r="C240"/>
  <c r="C237"/>
  <c r="C234"/>
  <c r="C231"/>
  <c r="C228"/>
  <c r="C225"/>
  <c r="C222"/>
  <c r="C218"/>
  <c r="C215"/>
  <c r="C212"/>
  <c r="C209"/>
  <c r="C206"/>
  <c r="C203"/>
  <c r="C200"/>
  <c r="C197"/>
  <c r="C193"/>
  <c r="C190"/>
  <c r="C186"/>
  <c r="C183"/>
  <c r="C180"/>
  <c r="C177"/>
  <c r="C173"/>
  <c r="C170"/>
  <c r="C167"/>
  <c r="C163"/>
  <c r="C160"/>
  <c r="C157"/>
  <c r="C153"/>
  <c r="C150"/>
  <c r="C147"/>
  <c r="C143"/>
  <c r="C140"/>
  <c r="C137"/>
  <c r="C129"/>
  <c r="C114"/>
  <c r="C109"/>
  <c r="C107"/>
  <c r="C102"/>
  <c r="C97"/>
  <c r="C95"/>
  <c r="C90"/>
  <c r="C85"/>
  <c r="C70"/>
  <c r="C65"/>
  <c r="C60"/>
  <c r="C55"/>
  <c r="C53"/>
  <c r="C49"/>
  <c r="C45"/>
  <c r="C41"/>
  <c r="C37"/>
  <c r="C33"/>
  <c r="C15"/>
  <c r="C11"/>
  <c r="B1442"/>
  <c r="B1440"/>
  <c r="B1436"/>
  <c r="B1432"/>
  <c r="B1430"/>
  <c r="B1428"/>
  <c r="B1426"/>
  <c r="B1424"/>
  <c r="B1422"/>
  <c r="B1420"/>
  <c r="B1418"/>
  <c r="B1416"/>
  <c r="B1414"/>
  <c r="B1412"/>
  <c r="B1408"/>
  <c r="B1405"/>
  <c r="B1402"/>
  <c r="B1398"/>
  <c r="B1395"/>
  <c r="B1392"/>
  <c r="B1389"/>
  <c r="B1386"/>
  <c r="B1383"/>
  <c r="B1380"/>
  <c r="B1377"/>
  <c r="B1374"/>
  <c r="B1371"/>
  <c r="B1368"/>
  <c r="B1365"/>
  <c r="B1362"/>
  <c r="B1359"/>
  <c r="B1356"/>
  <c r="B1353"/>
  <c r="B1350"/>
  <c r="B1347"/>
  <c r="B1344"/>
  <c r="B1341"/>
  <c r="B1338"/>
  <c r="B1335"/>
  <c r="B1332"/>
  <c r="B1329"/>
  <c r="B1326"/>
  <c r="B1323"/>
  <c r="B1320"/>
  <c r="B1317"/>
  <c r="B1314"/>
  <c r="B1311"/>
  <c r="B1308"/>
  <c r="B1305"/>
  <c r="B1302"/>
  <c r="B1299"/>
  <c r="B1296"/>
  <c r="B1293"/>
  <c r="B1290"/>
  <c r="B1287"/>
  <c r="B1284"/>
  <c r="B1281"/>
  <c r="B1278"/>
  <c r="B1275"/>
  <c r="B1272"/>
  <c r="B1269"/>
  <c r="B1266"/>
  <c r="B1263"/>
  <c r="B1260"/>
  <c r="B1257"/>
  <c r="B1254"/>
  <c r="B1251"/>
  <c r="B1248"/>
  <c r="B1245"/>
  <c r="B1242"/>
  <c r="B1239"/>
  <c r="B1236"/>
  <c r="B1233"/>
  <c r="B1230"/>
  <c r="B1226"/>
  <c r="B1223"/>
  <c r="B1220"/>
  <c r="B1217"/>
  <c r="B1214"/>
  <c r="B1211"/>
  <c r="B1208"/>
  <c r="B1205"/>
  <c r="B1202"/>
  <c r="B1199"/>
  <c r="B1196"/>
  <c r="B1193"/>
  <c r="B1190"/>
  <c r="B1187"/>
  <c r="B1184"/>
  <c r="B1181"/>
  <c r="B1178"/>
  <c r="B1175"/>
  <c r="B1172"/>
  <c r="B1169"/>
  <c r="B1166"/>
  <c r="B1163"/>
  <c r="B1160"/>
  <c r="B1157"/>
  <c r="B1154"/>
  <c r="B1151"/>
  <c r="B1148"/>
  <c r="B1145"/>
  <c r="B1142"/>
  <c r="B1139"/>
  <c r="B1136"/>
  <c r="B1133"/>
  <c r="B1130"/>
  <c r="B1127"/>
  <c r="B1124"/>
  <c r="B1121"/>
  <c r="B1118"/>
  <c r="B1115"/>
  <c r="B1112"/>
  <c r="B1109"/>
  <c r="B1106"/>
  <c r="B1103"/>
  <c r="B1100"/>
  <c r="B1097"/>
  <c r="B1094"/>
  <c r="B1091"/>
  <c r="B1088"/>
  <c r="B1085"/>
  <c r="B1082"/>
  <c r="B1079"/>
  <c r="B1076"/>
  <c r="B1073"/>
  <c r="B1070"/>
  <c r="B1067"/>
  <c r="B1064"/>
  <c r="B1061"/>
  <c r="B1058"/>
  <c r="B1054"/>
  <c r="B1051"/>
  <c r="B1048"/>
  <c r="B1045"/>
  <c r="B1042"/>
  <c r="B1039"/>
  <c r="B1036"/>
  <c r="B1033"/>
  <c r="B1030"/>
  <c r="B1027"/>
  <c r="B1024"/>
  <c r="B1021"/>
  <c r="B1018"/>
  <c r="B1015"/>
  <c r="B1012"/>
  <c r="B1009"/>
  <c r="B1006"/>
  <c r="B1003"/>
  <c r="B1000"/>
  <c r="B997"/>
  <c r="B994"/>
  <c r="B991"/>
  <c r="B988"/>
  <c r="B985"/>
  <c r="B982"/>
  <c r="B979"/>
  <c r="B976"/>
  <c r="B973"/>
  <c r="B970"/>
  <c r="B967"/>
  <c r="B964"/>
  <c r="B961"/>
  <c r="B958"/>
  <c r="B955"/>
  <c r="B952"/>
  <c r="B949"/>
  <c r="B946"/>
  <c r="B943"/>
  <c r="B940"/>
  <c r="B937"/>
  <c r="B934"/>
  <c r="B931"/>
  <c r="B928"/>
  <c r="B925"/>
  <c r="B922"/>
  <c r="B919"/>
  <c r="B916"/>
  <c r="B913"/>
  <c r="B910"/>
  <c r="B907"/>
  <c r="B904"/>
  <c r="B901"/>
  <c r="B898"/>
  <c r="B895"/>
  <c r="B892"/>
  <c r="B889"/>
  <c r="B886"/>
  <c r="B881"/>
  <c r="B878"/>
  <c r="B875"/>
  <c r="B872"/>
  <c r="B869"/>
  <c r="B866"/>
  <c r="B863"/>
  <c r="B860"/>
  <c r="B857"/>
  <c r="B854"/>
  <c r="B851"/>
  <c r="B848"/>
  <c r="B845"/>
  <c r="B841"/>
  <c r="B838"/>
  <c r="B835"/>
  <c r="B832"/>
  <c r="B829"/>
  <c r="B826"/>
  <c r="B823"/>
  <c r="B819"/>
  <c r="B816"/>
  <c r="B813"/>
  <c r="B810"/>
  <c r="B806"/>
  <c r="B803"/>
  <c r="B800"/>
  <c r="B797"/>
  <c r="B794"/>
  <c r="B791"/>
  <c r="B788"/>
  <c r="B785"/>
  <c r="B779"/>
  <c r="B776"/>
  <c r="B772"/>
  <c r="B769"/>
  <c r="B766"/>
  <c r="B763"/>
  <c r="B760"/>
  <c r="B757"/>
  <c r="B754"/>
  <c r="B751"/>
  <c r="B748"/>
  <c r="B745"/>
  <c r="B742"/>
  <c r="B739"/>
  <c r="B736"/>
  <c r="B733"/>
  <c r="B730"/>
  <c r="B727"/>
  <c r="B724"/>
  <c r="B721"/>
  <c r="B718"/>
  <c r="B715"/>
  <c r="B712"/>
  <c r="B709"/>
  <c r="B706"/>
  <c r="B703"/>
  <c r="B700"/>
  <c r="B697"/>
  <c r="B694"/>
  <c r="B691"/>
  <c r="B688"/>
  <c r="B685"/>
  <c r="B682"/>
  <c r="B679"/>
  <c r="B676"/>
  <c r="B673"/>
  <c r="B670"/>
  <c r="B667"/>
  <c r="B664"/>
  <c r="B661"/>
  <c r="B658"/>
  <c r="B655"/>
  <c r="B652"/>
  <c r="B649"/>
  <c r="B646"/>
  <c r="B643"/>
  <c r="B640"/>
  <c r="B637"/>
  <c r="B634"/>
  <c r="B631"/>
  <c r="B628"/>
  <c r="B625"/>
  <c r="B622"/>
  <c r="B619"/>
  <c r="B616"/>
  <c r="B613"/>
  <c r="B610"/>
  <c r="B607"/>
  <c r="B604"/>
  <c r="B600"/>
  <c r="B597"/>
  <c r="B594"/>
  <c r="B591"/>
  <c r="B588"/>
  <c r="B585"/>
  <c r="B582"/>
  <c r="B579"/>
  <c r="B576"/>
  <c r="B573"/>
  <c r="B570"/>
  <c r="B567"/>
  <c r="B564"/>
  <c r="B561"/>
  <c r="B558"/>
  <c r="B555"/>
  <c r="B552"/>
  <c r="B549"/>
  <c r="B546"/>
  <c r="B543"/>
  <c r="B540"/>
  <c r="B537"/>
  <c r="B534"/>
  <c r="B531"/>
  <c r="B528"/>
  <c r="B525"/>
  <c r="B522"/>
  <c r="B519"/>
  <c r="B516"/>
  <c r="B513"/>
  <c r="B510"/>
  <c r="B507"/>
  <c r="B504"/>
  <c r="B501"/>
  <c r="B498"/>
  <c r="B495"/>
  <c r="B492"/>
  <c r="B489"/>
  <c r="B486"/>
  <c r="B483"/>
  <c r="B480"/>
  <c r="B477"/>
  <c r="B474"/>
  <c r="B471"/>
  <c r="B468"/>
  <c r="B465"/>
  <c r="B462"/>
  <c r="B459"/>
  <c r="B456"/>
  <c r="B453"/>
  <c r="B450"/>
  <c r="B447"/>
  <c r="B444"/>
  <c r="B441"/>
  <c r="B438"/>
  <c r="B435"/>
  <c r="B432"/>
  <c r="B428"/>
  <c r="B425"/>
  <c r="B422"/>
  <c r="B419"/>
  <c r="B416"/>
  <c r="B413"/>
  <c r="B410"/>
  <c r="B407"/>
  <c r="B404"/>
  <c r="B401"/>
  <c r="B398"/>
  <c r="B395"/>
  <c r="B392"/>
  <c r="B389"/>
  <c r="B386"/>
  <c r="B383"/>
  <c r="B380"/>
  <c r="B377"/>
  <c r="B374"/>
  <c r="B371"/>
  <c r="B368"/>
  <c r="B365"/>
  <c r="B362"/>
  <c r="B359"/>
  <c r="B356"/>
  <c r="B353"/>
  <c r="B350"/>
  <c r="B347"/>
  <c r="B344"/>
  <c r="B341"/>
  <c r="B338"/>
  <c r="B335"/>
  <c r="B332"/>
  <c r="B329"/>
  <c r="B326"/>
  <c r="B323"/>
  <c r="B320"/>
  <c r="B317"/>
  <c r="B314"/>
  <c r="B311"/>
  <c r="B308"/>
  <c r="B305"/>
  <c r="B302"/>
  <c r="B299"/>
  <c r="B296"/>
  <c r="B293"/>
  <c r="B290"/>
  <c r="B287"/>
  <c r="B284"/>
  <c r="B281"/>
  <c r="B278"/>
  <c r="B275"/>
  <c r="B272"/>
  <c r="B269"/>
  <c r="B266"/>
  <c r="B263"/>
  <c r="B260"/>
  <c r="B255"/>
  <c r="B252"/>
  <c r="B249"/>
  <c r="B246"/>
  <c r="B243"/>
  <c r="B240"/>
  <c r="B237"/>
  <c r="B234"/>
  <c r="B231"/>
  <c r="B228"/>
  <c r="B225"/>
  <c r="B222"/>
  <c r="B218"/>
  <c r="B215"/>
  <c r="B212"/>
  <c r="B209"/>
  <c r="B206"/>
  <c r="B203"/>
  <c r="B200"/>
  <c r="B197"/>
  <c r="B193"/>
  <c r="B190"/>
  <c r="B186"/>
  <c r="B183"/>
  <c r="B180"/>
  <c r="B177"/>
  <c r="B173"/>
  <c r="B170"/>
  <c r="B167"/>
  <c r="B163"/>
  <c r="B160"/>
  <c r="B157"/>
  <c r="B153"/>
  <c r="B150"/>
  <c r="B147"/>
  <c r="B143"/>
  <c r="B140"/>
  <c r="B137"/>
  <c r="B129"/>
  <c r="B114"/>
  <c r="B109"/>
  <c r="B107"/>
  <c r="B102"/>
  <c r="B97"/>
  <c r="B95"/>
  <c r="B90"/>
  <c r="B85"/>
  <c r="B70"/>
  <c r="B65"/>
  <c r="B60"/>
  <c r="B55"/>
  <c r="B53"/>
  <c r="B49"/>
  <c r="B45"/>
  <c r="B41"/>
  <c r="B37"/>
  <c r="B33"/>
  <c r="B15"/>
  <c r="B11"/>
  <c r="C469"/>
  <c r="C463"/>
  <c r="C460"/>
  <c r="C457"/>
  <c r="C454"/>
  <c r="C451"/>
  <c r="C448"/>
  <c r="C445"/>
  <c r="C442"/>
  <c r="C439"/>
  <c r="C436"/>
  <c r="C433"/>
  <c r="C429"/>
  <c r="C426"/>
  <c r="C423"/>
  <c r="C420"/>
  <c r="C417"/>
  <c r="C414"/>
  <c r="C411"/>
  <c r="C408"/>
  <c r="C405"/>
  <c r="C402"/>
  <c r="C399"/>
  <c r="C396"/>
  <c r="C393"/>
  <c r="C390"/>
  <c r="C387"/>
  <c r="C384"/>
  <c r="C381"/>
  <c r="C378"/>
  <c r="C375"/>
  <c r="C372"/>
  <c r="C369"/>
  <c r="C366"/>
  <c r="C363"/>
  <c r="C360"/>
  <c r="C357"/>
  <c r="C354"/>
  <c r="C351"/>
  <c r="C348"/>
  <c r="C345"/>
  <c r="C342"/>
  <c r="C339"/>
  <c r="C336"/>
  <c r="C333"/>
  <c r="C330"/>
  <c r="C327"/>
  <c r="C324"/>
  <c r="C321"/>
  <c r="C318"/>
  <c r="C315"/>
  <c r="C312"/>
  <c r="C309"/>
  <c r="C306"/>
  <c r="C303"/>
  <c r="C300"/>
  <c r="C297"/>
  <c r="C294"/>
  <c r="C291"/>
  <c r="C288"/>
  <c r="C285"/>
  <c r="C282"/>
  <c r="C279"/>
  <c r="C276"/>
  <c r="C273"/>
  <c r="C270"/>
  <c r="C267"/>
  <c r="C264"/>
  <c r="C261"/>
  <c r="C256"/>
  <c r="C253"/>
  <c r="C250"/>
  <c r="C247"/>
  <c r="C244"/>
  <c r="C241"/>
  <c r="C238"/>
  <c r="C235"/>
  <c r="C232"/>
  <c r="C229"/>
  <c r="C226"/>
  <c r="C223"/>
  <c r="C221"/>
  <c r="C217"/>
  <c r="C214"/>
  <c r="C211"/>
  <c r="C208"/>
  <c r="C205"/>
  <c r="C202"/>
  <c r="C199"/>
  <c r="C196"/>
  <c r="C192"/>
  <c r="C189"/>
  <c r="C185"/>
  <c r="C182"/>
  <c r="C179"/>
  <c r="C176"/>
  <c r="C172"/>
  <c r="C169"/>
  <c r="C166"/>
  <c r="C162"/>
  <c r="C159"/>
  <c r="C156"/>
  <c r="C152"/>
  <c r="C149"/>
  <c r="C146"/>
  <c r="C142"/>
  <c r="C139"/>
  <c r="C136"/>
  <c r="C115"/>
  <c r="C113"/>
  <c r="C108"/>
  <c r="C103"/>
  <c r="C101"/>
  <c r="C96"/>
  <c r="C91"/>
  <c r="C89"/>
  <c r="C79"/>
  <c r="C66"/>
  <c r="C61"/>
  <c r="C59"/>
  <c r="C54"/>
  <c r="C50"/>
  <c r="C46"/>
  <c r="C42"/>
  <c r="C38"/>
  <c r="C34"/>
  <c r="C32"/>
  <c r="C14"/>
  <c r="C10"/>
  <c r="B1441"/>
  <c r="B1437"/>
  <c r="B1435"/>
  <c r="B1431"/>
  <c r="B1429"/>
  <c r="B1427"/>
  <c r="B1425"/>
  <c r="B1423"/>
  <c r="B1421"/>
  <c r="B1419"/>
  <c r="B1417"/>
  <c r="B1415"/>
  <c r="B1413"/>
  <c r="B1411"/>
  <c r="B1406"/>
  <c r="B1403"/>
  <c r="B1399"/>
  <c r="B1396"/>
  <c r="B1393"/>
  <c r="B1390"/>
  <c r="B1387"/>
  <c r="B1384"/>
  <c r="B1381"/>
  <c r="B1378"/>
  <c r="B1375"/>
  <c r="B1372"/>
  <c r="B1369"/>
  <c r="B1366"/>
  <c r="B1363"/>
  <c r="B1360"/>
  <c r="B1357"/>
  <c r="B1354"/>
  <c r="B1351"/>
  <c r="B1348"/>
  <c r="B1345"/>
  <c r="B1342"/>
  <c r="B1339"/>
  <c r="B1336"/>
  <c r="B1333"/>
  <c r="B1330"/>
  <c r="B1327"/>
  <c r="B1324"/>
  <c r="B1321"/>
  <c r="B1318"/>
  <c r="B1315"/>
  <c r="B1312"/>
  <c r="B1309"/>
  <c r="B1306"/>
  <c r="B1303"/>
  <c r="B1300"/>
  <c r="B1297"/>
  <c r="B1294"/>
  <c r="B1291"/>
  <c r="B1288"/>
  <c r="B1285"/>
  <c r="B1282"/>
  <c r="B1279"/>
  <c r="B1276"/>
  <c r="B1273"/>
  <c r="B1270"/>
  <c r="B1267"/>
  <c r="B1264"/>
  <c r="B1261"/>
  <c r="B1258"/>
  <c r="B1255"/>
  <c r="B1252"/>
  <c r="B1249"/>
  <c r="B1246"/>
  <c r="B1243"/>
  <c r="B1240"/>
  <c r="B1237"/>
  <c r="B1234"/>
  <c r="B1231"/>
  <c r="B1227"/>
  <c r="B1224"/>
  <c r="B1221"/>
  <c r="B1218"/>
  <c r="B1215"/>
  <c r="B1212"/>
  <c r="B1209"/>
  <c r="B1206"/>
  <c r="B1203"/>
  <c r="B1200"/>
  <c r="B1197"/>
  <c r="B1194"/>
  <c r="B1191"/>
  <c r="B1188"/>
  <c r="B1185"/>
  <c r="B1182"/>
  <c r="B1179"/>
  <c r="B1176"/>
  <c r="B1173"/>
  <c r="B1170"/>
  <c r="B1167"/>
  <c r="B1164"/>
  <c r="B1161"/>
  <c r="B1158"/>
  <c r="B1155"/>
  <c r="B1152"/>
  <c r="B1149"/>
  <c r="B1146"/>
  <c r="B1143"/>
  <c r="B1140"/>
  <c r="B1137"/>
  <c r="B1134"/>
  <c r="B1131"/>
  <c r="B1128"/>
  <c r="B1125"/>
  <c r="B1122"/>
  <c r="B1119"/>
  <c r="B1116"/>
  <c r="B1113"/>
  <c r="B1110"/>
  <c r="B1107"/>
  <c r="B1104"/>
  <c r="B1101"/>
  <c r="B1098"/>
  <c r="B1095"/>
  <c r="B1092"/>
  <c r="B1089"/>
  <c r="B1086"/>
  <c r="B1083"/>
  <c r="B1080"/>
  <c r="B1077"/>
  <c r="B1074"/>
  <c r="B1071"/>
  <c r="B1068"/>
  <c r="B1065"/>
  <c r="B1062"/>
  <c r="B1059"/>
  <c r="B1055"/>
  <c r="B1052"/>
  <c r="B1049"/>
  <c r="B1046"/>
  <c r="B1043"/>
  <c r="B1040"/>
  <c r="B1037"/>
  <c r="B1034"/>
  <c r="B1031"/>
  <c r="B1028"/>
  <c r="B1025"/>
  <c r="B1022"/>
  <c r="B1019"/>
  <c r="B1016"/>
  <c r="B1013"/>
  <c r="B1010"/>
  <c r="B1007"/>
  <c r="B1004"/>
  <c r="B1001"/>
  <c r="B998"/>
  <c r="B995"/>
  <c r="B992"/>
  <c r="B989"/>
  <c r="B986"/>
  <c r="B983"/>
  <c r="B980"/>
  <c r="B977"/>
  <c r="B974"/>
  <c r="B971"/>
  <c r="B968"/>
  <c r="B965"/>
  <c r="B962"/>
  <c r="B959"/>
  <c r="B956"/>
  <c r="B953"/>
  <c r="B950"/>
  <c r="B947"/>
  <c r="B944"/>
  <c r="B941"/>
  <c r="B938"/>
  <c r="B935"/>
  <c r="B932"/>
  <c r="B929"/>
  <c r="B926"/>
  <c r="B923"/>
  <c r="B920"/>
  <c r="B917"/>
  <c r="B914"/>
  <c r="B911"/>
  <c r="B908"/>
  <c r="B905"/>
  <c r="B902"/>
  <c r="B899"/>
  <c r="B896"/>
  <c r="B893"/>
  <c r="B890"/>
  <c r="B887"/>
  <c r="B882"/>
  <c r="B879"/>
  <c r="B876"/>
  <c r="B873"/>
  <c r="B870"/>
  <c r="B867"/>
  <c r="B864"/>
  <c r="B861"/>
  <c r="B858"/>
  <c r="B855"/>
  <c r="B852"/>
  <c r="B849"/>
  <c r="B846"/>
  <c r="B842"/>
  <c r="B839"/>
  <c r="B836"/>
  <c r="B833"/>
  <c r="B830"/>
  <c r="B827"/>
  <c r="B824"/>
  <c r="B820"/>
  <c r="B817"/>
  <c r="B814"/>
  <c r="B811"/>
  <c r="B807"/>
  <c r="B804"/>
  <c r="B801"/>
  <c r="B798"/>
  <c r="B795"/>
  <c r="B792"/>
  <c r="B789"/>
  <c r="B786"/>
  <c r="B780"/>
  <c r="B777"/>
  <c r="B773"/>
  <c r="B770"/>
  <c r="B767"/>
  <c r="B764"/>
  <c r="B761"/>
  <c r="B758"/>
  <c r="B755"/>
  <c r="B752"/>
  <c r="B749"/>
  <c r="B746"/>
  <c r="B743"/>
  <c r="B740"/>
  <c r="B737"/>
  <c r="B734"/>
  <c r="B731"/>
  <c r="B728"/>
  <c r="B725"/>
  <c r="B722"/>
  <c r="B719"/>
  <c r="B716"/>
  <c r="B713"/>
  <c r="B710"/>
  <c r="B707"/>
  <c r="B704"/>
  <c r="B701"/>
  <c r="B698"/>
  <c r="B695"/>
  <c r="B692"/>
  <c r="B689"/>
  <c r="B686"/>
  <c r="B683"/>
  <c r="B680"/>
  <c r="B677"/>
  <c r="B674"/>
  <c r="B671"/>
  <c r="B668"/>
  <c r="B665"/>
  <c r="B662"/>
  <c r="B659"/>
  <c r="B656"/>
  <c r="B653"/>
  <c r="B650"/>
  <c r="B647"/>
  <c r="B644"/>
  <c r="B641"/>
  <c r="B638"/>
  <c r="B635"/>
  <c r="B632"/>
  <c r="B629"/>
  <c r="B626"/>
  <c r="B623"/>
  <c r="B620"/>
  <c r="B617"/>
  <c r="B614"/>
  <c r="B611"/>
  <c r="B608"/>
  <c r="B605"/>
  <c r="B601"/>
  <c r="B598"/>
  <c r="B595"/>
  <c r="B592"/>
  <c r="B589"/>
  <c r="B586"/>
  <c r="B583"/>
  <c r="B580"/>
  <c r="B577"/>
  <c r="B574"/>
  <c r="B571"/>
  <c r="B568"/>
  <c r="B565"/>
  <c r="B562"/>
  <c r="B559"/>
  <c r="B556"/>
  <c r="B553"/>
  <c r="B550"/>
  <c r="B547"/>
  <c r="B544"/>
  <c r="B541"/>
  <c r="B538"/>
  <c r="B535"/>
  <c r="B532"/>
  <c r="B529"/>
  <c r="B526"/>
  <c r="B523"/>
  <c r="B520"/>
  <c r="B517"/>
  <c r="B514"/>
  <c r="B511"/>
  <c r="B508"/>
  <c r="B505"/>
  <c r="B502"/>
  <c r="B499"/>
  <c r="B496"/>
  <c r="B493"/>
  <c r="B490"/>
  <c r="B487"/>
  <c r="B484"/>
  <c r="B481"/>
  <c r="B478"/>
  <c r="B475"/>
  <c r="B472"/>
  <c r="B469"/>
  <c r="B466"/>
  <c r="B463"/>
  <c r="B460"/>
  <c r="B457"/>
  <c r="B454"/>
  <c r="B451"/>
  <c r="B448"/>
  <c r="B445"/>
  <c r="B442"/>
  <c r="B439"/>
  <c r="B436"/>
  <c r="B433"/>
  <c r="B429"/>
  <c r="B426"/>
  <c r="B423"/>
  <c r="B420"/>
  <c r="B417"/>
  <c r="B414"/>
  <c r="B411"/>
  <c r="B408"/>
  <c r="B405"/>
  <c r="B402"/>
  <c r="B399"/>
  <c r="B396"/>
  <c r="B393"/>
  <c r="B390"/>
  <c r="B387"/>
  <c r="B384"/>
  <c r="B381"/>
  <c r="B378"/>
  <c r="B375"/>
  <c r="B372"/>
  <c r="B369"/>
  <c r="B366"/>
  <c r="B363"/>
  <c r="B360"/>
  <c r="B357"/>
  <c r="B354"/>
  <c r="B351"/>
  <c r="B348"/>
  <c r="B345"/>
  <c r="B342"/>
  <c r="B339"/>
  <c r="B336"/>
  <c r="B333"/>
  <c r="B330"/>
  <c r="B327"/>
  <c r="B324"/>
  <c r="B321"/>
  <c r="B318"/>
  <c r="B315"/>
  <c r="B312"/>
  <c r="B309"/>
  <c r="B306"/>
  <c r="B303"/>
  <c r="B300"/>
  <c r="B297"/>
  <c r="B294"/>
  <c r="B291"/>
  <c r="B288"/>
  <c r="B285"/>
  <c r="B282"/>
  <c r="B279"/>
  <c r="B276"/>
  <c r="B273"/>
  <c r="B270"/>
  <c r="B267"/>
  <c r="B264"/>
  <c r="B261"/>
  <c r="B256"/>
  <c r="B253"/>
  <c r="B250"/>
  <c r="B247"/>
  <c r="B244"/>
  <c r="B241"/>
  <c r="B238"/>
  <c r="B235"/>
  <c r="B232"/>
  <c r="B229"/>
  <c r="B226"/>
  <c r="B223"/>
  <c r="B221"/>
  <c r="B217"/>
  <c r="B214"/>
  <c r="B211"/>
  <c r="B208"/>
  <c r="B205"/>
  <c r="B202"/>
  <c r="B199"/>
  <c r="B196"/>
  <c r="B192"/>
  <c r="B189"/>
  <c r="B185"/>
  <c r="B182"/>
  <c r="B179"/>
  <c r="B176"/>
  <c r="B172"/>
  <c r="B169"/>
  <c r="B166"/>
  <c r="B162"/>
  <c r="B159"/>
  <c r="B156"/>
  <c r="B152"/>
  <c r="B149"/>
  <c r="B146"/>
  <c r="B142"/>
  <c r="B139"/>
  <c r="B136"/>
  <c r="B115"/>
  <c r="B113"/>
  <c r="B108"/>
  <c r="B103"/>
  <c r="B101"/>
  <c r="B96"/>
  <c r="B91"/>
  <c r="B89"/>
  <c r="B79"/>
  <c r="B66"/>
  <c r="B61"/>
  <c r="B59"/>
  <c r="B54"/>
  <c r="B50"/>
  <c r="B46"/>
  <c r="B42"/>
  <c r="B38"/>
  <c r="B34"/>
  <c r="B32"/>
  <c r="B14"/>
  <c r="B10"/>
  <c r="C888"/>
  <c r="C894"/>
  <c r="C900"/>
  <c r="C906"/>
  <c r="C912"/>
  <c r="C918"/>
  <c r="C924"/>
  <c r="C930"/>
  <c r="C936"/>
  <c r="C942"/>
  <c r="C948"/>
  <c r="C954"/>
  <c r="C960"/>
  <c r="C966"/>
  <c r="C972"/>
  <c r="C978"/>
  <c r="C984"/>
  <c r="C990"/>
  <c r="C996"/>
  <c r="C1002"/>
  <c r="C1008"/>
  <c r="C1014"/>
  <c r="C1020"/>
  <c r="C1026"/>
  <c r="C1032"/>
  <c r="C1038"/>
  <c r="C1044"/>
  <c r="C1050"/>
  <c r="C1056"/>
  <c r="C1060"/>
  <c r="C1066"/>
  <c r="C1072"/>
  <c r="C1078"/>
  <c r="C1084"/>
  <c r="C1090"/>
  <c r="C1096"/>
  <c r="C1102"/>
  <c r="C1108"/>
  <c r="C1114"/>
  <c r="C1120"/>
  <c r="C1126"/>
  <c r="C1132"/>
  <c r="C1138"/>
  <c r="C1144"/>
  <c r="C1150"/>
  <c r="C1156"/>
  <c r="C1162"/>
  <c r="C1168"/>
  <c r="C1174"/>
  <c r="C1180"/>
  <c r="C1186"/>
  <c r="C1192"/>
  <c r="C1198"/>
  <c r="C1204"/>
  <c r="C1210"/>
  <c r="C1216"/>
  <c r="C1222"/>
  <c r="C1228"/>
  <c r="C1232"/>
  <c r="C1238"/>
  <c r="C1244"/>
  <c r="C1250"/>
  <c r="C1256"/>
  <c r="C1262"/>
  <c r="C1268"/>
  <c r="C1274"/>
  <c r="C1280"/>
  <c r="C1286"/>
  <c r="C1292"/>
  <c r="C1298"/>
  <c r="C1304"/>
  <c r="C1310"/>
  <c r="C1316"/>
  <c r="C1322"/>
  <c r="C1328"/>
  <c r="C1334"/>
  <c r="C1340"/>
  <c r="C1346"/>
  <c r="C1352"/>
  <c r="C1358"/>
  <c r="C1364"/>
  <c r="C1370"/>
  <c r="C1376"/>
  <c r="C1382"/>
  <c r="C1388"/>
  <c r="C1394"/>
  <c r="C1400"/>
  <c r="C1404"/>
  <c r="C1410"/>
  <c r="C1439"/>
  <c r="D16"/>
  <c r="D23"/>
  <c r="D29"/>
  <c r="D35"/>
  <c r="D43"/>
  <c r="D51"/>
  <c r="D57"/>
  <c r="D63"/>
  <c r="D82"/>
  <c r="D92"/>
  <c r="D98"/>
  <c r="D104"/>
  <c r="D110"/>
  <c r="D116"/>
  <c r="D128"/>
  <c r="D134"/>
  <c r="D138"/>
  <c r="D144"/>
  <c r="D148"/>
  <c r="D154"/>
  <c r="D158"/>
  <c r="D164"/>
  <c r="D168"/>
  <c r="D174"/>
  <c r="D178"/>
  <c r="D184"/>
  <c r="D188"/>
  <c r="D194"/>
  <c r="D198"/>
  <c r="D204"/>
  <c r="D210"/>
  <c r="D216"/>
  <c r="D220"/>
  <c r="D227"/>
  <c r="D233"/>
  <c r="D239"/>
  <c r="D245"/>
  <c r="D251"/>
  <c r="D257"/>
  <c r="D259"/>
  <c r="D265"/>
  <c r="D271"/>
  <c r="D277"/>
  <c r="D283"/>
  <c r="D289"/>
  <c r="D295"/>
  <c r="D301"/>
  <c r="D307"/>
  <c r="D313"/>
  <c r="D319"/>
  <c r="D325"/>
  <c r="D331"/>
  <c r="D337"/>
  <c r="D343"/>
  <c r="D349"/>
  <c r="D355"/>
  <c r="D361"/>
  <c r="D367"/>
  <c r="D373"/>
  <c r="D379"/>
  <c r="D385"/>
  <c r="D391"/>
  <c r="D397"/>
  <c r="D403"/>
  <c r="D409"/>
  <c r="D415"/>
  <c r="D421"/>
  <c r="D427"/>
  <c r="D431"/>
  <c r="D437"/>
  <c r="D443"/>
  <c r="D449"/>
  <c r="D455"/>
  <c r="D461"/>
  <c r="D467"/>
  <c r="D473"/>
  <c r="D479"/>
  <c r="D485"/>
  <c r="D491"/>
  <c r="D497"/>
  <c r="D503"/>
  <c r="D509"/>
  <c r="D515"/>
  <c r="D521"/>
  <c r="D527"/>
  <c r="D533"/>
  <c r="D539"/>
  <c r="D545"/>
  <c r="D551"/>
  <c r="D557"/>
  <c r="D563"/>
  <c r="D569"/>
  <c r="D575"/>
  <c r="D581"/>
  <c r="D587"/>
  <c r="D593"/>
  <c r="D599"/>
  <c r="D603"/>
  <c r="D609"/>
  <c r="D615"/>
  <c r="D621"/>
  <c r="D627"/>
  <c r="D633"/>
  <c r="D639"/>
  <c r="D645"/>
  <c r="D651"/>
  <c r="D657"/>
  <c r="D663"/>
  <c r="D669"/>
  <c r="D675"/>
  <c r="D681"/>
  <c r="D687"/>
  <c r="D693"/>
  <c r="D699"/>
  <c r="D705"/>
  <c r="D711"/>
  <c r="D717"/>
  <c r="D723"/>
  <c r="D729"/>
  <c r="D735"/>
  <c r="D741"/>
  <c r="D747"/>
  <c r="D753"/>
  <c r="D759"/>
  <c r="D765"/>
  <c r="D771"/>
  <c r="D775"/>
  <c r="D781"/>
  <c r="D784"/>
  <c r="D790"/>
  <c r="D796"/>
  <c r="D802"/>
  <c r="D808"/>
  <c r="D812"/>
  <c r="D818"/>
  <c r="D822"/>
  <c r="D828"/>
  <c r="D834"/>
  <c r="D840"/>
  <c r="D844"/>
  <c r="D850"/>
  <c r="D856"/>
  <c r="D862"/>
  <c r="D868"/>
  <c r="D874"/>
  <c r="D880"/>
  <c r="D884"/>
  <c r="D888"/>
  <c r="D894"/>
  <c r="D900"/>
  <c r="D906"/>
  <c r="D912"/>
  <c r="D918"/>
  <c r="D924"/>
  <c r="D930"/>
  <c r="D936"/>
  <c r="D942"/>
  <c r="D948"/>
  <c r="D954"/>
  <c r="D960"/>
  <c r="D966"/>
  <c r="D972"/>
  <c r="D978"/>
  <c r="D984"/>
  <c r="D990"/>
  <c r="D996"/>
  <c r="D1002"/>
  <c r="D1008"/>
  <c r="D1014"/>
  <c r="D1020"/>
  <c r="D1026"/>
  <c r="D1032"/>
  <c r="D1038"/>
  <c r="D1044"/>
  <c r="D1050"/>
  <c r="D1056"/>
  <c r="D1060"/>
  <c r="D1066"/>
  <c r="D1072"/>
  <c r="D1078"/>
  <c r="D1084"/>
  <c r="D1090"/>
  <c r="D1096"/>
  <c r="D1102"/>
  <c r="D1108"/>
  <c r="D1114"/>
  <c r="D1120"/>
  <c r="D1126"/>
  <c r="D1132"/>
  <c r="D1138"/>
  <c r="D1144"/>
  <c r="D1150"/>
  <c r="D1156"/>
  <c r="D1162"/>
  <c r="D1168"/>
  <c r="D1174"/>
  <c r="D1180"/>
  <c r="D1186"/>
  <c r="D1192"/>
  <c r="D1198"/>
  <c r="D1204"/>
  <c r="D1210"/>
  <c r="D1216"/>
  <c r="D1222"/>
  <c r="D1228"/>
  <c r="D1232"/>
  <c r="D1238"/>
  <c r="D1244"/>
  <c r="D1250"/>
  <c r="D1256"/>
  <c r="D1262"/>
  <c r="D1268"/>
  <c r="D1274"/>
  <c r="D1280"/>
  <c r="D1286"/>
  <c r="D1292"/>
  <c r="D1298"/>
  <c r="D1304"/>
  <c r="D1310"/>
  <c r="D1316"/>
  <c r="D1322"/>
  <c r="D1328"/>
  <c r="D1334"/>
  <c r="D1340"/>
  <c r="D1346"/>
  <c r="D1352"/>
  <c r="D1358"/>
  <c r="D1364"/>
  <c r="D1370"/>
  <c r="D1376"/>
  <c r="D1382"/>
  <c r="D1388"/>
  <c r="D1394"/>
  <c r="D1400"/>
  <c r="D1404"/>
  <c r="D1410"/>
  <c r="D1439"/>
  <c r="K16"/>
  <c r="K19"/>
  <c r="R19" s="1"/>
  <c r="K11"/>
  <c r="R11" s="1"/>
  <c r="K15"/>
  <c r="R15" s="1"/>
  <c r="L15"/>
  <c r="M119"/>
  <c r="M125"/>
  <c r="C16"/>
  <c r="C23"/>
  <c r="C29"/>
  <c r="C35"/>
  <c r="C43"/>
  <c r="C51"/>
  <c r="C57"/>
  <c r="C63"/>
  <c r="C82"/>
  <c r="C92"/>
  <c r="C98"/>
  <c r="C104"/>
  <c r="C110"/>
  <c r="C116"/>
  <c r="C128"/>
  <c r="C134"/>
  <c r="C138"/>
  <c r="C144"/>
  <c r="C148"/>
  <c r="C154"/>
  <c r="C158"/>
  <c r="C164"/>
  <c r="C168"/>
  <c r="C174"/>
  <c r="C178"/>
  <c r="C184"/>
  <c r="C188"/>
  <c r="C194"/>
  <c r="C198"/>
  <c r="C204"/>
  <c r="C210"/>
  <c r="C216"/>
  <c r="C220"/>
  <c r="C227"/>
  <c r="C233"/>
  <c r="C239"/>
  <c r="C245"/>
  <c r="C251"/>
  <c r="C257"/>
  <c r="C259"/>
  <c r="C265"/>
  <c r="C271"/>
  <c r="C277"/>
  <c r="C283"/>
  <c r="C289"/>
  <c r="C295"/>
  <c r="C301"/>
  <c r="C307"/>
  <c r="C313"/>
  <c r="C319"/>
  <c r="C325"/>
  <c r="C331"/>
  <c r="C337"/>
  <c r="C343"/>
  <c r="C349"/>
  <c r="C355"/>
  <c r="C361"/>
  <c r="C367"/>
  <c r="C373"/>
  <c r="C379"/>
  <c r="C385"/>
  <c r="C391"/>
  <c r="C397"/>
  <c r="C403"/>
  <c r="C409"/>
  <c r="C415"/>
  <c r="C421"/>
  <c r="C427"/>
  <c r="C431"/>
  <c r="C437"/>
  <c r="C443"/>
  <c r="C449"/>
  <c r="C455"/>
  <c r="C461"/>
  <c r="C467"/>
  <c r="C473"/>
  <c r="C479"/>
  <c r="C485"/>
  <c r="C491"/>
  <c r="C497"/>
  <c r="C503"/>
  <c r="C509"/>
  <c r="C515"/>
  <c r="C521"/>
  <c r="C527"/>
  <c r="C533"/>
  <c r="C539"/>
  <c r="C545"/>
  <c r="C551"/>
  <c r="C557"/>
  <c r="C563"/>
  <c r="C569"/>
  <c r="C575"/>
  <c r="C581"/>
  <c r="C587"/>
  <c r="C593"/>
  <c r="C599"/>
  <c r="C603"/>
  <c r="C609"/>
  <c r="C615"/>
  <c r="C621"/>
  <c r="C627"/>
  <c r="C633"/>
  <c r="C639"/>
  <c r="C645"/>
  <c r="C651"/>
  <c r="C657"/>
  <c r="C663"/>
  <c r="C669"/>
  <c r="C675"/>
  <c r="C681"/>
  <c r="C687"/>
  <c r="C693"/>
  <c r="C699"/>
  <c r="C705"/>
  <c r="C711"/>
  <c r="C717"/>
  <c r="C723"/>
  <c r="C729"/>
  <c r="C735"/>
  <c r="C741"/>
  <c r="C747"/>
  <c r="C753"/>
  <c r="C759"/>
  <c r="C765"/>
  <c r="C771"/>
  <c r="C775"/>
  <c r="C781"/>
  <c r="C787"/>
  <c r="C793"/>
  <c r="C799"/>
  <c r="C805"/>
  <c r="C809"/>
  <c r="C815"/>
  <c r="C821"/>
  <c r="C825"/>
  <c r="C831"/>
  <c r="C837"/>
  <c r="C843"/>
  <c r="C847"/>
  <c r="C853"/>
  <c r="C859"/>
  <c r="C865"/>
  <c r="C871"/>
  <c r="C877"/>
  <c r="C883"/>
  <c r="L80"/>
  <c r="L122"/>
  <c r="M14"/>
  <c r="K38"/>
  <c r="R38" s="1"/>
  <c r="C119"/>
  <c r="C122"/>
  <c r="C125"/>
  <c r="D18"/>
  <c r="D67"/>
  <c r="D73"/>
  <c r="D76"/>
  <c r="D119"/>
  <c r="D122"/>
  <c r="D125"/>
  <c r="L1179"/>
  <c r="L1182"/>
  <c r="L1185"/>
  <c r="L1188"/>
  <c r="L1191"/>
  <c r="L1194"/>
  <c r="L1197"/>
  <c r="L1200"/>
  <c r="L1203"/>
  <c r="L1206"/>
  <c r="L1209"/>
  <c r="L1212"/>
  <c r="L1215"/>
  <c r="L1218"/>
  <c r="L1221"/>
  <c r="L1224"/>
  <c r="L1227"/>
  <c r="L1243"/>
  <c r="L1246"/>
  <c r="L1249"/>
  <c r="L1252"/>
  <c r="L1255"/>
  <c r="L1258"/>
  <c r="L1261"/>
  <c r="L1264"/>
  <c r="L1267"/>
  <c r="L1270"/>
  <c r="L1321"/>
  <c r="L1324"/>
  <c r="L1327"/>
  <c r="L1330"/>
  <c r="L1333"/>
  <c r="L1336"/>
  <c r="L1339"/>
  <c r="L1342"/>
  <c r="L1345"/>
  <c r="L1348"/>
  <c r="L1351"/>
  <c r="L1354"/>
  <c r="L1357"/>
  <c r="L1360"/>
  <c r="L1363"/>
  <c r="L1366"/>
  <c r="L1369"/>
  <c r="L1372"/>
  <c r="L1375"/>
  <c r="L1378"/>
  <c r="L1408"/>
  <c r="L1414"/>
  <c r="L1416"/>
  <c r="L1419"/>
  <c r="L1422"/>
  <c r="L1428"/>
  <c r="L1430"/>
  <c r="L1432"/>
  <c r="L1437"/>
  <c r="L1442"/>
  <c r="C885"/>
  <c r="C891"/>
  <c r="C897"/>
  <c r="C903"/>
  <c r="C909"/>
  <c r="C915"/>
  <c r="C921"/>
  <c r="C927"/>
  <c r="C933"/>
  <c r="C939"/>
  <c r="C945"/>
  <c r="C951"/>
  <c r="C957"/>
  <c r="C963"/>
  <c r="C969"/>
  <c r="C975"/>
  <c r="C981"/>
  <c r="C987"/>
  <c r="C993"/>
  <c r="C999"/>
  <c r="C1005"/>
  <c r="C1011"/>
  <c r="C1017"/>
  <c r="C1023"/>
  <c r="C1029"/>
  <c r="C1035"/>
  <c r="C1041"/>
  <c r="C1047"/>
  <c r="C1053"/>
  <c r="C1057"/>
  <c r="C1063"/>
  <c r="C1069"/>
  <c r="C1075"/>
  <c r="C1081"/>
  <c r="C1087"/>
  <c r="C1093"/>
  <c r="C1099"/>
  <c r="C1105"/>
  <c r="C1111"/>
  <c r="C1117"/>
  <c r="C1123"/>
  <c r="C1129"/>
  <c r="C1135"/>
  <c r="C1141"/>
  <c r="C1147"/>
  <c r="C1153"/>
  <c r="C1159"/>
  <c r="C1165"/>
  <c r="C1171"/>
  <c r="C1177"/>
  <c r="C1183"/>
  <c r="C1189"/>
  <c r="C1195"/>
  <c r="C1201"/>
  <c r="C1207"/>
  <c r="C1213"/>
  <c r="C1219"/>
  <c r="C1225"/>
  <c r="C1229"/>
  <c r="C1235"/>
  <c r="C1241"/>
  <c r="C1247"/>
  <c r="C1253"/>
  <c r="C1259"/>
  <c r="C1265"/>
  <c r="C1271"/>
  <c r="C1277"/>
  <c r="C1283"/>
  <c r="C1289"/>
  <c r="C1295"/>
  <c r="C1301"/>
  <c r="C1307"/>
  <c r="C1313"/>
  <c r="C1319"/>
  <c r="C1325"/>
  <c r="C1331"/>
  <c r="C1337"/>
  <c r="C1343"/>
  <c r="C1349"/>
  <c r="C1355"/>
  <c r="C1361"/>
  <c r="C1367"/>
  <c r="C1373"/>
  <c r="C1379"/>
  <c r="C1385"/>
  <c r="C1391"/>
  <c r="C1397"/>
  <c r="C1401"/>
  <c r="C1407"/>
  <c r="C1434"/>
  <c r="D12"/>
  <c r="D19"/>
  <c r="D26"/>
  <c r="D30"/>
  <c r="D39"/>
  <c r="D47"/>
  <c r="D56"/>
  <c r="D62"/>
  <c r="D80"/>
  <c r="D86"/>
  <c r="D93"/>
  <c r="D99"/>
  <c r="D105"/>
  <c r="D111"/>
  <c r="D117"/>
  <c r="D133"/>
  <c r="D135"/>
  <c r="D141"/>
  <c r="D145"/>
  <c r="D151"/>
  <c r="D155"/>
  <c r="D161"/>
  <c r="D165"/>
  <c r="D171"/>
  <c r="D175"/>
  <c r="D181"/>
  <c r="D187"/>
  <c r="D191"/>
  <c r="D195"/>
  <c r="D201"/>
  <c r="D207"/>
  <c r="D213"/>
  <c r="D219"/>
  <c r="D224"/>
  <c r="D230"/>
  <c r="D236"/>
  <c r="D242"/>
  <c r="D248"/>
  <c r="D254"/>
  <c r="D258"/>
  <c r="D262"/>
  <c r="D268"/>
  <c r="D274"/>
  <c r="D280"/>
  <c r="D286"/>
  <c r="D292"/>
  <c r="D298"/>
  <c r="D304"/>
  <c r="D310"/>
  <c r="D316"/>
  <c r="D322"/>
  <c r="D328"/>
  <c r="D334"/>
  <c r="D340"/>
  <c r="D346"/>
  <c r="D352"/>
  <c r="D358"/>
  <c r="D364"/>
  <c r="D370"/>
  <c r="D376"/>
  <c r="D382"/>
  <c r="D388"/>
  <c r="D394"/>
  <c r="D400"/>
  <c r="D406"/>
  <c r="D412"/>
  <c r="D418"/>
  <c r="D424"/>
  <c r="D430"/>
  <c r="D434"/>
  <c r="D440"/>
  <c r="D446"/>
  <c r="D452"/>
  <c r="D458"/>
  <c r="D464"/>
  <c r="D470"/>
  <c r="D476"/>
  <c r="D482"/>
  <c r="D488"/>
  <c r="D494"/>
  <c r="D500"/>
  <c r="D506"/>
  <c r="D512"/>
  <c r="D518"/>
  <c r="D524"/>
  <c r="D530"/>
  <c r="D536"/>
  <c r="D542"/>
  <c r="D548"/>
  <c r="D554"/>
  <c r="D560"/>
  <c r="D566"/>
  <c r="D572"/>
  <c r="D578"/>
  <c r="D584"/>
  <c r="D590"/>
  <c r="D596"/>
  <c r="D602"/>
  <c r="D606"/>
  <c r="D612"/>
  <c r="D618"/>
  <c r="D624"/>
  <c r="D630"/>
  <c r="D636"/>
  <c r="D642"/>
  <c r="D648"/>
  <c r="D654"/>
  <c r="D660"/>
  <c r="D666"/>
  <c r="D672"/>
  <c r="D678"/>
  <c r="D684"/>
  <c r="D690"/>
  <c r="D696"/>
  <c r="D702"/>
  <c r="D708"/>
  <c r="D714"/>
  <c r="D720"/>
  <c r="D726"/>
  <c r="D732"/>
  <c r="D738"/>
  <c r="D744"/>
  <c r="D750"/>
  <c r="D756"/>
  <c r="D762"/>
  <c r="D768"/>
  <c r="D774"/>
  <c r="D778"/>
  <c r="D783"/>
  <c r="D787"/>
  <c r="D793"/>
  <c r="D799"/>
  <c r="D805"/>
  <c r="D809"/>
  <c r="D815"/>
  <c r="D821"/>
  <c r="D825"/>
  <c r="D831"/>
  <c r="D837"/>
  <c r="D843"/>
  <c r="D847"/>
  <c r="D853"/>
  <c r="D859"/>
  <c r="D865"/>
  <c r="D871"/>
  <c r="D877"/>
  <c r="D883"/>
  <c r="D885"/>
  <c r="D891"/>
  <c r="D897"/>
  <c r="D903"/>
  <c r="D909"/>
  <c r="D915"/>
  <c r="D921"/>
  <c r="D927"/>
  <c r="D933"/>
  <c r="D939"/>
  <c r="D945"/>
  <c r="D951"/>
  <c r="D957"/>
  <c r="D963"/>
  <c r="D969"/>
  <c r="D975"/>
  <c r="D981"/>
  <c r="D987"/>
  <c r="D993"/>
  <c r="D999"/>
  <c r="D1005"/>
  <c r="D1011"/>
  <c r="D1017"/>
  <c r="D1023"/>
  <c r="D1029"/>
  <c r="D1035"/>
  <c r="D1041"/>
  <c r="D1047"/>
  <c r="D1053"/>
  <c r="D1057"/>
  <c r="D1063"/>
  <c r="D1069"/>
  <c r="D1075"/>
  <c r="D1081"/>
  <c r="D1087"/>
  <c r="D1093"/>
  <c r="D1099"/>
  <c r="D1105"/>
  <c r="D1111"/>
  <c r="D1117"/>
  <c r="D1123"/>
  <c r="D1129"/>
  <c r="D1135"/>
  <c r="D1141"/>
  <c r="D1147"/>
  <c r="D1153"/>
  <c r="D1159"/>
  <c r="D1165"/>
  <c r="D1171"/>
  <c r="D1177"/>
  <c r="D1183"/>
  <c r="D1189"/>
  <c r="D1195"/>
  <c r="D1201"/>
  <c r="D1207"/>
  <c r="D1213"/>
  <c r="D1219"/>
  <c r="D1225"/>
  <c r="D1229"/>
  <c r="D1235"/>
  <c r="D1241"/>
  <c r="D1247"/>
  <c r="D1253"/>
  <c r="D1259"/>
  <c r="D1265"/>
  <c r="D1271"/>
  <c r="D1277"/>
  <c r="D1283"/>
  <c r="D1289"/>
  <c r="D1295"/>
  <c r="D1301"/>
  <c r="D1307"/>
  <c r="D1313"/>
  <c r="D1319"/>
  <c r="D1325"/>
  <c r="D1331"/>
  <c r="D1337"/>
  <c r="D1343"/>
  <c r="D1349"/>
  <c r="D1355"/>
  <c r="D1361"/>
  <c r="D1367"/>
  <c r="D1373"/>
  <c r="D1379"/>
  <c r="D1385"/>
  <c r="D1391"/>
  <c r="D1397"/>
  <c r="D1401"/>
  <c r="D1407"/>
  <c r="D1434"/>
  <c r="K12"/>
  <c r="K18"/>
  <c r="R18" s="1"/>
  <c r="K80"/>
  <c r="K14"/>
  <c r="R14" s="1"/>
  <c r="L14"/>
  <c r="M80"/>
  <c r="M122"/>
  <c r="C12"/>
  <c r="C19"/>
  <c r="C26"/>
  <c r="C30"/>
  <c r="C39"/>
  <c r="C47"/>
  <c r="C56"/>
  <c r="C62"/>
  <c r="C80"/>
  <c r="C86"/>
  <c r="C93"/>
  <c r="C99"/>
  <c r="C105"/>
  <c r="C111"/>
  <c r="C117"/>
  <c r="C133"/>
  <c r="C135"/>
  <c r="C141"/>
  <c r="C145"/>
  <c r="C151"/>
  <c r="C155"/>
  <c r="C161"/>
  <c r="C165"/>
  <c r="C171"/>
  <c r="C175"/>
  <c r="C181"/>
  <c r="C187"/>
  <c r="C191"/>
  <c r="C195"/>
  <c r="C201"/>
  <c r="C207"/>
  <c r="C213"/>
  <c r="C219"/>
  <c r="C224"/>
  <c r="C230"/>
  <c r="C236"/>
  <c r="C242"/>
  <c r="C248"/>
  <c r="C254"/>
  <c r="C258"/>
  <c r="C262"/>
  <c r="C268"/>
  <c r="C274"/>
  <c r="C280"/>
  <c r="C286"/>
  <c r="C292"/>
  <c r="C298"/>
  <c r="C304"/>
  <c r="C310"/>
  <c r="C316"/>
  <c r="C322"/>
  <c r="C328"/>
  <c r="C334"/>
  <c r="C340"/>
  <c r="C346"/>
  <c r="C352"/>
  <c r="C358"/>
  <c r="C364"/>
  <c r="C370"/>
  <c r="C376"/>
  <c r="C382"/>
  <c r="C388"/>
  <c r="C394"/>
  <c r="C400"/>
  <c r="C406"/>
  <c r="C412"/>
  <c r="C418"/>
  <c r="C424"/>
  <c r="C430"/>
  <c r="C434"/>
  <c r="C440"/>
  <c r="C446"/>
  <c r="C452"/>
  <c r="C458"/>
  <c r="C464"/>
  <c r="C470"/>
  <c r="C476"/>
  <c r="C482"/>
  <c r="C488"/>
  <c r="C494"/>
  <c r="C500"/>
  <c r="C506"/>
  <c r="C512"/>
  <c r="C518"/>
  <c r="C524"/>
  <c r="C530"/>
  <c r="C536"/>
  <c r="C542"/>
  <c r="C548"/>
  <c r="C554"/>
  <c r="C560"/>
  <c r="C566"/>
  <c r="C572"/>
  <c r="C578"/>
  <c r="C584"/>
  <c r="C590"/>
  <c r="C596"/>
  <c r="C602"/>
  <c r="C606"/>
  <c r="C612"/>
  <c r="C618"/>
  <c r="C624"/>
  <c r="C630"/>
  <c r="C636"/>
  <c r="C642"/>
  <c r="C648"/>
  <c r="C654"/>
  <c r="C660"/>
  <c r="C666"/>
  <c r="C672"/>
  <c r="C678"/>
  <c r="C684"/>
  <c r="C690"/>
  <c r="C696"/>
  <c r="C702"/>
  <c r="C708"/>
  <c r="C714"/>
  <c r="C720"/>
  <c r="C726"/>
  <c r="C732"/>
  <c r="C738"/>
  <c r="C744"/>
  <c r="C750"/>
  <c r="C756"/>
  <c r="C762"/>
  <c r="C768"/>
  <c r="C774"/>
  <c r="C778"/>
  <c r="C784"/>
  <c r="C790"/>
  <c r="C796"/>
  <c r="C802"/>
  <c r="C808"/>
  <c r="C812"/>
  <c r="C818"/>
  <c r="C822"/>
  <c r="C828"/>
  <c r="C834"/>
  <c r="C840"/>
  <c r="C844"/>
  <c r="C850"/>
  <c r="C856"/>
  <c r="C862"/>
  <c r="C868"/>
  <c r="C874"/>
  <c r="C880"/>
  <c r="K10"/>
  <c r="R10" s="1"/>
  <c r="R12" s="1"/>
  <c r="L119"/>
  <c r="L125"/>
  <c r="M15"/>
  <c r="B1434"/>
  <c r="C18"/>
  <c r="C67"/>
  <c r="C73"/>
  <c r="C76"/>
  <c r="B122"/>
  <c r="B125"/>
  <c r="K119"/>
  <c r="K122"/>
  <c r="K125"/>
  <c r="K33"/>
  <c r="R33" s="1"/>
  <c r="K55"/>
  <c r="R55" s="1"/>
  <c r="K70"/>
  <c r="R70" s="1"/>
  <c r="K95"/>
  <c r="R95" s="1"/>
  <c r="K97"/>
  <c r="R97" s="1"/>
  <c r="K107"/>
  <c r="R107" s="1"/>
  <c r="K109"/>
  <c r="R109" s="1"/>
  <c r="K129"/>
  <c r="R129" s="1"/>
  <c r="K140"/>
  <c r="R140" s="1"/>
  <c r="K143"/>
  <c r="R143" s="1"/>
  <c r="K150"/>
  <c r="R150" s="1"/>
  <c r="K153"/>
  <c r="R153" s="1"/>
  <c r="K160"/>
  <c r="R160" s="1"/>
  <c r="K163"/>
  <c r="R163" s="1"/>
  <c r="K170"/>
  <c r="R170" s="1"/>
  <c r="K173"/>
  <c r="R173" s="1"/>
  <c r="K180"/>
  <c r="R180" s="1"/>
  <c r="K183"/>
  <c r="R183" s="1"/>
  <c r="K186"/>
  <c r="R186" s="1"/>
  <c r="K193"/>
  <c r="R193" s="1"/>
  <c r="K200"/>
  <c r="R200" s="1"/>
  <c r="K203"/>
  <c r="R203" s="1"/>
  <c r="K206"/>
  <c r="R206" s="1"/>
  <c r="K209"/>
  <c r="R209" s="1"/>
  <c r="K212"/>
  <c r="R212" s="1"/>
  <c r="K215"/>
  <c r="R215" s="1"/>
  <c r="K218"/>
  <c r="R218" s="1"/>
  <c r="K226"/>
  <c r="R226" s="1"/>
  <c r="K229"/>
  <c r="R229" s="1"/>
  <c r="K232"/>
  <c r="R232" s="1"/>
  <c r="K235"/>
  <c r="R235" s="1"/>
  <c r="K238"/>
  <c r="R238" s="1"/>
  <c r="K241"/>
  <c r="R241" s="1"/>
  <c r="K244"/>
  <c r="R244" s="1"/>
  <c r="K247"/>
  <c r="R247" s="1"/>
  <c r="K250"/>
  <c r="R250" s="1"/>
  <c r="K253"/>
  <c r="R253" s="1"/>
  <c r="K256"/>
  <c r="R256" s="1"/>
  <c r="K264"/>
  <c r="R264" s="1"/>
  <c r="K267"/>
  <c r="R267" s="1"/>
  <c r="K270"/>
  <c r="R270" s="1"/>
  <c r="K273"/>
  <c r="R273" s="1"/>
  <c r="K276"/>
  <c r="R276" s="1"/>
  <c r="K279"/>
  <c r="R279" s="1"/>
  <c r="K517"/>
  <c r="R517" s="1"/>
  <c r="K520"/>
  <c r="R520" s="1"/>
  <c r="K523"/>
  <c r="R523" s="1"/>
  <c r="K526"/>
  <c r="R526" s="1"/>
  <c r="K529"/>
  <c r="R529" s="1"/>
  <c r="K532"/>
  <c r="R532" s="1"/>
  <c r="K535"/>
  <c r="R535" s="1"/>
  <c r="K538"/>
  <c r="R538" s="1"/>
  <c r="K541"/>
  <c r="R541" s="1"/>
  <c r="K544"/>
  <c r="R544" s="1"/>
  <c r="K547"/>
  <c r="R547" s="1"/>
  <c r="K550"/>
  <c r="R550" s="1"/>
  <c r="K553"/>
  <c r="R553" s="1"/>
  <c r="K556"/>
  <c r="R556" s="1"/>
  <c r="K1119"/>
  <c r="R1119" s="1"/>
  <c r="K1122"/>
  <c r="R1122" s="1"/>
  <c r="K1125"/>
  <c r="R1125" s="1"/>
  <c r="K1128"/>
  <c r="R1128" s="1"/>
  <c r="K1131"/>
  <c r="R1131" s="1"/>
  <c r="K1134"/>
  <c r="R1134" s="1"/>
  <c r="K1137"/>
  <c r="R1137" s="1"/>
  <c r="K1140"/>
  <c r="R1140" s="1"/>
  <c r="K1390"/>
  <c r="R1390" s="1"/>
  <c r="K1421"/>
  <c r="R1421" s="1"/>
  <c r="K1423"/>
  <c r="R1423" s="1"/>
  <c r="L55"/>
  <c r="L107"/>
  <c r="L183"/>
  <c r="L638"/>
  <c r="K42"/>
  <c r="R42" s="1"/>
  <c r="K46"/>
  <c r="R46" s="1"/>
  <c r="K50"/>
  <c r="R50" s="1"/>
  <c r="K61"/>
  <c r="R61" s="1"/>
  <c r="K66"/>
  <c r="R66" s="1"/>
  <c r="K91"/>
  <c r="R91" s="1"/>
  <c r="K101"/>
  <c r="R101" s="1"/>
  <c r="K103"/>
  <c r="R103" s="1"/>
  <c r="K113"/>
  <c r="R113" s="1"/>
  <c r="K115"/>
  <c r="R115" s="1"/>
  <c r="K263"/>
  <c r="R263" s="1"/>
  <c r="R265" s="1"/>
  <c r="K436"/>
  <c r="R436" s="1"/>
  <c r="K439"/>
  <c r="R439" s="1"/>
  <c r="K442"/>
  <c r="R442" s="1"/>
  <c r="K445"/>
  <c r="R445" s="1"/>
  <c r="K448"/>
  <c r="R448" s="1"/>
  <c r="K451"/>
  <c r="R451" s="1"/>
  <c r="K454"/>
  <c r="R454" s="1"/>
  <c r="K457"/>
  <c r="R457" s="1"/>
  <c r="K460"/>
  <c r="R460" s="1"/>
  <c r="K463"/>
  <c r="R463" s="1"/>
  <c r="K466"/>
  <c r="R466" s="1"/>
  <c r="K469"/>
  <c r="R469" s="1"/>
  <c r="K472"/>
  <c r="R472" s="1"/>
  <c r="K475"/>
  <c r="R475" s="1"/>
  <c r="K478"/>
  <c r="R478" s="1"/>
  <c r="K481"/>
  <c r="R481" s="1"/>
  <c r="K484"/>
  <c r="R484" s="1"/>
  <c r="K487"/>
  <c r="R487" s="1"/>
  <c r="K490"/>
  <c r="R490" s="1"/>
  <c r="K493"/>
  <c r="R493" s="1"/>
  <c r="K496"/>
  <c r="R496" s="1"/>
  <c r="K499"/>
  <c r="R499" s="1"/>
  <c r="K502"/>
  <c r="R502" s="1"/>
  <c r="K505"/>
  <c r="R505" s="1"/>
  <c r="K508"/>
  <c r="R508" s="1"/>
  <c r="K511"/>
  <c r="R511" s="1"/>
  <c r="K1206"/>
  <c r="R1206" s="1"/>
  <c r="K1422"/>
  <c r="R1422" s="1"/>
  <c r="K1424"/>
  <c r="R1424" s="1"/>
  <c r="L38"/>
  <c r="L42"/>
  <c r="L46"/>
  <c r="L50"/>
  <c r="L101"/>
  <c r="L103"/>
  <c r="L408"/>
  <c r="L414"/>
  <c r="L870"/>
  <c r="L873"/>
  <c r="L876"/>
  <c r="L879"/>
  <c r="L882"/>
  <c r="K282"/>
  <c r="R282" s="1"/>
  <c r="K285"/>
  <c r="R285" s="1"/>
  <c r="K288"/>
  <c r="R288" s="1"/>
  <c r="K291"/>
  <c r="R291" s="1"/>
  <c r="K294"/>
  <c r="R294" s="1"/>
  <c r="K297"/>
  <c r="R297" s="1"/>
  <c r="K300"/>
  <c r="R300" s="1"/>
  <c r="K303"/>
  <c r="R303" s="1"/>
  <c r="K306"/>
  <c r="R306" s="1"/>
  <c r="K309"/>
  <c r="R309" s="1"/>
  <c r="K312"/>
  <c r="R312" s="1"/>
  <c r="K315"/>
  <c r="R315" s="1"/>
  <c r="K318"/>
  <c r="R318" s="1"/>
  <c r="K321"/>
  <c r="R321" s="1"/>
  <c r="K324"/>
  <c r="R324" s="1"/>
  <c r="K327"/>
  <c r="R327" s="1"/>
  <c r="K330"/>
  <c r="R330" s="1"/>
  <c r="K333"/>
  <c r="R333" s="1"/>
  <c r="K336"/>
  <c r="R336" s="1"/>
  <c r="K339"/>
  <c r="R339" s="1"/>
  <c r="K342"/>
  <c r="R342" s="1"/>
  <c r="K345"/>
  <c r="R345" s="1"/>
  <c r="K348"/>
  <c r="R348" s="1"/>
  <c r="K351"/>
  <c r="R351" s="1"/>
  <c r="K354"/>
  <c r="R354" s="1"/>
  <c r="K357"/>
  <c r="R357" s="1"/>
  <c r="K360"/>
  <c r="R360" s="1"/>
  <c r="K363"/>
  <c r="R363" s="1"/>
  <c r="K366"/>
  <c r="R366" s="1"/>
  <c r="K369"/>
  <c r="R369" s="1"/>
  <c r="K372"/>
  <c r="R372" s="1"/>
  <c r="K375"/>
  <c r="R375" s="1"/>
  <c r="K378"/>
  <c r="R378" s="1"/>
  <c r="K381"/>
  <c r="R381" s="1"/>
  <c r="K384"/>
  <c r="R384" s="1"/>
  <c r="K387"/>
  <c r="R387" s="1"/>
  <c r="K390"/>
  <c r="R390" s="1"/>
  <c r="K393"/>
  <c r="R393" s="1"/>
  <c r="K396"/>
  <c r="R396" s="1"/>
  <c r="K399"/>
  <c r="R399" s="1"/>
  <c r="K402"/>
  <c r="R402" s="1"/>
  <c r="K405"/>
  <c r="R405" s="1"/>
  <c r="K408"/>
  <c r="R408" s="1"/>
  <c r="K411"/>
  <c r="R411" s="1"/>
  <c r="K414"/>
  <c r="R414" s="1"/>
  <c r="K417"/>
  <c r="R417" s="1"/>
  <c r="K420"/>
  <c r="R420" s="1"/>
  <c r="K423"/>
  <c r="R423" s="1"/>
  <c r="K426"/>
  <c r="R426" s="1"/>
  <c r="K429"/>
  <c r="R429" s="1"/>
  <c r="K608"/>
  <c r="R608" s="1"/>
  <c r="K611"/>
  <c r="R611" s="1"/>
  <c r="K614"/>
  <c r="R614" s="1"/>
  <c r="K617"/>
  <c r="R617" s="1"/>
  <c r="K620"/>
  <c r="R620" s="1"/>
  <c r="K623"/>
  <c r="R623" s="1"/>
  <c r="K626"/>
  <c r="R626" s="1"/>
  <c r="K629"/>
  <c r="R629" s="1"/>
  <c r="K734"/>
  <c r="R734" s="1"/>
  <c r="K1065"/>
  <c r="R1065" s="1"/>
  <c r="K1068"/>
  <c r="R1068" s="1"/>
  <c r="K1071"/>
  <c r="R1071" s="1"/>
  <c r="K1074"/>
  <c r="R1074" s="1"/>
  <c r="K1077"/>
  <c r="R1077" s="1"/>
  <c r="K1080"/>
  <c r="R1080" s="1"/>
  <c r="K1083"/>
  <c r="R1083" s="1"/>
  <c r="K1086"/>
  <c r="R1086" s="1"/>
  <c r="K1089"/>
  <c r="R1089" s="1"/>
  <c r="K1092"/>
  <c r="R1092" s="1"/>
  <c r="K1095"/>
  <c r="R1095" s="1"/>
  <c r="K1098"/>
  <c r="R1098" s="1"/>
  <c r="K1101"/>
  <c r="R1101" s="1"/>
  <c r="K1104"/>
  <c r="R1104" s="1"/>
  <c r="K1107"/>
  <c r="R1107" s="1"/>
  <c r="K1110"/>
  <c r="R1110" s="1"/>
  <c r="K1113"/>
  <c r="R1113" s="1"/>
  <c r="K1116"/>
  <c r="R1116" s="1"/>
  <c r="K1209"/>
  <c r="R1209" s="1"/>
  <c r="K1212"/>
  <c r="R1212" s="1"/>
  <c r="K1215"/>
  <c r="R1215" s="1"/>
  <c r="K1218"/>
  <c r="R1218" s="1"/>
  <c r="K1221"/>
  <c r="R1221" s="1"/>
  <c r="K1224"/>
  <c r="R1224" s="1"/>
  <c r="K1227"/>
  <c r="R1227" s="1"/>
  <c r="K1252"/>
  <c r="R1252" s="1"/>
  <c r="K1255"/>
  <c r="R1255" s="1"/>
  <c r="K1258"/>
  <c r="R1258" s="1"/>
  <c r="K1261"/>
  <c r="R1261" s="1"/>
  <c r="K1264"/>
  <c r="R1264" s="1"/>
  <c r="K1267"/>
  <c r="R1267" s="1"/>
  <c r="K1270"/>
  <c r="R1270" s="1"/>
  <c r="K1273"/>
  <c r="R1273" s="1"/>
  <c r="K1276"/>
  <c r="R1276" s="1"/>
  <c r="K1279"/>
  <c r="R1279" s="1"/>
  <c r="K1282"/>
  <c r="R1282" s="1"/>
  <c r="K1285"/>
  <c r="R1285" s="1"/>
  <c r="K1288"/>
  <c r="R1288" s="1"/>
  <c r="K1291"/>
  <c r="R1291" s="1"/>
  <c r="K1294"/>
  <c r="R1294" s="1"/>
  <c r="K1297"/>
  <c r="R1297" s="1"/>
  <c r="K1300"/>
  <c r="R1300" s="1"/>
  <c r="K1303"/>
  <c r="R1303" s="1"/>
  <c r="K1306"/>
  <c r="R1306" s="1"/>
  <c r="K1309"/>
  <c r="R1309" s="1"/>
  <c r="K1312"/>
  <c r="R1312" s="1"/>
  <c r="K1315"/>
  <c r="R1315" s="1"/>
  <c r="K1318"/>
  <c r="R1318" s="1"/>
  <c r="K1321"/>
  <c r="R1321" s="1"/>
  <c r="K1360"/>
  <c r="R1360" s="1"/>
  <c r="K1363"/>
  <c r="R1363" s="1"/>
  <c r="K1384"/>
  <c r="R1384" s="1"/>
  <c r="K1393"/>
  <c r="R1393" s="1"/>
  <c r="K1396"/>
  <c r="R1396" s="1"/>
  <c r="K1399"/>
  <c r="R1399" s="1"/>
  <c r="K1406"/>
  <c r="R1406" s="1"/>
  <c r="K1413"/>
  <c r="R1413" s="1"/>
  <c r="K1415"/>
  <c r="R1415" s="1"/>
  <c r="K1417"/>
  <c r="R1417" s="1"/>
  <c r="K1419"/>
  <c r="R1419" s="1"/>
  <c r="K1425"/>
  <c r="R1425" s="1"/>
  <c r="K1427"/>
  <c r="R1427" s="1"/>
  <c r="K1429"/>
  <c r="R1429" s="1"/>
  <c r="K1431"/>
  <c r="R1431" s="1"/>
  <c r="K1437"/>
  <c r="R1437" s="1"/>
  <c r="K1441"/>
  <c r="R1441" s="1"/>
  <c r="L10"/>
  <c r="L11"/>
  <c r="L33"/>
  <c r="L70"/>
  <c r="L91"/>
  <c r="L109"/>
  <c r="L140"/>
  <c r="L143"/>
  <c r="L160"/>
  <c r="L163"/>
  <c r="L180"/>
  <c r="L186"/>
  <c r="L226"/>
  <c r="L229"/>
  <c r="L232"/>
  <c r="L235"/>
  <c r="L282"/>
  <c r="L285"/>
  <c r="L288"/>
  <c r="L291"/>
  <c r="L300"/>
  <c r="L303"/>
  <c r="L306"/>
  <c r="L309"/>
  <c r="L312"/>
  <c r="L315"/>
  <c r="L318"/>
  <c r="L321"/>
  <c r="L324"/>
  <c r="L327"/>
  <c r="L330"/>
  <c r="L333"/>
  <c r="L402"/>
  <c r="L405"/>
  <c r="L436"/>
  <c r="L439"/>
  <c r="L442"/>
  <c r="L445"/>
  <c r="L448"/>
  <c r="L451"/>
  <c r="L454"/>
  <c r="L457"/>
  <c r="L460"/>
  <c r="L463"/>
  <c r="L466"/>
  <c r="L469"/>
  <c r="L472"/>
  <c r="L475"/>
  <c r="L478"/>
  <c r="L481"/>
  <c r="L484"/>
  <c r="L487"/>
  <c r="L490"/>
  <c r="L493"/>
  <c r="L496"/>
  <c r="L499"/>
  <c r="L502"/>
  <c r="L535"/>
  <c r="L538"/>
  <c r="L541"/>
  <c r="L544"/>
  <c r="L547"/>
  <c r="L550"/>
  <c r="L574"/>
  <c r="L608"/>
  <c r="L611"/>
  <c r="L614"/>
  <c r="L617"/>
  <c r="L620"/>
  <c r="L623"/>
  <c r="L626"/>
  <c r="L629"/>
  <c r="L632"/>
  <c r="L635"/>
  <c r="L644"/>
  <c r="L647"/>
  <c r="L650"/>
  <c r="L653"/>
  <c r="L656"/>
  <c r="L659"/>
  <c r="L662"/>
  <c r="L665"/>
  <c r="L668"/>
  <c r="L671"/>
  <c r="L692"/>
  <c r="L695"/>
  <c r="L698"/>
  <c r="L780"/>
  <c r="L789"/>
  <c r="L792"/>
  <c r="L795"/>
  <c r="L798"/>
  <c r="L801"/>
  <c r="L804"/>
  <c r="L807"/>
  <c r="L820"/>
  <c r="L830"/>
  <c r="L833"/>
  <c r="L836"/>
  <c r="L839"/>
  <c r="L842"/>
  <c r="L855"/>
  <c r="L858"/>
  <c r="L861"/>
  <c r="L864"/>
  <c r="L867"/>
  <c r="L1046"/>
  <c r="L1052"/>
  <c r="L1055"/>
  <c r="L1413"/>
  <c r="L1417"/>
  <c r="L1421"/>
  <c r="L1423"/>
  <c r="L1427"/>
  <c r="M547"/>
  <c r="M773"/>
  <c r="M1185"/>
  <c r="M1191"/>
  <c r="M1194"/>
  <c r="M1197"/>
  <c r="M1200"/>
  <c r="M1203"/>
  <c r="M1206"/>
  <c r="M1209"/>
  <c r="M1212"/>
  <c r="M1215"/>
  <c r="M1218"/>
  <c r="M1221"/>
  <c r="M1224"/>
  <c r="M1227"/>
  <c r="M1432"/>
  <c r="K266"/>
  <c r="R266" s="1"/>
  <c r="R268" s="1"/>
  <c r="K269"/>
  <c r="R269" s="1"/>
  <c r="R271" s="1"/>
  <c r="K272"/>
  <c r="R272" s="1"/>
  <c r="R274" s="1"/>
  <c r="K275"/>
  <c r="R275" s="1"/>
  <c r="R277" s="1"/>
  <c r="K278"/>
  <c r="R278" s="1"/>
  <c r="R280" s="1"/>
  <c r="K281"/>
  <c r="R281" s="1"/>
  <c r="R283" s="1"/>
  <c r="K284"/>
  <c r="R284" s="1"/>
  <c r="R286" s="1"/>
  <c r="K287"/>
  <c r="R287" s="1"/>
  <c r="R289" s="1"/>
  <c r="K290"/>
  <c r="R290" s="1"/>
  <c r="R292" s="1"/>
  <c r="K293"/>
  <c r="R293" s="1"/>
  <c r="R295" s="1"/>
  <c r="K514"/>
  <c r="R514" s="1"/>
  <c r="K559"/>
  <c r="R559" s="1"/>
  <c r="K562"/>
  <c r="R562" s="1"/>
  <c r="K565"/>
  <c r="R565" s="1"/>
  <c r="K568"/>
  <c r="R568" s="1"/>
  <c r="K571"/>
  <c r="R571" s="1"/>
  <c r="K574"/>
  <c r="R574" s="1"/>
  <c r="K577"/>
  <c r="R577" s="1"/>
  <c r="K580"/>
  <c r="R580" s="1"/>
  <c r="K583"/>
  <c r="R583" s="1"/>
  <c r="K586"/>
  <c r="R586" s="1"/>
  <c r="K589"/>
  <c r="R589" s="1"/>
  <c r="K592"/>
  <c r="R592" s="1"/>
  <c r="K595"/>
  <c r="R595" s="1"/>
  <c r="K598"/>
  <c r="R598" s="1"/>
  <c r="K601"/>
  <c r="R601" s="1"/>
  <c r="K632"/>
  <c r="R632" s="1"/>
  <c r="K635"/>
  <c r="R635" s="1"/>
  <c r="K638"/>
  <c r="R638" s="1"/>
  <c r="K641"/>
  <c r="R641" s="1"/>
  <c r="K644"/>
  <c r="R644" s="1"/>
  <c r="K647"/>
  <c r="R647" s="1"/>
  <c r="K650"/>
  <c r="R650" s="1"/>
  <c r="K653"/>
  <c r="R653" s="1"/>
  <c r="K656"/>
  <c r="R656" s="1"/>
  <c r="K659"/>
  <c r="R659" s="1"/>
  <c r="K662"/>
  <c r="R662" s="1"/>
  <c r="K665"/>
  <c r="R665" s="1"/>
  <c r="K668"/>
  <c r="R668" s="1"/>
  <c r="K671"/>
  <c r="R671" s="1"/>
  <c r="K674"/>
  <c r="R674" s="1"/>
  <c r="K677"/>
  <c r="R677" s="1"/>
  <c r="K680"/>
  <c r="R680" s="1"/>
  <c r="K683"/>
  <c r="R683" s="1"/>
  <c r="K686"/>
  <c r="R686" s="1"/>
  <c r="K689"/>
  <c r="R689" s="1"/>
  <c r="K692"/>
  <c r="R692" s="1"/>
  <c r="K695"/>
  <c r="R695" s="1"/>
  <c r="K698"/>
  <c r="R698" s="1"/>
  <c r="K701"/>
  <c r="R701" s="1"/>
  <c r="K704"/>
  <c r="R704" s="1"/>
  <c r="K707"/>
  <c r="R707" s="1"/>
  <c r="K710"/>
  <c r="R710" s="1"/>
  <c r="K713"/>
  <c r="R713" s="1"/>
  <c r="K716"/>
  <c r="R716" s="1"/>
  <c r="K719"/>
  <c r="R719" s="1"/>
  <c r="K722"/>
  <c r="R722" s="1"/>
  <c r="K725"/>
  <c r="R725" s="1"/>
  <c r="K728"/>
  <c r="R728" s="1"/>
  <c r="K731"/>
  <c r="R731" s="1"/>
  <c r="K737"/>
  <c r="R737" s="1"/>
  <c r="K740"/>
  <c r="R740" s="1"/>
  <c r="K743"/>
  <c r="R743" s="1"/>
  <c r="K746"/>
  <c r="R746" s="1"/>
  <c r="K749"/>
  <c r="R749" s="1"/>
  <c r="K752"/>
  <c r="R752" s="1"/>
  <c r="K755"/>
  <c r="R755" s="1"/>
  <c r="K758"/>
  <c r="R758" s="1"/>
  <c r="K761"/>
  <c r="R761" s="1"/>
  <c r="K764"/>
  <c r="R764" s="1"/>
  <c r="K767"/>
  <c r="R767" s="1"/>
  <c r="K770"/>
  <c r="R770" s="1"/>
  <c r="K773"/>
  <c r="R773" s="1"/>
  <c r="K780"/>
  <c r="R780" s="1"/>
  <c r="K789"/>
  <c r="R789" s="1"/>
  <c r="K792"/>
  <c r="R792" s="1"/>
  <c r="K795"/>
  <c r="R795" s="1"/>
  <c r="K798"/>
  <c r="R798" s="1"/>
  <c r="K801"/>
  <c r="R801" s="1"/>
  <c r="K804"/>
  <c r="R804" s="1"/>
  <c r="K807"/>
  <c r="R807" s="1"/>
  <c r="K814"/>
  <c r="R814" s="1"/>
  <c r="K817"/>
  <c r="R817" s="1"/>
  <c r="K820"/>
  <c r="R820" s="1"/>
  <c r="K827"/>
  <c r="R827" s="1"/>
  <c r="K830"/>
  <c r="R830" s="1"/>
  <c r="K833"/>
  <c r="R833" s="1"/>
  <c r="K836"/>
  <c r="R836" s="1"/>
  <c r="K839"/>
  <c r="R839" s="1"/>
  <c r="K842"/>
  <c r="R842" s="1"/>
  <c r="K849"/>
  <c r="R849" s="1"/>
  <c r="K852"/>
  <c r="R852" s="1"/>
  <c r="K855"/>
  <c r="R855" s="1"/>
  <c r="K858"/>
  <c r="R858" s="1"/>
  <c r="K861"/>
  <c r="R861" s="1"/>
  <c r="K864"/>
  <c r="R864" s="1"/>
  <c r="K867"/>
  <c r="R867" s="1"/>
  <c r="K870"/>
  <c r="R870" s="1"/>
  <c r="K873"/>
  <c r="R873" s="1"/>
  <c r="K876"/>
  <c r="R876" s="1"/>
  <c r="K879"/>
  <c r="R879" s="1"/>
  <c r="K882"/>
  <c r="R882" s="1"/>
  <c r="K890"/>
  <c r="R890" s="1"/>
  <c r="K893"/>
  <c r="R893" s="1"/>
  <c r="K896"/>
  <c r="R896" s="1"/>
  <c r="K899"/>
  <c r="R899" s="1"/>
  <c r="K902"/>
  <c r="R902" s="1"/>
  <c r="K905"/>
  <c r="R905" s="1"/>
  <c r="K908"/>
  <c r="R908" s="1"/>
  <c r="K911"/>
  <c r="R911" s="1"/>
  <c r="K914"/>
  <c r="R914" s="1"/>
  <c r="K917"/>
  <c r="R917" s="1"/>
  <c r="K920"/>
  <c r="R920" s="1"/>
  <c r="K923"/>
  <c r="R923" s="1"/>
  <c r="K926"/>
  <c r="R926" s="1"/>
  <c r="K929"/>
  <c r="R929" s="1"/>
  <c r="K932"/>
  <c r="R932" s="1"/>
  <c r="K935"/>
  <c r="R935" s="1"/>
  <c r="K938"/>
  <c r="R938" s="1"/>
  <c r="K941"/>
  <c r="R941" s="1"/>
  <c r="K944"/>
  <c r="R944" s="1"/>
  <c r="K947"/>
  <c r="R947" s="1"/>
  <c r="K950"/>
  <c r="R950" s="1"/>
  <c r="K953"/>
  <c r="R953" s="1"/>
  <c r="K956"/>
  <c r="R956" s="1"/>
  <c r="K959"/>
  <c r="R959" s="1"/>
  <c r="K962"/>
  <c r="R962" s="1"/>
  <c r="K965"/>
  <c r="R965" s="1"/>
  <c r="K968"/>
  <c r="R968" s="1"/>
  <c r="K971"/>
  <c r="R971" s="1"/>
  <c r="K974"/>
  <c r="R974" s="1"/>
  <c r="K977"/>
  <c r="R977" s="1"/>
  <c r="K980"/>
  <c r="R980" s="1"/>
  <c r="K983"/>
  <c r="R983" s="1"/>
  <c r="K986"/>
  <c r="R986" s="1"/>
  <c r="K989"/>
  <c r="R989" s="1"/>
  <c r="K992"/>
  <c r="R992" s="1"/>
  <c r="K995"/>
  <c r="R995" s="1"/>
  <c r="K998"/>
  <c r="R998" s="1"/>
  <c r="K1001"/>
  <c r="R1001" s="1"/>
  <c r="K1004"/>
  <c r="R1004" s="1"/>
  <c r="K1007"/>
  <c r="R1007" s="1"/>
  <c r="K1010"/>
  <c r="R1010" s="1"/>
  <c r="K1013"/>
  <c r="R1013" s="1"/>
  <c r="K1016"/>
  <c r="R1016" s="1"/>
  <c r="K1019"/>
  <c r="R1019" s="1"/>
  <c r="K1022"/>
  <c r="R1022" s="1"/>
  <c r="K1025"/>
  <c r="R1025" s="1"/>
  <c r="K1028"/>
  <c r="R1028" s="1"/>
  <c r="K1031"/>
  <c r="R1031" s="1"/>
  <c r="K1034"/>
  <c r="R1034" s="1"/>
  <c r="K1037"/>
  <c r="R1037" s="1"/>
  <c r="K1040"/>
  <c r="R1040" s="1"/>
  <c r="K1043"/>
  <c r="R1043" s="1"/>
  <c r="K1046"/>
  <c r="R1046" s="1"/>
  <c r="K1049"/>
  <c r="R1049" s="1"/>
  <c r="K1052"/>
  <c r="R1052" s="1"/>
  <c r="K1055"/>
  <c r="R1055" s="1"/>
  <c r="K1143"/>
  <c r="R1143" s="1"/>
  <c r="K1146"/>
  <c r="R1146" s="1"/>
  <c r="K1149"/>
  <c r="R1149" s="1"/>
  <c r="K1152"/>
  <c r="R1152" s="1"/>
  <c r="K1155"/>
  <c r="R1155" s="1"/>
  <c r="K1158"/>
  <c r="R1158" s="1"/>
  <c r="K1161"/>
  <c r="R1161" s="1"/>
  <c r="K1164"/>
  <c r="R1164" s="1"/>
  <c r="K1167"/>
  <c r="R1167" s="1"/>
  <c r="K1170"/>
  <c r="R1170" s="1"/>
  <c r="K1173"/>
  <c r="R1173" s="1"/>
  <c r="K1176"/>
  <c r="R1176" s="1"/>
  <c r="K1179"/>
  <c r="R1179" s="1"/>
  <c r="K1182"/>
  <c r="R1182" s="1"/>
  <c r="K1185"/>
  <c r="R1185" s="1"/>
  <c r="K1188"/>
  <c r="R1188" s="1"/>
  <c r="K1191"/>
  <c r="R1191" s="1"/>
  <c r="K1194"/>
  <c r="R1194" s="1"/>
  <c r="K1197"/>
  <c r="R1197" s="1"/>
  <c r="K1200"/>
  <c r="R1200" s="1"/>
  <c r="K1203"/>
  <c r="R1203" s="1"/>
  <c r="K1237"/>
  <c r="R1237" s="1"/>
  <c r="K1240"/>
  <c r="R1240" s="1"/>
  <c r="K1243"/>
  <c r="R1243" s="1"/>
  <c r="K1246"/>
  <c r="R1246" s="1"/>
  <c r="K1249"/>
  <c r="R1249" s="1"/>
  <c r="K1324"/>
  <c r="R1324" s="1"/>
  <c r="K1327"/>
  <c r="R1327" s="1"/>
  <c r="K1330"/>
  <c r="R1330" s="1"/>
  <c r="K1333"/>
  <c r="R1333" s="1"/>
  <c r="K1336"/>
  <c r="R1336" s="1"/>
  <c r="K1339"/>
  <c r="R1339" s="1"/>
  <c r="K1342"/>
  <c r="R1342" s="1"/>
  <c r="K1345"/>
  <c r="R1345" s="1"/>
  <c r="K1348"/>
  <c r="R1348" s="1"/>
  <c r="K1351"/>
  <c r="R1351" s="1"/>
  <c r="K1354"/>
  <c r="R1354" s="1"/>
  <c r="K1357"/>
  <c r="R1357" s="1"/>
  <c r="K1366"/>
  <c r="R1366" s="1"/>
  <c r="K1369"/>
  <c r="R1369" s="1"/>
  <c r="K1372"/>
  <c r="R1372" s="1"/>
  <c r="K1375"/>
  <c r="R1375" s="1"/>
  <c r="K1378"/>
  <c r="R1378" s="1"/>
  <c r="K1381"/>
  <c r="R1381" s="1"/>
  <c r="K1387"/>
  <c r="R1387" s="1"/>
  <c r="K1408"/>
  <c r="R1408" s="1"/>
  <c r="K1412"/>
  <c r="R1412" s="1"/>
  <c r="K1414"/>
  <c r="R1414" s="1"/>
  <c r="K1416"/>
  <c r="R1416" s="1"/>
  <c r="K1418"/>
  <c r="R1418" s="1"/>
  <c r="K1420"/>
  <c r="R1420" s="1"/>
  <c r="K1426"/>
  <c r="R1426" s="1"/>
  <c r="K1428"/>
  <c r="R1428" s="1"/>
  <c r="K1430"/>
  <c r="R1430" s="1"/>
  <c r="K1432"/>
  <c r="R1432" s="1"/>
  <c r="K1436"/>
  <c r="R1436" s="1"/>
  <c r="K1442"/>
  <c r="R1442" s="1"/>
  <c r="L61"/>
  <c r="L66"/>
  <c r="L85"/>
  <c r="L95"/>
  <c r="L97"/>
  <c r="L113"/>
  <c r="L115"/>
  <c r="L129"/>
  <c r="L150"/>
  <c r="L153"/>
  <c r="L170"/>
  <c r="L173"/>
  <c r="L193"/>
  <c r="L200"/>
  <c r="L203"/>
  <c r="L206"/>
  <c r="L209"/>
  <c r="L212"/>
  <c r="L215"/>
  <c r="L218"/>
  <c r="L238"/>
  <c r="L241"/>
  <c r="L244"/>
  <c r="L247"/>
  <c r="L250"/>
  <c r="L253"/>
  <c r="L256"/>
  <c r="L264"/>
  <c r="L267"/>
  <c r="L270"/>
  <c r="L273"/>
  <c r="L276"/>
  <c r="L279"/>
  <c r="L294"/>
  <c r="L297"/>
  <c r="L336"/>
  <c r="L339"/>
  <c r="L342"/>
  <c r="L345"/>
  <c r="L348"/>
  <c r="L351"/>
  <c r="L354"/>
  <c r="L357"/>
  <c r="L360"/>
  <c r="L363"/>
  <c r="L366"/>
  <c r="L369"/>
  <c r="L372"/>
  <c r="L375"/>
  <c r="L378"/>
  <c r="L381"/>
  <c r="L384"/>
  <c r="L387"/>
  <c r="L390"/>
  <c r="L393"/>
  <c r="L396"/>
  <c r="L399"/>
  <c r="L411"/>
  <c r="L417"/>
  <c r="L420"/>
  <c r="L423"/>
  <c r="L426"/>
  <c r="L429"/>
  <c r="L505"/>
  <c r="L508"/>
  <c r="L511"/>
  <c r="L514"/>
  <c r="L517"/>
  <c r="L520"/>
  <c r="L523"/>
  <c r="L526"/>
  <c r="L529"/>
  <c r="L532"/>
  <c r="L553"/>
  <c r="L556"/>
  <c r="L559"/>
  <c r="L562"/>
  <c r="L565"/>
  <c r="L568"/>
  <c r="L571"/>
  <c r="L577"/>
  <c r="L580"/>
  <c r="L583"/>
  <c r="L586"/>
  <c r="L589"/>
  <c r="L592"/>
  <c r="L595"/>
  <c r="L598"/>
  <c r="L601"/>
  <c r="L641"/>
  <c r="L674"/>
  <c r="L677"/>
  <c r="L680"/>
  <c r="L683"/>
  <c r="L686"/>
  <c r="L689"/>
  <c r="L701"/>
  <c r="L704"/>
  <c r="L707"/>
  <c r="L710"/>
  <c r="L713"/>
  <c r="L716"/>
  <c r="L719"/>
  <c r="L722"/>
  <c r="L725"/>
  <c r="L728"/>
  <c r="L731"/>
  <c r="L734"/>
  <c r="L737"/>
  <c r="L740"/>
  <c r="L743"/>
  <c r="L746"/>
  <c r="L749"/>
  <c r="L752"/>
  <c r="L755"/>
  <c r="L758"/>
  <c r="L761"/>
  <c r="L764"/>
  <c r="L767"/>
  <c r="L770"/>
  <c r="L773"/>
  <c r="L814"/>
  <c r="L817"/>
  <c r="L827"/>
  <c r="L849"/>
  <c r="L852"/>
  <c r="L890"/>
  <c r="L893"/>
  <c r="L896"/>
  <c r="L899"/>
  <c r="L902"/>
  <c r="L905"/>
  <c r="L908"/>
  <c r="L911"/>
  <c r="L914"/>
  <c r="L917"/>
  <c r="L920"/>
  <c r="L923"/>
  <c r="L926"/>
  <c r="L929"/>
  <c r="L932"/>
  <c r="L935"/>
  <c r="L938"/>
  <c r="L941"/>
  <c r="L944"/>
  <c r="L947"/>
  <c r="L950"/>
  <c r="L953"/>
  <c r="L956"/>
  <c r="L959"/>
  <c r="L962"/>
  <c r="L965"/>
  <c r="L968"/>
  <c r="L971"/>
  <c r="L974"/>
  <c r="L977"/>
  <c r="L980"/>
  <c r="L983"/>
  <c r="L986"/>
  <c r="L989"/>
  <c r="L992"/>
  <c r="L995"/>
  <c r="L998"/>
  <c r="L1001"/>
  <c r="L1004"/>
  <c r="L1007"/>
  <c r="L1010"/>
  <c r="L1013"/>
  <c r="L1016"/>
  <c r="L1019"/>
  <c r="L1022"/>
  <c r="L1025"/>
  <c r="L1028"/>
  <c r="L1031"/>
  <c r="L1034"/>
  <c r="L1037"/>
  <c r="L1040"/>
  <c r="L1043"/>
  <c r="L1062"/>
  <c r="L1065"/>
  <c r="L1068"/>
  <c r="L1071"/>
  <c r="L1074"/>
  <c r="L1077"/>
  <c r="L1080"/>
  <c r="L1083"/>
  <c r="L1086"/>
  <c r="L1089"/>
  <c r="L1092"/>
  <c r="L1095"/>
  <c r="L1098"/>
  <c r="L1101"/>
  <c r="L1104"/>
  <c r="L1107"/>
  <c r="L1110"/>
  <c r="L1113"/>
  <c r="L1116"/>
  <c r="L1119"/>
  <c r="L1122"/>
  <c r="L1125"/>
  <c r="L1128"/>
  <c r="L1131"/>
  <c r="L1134"/>
  <c r="L1137"/>
  <c r="L1140"/>
  <c r="L1143"/>
  <c r="L1146"/>
  <c r="L1406"/>
  <c r="L1424"/>
  <c r="L1426"/>
  <c r="M276"/>
  <c r="M279"/>
  <c r="M780"/>
  <c r="M839"/>
  <c r="M890"/>
  <c r="M989"/>
  <c r="M992"/>
  <c r="M995"/>
  <c r="M1234"/>
  <c r="M1237"/>
  <c r="M1240"/>
  <c r="M1243"/>
  <c r="M1246"/>
  <c r="M1249"/>
  <c r="M1252"/>
  <c r="M1255"/>
  <c r="M1258"/>
  <c r="M1261"/>
  <c r="M1264"/>
  <c r="M1413"/>
  <c r="M38"/>
  <c r="M42"/>
  <c r="M46"/>
  <c r="M50"/>
  <c r="M61"/>
  <c r="M70"/>
  <c r="M97"/>
  <c r="M103"/>
  <c r="M113"/>
  <c r="M160"/>
  <c r="M163"/>
  <c r="M180"/>
  <c r="M183"/>
  <c r="M186"/>
  <c r="M200"/>
  <c r="M203"/>
  <c r="M206"/>
  <c r="M209"/>
  <c r="M212"/>
  <c r="M215"/>
  <c r="M218"/>
  <c r="M247"/>
  <c r="M250"/>
  <c r="M253"/>
  <c r="M256"/>
  <c r="M264"/>
  <c r="M267"/>
  <c r="M270"/>
  <c r="M273"/>
  <c r="M297"/>
  <c r="M300"/>
  <c r="M321"/>
  <c r="M324"/>
  <c r="M327"/>
  <c r="M330"/>
  <c r="M333"/>
  <c r="M336"/>
  <c r="M339"/>
  <c r="M342"/>
  <c r="M345"/>
  <c r="M348"/>
  <c r="M351"/>
  <c r="M354"/>
  <c r="M357"/>
  <c r="M360"/>
  <c r="M363"/>
  <c r="M436"/>
  <c r="M439"/>
  <c r="M442"/>
  <c r="M445"/>
  <c r="M448"/>
  <c r="M451"/>
  <c r="M454"/>
  <c r="M457"/>
  <c r="M493"/>
  <c r="M496"/>
  <c r="M535"/>
  <c r="M562"/>
  <c r="M565"/>
  <c r="M568"/>
  <c r="M571"/>
  <c r="M574"/>
  <c r="M577"/>
  <c r="M580"/>
  <c r="M583"/>
  <c r="M586"/>
  <c r="M589"/>
  <c r="M592"/>
  <c r="M595"/>
  <c r="M598"/>
  <c r="M601"/>
  <c r="M623"/>
  <c r="M671"/>
  <c r="M674"/>
  <c r="M677"/>
  <c r="M680"/>
  <c r="M683"/>
  <c r="M695"/>
  <c r="M698"/>
  <c r="M701"/>
  <c r="M704"/>
  <c r="M707"/>
  <c r="M710"/>
  <c r="M713"/>
  <c r="M716"/>
  <c r="M746"/>
  <c r="M749"/>
  <c r="M752"/>
  <c r="M755"/>
  <c r="M758"/>
  <c r="M761"/>
  <c r="M764"/>
  <c r="M767"/>
  <c r="M770"/>
  <c r="M814"/>
  <c r="M817"/>
  <c r="M820"/>
  <c r="M842"/>
  <c r="M852"/>
  <c r="M855"/>
  <c r="M908"/>
  <c r="M911"/>
  <c r="M914"/>
  <c r="M917"/>
  <c r="M920"/>
  <c r="M923"/>
  <c r="M926"/>
  <c r="M929"/>
  <c r="M932"/>
  <c r="M935"/>
  <c r="M938"/>
  <c r="M941"/>
  <c r="M944"/>
  <c r="M947"/>
  <c r="M950"/>
  <c r="M953"/>
  <c r="M956"/>
  <c r="M959"/>
  <c r="M962"/>
  <c r="M965"/>
  <c r="M968"/>
  <c r="M971"/>
  <c r="M974"/>
  <c r="M977"/>
  <c r="M980"/>
  <c r="M983"/>
  <c r="M986"/>
  <c r="M1034"/>
  <c r="M1037"/>
  <c r="M1040"/>
  <c r="M1043"/>
  <c r="M1046"/>
  <c r="M1071"/>
  <c r="M1074"/>
  <c r="M1077"/>
  <c r="M1080"/>
  <c r="M1083"/>
  <c r="M1086"/>
  <c r="M1089"/>
  <c r="M1092"/>
  <c r="M1095"/>
  <c r="M1098"/>
  <c r="M1101"/>
  <c r="M1104"/>
  <c r="M1107"/>
  <c r="M1110"/>
  <c r="M1113"/>
  <c r="M1116"/>
  <c r="M1119"/>
  <c r="M1122"/>
  <c r="M1125"/>
  <c r="M1128"/>
  <c r="M1131"/>
  <c r="M1134"/>
  <c r="M1137"/>
  <c r="M1140"/>
  <c r="M1143"/>
  <c r="M1146"/>
  <c r="M1149"/>
  <c r="M1152"/>
  <c r="M1155"/>
  <c r="M1158"/>
  <c r="M1161"/>
  <c r="M1164"/>
  <c r="M1167"/>
  <c r="M1170"/>
  <c r="M1294"/>
  <c r="M1297"/>
  <c r="M1360"/>
  <c r="M1363"/>
  <c r="M1372"/>
  <c r="M1375"/>
  <c r="M1378"/>
  <c r="M1381"/>
  <c r="M1384"/>
  <c r="M1387"/>
  <c r="M1390"/>
  <c r="M1393"/>
  <c r="M1396"/>
  <c r="M1399"/>
  <c r="M1408"/>
  <c r="M1414"/>
  <c r="M1416"/>
  <c r="M1418"/>
  <c r="M1420"/>
  <c r="M1422"/>
  <c r="M1424"/>
  <c r="M1426"/>
  <c r="M1427"/>
  <c r="M1429"/>
  <c r="M1430"/>
  <c r="M1436"/>
  <c r="M1441"/>
  <c r="L1149"/>
  <c r="L1152"/>
  <c r="L1155"/>
  <c r="L1158"/>
  <c r="L1161"/>
  <c r="L1164"/>
  <c r="L1167"/>
  <c r="L1170"/>
  <c r="L1173"/>
  <c r="L1176"/>
  <c r="L1234"/>
  <c r="L1237"/>
  <c r="L1240"/>
  <c r="L1273"/>
  <c r="L1276"/>
  <c r="L1279"/>
  <c r="L1282"/>
  <c r="L1285"/>
  <c r="L1288"/>
  <c r="L1291"/>
  <c r="L1294"/>
  <c r="L1297"/>
  <c r="L1300"/>
  <c r="L1303"/>
  <c r="L1306"/>
  <c r="L1309"/>
  <c r="L1312"/>
  <c r="L1315"/>
  <c r="L1318"/>
  <c r="L1381"/>
  <c r="L1384"/>
  <c r="L1387"/>
  <c r="L1390"/>
  <c r="L1393"/>
  <c r="L1396"/>
  <c r="L1399"/>
  <c r="L1412"/>
  <c r="L1415"/>
  <c r="L1418"/>
  <c r="L1420"/>
  <c r="L1425"/>
  <c r="L1429"/>
  <c r="L1431"/>
  <c r="L1436"/>
  <c r="L1441"/>
  <c r="M10"/>
  <c r="M11"/>
  <c r="M33"/>
  <c r="M55"/>
  <c r="M66"/>
  <c r="M85"/>
  <c r="M91"/>
  <c r="M101"/>
  <c r="M107"/>
  <c r="M109"/>
  <c r="M115"/>
  <c r="M129"/>
  <c r="M140"/>
  <c r="M143"/>
  <c r="M150"/>
  <c r="M153"/>
  <c r="M170"/>
  <c r="M173"/>
  <c r="M193"/>
  <c r="M226"/>
  <c r="M229"/>
  <c r="M232"/>
  <c r="M235"/>
  <c r="M238"/>
  <c r="M241"/>
  <c r="M244"/>
  <c r="M285"/>
  <c r="M288"/>
  <c r="M291"/>
  <c r="M294"/>
  <c r="M303"/>
  <c r="M306"/>
  <c r="M309"/>
  <c r="M312"/>
  <c r="M315"/>
  <c r="M318"/>
  <c r="M366"/>
  <c r="M369"/>
  <c r="M372"/>
  <c r="M375"/>
  <c r="M378"/>
  <c r="M381"/>
  <c r="M384"/>
  <c r="M387"/>
  <c r="M390"/>
  <c r="M393"/>
  <c r="M396"/>
  <c r="M399"/>
  <c r="M402"/>
  <c r="M405"/>
  <c r="M408"/>
  <c r="M411"/>
  <c r="M414"/>
  <c r="M417"/>
  <c r="M420"/>
  <c r="M423"/>
  <c r="M426"/>
  <c r="M429"/>
  <c r="M460"/>
  <c r="M463"/>
  <c r="M466"/>
  <c r="M469"/>
  <c r="M472"/>
  <c r="M475"/>
  <c r="M478"/>
  <c r="M481"/>
  <c r="M484"/>
  <c r="M487"/>
  <c r="M490"/>
  <c r="M499"/>
  <c r="M502"/>
  <c r="M505"/>
  <c r="M508"/>
  <c r="M511"/>
  <c r="M514"/>
  <c r="M517"/>
  <c r="M520"/>
  <c r="M523"/>
  <c r="M526"/>
  <c r="M529"/>
  <c r="M532"/>
  <c r="M538"/>
  <c r="M541"/>
  <c r="M544"/>
  <c r="M550"/>
  <c r="M553"/>
  <c r="M556"/>
  <c r="M559"/>
  <c r="M608"/>
  <c r="M611"/>
  <c r="M614"/>
  <c r="M617"/>
  <c r="M620"/>
  <c r="M626"/>
  <c r="M629"/>
  <c r="M632"/>
  <c r="M635"/>
  <c r="M638"/>
  <c r="M641"/>
  <c r="M644"/>
  <c r="M647"/>
  <c r="M650"/>
  <c r="M653"/>
  <c r="M656"/>
  <c r="M659"/>
  <c r="M662"/>
  <c r="M665"/>
  <c r="M668"/>
  <c r="M686"/>
  <c r="M689"/>
  <c r="M692"/>
  <c r="M719"/>
  <c r="M722"/>
  <c r="M725"/>
  <c r="M728"/>
  <c r="M731"/>
  <c r="M734"/>
  <c r="M737"/>
  <c r="M740"/>
  <c r="M743"/>
  <c r="M789"/>
  <c r="M792"/>
  <c r="M795"/>
  <c r="M798"/>
  <c r="M801"/>
  <c r="M804"/>
  <c r="M807"/>
  <c r="M827"/>
  <c r="M830"/>
  <c r="M833"/>
  <c r="M836"/>
  <c r="M849"/>
  <c r="M858"/>
  <c r="M861"/>
  <c r="M864"/>
  <c r="M867"/>
  <c r="M870"/>
  <c r="M873"/>
  <c r="M876"/>
  <c r="M879"/>
  <c r="M882"/>
  <c r="M893"/>
  <c r="M896"/>
  <c r="M899"/>
  <c r="M902"/>
  <c r="M905"/>
  <c r="M998"/>
  <c r="M1001"/>
  <c r="M1004"/>
  <c r="M1007"/>
  <c r="M1010"/>
  <c r="M1013"/>
  <c r="M1016"/>
  <c r="M1019"/>
  <c r="M1022"/>
  <c r="M1025"/>
  <c r="M1028"/>
  <c r="M1031"/>
  <c r="M1049"/>
  <c r="M1052"/>
  <c r="M1055"/>
  <c r="M1062"/>
  <c r="M1065"/>
  <c r="M1068"/>
  <c r="M1173"/>
  <c r="M1176"/>
  <c r="M1179"/>
  <c r="M1182"/>
  <c r="M1188"/>
  <c r="M1267"/>
  <c r="M1270"/>
  <c r="M1273"/>
  <c r="M1276"/>
  <c r="M1279"/>
  <c r="M1282"/>
  <c r="M1285"/>
  <c r="M1288"/>
  <c r="M1291"/>
  <c r="M1300"/>
  <c r="M1303"/>
  <c r="M1306"/>
  <c r="M1309"/>
  <c r="M1312"/>
  <c r="M1315"/>
  <c r="M1318"/>
  <c r="M1321"/>
  <c r="M1324"/>
  <c r="M1327"/>
  <c r="M1330"/>
  <c r="M1333"/>
  <c r="M1336"/>
  <c r="M1339"/>
  <c r="M1342"/>
  <c r="M1345"/>
  <c r="M1348"/>
  <c r="M1351"/>
  <c r="M1354"/>
  <c r="M1357"/>
  <c r="M1366"/>
  <c r="M1369"/>
  <c r="M1406"/>
  <c r="M1412"/>
  <c r="M1415"/>
  <c r="M1417"/>
  <c r="M1419"/>
  <c r="M1421"/>
  <c r="M1423"/>
  <c r="M1425"/>
  <c r="M1428"/>
  <c r="M1431"/>
  <c r="M1442"/>
  <c r="L123"/>
  <c r="M120"/>
  <c r="M20"/>
  <c r="D123"/>
  <c r="D77"/>
  <c r="D68"/>
  <c r="C126"/>
  <c r="C120"/>
  <c r="K32"/>
  <c r="R32" s="1"/>
  <c r="R35" s="1"/>
  <c r="L16"/>
  <c r="L120"/>
  <c r="L71"/>
  <c r="M12"/>
  <c r="M123"/>
  <c r="M19"/>
  <c r="L19"/>
  <c r="C783"/>
  <c r="K123"/>
  <c r="C77"/>
  <c r="C68"/>
  <c r="C884"/>
  <c r="B67"/>
  <c r="B123"/>
  <c r="B86"/>
  <c r="B117"/>
  <c r="D27"/>
  <c r="B119"/>
  <c r="K1062"/>
  <c r="R1062" s="1"/>
  <c r="K1234"/>
  <c r="R1234" s="1"/>
  <c r="M95"/>
  <c r="L86"/>
  <c r="L20"/>
  <c r="M126"/>
  <c r="D126"/>
  <c r="D120"/>
  <c r="D74"/>
  <c r="D71"/>
  <c r="C123"/>
  <c r="K20"/>
  <c r="K71"/>
  <c r="L12"/>
  <c r="L126"/>
  <c r="M16"/>
  <c r="M86"/>
  <c r="M71"/>
  <c r="M18"/>
  <c r="L18"/>
  <c r="K126"/>
  <c r="K120"/>
  <c r="C74"/>
  <c r="C71"/>
  <c r="B82"/>
  <c r="C20"/>
  <c r="C27"/>
  <c r="D20"/>
  <c r="M1437"/>
  <c r="M282"/>
  <c r="L1049"/>
  <c r="B116"/>
  <c r="B126"/>
  <c r="K162"/>
  <c r="R162" s="1"/>
  <c r="R164" s="1"/>
  <c r="K433"/>
  <c r="R433" s="1"/>
  <c r="R431" s="1"/>
  <c r="K1365"/>
  <c r="R1365" s="1"/>
  <c r="R1367" s="1"/>
  <c r="K1359"/>
  <c r="R1359" s="1"/>
  <c r="R1361" s="1"/>
  <c r="K1389"/>
  <c r="R1389" s="1"/>
  <c r="R1391" s="1"/>
  <c r="L102"/>
  <c r="L205"/>
  <c r="L299"/>
  <c r="L401"/>
  <c r="L552"/>
  <c r="L622"/>
  <c r="L628"/>
  <c r="L634"/>
  <c r="L640"/>
  <c r="L573"/>
  <c r="L691"/>
  <c r="L1242"/>
  <c r="M261"/>
  <c r="M1293"/>
  <c r="D24"/>
  <c r="K182"/>
  <c r="R182" s="1"/>
  <c r="R184" s="1"/>
  <c r="K519"/>
  <c r="R519" s="1"/>
  <c r="R521" s="1"/>
  <c r="K525"/>
  <c r="R525" s="1"/>
  <c r="R527" s="1"/>
  <c r="K531"/>
  <c r="R531" s="1"/>
  <c r="R533" s="1"/>
  <c r="K537"/>
  <c r="R537" s="1"/>
  <c r="R539" s="1"/>
  <c r="K543"/>
  <c r="R543" s="1"/>
  <c r="R545" s="1"/>
  <c r="K549"/>
  <c r="R549" s="1"/>
  <c r="R551" s="1"/>
  <c r="K555"/>
  <c r="R555" s="1"/>
  <c r="R557" s="1"/>
  <c r="K594"/>
  <c r="R594" s="1"/>
  <c r="R596" s="1"/>
  <c r="K600"/>
  <c r="R600" s="1"/>
  <c r="R602" s="1"/>
  <c r="K739"/>
  <c r="R739" s="1"/>
  <c r="R741" s="1"/>
  <c r="K745"/>
  <c r="R745" s="1"/>
  <c r="R747" s="1"/>
  <c r="K751"/>
  <c r="R751" s="1"/>
  <c r="R753" s="1"/>
  <c r="K757"/>
  <c r="R757" s="1"/>
  <c r="R759" s="1"/>
  <c r="K763"/>
  <c r="R763" s="1"/>
  <c r="R765" s="1"/>
  <c r="K769"/>
  <c r="R769" s="1"/>
  <c r="R771" s="1"/>
  <c r="K736"/>
  <c r="R736" s="1"/>
  <c r="R738" s="1"/>
  <c r="K819"/>
  <c r="R819" s="1"/>
  <c r="R821" s="1"/>
  <c r="K1208"/>
  <c r="R1208" s="1"/>
  <c r="R1210" s="1"/>
  <c r="L182"/>
  <c r="L237"/>
  <c r="L287"/>
  <c r="L293"/>
  <c r="L456"/>
  <c r="L462"/>
  <c r="L887"/>
  <c r="M1178"/>
  <c r="M1190"/>
  <c r="M1196"/>
  <c r="M1202"/>
  <c r="M1208"/>
  <c r="M1214"/>
  <c r="M1220"/>
  <c r="M1226"/>
  <c r="M1231"/>
  <c r="M1236"/>
  <c r="M1242"/>
  <c r="M1248"/>
  <c r="M1254"/>
  <c r="M1260"/>
  <c r="M1172"/>
  <c r="M777"/>
  <c r="C24"/>
  <c r="B68"/>
  <c r="K37"/>
  <c r="R37" s="1"/>
  <c r="R39" s="1"/>
  <c r="K308"/>
  <c r="R308" s="1"/>
  <c r="R310" s="1"/>
  <c r="K1059"/>
  <c r="R1059" s="1"/>
  <c r="R1057" s="1"/>
  <c r="K1386"/>
  <c r="R1386" s="1"/>
  <c r="R1388" s="1"/>
  <c r="K1383"/>
  <c r="R1383" s="1"/>
  <c r="R1385" s="1"/>
  <c r="K1392"/>
  <c r="R1392" s="1"/>
  <c r="R1394" s="1"/>
  <c r="L108"/>
  <c r="L281"/>
  <c r="L383"/>
  <c r="L413"/>
  <c r="L576"/>
  <c r="L625"/>
  <c r="L631"/>
  <c r="L637"/>
  <c r="L700"/>
  <c r="L643"/>
  <c r="L1178"/>
  <c r="M89"/>
  <c r="M786"/>
  <c r="M1435"/>
  <c r="K35"/>
  <c r="K225"/>
  <c r="R225" s="1"/>
  <c r="R227" s="1"/>
  <c r="K522"/>
  <c r="R522" s="1"/>
  <c r="R524" s="1"/>
  <c r="K528"/>
  <c r="R528" s="1"/>
  <c r="R530" s="1"/>
  <c r="K534"/>
  <c r="R534" s="1"/>
  <c r="R536" s="1"/>
  <c r="K540"/>
  <c r="R540" s="1"/>
  <c r="R542" s="1"/>
  <c r="K546"/>
  <c r="R546" s="1"/>
  <c r="R548" s="1"/>
  <c r="K552"/>
  <c r="R552" s="1"/>
  <c r="R554" s="1"/>
  <c r="K591"/>
  <c r="R591" s="1"/>
  <c r="R593" s="1"/>
  <c r="K597"/>
  <c r="R597" s="1"/>
  <c r="R599" s="1"/>
  <c r="K733"/>
  <c r="R733" s="1"/>
  <c r="R735" s="1"/>
  <c r="K742"/>
  <c r="R742" s="1"/>
  <c r="R744" s="1"/>
  <c r="K748"/>
  <c r="R748" s="1"/>
  <c r="R750" s="1"/>
  <c r="K754"/>
  <c r="R754" s="1"/>
  <c r="R756" s="1"/>
  <c r="K760"/>
  <c r="R760" s="1"/>
  <c r="R762" s="1"/>
  <c r="K766"/>
  <c r="R766" s="1"/>
  <c r="R768" s="1"/>
  <c r="K772"/>
  <c r="R772" s="1"/>
  <c r="R774" s="1"/>
  <c r="K797"/>
  <c r="R797" s="1"/>
  <c r="R799" s="1"/>
  <c r="K1205"/>
  <c r="R1205" s="1"/>
  <c r="R1207" s="1"/>
  <c r="K1231"/>
  <c r="R1231" s="1"/>
  <c r="L199"/>
  <c r="L284"/>
  <c r="L290"/>
  <c r="L335"/>
  <c r="L459"/>
  <c r="L59"/>
  <c r="M79"/>
  <c r="M1184"/>
  <c r="M1193"/>
  <c r="M1199"/>
  <c r="M1205"/>
  <c r="M1211"/>
  <c r="M1217"/>
  <c r="M1223"/>
  <c r="M1230"/>
  <c r="M1233"/>
  <c r="M1239"/>
  <c r="M1245"/>
  <c r="M1251"/>
  <c r="M1257"/>
  <c r="M1263"/>
  <c r="M1299"/>
  <c r="D83"/>
  <c r="C83"/>
  <c r="B120"/>
  <c r="K39"/>
  <c r="K45"/>
  <c r="R45" s="1"/>
  <c r="R47" s="1"/>
  <c r="K54"/>
  <c r="R54" s="1"/>
  <c r="R57" s="1"/>
  <c r="K60"/>
  <c r="R60" s="1"/>
  <c r="R63" s="1"/>
  <c r="K79"/>
  <c r="R79" s="1"/>
  <c r="K90"/>
  <c r="R90" s="1"/>
  <c r="K102"/>
  <c r="R102" s="1"/>
  <c r="K136"/>
  <c r="R136" s="1"/>
  <c r="R138" s="1"/>
  <c r="K139"/>
  <c r="R139" s="1"/>
  <c r="R141" s="1"/>
  <c r="K146"/>
  <c r="R146" s="1"/>
  <c r="R148" s="1"/>
  <c r="K149"/>
  <c r="R149" s="1"/>
  <c r="R151" s="1"/>
  <c r="K156"/>
  <c r="R156" s="1"/>
  <c r="R158" s="1"/>
  <c r="K159"/>
  <c r="R159" s="1"/>
  <c r="R161" s="1"/>
  <c r="K167"/>
  <c r="R167" s="1"/>
  <c r="R165" s="1"/>
  <c r="K172"/>
  <c r="R172" s="1"/>
  <c r="R174" s="1"/>
  <c r="K177"/>
  <c r="R177" s="1"/>
  <c r="R175" s="1"/>
  <c r="K185"/>
  <c r="R185" s="1"/>
  <c r="R187" s="1"/>
  <c r="K190"/>
  <c r="R190" s="1"/>
  <c r="K196"/>
  <c r="R196" s="1"/>
  <c r="R198" s="1"/>
  <c r="K199"/>
  <c r="R199" s="1"/>
  <c r="R201" s="1"/>
  <c r="K205"/>
  <c r="R205" s="1"/>
  <c r="R207" s="1"/>
  <c r="K211"/>
  <c r="R211" s="1"/>
  <c r="R213" s="1"/>
  <c r="K217"/>
  <c r="R217" s="1"/>
  <c r="R219" s="1"/>
  <c r="K223"/>
  <c r="R223" s="1"/>
  <c r="R220" s="1"/>
  <c r="K231"/>
  <c r="R231" s="1"/>
  <c r="R233" s="1"/>
  <c r="K237"/>
  <c r="R237" s="1"/>
  <c r="R239" s="1"/>
  <c r="K243"/>
  <c r="R243" s="1"/>
  <c r="R245" s="1"/>
  <c r="K249"/>
  <c r="R249" s="1"/>
  <c r="R251" s="1"/>
  <c r="K255"/>
  <c r="R255" s="1"/>
  <c r="R257" s="1"/>
  <c r="K261"/>
  <c r="R261" s="1"/>
  <c r="K504"/>
  <c r="R504" s="1"/>
  <c r="R506" s="1"/>
  <c r="K492"/>
  <c r="R492" s="1"/>
  <c r="R494" s="1"/>
  <c r="K480"/>
  <c r="R480" s="1"/>
  <c r="R482" s="1"/>
  <c r="K468"/>
  <c r="R468" s="1"/>
  <c r="R470" s="1"/>
  <c r="K456"/>
  <c r="R456" s="1"/>
  <c r="R458" s="1"/>
  <c r="K444"/>
  <c r="R444" s="1"/>
  <c r="R446" s="1"/>
  <c r="K432"/>
  <c r="R432" s="1"/>
  <c r="R434" s="1"/>
  <c r="K501"/>
  <c r="R501" s="1"/>
  <c r="R503" s="1"/>
  <c r="K489"/>
  <c r="R489" s="1"/>
  <c r="R491" s="1"/>
  <c r="K477"/>
  <c r="R477" s="1"/>
  <c r="R479" s="1"/>
  <c r="K465"/>
  <c r="R465" s="1"/>
  <c r="R467" s="1"/>
  <c r="K453"/>
  <c r="R453" s="1"/>
  <c r="R455" s="1"/>
  <c r="K441"/>
  <c r="R441" s="1"/>
  <c r="R443" s="1"/>
  <c r="K558"/>
  <c r="R558" s="1"/>
  <c r="R560" s="1"/>
  <c r="K431"/>
  <c r="K721"/>
  <c r="R721" s="1"/>
  <c r="R723" s="1"/>
  <c r="K715"/>
  <c r="R715" s="1"/>
  <c r="R717" s="1"/>
  <c r="K709"/>
  <c r="R709" s="1"/>
  <c r="R711" s="1"/>
  <c r="K703"/>
  <c r="R703" s="1"/>
  <c r="R705" s="1"/>
  <c r="K697"/>
  <c r="R697" s="1"/>
  <c r="R699" s="1"/>
  <c r="K691"/>
  <c r="R691" s="1"/>
  <c r="R693" s="1"/>
  <c r="K682"/>
  <c r="R682" s="1"/>
  <c r="R684" s="1"/>
  <c r="K676"/>
  <c r="R676" s="1"/>
  <c r="R678" s="1"/>
  <c r="K670"/>
  <c r="R670" s="1"/>
  <c r="R672" s="1"/>
  <c r="K664"/>
  <c r="R664" s="1"/>
  <c r="R666" s="1"/>
  <c r="K658"/>
  <c r="R658" s="1"/>
  <c r="R660" s="1"/>
  <c r="K652"/>
  <c r="R652" s="1"/>
  <c r="R654" s="1"/>
  <c r="K646"/>
  <c r="R646" s="1"/>
  <c r="R648" s="1"/>
  <c r="K640"/>
  <c r="R640" s="1"/>
  <c r="R642" s="1"/>
  <c r="K634"/>
  <c r="R634" s="1"/>
  <c r="R636" s="1"/>
  <c r="K631"/>
  <c r="R631" s="1"/>
  <c r="R633" s="1"/>
  <c r="K625"/>
  <c r="R625" s="1"/>
  <c r="R627" s="1"/>
  <c r="K619"/>
  <c r="R619" s="1"/>
  <c r="R621" s="1"/>
  <c r="K613"/>
  <c r="R613" s="1"/>
  <c r="R615" s="1"/>
  <c r="K607"/>
  <c r="R607" s="1"/>
  <c r="R609" s="1"/>
  <c r="K964"/>
  <c r="R964" s="1"/>
  <c r="R966" s="1"/>
  <c r="K970"/>
  <c r="R970" s="1"/>
  <c r="R972" s="1"/>
  <c r="K976"/>
  <c r="R976" s="1"/>
  <c r="R978" s="1"/>
  <c r="K982"/>
  <c r="R982" s="1"/>
  <c r="R984" s="1"/>
  <c r="K988"/>
  <c r="R988" s="1"/>
  <c r="R990" s="1"/>
  <c r="K994"/>
  <c r="R994" s="1"/>
  <c r="R996" s="1"/>
  <c r="K1000"/>
  <c r="R1000" s="1"/>
  <c r="R1002" s="1"/>
  <c r="K1006"/>
  <c r="R1006" s="1"/>
  <c r="R1008" s="1"/>
  <c r="K1012"/>
  <c r="R1012" s="1"/>
  <c r="R1014" s="1"/>
  <c r="K1018"/>
  <c r="R1018" s="1"/>
  <c r="R1020" s="1"/>
  <c r="K1024"/>
  <c r="R1024" s="1"/>
  <c r="R1026" s="1"/>
  <c r="K1030"/>
  <c r="R1030" s="1"/>
  <c r="R1032" s="1"/>
  <c r="K1036"/>
  <c r="R1036" s="1"/>
  <c r="R1038" s="1"/>
  <c r="K1042"/>
  <c r="R1042" s="1"/>
  <c r="R1044" s="1"/>
  <c r="K1048"/>
  <c r="R1048" s="1"/>
  <c r="R1050" s="1"/>
  <c r="K1054"/>
  <c r="R1054" s="1"/>
  <c r="R1056" s="1"/>
  <c r="K1207"/>
  <c r="K1391"/>
  <c r="K1361"/>
  <c r="K1367"/>
  <c r="K1403"/>
  <c r="R1403" s="1"/>
  <c r="R1401" s="1"/>
  <c r="K1411"/>
  <c r="R1411" s="1"/>
  <c r="R1410" s="1"/>
  <c r="K1440"/>
  <c r="R1440" s="1"/>
  <c r="R1439" s="1"/>
  <c r="R128" s="1"/>
  <c r="L1435"/>
  <c r="L1403"/>
  <c r="L41"/>
  <c r="L1180"/>
  <c r="L645"/>
  <c r="L111"/>
  <c r="L223"/>
  <c r="L177"/>
  <c r="L137"/>
  <c r="L190"/>
  <c r="L147"/>
  <c r="L461"/>
  <c r="L337"/>
  <c r="L292"/>
  <c r="L286"/>
  <c r="L201"/>
  <c r="L811"/>
  <c r="L79"/>
  <c r="M1403"/>
  <c r="M59"/>
  <c r="M450"/>
  <c r="M444"/>
  <c r="M438"/>
  <c r="M432"/>
  <c r="M359"/>
  <c r="M353"/>
  <c r="M347"/>
  <c r="M341"/>
  <c r="M335"/>
  <c r="M326"/>
  <c r="M299"/>
  <c r="M223"/>
  <c r="M214"/>
  <c r="M208"/>
  <c r="M202"/>
  <c r="M196"/>
  <c r="M185"/>
  <c r="M179"/>
  <c r="M167"/>
  <c r="M159"/>
  <c r="M146"/>
  <c r="M96"/>
  <c r="M1174"/>
  <c r="M1262"/>
  <c r="M1256"/>
  <c r="M1250"/>
  <c r="M1244"/>
  <c r="M1238"/>
  <c r="M1229"/>
  <c r="M1228"/>
  <c r="M1222"/>
  <c r="M1216"/>
  <c r="M1210"/>
  <c r="M1204"/>
  <c r="M1198"/>
  <c r="M1192"/>
  <c r="M1180"/>
  <c r="M1295"/>
  <c r="M60"/>
  <c r="M49"/>
  <c r="M41"/>
  <c r="M32"/>
  <c r="K65"/>
  <c r="R65" s="1"/>
  <c r="R67" s="1"/>
  <c r="R68" s="1"/>
  <c r="K108"/>
  <c r="R108" s="1"/>
  <c r="K184"/>
  <c r="K296"/>
  <c r="R296" s="1"/>
  <c r="R298" s="1"/>
  <c r="K302"/>
  <c r="R302" s="1"/>
  <c r="R304" s="1"/>
  <c r="K311"/>
  <c r="R311" s="1"/>
  <c r="R313" s="1"/>
  <c r="K317"/>
  <c r="R317" s="1"/>
  <c r="R319" s="1"/>
  <c r="K323"/>
  <c r="R323" s="1"/>
  <c r="R325" s="1"/>
  <c r="K329"/>
  <c r="R329" s="1"/>
  <c r="R331" s="1"/>
  <c r="K335"/>
  <c r="R335" s="1"/>
  <c r="R337" s="1"/>
  <c r="K341"/>
  <c r="R341" s="1"/>
  <c r="R343" s="1"/>
  <c r="K347"/>
  <c r="R347" s="1"/>
  <c r="R349" s="1"/>
  <c r="K353"/>
  <c r="R353" s="1"/>
  <c r="R355" s="1"/>
  <c r="K359"/>
  <c r="R359" s="1"/>
  <c r="R361" s="1"/>
  <c r="K365"/>
  <c r="R365" s="1"/>
  <c r="R367" s="1"/>
  <c r="K371"/>
  <c r="R371" s="1"/>
  <c r="R373" s="1"/>
  <c r="K377"/>
  <c r="R377" s="1"/>
  <c r="R379" s="1"/>
  <c r="K383"/>
  <c r="R383" s="1"/>
  <c r="R385" s="1"/>
  <c r="K389"/>
  <c r="R389" s="1"/>
  <c r="R391" s="1"/>
  <c r="K395"/>
  <c r="R395" s="1"/>
  <c r="R397" s="1"/>
  <c r="K401"/>
  <c r="R401" s="1"/>
  <c r="R403" s="1"/>
  <c r="K407"/>
  <c r="R407" s="1"/>
  <c r="R409" s="1"/>
  <c r="K413"/>
  <c r="R413" s="1"/>
  <c r="R415" s="1"/>
  <c r="K419"/>
  <c r="R419" s="1"/>
  <c r="R421" s="1"/>
  <c r="K425"/>
  <c r="R425" s="1"/>
  <c r="R427" s="1"/>
  <c r="K602"/>
  <c r="K596"/>
  <c r="K557"/>
  <c r="K551"/>
  <c r="K545"/>
  <c r="K539"/>
  <c r="K533"/>
  <c r="K527"/>
  <c r="K521"/>
  <c r="K738"/>
  <c r="K771"/>
  <c r="K765"/>
  <c r="K759"/>
  <c r="K753"/>
  <c r="K747"/>
  <c r="K741"/>
  <c r="K776"/>
  <c r="R776" s="1"/>
  <c r="R778" s="1"/>
  <c r="K779"/>
  <c r="R779" s="1"/>
  <c r="R781" s="1"/>
  <c r="K786"/>
  <c r="R786" s="1"/>
  <c r="R784" s="1"/>
  <c r="K791"/>
  <c r="R791" s="1"/>
  <c r="R793" s="1"/>
  <c r="K799"/>
  <c r="K803"/>
  <c r="R803" s="1"/>
  <c r="R805" s="1"/>
  <c r="K810"/>
  <c r="R810" s="1"/>
  <c r="R812" s="1"/>
  <c r="K813"/>
  <c r="R813" s="1"/>
  <c r="R815" s="1"/>
  <c r="K821"/>
  <c r="K824"/>
  <c r="R824" s="1"/>
  <c r="R822" s="1"/>
  <c r="K829"/>
  <c r="R829" s="1"/>
  <c r="R831" s="1"/>
  <c r="K835"/>
  <c r="R835" s="1"/>
  <c r="R837" s="1"/>
  <c r="K841"/>
  <c r="R841" s="1"/>
  <c r="R843" s="1"/>
  <c r="K846"/>
  <c r="R846" s="1"/>
  <c r="R844" s="1"/>
  <c r="K851"/>
  <c r="R851" s="1"/>
  <c r="R853" s="1"/>
  <c r="K857"/>
  <c r="R857" s="1"/>
  <c r="R859" s="1"/>
  <c r="K863"/>
  <c r="R863" s="1"/>
  <c r="R865" s="1"/>
  <c r="K869"/>
  <c r="R869" s="1"/>
  <c r="R871" s="1"/>
  <c r="K875"/>
  <c r="R875" s="1"/>
  <c r="R877" s="1"/>
  <c r="K881"/>
  <c r="R881" s="1"/>
  <c r="R883" s="1"/>
  <c r="K887"/>
  <c r="R887" s="1"/>
  <c r="R885" s="1"/>
  <c r="K892"/>
  <c r="R892" s="1"/>
  <c r="R894" s="1"/>
  <c r="K898"/>
  <c r="R898" s="1"/>
  <c r="R900" s="1"/>
  <c r="K904"/>
  <c r="R904" s="1"/>
  <c r="R906" s="1"/>
  <c r="K910"/>
  <c r="R910" s="1"/>
  <c r="R912" s="1"/>
  <c r="K916"/>
  <c r="R916" s="1"/>
  <c r="R918" s="1"/>
  <c r="K922"/>
  <c r="R922" s="1"/>
  <c r="R924" s="1"/>
  <c r="K928"/>
  <c r="R928" s="1"/>
  <c r="R930" s="1"/>
  <c r="K934"/>
  <c r="R934" s="1"/>
  <c r="R936" s="1"/>
  <c r="K940"/>
  <c r="R940" s="1"/>
  <c r="R942" s="1"/>
  <c r="K946"/>
  <c r="R946" s="1"/>
  <c r="R948" s="1"/>
  <c r="K952"/>
  <c r="R952" s="1"/>
  <c r="R954" s="1"/>
  <c r="K958"/>
  <c r="R958" s="1"/>
  <c r="R960" s="1"/>
  <c r="K1057"/>
  <c r="K1181"/>
  <c r="R1181" s="1"/>
  <c r="R1183" s="1"/>
  <c r="K1169"/>
  <c r="R1169" s="1"/>
  <c r="R1171" s="1"/>
  <c r="K1142"/>
  <c r="R1142" s="1"/>
  <c r="R1144" s="1"/>
  <c r="K1130"/>
  <c r="R1130" s="1"/>
  <c r="R1132" s="1"/>
  <c r="K1118"/>
  <c r="R1118" s="1"/>
  <c r="R1120" s="1"/>
  <c r="K1106"/>
  <c r="R1106" s="1"/>
  <c r="R1108" s="1"/>
  <c r="K1178"/>
  <c r="R1178" s="1"/>
  <c r="R1180" s="1"/>
  <c r="K1166"/>
  <c r="R1166" s="1"/>
  <c r="R1168" s="1"/>
  <c r="K1145"/>
  <c r="R1145" s="1"/>
  <c r="R1147" s="1"/>
  <c r="K1133"/>
  <c r="R1133" s="1"/>
  <c r="R1135" s="1"/>
  <c r="K1121"/>
  <c r="R1121" s="1"/>
  <c r="R1123" s="1"/>
  <c r="K1109"/>
  <c r="R1109" s="1"/>
  <c r="R1111" s="1"/>
  <c r="K1154"/>
  <c r="R1154" s="1"/>
  <c r="R1156" s="1"/>
  <c r="K1103"/>
  <c r="R1103" s="1"/>
  <c r="R1105" s="1"/>
  <c r="K1097"/>
  <c r="R1097" s="1"/>
  <c r="R1099" s="1"/>
  <c r="K1091"/>
  <c r="R1091" s="1"/>
  <c r="R1093" s="1"/>
  <c r="K1085"/>
  <c r="R1085" s="1"/>
  <c r="R1087" s="1"/>
  <c r="K1079"/>
  <c r="R1079" s="1"/>
  <c r="R1081" s="1"/>
  <c r="K1073"/>
  <c r="R1073" s="1"/>
  <c r="R1075" s="1"/>
  <c r="K1067"/>
  <c r="R1067" s="1"/>
  <c r="R1069" s="1"/>
  <c r="K1061"/>
  <c r="R1061" s="1"/>
  <c r="R1063" s="1"/>
  <c r="K1229"/>
  <c r="K1350"/>
  <c r="R1350" s="1"/>
  <c r="R1352" s="1"/>
  <c r="K1302"/>
  <c r="R1302" s="1"/>
  <c r="R1304" s="1"/>
  <c r="K1290"/>
  <c r="R1290" s="1"/>
  <c r="R1292" s="1"/>
  <c r="K1278"/>
  <c r="R1278" s="1"/>
  <c r="R1280" s="1"/>
  <c r="K1266"/>
  <c r="R1266" s="1"/>
  <c r="R1268" s="1"/>
  <c r="K1236"/>
  <c r="R1236" s="1"/>
  <c r="R1238" s="1"/>
  <c r="K1347"/>
  <c r="R1347" s="1"/>
  <c r="R1349" s="1"/>
  <c r="K1320"/>
  <c r="R1320" s="1"/>
  <c r="R1322" s="1"/>
  <c r="K1314"/>
  <c r="R1314" s="1"/>
  <c r="R1316" s="1"/>
  <c r="K1299"/>
  <c r="R1299" s="1"/>
  <c r="R1301" s="1"/>
  <c r="K1287"/>
  <c r="R1287" s="1"/>
  <c r="R1289" s="1"/>
  <c r="K1275"/>
  <c r="R1275" s="1"/>
  <c r="R1277" s="1"/>
  <c r="K1263"/>
  <c r="R1263" s="1"/>
  <c r="R1265" s="1"/>
  <c r="K1251"/>
  <c r="R1251" s="1"/>
  <c r="R1253" s="1"/>
  <c r="K1341"/>
  <c r="R1341" s="1"/>
  <c r="R1343" s="1"/>
  <c r="K1335"/>
  <c r="R1335" s="1"/>
  <c r="R1337" s="1"/>
  <c r="K1329"/>
  <c r="R1329" s="1"/>
  <c r="R1331" s="1"/>
  <c r="K1254"/>
  <c r="R1254" s="1"/>
  <c r="R1256" s="1"/>
  <c r="K1248"/>
  <c r="R1248" s="1"/>
  <c r="R1250" s="1"/>
  <c r="K1242"/>
  <c r="R1242" s="1"/>
  <c r="R1244" s="1"/>
  <c r="K1230"/>
  <c r="R1230" s="1"/>
  <c r="R1232" s="1"/>
  <c r="L885"/>
  <c r="L62"/>
  <c r="L1290"/>
  <c r="L1045"/>
  <c r="L1054"/>
  <c r="L997"/>
  <c r="L985"/>
  <c r="L973"/>
  <c r="L961"/>
  <c r="L949"/>
  <c r="L937"/>
  <c r="L925"/>
  <c r="L913"/>
  <c r="L901"/>
  <c r="L889"/>
  <c r="L875"/>
  <c r="L819"/>
  <c r="L848"/>
  <c r="L826"/>
  <c r="L816"/>
  <c r="L702"/>
  <c r="L639"/>
  <c r="L633"/>
  <c r="L627"/>
  <c r="L578"/>
  <c r="L415"/>
  <c r="L385"/>
  <c r="L283"/>
  <c r="L110"/>
  <c r="L1344"/>
  <c r="L1338"/>
  <c r="L1332"/>
  <c r="L1326"/>
  <c r="L1269"/>
  <c r="L1263"/>
  <c r="L1317"/>
  <c r="L1311"/>
  <c r="L1305"/>
  <c r="L1299"/>
  <c r="L1293"/>
  <c r="L1284"/>
  <c r="L1278"/>
  <c r="L1048"/>
  <c r="L994"/>
  <c r="L982"/>
  <c r="L970"/>
  <c r="L958"/>
  <c r="L946"/>
  <c r="L934"/>
  <c r="L922"/>
  <c r="L910"/>
  <c r="L898"/>
  <c r="L886"/>
  <c r="L872"/>
  <c r="L829"/>
  <c r="L1169"/>
  <c r="L1163"/>
  <c r="L1157"/>
  <c r="L1151"/>
  <c r="L1145"/>
  <c r="L1139"/>
  <c r="L1133"/>
  <c r="L1127"/>
  <c r="L1121"/>
  <c r="L1115"/>
  <c r="L1109"/>
  <c r="L1103"/>
  <c r="L1097"/>
  <c r="L1091"/>
  <c r="L1085"/>
  <c r="L1079"/>
  <c r="L1073"/>
  <c r="L1067"/>
  <c r="L1061"/>
  <c r="L1042"/>
  <c r="L1036"/>
  <c r="L1030"/>
  <c r="L1024"/>
  <c r="L1018"/>
  <c r="L1012"/>
  <c r="L1006"/>
  <c r="L863"/>
  <c r="L857"/>
  <c r="L841"/>
  <c r="L835"/>
  <c r="L824"/>
  <c r="L777"/>
  <c r="L261"/>
  <c r="L45"/>
  <c r="L34"/>
  <c r="L105"/>
  <c r="M775"/>
  <c r="M1377"/>
  <c r="M1362"/>
  <c r="M1039"/>
  <c r="M1067"/>
  <c r="M1061"/>
  <c r="M1051"/>
  <c r="M1030"/>
  <c r="M1024"/>
  <c r="M1018"/>
  <c r="M1012"/>
  <c r="M1006"/>
  <c r="M1000"/>
  <c r="M985"/>
  <c r="M973"/>
  <c r="M961"/>
  <c r="M949"/>
  <c r="M937"/>
  <c r="M925"/>
  <c r="M889"/>
  <c r="M800"/>
  <c r="M788"/>
  <c r="M772"/>
  <c r="M760"/>
  <c r="M748"/>
  <c r="M694"/>
  <c r="M634"/>
  <c r="M561"/>
  <c r="M465"/>
  <c r="M922"/>
  <c r="M916"/>
  <c r="M910"/>
  <c r="M857"/>
  <c r="M846"/>
  <c r="M824"/>
  <c r="M816"/>
  <c r="M810"/>
  <c r="M739"/>
  <c r="M733"/>
  <c r="M727"/>
  <c r="M721"/>
  <c r="M688"/>
  <c r="M664"/>
  <c r="M658"/>
  <c r="M652"/>
  <c r="M646"/>
  <c r="M640"/>
  <c r="M631"/>
  <c r="M619"/>
  <c r="M613"/>
  <c r="M607"/>
  <c r="M558"/>
  <c r="M552"/>
  <c r="M543"/>
  <c r="M531"/>
  <c r="M525"/>
  <c r="M519"/>
  <c r="M513"/>
  <c r="M507"/>
  <c r="M501"/>
  <c r="M486"/>
  <c r="M480"/>
  <c r="M474"/>
  <c r="M468"/>
  <c r="M365"/>
  <c r="M281"/>
  <c r="M269"/>
  <c r="M255"/>
  <c r="M715"/>
  <c r="M709"/>
  <c r="M703"/>
  <c r="M697"/>
  <c r="M679"/>
  <c r="M673"/>
  <c r="M600"/>
  <c r="M594"/>
  <c r="M588"/>
  <c r="M582"/>
  <c r="M576"/>
  <c r="M570"/>
  <c r="M564"/>
  <c r="M495"/>
  <c r="M433"/>
  <c r="M425"/>
  <c r="M419"/>
  <c r="M413"/>
  <c r="M407"/>
  <c r="M401"/>
  <c r="M395"/>
  <c r="M389"/>
  <c r="M383"/>
  <c r="M377"/>
  <c r="M371"/>
  <c r="M317"/>
  <c r="M311"/>
  <c r="M305"/>
  <c r="M290"/>
  <c r="M284"/>
  <c r="M240"/>
  <c r="M234"/>
  <c r="M225"/>
  <c r="M197"/>
  <c r="M189"/>
  <c r="M172"/>
  <c r="M166"/>
  <c r="M152"/>
  <c r="M142"/>
  <c r="M108"/>
  <c r="M1383"/>
  <c r="M1359"/>
  <c r="M1386"/>
  <c r="M1371"/>
  <c r="M1356"/>
  <c r="M1048"/>
  <c r="M988"/>
  <c r="M976"/>
  <c r="M964"/>
  <c r="M952"/>
  <c r="M940"/>
  <c r="M928"/>
  <c r="M1163"/>
  <c r="M1157"/>
  <c r="M1151"/>
  <c r="M1145"/>
  <c r="M1139"/>
  <c r="M1133"/>
  <c r="M1127"/>
  <c r="M1121"/>
  <c r="M1115"/>
  <c r="M1109"/>
  <c r="M1103"/>
  <c r="M1097"/>
  <c r="M1091"/>
  <c r="M1085"/>
  <c r="M1079"/>
  <c r="M1073"/>
  <c r="M1045"/>
  <c r="M1036"/>
  <c r="M901"/>
  <c r="M895"/>
  <c r="M886"/>
  <c r="M878"/>
  <c r="M872"/>
  <c r="M866"/>
  <c r="M860"/>
  <c r="M845"/>
  <c r="M835"/>
  <c r="M829"/>
  <c r="M823"/>
  <c r="M806"/>
  <c r="M797"/>
  <c r="M785"/>
  <c r="M769"/>
  <c r="M757"/>
  <c r="M745"/>
  <c r="M625"/>
  <c r="M498"/>
  <c r="M320"/>
  <c r="M296"/>
  <c r="M272"/>
  <c r="M260"/>
  <c r="M246"/>
  <c r="M149"/>
  <c r="M114"/>
  <c r="M259"/>
  <c r="K34"/>
  <c r="R34" s="1"/>
  <c r="R29" s="1"/>
  <c r="R26" s="1"/>
  <c r="K41"/>
  <c r="R41" s="1"/>
  <c r="R43" s="1"/>
  <c r="K49"/>
  <c r="R49" s="1"/>
  <c r="R51" s="1"/>
  <c r="K53"/>
  <c r="R53" s="1"/>
  <c r="R56" s="1"/>
  <c r="K59"/>
  <c r="R59" s="1"/>
  <c r="R62" s="1"/>
  <c r="K85"/>
  <c r="R85" s="1"/>
  <c r="K89"/>
  <c r="R89" s="1"/>
  <c r="R82" s="1"/>
  <c r="K114"/>
  <c r="R114" s="1"/>
  <c r="K137"/>
  <c r="R137" s="1"/>
  <c r="R135" s="1"/>
  <c r="K142"/>
  <c r="R142" s="1"/>
  <c r="R144" s="1"/>
  <c r="K147"/>
  <c r="R147" s="1"/>
  <c r="R145" s="1"/>
  <c r="K152"/>
  <c r="R152" s="1"/>
  <c r="R154" s="1"/>
  <c r="K157"/>
  <c r="R157" s="1"/>
  <c r="R155" s="1"/>
  <c r="K166"/>
  <c r="R166" s="1"/>
  <c r="R168" s="1"/>
  <c r="K169"/>
  <c r="R169" s="1"/>
  <c r="R171" s="1"/>
  <c r="K176"/>
  <c r="R176" s="1"/>
  <c r="R178" s="1"/>
  <c r="K179"/>
  <c r="R179" s="1"/>
  <c r="R181" s="1"/>
  <c r="K189"/>
  <c r="R189" s="1"/>
  <c r="R191" s="1"/>
  <c r="K192"/>
  <c r="R192" s="1"/>
  <c r="R194" s="1"/>
  <c r="K197"/>
  <c r="R197" s="1"/>
  <c r="R195" s="1"/>
  <c r="R188" s="1"/>
  <c r="K202"/>
  <c r="R202" s="1"/>
  <c r="R204" s="1"/>
  <c r="K208"/>
  <c r="R208" s="1"/>
  <c r="R210" s="1"/>
  <c r="K214"/>
  <c r="R214" s="1"/>
  <c r="R216" s="1"/>
  <c r="K222"/>
  <c r="R222" s="1"/>
  <c r="R224" s="1"/>
  <c r="K228"/>
  <c r="R228" s="1"/>
  <c r="R230" s="1"/>
  <c r="K234"/>
  <c r="R234" s="1"/>
  <c r="R236" s="1"/>
  <c r="K240"/>
  <c r="R240" s="1"/>
  <c r="R242" s="1"/>
  <c r="K246"/>
  <c r="R246" s="1"/>
  <c r="R248" s="1"/>
  <c r="K252"/>
  <c r="R252" s="1"/>
  <c r="R254" s="1"/>
  <c r="K260"/>
  <c r="R260" s="1"/>
  <c r="R262" s="1"/>
  <c r="K310"/>
  <c r="K498"/>
  <c r="R498" s="1"/>
  <c r="R500" s="1"/>
  <c r="K486"/>
  <c r="R486" s="1"/>
  <c r="R488" s="1"/>
  <c r="K474"/>
  <c r="R474" s="1"/>
  <c r="R476" s="1"/>
  <c r="K462"/>
  <c r="R462" s="1"/>
  <c r="R464" s="1"/>
  <c r="K450"/>
  <c r="R450" s="1"/>
  <c r="R452" s="1"/>
  <c r="K438"/>
  <c r="R438" s="1"/>
  <c r="R440" s="1"/>
  <c r="K507"/>
  <c r="R507" s="1"/>
  <c r="R509" s="1"/>
  <c r="K495"/>
  <c r="R495" s="1"/>
  <c r="R497" s="1"/>
  <c r="K483"/>
  <c r="R483" s="1"/>
  <c r="R485" s="1"/>
  <c r="K471"/>
  <c r="R471" s="1"/>
  <c r="R473" s="1"/>
  <c r="K459"/>
  <c r="R459" s="1"/>
  <c r="R461" s="1"/>
  <c r="K447"/>
  <c r="R447" s="1"/>
  <c r="R449" s="1"/>
  <c r="K435"/>
  <c r="R435" s="1"/>
  <c r="R437" s="1"/>
  <c r="K510"/>
  <c r="R510" s="1"/>
  <c r="R512" s="1"/>
  <c r="K724"/>
  <c r="R724" s="1"/>
  <c r="R726" s="1"/>
  <c r="K718"/>
  <c r="R718" s="1"/>
  <c r="R720" s="1"/>
  <c r="K712"/>
  <c r="R712" s="1"/>
  <c r="R714" s="1"/>
  <c r="K706"/>
  <c r="R706" s="1"/>
  <c r="R708" s="1"/>
  <c r="K700"/>
  <c r="R700" s="1"/>
  <c r="R702" s="1"/>
  <c r="K694"/>
  <c r="R694" s="1"/>
  <c r="R696" s="1"/>
  <c r="K688"/>
  <c r="R688" s="1"/>
  <c r="R690" s="1"/>
  <c r="K679"/>
  <c r="R679" s="1"/>
  <c r="R681" s="1"/>
  <c r="K673"/>
  <c r="R673" s="1"/>
  <c r="R675" s="1"/>
  <c r="K667"/>
  <c r="R667" s="1"/>
  <c r="R669" s="1"/>
  <c r="K661"/>
  <c r="R661" s="1"/>
  <c r="R663" s="1"/>
  <c r="K655"/>
  <c r="R655" s="1"/>
  <c r="R657" s="1"/>
  <c r="K649"/>
  <c r="R649" s="1"/>
  <c r="R651" s="1"/>
  <c r="K643"/>
  <c r="R643" s="1"/>
  <c r="R645" s="1"/>
  <c r="K637"/>
  <c r="R637" s="1"/>
  <c r="R639" s="1"/>
  <c r="K605"/>
  <c r="R605" s="1"/>
  <c r="R603" s="1"/>
  <c r="K628"/>
  <c r="R628" s="1"/>
  <c r="R630" s="1"/>
  <c r="K622"/>
  <c r="R622" s="1"/>
  <c r="R624" s="1"/>
  <c r="K616"/>
  <c r="R616" s="1"/>
  <c r="R618" s="1"/>
  <c r="K610"/>
  <c r="R610" s="1"/>
  <c r="R612" s="1"/>
  <c r="K604"/>
  <c r="R604" s="1"/>
  <c r="R606" s="1"/>
  <c r="K967"/>
  <c r="R967" s="1"/>
  <c r="R969" s="1"/>
  <c r="K973"/>
  <c r="R973" s="1"/>
  <c r="R975" s="1"/>
  <c r="K979"/>
  <c r="R979" s="1"/>
  <c r="R981" s="1"/>
  <c r="K985"/>
  <c r="R985" s="1"/>
  <c r="R987" s="1"/>
  <c r="K991"/>
  <c r="R991" s="1"/>
  <c r="R993" s="1"/>
  <c r="K997"/>
  <c r="R997" s="1"/>
  <c r="R999" s="1"/>
  <c r="K1003"/>
  <c r="R1003" s="1"/>
  <c r="R1005" s="1"/>
  <c r="K1009"/>
  <c r="R1009" s="1"/>
  <c r="R1011" s="1"/>
  <c r="K1015"/>
  <c r="R1015" s="1"/>
  <c r="R1017" s="1"/>
  <c r="K1021"/>
  <c r="R1021" s="1"/>
  <c r="R1023" s="1"/>
  <c r="K1027"/>
  <c r="R1027" s="1"/>
  <c r="R1029" s="1"/>
  <c r="K1033"/>
  <c r="R1033" s="1"/>
  <c r="R1035" s="1"/>
  <c r="K1039"/>
  <c r="R1039" s="1"/>
  <c r="R1041" s="1"/>
  <c r="K1045"/>
  <c r="R1045" s="1"/>
  <c r="R1047" s="1"/>
  <c r="K1051"/>
  <c r="R1051" s="1"/>
  <c r="R1053" s="1"/>
  <c r="K1210"/>
  <c r="K1394"/>
  <c r="K1385"/>
  <c r="K1388"/>
  <c r="K1402"/>
  <c r="R1402" s="1"/>
  <c r="R1404" s="1"/>
  <c r="K1405"/>
  <c r="R1405" s="1"/>
  <c r="R1407" s="1"/>
  <c r="K1435"/>
  <c r="R1435" s="1"/>
  <c r="R1434" s="1"/>
  <c r="L1440"/>
  <c r="L1411"/>
  <c r="L49"/>
  <c r="L1244"/>
  <c r="L693"/>
  <c r="L575"/>
  <c r="L433"/>
  <c r="L197"/>
  <c r="L157"/>
  <c r="L89"/>
  <c r="L167"/>
  <c r="L464"/>
  <c r="L458"/>
  <c r="L295"/>
  <c r="L289"/>
  <c r="L239"/>
  <c r="L184"/>
  <c r="L104"/>
  <c r="M1440"/>
  <c r="M1411"/>
  <c r="M54"/>
  <c r="M447"/>
  <c r="M441"/>
  <c r="M435"/>
  <c r="M362"/>
  <c r="M356"/>
  <c r="M350"/>
  <c r="M344"/>
  <c r="M338"/>
  <c r="M332"/>
  <c r="M323"/>
  <c r="M249"/>
  <c r="M217"/>
  <c r="M211"/>
  <c r="M205"/>
  <c r="M199"/>
  <c r="M190"/>
  <c r="M182"/>
  <c r="M176"/>
  <c r="M162"/>
  <c r="M156"/>
  <c r="M137"/>
  <c r="M1301"/>
  <c r="M1265"/>
  <c r="M1259"/>
  <c r="M1253"/>
  <c r="M1247"/>
  <c r="M1241"/>
  <c r="M1235"/>
  <c r="M1232"/>
  <c r="M1225"/>
  <c r="M1219"/>
  <c r="M1213"/>
  <c r="M1207"/>
  <c r="M1201"/>
  <c r="M1195"/>
  <c r="M1186"/>
  <c r="M1434"/>
  <c r="M90"/>
  <c r="M53"/>
  <c r="M45"/>
  <c r="M34"/>
  <c r="M37"/>
  <c r="K96"/>
  <c r="R96" s="1"/>
  <c r="K164"/>
  <c r="K227"/>
  <c r="K299"/>
  <c r="R299" s="1"/>
  <c r="R301" s="1"/>
  <c r="K305"/>
  <c r="R305" s="1"/>
  <c r="R307" s="1"/>
  <c r="K314"/>
  <c r="R314" s="1"/>
  <c r="R316" s="1"/>
  <c r="K320"/>
  <c r="R320" s="1"/>
  <c r="R322" s="1"/>
  <c r="K326"/>
  <c r="R326" s="1"/>
  <c r="R328" s="1"/>
  <c r="K332"/>
  <c r="R332" s="1"/>
  <c r="R334" s="1"/>
  <c r="K338"/>
  <c r="R338" s="1"/>
  <c r="R340" s="1"/>
  <c r="K344"/>
  <c r="R344" s="1"/>
  <c r="R346" s="1"/>
  <c r="K350"/>
  <c r="R350" s="1"/>
  <c r="R352" s="1"/>
  <c r="K356"/>
  <c r="R356" s="1"/>
  <c r="R358" s="1"/>
  <c r="K362"/>
  <c r="R362" s="1"/>
  <c r="R364" s="1"/>
  <c r="K368"/>
  <c r="R368" s="1"/>
  <c r="R370" s="1"/>
  <c r="K374"/>
  <c r="R374" s="1"/>
  <c r="R376" s="1"/>
  <c r="K380"/>
  <c r="R380" s="1"/>
  <c r="R382" s="1"/>
  <c r="K386"/>
  <c r="R386" s="1"/>
  <c r="R388" s="1"/>
  <c r="K392"/>
  <c r="R392" s="1"/>
  <c r="R394" s="1"/>
  <c r="K398"/>
  <c r="R398" s="1"/>
  <c r="R400" s="1"/>
  <c r="K404"/>
  <c r="R404" s="1"/>
  <c r="R406" s="1"/>
  <c r="K410"/>
  <c r="R410" s="1"/>
  <c r="R412" s="1"/>
  <c r="K416"/>
  <c r="R416" s="1"/>
  <c r="R418" s="1"/>
  <c r="K422"/>
  <c r="R422" s="1"/>
  <c r="R424" s="1"/>
  <c r="K428"/>
  <c r="R428" s="1"/>
  <c r="R430" s="1"/>
  <c r="K599"/>
  <c r="K593"/>
  <c r="K554"/>
  <c r="K548"/>
  <c r="K542"/>
  <c r="K536"/>
  <c r="K530"/>
  <c r="K524"/>
  <c r="K516"/>
  <c r="R516" s="1"/>
  <c r="R518" s="1"/>
  <c r="K774"/>
  <c r="K768"/>
  <c r="K762"/>
  <c r="K756"/>
  <c r="K750"/>
  <c r="K744"/>
  <c r="K735"/>
  <c r="K777"/>
  <c r="R777" s="1"/>
  <c r="R775" s="1"/>
  <c r="K785"/>
  <c r="R785" s="1"/>
  <c r="R787" s="1"/>
  <c r="K788"/>
  <c r="R788" s="1"/>
  <c r="R790" s="1"/>
  <c r="K794"/>
  <c r="R794" s="1"/>
  <c r="R796" s="1"/>
  <c r="K800"/>
  <c r="R800" s="1"/>
  <c r="R802" s="1"/>
  <c r="K806"/>
  <c r="R806" s="1"/>
  <c r="R808" s="1"/>
  <c r="K811"/>
  <c r="R811" s="1"/>
  <c r="K816"/>
  <c r="R816" s="1"/>
  <c r="R818" s="1"/>
  <c r="K823"/>
  <c r="R823" s="1"/>
  <c r="R825" s="1"/>
  <c r="K826"/>
  <c r="R826" s="1"/>
  <c r="R828" s="1"/>
  <c r="K832"/>
  <c r="R832" s="1"/>
  <c r="R834" s="1"/>
  <c r="K838"/>
  <c r="R838" s="1"/>
  <c r="R840" s="1"/>
  <c r="K845"/>
  <c r="R845" s="1"/>
  <c r="R847" s="1"/>
  <c r="K848"/>
  <c r="R848" s="1"/>
  <c r="R850" s="1"/>
  <c r="K854"/>
  <c r="R854" s="1"/>
  <c r="R856" s="1"/>
  <c r="K860"/>
  <c r="R860" s="1"/>
  <c r="R862" s="1"/>
  <c r="K866"/>
  <c r="R866" s="1"/>
  <c r="R868" s="1"/>
  <c r="K872"/>
  <c r="R872" s="1"/>
  <c r="R874" s="1"/>
  <c r="K878"/>
  <c r="R878" s="1"/>
  <c r="R880" s="1"/>
  <c r="K886"/>
  <c r="R886" s="1"/>
  <c r="R888" s="1"/>
  <c r="K889"/>
  <c r="R889" s="1"/>
  <c r="R891" s="1"/>
  <c r="K895"/>
  <c r="R895" s="1"/>
  <c r="R897" s="1"/>
  <c r="K901"/>
  <c r="R901" s="1"/>
  <c r="R903" s="1"/>
  <c r="K907"/>
  <c r="R907" s="1"/>
  <c r="R909" s="1"/>
  <c r="K913"/>
  <c r="R913" s="1"/>
  <c r="R915" s="1"/>
  <c r="K919"/>
  <c r="R919" s="1"/>
  <c r="R921" s="1"/>
  <c r="K925"/>
  <c r="R925" s="1"/>
  <c r="R927" s="1"/>
  <c r="K931"/>
  <c r="R931" s="1"/>
  <c r="R933" s="1"/>
  <c r="K937"/>
  <c r="R937" s="1"/>
  <c r="R939" s="1"/>
  <c r="K943"/>
  <c r="R943" s="1"/>
  <c r="R945" s="1"/>
  <c r="K949"/>
  <c r="R949" s="1"/>
  <c r="R951" s="1"/>
  <c r="K955"/>
  <c r="R955" s="1"/>
  <c r="R957" s="1"/>
  <c r="K961"/>
  <c r="R961" s="1"/>
  <c r="R963" s="1"/>
  <c r="K1184"/>
  <c r="R1184" s="1"/>
  <c r="R1186" s="1"/>
  <c r="K1175"/>
  <c r="R1175" s="1"/>
  <c r="R1177" s="1"/>
  <c r="K1163"/>
  <c r="R1163" s="1"/>
  <c r="R1165" s="1"/>
  <c r="K1136"/>
  <c r="R1136" s="1"/>
  <c r="R1138" s="1"/>
  <c r="K1124"/>
  <c r="R1124" s="1"/>
  <c r="R1126" s="1"/>
  <c r="K1112"/>
  <c r="R1112" s="1"/>
  <c r="R1114" s="1"/>
  <c r="K1058"/>
  <c r="R1058" s="1"/>
  <c r="R1060" s="1"/>
  <c r="K1172"/>
  <c r="R1172" s="1"/>
  <c r="R1174" s="1"/>
  <c r="K1160"/>
  <c r="R1160" s="1"/>
  <c r="R1162" s="1"/>
  <c r="K1139"/>
  <c r="R1139" s="1"/>
  <c r="R1141" s="1"/>
  <c r="K1127"/>
  <c r="R1127" s="1"/>
  <c r="R1129" s="1"/>
  <c r="K1115"/>
  <c r="R1115" s="1"/>
  <c r="R1117" s="1"/>
  <c r="K1157"/>
  <c r="R1157" s="1"/>
  <c r="R1159" s="1"/>
  <c r="K1151"/>
  <c r="R1151" s="1"/>
  <c r="R1153" s="1"/>
  <c r="K1100"/>
  <c r="R1100" s="1"/>
  <c r="R1102" s="1"/>
  <c r="K1094"/>
  <c r="R1094" s="1"/>
  <c r="R1096" s="1"/>
  <c r="K1088"/>
  <c r="R1088" s="1"/>
  <c r="R1090" s="1"/>
  <c r="K1082"/>
  <c r="R1082" s="1"/>
  <c r="R1084" s="1"/>
  <c r="K1076"/>
  <c r="R1076" s="1"/>
  <c r="R1078" s="1"/>
  <c r="K1070"/>
  <c r="R1070" s="1"/>
  <c r="R1072" s="1"/>
  <c r="K1064"/>
  <c r="R1064" s="1"/>
  <c r="R1066" s="1"/>
  <c r="K1356"/>
  <c r="R1356" s="1"/>
  <c r="R1358" s="1"/>
  <c r="K1311"/>
  <c r="R1311" s="1"/>
  <c r="R1313" s="1"/>
  <c r="K1308"/>
  <c r="R1308" s="1"/>
  <c r="R1310" s="1"/>
  <c r="K1296"/>
  <c r="R1296" s="1"/>
  <c r="R1298" s="1"/>
  <c r="K1284"/>
  <c r="R1284" s="1"/>
  <c r="R1286" s="1"/>
  <c r="K1272"/>
  <c r="R1272" s="1"/>
  <c r="R1274" s="1"/>
  <c r="K1260"/>
  <c r="R1260" s="1"/>
  <c r="R1262" s="1"/>
  <c r="K1353"/>
  <c r="R1353" s="1"/>
  <c r="R1355" s="1"/>
  <c r="K1323"/>
  <c r="R1323" s="1"/>
  <c r="R1325" s="1"/>
  <c r="K1317"/>
  <c r="R1317" s="1"/>
  <c r="R1319" s="1"/>
  <c r="K1305"/>
  <c r="R1305" s="1"/>
  <c r="R1307" s="1"/>
  <c r="K1293"/>
  <c r="R1293" s="1"/>
  <c r="R1295" s="1"/>
  <c r="K1281"/>
  <c r="R1281" s="1"/>
  <c r="R1283" s="1"/>
  <c r="K1269"/>
  <c r="R1269" s="1"/>
  <c r="R1271" s="1"/>
  <c r="K1257"/>
  <c r="R1257" s="1"/>
  <c r="R1259" s="1"/>
  <c r="K1344"/>
  <c r="R1344" s="1"/>
  <c r="R1346" s="1"/>
  <c r="K1338"/>
  <c r="R1338" s="1"/>
  <c r="R1340" s="1"/>
  <c r="K1332"/>
  <c r="R1332" s="1"/>
  <c r="R1334" s="1"/>
  <c r="K1326"/>
  <c r="R1326" s="1"/>
  <c r="R1328" s="1"/>
  <c r="K1233"/>
  <c r="R1233" s="1"/>
  <c r="R1235" s="1"/>
  <c r="K1245"/>
  <c r="R1245" s="1"/>
  <c r="R1247" s="1"/>
  <c r="K1239"/>
  <c r="R1239" s="1"/>
  <c r="R1241" s="1"/>
  <c r="L1003"/>
  <c r="L465"/>
  <c r="L1231"/>
  <c r="L1272"/>
  <c r="L1059"/>
  <c r="L1051"/>
  <c r="L991"/>
  <c r="L979"/>
  <c r="L967"/>
  <c r="L955"/>
  <c r="L943"/>
  <c r="L931"/>
  <c r="L919"/>
  <c r="L907"/>
  <c r="L895"/>
  <c r="L881"/>
  <c r="L869"/>
  <c r="L851"/>
  <c r="L845"/>
  <c r="L823"/>
  <c r="L813"/>
  <c r="L642"/>
  <c r="L636"/>
  <c r="L630"/>
  <c r="L624"/>
  <c r="L554"/>
  <c r="L403"/>
  <c r="L301"/>
  <c r="L207"/>
  <c r="L54"/>
  <c r="L1341"/>
  <c r="L1335"/>
  <c r="L1329"/>
  <c r="L1323"/>
  <c r="L1266"/>
  <c r="L1320"/>
  <c r="L1314"/>
  <c r="L1308"/>
  <c r="L1302"/>
  <c r="L1296"/>
  <c r="L1287"/>
  <c r="L1281"/>
  <c r="L1275"/>
  <c r="L1000"/>
  <c r="L988"/>
  <c r="L976"/>
  <c r="L964"/>
  <c r="L952"/>
  <c r="L940"/>
  <c r="L928"/>
  <c r="L916"/>
  <c r="L904"/>
  <c r="L892"/>
  <c r="L878"/>
  <c r="L854"/>
  <c r="L1172"/>
  <c r="L1166"/>
  <c r="L1160"/>
  <c r="L1154"/>
  <c r="L1148"/>
  <c r="L1142"/>
  <c r="L1136"/>
  <c r="L1130"/>
  <c r="L1124"/>
  <c r="L1118"/>
  <c r="L1112"/>
  <c r="L1106"/>
  <c r="L1100"/>
  <c r="L1094"/>
  <c r="L1088"/>
  <c r="L1082"/>
  <c r="L1076"/>
  <c r="L1070"/>
  <c r="L1064"/>
  <c r="L1058"/>
  <c r="L1039"/>
  <c r="L1033"/>
  <c r="L1027"/>
  <c r="L1021"/>
  <c r="L1015"/>
  <c r="L1009"/>
  <c r="L866"/>
  <c r="L860"/>
  <c r="L846"/>
  <c r="L838"/>
  <c r="L832"/>
  <c r="L786"/>
  <c r="L605"/>
  <c r="L53"/>
  <c r="L37"/>
  <c r="L32"/>
  <c r="M1395"/>
  <c r="M102"/>
  <c r="M1374"/>
  <c r="M1058"/>
  <c r="M1070"/>
  <c r="M1064"/>
  <c r="M1054"/>
  <c r="M1033"/>
  <c r="M1027"/>
  <c r="M1021"/>
  <c r="M1015"/>
  <c r="M1009"/>
  <c r="M1003"/>
  <c r="M991"/>
  <c r="M979"/>
  <c r="M967"/>
  <c r="M955"/>
  <c r="M943"/>
  <c r="M931"/>
  <c r="M907"/>
  <c r="M851"/>
  <c r="M794"/>
  <c r="M779"/>
  <c r="M766"/>
  <c r="M754"/>
  <c r="M718"/>
  <c r="M670"/>
  <c r="M622"/>
  <c r="M537"/>
  <c r="M459"/>
  <c r="M919"/>
  <c r="M913"/>
  <c r="M887"/>
  <c r="M854"/>
  <c r="M841"/>
  <c r="M819"/>
  <c r="M813"/>
  <c r="M742"/>
  <c r="M736"/>
  <c r="M730"/>
  <c r="M724"/>
  <c r="M691"/>
  <c r="M667"/>
  <c r="M661"/>
  <c r="M655"/>
  <c r="M649"/>
  <c r="M643"/>
  <c r="M637"/>
  <c r="M628"/>
  <c r="M616"/>
  <c r="M610"/>
  <c r="M604"/>
  <c r="M555"/>
  <c r="M546"/>
  <c r="M540"/>
  <c r="M528"/>
  <c r="M522"/>
  <c r="M516"/>
  <c r="M510"/>
  <c r="M504"/>
  <c r="M489"/>
  <c r="M483"/>
  <c r="M477"/>
  <c r="M471"/>
  <c r="M462"/>
  <c r="M329"/>
  <c r="M275"/>
  <c r="M263"/>
  <c r="M65"/>
  <c r="M712"/>
  <c r="M706"/>
  <c r="M700"/>
  <c r="M682"/>
  <c r="M676"/>
  <c r="M605"/>
  <c r="M597"/>
  <c r="M591"/>
  <c r="M585"/>
  <c r="M579"/>
  <c r="M573"/>
  <c r="M567"/>
  <c r="M549"/>
  <c r="M456"/>
  <c r="M428"/>
  <c r="M422"/>
  <c r="M416"/>
  <c r="M410"/>
  <c r="M404"/>
  <c r="M398"/>
  <c r="M392"/>
  <c r="M386"/>
  <c r="M380"/>
  <c r="M374"/>
  <c r="M368"/>
  <c r="M314"/>
  <c r="M308"/>
  <c r="M293"/>
  <c r="M287"/>
  <c r="M243"/>
  <c r="M237"/>
  <c r="M231"/>
  <c r="M222"/>
  <c r="M192"/>
  <c r="M177"/>
  <c r="M169"/>
  <c r="M157"/>
  <c r="M147"/>
  <c r="M139"/>
  <c r="M1389"/>
  <c r="M1365"/>
  <c r="M1392"/>
  <c r="M1380"/>
  <c r="M1368"/>
  <c r="M1353"/>
  <c r="M994"/>
  <c r="M982"/>
  <c r="M970"/>
  <c r="M958"/>
  <c r="M946"/>
  <c r="M934"/>
  <c r="M1166"/>
  <c r="M1160"/>
  <c r="M1154"/>
  <c r="M1148"/>
  <c r="M1142"/>
  <c r="M1136"/>
  <c r="M1130"/>
  <c r="M1124"/>
  <c r="M1118"/>
  <c r="M1112"/>
  <c r="M1106"/>
  <c r="M1100"/>
  <c r="M1094"/>
  <c r="M1088"/>
  <c r="M1082"/>
  <c r="M1076"/>
  <c r="M1059"/>
  <c r="M1042"/>
  <c r="M904"/>
  <c r="M898"/>
  <c r="M892"/>
  <c r="M881"/>
  <c r="M875"/>
  <c r="M869"/>
  <c r="M863"/>
  <c r="M848"/>
  <c r="M838"/>
  <c r="M832"/>
  <c r="M826"/>
  <c r="M811"/>
  <c r="M803"/>
  <c r="M791"/>
  <c r="M776"/>
  <c r="M763"/>
  <c r="M751"/>
  <c r="M685"/>
  <c r="M534"/>
  <c r="M492"/>
  <c r="M302"/>
  <c r="M278"/>
  <c r="M266"/>
  <c r="M252"/>
  <c r="M228"/>
  <c r="M136"/>
  <c r="M784"/>
  <c r="M997"/>
  <c r="M82"/>
  <c r="K62"/>
  <c r="K63"/>
  <c r="K86"/>
  <c r="K93"/>
  <c r="K99"/>
  <c r="K104"/>
  <c r="K110"/>
  <c r="K116"/>
  <c r="K268"/>
  <c r="K274"/>
  <c r="K280"/>
  <c r="K286"/>
  <c r="K292"/>
  <c r="K298"/>
  <c r="K301"/>
  <c r="K304"/>
  <c r="K307"/>
  <c r="K313"/>
  <c r="K316"/>
  <c r="K319"/>
  <c r="K322"/>
  <c r="K325"/>
  <c r="K328"/>
  <c r="K331"/>
  <c r="K334"/>
  <c r="K337"/>
  <c r="K340"/>
  <c r="K343"/>
  <c r="K346"/>
  <c r="K349"/>
  <c r="K352"/>
  <c r="K355"/>
  <c r="K358"/>
  <c r="K361"/>
  <c r="K364"/>
  <c r="K367"/>
  <c r="K370"/>
  <c r="K373"/>
  <c r="K376"/>
  <c r="K379"/>
  <c r="K382"/>
  <c r="K385"/>
  <c r="K388"/>
  <c r="K391"/>
  <c r="K394"/>
  <c r="K397"/>
  <c r="K400"/>
  <c r="K403"/>
  <c r="K406"/>
  <c r="K409"/>
  <c r="K412"/>
  <c r="K415"/>
  <c r="K418"/>
  <c r="K421"/>
  <c r="K424"/>
  <c r="K427"/>
  <c r="K430"/>
  <c r="K518"/>
  <c r="K512"/>
  <c r="K560"/>
  <c r="K561"/>
  <c r="R561" s="1"/>
  <c r="R563" s="1"/>
  <c r="K567"/>
  <c r="R567" s="1"/>
  <c r="R569" s="1"/>
  <c r="K573"/>
  <c r="R573" s="1"/>
  <c r="R575" s="1"/>
  <c r="K579"/>
  <c r="R579" s="1"/>
  <c r="R581" s="1"/>
  <c r="K585"/>
  <c r="R585" s="1"/>
  <c r="R587" s="1"/>
  <c r="K564"/>
  <c r="R564" s="1"/>
  <c r="R566" s="1"/>
  <c r="K570"/>
  <c r="R570" s="1"/>
  <c r="R572" s="1"/>
  <c r="K576"/>
  <c r="R576" s="1"/>
  <c r="R578" s="1"/>
  <c r="K582"/>
  <c r="R582" s="1"/>
  <c r="R584" s="1"/>
  <c r="K588"/>
  <c r="R588" s="1"/>
  <c r="R590" s="1"/>
  <c r="K730"/>
  <c r="R730" s="1"/>
  <c r="R732" s="1"/>
  <c r="K775"/>
  <c r="K778"/>
  <c r="K781"/>
  <c r="K787"/>
  <c r="K790"/>
  <c r="K793"/>
  <c r="K796"/>
  <c r="K802"/>
  <c r="K805"/>
  <c r="K808"/>
  <c r="K809"/>
  <c r="K812"/>
  <c r="K815"/>
  <c r="K818"/>
  <c r="K822"/>
  <c r="K825"/>
  <c r="K828"/>
  <c r="K831"/>
  <c r="K834"/>
  <c r="K837"/>
  <c r="K840"/>
  <c r="K843"/>
  <c r="K844"/>
  <c r="K847"/>
  <c r="K850"/>
  <c r="K853"/>
  <c r="K856"/>
  <c r="K859"/>
  <c r="K862"/>
  <c r="K865"/>
  <c r="K868"/>
  <c r="K871"/>
  <c r="K874"/>
  <c r="K877"/>
  <c r="K880"/>
  <c r="K883"/>
  <c r="K888"/>
  <c r="K891"/>
  <c r="K894"/>
  <c r="K897"/>
  <c r="K900"/>
  <c r="K903"/>
  <c r="K906"/>
  <c r="K909"/>
  <c r="K912"/>
  <c r="K915"/>
  <c r="K918"/>
  <c r="K921"/>
  <c r="K924"/>
  <c r="K927"/>
  <c r="K930"/>
  <c r="K933"/>
  <c r="K936"/>
  <c r="K939"/>
  <c r="K942"/>
  <c r="K945"/>
  <c r="K948"/>
  <c r="K951"/>
  <c r="K954"/>
  <c r="K957"/>
  <c r="K960"/>
  <c r="K963"/>
  <c r="K966"/>
  <c r="K969"/>
  <c r="K972"/>
  <c r="K975"/>
  <c r="K978"/>
  <c r="K981"/>
  <c r="K984"/>
  <c r="K987"/>
  <c r="K990"/>
  <c r="K993"/>
  <c r="K996"/>
  <c r="K999"/>
  <c r="K1002"/>
  <c r="K1005"/>
  <c r="K1008"/>
  <c r="K1011"/>
  <c r="K1014"/>
  <c r="K1017"/>
  <c r="K1020"/>
  <c r="K1063"/>
  <c r="K1066"/>
  <c r="K1069"/>
  <c r="K1072"/>
  <c r="K1075"/>
  <c r="K1078"/>
  <c r="K1081"/>
  <c r="K1084"/>
  <c r="K1087"/>
  <c r="K1090"/>
  <c r="K1093"/>
  <c r="K1096"/>
  <c r="K1099"/>
  <c r="K1102"/>
  <c r="K1105"/>
  <c r="K1153"/>
  <c r="K1156"/>
  <c r="K1159"/>
  <c r="K1111"/>
  <c r="K1117"/>
  <c r="K1123"/>
  <c r="K1129"/>
  <c r="K1135"/>
  <c r="K1147"/>
  <c r="K1162"/>
  <c r="K1168"/>
  <c r="K1174"/>
  <c r="K1180"/>
  <c r="K1060"/>
  <c r="K1108"/>
  <c r="K1114"/>
  <c r="K1120"/>
  <c r="K1126"/>
  <c r="K1132"/>
  <c r="K1138"/>
  <c r="K1144"/>
  <c r="K1165"/>
  <c r="K1171"/>
  <c r="K1177"/>
  <c r="K1183"/>
  <c r="K1148"/>
  <c r="R1148" s="1"/>
  <c r="R1150" s="1"/>
  <c r="K1232"/>
  <c r="K1241"/>
  <c r="K1244"/>
  <c r="K1247"/>
  <c r="K1250"/>
  <c r="K1235"/>
  <c r="K1256"/>
  <c r="K1328"/>
  <c r="K1331"/>
  <c r="K1334"/>
  <c r="K1337"/>
  <c r="K1340"/>
  <c r="K1343"/>
  <c r="K1346"/>
  <c r="K1253"/>
  <c r="K1259"/>
  <c r="K1265"/>
  <c r="K1271"/>
  <c r="K1277"/>
  <c r="K1283"/>
  <c r="K1289"/>
  <c r="K1295"/>
  <c r="K1301"/>
  <c r="K1307"/>
  <c r="K1316"/>
  <c r="K1319"/>
  <c r="K1322"/>
  <c r="K1325"/>
  <c r="K1349"/>
  <c r="K1355"/>
  <c r="K1238"/>
  <c r="K1262"/>
  <c r="K1268"/>
  <c r="K1274"/>
  <c r="K1280"/>
  <c r="K1286"/>
  <c r="K1292"/>
  <c r="K1298"/>
  <c r="K1304"/>
  <c r="K1310"/>
  <c r="K1352"/>
  <c r="K1401"/>
  <c r="K1404"/>
  <c r="K1407"/>
  <c r="L884"/>
  <c r="L809"/>
  <c r="L155"/>
  <c r="L175"/>
  <c r="L220"/>
  <c r="L431"/>
  <c r="L90"/>
  <c r="L467"/>
  <c r="L1005"/>
  <c r="L259"/>
  <c r="L603"/>
  <c r="L775"/>
  <c r="L784"/>
  <c r="L822"/>
  <c r="L834"/>
  <c r="L837"/>
  <c r="L840"/>
  <c r="L843"/>
  <c r="L844"/>
  <c r="L859"/>
  <c r="L862"/>
  <c r="L865"/>
  <c r="L868"/>
  <c r="L1008"/>
  <c r="L1011"/>
  <c r="L1014"/>
  <c r="L1017"/>
  <c r="L1020"/>
  <c r="L1023"/>
  <c r="L1026"/>
  <c r="L1029"/>
  <c r="L1032"/>
  <c r="L1035"/>
  <c r="L1038"/>
  <c r="L1041"/>
  <c r="L1044"/>
  <c r="L1060"/>
  <c r="L1063"/>
  <c r="L1066"/>
  <c r="L1069"/>
  <c r="L1072"/>
  <c r="L1075"/>
  <c r="L1078"/>
  <c r="L1081"/>
  <c r="L1084"/>
  <c r="L1087"/>
  <c r="L1090"/>
  <c r="L1093"/>
  <c r="L1096"/>
  <c r="L1099"/>
  <c r="L1102"/>
  <c r="L1105"/>
  <c r="L1108"/>
  <c r="L1111"/>
  <c r="L1114"/>
  <c r="L1117"/>
  <c r="L1120"/>
  <c r="L1123"/>
  <c r="L1126"/>
  <c r="L1129"/>
  <c r="L1132"/>
  <c r="L1135"/>
  <c r="L1138"/>
  <c r="L1141"/>
  <c r="L1144"/>
  <c r="L1147"/>
  <c r="L1150"/>
  <c r="L1153"/>
  <c r="L1156"/>
  <c r="L1159"/>
  <c r="L1162"/>
  <c r="L1165"/>
  <c r="L1168"/>
  <c r="L1171"/>
  <c r="L1174"/>
  <c r="L831"/>
  <c r="L856"/>
  <c r="L874"/>
  <c r="L880"/>
  <c r="L888"/>
  <c r="L894"/>
  <c r="L900"/>
  <c r="L906"/>
  <c r="L912"/>
  <c r="L918"/>
  <c r="L924"/>
  <c r="L930"/>
  <c r="L936"/>
  <c r="L942"/>
  <c r="L948"/>
  <c r="L954"/>
  <c r="L960"/>
  <c r="L966"/>
  <c r="L972"/>
  <c r="L978"/>
  <c r="L984"/>
  <c r="L990"/>
  <c r="L996"/>
  <c r="L1002"/>
  <c r="L1050"/>
  <c r="L1277"/>
  <c r="L1280"/>
  <c r="L1283"/>
  <c r="L1286"/>
  <c r="L1289"/>
  <c r="L1295"/>
  <c r="L1298"/>
  <c r="L1301"/>
  <c r="L1304"/>
  <c r="L1307"/>
  <c r="L1310"/>
  <c r="L1313"/>
  <c r="L1316"/>
  <c r="L1319"/>
  <c r="L1322"/>
  <c r="L1265"/>
  <c r="L1268"/>
  <c r="L1271"/>
  <c r="L1325"/>
  <c r="L1328"/>
  <c r="L1331"/>
  <c r="L1334"/>
  <c r="L1337"/>
  <c r="L1340"/>
  <c r="L1343"/>
  <c r="L1346"/>
  <c r="L114"/>
  <c r="L139"/>
  <c r="L146"/>
  <c r="L152"/>
  <c r="L159"/>
  <c r="L166"/>
  <c r="L172"/>
  <c r="L179"/>
  <c r="L185"/>
  <c r="L192"/>
  <c r="L211"/>
  <c r="L217"/>
  <c r="L225"/>
  <c r="L231"/>
  <c r="L243"/>
  <c r="L249"/>
  <c r="L255"/>
  <c r="L263"/>
  <c r="L269"/>
  <c r="L275"/>
  <c r="L305"/>
  <c r="L311"/>
  <c r="L317"/>
  <c r="L323"/>
  <c r="L329"/>
  <c r="L341"/>
  <c r="L347"/>
  <c r="L353"/>
  <c r="L359"/>
  <c r="L365"/>
  <c r="L371"/>
  <c r="L377"/>
  <c r="L389"/>
  <c r="L395"/>
  <c r="L407"/>
  <c r="L419"/>
  <c r="L425"/>
  <c r="L432"/>
  <c r="L438"/>
  <c r="L444"/>
  <c r="L450"/>
  <c r="L471"/>
  <c r="L477"/>
  <c r="L483"/>
  <c r="L489"/>
  <c r="L495"/>
  <c r="L501"/>
  <c r="L507"/>
  <c r="L513"/>
  <c r="L519"/>
  <c r="L525"/>
  <c r="L531"/>
  <c r="L537"/>
  <c r="L543"/>
  <c r="L549"/>
  <c r="L555"/>
  <c r="L561"/>
  <c r="L567"/>
  <c r="L579"/>
  <c r="L585"/>
  <c r="L591"/>
  <c r="L597"/>
  <c r="L604"/>
  <c r="L610"/>
  <c r="L616"/>
  <c r="L646"/>
  <c r="L652"/>
  <c r="L658"/>
  <c r="L664"/>
  <c r="L670"/>
  <c r="L676"/>
  <c r="L682"/>
  <c r="L688"/>
  <c r="L694"/>
  <c r="L706"/>
  <c r="L712"/>
  <c r="L718"/>
  <c r="L724"/>
  <c r="L730"/>
  <c r="L736"/>
  <c r="L742"/>
  <c r="L748"/>
  <c r="L754"/>
  <c r="L760"/>
  <c r="L766"/>
  <c r="L772"/>
  <c r="L779"/>
  <c r="L788"/>
  <c r="L794"/>
  <c r="L800"/>
  <c r="L806"/>
  <c r="L1184"/>
  <c r="L1190"/>
  <c r="L1196"/>
  <c r="L1202"/>
  <c r="L1208"/>
  <c r="L1214"/>
  <c r="L1220"/>
  <c r="L1226"/>
  <c r="L1233"/>
  <c r="L1239"/>
  <c r="L1245"/>
  <c r="L1251"/>
  <c r="L1257"/>
  <c r="L1353"/>
  <c r="L1359"/>
  <c r="L1365"/>
  <c r="L1371"/>
  <c r="L1377"/>
  <c r="L1383"/>
  <c r="L1389"/>
  <c r="L1402"/>
  <c r="L1350"/>
  <c r="L1356"/>
  <c r="L1362"/>
  <c r="L1368"/>
  <c r="L1374"/>
  <c r="L1380"/>
  <c r="L1386"/>
  <c r="L1392"/>
  <c r="L1398"/>
  <c r="L1405"/>
  <c r="L1401"/>
  <c r="L1410"/>
  <c r="L1434"/>
  <c r="M76"/>
  <c r="M39"/>
  <c r="M999"/>
  <c r="M117"/>
  <c r="M138"/>
  <c r="M151"/>
  <c r="M230"/>
  <c r="M248"/>
  <c r="M254"/>
  <c r="M262"/>
  <c r="M268"/>
  <c r="M274"/>
  <c r="M280"/>
  <c r="M298"/>
  <c r="M304"/>
  <c r="M322"/>
  <c r="M494"/>
  <c r="M500"/>
  <c r="M536"/>
  <c r="M627"/>
  <c r="M687"/>
  <c r="M747"/>
  <c r="M753"/>
  <c r="M759"/>
  <c r="M765"/>
  <c r="M771"/>
  <c r="M778"/>
  <c r="M787"/>
  <c r="M793"/>
  <c r="M799"/>
  <c r="M808"/>
  <c r="M809"/>
  <c r="M825"/>
  <c r="M828"/>
  <c r="M831"/>
  <c r="M834"/>
  <c r="M837"/>
  <c r="M840"/>
  <c r="M847"/>
  <c r="M850"/>
  <c r="M862"/>
  <c r="M865"/>
  <c r="M868"/>
  <c r="M871"/>
  <c r="M874"/>
  <c r="M877"/>
  <c r="M880"/>
  <c r="M883"/>
  <c r="M888"/>
  <c r="M894"/>
  <c r="M897"/>
  <c r="M900"/>
  <c r="M903"/>
  <c r="M906"/>
  <c r="M1038"/>
  <c r="M1044"/>
  <c r="M1047"/>
  <c r="M1057"/>
  <c r="M1075"/>
  <c r="M1078"/>
  <c r="M1081"/>
  <c r="M1084"/>
  <c r="M1087"/>
  <c r="M1090"/>
  <c r="M1093"/>
  <c r="M1096"/>
  <c r="M1099"/>
  <c r="M1102"/>
  <c r="M1105"/>
  <c r="M1108"/>
  <c r="M1111"/>
  <c r="M1114"/>
  <c r="M1117"/>
  <c r="M1120"/>
  <c r="M1123"/>
  <c r="M1126"/>
  <c r="M1129"/>
  <c r="M1132"/>
  <c r="M1135"/>
  <c r="M1138"/>
  <c r="M1141"/>
  <c r="M1144"/>
  <c r="M1147"/>
  <c r="M1150"/>
  <c r="M1153"/>
  <c r="M1156"/>
  <c r="M1159"/>
  <c r="M1162"/>
  <c r="M1165"/>
  <c r="M1168"/>
  <c r="M930"/>
  <c r="M936"/>
  <c r="M942"/>
  <c r="M948"/>
  <c r="M954"/>
  <c r="M960"/>
  <c r="M966"/>
  <c r="M972"/>
  <c r="M978"/>
  <c r="M984"/>
  <c r="M990"/>
  <c r="M996"/>
  <c r="M1050"/>
  <c r="M1355"/>
  <c r="M1358"/>
  <c r="M1370"/>
  <c r="M1373"/>
  <c r="M1382"/>
  <c r="M1388"/>
  <c r="M1394"/>
  <c r="M1361"/>
  <c r="M1367"/>
  <c r="M1385"/>
  <c r="M1391"/>
  <c r="M98"/>
  <c r="M1410"/>
  <c r="M1401"/>
  <c r="M92"/>
  <c r="M110"/>
  <c r="M1269"/>
  <c r="M1275"/>
  <c r="M105"/>
  <c r="M1169"/>
  <c r="M1350"/>
  <c r="K1023"/>
  <c r="K1026"/>
  <c r="K1029"/>
  <c r="K1032"/>
  <c r="K1035"/>
  <c r="K1038"/>
  <c r="K1041"/>
  <c r="K1044"/>
  <c r="K1047"/>
  <c r="K1050"/>
  <c r="K1053"/>
  <c r="K1056"/>
  <c r="K1141"/>
  <c r="K1190"/>
  <c r="R1190" s="1"/>
  <c r="R1192" s="1"/>
  <c r="K1196"/>
  <c r="R1196" s="1"/>
  <c r="R1198" s="1"/>
  <c r="K1202"/>
  <c r="R1202" s="1"/>
  <c r="R1204" s="1"/>
  <c r="K1214"/>
  <c r="R1214" s="1"/>
  <c r="R1216" s="1"/>
  <c r="K1220"/>
  <c r="R1220" s="1"/>
  <c r="R1222" s="1"/>
  <c r="K1226"/>
  <c r="R1226" s="1"/>
  <c r="R1228" s="1"/>
  <c r="K1187"/>
  <c r="R1187" s="1"/>
  <c r="R1189" s="1"/>
  <c r="K1193"/>
  <c r="R1193" s="1"/>
  <c r="R1195" s="1"/>
  <c r="K1199"/>
  <c r="R1199" s="1"/>
  <c r="R1201" s="1"/>
  <c r="K1211"/>
  <c r="R1211" s="1"/>
  <c r="R1213" s="1"/>
  <c r="K1217"/>
  <c r="R1217" s="1"/>
  <c r="R1219" s="1"/>
  <c r="K1223"/>
  <c r="R1223" s="1"/>
  <c r="R1225" s="1"/>
  <c r="K1186"/>
  <c r="K1371"/>
  <c r="R1371" s="1"/>
  <c r="R1373" s="1"/>
  <c r="K1377"/>
  <c r="R1377" s="1"/>
  <c r="R1379" s="1"/>
  <c r="K1395"/>
  <c r="R1395" s="1"/>
  <c r="R1397" s="1"/>
  <c r="K1362"/>
  <c r="R1362" s="1"/>
  <c r="R1364" s="1"/>
  <c r="K1368"/>
  <c r="R1368" s="1"/>
  <c r="R1370" s="1"/>
  <c r="K1374"/>
  <c r="R1374" s="1"/>
  <c r="R1376" s="1"/>
  <c r="K1380"/>
  <c r="R1380" s="1"/>
  <c r="R1382" s="1"/>
  <c r="K1398"/>
  <c r="R1398" s="1"/>
  <c r="R1400" s="1"/>
  <c r="K1313"/>
  <c r="K1358"/>
  <c r="K1410"/>
  <c r="K1434"/>
  <c r="L39"/>
  <c r="L47"/>
  <c r="L56"/>
  <c r="L1229"/>
  <c r="L1347"/>
  <c r="L1395"/>
  <c r="L60"/>
  <c r="L65"/>
  <c r="L145"/>
  <c r="L165"/>
  <c r="L96"/>
  <c r="L136"/>
  <c r="L142"/>
  <c r="L149"/>
  <c r="L156"/>
  <c r="L162"/>
  <c r="L169"/>
  <c r="L176"/>
  <c r="L189"/>
  <c r="L196"/>
  <c r="L202"/>
  <c r="L208"/>
  <c r="L214"/>
  <c r="L222"/>
  <c r="L228"/>
  <c r="L234"/>
  <c r="L240"/>
  <c r="L246"/>
  <c r="L252"/>
  <c r="L260"/>
  <c r="L266"/>
  <c r="L272"/>
  <c r="L278"/>
  <c r="L296"/>
  <c r="L302"/>
  <c r="L308"/>
  <c r="L314"/>
  <c r="L320"/>
  <c r="L326"/>
  <c r="L332"/>
  <c r="L338"/>
  <c r="L344"/>
  <c r="L350"/>
  <c r="L356"/>
  <c r="L362"/>
  <c r="L368"/>
  <c r="L374"/>
  <c r="L380"/>
  <c r="L386"/>
  <c r="L392"/>
  <c r="L398"/>
  <c r="L404"/>
  <c r="L410"/>
  <c r="L416"/>
  <c r="L422"/>
  <c r="L428"/>
  <c r="L435"/>
  <c r="L441"/>
  <c r="L447"/>
  <c r="L453"/>
  <c r="L468"/>
  <c r="L474"/>
  <c r="L480"/>
  <c r="L486"/>
  <c r="L492"/>
  <c r="L498"/>
  <c r="L504"/>
  <c r="L510"/>
  <c r="L516"/>
  <c r="L522"/>
  <c r="L528"/>
  <c r="L534"/>
  <c r="L540"/>
  <c r="L546"/>
  <c r="L558"/>
  <c r="L564"/>
  <c r="L570"/>
  <c r="L582"/>
  <c r="L588"/>
  <c r="L594"/>
  <c r="L600"/>
  <c r="L607"/>
  <c r="L613"/>
  <c r="L619"/>
  <c r="L649"/>
  <c r="L655"/>
  <c r="L661"/>
  <c r="L667"/>
  <c r="L673"/>
  <c r="L679"/>
  <c r="L685"/>
  <c r="L697"/>
  <c r="L703"/>
  <c r="L709"/>
  <c r="L715"/>
  <c r="L721"/>
  <c r="L727"/>
  <c r="L733"/>
  <c r="L739"/>
  <c r="L745"/>
  <c r="L751"/>
  <c r="L757"/>
  <c r="L763"/>
  <c r="L769"/>
  <c r="L776"/>
  <c r="L785"/>
  <c r="L791"/>
  <c r="L797"/>
  <c r="L803"/>
  <c r="L810"/>
  <c r="L1181"/>
  <c r="L1187"/>
  <c r="L1193"/>
  <c r="L1199"/>
  <c r="L1205"/>
  <c r="L1211"/>
  <c r="L1217"/>
  <c r="L1223"/>
  <c r="L1230"/>
  <c r="L1236"/>
  <c r="L1248"/>
  <c r="L1254"/>
  <c r="L57"/>
  <c r="L815"/>
  <c r="L818"/>
  <c r="L825"/>
  <c r="L828"/>
  <c r="L847"/>
  <c r="L850"/>
  <c r="L853"/>
  <c r="L821"/>
  <c r="L871"/>
  <c r="L877"/>
  <c r="L883"/>
  <c r="L891"/>
  <c r="L897"/>
  <c r="L903"/>
  <c r="L909"/>
  <c r="L915"/>
  <c r="L921"/>
  <c r="L927"/>
  <c r="L933"/>
  <c r="L939"/>
  <c r="L945"/>
  <c r="L951"/>
  <c r="L957"/>
  <c r="L963"/>
  <c r="L969"/>
  <c r="L975"/>
  <c r="L981"/>
  <c r="L987"/>
  <c r="L993"/>
  <c r="L999"/>
  <c r="L1053"/>
  <c r="L1056"/>
  <c r="L1057"/>
  <c r="L1047"/>
  <c r="L1274"/>
  <c r="L1292"/>
  <c r="L1175"/>
  <c r="L1260"/>
  <c r="L43"/>
  <c r="L51"/>
  <c r="M258"/>
  <c r="M43"/>
  <c r="M47"/>
  <c r="M51"/>
  <c r="M56"/>
  <c r="M63"/>
  <c r="M453"/>
  <c r="M116"/>
  <c r="M805"/>
  <c r="M1175"/>
  <c r="M1181"/>
  <c r="M1187"/>
  <c r="M1266"/>
  <c r="M1272"/>
  <c r="M1278"/>
  <c r="M1284"/>
  <c r="M1290"/>
  <c r="M1296"/>
  <c r="M1302"/>
  <c r="M1308"/>
  <c r="M1314"/>
  <c r="M1320"/>
  <c r="M1326"/>
  <c r="M1332"/>
  <c r="M1338"/>
  <c r="M1344"/>
  <c r="M1398"/>
  <c r="M1405"/>
  <c r="M1281"/>
  <c r="M1287"/>
  <c r="M1305"/>
  <c r="M1311"/>
  <c r="M1317"/>
  <c r="M1323"/>
  <c r="M1329"/>
  <c r="M1335"/>
  <c r="M1341"/>
  <c r="M1347"/>
  <c r="M1402"/>
  <c r="M99"/>
  <c r="M148"/>
  <c r="M158"/>
  <c r="M161"/>
  <c r="M164"/>
  <c r="M165"/>
  <c r="M178"/>
  <c r="M181"/>
  <c r="M184"/>
  <c r="M187"/>
  <c r="M188"/>
  <c r="M198"/>
  <c r="M201"/>
  <c r="M204"/>
  <c r="M207"/>
  <c r="M210"/>
  <c r="M213"/>
  <c r="M216"/>
  <c r="M219"/>
  <c r="M220"/>
  <c r="M251"/>
  <c r="M301"/>
  <c r="M325"/>
  <c r="M328"/>
  <c r="M334"/>
  <c r="M337"/>
  <c r="M340"/>
  <c r="M343"/>
  <c r="M346"/>
  <c r="M349"/>
  <c r="M352"/>
  <c r="M355"/>
  <c r="M358"/>
  <c r="M361"/>
  <c r="M364"/>
  <c r="M434"/>
  <c r="M437"/>
  <c r="M440"/>
  <c r="M443"/>
  <c r="M446"/>
  <c r="M449"/>
  <c r="M452"/>
  <c r="M57"/>
  <c r="M62"/>
  <c r="M93"/>
  <c r="M111"/>
  <c r="M141"/>
  <c r="M144"/>
  <c r="M145"/>
  <c r="M154"/>
  <c r="M155"/>
  <c r="M168"/>
  <c r="M171"/>
  <c r="M174"/>
  <c r="M175"/>
  <c r="M191"/>
  <c r="M194"/>
  <c r="M195"/>
  <c r="M224"/>
  <c r="M227"/>
  <c r="M233"/>
  <c r="M236"/>
  <c r="M239"/>
  <c r="M242"/>
  <c r="M245"/>
  <c r="M286"/>
  <c r="M289"/>
  <c r="M292"/>
  <c r="M295"/>
  <c r="M307"/>
  <c r="M310"/>
  <c r="M313"/>
  <c r="M316"/>
  <c r="M319"/>
  <c r="M370"/>
  <c r="M373"/>
  <c r="M376"/>
  <c r="M379"/>
  <c r="M382"/>
  <c r="M385"/>
  <c r="M388"/>
  <c r="M391"/>
  <c r="M394"/>
  <c r="M397"/>
  <c r="M400"/>
  <c r="M403"/>
  <c r="M406"/>
  <c r="M409"/>
  <c r="M412"/>
  <c r="M415"/>
  <c r="M418"/>
  <c r="M421"/>
  <c r="M424"/>
  <c r="M427"/>
  <c r="M430"/>
  <c r="M431"/>
  <c r="M458"/>
  <c r="M497"/>
  <c r="M551"/>
  <c r="M566"/>
  <c r="M569"/>
  <c r="M572"/>
  <c r="M575"/>
  <c r="M578"/>
  <c r="M581"/>
  <c r="M584"/>
  <c r="M587"/>
  <c r="M590"/>
  <c r="M593"/>
  <c r="M596"/>
  <c r="M599"/>
  <c r="M602"/>
  <c r="M603"/>
  <c r="M675"/>
  <c r="M678"/>
  <c r="M681"/>
  <c r="M684"/>
  <c r="M699"/>
  <c r="M702"/>
  <c r="M705"/>
  <c r="M708"/>
  <c r="M711"/>
  <c r="M714"/>
  <c r="M717"/>
  <c r="M257"/>
  <c r="M265"/>
  <c r="M271"/>
  <c r="M277"/>
  <c r="M283"/>
  <c r="M331"/>
  <c r="M367"/>
  <c r="M464"/>
  <c r="M470"/>
  <c r="M473"/>
  <c r="M476"/>
  <c r="M479"/>
  <c r="M482"/>
  <c r="M485"/>
  <c r="M488"/>
  <c r="M491"/>
  <c r="M503"/>
  <c r="M506"/>
  <c r="M509"/>
  <c r="M512"/>
  <c r="M515"/>
  <c r="M518"/>
  <c r="M521"/>
  <c r="M524"/>
  <c r="M527"/>
  <c r="M530"/>
  <c r="M533"/>
  <c r="M542"/>
  <c r="M545"/>
  <c r="M548"/>
  <c r="M554"/>
  <c r="M557"/>
  <c r="M560"/>
  <c r="M606"/>
  <c r="M609"/>
  <c r="M612"/>
  <c r="M615"/>
  <c r="M618"/>
  <c r="M621"/>
  <c r="M630"/>
  <c r="M633"/>
  <c r="M639"/>
  <c r="M642"/>
  <c r="M645"/>
  <c r="M648"/>
  <c r="M651"/>
  <c r="M654"/>
  <c r="M657"/>
  <c r="M660"/>
  <c r="M663"/>
  <c r="M666"/>
  <c r="M669"/>
  <c r="M690"/>
  <c r="M693"/>
  <c r="M723"/>
  <c r="M726"/>
  <c r="M729"/>
  <c r="M732"/>
  <c r="M735"/>
  <c r="M738"/>
  <c r="M741"/>
  <c r="M744"/>
  <c r="M812"/>
  <c r="M815"/>
  <c r="M818"/>
  <c r="M821"/>
  <c r="M822"/>
  <c r="M843"/>
  <c r="M844"/>
  <c r="M856"/>
  <c r="M859"/>
  <c r="M885"/>
  <c r="M912"/>
  <c r="M915"/>
  <c r="M918"/>
  <c r="M921"/>
  <c r="M924"/>
  <c r="M461"/>
  <c r="M467"/>
  <c r="M539"/>
  <c r="M563"/>
  <c r="M624"/>
  <c r="M636"/>
  <c r="M672"/>
  <c r="M696"/>
  <c r="M720"/>
  <c r="M750"/>
  <c r="M756"/>
  <c r="M762"/>
  <c r="M768"/>
  <c r="M774"/>
  <c r="M781"/>
  <c r="M790"/>
  <c r="M796"/>
  <c r="M802"/>
  <c r="M853"/>
  <c r="M891"/>
  <c r="M909"/>
  <c r="M927"/>
  <c r="M933"/>
  <c r="M939"/>
  <c r="M945"/>
  <c r="M951"/>
  <c r="M957"/>
  <c r="M963"/>
  <c r="M969"/>
  <c r="M975"/>
  <c r="M981"/>
  <c r="M987"/>
  <c r="M993"/>
  <c r="M1002"/>
  <c r="M1005"/>
  <c r="M1008"/>
  <c r="M1011"/>
  <c r="M1014"/>
  <c r="M1017"/>
  <c r="M1020"/>
  <c r="M1023"/>
  <c r="M1026"/>
  <c r="M1029"/>
  <c r="M1032"/>
  <c r="M1035"/>
  <c r="M1053"/>
  <c r="M1056"/>
  <c r="M1063"/>
  <c r="M1066"/>
  <c r="M1069"/>
  <c r="M1072"/>
  <c r="M1041"/>
  <c r="M1060"/>
  <c r="M1364"/>
  <c r="M1376"/>
  <c r="M1379"/>
  <c r="M104"/>
  <c r="M1397"/>
  <c r="M83"/>
  <c r="BS93" i="29"/>
  <c r="BS91" s="1"/>
  <c r="BS97"/>
  <c r="BK66" i="53"/>
  <c r="K68" i="55" s="1"/>
  <c r="K67"/>
  <c r="BK81" i="53"/>
  <c r="K83" i="55" s="1"/>
  <c r="K82"/>
  <c r="K784"/>
  <c r="BK882" i="53"/>
  <c r="K884" i="55" s="1"/>
  <c r="K885"/>
  <c r="CB28" i="53"/>
  <c r="L30" i="55" s="1"/>
  <c r="L35"/>
  <c r="CB24" i="53"/>
  <c r="L26" i="55" s="1"/>
  <c r="L29"/>
  <c r="CS28" i="53"/>
  <c r="M35" i="55"/>
  <c r="CS24" i="53"/>
  <c r="M26" i="55" s="1"/>
  <c r="M29"/>
  <c r="CS132" i="53"/>
  <c r="M134" i="55" s="1"/>
  <c r="M135"/>
  <c r="CS66" i="53"/>
  <c r="M68" i="55" s="1"/>
  <c r="M67"/>
  <c r="BK513" i="53"/>
  <c r="K515" i="55" s="1"/>
  <c r="K513"/>
  <c r="R513" s="1"/>
  <c r="R515" s="1"/>
  <c r="BL511" i="53"/>
  <c r="BK24"/>
  <c r="K26" i="55" s="1"/>
  <c r="K29"/>
  <c r="BK132" i="53"/>
  <c r="K134" i="55" s="1"/>
  <c r="K135"/>
  <c r="BK126" i="53"/>
  <c r="K128" i="55" s="1"/>
  <c r="K1439"/>
  <c r="CB81" i="53"/>
  <c r="L83" i="55" s="1"/>
  <c r="L82"/>
  <c r="CB132" i="53"/>
  <c r="L134" i="55" s="1"/>
  <c r="L135"/>
  <c r="CB186" i="53"/>
  <c r="L188" i="55" s="1"/>
  <c r="L195"/>
  <c r="CB126" i="53"/>
  <c r="L128" i="55" s="1"/>
  <c r="L1439"/>
  <c r="CS126" i="53"/>
  <c r="M128" i="55" s="1"/>
  <c r="M1439"/>
  <c r="CS71" i="53"/>
  <c r="CS75"/>
  <c r="M77" i="55" s="1"/>
  <c r="CT33" i="53"/>
  <c r="CU30"/>
  <c r="CT27"/>
  <c r="CT24" s="1"/>
  <c r="CU32"/>
  <c r="CT41"/>
  <c r="CU39"/>
  <c r="CT45"/>
  <c r="CU43"/>
  <c r="CT49"/>
  <c r="CU47"/>
  <c r="CT54"/>
  <c r="CU51"/>
  <c r="CT61"/>
  <c r="CU58"/>
  <c r="CT803"/>
  <c r="CU801"/>
  <c r="CV87"/>
  <c r="CU80"/>
  <c r="CU81" s="1"/>
  <c r="CT97"/>
  <c r="CT96"/>
  <c r="CU94"/>
  <c r="CT133"/>
  <c r="CU135"/>
  <c r="CT146"/>
  <c r="CU144"/>
  <c r="CT156"/>
  <c r="CU154"/>
  <c r="CT159"/>
  <c r="CU157"/>
  <c r="CT162"/>
  <c r="CU160"/>
  <c r="CT163"/>
  <c r="CU165"/>
  <c r="CT176"/>
  <c r="CU174"/>
  <c r="CT179"/>
  <c r="CU177"/>
  <c r="CT182"/>
  <c r="CU180"/>
  <c r="CT185"/>
  <c r="CU183"/>
  <c r="CU188"/>
  <c r="CT196"/>
  <c r="CU194"/>
  <c r="CT199"/>
  <c r="CU197"/>
  <c r="CT202"/>
  <c r="CU200"/>
  <c r="CT205"/>
  <c r="CU203"/>
  <c r="CT208"/>
  <c r="CU206"/>
  <c r="CT211"/>
  <c r="CU209"/>
  <c r="CT214"/>
  <c r="CU212"/>
  <c r="CT217"/>
  <c r="CU215"/>
  <c r="CT218"/>
  <c r="CU221"/>
  <c r="CT249"/>
  <c r="CU247"/>
  <c r="CT299"/>
  <c r="CU297"/>
  <c r="CT323"/>
  <c r="CU321"/>
  <c r="CT326"/>
  <c r="CU324"/>
  <c r="CT332"/>
  <c r="CU330"/>
  <c r="CT335"/>
  <c r="CU333"/>
  <c r="CT338"/>
  <c r="CU336"/>
  <c r="CT341"/>
  <c r="CU339"/>
  <c r="CT344"/>
  <c r="CU342"/>
  <c r="CT347"/>
  <c r="CU345"/>
  <c r="CT350"/>
  <c r="CU348"/>
  <c r="CT353"/>
  <c r="CU351"/>
  <c r="CT356"/>
  <c r="CU354"/>
  <c r="CT359"/>
  <c r="CU357"/>
  <c r="CT362"/>
  <c r="CU360"/>
  <c r="CT432"/>
  <c r="CU430"/>
  <c r="CT435"/>
  <c r="CU433"/>
  <c r="CT438"/>
  <c r="CU436"/>
  <c r="CT441"/>
  <c r="CU439"/>
  <c r="CT444"/>
  <c r="CU442"/>
  <c r="CT447"/>
  <c r="CU445"/>
  <c r="CT450"/>
  <c r="CU448"/>
  <c r="CT55"/>
  <c r="CU52"/>
  <c r="CT60"/>
  <c r="CU57"/>
  <c r="CV259"/>
  <c r="CU257"/>
  <c r="CV784"/>
  <c r="CU782"/>
  <c r="CT91"/>
  <c r="CT90"/>
  <c r="CU88"/>
  <c r="CT103"/>
  <c r="CT102"/>
  <c r="CU100"/>
  <c r="CT74"/>
  <c r="CS882"/>
  <c r="CT37"/>
  <c r="CU35"/>
  <c r="CT451"/>
  <c r="CS453"/>
  <c r="M455" i="55" s="1"/>
  <c r="CT997" i="53"/>
  <c r="CU995"/>
  <c r="CT115"/>
  <c r="CT114"/>
  <c r="CU112"/>
  <c r="CT136"/>
  <c r="CU134"/>
  <c r="CT149"/>
  <c r="CU147"/>
  <c r="CT228"/>
  <c r="CU226"/>
  <c r="CT246"/>
  <c r="CU244"/>
  <c r="CT252"/>
  <c r="CU250"/>
  <c r="CT260"/>
  <c r="CU258"/>
  <c r="CT266"/>
  <c r="CU264"/>
  <c r="CT272"/>
  <c r="CU270"/>
  <c r="CT278"/>
  <c r="CU276"/>
  <c r="CT296"/>
  <c r="CU294"/>
  <c r="CT302"/>
  <c r="CU300"/>
  <c r="CT320"/>
  <c r="CU318"/>
  <c r="CT492"/>
  <c r="CU490"/>
  <c r="CT498"/>
  <c r="CU496"/>
  <c r="CT534"/>
  <c r="CU532"/>
  <c r="CT625"/>
  <c r="CU623"/>
  <c r="CT685"/>
  <c r="CU683"/>
  <c r="CT745"/>
  <c r="CU743"/>
  <c r="CT751"/>
  <c r="CU749"/>
  <c r="CT757"/>
  <c r="CU755"/>
  <c r="CT763"/>
  <c r="CU761"/>
  <c r="CT769"/>
  <c r="CU767"/>
  <c r="CT776"/>
  <c r="CU774"/>
  <c r="CT785"/>
  <c r="CU783"/>
  <c r="CT791"/>
  <c r="CU789"/>
  <c r="CT797"/>
  <c r="CU795"/>
  <c r="CT806"/>
  <c r="CU804"/>
  <c r="CT807"/>
  <c r="CU809"/>
  <c r="CT823"/>
  <c r="CU821"/>
  <c r="CT826"/>
  <c r="CU824"/>
  <c r="CT829"/>
  <c r="CU827"/>
  <c r="CT832"/>
  <c r="CU830"/>
  <c r="CT835"/>
  <c r="CU833"/>
  <c r="CT838"/>
  <c r="CU836"/>
  <c r="CT845"/>
  <c r="CU843"/>
  <c r="CT848"/>
  <c r="CU846"/>
  <c r="CT860"/>
  <c r="CU858"/>
  <c r="CT863"/>
  <c r="CU861"/>
  <c r="CT866"/>
  <c r="CU864"/>
  <c r="CT869"/>
  <c r="CU867"/>
  <c r="CT872"/>
  <c r="CU870"/>
  <c r="CT875"/>
  <c r="CU873"/>
  <c r="CT878"/>
  <c r="CU876"/>
  <c r="CT881"/>
  <c r="CU879"/>
  <c r="CT886"/>
  <c r="CU884"/>
  <c r="CT892"/>
  <c r="CU890"/>
  <c r="CT895"/>
  <c r="CU893"/>
  <c r="CT898"/>
  <c r="CU896"/>
  <c r="CT901"/>
  <c r="CU899"/>
  <c r="CT904"/>
  <c r="CU902"/>
  <c r="CT1036"/>
  <c r="CU1034"/>
  <c r="CT1042"/>
  <c r="CU1040"/>
  <c r="CT1045"/>
  <c r="CU1043"/>
  <c r="CT1055"/>
  <c r="CU1057"/>
  <c r="CT1073"/>
  <c r="CU1071"/>
  <c r="CT1076"/>
  <c r="CU1074"/>
  <c r="CT1079"/>
  <c r="CU1077"/>
  <c r="CT1082"/>
  <c r="CU1080"/>
  <c r="CT1085"/>
  <c r="CU1083"/>
  <c r="CT1088"/>
  <c r="CU1086"/>
  <c r="CT1091"/>
  <c r="CU1089"/>
  <c r="CT1094"/>
  <c r="CU1092"/>
  <c r="CT1097"/>
  <c r="CU1095"/>
  <c r="CT1100"/>
  <c r="CU1098"/>
  <c r="CT1103"/>
  <c r="CU1101"/>
  <c r="CT1106"/>
  <c r="CU1104"/>
  <c r="CT1109"/>
  <c r="CU1107"/>
  <c r="CT1112"/>
  <c r="CU1110"/>
  <c r="CT1115"/>
  <c r="CU1113"/>
  <c r="CT1118"/>
  <c r="CU1116"/>
  <c r="CT1121"/>
  <c r="CU1119"/>
  <c r="CT1124"/>
  <c r="CU1122"/>
  <c r="CT1127"/>
  <c r="CU1125"/>
  <c r="CT1130"/>
  <c r="CU1128"/>
  <c r="CT1133"/>
  <c r="CU1131"/>
  <c r="CT1136"/>
  <c r="CU1134"/>
  <c r="CT1139"/>
  <c r="CU1137"/>
  <c r="CT1142"/>
  <c r="CU1140"/>
  <c r="CT1145"/>
  <c r="CU1143"/>
  <c r="CT1148"/>
  <c r="CU1146"/>
  <c r="CT1151"/>
  <c r="CU1149"/>
  <c r="CT1154"/>
  <c r="CU1152"/>
  <c r="CT1157"/>
  <c r="CU1155"/>
  <c r="CT1160"/>
  <c r="CU1158"/>
  <c r="CT1163"/>
  <c r="CU1161"/>
  <c r="CT1166"/>
  <c r="CU1164"/>
  <c r="CT928"/>
  <c r="CU926"/>
  <c r="CT934"/>
  <c r="CU932"/>
  <c r="CT940"/>
  <c r="CU938"/>
  <c r="CT946"/>
  <c r="CU944"/>
  <c r="CT952"/>
  <c r="CU950"/>
  <c r="CT958"/>
  <c r="CU956"/>
  <c r="CT964"/>
  <c r="CU962"/>
  <c r="CT970"/>
  <c r="CU968"/>
  <c r="CT976"/>
  <c r="CU974"/>
  <c r="CT982"/>
  <c r="CU980"/>
  <c r="CT988"/>
  <c r="CU986"/>
  <c r="CT994"/>
  <c r="CU992"/>
  <c r="CT1048"/>
  <c r="CU1046"/>
  <c r="CU1293"/>
  <c r="CV1291"/>
  <c r="CS1175"/>
  <c r="M1177" i="55" s="1"/>
  <c r="CT1173" i="53"/>
  <c r="CS1181"/>
  <c r="M1183" i="55" s="1"/>
  <c r="CT1179" i="53"/>
  <c r="CS1187"/>
  <c r="M1189" i="55" s="1"/>
  <c r="CT1185" i="53"/>
  <c r="CS1266"/>
  <c r="M1268" i="55" s="1"/>
  <c r="CT1264" i="53"/>
  <c r="CS1272"/>
  <c r="M1274" i="55" s="1"/>
  <c r="CT1270" i="53"/>
  <c r="CS1278"/>
  <c r="M1280" i="55" s="1"/>
  <c r="CT1276" i="53"/>
  <c r="CS1284"/>
  <c r="M1286" i="55" s="1"/>
  <c r="CT1282" i="53"/>
  <c r="CS1290"/>
  <c r="M1292" i="55" s="1"/>
  <c r="CT1288" i="53"/>
  <c r="CS1296"/>
  <c r="M1298" i="55" s="1"/>
  <c r="CT1294" i="53"/>
  <c r="CS1302"/>
  <c r="M1304" i="55" s="1"/>
  <c r="CT1300" i="53"/>
  <c r="CS1308"/>
  <c r="M1310" i="55" s="1"/>
  <c r="CT1306" i="53"/>
  <c r="CS1314"/>
  <c r="M1316" i="55" s="1"/>
  <c r="CT1312" i="53"/>
  <c r="CS1320"/>
  <c r="M1322" i="55" s="1"/>
  <c r="CT1318" i="53"/>
  <c r="CS1326"/>
  <c r="M1328" i="55" s="1"/>
  <c r="CT1324" i="53"/>
  <c r="CS1332"/>
  <c r="M1334" i="55" s="1"/>
  <c r="CT1330" i="53"/>
  <c r="CS1338"/>
  <c r="M1340" i="55" s="1"/>
  <c r="CT1336" i="53"/>
  <c r="CS1344"/>
  <c r="M1346" i="55" s="1"/>
  <c r="CT1342" i="53"/>
  <c r="CT1353"/>
  <c r="CU1351"/>
  <c r="CT1356"/>
  <c r="CU1354"/>
  <c r="CT1368"/>
  <c r="CU1366"/>
  <c r="CT1371"/>
  <c r="CU1369"/>
  <c r="CT1380"/>
  <c r="CU1378"/>
  <c r="CT1386"/>
  <c r="CU1384"/>
  <c r="CT1392"/>
  <c r="CU1390"/>
  <c r="CS1398"/>
  <c r="M1400" i="55" s="1"/>
  <c r="CT1396" i="53"/>
  <c r="CS1405"/>
  <c r="M1407" i="55" s="1"/>
  <c r="CT1403" i="53"/>
  <c r="CS1281"/>
  <c r="M1283" i="55" s="1"/>
  <c r="CT1279" i="53"/>
  <c r="CS1287"/>
  <c r="M1289" i="55" s="1"/>
  <c r="CT1285" i="53"/>
  <c r="CS1305"/>
  <c r="M1307" i="55" s="1"/>
  <c r="CT1303" i="53"/>
  <c r="CS1311"/>
  <c r="M1313" i="55" s="1"/>
  <c r="CT1309" i="53"/>
  <c r="CS1317"/>
  <c r="M1319" i="55" s="1"/>
  <c r="CT1315" i="53"/>
  <c r="CS1323"/>
  <c r="M1325" i="55" s="1"/>
  <c r="CT1321" i="53"/>
  <c r="CS1329"/>
  <c r="M1331" i="55" s="1"/>
  <c r="CT1327" i="53"/>
  <c r="CS1335"/>
  <c r="M1337" i="55" s="1"/>
  <c r="CT1333" i="53"/>
  <c r="CS1341"/>
  <c r="M1343" i="55" s="1"/>
  <c r="CT1339" i="53"/>
  <c r="CS1347"/>
  <c r="M1349" i="55" s="1"/>
  <c r="CT1345" i="53"/>
  <c r="CT1359"/>
  <c r="CU1357"/>
  <c r="CT1365"/>
  <c r="CU1363"/>
  <c r="CT1383"/>
  <c r="CU1381"/>
  <c r="CT1389"/>
  <c r="CU1387"/>
  <c r="CU1432"/>
  <c r="CV1433"/>
  <c r="CS1402"/>
  <c r="M1404" i="55" s="1"/>
  <c r="CT1400" i="53"/>
  <c r="CV775"/>
  <c r="CU773"/>
  <c r="CU1409"/>
  <c r="CT1408"/>
  <c r="CU1401"/>
  <c r="CT1399"/>
  <c r="CU1438"/>
  <c r="CT1437"/>
  <c r="CT126" s="1"/>
  <c r="CV77"/>
  <c r="CU74"/>
  <c r="CT109"/>
  <c r="CT108"/>
  <c r="CU106"/>
  <c r="CT139"/>
  <c r="CU137"/>
  <c r="CT142"/>
  <c r="CU140"/>
  <c r="CT143"/>
  <c r="CU145"/>
  <c r="CT152"/>
  <c r="CU150"/>
  <c r="CT153"/>
  <c r="CU155"/>
  <c r="CT166"/>
  <c r="CU164"/>
  <c r="CT169"/>
  <c r="CU167"/>
  <c r="CT172"/>
  <c r="CU170"/>
  <c r="CT173"/>
  <c r="CU175"/>
  <c r="CT189"/>
  <c r="CU187"/>
  <c r="CT192"/>
  <c r="CU190"/>
  <c r="CT193"/>
  <c r="CT186" s="1"/>
  <c r="CU195"/>
  <c r="CT222"/>
  <c r="CU220"/>
  <c r="CT225"/>
  <c r="CU223"/>
  <c r="CT231"/>
  <c r="CU229"/>
  <c r="CT234"/>
  <c r="CU232"/>
  <c r="CT237"/>
  <c r="CU235"/>
  <c r="CT240"/>
  <c r="CU238"/>
  <c r="CT243"/>
  <c r="CU241"/>
  <c r="CT284"/>
  <c r="CU282"/>
  <c r="CT287"/>
  <c r="CU285"/>
  <c r="CT290"/>
  <c r="CU288"/>
  <c r="CT293"/>
  <c r="CU291"/>
  <c r="CT305"/>
  <c r="CU303"/>
  <c r="CT308"/>
  <c r="CU306"/>
  <c r="CT311"/>
  <c r="CU309"/>
  <c r="CT314"/>
  <c r="CU312"/>
  <c r="CT317"/>
  <c r="CU315"/>
  <c r="CT368"/>
  <c r="CU366"/>
  <c r="CT371"/>
  <c r="CU369"/>
  <c r="CT374"/>
  <c r="CU372"/>
  <c r="CT377"/>
  <c r="CU375"/>
  <c r="CT380"/>
  <c r="CU378"/>
  <c r="CT383"/>
  <c r="CU381"/>
  <c r="CT386"/>
  <c r="CU384"/>
  <c r="CT389"/>
  <c r="CU387"/>
  <c r="CT392"/>
  <c r="CU390"/>
  <c r="CT395"/>
  <c r="CU393"/>
  <c r="CT398"/>
  <c r="CU396"/>
  <c r="CT401"/>
  <c r="CU399"/>
  <c r="CT404"/>
  <c r="CU402"/>
  <c r="CT407"/>
  <c r="CU405"/>
  <c r="CT410"/>
  <c r="CU408"/>
  <c r="CT413"/>
  <c r="CU411"/>
  <c r="CT416"/>
  <c r="CU414"/>
  <c r="CT419"/>
  <c r="CU417"/>
  <c r="CT422"/>
  <c r="CU420"/>
  <c r="CT425"/>
  <c r="CU423"/>
  <c r="CT428"/>
  <c r="CU426"/>
  <c r="CT429"/>
  <c r="CU431"/>
  <c r="CT456"/>
  <c r="CU454"/>
  <c r="CT495"/>
  <c r="CU493"/>
  <c r="CT549"/>
  <c r="CU547"/>
  <c r="CT564"/>
  <c r="CU562"/>
  <c r="CT567"/>
  <c r="CU565"/>
  <c r="CT570"/>
  <c r="CU568"/>
  <c r="CT573"/>
  <c r="CU571"/>
  <c r="CT576"/>
  <c r="CU574"/>
  <c r="CT579"/>
  <c r="CU577"/>
  <c r="CT582"/>
  <c r="CU580"/>
  <c r="CT585"/>
  <c r="CU583"/>
  <c r="CT588"/>
  <c r="CU586"/>
  <c r="CT591"/>
  <c r="CU589"/>
  <c r="CT594"/>
  <c r="CU592"/>
  <c r="CT597"/>
  <c r="CU595"/>
  <c r="CT600"/>
  <c r="CU598"/>
  <c r="CT601"/>
  <c r="CU603"/>
  <c r="CT673"/>
  <c r="CU671"/>
  <c r="CT676"/>
  <c r="CU674"/>
  <c r="CT679"/>
  <c r="CU677"/>
  <c r="CT682"/>
  <c r="CU680"/>
  <c r="CT697"/>
  <c r="CU695"/>
  <c r="CT700"/>
  <c r="CU698"/>
  <c r="CT703"/>
  <c r="CU701"/>
  <c r="CT706"/>
  <c r="CU704"/>
  <c r="CT709"/>
  <c r="CU707"/>
  <c r="CT712"/>
  <c r="CU710"/>
  <c r="CT715"/>
  <c r="CU713"/>
  <c r="CT65"/>
  <c r="CT66" s="1"/>
  <c r="CU63"/>
  <c r="CT255"/>
  <c r="CU253"/>
  <c r="CT263"/>
  <c r="CU261"/>
  <c r="CT269"/>
  <c r="CU267"/>
  <c r="CT275"/>
  <c r="CU273"/>
  <c r="CT281"/>
  <c r="CU279"/>
  <c r="CT329"/>
  <c r="CU327"/>
  <c r="CT365"/>
  <c r="CU363"/>
  <c r="CT462"/>
  <c r="CU460"/>
  <c r="CT468"/>
  <c r="CU466"/>
  <c r="CT471"/>
  <c r="CU469"/>
  <c r="CT474"/>
  <c r="CU472"/>
  <c r="CT477"/>
  <c r="CU475"/>
  <c r="CT480"/>
  <c r="CU478"/>
  <c r="CT483"/>
  <c r="CU481"/>
  <c r="CT486"/>
  <c r="CU484"/>
  <c r="CT489"/>
  <c r="CU487"/>
  <c r="CT501"/>
  <c r="CU499"/>
  <c r="CT504"/>
  <c r="CU502"/>
  <c r="CT507"/>
  <c r="CU505"/>
  <c r="CT510"/>
  <c r="CU508"/>
  <c r="CT513"/>
  <c r="CU511"/>
  <c r="CT516"/>
  <c r="CU514"/>
  <c r="CT519"/>
  <c r="CU517"/>
  <c r="CT522"/>
  <c r="CU520"/>
  <c r="CT525"/>
  <c r="CU523"/>
  <c r="CT528"/>
  <c r="CU526"/>
  <c r="CT531"/>
  <c r="CU529"/>
  <c r="CT540"/>
  <c r="CU538"/>
  <c r="CT543"/>
  <c r="CU541"/>
  <c r="CT546"/>
  <c r="CU544"/>
  <c r="CT552"/>
  <c r="CU550"/>
  <c r="CT555"/>
  <c r="CU553"/>
  <c r="CT558"/>
  <c r="CU556"/>
  <c r="CT604"/>
  <c r="CU602"/>
  <c r="CT607"/>
  <c r="CU605"/>
  <c r="CT610"/>
  <c r="CU608"/>
  <c r="CT613"/>
  <c r="CU611"/>
  <c r="CT616"/>
  <c r="CU614"/>
  <c r="CT619"/>
  <c r="CU617"/>
  <c r="CT628"/>
  <c r="CU626"/>
  <c r="CT631"/>
  <c r="CU629"/>
  <c r="CT637"/>
  <c r="CU635"/>
  <c r="CT640"/>
  <c r="CU638"/>
  <c r="CT643"/>
  <c r="CU641"/>
  <c r="CT646"/>
  <c r="CU644"/>
  <c r="CT649"/>
  <c r="CU647"/>
  <c r="CT652"/>
  <c r="CU650"/>
  <c r="CT655"/>
  <c r="CU653"/>
  <c r="CT658"/>
  <c r="CU656"/>
  <c r="CT661"/>
  <c r="CU659"/>
  <c r="CT664"/>
  <c r="CU662"/>
  <c r="CT667"/>
  <c r="CU665"/>
  <c r="CT688"/>
  <c r="CU686"/>
  <c r="CT691"/>
  <c r="CU689"/>
  <c r="CT721"/>
  <c r="CU719"/>
  <c r="CT724"/>
  <c r="CU722"/>
  <c r="CT727"/>
  <c r="CU725"/>
  <c r="CT730"/>
  <c r="CU728"/>
  <c r="CT733"/>
  <c r="CU731"/>
  <c r="CT736"/>
  <c r="CU734"/>
  <c r="CT739"/>
  <c r="CU737"/>
  <c r="CT742"/>
  <c r="CU740"/>
  <c r="CT810"/>
  <c r="CU808"/>
  <c r="CT813"/>
  <c r="CU811"/>
  <c r="CT816"/>
  <c r="CU814"/>
  <c r="CT819"/>
  <c r="CU817"/>
  <c r="CT820"/>
  <c r="CU822"/>
  <c r="CT841"/>
  <c r="CU839"/>
  <c r="CT842"/>
  <c r="CU844"/>
  <c r="CT854"/>
  <c r="CU852"/>
  <c r="CT857"/>
  <c r="CU855"/>
  <c r="CT883"/>
  <c r="CT882" s="1"/>
  <c r="CU885"/>
  <c r="CT910"/>
  <c r="CU908"/>
  <c r="CT913"/>
  <c r="CU911"/>
  <c r="CT916"/>
  <c r="CU914"/>
  <c r="CT919"/>
  <c r="CU917"/>
  <c r="CT922"/>
  <c r="CU920"/>
  <c r="CT459"/>
  <c r="CU457"/>
  <c r="CT465"/>
  <c r="CU463"/>
  <c r="CT537"/>
  <c r="CU535"/>
  <c r="CT561"/>
  <c r="CU559"/>
  <c r="CT622"/>
  <c r="CU620"/>
  <c r="CT634"/>
  <c r="CU632"/>
  <c r="CT670"/>
  <c r="CU668"/>
  <c r="CT694"/>
  <c r="CU692"/>
  <c r="CT718"/>
  <c r="CU716"/>
  <c r="CT748"/>
  <c r="CU746"/>
  <c r="CT754"/>
  <c r="CU752"/>
  <c r="CT760"/>
  <c r="CU758"/>
  <c r="CT766"/>
  <c r="CU764"/>
  <c r="CT772"/>
  <c r="CU770"/>
  <c r="CT779"/>
  <c r="CU777"/>
  <c r="CT788"/>
  <c r="CU786"/>
  <c r="CT794"/>
  <c r="CU792"/>
  <c r="CT800"/>
  <c r="CU798"/>
  <c r="CT851"/>
  <c r="CU849"/>
  <c r="CT889"/>
  <c r="CU887"/>
  <c r="CT907"/>
  <c r="CU905"/>
  <c r="CT925"/>
  <c r="CU923"/>
  <c r="CT931"/>
  <c r="CU929"/>
  <c r="CT937"/>
  <c r="CU935"/>
  <c r="CT943"/>
  <c r="CU941"/>
  <c r="CT949"/>
  <c r="CU947"/>
  <c r="CT955"/>
  <c r="CU953"/>
  <c r="CT961"/>
  <c r="CU959"/>
  <c r="CT967"/>
  <c r="CU965"/>
  <c r="CT973"/>
  <c r="CU971"/>
  <c r="CT979"/>
  <c r="CU977"/>
  <c r="CT985"/>
  <c r="CU983"/>
  <c r="CT991"/>
  <c r="CU989"/>
  <c r="CT1000"/>
  <c r="CU998"/>
  <c r="CT1003"/>
  <c r="CU1001"/>
  <c r="CT1006"/>
  <c r="CU1004"/>
  <c r="CT1009"/>
  <c r="CU1007"/>
  <c r="CT1012"/>
  <c r="CU1010"/>
  <c r="CT1015"/>
  <c r="CU1013"/>
  <c r="CT1018"/>
  <c r="CU1016"/>
  <c r="CT1021"/>
  <c r="CU1019"/>
  <c r="CT1024"/>
  <c r="CU1022"/>
  <c r="CT1027"/>
  <c r="CU1025"/>
  <c r="CT1030"/>
  <c r="CU1028"/>
  <c r="CT1033"/>
  <c r="CU1031"/>
  <c r="CT1051"/>
  <c r="CU1049"/>
  <c r="CT1054"/>
  <c r="CU1052"/>
  <c r="CT1061"/>
  <c r="CU1059"/>
  <c r="CT1064"/>
  <c r="CU1062"/>
  <c r="CT1067"/>
  <c r="CU1065"/>
  <c r="CT1070"/>
  <c r="CU1068"/>
  <c r="CU1178"/>
  <c r="CV1176"/>
  <c r="CU1184"/>
  <c r="CV1182"/>
  <c r="CU1190"/>
  <c r="CV1188"/>
  <c r="CU1193"/>
  <c r="CV1191"/>
  <c r="CU1196"/>
  <c r="CV1194"/>
  <c r="CU1199"/>
  <c r="CV1197"/>
  <c r="CU1202"/>
  <c r="CV1200"/>
  <c r="CU1205"/>
  <c r="CV1203"/>
  <c r="CU1208"/>
  <c r="CV1206"/>
  <c r="CU1211"/>
  <c r="CV1209"/>
  <c r="CU1214"/>
  <c r="CV1212"/>
  <c r="CU1217"/>
  <c r="CV1215"/>
  <c r="CU1220"/>
  <c r="CV1218"/>
  <c r="CU1223"/>
  <c r="CV1221"/>
  <c r="CU1226"/>
  <c r="CV1224"/>
  <c r="CU1230"/>
  <c r="CV1228"/>
  <c r="CU1227"/>
  <c r="CV1229"/>
  <c r="CU1233"/>
  <c r="CV1231"/>
  <c r="CU1236"/>
  <c r="CV1234"/>
  <c r="CU1239"/>
  <c r="CV1237"/>
  <c r="CU1242"/>
  <c r="CV1240"/>
  <c r="CU1245"/>
  <c r="CV1243"/>
  <c r="CU1248"/>
  <c r="CV1246"/>
  <c r="CU1251"/>
  <c r="CV1249"/>
  <c r="CU1254"/>
  <c r="CV1252"/>
  <c r="CU1257"/>
  <c r="CV1255"/>
  <c r="CU1260"/>
  <c r="CV1258"/>
  <c r="CU1263"/>
  <c r="CV1261"/>
  <c r="CT1039"/>
  <c r="CU1037"/>
  <c r="CT1058"/>
  <c r="CU1056"/>
  <c r="CU1172"/>
  <c r="CV1170"/>
  <c r="CU1299"/>
  <c r="CV1297"/>
  <c r="CT1362"/>
  <c r="CU1360"/>
  <c r="CT1374"/>
  <c r="CU1372"/>
  <c r="CT1377"/>
  <c r="CU1375"/>
  <c r="CS1269"/>
  <c r="M1271" i="55" s="1"/>
  <c r="CT1267" i="53"/>
  <c r="CS1275"/>
  <c r="M1277" i="55" s="1"/>
  <c r="CT1273" i="53"/>
  <c r="CS1169"/>
  <c r="M1171" i="55" s="1"/>
  <c r="CT1167" i="53"/>
  <c r="CS1350"/>
  <c r="M1352" i="55" s="1"/>
  <c r="CT1348" i="53"/>
  <c r="CT1395"/>
  <c r="CU1393"/>
  <c r="CS21"/>
  <c r="M23" i="55" s="1"/>
  <c r="CS131" i="53"/>
  <c r="M133" i="55" s="1"/>
  <c r="CT256" i="53"/>
  <c r="CT781"/>
  <c r="CD809"/>
  <c r="CC807"/>
  <c r="CD87"/>
  <c r="CC80"/>
  <c r="CC81" s="1"/>
  <c r="CD135"/>
  <c r="CC133"/>
  <c r="CD155"/>
  <c r="CC153"/>
  <c r="CD175"/>
  <c r="CC173"/>
  <c r="CD195"/>
  <c r="CC193"/>
  <c r="CD221"/>
  <c r="CC218"/>
  <c r="CD431"/>
  <c r="CC429"/>
  <c r="CD109"/>
  <c r="CD108"/>
  <c r="CE106"/>
  <c r="CD205"/>
  <c r="CE203"/>
  <c r="CD281"/>
  <c r="CE279"/>
  <c r="CD299"/>
  <c r="CE297"/>
  <c r="CD383"/>
  <c r="CE381"/>
  <c r="CD401"/>
  <c r="CE399"/>
  <c r="CD413"/>
  <c r="CE411"/>
  <c r="CD552"/>
  <c r="CE550"/>
  <c r="CD576"/>
  <c r="CE574"/>
  <c r="CD622"/>
  <c r="CE620"/>
  <c r="CD625"/>
  <c r="CE623"/>
  <c r="CD628"/>
  <c r="CE626"/>
  <c r="CD631"/>
  <c r="CE629"/>
  <c r="CD634"/>
  <c r="CE632"/>
  <c r="CD637"/>
  <c r="CE635"/>
  <c r="CD640"/>
  <c r="CE638"/>
  <c r="CD700"/>
  <c r="CE698"/>
  <c r="CC465"/>
  <c r="CD463"/>
  <c r="CC1003"/>
  <c r="CD1001"/>
  <c r="CB1347"/>
  <c r="L1349" i="55" s="1"/>
  <c r="CC1345" i="53"/>
  <c r="CB1395"/>
  <c r="L1397" i="55" s="1"/>
  <c r="CC1393" i="53"/>
  <c r="CD77"/>
  <c r="CC74"/>
  <c r="CD103"/>
  <c r="CD102"/>
  <c r="CE100"/>
  <c r="CB61"/>
  <c r="L63" i="55" s="1"/>
  <c r="CC58" i="53"/>
  <c r="CB65"/>
  <c r="CC63"/>
  <c r="CC55"/>
  <c r="CD52"/>
  <c r="CB115"/>
  <c r="L117" i="55" s="1"/>
  <c r="CB114" i="53"/>
  <c r="L116" i="55" s="1"/>
  <c r="CC112" i="53"/>
  <c r="CB139"/>
  <c r="L141" i="55" s="1"/>
  <c r="CC137" i="53"/>
  <c r="CB146"/>
  <c r="L148" i="55" s="1"/>
  <c r="CC144" i="53"/>
  <c r="CB152"/>
  <c r="L154" i="55" s="1"/>
  <c r="CC150" i="53"/>
  <c r="CB159"/>
  <c r="L161" i="55" s="1"/>
  <c r="CC157" i="53"/>
  <c r="CB166"/>
  <c r="L168" i="55" s="1"/>
  <c r="CC164" i="53"/>
  <c r="CB172"/>
  <c r="L174" i="55" s="1"/>
  <c r="CC170" i="53"/>
  <c r="CB179"/>
  <c r="L181" i="55" s="1"/>
  <c r="CC177" i="53"/>
  <c r="CB185"/>
  <c r="L187" i="55" s="1"/>
  <c r="CC183" i="53"/>
  <c r="CB192"/>
  <c r="L194" i="55" s="1"/>
  <c r="CC190" i="53"/>
  <c r="CB211"/>
  <c r="L213" i="55" s="1"/>
  <c r="CC209" i="53"/>
  <c r="CB217"/>
  <c r="L219" i="55" s="1"/>
  <c r="CC215" i="53"/>
  <c r="CB225"/>
  <c r="L227" i="55" s="1"/>
  <c r="CC223" i="53"/>
  <c r="CB231"/>
  <c r="L233" i="55" s="1"/>
  <c r="CC229" i="53"/>
  <c r="CB243"/>
  <c r="L245" i="55" s="1"/>
  <c r="CC241" i="53"/>
  <c r="CB249"/>
  <c r="L251" i="55" s="1"/>
  <c r="CC247" i="53"/>
  <c r="CB255"/>
  <c r="L257" i="55" s="1"/>
  <c r="CC253" i="53"/>
  <c r="CB263"/>
  <c r="L265" i="55" s="1"/>
  <c r="CC261" i="53"/>
  <c r="CB269"/>
  <c r="L271" i="55" s="1"/>
  <c r="CC267" i="53"/>
  <c r="CB275"/>
  <c r="L277" i="55" s="1"/>
  <c r="CC273" i="53"/>
  <c r="CB305"/>
  <c r="L307" i="55" s="1"/>
  <c r="CC303" i="53"/>
  <c r="CB311"/>
  <c r="L313" i="55" s="1"/>
  <c r="CC309" i="53"/>
  <c r="CB317"/>
  <c r="L319" i="55" s="1"/>
  <c r="CC315" i="53"/>
  <c r="CB323"/>
  <c r="L325" i="55" s="1"/>
  <c r="CC321" i="53"/>
  <c r="CB329"/>
  <c r="L331" i="55" s="1"/>
  <c r="CC327" i="53"/>
  <c r="CB341"/>
  <c r="L343" i="55" s="1"/>
  <c r="CC339" i="53"/>
  <c r="CB347"/>
  <c r="L349" i="55" s="1"/>
  <c r="CC345" i="53"/>
  <c r="CB353"/>
  <c r="L355" i="55" s="1"/>
  <c r="CC351" i="53"/>
  <c r="CB359"/>
  <c r="L361" i="55" s="1"/>
  <c r="CC357" i="53"/>
  <c r="CB365"/>
  <c r="L367" i="55" s="1"/>
  <c r="CC363" i="53"/>
  <c r="CB371"/>
  <c r="L373" i="55" s="1"/>
  <c r="CC369" i="53"/>
  <c r="CB377"/>
  <c r="L379" i="55" s="1"/>
  <c r="CC375" i="53"/>
  <c r="CB389"/>
  <c r="L391" i="55" s="1"/>
  <c r="CC387" i="53"/>
  <c r="CB395"/>
  <c r="L397" i="55" s="1"/>
  <c r="CC393" i="53"/>
  <c r="CB407"/>
  <c r="L409" i="55" s="1"/>
  <c r="CC405" i="53"/>
  <c r="CB419"/>
  <c r="L421" i="55" s="1"/>
  <c r="CC417" i="53"/>
  <c r="CB425"/>
  <c r="L427" i="55" s="1"/>
  <c r="CC423" i="53"/>
  <c r="CB432"/>
  <c r="L434" i="55" s="1"/>
  <c r="CC430" i="53"/>
  <c r="CB438"/>
  <c r="L440" i="55" s="1"/>
  <c r="CC436" i="53"/>
  <c r="CB444"/>
  <c r="L446" i="55" s="1"/>
  <c r="CC442" i="53"/>
  <c r="CB450"/>
  <c r="L452" i="55" s="1"/>
  <c r="CC448" i="53"/>
  <c r="CD573"/>
  <c r="CE571"/>
  <c r="CD643"/>
  <c r="CE641"/>
  <c r="CD691"/>
  <c r="CE689"/>
  <c r="CC813"/>
  <c r="CD811"/>
  <c r="CC816"/>
  <c r="CD814"/>
  <c r="CC823"/>
  <c r="CD821"/>
  <c r="CC826"/>
  <c r="CD824"/>
  <c r="CC845"/>
  <c r="CD843"/>
  <c r="CC848"/>
  <c r="CD846"/>
  <c r="CC851"/>
  <c r="CD849"/>
  <c r="CB471"/>
  <c r="L473" i="55" s="1"/>
  <c r="CC469" i="53"/>
  <c r="CB477"/>
  <c r="L479" i="55" s="1"/>
  <c r="CC475" i="53"/>
  <c r="CB483"/>
  <c r="L485" i="55" s="1"/>
  <c r="CC481" i="53"/>
  <c r="CB489"/>
  <c r="L491" i="55" s="1"/>
  <c r="CC487" i="53"/>
  <c r="CB495"/>
  <c r="L497" i="55" s="1"/>
  <c r="CC493" i="53"/>
  <c r="CB501"/>
  <c r="L503" i="55" s="1"/>
  <c r="CC499" i="53"/>
  <c r="CB507"/>
  <c r="L509" i="55" s="1"/>
  <c r="CC505" i="53"/>
  <c r="CB513"/>
  <c r="L515" i="55" s="1"/>
  <c r="CC511" i="53"/>
  <c r="CB519"/>
  <c r="L521" i="55" s="1"/>
  <c r="CC517" i="53"/>
  <c r="CB525"/>
  <c r="L527" i="55" s="1"/>
  <c r="CC523" i="53"/>
  <c r="CB531"/>
  <c r="L533" i="55" s="1"/>
  <c r="CC529" i="53"/>
  <c r="CB537"/>
  <c r="L539" i="55" s="1"/>
  <c r="CC535" i="53"/>
  <c r="CB543"/>
  <c r="L545" i="55" s="1"/>
  <c r="CC541" i="53"/>
  <c r="CB549"/>
  <c r="L551" i="55" s="1"/>
  <c r="CC547" i="53"/>
  <c r="CB555"/>
  <c r="L557" i="55" s="1"/>
  <c r="CC553" i="53"/>
  <c r="CB561"/>
  <c r="L563" i="55" s="1"/>
  <c r="CC559" i="53"/>
  <c r="CB567"/>
  <c r="L569" i="55" s="1"/>
  <c r="CC565" i="53"/>
  <c r="CB579"/>
  <c r="L581" i="55" s="1"/>
  <c r="CC577" i="53"/>
  <c r="CB585"/>
  <c r="L587" i="55" s="1"/>
  <c r="CC583" i="53"/>
  <c r="CB591"/>
  <c r="L593" i="55" s="1"/>
  <c r="CC589" i="53"/>
  <c r="CB597"/>
  <c r="L599" i="55" s="1"/>
  <c r="CC595" i="53"/>
  <c r="CB604"/>
  <c r="L606" i="55" s="1"/>
  <c r="CC602" i="53"/>
  <c r="CB610"/>
  <c r="L612" i="55" s="1"/>
  <c r="CC608" i="53"/>
  <c r="CB616"/>
  <c r="L618" i="55" s="1"/>
  <c r="CC614" i="53"/>
  <c r="CB646"/>
  <c r="L648" i="55" s="1"/>
  <c r="CC644" i="53"/>
  <c r="CB652"/>
  <c r="L654" i="55" s="1"/>
  <c r="CC650" i="53"/>
  <c r="CB658"/>
  <c r="L660" i="55" s="1"/>
  <c r="CC656" i="53"/>
  <c r="CB664"/>
  <c r="L666" i="55" s="1"/>
  <c r="CC662" i="53"/>
  <c r="CB670"/>
  <c r="L672" i="55" s="1"/>
  <c r="CC668" i="53"/>
  <c r="CB676"/>
  <c r="L678" i="55" s="1"/>
  <c r="CC674" i="53"/>
  <c r="CB682"/>
  <c r="L684" i="55" s="1"/>
  <c r="CC680" i="53"/>
  <c r="CB688"/>
  <c r="L690" i="55" s="1"/>
  <c r="CC686" i="53"/>
  <c r="CB694"/>
  <c r="L696" i="55" s="1"/>
  <c r="CC692" i="53"/>
  <c r="CB706"/>
  <c r="L708" i="55" s="1"/>
  <c r="CC704" i="53"/>
  <c r="CB712"/>
  <c r="L714" i="55" s="1"/>
  <c r="CC710" i="53"/>
  <c r="CB718"/>
  <c r="L720" i="55" s="1"/>
  <c r="CC716" i="53"/>
  <c r="CB724"/>
  <c r="L726" i="55" s="1"/>
  <c r="CC722" i="53"/>
  <c r="CB730"/>
  <c r="L732" i="55" s="1"/>
  <c r="CC728" i="53"/>
  <c r="CB736"/>
  <c r="L738" i="55" s="1"/>
  <c r="CC734" i="53"/>
  <c r="CB742"/>
  <c r="L744" i="55" s="1"/>
  <c r="CC740" i="53"/>
  <c r="CB748"/>
  <c r="L750" i="55" s="1"/>
  <c r="CC746" i="53"/>
  <c r="CB754"/>
  <c r="L756" i="55" s="1"/>
  <c r="CC752" i="53"/>
  <c r="CB760"/>
  <c r="L762" i="55" s="1"/>
  <c r="CC758" i="53"/>
  <c r="CB766"/>
  <c r="L768" i="55" s="1"/>
  <c r="CC764" i="53"/>
  <c r="CB772"/>
  <c r="L774" i="55" s="1"/>
  <c r="CC770" i="53"/>
  <c r="CB779"/>
  <c r="L781" i="55" s="1"/>
  <c r="CC777" i="53"/>
  <c r="CB788"/>
  <c r="L790" i="55" s="1"/>
  <c r="CC786" i="53"/>
  <c r="CB794"/>
  <c r="L796" i="55" s="1"/>
  <c r="CC792" i="53"/>
  <c r="CB800"/>
  <c r="L802" i="55" s="1"/>
  <c r="CC798" i="53"/>
  <c r="CB806"/>
  <c r="L808" i="55" s="1"/>
  <c r="CC804" i="53"/>
  <c r="CC819"/>
  <c r="CD817"/>
  <c r="CC869"/>
  <c r="CD867"/>
  <c r="CC875"/>
  <c r="CD873"/>
  <c r="CC881"/>
  <c r="CD879"/>
  <c r="CC889"/>
  <c r="CD887"/>
  <c r="CC895"/>
  <c r="CD893"/>
  <c r="CC901"/>
  <c r="CD899"/>
  <c r="CC907"/>
  <c r="CD905"/>
  <c r="CC913"/>
  <c r="CD911"/>
  <c r="CC919"/>
  <c r="CD917"/>
  <c r="CC925"/>
  <c r="CD923"/>
  <c r="CC931"/>
  <c r="CD929"/>
  <c r="CC937"/>
  <c r="CD935"/>
  <c r="CC943"/>
  <c r="CD941"/>
  <c r="CC949"/>
  <c r="CD947"/>
  <c r="CC955"/>
  <c r="CD953"/>
  <c r="CC961"/>
  <c r="CD959"/>
  <c r="CC967"/>
  <c r="CD965"/>
  <c r="CC973"/>
  <c r="CD971"/>
  <c r="CC979"/>
  <c r="CD977"/>
  <c r="CC985"/>
  <c r="CD983"/>
  <c r="CC991"/>
  <c r="CD989"/>
  <c r="CC997"/>
  <c r="CD995"/>
  <c r="CC1051"/>
  <c r="CD1049"/>
  <c r="CC1054"/>
  <c r="CD1052"/>
  <c r="CC1055"/>
  <c r="CD1057"/>
  <c r="CC1045"/>
  <c r="CD1043"/>
  <c r="CD1178"/>
  <c r="CE1176"/>
  <c r="CD1242"/>
  <c r="CE1240"/>
  <c r="CB1184"/>
  <c r="L1186" i="55" s="1"/>
  <c r="CC1182" i="53"/>
  <c r="CB1190"/>
  <c r="L1192" i="55" s="1"/>
  <c r="CC1188" i="53"/>
  <c r="CB1196"/>
  <c r="L1198" i="55" s="1"/>
  <c r="CC1194" i="53"/>
  <c r="CB1202"/>
  <c r="L1204" i="55" s="1"/>
  <c r="CC1200" i="53"/>
  <c r="CB1208"/>
  <c r="L1210" i="55" s="1"/>
  <c r="CC1206" i="53"/>
  <c r="CB1214"/>
  <c r="L1216" i="55" s="1"/>
  <c r="CC1212" i="53"/>
  <c r="CB1220"/>
  <c r="L1222" i="55" s="1"/>
  <c r="CC1218" i="53"/>
  <c r="CB1226"/>
  <c r="L1228" i="55" s="1"/>
  <c r="CC1224" i="53"/>
  <c r="CB1233"/>
  <c r="L1235" i="55" s="1"/>
  <c r="CC1231" i="53"/>
  <c r="CB1239"/>
  <c r="L1241" i="55" s="1"/>
  <c r="CC1237" i="53"/>
  <c r="CB1245"/>
  <c r="L1247" i="55" s="1"/>
  <c r="CC1243" i="53"/>
  <c r="CB1251"/>
  <c r="L1253" i="55" s="1"/>
  <c r="CC1249" i="53"/>
  <c r="CB1257"/>
  <c r="L1259" i="55" s="1"/>
  <c r="CC1255" i="53"/>
  <c r="CB1353"/>
  <c r="L1355" i="55" s="1"/>
  <c r="CC1351" i="53"/>
  <c r="CB1359"/>
  <c r="L1361" i="55" s="1"/>
  <c r="CC1357" i="53"/>
  <c r="CB1365"/>
  <c r="L1367" i="55" s="1"/>
  <c r="CC1363" i="53"/>
  <c r="CB1371"/>
  <c r="L1373" i="55" s="1"/>
  <c r="CC1369" i="53"/>
  <c r="CB1377"/>
  <c r="L1379" i="55" s="1"/>
  <c r="CC1375" i="53"/>
  <c r="CB1383"/>
  <c r="L1385" i="55" s="1"/>
  <c r="CC1381" i="53"/>
  <c r="CB1389"/>
  <c r="L1391" i="55" s="1"/>
  <c r="CC1387" i="53"/>
  <c r="CB1402"/>
  <c r="L1404" i="55" s="1"/>
  <c r="CC1400" i="53"/>
  <c r="CC1272"/>
  <c r="CD1270"/>
  <c r="CC1290"/>
  <c r="CD1288"/>
  <c r="CB1350"/>
  <c r="L1352" i="55" s="1"/>
  <c r="CC1348" i="53"/>
  <c r="CB1356"/>
  <c r="L1358" i="55" s="1"/>
  <c r="CC1354" i="53"/>
  <c r="CB1362"/>
  <c r="L1364" i="55" s="1"/>
  <c r="CC1360" i="53"/>
  <c r="CB1368"/>
  <c r="L1370" i="55" s="1"/>
  <c r="CC1366" i="53"/>
  <c r="CB1374"/>
  <c r="L1376" i="55" s="1"/>
  <c r="CC1372" i="53"/>
  <c r="CB1380"/>
  <c r="L1382" i="55" s="1"/>
  <c r="CC1378" i="53"/>
  <c r="CB1386"/>
  <c r="L1388" i="55" s="1"/>
  <c r="CC1384" i="53"/>
  <c r="CB1392"/>
  <c r="L1394" i="55" s="1"/>
  <c r="CC1390" i="53"/>
  <c r="CB1398"/>
  <c r="L1400" i="55" s="1"/>
  <c r="CC1396" i="53"/>
  <c r="CB1405"/>
  <c r="L1407" i="55" s="1"/>
  <c r="CC1403" i="53"/>
  <c r="CC41"/>
  <c r="CD39"/>
  <c r="CC49"/>
  <c r="CD47"/>
  <c r="CD60"/>
  <c r="CE57"/>
  <c r="CB256"/>
  <c r="L258" i="55" s="1"/>
  <c r="CB781" i="53"/>
  <c r="L783" i="55" s="1"/>
  <c r="CA71" i="53"/>
  <c r="CA75"/>
  <c r="CC33"/>
  <c r="CD30"/>
  <c r="CC27"/>
  <c r="CC24" s="1"/>
  <c r="CD32"/>
  <c r="CD182"/>
  <c r="CE180"/>
  <c r="CD199"/>
  <c r="CE197"/>
  <c r="CD237"/>
  <c r="CE235"/>
  <c r="CD284"/>
  <c r="CE282"/>
  <c r="CD287"/>
  <c r="CE285"/>
  <c r="CD290"/>
  <c r="CE288"/>
  <c r="CD293"/>
  <c r="CE291"/>
  <c r="CD335"/>
  <c r="CE333"/>
  <c r="CD456"/>
  <c r="CE454"/>
  <c r="CD459"/>
  <c r="CE457"/>
  <c r="CD462"/>
  <c r="CE460"/>
  <c r="CC37"/>
  <c r="CD35"/>
  <c r="CC45"/>
  <c r="CD43"/>
  <c r="CC54"/>
  <c r="CD51"/>
  <c r="CD1229"/>
  <c r="CC1227"/>
  <c r="CB91"/>
  <c r="L93" i="55" s="1"/>
  <c r="CB90" i="53"/>
  <c r="L92" i="55" s="1"/>
  <c r="CC88" i="53"/>
  <c r="CD145"/>
  <c r="CC143"/>
  <c r="CD165"/>
  <c r="CC163"/>
  <c r="CD188"/>
  <c r="CC186"/>
  <c r="CD259"/>
  <c r="CC257"/>
  <c r="CD603"/>
  <c r="CC601"/>
  <c r="CD775"/>
  <c r="CC773"/>
  <c r="CD784"/>
  <c r="CC782"/>
  <c r="CB97"/>
  <c r="L99" i="55" s="1"/>
  <c r="CB96" i="53"/>
  <c r="L98" i="55" s="1"/>
  <c r="CC94" i="53"/>
  <c r="CB136"/>
  <c r="L138" i="55" s="1"/>
  <c r="CC134" i="53"/>
  <c r="CB142"/>
  <c r="L144" i="55" s="1"/>
  <c r="CC140" i="53"/>
  <c r="CB149"/>
  <c r="L151" i="55" s="1"/>
  <c r="CC147" i="53"/>
  <c r="CB156"/>
  <c r="L158" i="55" s="1"/>
  <c r="CC154" i="53"/>
  <c r="CB162"/>
  <c r="L164" i="55" s="1"/>
  <c r="CC160" i="53"/>
  <c r="CB169"/>
  <c r="L171" i="55" s="1"/>
  <c r="CC167" i="53"/>
  <c r="CB176"/>
  <c r="L178" i="55" s="1"/>
  <c r="CC174" i="53"/>
  <c r="CB189"/>
  <c r="L191" i="55" s="1"/>
  <c r="CC187" i="53"/>
  <c r="CB196"/>
  <c r="L198" i="55" s="1"/>
  <c r="CC194" i="53"/>
  <c r="CB202"/>
  <c r="L204" i="55" s="1"/>
  <c r="CC200" i="53"/>
  <c r="CB208"/>
  <c r="L210" i="55" s="1"/>
  <c r="CC206" i="53"/>
  <c r="CB214"/>
  <c r="L216" i="55" s="1"/>
  <c r="CC212" i="53"/>
  <c r="CB222"/>
  <c r="L224" i="55" s="1"/>
  <c r="CC220" i="53"/>
  <c r="CB228"/>
  <c r="L230" i="55" s="1"/>
  <c r="CC226" i="53"/>
  <c r="CB234"/>
  <c r="L236" i="55" s="1"/>
  <c r="CC232" i="53"/>
  <c r="CB240"/>
  <c r="L242" i="55" s="1"/>
  <c r="CC238" i="53"/>
  <c r="CB246"/>
  <c r="L248" i="55" s="1"/>
  <c r="CC244" i="53"/>
  <c r="CB252"/>
  <c r="L254" i="55" s="1"/>
  <c r="CC250" i="53"/>
  <c r="CB260"/>
  <c r="L262" i="55" s="1"/>
  <c r="CC258" i="53"/>
  <c r="CB266"/>
  <c r="L268" i="55" s="1"/>
  <c r="CC264" i="53"/>
  <c r="CB272"/>
  <c r="L274" i="55" s="1"/>
  <c r="CC270" i="53"/>
  <c r="CB278"/>
  <c r="L280" i="55" s="1"/>
  <c r="CC276" i="53"/>
  <c r="CB296"/>
  <c r="L298" i="55" s="1"/>
  <c r="CC294" i="53"/>
  <c r="CB302"/>
  <c r="L304" i="55" s="1"/>
  <c r="CC300" i="53"/>
  <c r="CB308"/>
  <c r="L310" i="55" s="1"/>
  <c r="CC306" i="53"/>
  <c r="CB314"/>
  <c r="L316" i="55" s="1"/>
  <c r="CC312" i="53"/>
  <c r="CB320"/>
  <c r="L322" i="55" s="1"/>
  <c r="CC318" i="53"/>
  <c r="CB326"/>
  <c r="L328" i="55" s="1"/>
  <c r="CC324" i="53"/>
  <c r="CB332"/>
  <c r="L334" i="55" s="1"/>
  <c r="CC330" i="53"/>
  <c r="CB338"/>
  <c r="L340" i="55" s="1"/>
  <c r="CC336" i="53"/>
  <c r="CB344"/>
  <c r="L346" i="55" s="1"/>
  <c r="CC342" i="53"/>
  <c r="CB350"/>
  <c r="L352" i="55" s="1"/>
  <c r="CC348" i="53"/>
  <c r="CB356"/>
  <c r="L358" i="55" s="1"/>
  <c r="CC354" i="53"/>
  <c r="CB362"/>
  <c r="L364" i="55" s="1"/>
  <c r="CC360" i="53"/>
  <c r="CB368"/>
  <c r="L370" i="55" s="1"/>
  <c r="CC366" i="53"/>
  <c r="CB374"/>
  <c r="L376" i="55" s="1"/>
  <c r="CC372" i="53"/>
  <c r="CB380"/>
  <c r="L382" i="55" s="1"/>
  <c r="CC378" i="53"/>
  <c r="CB386"/>
  <c r="L388" i="55" s="1"/>
  <c r="CC384" i="53"/>
  <c r="CB392"/>
  <c r="L394" i="55" s="1"/>
  <c r="CC390" i="53"/>
  <c r="CB398"/>
  <c r="L400" i="55" s="1"/>
  <c r="CC396" i="53"/>
  <c r="CB404"/>
  <c r="L406" i="55" s="1"/>
  <c r="CC402" i="53"/>
  <c r="CB410"/>
  <c r="L412" i="55" s="1"/>
  <c r="CC408" i="53"/>
  <c r="CB416"/>
  <c r="L418" i="55" s="1"/>
  <c r="CC414" i="53"/>
  <c r="CB422"/>
  <c r="L424" i="55" s="1"/>
  <c r="CC420" i="53"/>
  <c r="CB428"/>
  <c r="L430" i="55" s="1"/>
  <c r="CC426" i="53"/>
  <c r="CB435"/>
  <c r="L437" i="55" s="1"/>
  <c r="CC433" i="53"/>
  <c r="CB441"/>
  <c r="L443" i="55" s="1"/>
  <c r="CC439" i="53"/>
  <c r="CB447"/>
  <c r="L449" i="55" s="1"/>
  <c r="CC445" i="53"/>
  <c r="CB453"/>
  <c r="L455" i="55" s="1"/>
  <c r="CC451" i="53"/>
  <c r="CB468"/>
  <c r="L470" i="55" s="1"/>
  <c r="CC466" i="53"/>
  <c r="CB474"/>
  <c r="L476" i="55" s="1"/>
  <c r="CC472" i="53"/>
  <c r="CB480"/>
  <c r="L482" i="55" s="1"/>
  <c r="CC478" i="53"/>
  <c r="CB486"/>
  <c r="L488" i="55" s="1"/>
  <c r="CC484" i="53"/>
  <c r="CB492"/>
  <c r="L494" i="55" s="1"/>
  <c r="CC490" i="53"/>
  <c r="CB498"/>
  <c r="L500" i="55" s="1"/>
  <c r="CC496" i="53"/>
  <c r="CB504"/>
  <c r="L506" i="55" s="1"/>
  <c r="CC502" i="53"/>
  <c r="CB510"/>
  <c r="L512" i="55" s="1"/>
  <c r="CC508" i="53"/>
  <c r="CB516"/>
  <c r="L518" i="55" s="1"/>
  <c r="CC514" i="53"/>
  <c r="CB522"/>
  <c r="L524" i="55" s="1"/>
  <c r="CC520" i="53"/>
  <c r="CB528"/>
  <c r="L530" i="55" s="1"/>
  <c r="CC526" i="53"/>
  <c r="CB534"/>
  <c r="L536" i="55" s="1"/>
  <c r="CC532" i="53"/>
  <c r="CB540"/>
  <c r="L542" i="55" s="1"/>
  <c r="CC538" i="53"/>
  <c r="CB546"/>
  <c r="L548" i="55" s="1"/>
  <c r="CC544" i="53"/>
  <c r="CB558"/>
  <c r="L560" i="55" s="1"/>
  <c r="CC556" i="53"/>
  <c r="CB564"/>
  <c r="L566" i="55" s="1"/>
  <c r="CC562" i="53"/>
  <c r="CB570"/>
  <c r="L572" i="55" s="1"/>
  <c r="CC568" i="53"/>
  <c r="CB582"/>
  <c r="L584" i="55" s="1"/>
  <c r="CC580" i="53"/>
  <c r="CB588"/>
  <c r="L590" i="55" s="1"/>
  <c r="CC586" i="53"/>
  <c r="CB594"/>
  <c r="L596" i="55" s="1"/>
  <c r="CC592" i="53"/>
  <c r="CB600"/>
  <c r="L602" i="55" s="1"/>
  <c r="CC598" i="53"/>
  <c r="CB607"/>
  <c r="L609" i="55" s="1"/>
  <c r="CC605" i="53"/>
  <c r="CB613"/>
  <c r="L615" i="55" s="1"/>
  <c r="CC611" i="53"/>
  <c r="CB619"/>
  <c r="L621" i="55" s="1"/>
  <c r="CC617" i="53"/>
  <c r="CB649"/>
  <c r="L651" i="55" s="1"/>
  <c r="CC647" i="53"/>
  <c r="CB655"/>
  <c r="L657" i="55" s="1"/>
  <c r="CC653" i="53"/>
  <c r="CB661"/>
  <c r="L663" i="55" s="1"/>
  <c r="CC659" i="53"/>
  <c r="CB667"/>
  <c r="L669" i="55" s="1"/>
  <c r="CC665" i="53"/>
  <c r="CB673"/>
  <c r="L675" i="55" s="1"/>
  <c r="CC671" i="53"/>
  <c r="CB679"/>
  <c r="L681" i="55" s="1"/>
  <c r="CC677" i="53"/>
  <c r="CB685"/>
  <c r="L687" i="55" s="1"/>
  <c r="CC683" i="53"/>
  <c r="CB697"/>
  <c r="L699" i="55" s="1"/>
  <c r="CC695" i="53"/>
  <c r="CB703"/>
  <c r="L705" i="55" s="1"/>
  <c r="CC701" i="53"/>
  <c r="CB709"/>
  <c r="L711" i="55" s="1"/>
  <c r="CC707" i="53"/>
  <c r="CB715"/>
  <c r="L717" i="55" s="1"/>
  <c r="CC713" i="53"/>
  <c r="CB721"/>
  <c r="L723" i="55" s="1"/>
  <c r="CC719" i="53"/>
  <c r="CB727"/>
  <c r="L729" i="55" s="1"/>
  <c r="CC725" i="53"/>
  <c r="CB733"/>
  <c r="L735" i="55" s="1"/>
  <c r="CC731" i="53"/>
  <c r="CB739"/>
  <c r="L741" i="55" s="1"/>
  <c r="CC737" i="53"/>
  <c r="CB745"/>
  <c r="L747" i="55" s="1"/>
  <c r="CC743" i="53"/>
  <c r="CB751"/>
  <c r="L753" i="55" s="1"/>
  <c r="CC749" i="53"/>
  <c r="CB757"/>
  <c r="L759" i="55" s="1"/>
  <c r="CC755" i="53"/>
  <c r="CB763"/>
  <c r="L765" i="55" s="1"/>
  <c r="CC761" i="53"/>
  <c r="CB769"/>
  <c r="L771" i="55" s="1"/>
  <c r="CC767" i="53"/>
  <c r="CB776"/>
  <c r="L778" i="55" s="1"/>
  <c r="CC774" i="53"/>
  <c r="CB785"/>
  <c r="L787" i="55" s="1"/>
  <c r="CC783" i="53"/>
  <c r="CB791"/>
  <c r="L793" i="55" s="1"/>
  <c r="CC789" i="53"/>
  <c r="CB797"/>
  <c r="L799" i="55" s="1"/>
  <c r="CC795" i="53"/>
  <c r="CB803"/>
  <c r="L805" i="55" s="1"/>
  <c r="CC801" i="53"/>
  <c r="CB810"/>
  <c r="L812" i="55" s="1"/>
  <c r="CC808" i="53"/>
  <c r="CC820"/>
  <c r="CD822"/>
  <c r="CC832"/>
  <c r="CD830"/>
  <c r="CC835"/>
  <c r="CD833"/>
  <c r="CC838"/>
  <c r="CD836"/>
  <c r="CC841"/>
  <c r="CD839"/>
  <c r="CC842"/>
  <c r="CD844"/>
  <c r="CC857"/>
  <c r="CD855"/>
  <c r="CC860"/>
  <c r="CD858"/>
  <c r="CC863"/>
  <c r="CD861"/>
  <c r="CC866"/>
  <c r="CD864"/>
  <c r="CC1006"/>
  <c r="CD1004"/>
  <c r="CC1009"/>
  <c r="CD1007"/>
  <c r="CC1012"/>
  <c r="CD1010"/>
  <c r="CC1015"/>
  <c r="CD1013"/>
  <c r="CC1018"/>
  <c r="CD1016"/>
  <c r="CC1021"/>
  <c r="CD1019"/>
  <c r="CC1024"/>
  <c r="CD1022"/>
  <c r="CC1027"/>
  <c r="CD1025"/>
  <c r="CC1030"/>
  <c r="CD1028"/>
  <c r="CC1033"/>
  <c r="CD1031"/>
  <c r="CC1036"/>
  <c r="CD1034"/>
  <c r="CC1039"/>
  <c r="CD1037"/>
  <c r="CC1042"/>
  <c r="CD1040"/>
  <c r="CC1058"/>
  <c r="CD1056"/>
  <c r="CC1061"/>
  <c r="CD1059"/>
  <c r="CC1064"/>
  <c r="CD1062"/>
  <c r="CC1067"/>
  <c r="CD1065"/>
  <c r="CC1070"/>
  <c r="CD1068"/>
  <c r="CC1073"/>
  <c r="CD1071"/>
  <c r="CC1076"/>
  <c r="CD1074"/>
  <c r="CC1079"/>
  <c r="CD1077"/>
  <c r="CC1082"/>
  <c r="CD1080"/>
  <c r="CC1085"/>
  <c r="CD1083"/>
  <c r="CC1088"/>
  <c r="CD1086"/>
  <c r="CC1091"/>
  <c r="CD1089"/>
  <c r="CC1094"/>
  <c r="CD1092"/>
  <c r="CC1097"/>
  <c r="CD1095"/>
  <c r="CC1100"/>
  <c r="CD1098"/>
  <c r="CC1103"/>
  <c r="CD1101"/>
  <c r="CC1106"/>
  <c r="CD1104"/>
  <c r="CC1109"/>
  <c r="CD1107"/>
  <c r="CC1112"/>
  <c r="CD1110"/>
  <c r="CC1115"/>
  <c r="CD1113"/>
  <c r="CC1118"/>
  <c r="CD1116"/>
  <c r="CC1121"/>
  <c r="CD1119"/>
  <c r="CC1124"/>
  <c r="CD1122"/>
  <c r="CC1127"/>
  <c r="CD1125"/>
  <c r="CC1130"/>
  <c r="CD1128"/>
  <c r="CC1133"/>
  <c r="CD1131"/>
  <c r="CC1136"/>
  <c r="CD1134"/>
  <c r="CC1139"/>
  <c r="CD1137"/>
  <c r="CC1142"/>
  <c r="CD1140"/>
  <c r="CC1145"/>
  <c r="CD1143"/>
  <c r="CC1148"/>
  <c r="CD1146"/>
  <c r="CC1151"/>
  <c r="CD1149"/>
  <c r="CC1154"/>
  <c r="CD1152"/>
  <c r="CC1157"/>
  <c r="CD1155"/>
  <c r="CC1160"/>
  <c r="CD1158"/>
  <c r="CC1163"/>
  <c r="CD1161"/>
  <c r="CC1166"/>
  <c r="CD1164"/>
  <c r="CC1169"/>
  <c r="CD1167"/>
  <c r="CC1172"/>
  <c r="CD1170"/>
  <c r="CC829"/>
  <c r="CD827"/>
  <c r="CC854"/>
  <c r="CD852"/>
  <c r="CC872"/>
  <c r="CD870"/>
  <c r="CC878"/>
  <c r="CD876"/>
  <c r="CC886"/>
  <c r="CD884"/>
  <c r="CC892"/>
  <c r="CD890"/>
  <c r="CC898"/>
  <c r="CD896"/>
  <c r="CC904"/>
  <c r="CD902"/>
  <c r="CC910"/>
  <c r="CD908"/>
  <c r="CC916"/>
  <c r="CD914"/>
  <c r="CC922"/>
  <c r="CD920"/>
  <c r="CC928"/>
  <c r="CD926"/>
  <c r="CC934"/>
  <c r="CD932"/>
  <c r="CC940"/>
  <c r="CD938"/>
  <c r="CC946"/>
  <c r="CD944"/>
  <c r="CC952"/>
  <c r="CD950"/>
  <c r="CC958"/>
  <c r="CD956"/>
  <c r="CC964"/>
  <c r="CD962"/>
  <c r="CC970"/>
  <c r="CD968"/>
  <c r="CC976"/>
  <c r="CD974"/>
  <c r="CC982"/>
  <c r="CD980"/>
  <c r="CC988"/>
  <c r="CD986"/>
  <c r="CC994"/>
  <c r="CD992"/>
  <c r="CC1000"/>
  <c r="CD998"/>
  <c r="CC1048"/>
  <c r="CD1046"/>
  <c r="CC1275"/>
  <c r="CD1273"/>
  <c r="CC1278"/>
  <c r="CD1276"/>
  <c r="CC1281"/>
  <c r="CD1279"/>
  <c r="CC1284"/>
  <c r="CD1282"/>
  <c r="CC1287"/>
  <c r="CD1285"/>
  <c r="CC1293"/>
  <c r="CD1291"/>
  <c r="CC1296"/>
  <c r="CD1294"/>
  <c r="CC1299"/>
  <c r="CD1297"/>
  <c r="CC1302"/>
  <c r="CD1300"/>
  <c r="CC1305"/>
  <c r="CD1303"/>
  <c r="CC1308"/>
  <c r="CD1306"/>
  <c r="CC1311"/>
  <c r="CD1309"/>
  <c r="CC1314"/>
  <c r="CD1312"/>
  <c r="CC1317"/>
  <c r="CD1315"/>
  <c r="CC1320"/>
  <c r="CD1318"/>
  <c r="CB1181"/>
  <c r="L1183" i="55" s="1"/>
  <c r="CC1179" i="53"/>
  <c r="CB1187"/>
  <c r="L1189" i="55" s="1"/>
  <c r="CC1185" i="53"/>
  <c r="CB1193"/>
  <c r="L1195" i="55" s="1"/>
  <c r="CC1191" i="53"/>
  <c r="CB1199"/>
  <c r="L1201" i="55" s="1"/>
  <c r="CC1197" i="53"/>
  <c r="CB1205"/>
  <c r="L1207" i="55" s="1"/>
  <c r="CC1203" i="53"/>
  <c r="CB1211"/>
  <c r="L1213" i="55" s="1"/>
  <c r="CC1209" i="53"/>
  <c r="CB1217"/>
  <c r="L1219" i="55" s="1"/>
  <c r="CC1215" i="53"/>
  <c r="CB1223"/>
  <c r="L1225" i="55" s="1"/>
  <c r="CC1221" i="53"/>
  <c r="CB1230"/>
  <c r="L1232" i="55" s="1"/>
  <c r="CC1228" i="53"/>
  <c r="CB1236"/>
  <c r="L1238" i="55" s="1"/>
  <c r="CC1234" i="53"/>
  <c r="CB1248"/>
  <c r="L1250" i="55" s="1"/>
  <c r="CC1246" i="53"/>
  <c r="CB1254"/>
  <c r="L1256" i="55" s="1"/>
  <c r="CC1252" i="53"/>
  <c r="CC1263"/>
  <c r="CD1261"/>
  <c r="CC1266"/>
  <c r="CD1264"/>
  <c r="CC1269"/>
  <c r="CD1267"/>
  <c r="CC1323"/>
  <c r="CD1321"/>
  <c r="CC1326"/>
  <c r="CD1324"/>
  <c r="CC1329"/>
  <c r="CD1327"/>
  <c r="CC1332"/>
  <c r="CD1330"/>
  <c r="CC1335"/>
  <c r="CD1333"/>
  <c r="CC1338"/>
  <c r="CD1336"/>
  <c r="CC1341"/>
  <c r="CD1339"/>
  <c r="CC1344"/>
  <c r="CD1342"/>
  <c r="CB1175"/>
  <c r="L1177" i="55" s="1"/>
  <c r="CC1173" i="53"/>
  <c r="CB1260"/>
  <c r="L1262" i="55" s="1"/>
  <c r="CC1258" i="53"/>
  <c r="CE885"/>
  <c r="CD883"/>
  <c r="CD1401"/>
  <c r="CC1399"/>
  <c r="CD1409"/>
  <c r="CC1408"/>
  <c r="CD1433"/>
  <c r="CC1432"/>
  <c r="CD1438"/>
  <c r="CC1437"/>
  <c r="CC126" s="1"/>
  <c r="CB131"/>
  <c r="L133" i="55" s="1"/>
  <c r="CA131" i="53"/>
  <c r="CB74"/>
  <c r="L76" i="55" s="1"/>
  <c r="BM1438" i="53"/>
  <c r="BL1437"/>
  <c r="BL126" s="1"/>
  <c r="BM1433"/>
  <c r="BL1432"/>
  <c r="BM1409"/>
  <c r="BL1408"/>
  <c r="BM1403"/>
  <c r="BL1405"/>
  <c r="BM1401"/>
  <c r="BL1399"/>
  <c r="BM1400"/>
  <c r="BL1402"/>
  <c r="BL1230"/>
  <c r="BM1228"/>
  <c r="BL1239"/>
  <c r="BM1237"/>
  <c r="BL1242"/>
  <c r="BM1240"/>
  <c r="BL1245"/>
  <c r="BM1243"/>
  <c r="BL1248"/>
  <c r="BM1246"/>
  <c r="BL1233"/>
  <c r="BM1231"/>
  <c r="BL1254"/>
  <c r="BM1252"/>
  <c r="BL1326"/>
  <c r="BM1324"/>
  <c r="BL1329"/>
  <c r="BM1327"/>
  <c r="BL1332"/>
  <c r="BM1330"/>
  <c r="BL1335"/>
  <c r="BM1333"/>
  <c r="BL1338"/>
  <c r="BM1336"/>
  <c r="BL1341"/>
  <c r="BM1339"/>
  <c r="BL1344"/>
  <c r="BM1342"/>
  <c r="BL1251"/>
  <c r="BM1249"/>
  <c r="BL1257"/>
  <c r="BM1255"/>
  <c r="BL1263"/>
  <c r="BM1261"/>
  <c r="BL1269"/>
  <c r="BM1267"/>
  <c r="BL1275"/>
  <c r="BM1273"/>
  <c r="BL1281"/>
  <c r="BM1279"/>
  <c r="BL1287"/>
  <c r="BM1285"/>
  <c r="BL1293"/>
  <c r="BM1291"/>
  <c r="BL1299"/>
  <c r="BM1297"/>
  <c r="BL1305"/>
  <c r="BM1303"/>
  <c r="BL1314"/>
  <c r="BM1312"/>
  <c r="BL1317"/>
  <c r="BM1315"/>
  <c r="BL1320"/>
  <c r="BM1318"/>
  <c r="BL1323"/>
  <c r="BM1321"/>
  <c r="BM1365"/>
  <c r="BN1363"/>
  <c r="BM1386"/>
  <c r="BN1384"/>
  <c r="BL1347"/>
  <c r="BM1345"/>
  <c r="BL1353"/>
  <c r="BM1351"/>
  <c r="BK1371"/>
  <c r="K1373" i="55" s="1"/>
  <c r="BL1369" i="53"/>
  <c r="BK1377"/>
  <c r="K1379" i="55" s="1"/>
  <c r="BL1375" i="53"/>
  <c r="BK1395"/>
  <c r="K1397" i="55" s="1"/>
  <c r="BL1393" i="53"/>
  <c r="BL1236"/>
  <c r="BM1234"/>
  <c r="BL1260"/>
  <c r="BM1258"/>
  <c r="BL1266"/>
  <c r="BM1264"/>
  <c r="BL1272"/>
  <c r="BM1270"/>
  <c r="BL1278"/>
  <c r="BM1276"/>
  <c r="BL1284"/>
  <c r="BM1282"/>
  <c r="BL1290"/>
  <c r="BM1288"/>
  <c r="BL1296"/>
  <c r="BM1294"/>
  <c r="BL1302"/>
  <c r="BM1300"/>
  <c r="BL1308"/>
  <c r="BM1306"/>
  <c r="BL1350"/>
  <c r="BM1348"/>
  <c r="BM1359"/>
  <c r="BN1357"/>
  <c r="BM1383"/>
  <c r="BN1381"/>
  <c r="BM1389"/>
  <c r="BN1387"/>
  <c r="BM1392"/>
  <c r="BN1390"/>
  <c r="BK1362"/>
  <c r="K1364" i="55" s="1"/>
  <c r="BL1360" i="53"/>
  <c r="BK1368"/>
  <c r="K1370" i="55" s="1"/>
  <c r="BL1366" i="53"/>
  <c r="BK1374"/>
  <c r="K1376" i="55" s="1"/>
  <c r="BL1372" i="53"/>
  <c r="BK1380"/>
  <c r="K1382" i="55" s="1"/>
  <c r="BL1378" i="53"/>
  <c r="BK1398"/>
  <c r="K1400" i="55" s="1"/>
  <c r="BL1396" i="53"/>
  <c r="BL1311"/>
  <c r="BM1309"/>
  <c r="BL1356"/>
  <c r="BM1354"/>
  <c r="BN1229"/>
  <c r="BM1227"/>
  <c r="BL1061"/>
  <c r="BM1059"/>
  <c r="BL1064"/>
  <c r="BM1062"/>
  <c r="BL1067"/>
  <c r="BM1065"/>
  <c r="BL1070"/>
  <c r="BM1068"/>
  <c r="BL1073"/>
  <c r="BM1071"/>
  <c r="BL1076"/>
  <c r="BM1074"/>
  <c r="BL1079"/>
  <c r="BM1077"/>
  <c r="BL1082"/>
  <c r="BM1080"/>
  <c r="BL1085"/>
  <c r="BM1083"/>
  <c r="BL1088"/>
  <c r="BM1086"/>
  <c r="BL1091"/>
  <c r="BM1089"/>
  <c r="BL1094"/>
  <c r="BM1092"/>
  <c r="BL1097"/>
  <c r="BM1095"/>
  <c r="BL1100"/>
  <c r="BM1098"/>
  <c r="BL1103"/>
  <c r="BM1101"/>
  <c r="BL1151"/>
  <c r="BM1149"/>
  <c r="BL1154"/>
  <c r="BM1152"/>
  <c r="BL1157"/>
  <c r="BM1155"/>
  <c r="BL1109"/>
  <c r="BM1107"/>
  <c r="BL1115"/>
  <c r="BM1113"/>
  <c r="BL1121"/>
  <c r="BM1119"/>
  <c r="BL1127"/>
  <c r="BM1125"/>
  <c r="BL1133"/>
  <c r="BM1131"/>
  <c r="BL1145"/>
  <c r="BM1143"/>
  <c r="BL1160"/>
  <c r="BM1158"/>
  <c r="BL1166"/>
  <c r="BM1164"/>
  <c r="BL1172"/>
  <c r="BM1170"/>
  <c r="BL1178"/>
  <c r="BM1176"/>
  <c r="BM1205"/>
  <c r="BN1203"/>
  <c r="BM1208"/>
  <c r="BN1206"/>
  <c r="BK1190"/>
  <c r="K1192" i="55" s="1"/>
  <c r="BL1188" i="53"/>
  <c r="BK1196"/>
  <c r="K1198" i="55" s="1"/>
  <c r="BL1194" i="53"/>
  <c r="BK1202"/>
  <c r="K1204" i="55" s="1"/>
  <c r="BL1200" i="53"/>
  <c r="BK1214"/>
  <c r="K1216" i="55" s="1"/>
  <c r="BL1212" i="53"/>
  <c r="BK1220"/>
  <c r="K1222" i="55" s="1"/>
  <c r="BL1218" i="53"/>
  <c r="BK1226"/>
  <c r="K1228" i="55" s="1"/>
  <c r="BL1224" i="53"/>
  <c r="BL1058"/>
  <c r="BM1056"/>
  <c r="BL1106"/>
  <c r="BM1104"/>
  <c r="BL1112"/>
  <c r="BM1110"/>
  <c r="BL1118"/>
  <c r="BM1116"/>
  <c r="BL1124"/>
  <c r="BM1122"/>
  <c r="BL1130"/>
  <c r="BM1128"/>
  <c r="BL1136"/>
  <c r="BM1134"/>
  <c r="BL1142"/>
  <c r="BM1140"/>
  <c r="BL1163"/>
  <c r="BM1161"/>
  <c r="BL1169"/>
  <c r="BM1167"/>
  <c r="BL1175"/>
  <c r="BM1173"/>
  <c r="BL1181"/>
  <c r="BM1179"/>
  <c r="BK1187"/>
  <c r="K1189" i="55" s="1"/>
  <c r="BL1185" i="53"/>
  <c r="BK1193"/>
  <c r="K1195" i="55" s="1"/>
  <c r="BL1191" i="53"/>
  <c r="BK1199"/>
  <c r="K1201" i="55" s="1"/>
  <c r="BL1197" i="53"/>
  <c r="BK1211"/>
  <c r="K1213" i="55" s="1"/>
  <c r="BL1209" i="53"/>
  <c r="BK1217"/>
  <c r="K1219" i="55" s="1"/>
  <c r="BL1215" i="53"/>
  <c r="BK1223"/>
  <c r="K1225" i="55" s="1"/>
  <c r="BL1221" i="53"/>
  <c r="BL1139"/>
  <c r="BM1137"/>
  <c r="BL1184"/>
  <c r="BM1182"/>
  <c r="BN1057"/>
  <c r="BM1055"/>
  <c r="BL1146"/>
  <c r="BK1148"/>
  <c r="K1150" i="55" s="1"/>
  <c r="BM1052" i="53"/>
  <c r="BL1054"/>
  <c r="BM1049"/>
  <c r="BL1051"/>
  <c r="BM1046"/>
  <c r="BL1048"/>
  <c r="BM1043"/>
  <c r="BL1045"/>
  <c r="BM1040"/>
  <c r="BL1042"/>
  <c r="BM1037"/>
  <c r="BL1039"/>
  <c r="BM1034"/>
  <c r="BL1036"/>
  <c r="BM1031"/>
  <c r="BL1033"/>
  <c r="BM1028"/>
  <c r="BL1030"/>
  <c r="BM1025"/>
  <c r="BL1027"/>
  <c r="BM1022"/>
  <c r="BL1024"/>
  <c r="BM1019"/>
  <c r="BL1021"/>
  <c r="BM1016"/>
  <c r="BL1018"/>
  <c r="BM1013"/>
  <c r="BL1015"/>
  <c r="BM1010"/>
  <c r="BL1012"/>
  <c r="BM1007"/>
  <c r="BL1009"/>
  <c r="BM1004"/>
  <c r="BL1006"/>
  <c r="BM1001"/>
  <c r="BL1003"/>
  <c r="BM998"/>
  <c r="BL1000"/>
  <c r="BM995"/>
  <c r="BL997"/>
  <c r="BM992"/>
  <c r="BL994"/>
  <c r="BM989"/>
  <c r="BL991"/>
  <c r="BM986"/>
  <c r="BL988"/>
  <c r="BM983"/>
  <c r="BL985"/>
  <c r="BM980"/>
  <c r="BL982"/>
  <c r="BM977"/>
  <c r="BL979"/>
  <c r="BM974"/>
  <c r="BL976"/>
  <c r="BM971"/>
  <c r="BL973"/>
  <c r="BM968"/>
  <c r="BL970"/>
  <c r="BM965"/>
  <c r="BL967"/>
  <c r="BM962"/>
  <c r="BL964"/>
  <c r="BM959"/>
  <c r="BL961"/>
  <c r="BM956"/>
  <c r="BL958"/>
  <c r="BM953"/>
  <c r="BL955"/>
  <c r="BM950"/>
  <c r="BL952"/>
  <c r="BM947"/>
  <c r="BL949"/>
  <c r="BM944"/>
  <c r="BL946"/>
  <c r="BM941"/>
  <c r="BL943"/>
  <c r="BM938"/>
  <c r="BL940"/>
  <c r="BM935"/>
  <c r="BL937"/>
  <c r="BM932"/>
  <c r="BL934"/>
  <c r="BM929"/>
  <c r="BL931"/>
  <c r="BM926"/>
  <c r="BL928"/>
  <c r="BM923"/>
  <c r="BL925"/>
  <c r="BM920"/>
  <c r="BL922"/>
  <c r="BM917"/>
  <c r="BL919"/>
  <c r="BM914"/>
  <c r="BL916"/>
  <c r="BM911"/>
  <c r="BL913"/>
  <c r="BM908"/>
  <c r="BL910"/>
  <c r="BM905"/>
  <c r="BL907"/>
  <c r="BM902"/>
  <c r="BL904"/>
  <c r="BM899"/>
  <c r="BL901"/>
  <c r="BM896"/>
  <c r="BL898"/>
  <c r="BM893"/>
  <c r="BL895"/>
  <c r="BM890"/>
  <c r="BL892"/>
  <c r="BM887"/>
  <c r="BL889"/>
  <c r="BM885"/>
  <c r="BL883"/>
  <c r="BL882" s="1"/>
  <c r="BM884"/>
  <c r="BL886"/>
  <c r="BM879"/>
  <c r="BL881"/>
  <c r="BM876"/>
  <c r="BL878"/>
  <c r="BM873"/>
  <c r="BL875"/>
  <c r="BM870"/>
  <c r="BL872"/>
  <c r="BM867"/>
  <c r="BL869"/>
  <c r="BM864"/>
  <c r="BL866"/>
  <c r="BM861"/>
  <c r="BL863"/>
  <c r="BM858"/>
  <c r="BL860"/>
  <c r="BM855"/>
  <c r="BL857"/>
  <c r="BM852"/>
  <c r="BL854"/>
  <c r="BM849"/>
  <c r="BL851"/>
  <c r="BM846"/>
  <c r="BL848"/>
  <c r="BM844"/>
  <c r="BL842"/>
  <c r="BM843"/>
  <c r="BL845"/>
  <c r="BM839"/>
  <c r="BL841"/>
  <c r="BM836"/>
  <c r="BL838"/>
  <c r="BM833"/>
  <c r="BL835"/>
  <c r="BM830"/>
  <c r="BL832"/>
  <c r="BM827"/>
  <c r="BL829"/>
  <c r="BM824"/>
  <c r="BL826"/>
  <c r="BM822"/>
  <c r="BL820"/>
  <c r="BM821"/>
  <c r="BL823"/>
  <c r="BM819"/>
  <c r="BN817"/>
  <c r="BM814"/>
  <c r="BL816"/>
  <c r="BM811"/>
  <c r="BL813"/>
  <c r="BM809"/>
  <c r="BL807"/>
  <c r="BM808"/>
  <c r="BL810"/>
  <c r="BM804"/>
  <c r="BL806"/>
  <c r="BM801"/>
  <c r="BL803"/>
  <c r="BM798"/>
  <c r="BL800"/>
  <c r="BM797"/>
  <c r="BN795"/>
  <c r="BM792"/>
  <c r="BL794"/>
  <c r="BM789"/>
  <c r="BL791"/>
  <c r="BM786"/>
  <c r="BL788"/>
  <c r="BM784"/>
  <c r="BL782"/>
  <c r="BL781" s="1"/>
  <c r="BM783"/>
  <c r="BL785"/>
  <c r="BM777"/>
  <c r="BL779"/>
  <c r="BM775"/>
  <c r="BL773"/>
  <c r="BM774"/>
  <c r="BL776"/>
  <c r="BL604"/>
  <c r="BM602"/>
  <c r="BL607"/>
  <c r="BM605"/>
  <c r="BL610"/>
  <c r="BM608"/>
  <c r="BL613"/>
  <c r="BM611"/>
  <c r="BL616"/>
  <c r="BM614"/>
  <c r="BL619"/>
  <c r="BM617"/>
  <c r="BL622"/>
  <c r="BM620"/>
  <c r="BL625"/>
  <c r="BM623"/>
  <c r="BL628"/>
  <c r="BM626"/>
  <c r="BL631"/>
  <c r="BM629"/>
  <c r="BL601"/>
  <c r="BM603"/>
  <c r="BL634"/>
  <c r="BM632"/>
  <c r="BL637"/>
  <c r="BM635"/>
  <c r="BL640"/>
  <c r="BM638"/>
  <c r="BL643"/>
  <c r="BM641"/>
  <c r="BL646"/>
  <c r="BM644"/>
  <c r="BL649"/>
  <c r="BM647"/>
  <c r="BL652"/>
  <c r="BM650"/>
  <c r="BL655"/>
  <c r="BM653"/>
  <c r="BL658"/>
  <c r="BM656"/>
  <c r="BL661"/>
  <c r="BM659"/>
  <c r="BL664"/>
  <c r="BM662"/>
  <c r="BL667"/>
  <c r="BM665"/>
  <c r="BL670"/>
  <c r="BM668"/>
  <c r="BL673"/>
  <c r="BM671"/>
  <c r="BL676"/>
  <c r="BM674"/>
  <c r="BL679"/>
  <c r="BM677"/>
  <c r="BL682"/>
  <c r="BM680"/>
  <c r="BM733"/>
  <c r="BN731"/>
  <c r="BM739"/>
  <c r="BN737"/>
  <c r="BM742"/>
  <c r="BN740"/>
  <c r="BM745"/>
  <c r="BN743"/>
  <c r="BM748"/>
  <c r="BN746"/>
  <c r="BM751"/>
  <c r="BN749"/>
  <c r="BM754"/>
  <c r="BN752"/>
  <c r="BM757"/>
  <c r="BN755"/>
  <c r="BM760"/>
  <c r="BN758"/>
  <c r="BM763"/>
  <c r="BN761"/>
  <c r="BM766"/>
  <c r="BN764"/>
  <c r="BM769"/>
  <c r="BN767"/>
  <c r="BM772"/>
  <c r="BN770"/>
  <c r="BL688"/>
  <c r="BM686"/>
  <c r="BL691"/>
  <c r="BM689"/>
  <c r="BL694"/>
  <c r="BM692"/>
  <c r="BL697"/>
  <c r="BM695"/>
  <c r="BL700"/>
  <c r="BM698"/>
  <c r="BL703"/>
  <c r="BM701"/>
  <c r="BL706"/>
  <c r="BM704"/>
  <c r="BL709"/>
  <c r="BM707"/>
  <c r="BL712"/>
  <c r="BM710"/>
  <c r="BL715"/>
  <c r="BM713"/>
  <c r="BL718"/>
  <c r="BM716"/>
  <c r="BL721"/>
  <c r="BM719"/>
  <c r="BL724"/>
  <c r="BM722"/>
  <c r="BM736"/>
  <c r="BN734"/>
  <c r="BK730"/>
  <c r="K732" i="55" s="1"/>
  <c r="BL728" i="53"/>
  <c r="BL683"/>
  <c r="BK685"/>
  <c r="K687" i="55" s="1"/>
  <c r="BK727" i="53"/>
  <c r="K729" i="55" s="1"/>
  <c r="BL725" i="53"/>
  <c r="BL435"/>
  <c r="BM433"/>
  <c r="BL441"/>
  <c r="BM439"/>
  <c r="BL447"/>
  <c r="BM445"/>
  <c r="BL453"/>
  <c r="BM451"/>
  <c r="BL459"/>
  <c r="BM457"/>
  <c r="BL465"/>
  <c r="BM463"/>
  <c r="BL471"/>
  <c r="BM469"/>
  <c r="BL477"/>
  <c r="BM475"/>
  <c r="BL483"/>
  <c r="BM481"/>
  <c r="BL489"/>
  <c r="BM487"/>
  <c r="BL495"/>
  <c r="BM493"/>
  <c r="BL501"/>
  <c r="BM499"/>
  <c r="BL507"/>
  <c r="BM505"/>
  <c r="BK561"/>
  <c r="K563" i="55" s="1"/>
  <c r="BL559" i="53"/>
  <c r="BK567"/>
  <c r="K569" i="55" s="1"/>
  <c r="BL565" i="53"/>
  <c r="BK573"/>
  <c r="K575" i="55" s="1"/>
  <c r="BL571" i="53"/>
  <c r="BK579"/>
  <c r="K581" i="55" s="1"/>
  <c r="BL577" i="53"/>
  <c r="BK585"/>
  <c r="K587" i="55" s="1"/>
  <c r="BL583" i="53"/>
  <c r="BL432"/>
  <c r="BM430"/>
  <c r="BL438"/>
  <c r="BM436"/>
  <c r="BL444"/>
  <c r="BM442"/>
  <c r="BL450"/>
  <c r="BM448"/>
  <c r="BL456"/>
  <c r="BM454"/>
  <c r="BL462"/>
  <c r="BM460"/>
  <c r="BL468"/>
  <c r="BM466"/>
  <c r="BL474"/>
  <c r="BM472"/>
  <c r="BL480"/>
  <c r="BM478"/>
  <c r="BL486"/>
  <c r="BM484"/>
  <c r="BL492"/>
  <c r="BM490"/>
  <c r="BL498"/>
  <c r="BM496"/>
  <c r="BL504"/>
  <c r="BM502"/>
  <c r="BM519"/>
  <c r="BN517"/>
  <c r="BM522"/>
  <c r="BN520"/>
  <c r="BM525"/>
  <c r="BN523"/>
  <c r="BM528"/>
  <c r="BN526"/>
  <c r="BM531"/>
  <c r="BN529"/>
  <c r="BM534"/>
  <c r="BN532"/>
  <c r="BM537"/>
  <c r="BN535"/>
  <c r="BM540"/>
  <c r="BN538"/>
  <c r="BM543"/>
  <c r="BN541"/>
  <c r="BM546"/>
  <c r="BN544"/>
  <c r="BM549"/>
  <c r="BN547"/>
  <c r="BM552"/>
  <c r="BN550"/>
  <c r="BM555"/>
  <c r="BN553"/>
  <c r="BM591"/>
  <c r="BN589"/>
  <c r="BM594"/>
  <c r="BN592"/>
  <c r="BM597"/>
  <c r="BN595"/>
  <c r="BM600"/>
  <c r="BN598"/>
  <c r="BK564"/>
  <c r="K566" i="55" s="1"/>
  <c r="BL562" i="53"/>
  <c r="BK570"/>
  <c r="K572" i="55" s="1"/>
  <c r="BL568" i="53"/>
  <c r="BK576"/>
  <c r="K578" i="55" s="1"/>
  <c r="BL574" i="53"/>
  <c r="BK582"/>
  <c r="K584" i="55" s="1"/>
  <c r="BL580" i="53"/>
  <c r="BK588"/>
  <c r="K590" i="55" s="1"/>
  <c r="BL586" i="53"/>
  <c r="BN431"/>
  <c r="BM429"/>
  <c r="BM514"/>
  <c r="BL516"/>
  <c r="BL510"/>
  <c r="BM508"/>
  <c r="BL558"/>
  <c r="BM556"/>
  <c r="BK256"/>
  <c r="BM426"/>
  <c r="BL428"/>
  <c r="BM423"/>
  <c r="BL425"/>
  <c r="BM420"/>
  <c r="BL422"/>
  <c r="BM417"/>
  <c r="BL419"/>
  <c r="BM414"/>
  <c r="BL416"/>
  <c r="BM411"/>
  <c r="BL413"/>
  <c r="BM408"/>
  <c r="BL410"/>
  <c r="BM405"/>
  <c r="BL407"/>
  <c r="BM402"/>
  <c r="BL404"/>
  <c r="BM399"/>
  <c r="BL401"/>
  <c r="BM396"/>
  <c r="BL398"/>
  <c r="BM393"/>
  <c r="BL395"/>
  <c r="BM390"/>
  <c r="BL392"/>
  <c r="BM387"/>
  <c r="BL389"/>
  <c r="BM384"/>
  <c r="BL386"/>
  <c r="BM381"/>
  <c r="BL383"/>
  <c r="BM378"/>
  <c r="BL380"/>
  <c r="BM375"/>
  <c r="BL377"/>
  <c r="BM372"/>
  <c r="BL374"/>
  <c r="BM369"/>
  <c r="BL371"/>
  <c r="BM366"/>
  <c r="BL368"/>
  <c r="BM363"/>
  <c r="BL365"/>
  <c r="BM360"/>
  <c r="BL362"/>
  <c r="BM357"/>
  <c r="BL359"/>
  <c r="BM354"/>
  <c r="BL356"/>
  <c r="BM351"/>
  <c r="BL353"/>
  <c r="BM348"/>
  <c r="BL350"/>
  <c r="BM345"/>
  <c r="BL347"/>
  <c r="BM342"/>
  <c r="BL344"/>
  <c r="BM339"/>
  <c r="BL341"/>
  <c r="BM336"/>
  <c r="BL338"/>
  <c r="BM333"/>
  <c r="BL335"/>
  <c r="BM330"/>
  <c r="BL332"/>
  <c r="BM327"/>
  <c r="BL329"/>
  <c r="BM324"/>
  <c r="BL326"/>
  <c r="BM321"/>
  <c r="BL323"/>
  <c r="BM318"/>
  <c r="BL320"/>
  <c r="BM315"/>
  <c r="BL317"/>
  <c r="BM312"/>
  <c r="BL314"/>
  <c r="BM309"/>
  <c r="BL311"/>
  <c r="BN306"/>
  <c r="BM308"/>
  <c r="BM303"/>
  <c r="BL305"/>
  <c r="BM300"/>
  <c r="BL302"/>
  <c r="BM297"/>
  <c r="BL299"/>
  <c r="BM294"/>
  <c r="BL296"/>
  <c r="BL293"/>
  <c r="BL290"/>
  <c r="BL287"/>
  <c r="BL284"/>
  <c r="BL281"/>
  <c r="BL278"/>
  <c r="BL275"/>
  <c r="BL272"/>
  <c r="BL269"/>
  <c r="BL266"/>
  <c r="BL263"/>
  <c r="BM259"/>
  <c r="BL257"/>
  <c r="BM258"/>
  <c r="BL260"/>
  <c r="BM253"/>
  <c r="BL255"/>
  <c r="BM250"/>
  <c r="BL252"/>
  <c r="BM247"/>
  <c r="BL249"/>
  <c r="BM244"/>
  <c r="BL246"/>
  <c r="BM241"/>
  <c r="BL243"/>
  <c r="BM238"/>
  <c r="BL240"/>
  <c r="BM235"/>
  <c r="BL237"/>
  <c r="BM232"/>
  <c r="BL234"/>
  <c r="BM229"/>
  <c r="BL231"/>
  <c r="BM226"/>
  <c r="BL228"/>
  <c r="BN223"/>
  <c r="BM225"/>
  <c r="BM221"/>
  <c r="BL218"/>
  <c r="BM220"/>
  <c r="BL222"/>
  <c r="BM215"/>
  <c r="BL217"/>
  <c r="BM212"/>
  <c r="BL214"/>
  <c r="BM209"/>
  <c r="BL211"/>
  <c r="BM206"/>
  <c r="BL208"/>
  <c r="BM203"/>
  <c r="BL205"/>
  <c r="BM200"/>
  <c r="BL202"/>
  <c r="BM197"/>
  <c r="BL199"/>
  <c r="BM195"/>
  <c r="BL193"/>
  <c r="BM194"/>
  <c r="BL196"/>
  <c r="BM190"/>
  <c r="BL192"/>
  <c r="BM188"/>
  <c r="BL186"/>
  <c r="BM187"/>
  <c r="BL189"/>
  <c r="BM183"/>
  <c r="BL185"/>
  <c r="BN180"/>
  <c r="BM182"/>
  <c r="BM177"/>
  <c r="BL179"/>
  <c r="BM175"/>
  <c r="BL173"/>
  <c r="BM174"/>
  <c r="BL176"/>
  <c r="BM170"/>
  <c r="BL172"/>
  <c r="BM167"/>
  <c r="BL169"/>
  <c r="BM165"/>
  <c r="BL163"/>
  <c r="BM164"/>
  <c r="BL166"/>
  <c r="BN160"/>
  <c r="BM162"/>
  <c r="BM157"/>
  <c r="BL159"/>
  <c r="BM155"/>
  <c r="BL153"/>
  <c r="BM154"/>
  <c r="BL156"/>
  <c r="BM150"/>
  <c r="BL152"/>
  <c r="BM147"/>
  <c r="BL149"/>
  <c r="BM145"/>
  <c r="BL143"/>
  <c r="BM144"/>
  <c r="BL146"/>
  <c r="BM140"/>
  <c r="BL142"/>
  <c r="BM137"/>
  <c r="BL139"/>
  <c r="BM135"/>
  <c r="BL133"/>
  <c r="BL132" s="1"/>
  <c r="BM134"/>
  <c r="BL136"/>
  <c r="BM112"/>
  <c r="BL115"/>
  <c r="BL114"/>
  <c r="BM106"/>
  <c r="BL109"/>
  <c r="BL108"/>
  <c r="BM100"/>
  <c r="BL103"/>
  <c r="BL102"/>
  <c r="BM94"/>
  <c r="BL97"/>
  <c r="BL96"/>
  <c r="BM87"/>
  <c r="BL80"/>
  <c r="BL81" s="1"/>
  <c r="BM88"/>
  <c r="BL91"/>
  <c r="BL90"/>
  <c r="BK74"/>
  <c r="BM83"/>
  <c r="BL84"/>
  <c r="BM77"/>
  <c r="BL74"/>
  <c r="BJ22"/>
  <c r="BJ21"/>
  <c r="BM63"/>
  <c r="BL65"/>
  <c r="BL66" s="1"/>
  <c r="BM57"/>
  <c r="BL60"/>
  <c r="BM58"/>
  <c r="BL61"/>
  <c r="BK28"/>
  <c r="BM51"/>
  <c r="BL54"/>
  <c r="BM52"/>
  <c r="BL55"/>
  <c r="BM47"/>
  <c r="BL49"/>
  <c r="BM43"/>
  <c r="BL45"/>
  <c r="BM39"/>
  <c r="BL41"/>
  <c r="BM37"/>
  <c r="BN35"/>
  <c r="BM32"/>
  <c r="BL27"/>
  <c r="BL24" s="1"/>
  <c r="BO30"/>
  <c r="BN33"/>
  <c r="B95" i="54"/>
  <c r="B88"/>
  <c r="B92"/>
  <c r="B94"/>
  <c r="L11"/>
  <c r="D99"/>
  <c r="B14"/>
  <c r="B23"/>
  <c r="B11"/>
  <c r="B15"/>
  <c r="B20"/>
  <c r="B24"/>
  <c r="B29"/>
  <c r="B36"/>
  <c r="B44"/>
  <c r="B48"/>
  <c r="B57"/>
  <c r="B61"/>
  <c r="B80"/>
  <c r="B84"/>
  <c r="C11"/>
  <c r="F11" s="1"/>
  <c r="D12"/>
  <c r="E13"/>
  <c r="C15"/>
  <c r="F15" s="1"/>
  <c r="D16"/>
  <c r="E18"/>
  <c r="C20"/>
  <c r="F20" s="1"/>
  <c r="D21"/>
  <c r="E22"/>
  <c r="C24"/>
  <c r="F24" s="1"/>
  <c r="D25"/>
  <c r="E27"/>
  <c r="C29"/>
  <c r="F29" s="1"/>
  <c r="D30"/>
  <c r="E34"/>
  <c r="C36"/>
  <c r="F36" s="1"/>
  <c r="D37"/>
  <c r="E38"/>
  <c r="C40"/>
  <c r="D41"/>
  <c r="E42"/>
  <c r="C44"/>
  <c r="D45"/>
  <c r="E46"/>
  <c r="C48"/>
  <c r="F48" s="1"/>
  <c r="D49"/>
  <c r="E50"/>
  <c r="C53"/>
  <c r="D54"/>
  <c r="E55"/>
  <c r="C57"/>
  <c r="F57" s="1"/>
  <c r="D58"/>
  <c r="E59"/>
  <c r="C61"/>
  <c r="F61" s="1"/>
  <c r="D62"/>
  <c r="E63"/>
  <c r="C65"/>
  <c r="D66"/>
  <c r="E67"/>
  <c r="C71"/>
  <c r="D72"/>
  <c r="E73"/>
  <c r="C76"/>
  <c r="D77"/>
  <c r="E78"/>
  <c r="C80"/>
  <c r="D81"/>
  <c r="E82"/>
  <c r="C84"/>
  <c r="F84" s="1"/>
  <c r="D86"/>
  <c r="E87"/>
  <c r="C89"/>
  <c r="D91"/>
  <c r="E92"/>
  <c r="C94"/>
  <c r="D95"/>
  <c r="E96"/>
  <c r="C98"/>
  <c r="N99"/>
  <c r="N97"/>
  <c r="N95"/>
  <c r="N93"/>
  <c r="N91"/>
  <c r="N88"/>
  <c r="N86"/>
  <c r="L77"/>
  <c r="L74"/>
  <c r="L73"/>
  <c r="L72"/>
  <c r="L69"/>
  <c r="L60"/>
  <c r="L58"/>
  <c r="L57"/>
  <c r="L56"/>
  <c r="L55"/>
  <c r="L51"/>
  <c r="L50"/>
  <c r="L49"/>
  <c r="L41"/>
  <c r="L39"/>
  <c r="L38"/>
  <c r="L37"/>
  <c r="L36"/>
  <c r="L30"/>
  <c r="L29"/>
  <c r="L28"/>
  <c r="L27"/>
  <c r="L25"/>
  <c r="L24"/>
  <c r="L23"/>
  <c r="L22"/>
  <c r="L21"/>
  <c r="L20"/>
  <c r="L19"/>
  <c r="L18"/>
  <c r="L16"/>
  <c r="L15"/>
  <c r="L14"/>
  <c r="L13"/>
  <c r="N11"/>
  <c r="O99"/>
  <c r="O98"/>
  <c r="O97"/>
  <c r="O96"/>
  <c r="O95"/>
  <c r="O94"/>
  <c r="O93"/>
  <c r="O92"/>
  <c r="O91"/>
  <c r="O89"/>
  <c r="O88"/>
  <c r="O87"/>
  <c r="O86"/>
  <c r="O84"/>
  <c r="O83"/>
  <c r="O82"/>
  <c r="O81"/>
  <c r="O80"/>
  <c r="O79"/>
  <c r="O78"/>
  <c r="O77"/>
  <c r="R77" s="1"/>
  <c r="O76"/>
  <c r="O74"/>
  <c r="R74" s="1"/>
  <c r="O73"/>
  <c r="R73" s="1"/>
  <c r="O72"/>
  <c r="R72" s="1"/>
  <c r="O71"/>
  <c r="O69"/>
  <c r="R69" s="1"/>
  <c r="O67"/>
  <c r="O66"/>
  <c r="O65"/>
  <c r="O64"/>
  <c r="O63"/>
  <c r="O62"/>
  <c r="O61"/>
  <c r="O60"/>
  <c r="R60" s="1"/>
  <c r="O59"/>
  <c r="O58"/>
  <c r="R58" s="1"/>
  <c r="O57"/>
  <c r="O56"/>
  <c r="R56" s="1"/>
  <c r="O55"/>
  <c r="O54"/>
  <c r="O53"/>
  <c r="O51"/>
  <c r="R51" s="1"/>
  <c r="O50"/>
  <c r="O49"/>
  <c r="R49" s="1"/>
  <c r="O48"/>
  <c r="O47"/>
  <c r="O46"/>
  <c r="O45"/>
  <c r="O44"/>
  <c r="O43"/>
  <c r="O42"/>
  <c r="O41"/>
  <c r="R41" s="1"/>
  <c r="O40"/>
  <c r="O39"/>
  <c r="R39" s="1"/>
  <c r="O38"/>
  <c r="O37"/>
  <c r="R37" s="1"/>
  <c r="O36"/>
  <c r="O35"/>
  <c r="O34"/>
  <c r="O30"/>
  <c r="R30" s="1"/>
  <c r="O29"/>
  <c r="O28"/>
  <c r="R28" s="1"/>
  <c r="O27"/>
  <c r="O25"/>
  <c r="R25" s="1"/>
  <c r="O24"/>
  <c r="O23"/>
  <c r="R23" s="1"/>
  <c r="O22"/>
  <c r="O21"/>
  <c r="R21" s="1"/>
  <c r="O20"/>
  <c r="O19"/>
  <c r="R19" s="1"/>
  <c r="O18"/>
  <c r="O16"/>
  <c r="R16" s="1"/>
  <c r="O15"/>
  <c r="O14"/>
  <c r="R14" s="1"/>
  <c r="O13"/>
  <c r="O12"/>
  <c r="O11"/>
  <c r="O10"/>
  <c r="B16"/>
  <c r="B25"/>
  <c r="B39"/>
  <c r="B43"/>
  <c r="B51"/>
  <c r="B56"/>
  <c r="B60"/>
  <c r="B64"/>
  <c r="B69"/>
  <c r="B74"/>
  <c r="B79"/>
  <c r="E10"/>
  <c r="C12"/>
  <c r="D13"/>
  <c r="E14"/>
  <c r="C16"/>
  <c r="F16" s="1"/>
  <c r="D18"/>
  <c r="E19"/>
  <c r="C21"/>
  <c r="D22"/>
  <c r="E23"/>
  <c r="H23" s="1"/>
  <c r="C25"/>
  <c r="D27"/>
  <c r="E28"/>
  <c r="C30"/>
  <c r="D34"/>
  <c r="B12"/>
  <c r="B19"/>
  <c r="B30"/>
  <c r="B13"/>
  <c r="B18"/>
  <c r="B22"/>
  <c r="B27"/>
  <c r="B38"/>
  <c r="B42"/>
  <c r="B50"/>
  <c r="B55"/>
  <c r="B63"/>
  <c r="B73"/>
  <c r="B78"/>
  <c r="D10"/>
  <c r="E11"/>
  <c r="H11" s="1"/>
  <c r="C13"/>
  <c r="D14"/>
  <c r="G14" s="1"/>
  <c r="E15"/>
  <c r="H15" s="1"/>
  <c r="C18"/>
  <c r="F18" s="1"/>
  <c r="D19"/>
  <c r="E20"/>
  <c r="H20" s="1"/>
  <c r="C22"/>
  <c r="D23"/>
  <c r="G23" s="1"/>
  <c r="E24"/>
  <c r="H24" s="1"/>
  <c r="C27"/>
  <c r="F27" s="1"/>
  <c r="D28"/>
  <c r="E29"/>
  <c r="H29" s="1"/>
  <c r="C34"/>
  <c r="D35"/>
  <c r="E36"/>
  <c r="H36" s="1"/>
  <c r="C38"/>
  <c r="F38" s="1"/>
  <c r="D39"/>
  <c r="E40"/>
  <c r="C42"/>
  <c r="F42" s="1"/>
  <c r="D43"/>
  <c r="G43" s="1"/>
  <c r="E44"/>
  <c r="C46"/>
  <c r="D47"/>
  <c r="E48"/>
  <c r="H48" s="1"/>
  <c r="C50"/>
  <c r="D51"/>
  <c r="G51" s="1"/>
  <c r="E53"/>
  <c r="C55"/>
  <c r="F55" s="1"/>
  <c r="D56"/>
  <c r="E57"/>
  <c r="H57" s="1"/>
  <c r="C59"/>
  <c r="D60"/>
  <c r="G60" s="1"/>
  <c r="E61"/>
  <c r="H61" s="1"/>
  <c r="C63"/>
  <c r="F63" s="1"/>
  <c r="D64"/>
  <c r="E65"/>
  <c r="C67"/>
  <c r="D69"/>
  <c r="G69" s="1"/>
  <c r="E71"/>
  <c r="C73"/>
  <c r="F73" s="1"/>
  <c r="D74"/>
  <c r="E76"/>
  <c r="C78"/>
  <c r="D79"/>
  <c r="G79" s="1"/>
  <c r="E80"/>
  <c r="C82"/>
  <c r="D83"/>
  <c r="E84"/>
  <c r="H84" s="1"/>
  <c r="C87"/>
  <c r="D88"/>
  <c r="E89"/>
  <c r="C92"/>
  <c r="F92" s="1"/>
  <c r="D93"/>
  <c r="E94"/>
  <c r="C96"/>
  <c r="D97"/>
  <c r="E98"/>
  <c r="N98"/>
  <c r="N96"/>
  <c r="N94"/>
  <c r="N92"/>
  <c r="N89"/>
  <c r="N87"/>
  <c r="N84"/>
  <c r="N83"/>
  <c r="N82"/>
  <c r="N81"/>
  <c r="N80"/>
  <c r="N79"/>
  <c r="N78"/>
  <c r="N77"/>
  <c r="Q77" s="1"/>
  <c r="N76"/>
  <c r="N74"/>
  <c r="N73"/>
  <c r="Q73" s="1"/>
  <c r="N72"/>
  <c r="N71"/>
  <c r="N69"/>
  <c r="Q69" s="1"/>
  <c r="N67"/>
  <c r="N66"/>
  <c r="N65"/>
  <c r="N64"/>
  <c r="N63"/>
  <c r="N62"/>
  <c r="N61"/>
  <c r="N60"/>
  <c r="N59"/>
  <c r="N58"/>
  <c r="Q58" s="1"/>
  <c r="N57"/>
  <c r="Q57" s="1"/>
  <c r="N56"/>
  <c r="Q56" s="1"/>
  <c r="N55"/>
  <c r="Q55" s="1"/>
  <c r="N54"/>
  <c r="N53"/>
  <c r="N51"/>
  <c r="Q51" s="1"/>
  <c r="N50"/>
  <c r="Q50" s="1"/>
  <c r="N49"/>
  <c r="Q49" s="1"/>
  <c r="N48"/>
  <c r="N47"/>
  <c r="N46"/>
  <c r="N45"/>
  <c r="N44"/>
  <c r="N43"/>
  <c r="N42"/>
  <c r="N41"/>
  <c r="N40"/>
  <c r="N39"/>
  <c r="Q39" s="1"/>
  <c r="N38"/>
  <c r="Q38" s="1"/>
  <c r="N37"/>
  <c r="Q37" s="1"/>
  <c r="N36"/>
  <c r="Q36" s="1"/>
  <c r="N35"/>
  <c r="N34"/>
  <c r="N30"/>
  <c r="Q30" s="1"/>
  <c r="N29"/>
  <c r="Q29" s="1"/>
  <c r="N28"/>
  <c r="Q28" s="1"/>
  <c r="N27"/>
  <c r="Q27" s="1"/>
  <c r="N25"/>
  <c r="Q25" s="1"/>
  <c r="N24"/>
  <c r="Q24" s="1"/>
  <c r="N23"/>
  <c r="Q23" s="1"/>
  <c r="N22"/>
  <c r="Q22" s="1"/>
  <c r="N21"/>
  <c r="Q21" s="1"/>
  <c r="N20"/>
  <c r="Q20" s="1"/>
  <c r="N19"/>
  <c r="Q19" s="1"/>
  <c r="N18"/>
  <c r="Q18" s="1"/>
  <c r="N16"/>
  <c r="Q16" s="1"/>
  <c r="N15"/>
  <c r="Q15" s="1"/>
  <c r="N14"/>
  <c r="Q14" s="1"/>
  <c r="N13"/>
  <c r="Q13" s="1"/>
  <c r="N12"/>
  <c r="N10"/>
  <c r="M99"/>
  <c r="M98"/>
  <c r="M97"/>
  <c r="M96"/>
  <c r="M95"/>
  <c r="M94"/>
  <c r="M93"/>
  <c r="M92"/>
  <c r="M91"/>
  <c r="M89"/>
  <c r="M88"/>
  <c r="M87"/>
  <c r="M86"/>
  <c r="M84"/>
  <c r="M83"/>
  <c r="M82"/>
  <c r="M81"/>
  <c r="M80"/>
  <c r="M79"/>
  <c r="M78"/>
  <c r="M77"/>
  <c r="P77" s="1"/>
  <c r="M76"/>
  <c r="M74"/>
  <c r="M73"/>
  <c r="P73" s="1"/>
  <c r="M72"/>
  <c r="M71"/>
  <c r="M69"/>
  <c r="P69" s="1"/>
  <c r="M67"/>
  <c r="M66"/>
  <c r="M65"/>
  <c r="M64"/>
  <c r="M63"/>
  <c r="M62"/>
  <c r="M61"/>
  <c r="M60"/>
  <c r="M59"/>
  <c r="M58"/>
  <c r="P58" s="1"/>
  <c r="M57"/>
  <c r="P57" s="1"/>
  <c r="M56"/>
  <c r="P56" s="1"/>
  <c r="M55"/>
  <c r="P55" s="1"/>
  <c r="M54"/>
  <c r="M53"/>
  <c r="M51"/>
  <c r="P51" s="1"/>
  <c r="M50"/>
  <c r="P50" s="1"/>
  <c r="M49"/>
  <c r="P49" s="1"/>
  <c r="M48"/>
  <c r="M47"/>
  <c r="M46"/>
  <c r="M45"/>
  <c r="M44"/>
  <c r="M43"/>
  <c r="M42"/>
  <c r="M41"/>
  <c r="M40"/>
  <c r="M39"/>
  <c r="P39" s="1"/>
  <c r="M38"/>
  <c r="P38" s="1"/>
  <c r="M37"/>
  <c r="P37" s="1"/>
  <c r="M36"/>
  <c r="P36" s="1"/>
  <c r="M35"/>
  <c r="M34"/>
  <c r="M30"/>
  <c r="P30" s="1"/>
  <c r="M29"/>
  <c r="P29" s="1"/>
  <c r="M28"/>
  <c r="P28" s="1"/>
  <c r="M27"/>
  <c r="P27" s="1"/>
  <c r="M25"/>
  <c r="P25" s="1"/>
  <c r="M24"/>
  <c r="P24" s="1"/>
  <c r="M23"/>
  <c r="P23" s="1"/>
  <c r="M22"/>
  <c r="P22" s="1"/>
  <c r="M21"/>
  <c r="P21" s="1"/>
  <c r="M20"/>
  <c r="P20" s="1"/>
  <c r="M19"/>
  <c r="P19" s="1"/>
  <c r="M18"/>
  <c r="P18" s="1"/>
  <c r="M16"/>
  <c r="P16" s="1"/>
  <c r="M15"/>
  <c r="P15" s="1"/>
  <c r="M14"/>
  <c r="P14" s="1"/>
  <c r="M13"/>
  <c r="P13" s="1"/>
  <c r="M12"/>
  <c r="M11"/>
  <c r="M10"/>
  <c r="B21"/>
  <c r="B28"/>
  <c r="B37"/>
  <c r="B41"/>
  <c r="B45"/>
  <c r="B49"/>
  <c r="B58"/>
  <c r="B62"/>
  <c r="B72"/>
  <c r="B77"/>
  <c r="B81"/>
  <c r="C10"/>
  <c r="D11"/>
  <c r="G11" s="1"/>
  <c r="E12"/>
  <c r="H12" s="1"/>
  <c r="C14"/>
  <c r="F14" s="1"/>
  <c r="D15"/>
  <c r="G15" s="1"/>
  <c r="E16"/>
  <c r="H16" s="1"/>
  <c r="C19"/>
  <c r="D20"/>
  <c r="G20" s="1"/>
  <c r="E21"/>
  <c r="C23"/>
  <c r="F23" s="1"/>
  <c r="D24"/>
  <c r="G24" s="1"/>
  <c r="E25"/>
  <c r="H25" s="1"/>
  <c r="C28"/>
  <c r="F28" s="1"/>
  <c r="D29"/>
  <c r="G29" s="1"/>
  <c r="E30"/>
  <c r="H30" s="1"/>
  <c r="E35"/>
  <c r="C37"/>
  <c r="D38"/>
  <c r="G38" s="1"/>
  <c r="E39"/>
  <c r="H39" s="1"/>
  <c r="C41"/>
  <c r="F41" s="1"/>
  <c r="D42"/>
  <c r="G42" s="1"/>
  <c r="E43"/>
  <c r="H43" s="1"/>
  <c r="C45"/>
  <c r="D46"/>
  <c r="E47"/>
  <c r="C49"/>
  <c r="F49" s="1"/>
  <c r="D50"/>
  <c r="E51"/>
  <c r="H51" s="1"/>
  <c r="C54"/>
  <c r="D55"/>
  <c r="G55" s="1"/>
  <c r="E56"/>
  <c r="C58"/>
  <c r="F58" s="1"/>
  <c r="D59"/>
  <c r="E60"/>
  <c r="H60" s="1"/>
  <c r="C62"/>
  <c r="D63"/>
  <c r="G63" s="1"/>
  <c r="E64"/>
  <c r="C66"/>
  <c r="D67"/>
  <c r="E69"/>
  <c r="H69" s="1"/>
  <c r="C72"/>
  <c r="D73"/>
  <c r="G73" s="1"/>
  <c r="E74"/>
  <c r="C77"/>
  <c r="F77" s="1"/>
  <c r="D78"/>
  <c r="E79"/>
  <c r="H79" s="1"/>
  <c r="C81"/>
  <c r="D82"/>
  <c r="E83"/>
  <c r="C86"/>
  <c r="D87"/>
  <c r="E88"/>
  <c r="C91"/>
  <c r="D92"/>
  <c r="G92" s="1"/>
  <c r="E93"/>
  <c r="C95"/>
  <c r="D96"/>
  <c r="E97"/>
  <c r="C99"/>
  <c r="C35"/>
  <c r="D36"/>
  <c r="G36" s="1"/>
  <c r="E37"/>
  <c r="H37" s="1"/>
  <c r="C39"/>
  <c r="F39" s="1"/>
  <c r="D40"/>
  <c r="E41"/>
  <c r="H41" s="1"/>
  <c r="C43"/>
  <c r="F43" s="1"/>
  <c r="D44"/>
  <c r="E45"/>
  <c r="H45" s="1"/>
  <c r="C47"/>
  <c r="D48"/>
  <c r="G48" s="1"/>
  <c r="E49"/>
  <c r="H49" s="1"/>
  <c r="C51"/>
  <c r="F51" s="1"/>
  <c r="D53"/>
  <c r="E54"/>
  <c r="C56"/>
  <c r="D57"/>
  <c r="G57" s="1"/>
  <c r="E58"/>
  <c r="C60"/>
  <c r="F60" s="1"/>
  <c r="D61"/>
  <c r="G61" s="1"/>
  <c r="E62"/>
  <c r="H62" s="1"/>
  <c r="C64"/>
  <c r="D65"/>
  <c r="E66"/>
  <c r="C69"/>
  <c r="F69" s="1"/>
  <c r="D71"/>
  <c r="E72"/>
  <c r="H72" s="1"/>
  <c r="C74"/>
  <c r="D76"/>
  <c r="E77"/>
  <c r="H77" s="1"/>
  <c r="C79"/>
  <c r="F79" s="1"/>
  <c r="D80"/>
  <c r="E81"/>
  <c r="H81" s="1"/>
  <c r="C83"/>
  <c r="D84"/>
  <c r="G84" s="1"/>
  <c r="E86"/>
  <c r="C88"/>
  <c r="D89"/>
  <c r="E91"/>
  <c r="C93"/>
  <c r="F93" s="1"/>
  <c r="D94"/>
  <c r="G94" s="1"/>
  <c r="E95"/>
  <c r="C97"/>
  <c r="D98"/>
  <c r="E99"/>
  <c r="H99" s="1"/>
  <c r="F91" i="29"/>
  <c r="F88" i="54"/>
  <c r="G88"/>
  <c r="H88"/>
  <c r="F94"/>
  <c r="H94"/>
  <c r="G96"/>
  <c r="H96"/>
  <c r="F96"/>
  <c r="R12"/>
  <c r="P12"/>
  <c r="Q12"/>
  <c r="G89"/>
  <c r="F89"/>
  <c r="H89"/>
  <c r="H93"/>
  <c r="G93"/>
  <c r="P10"/>
  <c r="R10"/>
  <c r="Q10"/>
  <c r="G99"/>
  <c r="F99"/>
  <c r="H91" i="29"/>
  <c r="J91"/>
  <c r="L91"/>
  <c r="N91"/>
  <c r="DQ13"/>
  <c r="DR13" s="1"/>
  <c r="DS13" s="1"/>
  <c r="DT13" s="1"/>
  <c r="DU13" s="1"/>
  <c r="DV13" s="1"/>
  <c r="DW13" s="1"/>
  <c r="DX13" s="1"/>
  <c r="DY13" s="1"/>
  <c r="DZ13" s="1"/>
  <c r="DP11"/>
  <c r="DO27"/>
  <c r="DQ35"/>
  <c r="DP34"/>
  <c r="DQ39"/>
  <c r="DP90"/>
  <c r="DQ41"/>
  <c r="DP40"/>
  <c r="DP38" s="1"/>
  <c r="DP92"/>
  <c r="DQ43"/>
  <c r="DP94"/>
  <c r="DQ45"/>
  <c r="DP96"/>
  <c r="DQ11"/>
  <c r="DR12"/>
  <c r="DQ42"/>
  <c r="DP93"/>
  <c r="DQ44"/>
  <c r="DP95"/>
  <c r="DQ46"/>
  <c r="DQ82" s="1"/>
  <c r="DP82"/>
  <c r="DP74" s="1"/>
  <c r="DP69" s="1"/>
  <c r="DP97"/>
  <c r="DQ48"/>
  <c r="DP47"/>
  <c r="DP16"/>
  <c r="DO17"/>
  <c r="DO26" s="1"/>
  <c r="DO23"/>
  <c r="CY27"/>
  <c r="DA35"/>
  <c r="CZ34"/>
  <c r="DA39"/>
  <c r="CZ90"/>
  <c r="DA41"/>
  <c r="CZ92"/>
  <c r="CZ40"/>
  <c r="CZ38" s="1"/>
  <c r="DA43"/>
  <c r="CZ94"/>
  <c r="DA45"/>
  <c r="CZ96"/>
  <c r="DA12"/>
  <c r="CZ82"/>
  <c r="CZ81"/>
  <c r="CZ11"/>
  <c r="DA42"/>
  <c r="CZ93"/>
  <c r="DA44"/>
  <c r="CZ95"/>
  <c r="DA46"/>
  <c r="CZ97"/>
  <c r="DA48"/>
  <c r="CZ47"/>
  <c r="CZ16"/>
  <c r="CY17"/>
  <c r="CY26" s="1"/>
  <c r="CY23"/>
  <c r="CI27"/>
  <c r="CK35"/>
  <c r="CJ34"/>
  <c r="CK39"/>
  <c r="CJ38"/>
  <c r="CJ90"/>
  <c r="CK41"/>
  <c r="CJ40"/>
  <c r="CJ92"/>
  <c r="CK43"/>
  <c r="CJ94"/>
  <c r="CK45"/>
  <c r="CJ96"/>
  <c r="CK12"/>
  <c r="CJ11"/>
  <c r="CK42"/>
  <c r="CJ93"/>
  <c r="CK44"/>
  <c r="CJ95"/>
  <c r="CK46"/>
  <c r="CJ97"/>
  <c r="CK48"/>
  <c r="CJ47"/>
  <c r="CJ16"/>
  <c r="CI17"/>
  <c r="CI26" s="1"/>
  <c r="CI23"/>
  <c r="BU48"/>
  <c r="BT47"/>
  <c r="BU42"/>
  <c r="BT78"/>
  <c r="BT93"/>
  <c r="BU46"/>
  <c r="BT82"/>
  <c r="BT97"/>
  <c r="BU41"/>
  <c r="BT92"/>
  <c r="BT77"/>
  <c r="BT40"/>
  <c r="BU43"/>
  <c r="BT94"/>
  <c r="BT79"/>
  <c r="BU39"/>
  <c r="BT90"/>
  <c r="BT75"/>
  <c r="BU35"/>
  <c r="BT34"/>
  <c r="BT86"/>
  <c r="BT71"/>
  <c r="BU37"/>
  <c r="BT56"/>
  <c r="BU36"/>
  <c r="BT72"/>
  <c r="BT87"/>
  <c r="BW20"/>
  <c r="BU14"/>
  <c r="BT11"/>
  <c r="BT18" s="1"/>
  <c r="BW16"/>
  <c r="BV28"/>
  <c r="BV23"/>
  <c r="BW12"/>
  <c r="V27"/>
  <c r="V22"/>
  <c r="X27"/>
  <c r="X22"/>
  <c r="Z27"/>
  <c r="Z22"/>
  <c r="AB27"/>
  <c r="AB22"/>
  <c r="AD27"/>
  <c r="AD22"/>
  <c r="AF27"/>
  <c r="AF22"/>
  <c r="W27"/>
  <c r="W22"/>
  <c r="Y27"/>
  <c r="Y22"/>
  <c r="AA27"/>
  <c r="AA22"/>
  <c r="AC27"/>
  <c r="AC22"/>
  <c r="AE27"/>
  <c r="AE22"/>
  <c r="V17"/>
  <c r="X17"/>
  <c r="Z17"/>
  <c r="AB17"/>
  <c r="AD17"/>
  <c r="AF17"/>
  <c r="U17"/>
  <c r="W17"/>
  <c r="Y17"/>
  <c r="AA17"/>
  <c r="AC17"/>
  <c r="AE17"/>
  <c r="U18"/>
  <c r="AK47"/>
  <c r="AL32"/>
  <c r="AL51" s="1"/>
  <c r="AN32"/>
  <c r="AN51" s="1"/>
  <c r="AP32"/>
  <c r="AP51" s="1"/>
  <c r="AR32"/>
  <c r="AR51" s="1"/>
  <c r="AT32"/>
  <c r="AT51" s="1"/>
  <c r="AV32"/>
  <c r="AV51" s="1"/>
  <c r="BB32"/>
  <c r="BB51" s="1"/>
  <c r="BD32"/>
  <c r="BD51" s="1"/>
  <c r="BF32"/>
  <c r="BF51" s="1"/>
  <c r="BH32"/>
  <c r="BH51" s="1"/>
  <c r="BJ32"/>
  <c r="BJ51" s="1"/>
  <c r="BL32"/>
  <c r="BL51" s="1"/>
  <c r="AK32"/>
  <c r="AM32"/>
  <c r="AM51" s="1"/>
  <c r="AO32"/>
  <c r="AO51" s="1"/>
  <c r="AQ32"/>
  <c r="AQ51" s="1"/>
  <c r="AS32"/>
  <c r="AS51" s="1"/>
  <c r="AU32"/>
  <c r="AU51" s="1"/>
  <c r="BA32"/>
  <c r="BA51" s="1"/>
  <c r="BC32"/>
  <c r="BC51" s="1"/>
  <c r="BE32"/>
  <c r="BE51" s="1"/>
  <c r="BG32"/>
  <c r="BG51" s="1"/>
  <c r="BI32"/>
  <c r="BI51" s="1"/>
  <c r="BK32"/>
  <c r="BK51" s="1"/>
  <c r="CY51"/>
  <c r="DO51"/>
  <c r="I85"/>
  <c r="K85"/>
  <c r="M85"/>
  <c r="AK51"/>
  <c r="F85"/>
  <c r="H85"/>
  <c r="J85"/>
  <c r="L85"/>
  <c r="N85"/>
  <c r="P85"/>
  <c r="N76"/>
  <c r="P76"/>
  <c r="AL19"/>
  <c r="AM19" s="1"/>
  <c r="AN19" s="1"/>
  <c r="AO19" s="1"/>
  <c r="AP19" s="1"/>
  <c r="AQ19" s="1"/>
  <c r="AR19" s="1"/>
  <c r="AS19" s="1"/>
  <c r="AT19" s="1"/>
  <c r="AU19" s="1"/>
  <c r="AV19" s="1"/>
  <c r="BT27"/>
  <c r="BT22"/>
  <c r="BT17"/>
  <c r="BS17"/>
  <c r="BS18"/>
  <c r="BB27"/>
  <c r="BB22"/>
  <c r="BD27"/>
  <c r="BD22"/>
  <c r="BF27"/>
  <c r="BF22"/>
  <c r="BH27"/>
  <c r="BH22"/>
  <c r="BJ27"/>
  <c r="BJ22"/>
  <c r="BL27"/>
  <c r="BL22"/>
  <c r="BC27"/>
  <c r="BC22"/>
  <c r="BE27"/>
  <c r="BE22"/>
  <c r="BG27"/>
  <c r="BG22"/>
  <c r="BI27"/>
  <c r="BI22"/>
  <c r="BK27"/>
  <c r="BK22"/>
  <c r="BB17"/>
  <c r="BD17"/>
  <c r="BF17"/>
  <c r="BH17"/>
  <c r="BJ17"/>
  <c r="BL17"/>
  <c r="BA17"/>
  <c r="BC17"/>
  <c r="BE17"/>
  <c r="BG17"/>
  <c r="BI17"/>
  <c r="BK17"/>
  <c r="BA18"/>
  <c r="AL27"/>
  <c r="AL22"/>
  <c r="AN27"/>
  <c r="AN22"/>
  <c r="AP27"/>
  <c r="AP22"/>
  <c r="AR27"/>
  <c r="AR22"/>
  <c r="AT27"/>
  <c r="AT22"/>
  <c r="AV27"/>
  <c r="AV22"/>
  <c r="AM27"/>
  <c r="AM22"/>
  <c r="AO27"/>
  <c r="AO22"/>
  <c r="AQ27"/>
  <c r="AQ22"/>
  <c r="AS27"/>
  <c r="AS22"/>
  <c r="AU27"/>
  <c r="AU22"/>
  <c r="AL17"/>
  <c r="AN17"/>
  <c r="AP17"/>
  <c r="AR17"/>
  <c r="AT17"/>
  <c r="AV17"/>
  <c r="AK17"/>
  <c r="AM17"/>
  <c r="AO17"/>
  <c r="AQ17"/>
  <c r="AS17"/>
  <c r="AU17"/>
  <c r="AK18"/>
  <c r="R105" i="55" l="1"/>
  <c r="R104"/>
  <c r="R134"/>
  <c r="R76"/>
  <c r="R1229"/>
  <c r="R884" s="1"/>
  <c r="R809"/>
  <c r="R99"/>
  <c r="R98"/>
  <c r="R117"/>
  <c r="R116"/>
  <c r="R111"/>
  <c r="R110"/>
  <c r="R93"/>
  <c r="R92"/>
  <c r="R16"/>
  <c r="R86"/>
  <c r="R120"/>
  <c r="R123"/>
  <c r="R126"/>
  <c r="R20"/>
  <c r="R83" s="1"/>
  <c r="R71"/>
  <c r="P11" i="54"/>
  <c r="F95"/>
  <c r="R30" i="55"/>
  <c r="R27" s="1"/>
  <c r="R259"/>
  <c r="R258" s="1"/>
  <c r="Q11" i="54"/>
  <c r="G95"/>
  <c r="R11"/>
  <c r="H95"/>
  <c r="G80"/>
  <c r="F74"/>
  <c r="F64"/>
  <c r="H58"/>
  <c r="F56"/>
  <c r="G44"/>
  <c r="G78"/>
  <c r="H74"/>
  <c r="H64"/>
  <c r="H56"/>
  <c r="G50"/>
  <c r="F19"/>
  <c r="P41"/>
  <c r="P60"/>
  <c r="P72"/>
  <c r="P74"/>
  <c r="Q41"/>
  <c r="Q60"/>
  <c r="Q72"/>
  <c r="Q74"/>
  <c r="H80"/>
  <c r="H44"/>
  <c r="H14"/>
  <c r="R55"/>
  <c r="R57"/>
  <c r="H92"/>
  <c r="F80"/>
  <c r="F44"/>
  <c r="CC882" i="53"/>
  <c r="BK75"/>
  <c r="K77" i="55" s="1"/>
  <c r="K76"/>
  <c r="CB66" i="53"/>
  <c r="L67" i="55"/>
  <c r="CS781" i="53"/>
  <c r="M783" i="55" s="1"/>
  <c r="M884"/>
  <c r="BM511" i="53"/>
  <c r="BL513"/>
  <c r="CS25"/>
  <c r="M30" i="55"/>
  <c r="BK781" i="53"/>
  <c r="K783" i="55" s="1"/>
  <c r="BK25" i="53"/>
  <c r="K27" i="55" s="1"/>
  <c r="K30"/>
  <c r="BK131" i="53"/>
  <c r="K133" i="55" s="1"/>
  <c r="K258"/>
  <c r="CS72" i="53"/>
  <c r="M74" i="55" s="1"/>
  <c r="M73"/>
  <c r="CU1395" i="53"/>
  <c r="CV1393"/>
  <c r="CT1350"/>
  <c r="CU1348"/>
  <c r="CU1167"/>
  <c r="CT1169"/>
  <c r="CU1273"/>
  <c r="CT1275"/>
  <c r="CU1267"/>
  <c r="CT1269"/>
  <c r="CV1375"/>
  <c r="CU1377"/>
  <c r="CV1372"/>
  <c r="CU1374"/>
  <c r="CV1360"/>
  <c r="CU1362"/>
  <c r="CW1297"/>
  <c r="CV1299"/>
  <c r="CW1170"/>
  <c r="CV1172"/>
  <c r="CV1056"/>
  <c r="CU1058"/>
  <c r="CV1037"/>
  <c r="CU1039"/>
  <c r="CV1263"/>
  <c r="CW1261"/>
  <c r="CW1258"/>
  <c r="CV1260"/>
  <c r="CW1255"/>
  <c r="CV1257"/>
  <c r="CW1252"/>
  <c r="CV1254"/>
  <c r="CW1249"/>
  <c r="CV1251"/>
  <c r="CW1246"/>
  <c r="CV1248"/>
  <c r="CW1243"/>
  <c r="CV1245"/>
  <c r="CW1240"/>
  <c r="CV1242"/>
  <c r="CW1237"/>
  <c r="CV1239"/>
  <c r="CW1234"/>
  <c r="CV1236"/>
  <c r="CW1231"/>
  <c r="CV1233"/>
  <c r="CW1229"/>
  <c r="CV1227"/>
  <c r="CW1228"/>
  <c r="CV1230"/>
  <c r="CW1224"/>
  <c r="CV1226"/>
  <c r="CW1221"/>
  <c r="CV1223"/>
  <c r="CW1218"/>
  <c r="CV1220"/>
  <c r="CW1215"/>
  <c r="CV1217"/>
  <c r="CW1212"/>
  <c r="CV1214"/>
  <c r="CW1209"/>
  <c r="CV1211"/>
  <c r="CW1206"/>
  <c r="CV1208"/>
  <c r="CW1203"/>
  <c r="CV1205"/>
  <c r="CW1200"/>
  <c r="CV1202"/>
  <c r="CW1197"/>
  <c r="CV1199"/>
  <c r="CW1194"/>
  <c r="CV1196"/>
  <c r="CW1191"/>
  <c r="CV1193"/>
  <c r="CW1188"/>
  <c r="CV1190"/>
  <c r="CW1182"/>
  <c r="CV1184"/>
  <c r="CW1176"/>
  <c r="CV1178"/>
  <c r="CV1068"/>
  <c r="CU1070"/>
  <c r="CV1065"/>
  <c r="CU1067"/>
  <c r="CV1062"/>
  <c r="CU1064"/>
  <c r="CV1059"/>
  <c r="CU1061"/>
  <c r="CV1052"/>
  <c r="CU1054"/>
  <c r="CV1049"/>
  <c r="CU1051"/>
  <c r="CV1031"/>
  <c r="CU1033"/>
  <c r="CV1028"/>
  <c r="CU1030"/>
  <c r="CV1025"/>
  <c r="CU1027"/>
  <c r="CV1022"/>
  <c r="CU1024"/>
  <c r="CV1019"/>
  <c r="CU1021"/>
  <c r="CV1016"/>
  <c r="CU1018"/>
  <c r="CV1013"/>
  <c r="CU1015"/>
  <c r="CV1010"/>
  <c r="CU1012"/>
  <c r="CV1007"/>
  <c r="CU1009"/>
  <c r="CV1004"/>
  <c r="CU1006"/>
  <c r="CV1001"/>
  <c r="CU1003"/>
  <c r="CV998"/>
  <c r="CU1000"/>
  <c r="CV989"/>
  <c r="CU991"/>
  <c r="CV983"/>
  <c r="CU985"/>
  <c r="CV977"/>
  <c r="CU979"/>
  <c r="CV971"/>
  <c r="CU973"/>
  <c r="CV965"/>
  <c r="CU967"/>
  <c r="CV959"/>
  <c r="CU961"/>
  <c r="CV953"/>
  <c r="CU955"/>
  <c r="CV947"/>
  <c r="CU949"/>
  <c r="CV941"/>
  <c r="CU943"/>
  <c r="CV935"/>
  <c r="CU937"/>
  <c r="CV929"/>
  <c r="CU931"/>
  <c r="CV923"/>
  <c r="CU925"/>
  <c r="CV905"/>
  <c r="CU907"/>
  <c r="CV887"/>
  <c r="CU889"/>
  <c r="CV849"/>
  <c r="CU851"/>
  <c r="CV798"/>
  <c r="CU800"/>
  <c r="CV792"/>
  <c r="CU794"/>
  <c r="CV786"/>
  <c r="CU788"/>
  <c r="CV777"/>
  <c r="CU779"/>
  <c r="CV770"/>
  <c r="CU772"/>
  <c r="CV764"/>
  <c r="CU766"/>
  <c r="CV758"/>
  <c r="CU760"/>
  <c r="CV752"/>
  <c r="CU754"/>
  <c r="CV746"/>
  <c r="CU748"/>
  <c r="CV716"/>
  <c r="CU718"/>
  <c r="CV692"/>
  <c r="CU694"/>
  <c r="CV668"/>
  <c r="CU670"/>
  <c r="CV632"/>
  <c r="CU634"/>
  <c r="CV620"/>
  <c r="CU622"/>
  <c r="CV559"/>
  <c r="CU561"/>
  <c r="CV535"/>
  <c r="CU537"/>
  <c r="CV463"/>
  <c r="CU465"/>
  <c r="CV457"/>
  <c r="CU459"/>
  <c r="CV920"/>
  <c r="CU922"/>
  <c r="CV917"/>
  <c r="CU919"/>
  <c r="CV914"/>
  <c r="CU916"/>
  <c r="CV911"/>
  <c r="CU913"/>
  <c r="CV908"/>
  <c r="CU910"/>
  <c r="CV885"/>
  <c r="CU883"/>
  <c r="CV855"/>
  <c r="CU857"/>
  <c r="CV852"/>
  <c r="CU854"/>
  <c r="CV844"/>
  <c r="CU842"/>
  <c r="CV839"/>
  <c r="CU841"/>
  <c r="CV822"/>
  <c r="CU820"/>
  <c r="CV817"/>
  <c r="CU819"/>
  <c r="CV814"/>
  <c r="CU816"/>
  <c r="CV811"/>
  <c r="CU813"/>
  <c r="CV808"/>
  <c r="CU810"/>
  <c r="CV740"/>
  <c r="CU742"/>
  <c r="CV737"/>
  <c r="CU739"/>
  <c r="CV734"/>
  <c r="CU736"/>
  <c r="CV731"/>
  <c r="CU733"/>
  <c r="CV728"/>
  <c r="CU730"/>
  <c r="CV725"/>
  <c r="CU727"/>
  <c r="CV722"/>
  <c r="CU724"/>
  <c r="CV719"/>
  <c r="CU721"/>
  <c r="CV689"/>
  <c r="CU691"/>
  <c r="CV686"/>
  <c r="CU688"/>
  <c r="CV665"/>
  <c r="CU667"/>
  <c r="CV662"/>
  <c r="CU664"/>
  <c r="CV659"/>
  <c r="CU661"/>
  <c r="CV656"/>
  <c r="CU658"/>
  <c r="CV653"/>
  <c r="CU655"/>
  <c r="CV650"/>
  <c r="CU652"/>
  <c r="CV647"/>
  <c r="CU649"/>
  <c r="CV644"/>
  <c r="CU646"/>
  <c r="CV641"/>
  <c r="CU643"/>
  <c r="CV638"/>
  <c r="CU640"/>
  <c r="CV635"/>
  <c r="CU637"/>
  <c r="CV629"/>
  <c r="CU631"/>
  <c r="CV626"/>
  <c r="CU628"/>
  <c r="CV617"/>
  <c r="CU619"/>
  <c r="CV614"/>
  <c r="CU616"/>
  <c r="CV611"/>
  <c r="CU613"/>
  <c r="CV608"/>
  <c r="CU610"/>
  <c r="CV605"/>
  <c r="CU607"/>
  <c r="CV602"/>
  <c r="CU604"/>
  <c r="CV556"/>
  <c r="CU558"/>
  <c r="CV553"/>
  <c r="CU555"/>
  <c r="CV550"/>
  <c r="CU552"/>
  <c r="CV544"/>
  <c r="CU546"/>
  <c r="CV541"/>
  <c r="CU543"/>
  <c r="CV538"/>
  <c r="CU540"/>
  <c r="CV529"/>
  <c r="CU531"/>
  <c r="CV526"/>
  <c r="CU528"/>
  <c r="CV523"/>
  <c r="CU525"/>
  <c r="CV520"/>
  <c r="CU522"/>
  <c r="CV517"/>
  <c r="CU519"/>
  <c r="CV514"/>
  <c r="CU516"/>
  <c r="CV511"/>
  <c r="CU513"/>
  <c r="CV508"/>
  <c r="CU510"/>
  <c r="CV505"/>
  <c r="CU507"/>
  <c r="CV502"/>
  <c r="CU504"/>
  <c r="CV499"/>
  <c r="CU501"/>
  <c r="CV487"/>
  <c r="CU489"/>
  <c r="CV484"/>
  <c r="CU486"/>
  <c r="CV481"/>
  <c r="CU483"/>
  <c r="CV478"/>
  <c r="CU480"/>
  <c r="CV475"/>
  <c r="CU477"/>
  <c r="CV472"/>
  <c r="CU474"/>
  <c r="CV469"/>
  <c r="CU471"/>
  <c r="CV466"/>
  <c r="CU468"/>
  <c r="CV460"/>
  <c r="CU462"/>
  <c r="CV363"/>
  <c r="CU365"/>
  <c r="CV327"/>
  <c r="CU329"/>
  <c r="CV279"/>
  <c r="CU281"/>
  <c r="CV273"/>
  <c r="CU275"/>
  <c r="CV267"/>
  <c r="CU269"/>
  <c r="CV261"/>
  <c r="CU263"/>
  <c r="CV253"/>
  <c r="CU255"/>
  <c r="CV63"/>
  <c r="CU65"/>
  <c r="CU66" s="1"/>
  <c r="CV713"/>
  <c r="CU715"/>
  <c r="CV710"/>
  <c r="CU712"/>
  <c r="CV707"/>
  <c r="CU709"/>
  <c r="CV704"/>
  <c r="CU706"/>
  <c r="CV701"/>
  <c r="CU703"/>
  <c r="CV698"/>
  <c r="CU700"/>
  <c r="CV695"/>
  <c r="CU697"/>
  <c r="CV680"/>
  <c r="CU682"/>
  <c r="CV677"/>
  <c r="CU679"/>
  <c r="CV674"/>
  <c r="CU676"/>
  <c r="CV671"/>
  <c r="CU673"/>
  <c r="CV603"/>
  <c r="CU601"/>
  <c r="CV598"/>
  <c r="CU600"/>
  <c r="CV595"/>
  <c r="CU597"/>
  <c r="CV592"/>
  <c r="CU594"/>
  <c r="CV589"/>
  <c r="CU591"/>
  <c r="CV586"/>
  <c r="CU588"/>
  <c r="CV583"/>
  <c r="CU585"/>
  <c r="CV580"/>
  <c r="CU582"/>
  <c r="CV577"/>
  <c r="CU579"/>
  <c r="CV574"/>
  <c r="CU576"/>
  <c r="CV571"/>
  <c r="CU573"/>
  <c r="CV568"/>
  <c r="CU570"/>
  <c r="CV565"/>
  <c r="CU567"/>
  <c r="CV562"/>
  <c r="CU564"/>
  <c r="CV547"/>
  <c r="CU549"/>
  <c r="CV493"/>
  <c r="CU495"/>
  <c r="CV454"/>
  <c r="CU456"/>
  <c r="CV431"/>
  <c r="CU429"/>
  <c r="CV426"/>
  <c r="CU428"/>
  <c r="CV423"/>
  <c r="CU425"/>
  <c r="CV420"/>
  <c r="CU422"/>
  <c r="CV417"/>
  <c r="CU419"/>
  <c r="CV414"/>
  <c r="CU416"/>
  <c r="CV411"/>
  <c r="CU413"/>
  <c r="CV408"/>
  <c r="CU410"/>
  <c r="CV405"/>
  <c r="CU407"/>
  <c r="CV402"/>
  <c r="CU404"/>
  <c r="CV399"/>
  <c r="CU401"/>
  <c r="CV396"/>
  <c r="CU398"/>
  <c r="CV393"/>
  <c r="CU395"/>
  <c r="CV390"/>
  <c r="CU392"/>
  <c r="CV387"/>
  <c r="CU389"/>
  <c r="CV384"/>
  <c r="CU386"/>
  <c r="CV381"/>
  <c r="CU383"/>
  <c r="CV378"/>
  <c r="CU380"/>
  <c r="CV375"/>
  <c r="CU377"/>
  <c r="CV372"/>
  <c r="CU374"/>
  <c r="CV369"/>
  <c r="CU371"/>
  <c r="CV366"/>
  <c r="CU368"/>
  <c r="CV315"/>
  <c r="CU317"/>
  <c r="CV312"/>
  <c r="CU314"/>
  <c r="CV309"/>
  <c r="CU311"/>
  <c r="CV306"/>
  <c r="CU308"/>
  <c r="CV303"/>
  <c r="CU305"/>
  <c r="CV291"/>
  <c r="CU293"/>
  <c r="CV288"/>
  <c r="CU290"/>
  <c r="CV285"/>
  <c r="CU287"/>
  <c r="CV282"/>
  <c r="CU284"/>
  <c r="CV241"/>
  <c r="CU243"/>
  <c r="CV238"/>
  <c r="CU240"/>
  <c r="CV235"/>
  <c r="CU237"/>
  <c r="CV232"/>
  <c r="CU234"/>
  <c r="CV229"/>
  <c r="CU231"/>
  <c r="CV223"/>
  <c r="CU225"/>
  <c r="CV220"/>
  <c r="CU222"/>
  <c r="CV195"/>
  <c r="CU193"/>
  <c r="CV190"/>
  <c r="CU192"/>
  <c r="CV187"/>
  <c r="CU189"/>
  <c r="CV175"/>
  <c r="CU173"/>
  <c r="CV170"/>
  <c r="CU172"/>
  <c r="CV167"/>
  <c r="CU169"/>
  <c r="CV164"/>
  <c r="CU166"/>
  <c r="CV155"/>
  <c r="CU153"/>
  <c r="CV150"/>
  <c r="CU152"/>
  <c r="CV145"/>
  <c r="CU143"/>
  <c r="CV140"/>
  <c r="CU142"/>
  <c r="CV137"/>
  <c r="CU139"/>
  <c r="CV106"/>
  <c r="CU109"/>
  <c r="CU108"/>
  <c r="CW77"/>
  <c r="CU1437"/>
  <c r="CU126" s="1"/>
  <c r="CV1438"/>
  <c r="CU1399"/>
  <c r="CV1401"/>
  <c r="CU1408"/>
  <c r="CV1409"/>
  <c r="CV773"/>
  <c r="CW775"/>
  <c r="CU997"/>
  <c r="CV995"/>
  <c r="CU37"/>
  <c r="CV35"/>
  <c r="CV100"/>
  <c r="CU103"/>
  <c r="CU102"/>
  <c r="CV57"/>
  <c r="CU60"/>
  <c r="CV52"/>
  <c r="CU55"/>
  <c r="CV448"/>
  <c r="CU450"/>
  <c r="CV445"/>
  <c r="CU447"/>
  <c r="CV442"/>
  <c r="CU444"/>
  <c r="CV439"/>
  <c r="CU441"/>
  <c r="CV436"/>
  <c r="CU438"/>
  <c r="CV433"/>
  <c r="CU435"/>
  <c r="CV430"/>
  <c r="CU432"/>
  <c r="CV360"/>
  <c r="CU362"/>
  <c r="CV357"/>
  <c r="CU359"/>
  <c r="CV354"/>
  <c r="CU356"/>
  <c r="CV351"/>
  <c r="CU353"/>
  <c r="CV348"/>
  <c r="CU350"/>
  <c r="CV345"/>
  <c r="CU347"/>
  <c r="CV342"/>
  <c r="CU344"/>
  <c r="CV339"/>
  <c r="CU341"/>
  <c r="CV336"/>
  <c r="CU338"/>
  <c r="CV333"/>
  <c r="CU335"/>
  <c r="CV330"/>
  <c r="CU332"/>
  <c r="CV324"/>
  <c r="CU326"/>
  <c r="CV321"/>
  <c r="CU323"/>
  <c r="CV297"/>
  <c r="CU299"/>
  <c r="CV247"/>
  <c r="CU249"/>
  <c r="CV221"/>
  <c r="CU218"/>
  <c r="CV215"/>
  <c r="CU217"/>
  <c r="CV212"/>
  <c r="CU214"/>
  <c r="CV209"/>
  <c r="CU211"/>
  <c r="CV206"/>
  <c r="CU208"/>
  <c r="CV203"/>
  <c r="CU205"/>
  <c r="CV200"/>
  <c r="CU202"/>
  <c r="CV197"/>
  <c r="CU199"/>
  <c r="CV194"/>
  <c r="CU196"/>
  <c r="CV188"/>
  <c r="CU186"/>
  <c r="CV183"/>
  <c r="CU185"/>
  <c r="CV180"/>
  <c r="CU182"/>
  <c r="CV177"/>
  <c r="CU179"/>
  <c r="CV174"/>
  <c r="CU176"/>
  <c r="CV165"/>
  <c r="CU163"/>
  <c r="CV160"/>
  <c r="CU162"/>
  <c r="CV157"/>
  <c r="CU159"/>
  <c r="CV154"/>
  <c r="CU156"/>
  <c r="CV144"/>
  <c r="CU146"/>
  <c r="CV135"/>
  <c r="CU133"/>
  <c r="CU132" s="1"/>
  <c r="CV94"/>
  <c r="CU97"/>
  <c r="CU96"/>
  <c r="CV80"/>
  <c r="CV81" s="1"/>
  <c r="CW87"/>
  <c r="CU256"/>
  <c r="CT28"/>
  <c r="CT25" s="1"/>
  <c r="CU71"/>
  <c r="CU72" s="1"/>
  <c r="CU75"/>
  <c r="CU1400"/>
  <c r="CT1402"/>
  <c r="CW1433"/>
  <c r="CV1432"/>
  <c r="CV1387"/>
  <c r="CU1389"/>
  <c r="CV1381"/>
  <c r="CU1383"/>
  <c r="CV1363"/>
  <c r="CU1365"/>
  <c r="CV1357"/>
  <c r="CU1359"/>
  <c r="CU1345"/>
  <c r="CT1347"/>
  <c r="CU1339"/>
  <c r="CT1341"/>
  <c r="CU1333"/>
  <c r="CT1335"/>
  <c r="CU1327"/>
  <c r="CT1329"/>
  <c r="CU1321"/>
  <c r="CT1323"/>
  <c r="CU1315"/>
  <c r="CT1317"/>
  <c r="CU1309"/>
  <c r="CT1311"/>
  <c r="CU1303"/>
  <c r="CT1305"/>
  <c r="CU1285"/>
  <c r="CT1287"/>
  <c r="CU1279"/>
  <c r="CT1281"/>
  <c r="CU1403"/>
  <c r="CT1405"/>
  <c r="CU1396"/>
  <c r="CT1398"/>
  <c r="CV1390"/>
  <c r="CU1392"/>
  <c r="CV1384"/>
  <c r="CU1386"/>
  <c r="CV1378"/>
  <c r="CU1380"/>
  <c r="CV1369"/>
  <c r="CU1371"/>
  <c r="CV1366"/>
  <c r="CU1368"/>
  <c r="CV1354"/>
  <c r="CU1356"/>
  <c r="CV1351"/>
  <c r="CU1353"/>
  <c r="CU1342"/>
  <c r="CT1344"/>
  <c r="CU1336"/>
  <c r="CT1338"/>
  <c r="CU1330"/>
  <c r="CT1332"/>
  <c r="CU1324"/>
  <c r="CT1326"/>
  <c r="CU1318"/>
  <c r="CT1320"/>
  <c r="CU1312"/>
  <c r="CT1314"/>
  <c r="CU1306"/>
  <c r="CT1308"/>
  <c r="CU1300"/>
  <c r="CT1302"/>
  <c r="CU1294"/>
  <c r="CT1296"/>
  <c r="CU1288"/>
  <c r="CT1290"/>
  <c r="CU1282"/>
  <c r="CT1284"/>
  <c r="CU1276"/>
  <c r="CT1278"/>
  <c r="CU1270"/>
  <c r="CT1272"/>
  <c r="CU1264"/>
  <c r="CT1266"/>
  <c r="CU1185"/>
  <c r="CT1187"/>
  <c r="CU1179"/>
  <c r="CT1181"/>
  <c r="CU1173"/>
  <c r="CT1175"/>
  <c r="CW1291"/>
  <c r="CV1293"/>
  <c r="CV1046"/>
  <c r="CU1048"/>
  <c r="CV992"/>
  <c r="CU994"/>
  <c r="CV986"/>
  <c r="CU988"/>
  <c r="CV980"/>
  <c r="CU982"/>
  <c r="CV974"/>
  <c r="CU976"/>
  <c r="CV968"/>
  <c r="CU970"/>
  <c r="CV962"/>
  <c r="CU964"/>
  <c r="CV956"/>
  <c r="CU958"/>
  <c r="CV950"/>
  <c r="CU952"/>
  <c r="CV944"/>
  <c r="CU946"/>
  <c r="CV938"/>
  <c r="CU940"/>
  <c r="CV932"/>
  <c r="CU934"/>
  <c r="CV926"/>
  <c r="CU928"/>
  <c r="CV1164"/>
  <c r="CU1166"/>
  <c r="CV1161"/>
  <c r="CU1163"/>
  <c r="CV1158"/>
  <c r="CU1160"/>
  <c r="CV1155"/>
  <c r="CU1157"/>
  <c r="CV1152"/>
  <c r="CU1154"/>
  <c r="CV1149"/>
  <c r="CU1151"/>
  <c r="CV1146"/>
  <c r="CU1148"/>
  <c r="CV1143"/>
  <c r="CU1145"/>
  <c r="CV1140"/>
  <c r="CU1142"/>
  <c r="CV1137"/>
  <c r="CU1139"/>
  <c r="CV1134"/>
  <c r="CU1136"/>
  <c r="CV1131"/>
  <c r="CU1133"/>
  <c r="CV1128"/>
  <c r="CU1130"/>
  <c r="CV1125"/>
  <c r="CU1127"/>
  <c r="CV1122"/>
  <c r="CU1124"/>
  <c r="CV1119"/>
  <c r="CU1121"/>
  <c r="CV1116"/>
  <c r="CU1118"/>
  <c r="CV1113"/>
  <c r="CU1115"/>
  <c r="CV1110"/>
  <c r="CU1112"/>
  <c r="CV1107"/>
  <c r="CU1109"/>
  <c r="CV1104"/>
  <c r="CU1106"/>
  <c r="CV1101"/>
  <c r="CU1103"/>
  <c r="CV1098"/>
  <c r="CU1100"/>
  <c r="CV1095"/>
  <c r="CU1097"/>
  <c r="CV1092"/>
  <c r="CU1094"/>
  <c r="CV1089"/>
  <c r="CU1091"/>
  <c r="CV1086"/>
  <c r="CU1088"/>
  <c r="CV1083"/>
  <c r="CU1085"/>
  <c r="CV1080"/>
  <c r="CU1082"/>
  <c r="CV1077"/>
  <c r="CU1079"/>
  <c r="CV1074"/>
  <c r="CU1076"/>
  <c r="CV1071"/>
  <c r="CU1073"/>
  <c r="CV1057"/>
  <c r="CU1055"/>
  <c r="CV1043"/>
  <c r="CU1045"/>
  <c r="CV1040"/>
  <c r="CU1042"/>
  <c r="CV1034"/>
  <c r="CU1036"/>
  <c r="CV902"/>
  <c r="CU904"/>
  <c r="CV899"/>
  <c r="CU901"/>
  <c r="CV896"/>
  <c r="CU898"/>
  <c r="CV893"/>
  <c r="CU895"/>
  <c r="CV890"/>
  <c r="CU892"/>
  <c r="CV884"/>
  <c r="CU886"/>
  <c r="CV879"/>
  <c r="CU881"/>
  <c r="CV876"/>
  <c r="CU878"/>
  <c r="CV873"/>
  <c r="CU875"/>
  <c r="CV870"/>
  <c r="CU872"/>
  <c r="CV867"/>
  <c r="CU869"/>
  <c r="CV864"/>
  <c r="CU866"/>
  <c r="CV861"/>
  <c r="CU863"/>
  <c r="CV858"/>
  <c r="CU860"/>
  <c r="CV846"/>
  <c r="CU848"/>
  <c r="CV843"/>
  <c r="CU845"/>
  <c r="CV836"/>
  <c r="CU838"/>
  <c r="CV833"/>
  <c r="CU835"/>
  <c r="CV830"/>
  <c r="CU832"/>
  <c r="CV827"/>
  <c r="CU829"/>
  <c r="CV824"/>
  <c r="CU826"/>
  <c r="CV821"/>
  <c r="CU823"/>
  <c r="CV809"/>
  <c r="CU807"/>
  <c r="CV804"/>
  <c r="CU806"/>
  <c r="CV795"/>
  <c r="CU797"/>
  <c r="CV789"/>
  <c r="CU791"/>
  <c r="CV783"/>
  <c r="CU785"/>
  <c r="CV774"/>
  <c r="CU776"/>
  <c r="CV767"/>
  <c r="CU769"/>
  <c r="CV761"/>
  <c r="CU763"/>
  <c r="CV755"/>
  <c r="CU757"/>
  <c r="CV749"/>
  <c r="CU751"/>
  <c r="CV743"/>
  <c r="CU745"/>
  <c r="CV683"/>
  <c r="CU685"/>
  <c r="CV623"/>
  <c r="CU625"/>
  <c r="CV532"/>
  <c r="CU534"/>
  <c r="CV496"/>
  <c r="CU498"/>
  <c r="CV490"/>
  <c r="CU492"/>
  <c r="CV318"/>
  <c r="CU320"/>
  <c r="CV300"/>
  <c r="CU302"/>
  <c r="CV294"/>
  <c r="CU296"/>
  <c r="CV276"/>
  <c r="CU278"/>
  <c r="CV270"/>
  <c r="CU272"/>
  <c r="CV264"/>
  <c r="CU266"/>
  <c r="CV258"/>
  <c r="CU260"/>
  <c r="CV250"/>
  <c r="CU252"/>
  <c r="CV244"/>
  <c r="CU246"/>
  <c r="CV226"/>
  <c r="CU228"/>
  <c r="CV147"/>
  <c r="CU149"/>
  <c r="CV134"/>
  <c r="CU136"/>
  <c r="CV112"/>
  <c r="CU115"/>
  <c r="CU114"/>
  <c r="CT453"/>
  <c r="CU451"/>
  <c r="CT71"/>
  <c r="CT72" s="1"/>
  <c r="CT75"/>
  <c r="CV88"/>
  <c r="CU91"/>
  <c r="CU90"/>
  <c r="CV782"/>
  <c r="CW784"/>
  <c r="CV257"/>
  <c r="CW259"/>
  <c r="CU803"/>
  <c r="CV801"/>
  <c r="CV58"/>
  <c r="CU61"/>
  <c r="CV51"/>
  <c r="CU54"/>
  <c r="CV47"/>
  <c r="CU49"/>
  <c r="CV43"/>
  <c r="CU45"/>
  <c r="CV39"/>
  <c r="CU41"/>
  <c r="CV32"/>
  <c r="CU27"/>
  <c r="CU24" s="1"/>
  <c r="CU21" s="1"/>
  <c r="CV30"/>
  <c r="CU33"/>
  <c r="CU28" s="1"/>
  <c r="CU25" s="1"/>
  <c r="CU22" s="1"/>
  <c r="CT132"/>
  <c r="CT131" s="1"/>
  <c r="CD1437"/>
  <c r="CD126" s="1"/>
  <c r="CE1438"/>
  <c r="CD1432"/>
  <c r="CE1433"/>
  <c r="CD1408"/>
  <c r="CE1409"/>
  <c r="CD1399"/>
  <c r="CE1401"/>
  <c r="CE883"/>
  <c r="CF885"/>
  <c r="CD88"/>
  <c r="CC91"/>
  <c r="CC90"/>
  <c r="CD1227"/>
  <c r="CE1229"/>
  <c r="CA72"/>
  <c r="CA22" s="1"/>
  <c r="CA21"/>
  <c r="CF57"/>
  <c r="CE60"/>
  <c r="CE47"/>
  <c r="CD49"/>
  <c r="CE39"/>
  <c r="CD41"/>
  <c r="CD1403"/>
  <c r="CC1405"/>
  <c r="CD1396"/>
  <c r="CC1398"/>
  <c r="CD1390"/>
  <c r="CC1392"/>
  <c r="CD1384"/>
  <c r="CC1386"/>
  <c r="CD1378"/>
  <c r="CC1380"/>
  <c r="CD1372"/>
  <c r="CC1374"/>
  <c r="CD1366"/>
  <c r="CC1368"/>
  <c r="CD1360"/>
  <c r="CC1362"/>
  <c r="CD1354"/>
  <c r="CC1356"/>
  <c r="CD1348"/>
  <c r="CC1350"/>
  <c r="CE1288"/>
  <c r="CD1290"/>
  <c r="CE1270"/>
  <c r="CD1272"/>
  <c r="CD1400"/>
  <c r="CC1402"/>
  <c r="CD1387"/>
  <c r="CC1389"/>
  <c r="CD1381"/>
  <c r="CC1383"/>
  <c r="CD1375"/>
  <c r="CC1377"/>
  <c r="CD1369"/>
  <c r="CC1371"/>
  <c r="CD1363"/>
  <c r="CC1365"/>
  <c r="CD1357"/>
  <c r="CC1359"/>
  <c r="CD1351"/>
  <c r="CC1353"/>
  <c r="CD1255"/>
  <c r="CC1257"/>
  <c r="CD1249"/>
  <c r="CC1251"/>
  <c r="CD1243"/>
  <c r="CC1245"/>
  <c r="CD1237"/>
  <c r="CC1239"/>
  <c r="CD1231"/>
  <c r="CC1233"/>
  <c r="CD1224"/>
  <c r="CC1226"/>
  <c r="CD1218"/>
  <c r="CC1220"/>
  <c r="CD1212"/>
  <c r="CC1214"/>
  <c r="CD1206"/>
  <c r="CC1208"/>
  <c r="CD1200"/>
  <c r="CC1202"/>
  <c r="CD1194"/>
  <c r="CC1196"/>
  <c r="CD1188"/>
  <c r="CC1190"/>
  <c r="CD1182"/>
  <c r="CC1184"/>
  <c r="CF1240"/>
  <c r="CE1242"/>
  <c r="CF1176"/>
  <c r="CE1178"/>
  <c r="CE1043"/>
  <c r="CD1045"/>
  <c r="CE1057"/>
  <c r="CD1055"/>
  <c r="CE1052"/>
  <c r="CD1054"/>
  <c r="CE1049"/>
  <c r="CD1051"/>
  <c r="CE995"/>
  <c r="CD997"/>
  <c r="CE989"/>
  <c r="CD991"/>
  <c r="CE983"/>
  <c r="CD985"/>
  <c r="CE977"/>
  <c r="CD979"/>
  <c r="CE971"/>
  <c r="CD973"/>
  <c r="CE965"/>
  <c r="CD967"/>
  <c r="CE959"/>
  <c r="CD961"/>
  <c r="CE953"/>
  <c r="CD955"/>
  <c r="CE947"/>
  <c r="CD949"/>
  <c r="CE941"/>
  <c r="CD943"/>
  <c r="CE935"/>
  <c r="CD937"/>
  <c r="CE929"/>
  <c r="CD931"/>
  <c r="CE923"/>
  <c r="CD925"/>
  <c r="CE917"/>
  <c r="CD919"/>
  <c r="CE911"/>
  <c r="CD913"/>
  <c r="CE905"/>
  <c r="CD907"/>
  <c r="CE899"/>
  <c r="CD901"/>
  <c r="CE893"/>
  <c r="CD895"/>
  <c r="CE887"/>
  <c r="CD889"/>
  <c r="CE879"/>
  <c r="CD881"/>
  <c r="CE873"/>
  <c r="CD875"/>
  <c r="CE867"/>
  <c r="CD869"/>
  <c r="CE817"/>
  <c r="CD819"/>
  <c r="CD804"/>
  <c r="CC806"/>
  <c r="CD798"/>
  <c r="CC800"/>
  <c r="CD792"/>
  <c r="CC794"/>
  <c r="CD786"/>
  <c r="CC788"/>
  <c r="CD777"/>
  <c r="CC779"/>
  <c r="CD770"/>
  <c r="CC772"/>
  <c r="CD764"/>
  <c r="CC766"/>
  <c r="CD758"/>
  <c r="CC760"/>
  <c r="CD752"/>
  <c r="CC754"/>
  <c r="CD746"/>
  <c r="CC748"/>
  <c r="CD740"/>
  <c r="CC742"/>
  <c r="CD734"/>
  <c r="CC736"/>
  <c r="CD728"/>
  <c r="CC730"/>
  <c r="CD722"/>
  <c r="CC724"/>
  <c r="CD716"/>
  <c r="CC718"/>
  <c r="CD710"/>
  <c r="CC712"/>
  <c r="CD704"/>
  <c r="CC706"/>
  <c r="CD692"/>
  <c r="CC694"/>
  <c r="CD686"/>
  <c r="CC688"/>
  <c r="CD680"/>
  <c r="CC682"/>
  <c r="CD674"/>
  <c r="CC676"/>
  <c r="CD668"/>
  <c r="CC670"/>
  <c r="CD662"/>
  <c r="CC664"/>
  <c r="CD656"/>
  <c r="CC658"/>
  <c r="CD650"/>
  <c r="CC652"/>
  <c r="CD644"/>
  <c r="CC646"/>
  <c r="CD614"/>
  <c r="CC616"/>
  <c r="CD608"/>
  <c r="CC610"/>
  <c r="CD602"/>
  <c r="CC604"/>
  <c r="CD595"/>
  <c r="CC597"/>
  <c r="CD589"/>
  <c r="CC591"/>
  <c r="CD583"/>
  <c r="CC585"/>
  <c r="CD577"/>
  <c r="CC579"/>
  <c r="CD565"/>
  <c r="CC567"/>
  <c r="CD559"/>
  <c r="CC561"/>
  <c r="CD553"/>
  <c r="CC555"/>
  <c r="CD547"/>
  <c r="CC549"/>
  <c r="CD541"/>
  <c r="CC543"/>
  <c r="CD535"/>
  <c r="CC537"/>
  <c r="CD529"/>
  <c r="CC531"/>
  <c r="CD523"/>
  <c r="CC525"/>
  <c r="CD517"/>
  <c r="CC519"/>
  <c r="CD511"/>
  <c r="CC513"/>
  <c r="CD505"/>
  <c r="CC507"/>
  <c r="CD499"/>
  <c r="CC501"/>
  <c r="CD493"/>
  <c r="CC495"/>
  <c r="CD487"/>
  <c r="CC489"/>
  <c r="CD481"/>
  <c r="CC483"/>
  <c r="CD475"/>
  <c r="CC477"/>
  <c r="CD469"/>
  <c r="CC471"/>
  <c r="CE849"/>
  <c r="CD851"/>
  <c r="CE846"/>
  <c r="CD848"/>
  <c r="CE843"/>
  <c r="CD845"/>
  <c r="CE824"/>
  <c r="CD826"/>
  <c r="CE821"/>
  <c r="CD823"/>
  <c r="CE814"/>
  <c r="CD816"/>
  <c r="CE811"/>
  <c r="CD813"/>
  <c r="CF689"/>
  <c r="CE691"/>
  <c r="CF641"/>
  <c r="CE643"/>
  <c r="CF571"/>
  <c r="CE573"/>
  <c r="CD448"/>
  <c r="CC450"/>
  <c r="CD442"/>
  <c r="CC444"/>
  <c r="CD436"/>
  <c r="CC438"/>
  <c r="CD430"/>
  <c r="CC432"/>
  <c r="CD423"/>
  <c r="CC425"/>
  <c r="CD417"/>
  <c r="CC419"/>
  <c r="CD405"/>
  <c r="CC407"/>
  <c r="CD393"/>
  <c r="CC395"/>
  <c r="CD387"/>
  <c r="CC389"/>
  <c r="CD375"/>
  <c r="CC377"/>
  <c r="CD369"/>
  <c r="CC371"/>
  <c r="CD363"/>
  <c r="CC365"/>
  <c r="CD357"/>
  <c r="CC359"/>
  <c r="CD351"/>
  <c r="CC353"/>
  <c r="CD345"/>
  <c r="CC347"/>
  <c r="CD339"/>
  <c r="CC341"/>
  <c r="CD327"/>
  <c r="CC329"/>
  <c r="CD321"/>
  <c r="CC323"/>
  <c r="CD315"/>
  <c r="CC317"/>
  <c r="CD309"/>
  <c r="CC311"/>
  <c r="CD303"/>
  <c r="CC305"/>
  <c r="CD273"/>
  <c r="CC275"/>
  <c r="CD267"/>
  <c r="CC269"/>
  <c r="CD261"/>
  <c r="CC263"/>
  <c r="CD253"/>
  <c r="CC255"/>
  <c r="CD247"/>
  <c r="CC249"/>
  <c r="CD241"/>
  <c r="CC243"/>
  <c r="CD229"/>
  <c r="CC231"/>
  <c r="CD223"/>
  <c r="CC225"/>
  <c r="CD215"/>
  <c r="CC217"/>
  <c r="CD209"/>
  <c r="CC211"/>
  <c r="CD190"/>
  <c r="CC192"/>
  <c r="CD183"/>
  <c r="CC185"/>
  <c r="CD177"/>
  <c r="CC179"/>
  <c r="CD170"/>
  <c r="CC172"/>
  <c r="CD164"/>
  <c r="CC166"/>
  <c r="CD157"/>
  <c r="CC159"/>
  <c r="CD150"/>
  <c r="CC152"/>
  <c r="CD144"/>
  <c r="CC146"/>
  <c r="CD137"/>
  <c r="CC139"/>
  <c r="CD112"/>
  <c r="CC115"/>
  <c r="CC114"/>
  <c r="CC71"/>
  <c r="CC72" s="1"/>
  <c r="CC75"/>
  <c r="CC1395"/>
  <c r="CD1393"/>
  <c r="CC1347"/>
  <c r="CD1345"/>
  <c r="CD1003"/>
  <c r="CE1001"/>
  <c r="CD465"/>
  <c r="CE463"/>
  <c r="CF698"/>
  <c r="CE700"/>
  <c r="CF638"/>
  <c r="CE640"/>
  <c r="CF635"/>
  <c r="CE637"/>
  <c r="CF632"/>
  <c r="CE634"/>
  <c r="CF629"/>
  <c r="CE631"/>
  <c r="CF626"/>
  <c r="CE628"/>
  <c r="CF623"/>
  <c r="CE625"/>
  <c r="CF620"/>
  <c r="CE622"/>
  <c r="CF574"/>
  <c r="CE576"/>
  <c r="CF550"/>
  <c r="CE552"/>
  <c r="CF411"/>
  <c r="CE413"/>
  <c r="CF399"/>
  <c r="CE401"/>
  <c r="CF381"/>
  <c r="CE383"/>
  <c r="CF297"/>
  <c r="CE299"/>
  <c r="CF279"/>
  <c r="CE281"/>
  <c r="CF203"/>
  <c r="CE205"/>
  <c r="CF106"/>
  <c r="CE109"/>
  <c r="CE108"/>
  <c r="CD429"/>
  <c r="CE431"/>
  <c r="CD218"/>
  <c r="CE221"/>
  <c r="CD193"/>
  <c r="CE195"/>
  <c r="CD173"/>
  <c r="CE175"/>
  <c r="CD153"/>
  <c r="CE155"/>
  <c r="CD133"/>
  <c r="CE135"/>
  <c r="CD80"/>
  <c r="CD81" s="1"/>
  <c r="CE87"/>
  <c r="CD807"/>
  <c r="CE809"/>
  <c r="CC781"/>
  <c r="CC256"/>
  <c r="CC21"/>
  <c r="CC28"/>
  <c r="CB71"/>
  <c r="L73" i="55" s="1"/>
  <c r="CB75" i="53"/>
  <c r="L77" i="55" s="1"/>
  <c r="CC1260" i="53"/>
  <c r="CD1258"/>
  <c r="CC1175"/>
  <c r="CD1173"/>
  <c r="CE1342"/>
  <c r="CD1344"/>
  <c r="CE1339"/>
  <c r="CD1341"/>
  <c r="CE1336"/>
  <c r="CD1338"/>
  <c r="CE1333"/>
  <c r="CD1335"/>
  <c r="CE1330"/>
  <c r="CD1332"/>
  <c r="CE1327"/>
  <c r="CD1329"/>
  <c r="CE1324"/>
  <c r="CD1326"/>
  <c r="CE1321"/>
  <c r="CD1323"/>
  <c r="CE1267"/>
  <c r="CD1269"/>
  <c r="CE1264"/>
  <c r="CD1266"/>
  <c r="CE1261"/>
  <c r="CD1263"/>
  <c r="CD1252"/>
  <c r="CC1254"/>
  <c r="CD1246"/>
  <c r="CC1248"/>
  <c r="CD1234"/>
  <c r="CC1236"/>
  <c r="CD1228"/>
  <c r="CC1230"/>
  <c r="CD1221"/>
  <c r="CC1223"/>
  <c r="CD1215"/>
  <c r="CC1217"/>
  <c r="CD1209"/>
  <c r="CC1211"/>
  <c r="CD1203"/>
  <c r="CC1205"/>
  <c r="CD1197"/>
  <c r="CC1199"/>
  <c r="CD1191"/>
  <c r="CC1193"/>
  <c r="CD1185"/>
  <c r="CC1187"/>
  <c r="CD1179"/>
  <c r="CC1181"/>
  <c r="CE1318"/>
  <c r="CD1320"/>
  <c r="CE1315"/>
  <c r="CD1317"/>
  <c r="CE1312"/>
  <c r="CD1314"/>
  <c r="CE1309"/>
  <c r="CD1311"/>
  <c r="CE1306"/>
  <c r="CD1308"/>
  <c r="CE1303"/>
  <c r="CD1305"/>
  <c r="CE1300"/>
  <c r="CD1302"/>
  <c r="CE1297"/>
  <c r="CD1299"/>
  <c r="CE1294"/>
  <c r="CD1296"/>
  <c r="CE1291"/>
  <c r="CD1293"/>
  <c r="CE1285"/>
  <c r="CD1287"/>
  <c r="CE1282"/>
  <c r="CD1284"/>
  <c r="CE1279"/>
  <c r="CD1281"/>
  <c r="CE1276"/>
  <c r="CD1278"/>
  <c r="CE1273"/>
  <c r="CD1275"/>
  <c r="CE1046"/>
  <c r="CD1048"/>
  <c r="CE998"/>
  <c r="CD1000"/>
  <c r="CE992"/>
  <c r="CD994"/>
  <c r="CE986"/>
  <c r="CD988"/>
  <c r="CE980"/>
  <c r="CD982"/>
  <c r="CE974"/>
  <c r="CD976"/>
  <c r="CE968"/>
  <c r="CD970"/>
  <c r="CE962"/>
  <c r="CD964"/>
  <c r="CE956"/>
  <c r="CD958"/>
  <c r="CE950"/>
  <c r="CD952"/>
  <c r="CE944"/>
  <c r="CD946"/>
  <c r="CE938"/>
  <c r="CD940"/>
  <c r="CE932"/>
  <c r="CD934"/>
  <c r="CE926"/>
  <c r="CD928"/>
  <c r="CE920"/>
  <c r="CD922"/>
  <c r="CE914"/>
  <c r="CD916"/>
  <c r="CE908"/>
  <c r="CD910"/>
  <c r="CE902"/>
  <c r="CD904"/>
  <c r="CE896"/>
  <c r="CD898"/>
  <c r="CE890"/>
  <c r="CD892"/>
  <c r="CE884"/>
  <c r="CD886"/>
  <c r="CE876"/>
  <c r="CD878"/>
  <c r="CE870"/>
  <c r="CD872"/>
  <c r="CE852"/>
  <c r="CD854"/>
  <c r="CE827"/>
  <c r="CD829"/>
  <c r="CE1170"/>
  <c r="CD1172"/>
  <c r="CE1167"/>
  <c r="CD1169"/>
  <c r="CE1164"/>
  <c r="CD1166"/>
  <c r="CE1161"/>
  <c r="CD1163"/>
  <c r="CE1158"/>
  <c r="CD1160"/>
  <c r="CE1155"/>
  <c r="CD1157"/>
  <c r="CE1152"/>
  <c r="CD1154"/>
  <c r="CE1149"/>
  <c r="CD1151"/>
  <c r="CE1146"/>
  <c r="CD1148"/>
  <c r="CE1143"/>
  <c r="CD1145"/>
  <c r="CE1140"/>
  <c r="CD1142"/>
  <c r="CE1137"/>
  <c r="CD1139"/>
  <c r="CE1134"/>
  <c r="CD1136"/>
  <c r="CE1131"/>
  <c r="CD1133"/>
  <c r="CE1128"/>
  <c r="CD1130"/>
  <c r="CE1125"/>
  <c r="CD1127"/>
  <c r="CE1122"/>
  <c r="CD1124"/>
  <c r="CE1119"/>
  <c r="CD1121"/>
  <c r="CE1116"/>
  <c r="CD1118"/>
  <c r="CE1113"/>
  <c r="CD1115"/>
  <c r="CE1110"/>
  <c r="CD1112"/>
  <c r="CE1107"/>
  <c r="CD1109"/>
  <c r="CE1104"/>
  <c r="CD1106"/>
  <c r="CE1101"/>
  <c r="CD1103"/>
  <c r="CE1098"/>
  <c r="CD1100"/>
  <c r="CE1095"/>
  <c r="CD1097"/>
  <c r="CE1092"/>
  <c r="CD1094"/>
  <c r="CE1089"/>
  <c r="CD1091"/>
  <c r="CE1086"/>
  <c r="CD1088"/>
  <c r="CE1083"/>
  <c r="CD1085"/>
  <c r="CE1080"/>
  <c r="CD1082"/>
  <c r="CE1077"/>
  <c r="CD1079"/>
  <c r="CE1074"/>
  <c r="CD1076"/>
  <c r="CE1071"/>
  <c r="CD1073"/>
  <c r="CE1068"/>
  <c r="CD1070"/>
  <c r="CE1065"/>
  <c r="CD1067"/>
  <c r="CE1062"/>
  <c r="CD1064"/>
  <c r="CE1059"/>
  <c r="CD1061"/>
  <c r="CE1056"/>
  <c r="CD1058"/>
  <c r="CE1040"/>
  <c r="CD1042"/>
  <c r="CE1037"/>
  <c r="CD1039"/>
  <c r="CE1034"/>
  <c r="CD1036"/>
  <c r="CE1031"/>
  <c r="CD1033"/>
  <c r="CE1028"/>
  <c r="CD1030"/>
  <c r="CE1025"/>
  <c r="CD1027"/>
  <c r="CE1022"/>
  <c r="CD1024"/>
  <c r="CE1019"/>
  <c r="CD1021"/>
  <c r="CE1016"/>
  <c r="CD1018"/>
  <c r="CE1013"/>
  <c r="CD1015"/>
  <c r="CE1010"/>
  <c r="CD1012"/>
  <c r="CE1007"/>
  <c r="CD1009"/>
  <c r="CE1004"/>
  <c r="CD1006"/>
  <c r="CE864"/>
  <c r="CD866"/>
  <c r="CE861"/>
  <c r="CD863"/>
  <c r="CE858"/>
  <c r="CD860"/>
  <c r="CE855"/>
  <c r="CD857"/>
  <c r="CE844"/>
  <c r="CD842"/>
  <c r="CE839"/>
  <c r="CD841"/>
  <c r="CE836"/>
  <c r="CD838"/>
  <c r="CE833"/>
  <c r="CD835"/>
  <c r="CE830"/>
  <c r="CD832"/>
  <c r="CE822"/>
  <c r="CD820"/>
  <c r="CD808"/>
  <c r="CC810"/>
  <c r="CD801"/>
  <c r="CC803"/>
  <c r="CD795"/>
  <c r="CC797"/>
  <c r="CD789"/>
  <c r="CC791"/>
  <c r="CD783"/>
  <c r="CC785"/>
  <c r="CD774"/>
  <c r="CC776"/>
  <c r="CD767"/>
  <c r="CC769"/>
  <c r="CD761"/>
  <c r="CC763"/>
  <c r="CD755"/>
  <c r="CC757"/>
  <c r="CD749"/>
  <c r="CC751"/>
  <c r="CD743"/>
  <c r="CC745"/>
  <c r="CD737"/>
  <c r="CC739"/>
  <c r="CD731"/>
  <c r="CC733"/>
  <c r="CD725"/>
  <c r="CC727"/>
  <c r="CD719"/>
  <c r="CC721"/>
  <c r="CD713"/>
  <c r="CC715"/>
  <c r="CD707"/>
  <c r="CC709"/>
  <c r="CD701"/>
  <c r="CC703"/>
  <c r="CD695"/>
  <c r="CC697"/>
  <c r="CD683"/>
  <c r="CC685"/>
  <c r="CD677"/>
  <c r="CC679"/>
  <c r="CD671"/>
  <c r="CC673"/>
  <c r="CD665"/>
  <c r="CC667"/>
  <c r="CD659"/>
  <c r="CC661"/>
  <c r="CD653"/>
  <c r="CC655"/>
  <c r="CD647"/>
  <c r="CC649"/>
  <c r="CD617"/>
  <c r="CC619"/>
  <c r="CD611"/>
  <c r="CC613"/>
  <c r="CD605"/>
  <c r="CC607"/>
  <c r="CD598"/>
  <c r="CC600"/>
  <c r="CD592"/>
  <c r="CC594"/>
  <c r="CD586"/>
  <c r="CC588"/>
  <c r="CD580"/>
  <c r="CC582"/>
  <c r="CD568"/>
  <c r="CC570"/>
  <c r="CD562"/>
  <c r="CC564"/>
  <c r="CD556"/>
  <c r="CC558"/>
  <c r="CD544"/>
  <c r="CC546"/>
  <c r="CD538"/>
  <c r="CC540"/>
  <c r="CD532"/>
  <c r="CC534"/>
  <c r="CD526"/>
  <c r="CC528"/>
  <c r="CD520"/>
  <c r="CC522"/>
  <c r="CD514"/>
  <c r="CC516"/>
  <c r="CD508"/>
  <c r="CC510"/>
  <c r="CD502"/>
  <c r="CC504"/>
  <c r="CD496"/>
  <c r="CC498"/>
  <c r="CD490"/>
  <c r="CC492"/>
  <c r="CD484"/>
  <c r="CC486"/>
  <c r="CD478"/>
  <c r="CC480"/>
  <c r="CD472"/>
  <c r="CC474"/>
  <c r="CD466"/>
  <c r="CC468"/>
  <c r="CD451"/>
  <c r="CC453"/>
  <c r="CD445"/>
  <c r="CC447"/>
  <c r="CD439"/>
  <c r="CC441"/>
  <c r="CD433"/>
  <c r="CC435"/>
  <c r="CD426"/>
  <c r="CC428"/>
  <c r="CD420"/>
  <c r="CC422"/>
  <c r="CD414"/>
  <c r="CC416"/>
  <c r="CD408"/>
  <c r="CC410"/>
  <c r="CD402"/>
  <c r="CC404"/>
  <c r="CD396"/>
  <c r="CC398"/>
  <c r="CD390"/>
  <c r="CC392"/>
  <c r="CD384"/>
  <c r="CC386"/>
  <c r="CD378"/>
  <c r="CC380"/>
  <c r="CD372"/>
  <c r="CC374"/>
  <c r="CD366"/>
  <c r="CC368"/>
  <c r="CD360"/>
  <c r="CC362"/>
  <c r="CD354"/>
  <c r="CC356"/>
  <c r="CD348"/>
  <c r="CC350"/>
  <c r="CD342"/>
  <c r="CC344"/>
  <c r="CD336"/>
  <c r="CC338"/>
  <c r="CD330"/>
  <c r="CC332"/>
  <c r="CD324"/>
  <c r="CC326"/>
  <c r="CD318"/>
  <c r="CC320"/>
  <c r="CD312"/>
  <c r="CC314"/>
  <c r="CD306"/>
  <c r="CC308"/>
  <c r="CD300"/>
  <c r="CC302"/>
  <c r="CD294"/>
  <c r="CC296"/>
  <c r="CD276"/>
  <c r="CC278"/>
  <c r="CD270"/>
  <c r="CC272"/>
  <c r="CD264"/>
  <c r="CC266"/>
  <c r="CD258"/>
  <c r="CC260"/>
  <c r="CD250"/>
  <c r="CC252"/>
  <c r="CD244"/>
  <c r="CC246"/>
  <c r="CD238"/>
  <c r="CC240"/>
  <c r="CD232"/>
  <c r="CC234"/>
  <c r="CD226"/>
  <c r="CC228"/>
  <c r="CD220"/>
  <c r="CC222"/>
  <c r="CD212"/>
  <c r="CC214"/>
  <c r="CD206"/>
  <c r="CC208"/>
  <c r="CD200"/>
  <c r="CC202"/>
  <c r="CD194"/>
  <c r="CC196"/>
  <c r="CD187"/>
  <c r="CC189"/>
  <c r="CD174"/>
  <c r="CC176"/>
  <c r="CD167"/>
  <c r="CC169"/>
  <c r="CD160"/>
  <c r="CC162"/>
  <c r="CD154"/>
  <c r="CC156"/>
  <c r="CD147"/>
  <c r="CC149"/>
  <c r="CD140"/>
  <c r="CC142"/>
  <c r="CD134"/>
  <c r="CC136"/>
  <c r="CD94"/>
  <c r="CC97"/>
  <c r="CC96"/>
  <c r="CD782"/>
  <c r="CE784"/>
  <c r="CD773"/>
  <c r="CE775"/>
  <c r="CD601"/>
  <c r="CE603"/>
  <c r="CD257"/>
  <c r="CD256" s="1"/>
  <c r="CE259"/>
  <c r="CD186"/>
  <c r="CE188"/>
  <c r="CD163"/>
  <c r="CE165"/>
  <c r="CD143"/>
  <c r="CE145"/>
  <c r="CE51"/>
  <c r="CD54"/>
  <c r="CE43"/>
  <c r="CD45"/>
  <c r="CE35"/>
  <c r="CD37"/>
  <c r="CF460"/>
  <c r="CE462"/>
  <c r="CF457"/>
  <c r="CE459"/>
  <c r="CF454"/>
  <c r="CE456"/>
  <c r="CF333"/>
  <c r="CE335"/>
  <c r="CF291"/>
  <c r="CE293"/>
  <c r="CF288"/>
  <c r="CE290"/>
  <c r="CF285"/>
  <c r="CE287"/>
  <c r="CF282"/>
  <c r="CE284"/>
  <c r="CF235"/>
  <c r="CE237"/>
  <c r="CF197"/>
  <c r="CE199"/>
  <c r="CF180"/>
  <c r="CE182"/>
  <c r="CE32"/>
  <c r="CD27"/>
  <c r="CE30"/>
  <c r="CD33"/>
  <c r="CD28" s="1"/>
  <c r="CD55"/>
  <c r="CE52"/>
  <c r="CD63"/>
  <c r="CC65"/>
  <c r="CC66" s="1"/>
  <c r="CD58"/>
  <c r="CC61"/>
  <c r="CF100"/>
  <c r="CE103"/>
  <c r="CE102"/>
  <c r="CD74"/>
  <c r="CE77"/>
  <c r="CD882"/>
  <c r="CC132"/>
  <c r="CC131" s="1"/>
  <c r="BN1438"/>
  <c r="BM1437"/>
  <c r="BM126" s="1"/>
  <c r="BM1432"/>
  <c r="BN1433"/>
  <c r="BM1408"/>
  <c r="BN1409"/>
  <c r="BN1403"/>
  <c r="BM1405"/>
  <c r="BN1400"/>
  <c r="BM1402"/>
  <c r="BN1401"/>
  <c r="BM1399"/>
  <c r="BN1227"/>
  <c r="BO1229"/>
  <c r="BM1356"/>
  <c r="BN1354"/>
  <c r="BM1311"/>
  <c r="BN1309"/>
  <c r="BM1396"/>
  <c r="BL1398"/>
  <c r="BM1378"/>
  <c r="BL1380"/>
  <c r="BM1372"/>
  <c r="BL1374"/>
  <c r="BM1366"/>
  <c r="BL1368"/>
  <c r="BM1360"/>
  <c r="BL1362"/>
  <c r="BO1390"/>
  <c r="BN1392"/>
  <c r="BO1387"/>
  <c r="BN1389"/>
  <c r="BO1381"/>
  <c r="BN1383"/>
  <c r="BO1357"/>
  <c r="BN1359"/>
  <c r="BN1348"/>
  <c r="BM1350"/>
  <c r="BN1306"/>
  <c r="BM1308"/>
  <c r="BN1300"/>
  <c r="BM1302"/>
  <c r="BN1294"/>
  <c r="BM1296"/>
  <c r="BN1288"/>
  <c r="BM1290"/>
  <c r="BN1282"/>
  <c r="BM1284"/>
  <c r="BN1276"/>
  <c r="BM1278"/>
  <c r="BN1270"/>
  <c r="BM1272"/>
  <c r="BN1264"/>
  <c r="BM1266"/>
  <c r="BN1258"/>
  <c r="BM1260"/>
  <c r="BN1234"/>
  <c r="BM1236"/>
  <c r="BM1393"/>
  <c r="BL1395"/>
  <c r="BM1375"/>
  <c r="BL1377"/>
  <c r="BM1369"/>
  <c r="BL1371"/>
  <c r="BN1351"/>
  <c r="BM1353"/>
  <c r="BN1345"/>
  <c r="BM1347"/>
  <c r="BO1384"/>
  <c r="BN1386"/>
  <c r="BO1363"/>
  <c r="BN1365"/>
  <c r="BN1321"/>
  <c r="BM1323"/>
  <c r="BN1318"/>
  <c r="BM1320"/>
  <c r="BN1315"/>
  <c r="BM1317"/>
  <c r="BN1312"/>
  <c r="BM1314"/>
  <c r="BN1303"/>
  <c r="BM1305"/>
  <c r="BN1297"/>
  <c r="BM1299"/>
  <c r="BN1291"/>
  <c r="BM1293"/>
  <c r="BN1285"/>
  <c r="BM1287"/>
  <c r="BN1279"/>
  <c r="BM1281"/>
  <c r="BN1273"/>
  <c r="BM1275"/>
  <c r="BN1267"/>
  <c r="BM1269"/>
  <c r="BN1261"/>
  <c r="BM1263"/>
  <c r="BN1255"/>
  <c r="BM1257"/>
  <c r="BN1249"/>
  <c r="BM1251"/>
  <c r="BN1342"/>
  <c r="BM1344"/>
  <c r="BN1339"/>
  <c r="BM1341"/>
  <c r="BN1336"/>
  <c r="BM1338"/>
  <c r="BN1333"/>
  <c r="BM1335"/>
  <c r="BN1330"/>
  <c r="BM1332"/>
  <c r="BN1327"/>
  <c r="BM1329"/>
  <c r="BN1324"/>
  <c r="BM1326"/>
  <c r="BN1252"/>
  <c r="BM1254"/>
  <c r="BN1231"/>
  <c r="BM1233"/>
  <c r="BN1246"/>
  <c r="BM1248"/>
  <c r="BN1243"/>
  <c r="BM1245"/>
  <c r="BN1240"/>
  <c r="BM1242"/>
  <c r="BN1237"/>
  <c r="BM1239"/>
  <c r="BN1228"/>
  <c r="BM1230"/>
  <c r="BL1148"/>
  <c r="BM1146"/>
  <c r="BN1055"/>
  <c r="BO1057"/>
  <c r="BM1184"/>
  <c r="BN1182"/>
  <c r="BN1137"/>
  <c r="BM1139"/>
  <c r="BM1221"/>
  <c r="BL1223"/>
  <c r="BM1215"/>
  <c r="BL1217"/>
  <c r="BM1209"/>
  <c r="BL1211"/>
  <c r="BM1197"/>
  <c r="BL1199"/>
  <c r="BM1191"/>
  <c r="BL1193"/>
  <c r="BM1185"/>
  <c r="BL1187"/>
  <c r="BN1179"/>
  <c r="BM1181"/>
  <c r="BN1173"/>
  <c r="BM1175"/>
  <c r="BN1167"/>
  <c r="BM1169"/>
  <c r="BN1161"/>
  <c r="BM1163"/>
  <c r="BN1140"/>
  <c r="BM1142"/>
  <c r="BN1134"/>
  <c r="BM1136"/>
  <c r="BN1128"/>
  <c r="BM1130"/>
  <c r="BN1122"/>
  <c r="BM1124"/>
  <c r="BN1116"/>
  <c r="BM1118"/>
  <c r="BN1110"/>
  <c r="BM1112"/>
  <c r="BN1104"/>
  <c r="BM1106"/>
  <c r="BN1056"/>
  <c r="BM1058"/>
  <c r="BM1224"/>
  <c r="BL1226"/>
  <c r="BM1218"/>
  <c r="BL1220"/>
  <c r="BM1212"/>
  <c r="BL1214"/>
  <c r="BM1200"/>
  <c r="BL1202"/>
  <c r="BM1194"/>
  <c r="BL1196"/>
  <c r="BM1188"/>
  <c r="BL1190"/>
  <c r="BO1206"/>
  <c r="BN1208"/>
  <c r="BO1203"/>
  <c r="BN1205"/>
  <c r="BN1176"/>
  <c r="BM1178"/>
  <c r="BN1170"/>
  <c r="BM1172"/>
  <c r="BN1164"/>
  <c r="BM1166"/>
  <c r="BN1158"/>
  <c r="BM1160"/>
  <c r="BN1143"/>
  <c r="BM1145"/>
  <c r="BN1131"/>
  <c r="BM1133"/>
  <c r="BN1125"/>
  <c r="BM1127"/>
  <c r="BN1119"/>
  <c r="BM1121"/>
  <c r="BN1113"/>
  <c r="BM1115"/>
  <c r="BN1107"/>
  <c r="BM1109"/>
  <c r="BN1155"/>
  <c r="BM1157"/>
  <c r="BN1152"/>
  <c r="BM1154"/>
  <c r="BN1149"/>
  <c r="BM1151"/>
  <c r="BN1101"/>
  <c r="BM1103"/>
  <c r="BN1098"/>
  <c r="BM1100"/>
  <c r="BN1095"/>
  <c r="BM1097"/>
  <c r="BN1092"/>
  <c r="BM1094"/>
  <c r="BN1089"/>
  <c r="BM1091"/>
  <c r="BN1086"/>
  <c r="BM1088"/>
  <c r="BN1083"/>
  <c r="BM1085"/>
  <c r="BN1080"/>
  <c r="BM1082"/>
  <c r="BN1077"/>
  <c r="BM1079"/>
  <c r="BN1074"/>
  <c r="BM1076"/>
  <c r="BN1071"/>
  <c r="BM1073"/>
  <c r="BN1068"/>
  <c r="BM1070"/>
  <c r="BN1065"/>
  <c r="BM1067"/>
  <c r="BN1062"/>
  <c r="BM1064"/>
  <c r="BN1059"/>
  <c r="BM1061"/>
  <c r="BM1054"/>
  <c r="BN1052"/>
  <c r="BM1051"/>
  <c r="BN1049"/>
  <c r="BM1048"/>
  <c r="BN1046"/>
  <c r="BM1045"/>
  <c r="BN1043"/>
  <c r="BM1042"/>
  <c r="BN1040"/>
  <c r="BM1039"/>
  <c r="BN1037"/>
  <c r="BM1036"/>
  <c r="BN1034"/>
  <c r="BM1033"/>
  <c r="BN1031"/>
  <c r="BM1030"/>
  <c r="BN1028"/>
  <c r="BM1027"/>
  <c r="BN1025"/>
  <c r="BM1024"/>
  <c r="BN1022"/>
  <c r="BM1021"/>
  <c r="BN1019"/>
  <c r="BM1018"/>
  <c r="BN1016"/>
  <c r="BM1015"/>
  <c r="BN1013"/>
  <c r="BM1012"/>
  <c r="BN1010"/>
  <c r="BM1009"/>
  <c r="BN1007"/>
  <c r="BM1006"/>
  <c r="BN1004"/>
  <c r="BM1003"/>
  <c r="BN1001"/>
  <c r="BM1000"/>
  <c r="BN998"/>
  <c r="BM997"/>
  <c r="BN995"/>
  <c r="BM994"/>
  <c r="BN992"/>
  <c r="BM991"/>
  <c r="BN989"/>
  <c r="BM988"/>
  <c r="BN986"/>
  <c r="BM985"/>
  <c r="BN983"/>
  <c r="BM982"/>
  <c r="BN980"/>
  <c r="BM979"/>
  <c r="BN977"/>
  <c r="BM976"/>
  <c r="BN974"/>
  <c r="BM973"/>
  <c r="BN971"/>
  <c r="BM970"/>
  <c r="BN968"/>
  <c r="BM967"/>
  <c r="BN965"/>
  <c r="BM964"/>
  <c r="BN962"/>
  <c r="BM961"/>
  <c r="BN959"/>
  <c r="BM958"/>
  <c r="BN956"/>
  <c r="BM955"/>
  <c r="BN953"/>
  <c r="BM952"/>
  <c r="BN950"/>
  <c r="BM949"/>
  <c r="BN947"/>
  <c r="BM946"/>
  <c r="BN944"/>
  <c r="BM943"/>
  <c r="BN941"/>
  <c r="BM940"/>
  <c r="BN938"/>
  <c r="BM937"/>
  <c r="BN935"/>
  <c r="BM934"/>
  <c r="BN932"/>
  <c r="BM931"/>
  <c r="BN929"/>
  <c r="BM928"/>
  <c r="BN926"/>
  <c r="BM925"/>
  <c r="BN923"/>
  <c r="BM922"/>
  <c r="BN920"/>
  <c r="BM919"/>
  <c r="BN917"/>
  <c r="BM916"/>
  <c r="BN914"/>
  <c r="BM913"/>
  <c r="BN911"/>
  <c r="BM910"/>
  <c r="BN908"/>
  <c r="BM907"/>
  <c r="BN905"/>
  <c r="BM904"/>
  <c r="BN902"/>
  <c r="BM901"/>
  <c r="BN899"/>
  <c r="BM898"/>
  <c r="BN896"/>
  <c r="BM895"/>
  <c r="BN893"/>
  <c r="BM892"/>
  <c r="BN890"/>
  <c r="BM889"/>
  <c r="BN887"/>
  <c r="BM886"/>
  <c r="BN884"/>
  <c r="BM883"/>
  <c r="BM882" s="1"/>
  <c r="BN885"/>
  <c r="BM881"/>
  <c r="BN879"/>
  <c r="BM878"/>
  <c r="BN876"/>
  <c r="BM875"/>
  <c r="BN873"/>
  <c r="BM872"/>
  <c r="BN870"/>
  <c r="BM869"/>
  <c r="BN867"/>
  <c r="BM866"/>
  <c r="BN864"/>
  <c r="BM863"/>
  <c r="BN861"/>
  <c r="BM860"/>
  <c r="BN858"/>
  <c r="BM857"/>
  <c r="BN855"/>
  <c r="BM854"/>
  <c r="BN852"/>
  <c r="BM851"/>
  <c r="BN849"/>
  <c r="BM848"/>
  <c r="BN846"/>
  <c r="BM845"/>
  <c r="BN843"/>
  <c r="BM842"/>
  <c r="BN844"/>
  <c r="BM841"/>
  <c r="BN839"/>
  <c r="BM838"/>
  <c r="BN836"/>
  <c r="BM835"/>
  <c r="BN833"/>
  <c r="BM832"/>
  <c r="BN830"/>
  <c r="BM829"/>
  <c r="BN827"/>
  <c r="BM826"/>
  <c r="BN824"/>
  <c r="BM823"/>
  <c r="BN821"/>
  <c r="BM820"/>
  <c r="BN822"/>
  <c r="BO817"/>
  <c r="BN819"/>
  <c r="BM816"/>
  <c r="BN814"/>
  <c r="BM813"/>
  <c r="BN811"/>
  <c r="BM810"/>
  <c r="BN808"/>
  <c r="BM807"/>
  <c r="BN809"/>
  <c r="BM806"/>
  <c r="BN804"/>
  <c r="BM803"/>
  <c r="BN801"/>
  <c r="BM800"/>
  <c r="BN798"/>
  <c r="BO795"/>
  <c r="BN797"/>
  <c r="BM794"/>
  <c r="BN792"/>
  <c r="BM791"/>
  <c r="BN789"/>
  <c r="BM788"/>
  <c r="BN786"/>
  <c r="BM785"/>
  <c r="BN783"/>
  <c r="BM782"/>
  <c r="BM781" s="1"/>
  <c r="BN784"/>
  <c r="BM779"/>
  <c r="BN777"/>
  <c r="BM776"/>
  <c r="BN774"/>
  <c r="BM773"/>
  <c r="BN775"/>
  <c r="BL685"/>
  <c r="BM683"/>
  <c r="BL727"/>
  <c r="BM725"/>
  <c r="BM728"/>
  <c r="BL730"/>
  <c r="BO734"/>
  <c r="BN736"/>
  <c r="BN722"/>
  <c r="BM724"/>
  <c r="BN719"/>
  <c r="BM721"/>
  <c r="BN716"/>
  <c r="BM718"/>
  <c r="BN713"/>
  <c r="BM715"/>
  <c r="BN710"/>
  <c r="BM712"/>
  <c r="BN707"/>
  <c r="BM709"/>
  <c r="BN704"/>
  <c r="BM706"/>
  <c r="BN701"/>
  <c r="BM703"/>
  <c r="BN698"/>
  <c r="BM700"/>
  <c r="BN695"/>
  <c r="BM697"/>
  <c r="BN692"/>
  <c r="BM694"/>
  <c r="BN689"/>
  <c r="BM691"/>
  <c r="BN686"/>
  <c r="BM688"/>
  <c r="BO770"/>
  <c r="BN772"/>
  <c r="BO767"/>
  <c r="BN769"/>
  <c r="BO764"/>
  <c r="BN766"/>
  <c r="BO761"/>
  <c r="BN763"/>
  <c r="BO758"/>
  <c r="BN760"/>
  <c r="BO755"/>
  <c r="BN757"/>
  <c r="BO752"/>
  <c r="BN754"/>
  <c r="BO749"/>
  <c r="BN751"/>
  <c r="BO746"/>
  <c r="BN748"/>
  <c r="BO743"/>
  <c r="BN745"/>
  <c r="BO740"/>
  <c r="BN742"/>
  <c r="BO737"/>
  <c r="BN739"/>
  <c r="BO731"/>
  <c r="BN733"/>
  <c r="BN680"/>
  <c r="BM682"/>
  <c r="BN677"/>
  <c r="BM679"/>
  <c r="BN674"/>
  <c r="BM676"/>
  <c r="BN671"/>
  <c r="BM673"/>
  <c r="BN668"/>
  <c r="BM670"/>
  <c r="BN665"/>
  <c r="BM667"/>
  <c r="BN662"/>
  <c r="BM664"/>
  <c r="BN659"/>
  <c r="BM661"/>
  <c r="BN656"/>
  <c r="BM658"/>
  <c r="BN653"/>
  <c r="BM655"/>
  <c r="BN650"/>
  <c r="BM652"/>
  <c r="BN647"/>
  <c r="BM649"/>
  <c r="BN644"/>
  <c r="BM646"/>
  <c r="BN641"/>
  <c r="BM643"/>
  <c r="BN638"/>
  <c r="BM640"/>
  <c r="BN635"/>
  <c r="BM637"/>
  <c r="BN632"/>
  <c r="BM634"/>
  <c r="BN603"/>
  <c r="BM601"/>
  <c r="BN629"/>
  <c r="BM631"/>
  <c r="BN626"/>
  <c r="BM628"/>
  <c r="BN623"/>
  <c r="BM625"/>
  <c r="BN620"/>
  <c r="BM622"/>
  <c r="BN617"/>
  <c r="BM619"/>
  <c r="BN614"/>
  <c r="BM616"/>
  <c r="BN611"/>
  <c r="BM613"/>
  <c r="BN608"/>
  <c r="BM610"/>
  <c r="BN605"/>
  <c r="BM607"/>
  <c r="BN602"/>
  <c r="BM604"/>
  <c r="BM516"/>
  <c r="BN514"/>
  <c r="BN429"/>
  <c r="BO431"/>
  <c r="BM558"/>
  <c r="BN556"/>
  <c r="BM510"/>
  <c r="BN508"/>
  <c r="BM586"/>
  <c r="BL588"/>
  <c r="BM580"/>
  <c r="BL582"/>
  <c r="BM574"/>
  <c r="BL576"/>
  <c r="BM568"/>
  <c r="BL570"/>
  <c r="BM562"/>
  <c r="BL564"/>
  <c r="BO598"/>
  <c r="BN600"/>
  <c r="BO595"/>
  <c r="BN597"/>
  <c r="BO592"/>
  <c r="BN594"/>
  <c r="BO589"/>
  <c r="BN591"/>
  <c r="BO553"/>
  <c r="BN555"/>
  <c r="BO550"/>
  <c r="BN552"/>
  <c r="BO547"/>
  <c r="BN549"/>
  <c r="BO544"/>
  <c r="BN546"/>
  <c r="BO541"/>
  <c r="BN543"/>
  <c r="BO538"/>
  <c r="BN540"/>
  <c r="BO535"/>
  <c r="BN537"/>
  <c r="BO532"/>
  <c r="BN534"/>
  <c r="BO529"/>
  <c r="BN531"/>
  <c r="BO526"/>
  <c r="BN528"/>
  <c r="BO523"/>
  <c r="BN525"/>
  <c r="BO520"/>
  <c r="BN522"/>
  <c r="BO517"/>
  <c r="BN519"/>
  <c r="BN502"/>
  <c r="BM504"/>
  <c r="BN496"/>
  <c r="BM498"/>
  <c r="BN490"/>
  <c r="BM492"/>
  <c r="BN484"/>
  <c r="BM486"/>
  <c r="BN478"/>
  <c r="BM480"/>
  <c r="BN472"/>
  <c r="BM474"/>
  <c r="BN466"/>
  <c r="BM468"/>
  <c r="BN460"/>
  <c r="BM462"/>
  <c r="BN454"/>
  <c r="BM456"/>
  <c r="BN448"/>
  <c r="BM450"/>
  <c r="BN442"/>
  <c r="BM444"/>
  <c r="BN436"/>
  <c r="BM438"/>
  <c r="BN430"/>
  <c r="BM432"/>
  <c r="BM583"/>
  <c r="BL585"/>
  <c r="BM577"/>
  <c r="BL579"/>
  <c r="BM571"/>
  <c r="BL573"/>
  <c r="BM565"/>
  <c r="BL567"/>
  <c r="BM559"/>
  <c r="BL561"/>
  <c r="BN505"/>
  <c r="BM507"/>
  <c r="BN499"/>
  <c r="BM501"/>
  <c r="BN493"/>
  <c r="BM495"/>
  <c r="BN487"/>
  <c r="BM489"/>
  <c r="BN481"/>
  <c r="BM483"/>
  <c r="BN475"/>
  <c r="BM477"/>
  <c r="BN469"/>
  <c r="BM471"/>
  <c r="BN463"/>
  <c r="BM465"/>
  <c r="BN457"/>
  <c r="BM459"/>
  <c r="BN451"/>
  <c r="BM453"/>
  <c r="BN445"/>
  <c r="BM447"/>
  <c r="BN439"/>
  <c r="BM441"/>
  <c r="BN433"/>
  <c r="BM435"/>
  <c r="BL256"/>
  <c r="BL131" s="1"/>
  <c r="BN426"/>
  <c r="BM428"/>
  <c r="BN423"/>
  <c r="BM425"/>
  <c r="BN420"/>
  <c r="BM422"/>
  <c r="BN417"/>
  <c r="BM419"/>
  <c r="BN414"/>
  <c r="BM416"/>
  <c r="BN411"/>
  <c r="BM413"/>
  <c r="BN408"/>
  <c r="BM410"/>
  <c r="BN405"/>
  <c r="BM407"/>
  <c r="BN402"/>
  <c r="BM404"/>
  <c r="BN399"/>
  <c r="BM401"/>
  <c r="BN396"/>
  <c r="BM398"/>
  <c r="BN393"/>
  <c r="BM395"/>
  <c r="BN390"/>
  <c r="BM392"/>
  <c r="BN387"/>
  <c r="BM389"/>
  <c r="BN384"/>
  <c r="BM386"/>
  <c r="BN381"/>
  <c r="BM383"/>
  <c r="BN378"/>
  <c r="BM380"/>
  <c r="BN375"/>
  <c r="BM377"/>
  <c r="BN372"/>
  <c r="BM374"/>
  <c r="BN369"/>
  <c r="BM371"/>
  <c r="BN366"/>
  <c r="BM368"/>
  <c r="BN363"/>
  <c r="BM365"/>
  <c r="BN360"/>
  <c r="BM362"/>
  <c r="BN357"/>
  <c r="BM359"/>
  <c r="BN354"/>
  <c r="BM356"/>
  <c r="BN351"/>
  <c r="BM353"/>
  <c r="BN348"/>
  <c r="BM350"/>
  <c r="BN345"/>
  <c r="BM347"/>
  <c r="BN342"/>
  <c r="BM344"/>
  <c r="BN339"/>
  <c r="BM341"/>
  <c r="BN336"/>
  <c r="BM338"/>
  <c r="BN333"/>
  <c r="BM335"/>
  <c r="BN330"/>
  <c r="BM332"/>
  <c r="BN327"/>
  <c r="BM329"/>
  <c r="BN324"/>
  <c r="BM326"/>
  <c r="BN321"/>
  <c r="BM323"/>
  <c r="BN318"/>
  <c r="BM320"/>
  <c r="BN315"/>
  <c r="BM317"/>
  <c r="BN312"/>
  <c r="BM314"/>
  <c r="BN309"/>
  <c r="BM311"/>
  <c r="BO306"/>
  <c r="BN308"/>
  <c r="BN303"/>
  <c r="BM305"/>
  <c r="BN300"/>
  <c r="BM302"/>
  <c r="BN297"/>
  <c r="BM299"/>
  <c r="BN294"/>
  <c r="BM296"/>
  <c r="BM293"/>
  <c r="BM290"/>
  <c r="BM287"/>
  <c r="BM284"/>
  <c r="BM281"/>
  <c r="BM278"/>
  <c r="BM275"/>
  <c r="BM272"/>
  <c r="BM269"/>
  <c r="BM266"/>
  <c r="BM263"/>
  <c r="BN258"/>
  <c r="BM260"/>
  <c r="BN259"/>
  <c r="BM257"/>
  <c r="BN253"/>
  <c r="BM255"/>
  <c r="BN250"/>
  <c r="BM252"/>
  <c r="BN247"/>
  <c r="BM249"/>
  <c r="BN244"/>
  <c r="BM246"/>
  <c r="BN241"/>
  <c r="BM243"/>
  <c r="BN238"/>
  <c r="BM240"/>
  <c r="BN235"/>
  <c r="BM237"/>
  <c r="BN232"/>
  <c r="BM234"/>
  <c r="BN229"/>
  <c r="BM231"/>
  <c r="BN226"/>
  <c r="BM228"/>
  <c r="BO223"/>
  <c r="BN225"/>
  <c r="BN220"/>
  <c r="BM222"/>
  <c r="BN221"/>
  <c r="BM218"/>
  <c r="BN215"/>
  <c r="BM217"/>
  <c r="BN212"/>
  <c r="BM214"/>
  <c r="BN209"/>
  <c r="BM211"/>
  <c r="BN206"/>
  <c r="BM208"/>
  <c r="BN203"/>
  <c r="BM205"/>
  <c r="BN200"/>
  <c r="BM202"/>
  <c r="BN197"/>
  <c r="BM199"/>
  <c r="BN194"/>
  <c r="BM196"/>
  <c r="BN195"/>
  <c r="BM193"/>
  <c r="BM186" s="1"/>
  <c r="BN190"/>
  <c r="BM192"/>
  <c r="BN187"/>
  <c r="BM189"/>
  <c r="BN188"/>
  <c r="BN183"/>
  <c r="BM185"/>
  <c r="BO180"/>
  <c r="BN182"/>
  <c r="BN177"/>
  <c r="BM179"/>
  <c r="BN174"/>
  <c r="BM176"/>
  <c r="BN175"/>
  <c r="BM173"/>
  <c r="BN170"/>
  <c r="BM172"/>
  <c r="BN167"/>
  <c r="BM169"/>
  <c r="BN164"/>
  <c r="BM166"/>
  <c r="BN165"/>
  <c r="BM163"/>
  <c r="BO160"/>
  <c r="BN162"/>
  <c r="BN157"/>
  <c r="BM159"/>
  <c r="BN154"/>
  <c r="BM156"/>
  <c r="BN155"/>
  <c r="BM153"/>
  <c r="BN150"/>
  <c r="BM152"/>
  <c r="BN147"/>
  <c r="BM149"/>
  <c r="BN144"/>
  <c r="BM146"/>
  <c r="BN145"/>
  <c r="BM143"/>
  <c r="BN140"/>
  <c r="BM142"/>
  <c r="BN137"/>
  <c r="BM139"/>
  <c r="BN134"/>
  <c r="BM136"/>
  <c r="BN135"/>
  <c r="BM133"/>
  <c r="BM132" s="1"/>
  <c r="BN112"/>
  <c r="BM115"/>
  <c r="BM114"/>
  <c r="BM109"/>
  <c r="BM108"/>
  <c r="BN106"/>
  <c r="BN100"/>
  <c r="BM103"/>
  <c r="BM102"/>
  <c r="BK71"/>
  <c r="BM97"/>
  <c r="BM96"/>
  <c r="BN94"/>
  <c r="BN88"/>
  <c r="BM91"/>
  <c r="BM90"/>
  <c r="BM80"/>
  <c r="BM81" s="1"/>
  <c r="BN87"/>
  <c r="BM84"/>
  <c r="BN83"/>
  <c r="BN77"/>
  <c r="BL75"/>
  <c r="BL71"/>
  <c r="BL72" s="1"/>
  <c r="BM65"/>
  <c r="BM66" s="1"/>
  <c r="BN63"/>
  <c r="BN58"/>
  <c r="BM61"/>
  <c r="BN57"/>
  <c r="BM60"/>
  <c r="BL28"/>
  <c r="BL25" s="1"/>
  <c r="BM55"/>
  <c r="BN52"/>
  <c r="BM54"/>
  <c r="BN51"/>
  <c r="BM49"/>
  <c r="BN47"/>
  <c r="BM45"/>
  <c r="BN43"/>
  <c r="BM41"/>
  <c r="BN39"/>
  <c r="BM28"/>
  <c r="BO35"/>
  <c r="BN37"/>
  <c r="BM27"/>
  <c r="BM24" s="1"/>
  <c r="BN32"/>
  <c r="BP30"/>
  <c r="BO33"/>
  <c r="F78" i="54"/>
  <c r="F50"/>
  <c r="F22"/>
  <c r="G19"/>
  <c r="F13"/>
  <c r="R13"/>
  <c r="R15"/>
  <c r="R18"/>
  <c r="R20"/>
  <c r="R22"/>
  <c r="R24"/>
  <c r="R27"/>
  <c r="R29"/>
  <c r="R36"/>
  <c r="R38"/>
  <c r="R50"/>
  <c r="F81"/>
  <c r="F72"/>
  <c r="F62"/>
  <c r="F45"/>
  <c r="F37"/>
  <c r="H21"/>
  <c r="G74"/>
  <c r="G64"/>
  <c r="G56"/>
  <c r="G39"/>
  <c r="F25"/>
  <c r="G77"/>
  <c r="G41"/>
  <c r="G28"/>
  <c r="H28"/>
  <c r="G22"/>
  <c r="H19"/>
  <c r="G13"/>
  <c r="G81"/>
  <c r="H78"/>
  <c r="G72"/>
  <c r="G62"/>
  <c r="H50"/>
  <c r="G45"/>
  <c r="H42"/>
  <c r="G37"/>
  <c r="G25"/>
  <c r="H22"/>
  <c r="G16"/>
  <c r="H13"/>
  <c r="F30"/>
  <c r="G27"/>
  <c r="F21"/>
  <c r="G18"/>
  <c r="F12"/>
  <c r="H73"/>
  <c r="H63"/>
  <c r="G58"/>
  <c r="H55"/>
  <c r="G49"/>
  <c r="H38"/>
  <c r="G30"/>
  <c r="H27"/>
  <c r="G21"/>
  <c r="H18"/>
  <c r="G12"/>
  <c r="B87"/>
  <c r="DO22" i="29"/>
  <c r="DO21"/>
  <c r="DQ16"/>
  <c r="DP28"/>
  <c r="DP23"/>
  <c r="DQ47"/>
  <c r="DR48"/>
  <c r="DQ18"/>
  <c r="DQ17"/>
  <c r="DQ96"/>
  <c r="DR45"/>
  <c r="DQ81"/>
  <c r="DQ94"/>
  <c r="DR43"/>
  <c r="DQ79"/>
  <c r="DQ90"/>
  <c r="DR39"/>
  <c r="DQ75"/>
  <c r="DQ34"/>
  <c r="DR35"/>
  <c r="DQ71"/>
  <c r="DQ70" s="1"/>
  <c r="DQ86"/>
  <c r="DQ85" s="1"/>
  <c r="DQ97"/>
  <c r="DR46"/>
  <c r="DQ95"/>
  <c r="DR44"/>
  <c r="DQ80"/>
  <c r="DQ93"/>
  <c r="DR42"/>
  <c r="DQ78"/>
  <c r="DS12"/>
  <c r="DR82"/>
  <c r="DR11"/>
  <c r="DR81"/>
  <c r="DR80"/>
  <c r="DR79"/>
  <c r="DR78"/>
  <c r="DR75"/>
  <c r="DR72"/>
  <c r="DR71"/>
  <c r="DR70" s="1"/>
  <c r="DQ40"/>
  <c r="DQ38" s="1"/>
  <c r="DQ92"/>
  <c r="DQ91" s="1"/>
  <c r="DR41"/>
  <c r="DQ77"/>
  <c r="DQ76" s="1"/>
  <c r="DP33"/>
  <c r="DP32"/>
  <c r="DP51" s="1"/>
  <c r="DP18"/>
  <c r="DP17"/>
  <c r="DP91"/>
  <c r="DP89" s="1"/>
  <c r="DP84" s="1"/>
  <c r="CY22"/>
  <c r="CY21"/>
  <c r="DA16"/>
  <c r="CZ28"/>
  <c r="CZ23"/>
  <c r="DA47"/>
  <c r="DB48"/>
  <c r="DB46"/>
  <c r="DA97"/>
  <c r="DB44"/>
  <c r="DA95"/>
  <c r="DB42"/>
  <c r="DA93"/>
  <c r="DA11"/>
  <c r="DB12"/>
  <c r="DA82"/>
  <c r="DA81"/>
  <c r="DA80"/>
  <c r="DA79"/>
  <c r="DA78"/>
  <c r="DA77"/>
  <c r="DA76" s="1"/>
  <c r="DA75"/>
  <c r="DA72"/>
  <c r="DA71"/>
  <c r="DB45"/>
  <c r="DA96"/>
  <c r="DB43"/>
  <c r="DA94"/>
  <c r="DB39"/>
  <c r="DA90"/>
  <c r="DA34"/>
  <c r="DB35"/>
  <c r="DA86"/>
  <c r="DA85" s="1"/>
  <c r="CZ74"/>
  <c r="CZ69" s="1"/>
  <c r="CZ91"/>
  <c r="CZ18"/>
  <c r="CZ17"/>
  <c r="DA40"/>
  <c r="DA38" s="1"/>
  <c r="DB41"/>
  <c r="DA92"/>
  <c r="DA91" s="1"/>
  <c r="CZ33"/>
  <c r="CZ32"/>
  <c r="CZ51" s="1"/>
  <c r="CZ89"/>
  <c r="CZ84" s="1"/>
  <c r="CI22"/>
  <c r="CI21"/>
  <c r="CK16"/>
  <c r="CJ28"/>
  <c r="CJ23"/>
  <c r="CK47"/>
  <c r="CL48"/>
  <c r="CK97"/>
  <c r="CL46"/>
  <c r="CK95"/>
  <c r="CL44"/>
  <c r="CK93"/>
  <c r="CL42"/>
  <c r="CK11"/>
  <c r="CL12"/>
  <c r="CK82"/>
  <c r="CK81"/>
  <c r="CK80"/>
  <c r="CK79"/>
  <c r="CK78"/>
  <c r="CK77"/>
  <c r="CK76" s="1"/>
  <c r="CK75"/>
  <c r="CK72"/>
  <c r="CK71"/>
  <c r="CK96"/>
  <c r="CL45"/>
  <c r="CK94"/>
  <c r="CL43"/>
  <c r="CK90"/>
  <c r="CL39"/>
  <c r="CK34"/>
  <c r="CL35"/>
  <c r="CK86"/>
  <c r="CK85" s="1"/>
  <c r="CJ18"/>
  <c r="CJ17"/>
  <c r="CK40"/>
  <c r="CK38" s="1"/>
  <c r="CK92"/>
  <c r="CK91" s="1"/>
  <c r="CL41"/>
  <c r="CJ33"/>
  <c r="CJ32"/>
  <c r="CJ51" s="1"/>
  <c r="CJ91"/>
  <c r="CJ89" s="1"/>
  <c r="CJ84" s="1"/>
  <c r="BU47"/>
  <c r="BV48"/>
  <c r="BU97"/>
  <c r="BV46"/>
  <c r="BU82"/>
  <c r="BU93"/>
  <c r="BV42"/>
  <c r="BU78"/>
  <c r="BT91"/>
  <c r="BU94"/>
  <c r="BU79"/>
  <c r="BV43"/>
  <c r="BU92"/>
  <c r="BU77"/>
  <c r="BU40"/>
  <c r="BV41"/>
  <c r="BT76"/>
  <c r="BV39"/>
  <c r="BU90"/>
  <c r="BU75"/>
  <c r="BU87"/>
  <c r="BV36"/>
  <c r="BU72"/>
  <c r="BV37"/>
  <c r="BU56"/>
  <c r="BU86"/>
  <c r="BU71"/>
  <c r="BU70" s="1"/>
  <c r="BV35"/>
  <c r="BU34"/>
  <c r="BT85"/>
  <c r="BT70"/>
  <c r="BX20"/>
  <c r="BV14"/>
  <c r="BU11"/>
  <c r="BX16"/>
  <c r="BW28"/>
  <c r="BW23"/>
  <c r="BX12"/>
  <c r="U27"/>
  <c r="U22"/>
  <c r="AC26"/>
  <c r="AC21"/>
  <c r="Y26"/>
  <c r="Y21"/>
  <c r="U26"/>
  <c r="U21"/>
  <c r="AD26"/>
  <c r="AD21"/>
  <c r="Z26"/>
  <c r="Z21"/>
  <c r="V26"/>
  <c r="V21"/>
  <c r="AE26"/>
  <c r="AE21"/>
  <c r="AA26"/>
  <c r="AA21"/>
  <c r="W26"/>
  <c r="W21"/>
  <c r="AF26"/>
  <c r="AF21"/>
  <c r="AB26"/>
  <c r="AB21"/>
  <c r="X26"/>
  <c r="X21"/>
  <c r="BS27"/>
  <c r="BS22"/>
  <c r="BS26"/>
  <c r="BS21"/>
  <c r="BT26"/>
  <c r="BT21"/>
  <c r="BA27"/>
  <c r="BA22"/>
  <c r="BI26"/>
  <c r="BI21"/>
  <c r="BE26"/>
  <c r="BE21"/>
  <c r="BA26"/>
  <c r="BA21"/>
  <c r="BJ26"/>
  <c r="BJ21"/>
  <c r="BF26"/>
  <c r="BF21"/>
  <c r="BB26"/>
  <c r="BB21"/>
  <c r="BK26"/>
  <c r="BK21"/>
  <c r="BG26"/>
  <c r="BG21"/>
  <c r="BC26"/>
  <c r="BC21"/>
  <c r="BL26"/>
  <c r="BL21"/>
  <c r="BH26"/>
  <c r="BH21"/>
  <c r="BD26"/>
  <c r="BD21"/>
  <c r="AK27"/>
  <c r="AK22"/>
  <c r="AS26"/>
  <c r="AS21"/>
  <c r="AO26"/>
  <c r="AO21"/>
  <c r="AK26"/>
  <c r="AK21"/>
  <c r="AT26"/>
  <c r="AT21"/>
  <c r="AP26"/>
  <c r="AP21"/>
  <c r="AL26"/>
  <c r="AL21"/>
  <c r="AU26"/>
  <c r="AU21"/>
  <c r="AQ26"/>
  <c r="AQ21"/>
  <c r="AM26"/>
  <c r="AM21"/>
  <c r="AV26"/>
  <c r="AV21"/>
  <c r="AR26"/>
  <c r="AR21"/>
  <c r="AN26"/>
  <c r="AN21"/>
  <c r="R783" i="55" l="1"/>
  <c r="R133"/>
  <c r="R77"/>
  <c r="R73"/>
  <c r="M27"/>
  <c r="CS22" i="53"/>
  <c r="M24" i="55" s="1"/>
  <c r="BN511" i="53"/>
  <c r="BM513"/>
  <c r="L68" i="55"/>
  <c r="CB25" i="53"/>
  <c r="L27" i="55" s="1"/>
  <c r="BK72" i="53"/>
  <c r="K73" i="55"/>
  <c r="CV803" i="53"/>
  <c r="CW801"/>
  <c r="CX259"/>
  <c r="CW257"/>
  <c r="CX784"/>
  <c r="CW782"/>
  <c r="CV91"/>
  <c r="CV90"/>
  <c r="CW88"/>
  <c r="CX87"/>
  <c r="CW80"/>
  <c r="CW81" s="1"/>
  <c r="CV97"/>
  <c r="CV96"/>
  <c r="CW94"/>
  <c r="CV133"/>
  <c r="CW135"/>
  <c r="CV146"/>
  <c r="CW144"/>
  <c r="CV156"/>
  <c r="CW154"/>
  <c r="CV159"/>
  <c r="CW157"/>
  <c r="CV162"/>
  <c r="CW160"/>
  <c r="CV163"/>
  <c r="CW165"/>
  <c r="CV176"/>
  <c r="CW174"/>
  <c r="CV179"/>
  <c r="CW177"/>
  <c r="CV182"/>
  <c r="CW180"/>
  <c r="CV185"/>
  <c r="CW183"/>
  <c r="CW188"/>
  <c r="CV196"/>
  <c r="CW194"/>
  <c r="CV199"/>
  <c r="CW197"/>
  <c r="CV202"/>
  <c r="CW200"/>
  <c r="CV205"/>
  <c r="CW203"/>
  <c r="CV208"/>
  <c r="CW206"/>
  <c r="CV211"/>
  <c r="CW209"/>
  <c r="CV214"/>
  <c r="CW212"/>
  <c r="CV217"/>
  <c r="CW215"/>
  <c r="CV218"/>
  <c r="CW221"/>
  <c r="CV249"/>
  <c r="CW247"/>
  <c r="CV299"/>
  <c r="CW297"/>
  <c r="CV323"/>
  <c r="CW321"/>
  <c r="CV326"/>
  <c r="CW324"/>
  <c r="CV332"/>
  <c r="CW330"/>
  <c r="CV335"/>
  <c r="CW333"/>
  <c r="CV338"/>
  <c r="CW336"/>
  <c r="CV341"/>
  <c r="CW339"/>
  <c r="CV344"/>
  <c r="CW342"/>
  <c r="CV347"/>
  <c r="CW345"/>
  <c r="CV350"/>
  <c r="CW348"/>
  <c r="CV353"/>
  <c r="CW351"/>
  <c r="CV356"/>
  <c r="CW354"/>
  <c r="CV359"/>
  <c r="CW357"/>
  <c r="CV362"/>
  <c r="CW360"/>
  <c r="CV432"/>
  <c r="CW430"/>
  <c r="CV435"/>
  <c r="CW433"/>
  <c r="CV438"/>
  <c r="CW436"/>
  <c r="CV441"/>
  <c r="CW439"/>
  <c r="CV444"/>
  <c r="CW442"/>
  <c r="CV447"/>
  <c r="CW445"/>
  <c r="CV450"/>
  <c r="CW448"/>
  <c r="CV55"/>
  <c r="CW52"/>
  <c r="CV60"/>
  <c r="CW57"/>
  <c r="CV37"/>
  <c r="CW35"/>
  <c r="CV997"/>
  <c r="CW995"/>
  <c r="CX775"/>
  <c r="CW773"/>
  <c r="CW1409"/>
  <c r="CV1408"/>
  <c r="CW1401"/>
  <c r="CV1399"/>
  <c r="CW1438"/>
  <c r="CV1437"/>
  <c r="CV126" s="1"/>
  <c r="CX77"/>
  <c r="CW74"/>
  <c r="CV109"/>
  <c r="CV108"/>
  <c r="CW106"/>
  <c r="CV139"/>
  <c r="CW137"/>
  <c r="CV142"/>
  <c r="CW140"/>
  <c r="CV143"/>
  <c r="CW145"/>
  <c r="CV152"/>
  <c r="CW150"/>
  <c r="CV153"/>
  <c r="CW155"/>
  <c r="CV166"/>
  <c r="CW164"/>
  <c r="CV169"/>
  <c r="CW167"/>
  <c r="CV172"/>
  <c r="CW170"/>
  <c r="CV173"/>
  <c r="CW175"/>
  <c r="CV189"/>
  <c r="CW187"/>
  <c r="CV192"/>
  <c r="CW190"/>
  <c r="CV193"/>
  <c r="CV186" s="1"/>
  <c r="CW195"/>
  <c r="CV222"/>
  <c r="CW220"/>
  <c r="CV225"/>
  <c r="CW223"/>
  <c r="CV231"/>
  <c r="CW229"/>
  <c r="CV234"/>
  <c r="CW232"/>
  <c r="CV237"/>
  <c r="CW235"/>
  <c r="CV240"/>
  <c r="CW238"/>
  <c r="CV243"/>
  <c r="CW241"/>
  <c r="CV284"/>
  <c r="CW282"/>
  <c r="CV287"/>
  <c r="CW285"/>
  <c r="CV290"/>
  <c r="CW288"/>
  <c r="CV293"/>
  <c r="CW291"/>
  <c r="CV305"/>
  <c r="CW303"/>
  <c r="CV308"/>
  <c r="CW306"/>
  <c r="CV311"/>
  <c r="CW309"/>
  <c r="CV314"/>
  <c r="CW312"/>
  <c r="CV317"/>
  <c r="CW315"/>
  <c r="CV368"/>
  <c r="CW366"/>
  <c r="CV371"/>
  <c r="CW369"/>
  <c r="CV374"/>
  <c r="CW372"/>
  <c r="CV377"/>
  <c r="CW375"/>
  <c r="CV380"/>
  <c r="CW378"/>
  <c r="CV383"/>
  <c r="CW381"/>
  <c r="CV386"/>
  <c r="CW384"/>
  <c r="CV389"/>
  <c r="CW387"/>
  <c r="CV392"/>
  <c r="CW390"/>
  <c r="CV395"/>
  <c r="CW393"/>
  <c r="CV398"/>
  <c r="CW396"/>
  <c r="CV401"/>
  <c r="CW399"/>
  <c r="CV404"/>
  <c r="CW402"/>
  <c r="CV407"/>
  <c r="CW405"/>
  <c r="CV410"/>
  <c r="CW408"/>
  <c r="CV413"/>
  <c r="CW411"/>
  <c r="CV416"/>
  <c r="CW414"/>
  <c r="CV419"/>
  <c r="CW417"/>
  <c r="CV422"/>
  <c r="CW420"/>
  <c r="CV425"/>
  <c r="CW423"/>
  <c r="CV428"/>
  <c r="CW426"/>
  <c r="CV429"/>
  <c r="CW431"/>
  <c r="CV456"/>
  <c r="CW454"/>
  <c r="CV495"/>
  <c r="CW493"/>
  <c r="CV549"/>
  <c r="CW547"/>
  <c r="CV564"/>
  <c r="CW562"/>
  <c r="CV567"/>
  <c r="CW565"/>
  <c r="CV570"/>
  <c r="CW568"/>
  <c r="CV573"/>
  <c r="CW571"/>
  <c r="CV576"/>
  <c r="CW574"/>
  <c r="CV579"/>
  <c r="CW577"/>
  <c r="CV582"/>
  <c r="CW580"/>
  <c r="CV585"/>
  <c r="CW583"/>
  <c r="CV588"/>
  <c r="CW586"/>
  <c r="CV591"/>
  <c r="CW589"/>
  <c r="CV594"/>
  <c r="CW592"/>
  <c r="CV597"/>
  <c r="CW595"/>
  <c r="CV600"/>
  <c r="CW598"/>
  <c r="CV601"/>
  <c r="CW603"/>
  <c r="CV673"/>
  <c r="CW671"/>
  <c r="CV676"/>
  <c r="CW674"/>
  <c r="CV679"/>
  <c r="CW677"/>
  <c r="CV682"/>
  <c r="CW680"/>
  <c r="CV697"/>
  <c r="CW695"/>
  <c r="CV700"/>
  <c r="CW698"/>
  <c r="CV703"/>
  <c r="CW701"/>
  <c r="CV706"/>
  <c r="CW704"/>
  <c r="CV709"/>
  <c r="CW707"/>
  <c r="CV712"/>
  <c r="CW710"/>
  <c r="CV715"/>
  <c r="CW713"/>
  <c r="CV65"/>
  <c r="CV66" s="1"/>
  <c r="CW63"/>
  <c r="CV255"/>
  <c r="CW253"/>
  <c r="CV263"/>
  <c r="CW261"/>
  <c r="CV269"/>
  <c r="CW267"/>
  <c r="CV275"/>
  <c r="CW273"/>
  <c r="CV281"/>
  <c r="CW279"/>
  <c r="CV329"/>
  <c r="CW327"/>
  <c r="CV365"/>
  <c r="CW363"/>
  <c r="CV462"/>
  <c r="CW460"/>
  <c r="CV468"/>
  <c r="CW466"/>
  <c r="CV471"/>
  <c r="CW469"/>
  <c r="CV474"/>
  <c r="CW472"/>
  <c r="CV477"/>
  <c r="CW475"/>
  <c r="CV480"/>
  <c r="CW478"/>
  <c r="CV483"/>
  <c r="CW481"/>
  <c r="CV486"/>
  <c r="CW484"/>
  <c r="CV489"/>
  <c r="CW487"/>
  <c r="CV501"/>
  <c r="CW499"/>
  <c r="CV504"/>
  <c r="CW502"/>
  <c r="CV507"/>
  <c r="CW505"/>
  <c r="CV510"/>
  <c r="CW508"/>
  <c r="CV513"/>
  <c r="CW511"/>
  <c r="CV516"/>
  <c r="CW514"/>
  <c r="CV519"/>
  <c r="CW517"/>
  <c r="CV522"/>
  <c r="CW520"/>
  <c r="CV525"/>
  <c r="CW523"/>
  <c r="CV528"/>
  <c r="CW526"/>
  <c r="CV531"/>
  <c r="CW529"/>
  <c r="CV540"/>
  <c r="CW538"/>
  <c r="CV543"/>
  <c r="CW541"/>
  <c r="CV546"/>
  <c r="CW544"/>
  <c r="CV552"/>
  <c r="CW550"/>
  <c r="CV555"/>
  <c r="CW553"/>
  <c r="CV558"/>
  <c r="CW556"/>
  <c r="CV604"/>
  <c r="CW602"/>
  <c r="CV607"/>
  <c r="CW605"/>
  <c r="CV610"/>
  <c r="CW608"/>
  <c r="CV613"/>
  <c r="CW611"/>
  <c r="CV616"/>
  <c r="CW614"/>
  <c r="CV619"/>
  <c r="CW617"/>
  <c r="CV628"/>
  <c r="CW626"/>
  <c r="CV631"/>
  <c r="CW629"/>
  <c r="CV637"/>
  <c r="CW635"/>
  <c r="CV640"/>
  <c r="CW638"/>
  <c r="CV643"/>
  <c r="CW641"/>
  <c r="CV646"/>
  <c r="CW644"/>
  <c r="CV649"/>
  <c r="CW647"/>
  <c r="CV652"/>
  <c r="CW650"/>
  <c r="CV655"/>
  <c r="CW653"/>
  <c r="CV658"/>
  <c r="CW656"/>
  <c r="CV661"/>
  <c r="CW659"/>
  <c r="CV664"/>
  <c r="CW662"/>
  <c r="CV667"/>
  <c r="CW665"/>
  <c r="CV688"/>
  <c r="CW686"/>
  <c r="CV691"/>
  <c r="CW689"/>
  <c r="CV721"/>
  <c r="CW719"/>
  <c r="CV724"/>
  <c r="CW722"/>
  <c r="CV727"/>
  <c r="CW725"/>
  <c r="CV730"/>
  <c r="CW728"/>
  <c r="CV733"/>
  <c r="CW731"/>
  <c r="CV736"/>
  <c r="CW734"/>
  <c r="CV739"/>
  <c r="CW737"/>
  <c r="CV742"/>
  <c r="CW740"/>
  <c r="CV810"/>
  <c r="CW808"/>
  <c r="CV813"/>
  <c r="CW811"/>
  <c r="CV816"/>
  <c r="CW814"/>
  <c r="CV819"/>
  <c r="CW817"/>
  <c r="CV820"/>
  <c r="CW822"/>
  <c r="CV841"/>
  <c r="CW839"/>
  <c r="CV842"/>
  <c r="CW844"/>
  <c r="CV854"/>
  <c r="CW852"/>
  <c r="CV857"/>
  <c r="CW855"/>
  <c r="CV883"/>
  <c r="CW885"/>
  <c r="CV910"/>
  <c r="CW908"/>
  <c r="CV913"/>
  <c r="CW911"/>
  <c r="CV916"/>
  <c r="CW914"/>
  <c r="CV919"/>
  <c r="CW917"/>
  <c r="CV922"/>
  <c r="CW920"/>
  <c r="CV459"/>
  <c r="CW457"/>
  <c r="CV465"/>
  <c r="CW463"/>
  <c r="CV537"/>
  <c r="CW535"/>
  <c r="CV561"/>
  <c r="CW559"/>
  <c r="CV622"/>
  <c r="CW620"/>
  <c r="CV634"/>
  <c r="CW632"/>
  <c r="CV670"/>
  <c r="CW668"/>
  <c r="CV694"/>
  <c r="CW692"/>
  <c r="CV718"/>
  <c r="CW716"/>
  <c r="CV748"/>
  <c r="CW746"/>
  <c r="CV754"/>
  <c r="CW752"/>
  <c r="CV760"/>
  <c r="CW758"/>
  <c r="CV766"/>
  <c r="CW764"/>
  <c r="CV772"/>
  <c r="CW770"/>
  <c r="CV779"/>
  <c r="CW777"/>
  <c r="CV788"/>
  <c r="CW786"/>
  <c r="CV794"/>
  <c r="CW792"/>
  <c r="CV800"/>
  <c r="CW798"/>
  <c r="CV851"/>
  <c r="CW849"/>
  <c r="CV889"/>
  <c r="CW887"/>
  <c r="CV907"/>
  <c r="CW905"/>
  <c r="CV925"/>
  <c r="CW923"/>
  <c r="CV931"/>
  <c r="CW929"/>
  <c r="CV937"/>
  <c r="CW935"/>
  <c r="CV943"/>
  <c r="CW941"/>
  <c r="CV949"/>
  <c r="CW947"/>
  <c r="CV955"/>
  <c r="CW953"/>
  <c r="CV961"/>
  <c r="CW959"/>
  <c r="CV967"/>
  <c r="CW965"/>
  <c r="CV973"/>
  <c r="CW971"/>
  <c r="CV979"/>
  <c r="CW977"/>
  <c r="CV985"/>
  <c r="CW983"/>
  <c r="CV991"/>
  <c r="CW989"/>
  <c r="CV1000"/>
  <c r="CW998"/>
  <c r="CV1003"/>
  <c r="CW1001"/>
  <c r="CV1006"/>
  <c r="CW1004"/>
  <c r="CV1009"/>
  <c r="CW1007"/>
  <c r="CV1012"/>
  <c r="CW1010"/>
  <c r="CV1015"/>
  <c r="CW1013"/>
  <c r="CV1018"/>
  <c r="CW1016"/>
  <c r="CV1021"/>
  <c r="CW1019"/>
  <c r="CV1024"/>
  <c r="CW1022"/>
  <c r="CV1027"/>
  <c r="CW1025"/>
  <c r="CV1030"/>
  <c r="CW1028"/>
  <c r="CV1033"/>
  <c r="CW1031"/>
  <c r="CV1051"/>
  <c r="CW1049"/>
  <c r="CV1054"/>
  <c r="CW1052"/>
  <c r="CV1061"/>
  <c r="CW1059"/>
  <c r="CV1064"/>
  <c r="CW1062"/>
  <c r="CV1067"/>
  <c r="CW1065"/>
  <c r="CV1070"/>
  <c r="CW1068"/>
  <c r="CW1178"/>
  <c r="CX1176"/>
  <c r="CW1184"/>
  <c r="CX1182"/>
  <c r="CW1190"/>
  <c r="CX1188"/>
  <c r="CW1193"/>
  <c r="CX1191"/>
  <c r="CW1196"/>
  <c r="CX1194"/>
  <c r="CW1199"/>
  <c r="CX1197"/>
  <c r="CW1202"/>
  <c r="CX1200"/>
  <c r="CW1205"/>
  <c r="CX1203"/>
  <c r="CW1208"/>
  <c r="CX1206"/>
  <c r="CW1211"/>
  <c r="CX1209"/>
  <c r="CW1214"/>
  <c r="CX1212"/>
  <c r="CW1217"/>
  <c r="CX1215"/>
  <c r="CW1220"/>
  <c r="CX1218"/>
  <c r="CW1223"/>
  <c r="CX1221"/>
  <c r="CW1226"/>
  <c r="CX1224"/>
  <c r="CW1230"/>
  <c r="CX1228"/>
  <c r="CW1227"/>
  <c r="CX1229"/>
  <c r="CW1233"/>
  <c r="CX1231"/>
  <c r="CW1236"/>
  <c r="CX1234"/>
  <c r="CW1239"/>
  <c r="CX1237"/>
  <c r="CW1242"/>
  <c r="CX1240"/>
  <c r="CW1245"/>
  <c r="CX1243"/>
  <c r="CW1248"/>
  <c r="CX1246"/>
  <c r="CW1251"/>
  <c r="CX1249"/>
  <c r="CW1254"/>
  <c r="CX1252"/>
  <c r="CW1257"/>
  <c r="CX1255"/>
  <c r="CW1260"/>
  <c r="CX1258"/>
  <c r="CV1039"/>
  <c r="CW1037"/>
  <c r="CV1058"/>
  <c r="CW1056"/>
  <c r="CW1172"/>
  <c r="CX1170"/>
  <c r="CW1299"/>
  <c r="CX1297"/>
  <c r="CV1362"/>
  <c r="CW1360"/>
  <c r="CV1374"/>
  <c r="CW1372"/>
  <c r="CV1377"/>
  <c r="CW1375"/>
  <c r="CU1269"/>
  <c r="CV1267"/>
  <c r="CU1275"/>
  <c r="CV1273"/>
  <c r="CU1169"/>
  <c r="CV1167"/>
  <c r="CT22"/>
  <c r="CV33"/>
  <c r="CW30"/>
  <c r="CV27"/>
  <c r="CV24" s="1"/>
  <c r="CW32"/>
  <c r="CV41"/>
  <c r="CW39"/>
  <c r="CV45"/>
  <c r="CW43"/>
  <c r="CV49"/>
  <c r="CW47"/>
  <c r="CV54"/>
  <c r="CW51"/>
  <c r="CV61"/>
  <c r="CW58"/>
  <c r="CV451"/>
  <c r="CU453"/>
  <c r="CV115"/>
  <c r="CV114"/>
  <c r="CW112"/>
  <c r="CV136"/>
  <c r="CW134"/>
  <c r="CV149"/>
  <c r="CW147"/>
  <c r="CV228"/>
  <c r="CW226"/>
  <c r="CV246"/>
  <c r="CW244"/>
  <c r="CV252"/>
  <c r="CW250"/>
  <c r="CV260"/>
  <c r="CW258"/>
  <c r="CV266"/>
  <c r="CW264"/>
  <c r="CV272"/>
  <c r="CW270"/>
  <c r="CV278"/>
  <c r="CW276"/>
  <c r="CV296"/>
  <c r="CW294"/>
  <c r="CV302"/>
  <c r="CW300"/>
  <c r="CV320"/>
  <c r="CW318"/>
  <c r="CV492"/>
  <c r="CW490"/>
  <c r="CV498"/>
  <c r="CW496"/>
  <c r="CV534"/>
  <c r="CW532"/>
  <c r="CV625"/>
  <c r="CW623"/>
  <c r="CV685"/>
  <c r="CW683"/>
  <c r="CV745"/>
  <c r="CW743"/>
  <c r="CV751"/>
  <c r="CW749"/>
  <c r="CV757"/>
  <c r="CW755"/>
  <c r="CV763"/>
  <c r="CW761"/>
  <c r="CV769"/>
  <c r="CW767"/>
  <c r="CV776"/>
  <c r="CW774"/>
  <c r="CV785"/>
  <c r="CW783"/>
  <c r="CV791"/>
  <c r="CW789"/>
  <c r="CV797"/>
  <c r="CW795"/>
  <c r="CV806"/>
  <c r="CW804"/>
  <c r="CV807"/>
  <c r="CW809"/>
  <c r="CV823"/>
  <c r="CW821"/>
  <c r="CV826"/>
  <c r="CW824"/>
  <c r="CV829"/>
  <c r="CW827"/>
  <c r="CV832"/>
  <c r="CW830"/>
  <c r="CV835"/>
  <c r="CW833"/>
  <c r="CV838"/>
  <c r="CW836"/>
  <c r="CV845"/>
  <c r="CW843"/>
  <c r="CV848"/>
  <c r="CW846"/>
  <c r="CV860"/>
  <c r="CW858"/>
  <c r="CV863"/>
  <c r="CW861"/>
  <c r="CV866"/>
  <c r="CW864"/>
  <c r="CV869"/>
  <c r="CW867"/>
  <c r="CV872"/>
  <c r="CW870"/>
  <c r="CV875"/>
  <c r="CW873"/>
  <c r="CV878"/>
  <c r="CW876"/>
  <c r="CV881"/>
  <c r="CW879"/>
  <c r="CV886"/>
  <c r="CW884"/>
  <c r="CV892"/>
  <c r="CW890"/>
  <c r="CV895"/>
  <c r="CW893"/>
  <c r="CV898"/>
  <c r="CW896"/>
  <c r="CV901"/>
  <c r="CW899"/>
  <c r="CV904"/>
  <c r="CW902"/>
  <c r="CV1036"/>
  <c r="CW1034"/>
  <c r="CV1042"/>
  <c r="CW1040"/>
  <c r="CV1045"/>
  <c r="CW1043"/>
  <c r="CV1055"/>
  <c r="CW1057"/>
  <c r="CV1073"/>
  <c r="CW1071"/>
  <c r="CV1076"/>
  <c r="CW1074"/>
  <c r="CV1079"/>
  <c r="CW1077"/>
  <c r="CV1082"/>
  <c r="CW1080"/>
  <c r="CV1085"/>
  <c r="CW1083"/>
  <c r="CV1088"/>
  <c r="CW1086"/>
  <c r="CV1091"/>
  <c r="CW1089"/>
  <c r="CV1094"/>
  <c r="CW1092"/>
  <c r="CV1097"/>
  <c r="CW1095"/>
  <c r="CV1100"/>
  <c r="CW1098"/>
  <c r="CV1103"/>
  <c r="CW1101"/>
  <c r="CV1106"/>
  <c r="CW1104"/>
  <c r="CV1109"/>
  <c r="CW1107"/>
  <c r="CV1112"/>
  <c r="CW1110"/>
  <c r="CV1115"/>
  <c r="CW1113"/>
  <c r="CV1118"/>
  <c r="CW1116"/>
  <c r="CV1121"/>
  <c r="CW1119"/>
  <c r="CV1124"/>
  <c r="CW1122"/>
  <c r="CV1127"/>
  <c r="CW1125"/>
  <c r="CV1130"/>
  <c r="CW1128"/>
  <c r="CV1133"/>
  <c r="CW1131"/>
  <c r="CV1136"/>
  <c r="CW1134"/>
  <c r="CV1139"/>
  <c r="CW1137"/>
  <c r="CV1142"/>
  <c r="CW1140"/>
  <c r="CV1145"/>
  <c r="CW1143"/>
  <c r="CV1148"/>
  <c r="CW1146"/>
  <c r="CV1151"/>
  <c r="CW1149"/>
  <c r="CV1154"/>
  <c r="CW1152"/>
  <c r="CV1157"/>
  <c r="CW1155"/>
  <c r="CV1160"/>
  <c r="CW1158"/>
  <c r="CV1163"/>
  <c r="CW1161"/>
  <c r="CV1166"/>
  <c r="CW1164"/>
  <c r="CV928"/>
  <c r="CW926"/>
  <c r="CV934"/>
  <c r="CW932"/>
  <c r="CV940"/>
  <c r="CW938"/>
  <c r="CV946"/>
  <c r="CW944"/>
  <c r="CV952"/>
  <c r="CW950"/>
  <c r="CV958"/>
  <c r="CW956"/>
  <c r="CV964"/>
  <c r="CW962"/>
  <c r="CV970"/>
  <c r="CW968"/>
  <c r="CV976"/>
  <c r="CW974"/>
  <c r="CV982"/>
  <c r="CW980"/>
  <c r="CV988"/>
  <c r="CW986"/>
  <c r="CV994"/>
  <c r="CW992"/>
  <c r="CV1048"/>
  <c r="CW1046"/>
  <c r="CW1293"/>
  <c r="CX1291"/>
  <c r="CU1175"/>
  <c r="CV1173"/>
  <c r="CU1181"/>
  <c r="CV1179"/>
  <c r="CU1187"/>
  <c r="CV1185"/>
  <c r="CU1266"/>
  <c r="CV1264"/>
  <c r="CU1272"/>
  <c r="CV1270"/>
  <c r="CU1278"/>
  <c r="CV1276"/>
  <c r="CU1284"/>
  <c r="CV1282"/>
  <c r="CU1290"/>
  <c r="CV1288"/>
  <c r="CU1296"/>
  <c r="CV1294"/>
  <c r="CU1302"/>
  <c r="CV1300"/>
  <c r="CU1308"/>
  <c r="CV1306"/>
  <c r="CU1314"/>
  <c r="CV1312"/>
  <c r="CU1320"/>
  <c r="CV1318"/>
  <c r="CU1326"/>
  <c r="CV1324"/>
  <c r="CU1332"/>
  <c r="CV1330"/>
  <c r="CU1338"/>
  <c r="CV1336"/>
  <c r="CU1344"/>
  <c r="CV1342"/>
  <c r="CV1353"/>
  <c r="CW1351"/>
  <c r="CV1356"/>
  <c r="CW1354"/>
  <c r="CV1368"/>
  <c r="CW1366"/>
  <c r="CV1371"/>
  <c r="CW1369"/>
  <c r="CV1380"/>
  <c r="CW1378"/>
  <c r="CV1386"/>
  <c r="CW1384"/>
  <c r="CV1392"/>
  <c r="CW1390"/>
  <c r="CU1398"/>
  <c r="CV1396"/>
  <c r="CU1405"/>
  <c r="CV1403"/>
  <c r="CU1281"/>
  <c r="CV1279"/>
  <c r="CU1287"/>
  <c r="CV1285"/>
  <c r="CU1305"/>
  <c r="CV1303"/>
  <c r="CU1311"/>
  <c r="CV1309"/>
  <c r="CU1317"/>
  <c r="CV1315"/>
  <c r="CU1323"/>
  <c r="CV1321"/>
  <c r="CU1329"/>
  <c r="CV1327"/>
  <c r="CU1335"/>
  <c r="CV1333"/>
  <c r="CU1341"/>
  <c r="CV1339"/>
  <c r="CU1347"/>
  <c r="CV1345"/>
  <c r="CV1359"/>
  <c r="CW1357"/>
  <c r="CV1365"/>
  <c r="CW1363"/>
  <c r="CV1383"/>
  <c r="CW1381"/>
  <c r="CV1389"/>
  <c r="CW1387"/>
  <c r="CW1432"/>
  <c r="CX1433"/>
  <c r="CU1402"/>
  <c r="CV1400"/>
  <c r="CV103"/>
  <c r="CV102"/>
  <c r="CW100"/>
  <c r="CW1263"/>
  <c r="CX1261"/>
  <c r="CU1350"/>
  <c r="CV1348"/>
  <c r="CV1395"/>
  <c r="CW1393"/>
  <c r="CT21"/>
  <c r="CU131"/>
  <c r="CV74"/>
  <c r="CU882"/>
  <c r="CU781" s="1"/>
  <c r="CF77"/>
  <c r="CF103"/>
  <c r="CF102"/>
  <c r="CG100"/>
  <c r="CD61"/>
  <c r="CE58"/>
  <c r="CD65"/>
  <c r="CD66" s="1"/>
  <c r="CE63"/>
  <c r="CE33"/>
  <c r="CF30"/>
  <c r="CE27"/>
  <c r="CE24" s="1"/>
  <c r="CF32"/>
  <c r="CF182"/>
  <c r="CG180"/>
  <c r="CF199"/>
  <c r="CG197"/>
  <c r="CF237"/>
  <c r="CG235"/>
  <c r="CF284"/>
  <c r="CG282"/>
  <c r="CF287"/>
  <c r="CG285"/>
  <c r="CF290"/>
  <c r="CG288"/>
  <c r="CF293"/>
  <c r="CG291"/>
  <c r="CF335"/>
  <c r="CG333"/>
  <c r="CF456"/>
  <c r="CG454"/>
  <c r="CF459"/>
  <c r="CG457"/>
  <c r="CF462"/>
  <c r="CG460"/>
  <c r="CE37"/>
  <c r="CF35"/>
  <c r="CE45"/>
  <c r="CF43"/>
  <c r="CE54"/>
  <c r="CF51"/>
  <c r="CD1175"/>
  <c r="CE1173"/>
  <c r="CD1260"/>
  <c r="CE1258"/>
  <c r="CF809"/>
  <c r="CE807"/>
  <c r="CF87"/>
  <c r="CE80"/>
  <c r="CE81" s="1"/>
  <c r="CF135"/>
  <c r="CE133"/>
  <c r="CF155"/>
  <c r="CE153"/>
  <c r="CF175"/>
  <c r="CE173"/>
  <c r="CF195"/>
  <c r="CE193"/>
  <c r="CF221"/>
  <c r="CE218"/>
  <c r="CF431"/>
  <c r="CE429"/>
  <c r="CF109"/>
  <c r="CF108"/>
  <c r="CG106"/>
  <c r="CF205"/>
  <c r="CG203"/>
  <c r="CF281"/>
  <c r="CG279"/>
  <c r="CF299"/>
  <c r="CG297"/>
  <c r="CF383"/>
  <c r="CG381"/>
  <c r="CF401"/>
  <c r="CG399"/>
  <c r="CF413"/>
  <c r="CG411"/>
  <c r="CF552"/>
  <c r="CG550"/>
  <c r="CF576"/>
  <c r="CG574"/>
  <c r="CF622"/>
  <c r="CG620"/>
  <c r="CF625"/>
  <c r="CG623"/>
  <c r="CF628"/>
  <c r="CG626"/>
  <c r="CF631"/>
  <c r="CG629"/>
  <c r="CF634"/>
  <c r="CG632"/>
  <c r="CF637"/>
  <c r="CG635"/>
  <c r="CF640"/>
  <c r="CG638"/>
  <c r="CF700"/>
  <c r="CG698"/>
  <c r="CF1229"/>
  <c r="CE1227"/>
  <c r="CD91"/>
  <c r="CD90"/>
  <c r="CE88"/>
  <c r="CD781"/>
  <c r="CC25"/>
  <c r="CC22" s="1"/>
  <c r="CD71"/>
  <c r="CD72" s="1"/>
  <c r="CD75"/>
  <c r="CE55"/>
  <c r="CF52"/>
  <c r="CF145"/>
  <c r="CE143"/>
  <c r="CF165"/>
  <c r="CE163"/>
  <c r="CF188"/>
  <c r="CE186"/>
  <c r="CF259"/>
  <c r="CE257"/>
  <c r="CF603"/>
  <c r="CE601"/>
  <c r="CF775"/>
  <c r="CE773"/>
  <c r="CF784"/>
  <c r="CE782"/>
  <c r="CD97"/>
  <c r="CD96"/>
  <c r="CE94"/>
  <c r="CD136"/>
  <c r="CE134"/>
  <c r="CD142"/>
  <c r="CE140"/>
  <c r="CD149"/>
  <c r="CE147"/>
  <c r="CD156"/>
  <c r="CE154"/>
  <c r="CD162"/>
  <c r="CE160"/>
  <c r="CD169"/>
  <c r="CE167"/>
  <c r="CD176"/>
  <c r="CE174"/>
  <c r="CD189"/>
  <c r="CE187"/>
  <c r="CD196"/>
  <c r="CE194"/>
  <c r="CD202"/>
  <c r="CE200"/>
  <c r="CD208"/>
  <c r="CE206"/>
  <c r="CD214"/>
  <c r="CE212"/>
  <c r="CD222"/>
  <c r="CE220"/>
  <c r="CD228"/>
  <c r="CE226"/>
  <c r="CD234"/>
  <c r="CE232"/>
  <c r="CD240"/>
  <c r="CE238"/>
  <c r="CD246"/>
  <c r="CE244"/>
  <c r="CD252"/>
  <c r="CE250"/>
  <c r="CD260"/>
  <c r="CE258"/>
  <c r="CD266"/>
  <c r="CE264"/>
  <c r="CD272"/>
  <c r="CE270"/>
  <c r="CD278"/>
  <c r="CE276"/>
  <c r="CD296"/>
  <c r="CE294"/>
  <c r="CD302"/>
  <c r="CE300"/>
  <c r="CD308"/>
  <c r="CE306"/>
  <c r="CD314"/>
  <c r="CE312"/>
  <c r="CD320"/>
  <c r="CE318"/>
  <c r="CD326"/>
  <c r="CE324"/>
  <c r="CD332"/>
  <c r="CE330"/>
  <c r="CD338"/>
  <c r="CE336"/>
  <c r="CD344"/>
  <c r="CE342"/>
  <c r="CD350"/>
  <c r="CE348"/>
  <c r="CD356"/>
  <c r="CE354"/>
  <c r="CD362"/>
  <c r="CE360"/>
  <c r="CD368"/>
  <c r="CE366"/>
  <c r="CD374"/>
  <c r="CE372"/>
  <c r="CD380"/>
  <c r="CE378"/>
  <c r="CD386"/>
  <c r="CE384"/>
  <c r="CD392"/>
  <c r="CE390"/>
  <c r="CD398"/>
  <c r="CE396"/>
  <c r="CD404"/>
  <c r="CE402"/>
  <c r="CD410"/>
  <c r="CE408"/>
  <c r="CD416"/>
  <c r="CE414"/>
  <c r="CD422"/>
  <c r="CE420"/>
  <c r="CD428"/>
  <c r="CE426"/>
  <c r="CD435"/>
  <c r="CE433"/>
  <c r="CD441"/>
  <c r="CE439"/>
  <c r="CD447"/>
  <c r="CE445"/>
  <c r="CD453"/>
  <c r="CE451"/>
  <c r="CD468"/>
  <c r="CE466"/>
  <c r="CD474"/>
  <c r="CE472"/>
  <c r="CD480"/>
  <c r="CE478"/>
  <c r="CD486"/>
  <c r="CE484"/>
  <c r="CD492"/>
  <c r="CE490"/>
  <c r="CD498"/>
  <c r="CE496"/>
  <c r="CD504"/>
  <c r="CE502"/>
  <c r="CD510"/>
  <c r="CE508"/>
  <c r="CD516"/>
  <c r="CE514"/>
  <c r="CD522"/>
  <c r="CE520"/>
  <c r="CD528"/>
  <c r="CE526"/>
  <c r="CD534"/>
  <c r="CE532"/>
  <c r="CD540"/>
  <c r="CE538"/>
  <c r="CD546"/>
  <c r="CE544"/>
  <c r="CD558"/>
  <c r="CE556"/>
  <c r="CD564"/>
  <c r="CE562"/>
  <c r="CD570"/>
  <c r="CE568"/>
  <c r="CD582"/>
  <c r="CE580"/>
  <c r="CD588"/>
  <c r="CE586"/>
  <c r="CD594"/>
  <c r="CE592"/>
  <c r="CD600"/>
  <c r="CE598"/>
  <c r="CD607"/>
  <c r="CE605"/>
  <c r="CD613"/>
  <c r="CE611"/>
  <c r="CD619"/>
  <c r="CE617"/>
  <c r="CD649"/>
  <c r="CE647"/>
  <c r="CD655"/>
  <c r="CE653"/>
  <c r="CD661"/>
  <c r="CE659"/>
  <c r="CD667"/>
  <c r="CE665"/>
  <c r="CD673"/>
  <c r="CE671"/>
  <c r="CD679"/>
  <c r="CE677"/>
  <c r="CD685"/>
  <c r="CE683"/>
  <c r="CD697"/>
  <c r="CE695"/>
  <c r="CD703"/>
  <c r="CE701"/>
  <c r="CD709"/>
  <c r="CE707"/>
  <c r="CD715"/>
  <c r="CE713"/>
  <c r="CD721"/>
  <c r="CE719"/>
  <c r="CD727"/>
  <c r="CE725"/>
  <c r="CD733"/>
  <c r="CE731"/>
  <c r="CD739"/>
  <c r="CE737"/>
  <c r="CD745"/>
  <c r="CE743"/>
  <c r="CD751"/>
  <c r="CE749"/>
  <c r="CD757"/>
  <c r="CE755"/>
  <c r="CD763"/>
  <c r="CE761"/>
  <c r="CD769"/>
  <c r="CE767"/>
  <c r="CD776"/>
  <c r="CE774"/>
  <c r="CD785"/>
  <c r="CE783"/>
  <c r="CD791"/>
  <c r="CE789"/>
  <c r="CD797"/>
  <c r="CE795"/>
  <c r="CD803"/>
  <c r="CE801"/>
  <c r="CD810"/>
  <c r="CE808"/>
  <c r="CE820"/>
  <c r="CF822"/>
  <c r="CE832"/>
  <c r="CF830"/>
  <c r="CE835"/>
  <c r="CF833"/>
  <c r="CE838"/>
  <c r="CF836"/>
  <c r="CE841"/>
  <c r="CF839"/>
  <c r="CE842"/>
  <c r="CF844"/>
  <c r="CE857"/>
  <c r="CF855"/>
  <c r="CE860"/>
  <c r="CF858"/>
  <c r="CE863"/>
  <c r="CF861"/>
  <c r="CE866"/>
  <c r="CF864"/>
  <c r="CE1006"/>
  <c r="CF1004"/>
  <c r="CE1009"/>
  <c r="CF1007"/>
  <c r="CE1012"/>
  <c r="CF1010"/>
  <c r="CE1015"/>
  <c r="CF1013"/>
  <c r="CE1018"/>
  <c r="CF1016"/>
  <c r="CE1021"/>
  <c r="CF1019"/>
  <c r="CE1024"/>
  <c r="CF1022"/>
  <c r="CE1027"/>
  <c r="CF1025"/>
  <c r="CE1030"/>
  <c r="CF1028"/>
  <c r="CE1033"/>
  <c r="CF1031"/>
  <c r="CE1036"/>
  <c r="CF1034"/>
  <c r="CE1039"/>
  <c r="CF1037"/>
  <c r="CE1042"/>
  <c r="CF1040"/>
  <c r="CE1058"/>
  <c r="CF1056"/>
  <c r="CE1061"/>
  <c r="CF1059"/>
  <c r="CE1064"/>
  <c r="CF1062"/>
  <c r="CE1067"/>
  <c r="CF1065"/>
  <c r="CE1070"/>
  <c r="CF1068"/>
  <c r="CE1073"/>
  <c r="CF1071"/>
  <c r="CE1076"/>
  <c r="CF1074"/>
  <c r="CE1079"/>
  <c r="CF1077"/>
  <c r="CE1082"/>
  <c r="CF1080"/>
  <c r="CE1085"/>
  <c r="CF1083"/>
  <c r="CE1088"/>
  <c r="CF1086"/>
  <c r="CE1091"/>
  <c r="CF1089"/>
  <c r="CE1094"/>
  <c r="CF1092"/>
  <c r="CE1097"/>
  <c r="CF1095"/>
  <c r="CE1100"/>
  <c r="CF1098"/>
  <c r="CE1103"/>
  <c r="CF1101"/>
  <c r="CE1106"/>
  <c r="CF1104"/>
  <c r="CE1109"/>
  <c r="CF1107"/>
  <c r="CE1112"/>
  <c r="CF1110"/>
  <c r="CE1115"/>
  <c r="CF1113"/>
  <c r="CE1118"/>
  <c r="CF1116"/>
  <c r="CE1121"/>
  <c r="CF1119"/>
  <c r="CE1124"/>
  <c r="CF1122"/>
  <c r="CE1127"/>
  <c r="CF1125"/>
  <c r="CE1130"/>
  <c r="CF1128"/>
  <c r="CE1133"/>
  <c r="CF1131"/>
  <c r="CE1136"/>
  <c r="CF1134"/>
  <c r="CE1139"/>
  <c r="CF1137"/>
  <c r="CE1142"/>
  <c r="CF1140"/>
  <c r="CE1145"/>
  <c r="CF1143"/>
  <c r="CE1148"/>
  <c r="CF1146"/>
  <c r="CE1151"/>
  <c r="CF1149"/>
  <c r="CE1154"/>
  <c r="CF1152"/>
  <c r="CE1157"/>
  <c r="CF1155"/>
  <c r="CE1160"/>
  <c r="CF1158"/>
  <c r="CE1163"/>
  <c r="CF1161"/>
  <c r="CE1166"/>
  <c r="CF1164"/>
  <c r="CE1169"/>
  <c r="CF1167"/>
  <c r="CE1172"/>
  <c r="CF1170"/>
  <c r="CE829"/>
  <c r="CF827"/>
  <c r="CE854"/>
  <c r="CF852"/>
  <c r="CE872"/>
  <c r="CF870"/>
  <c r="CE878"/>
  <c r="CF876"/>
  <c r="CE886"/>
  <c r="CF884"/>
  <c r="CE892"/>
  <c r="CF890"/>
  <c r="CE898"/>
  <c r="CF896"/>
  <c r="CE904"/>
  <c r="CF902"/>
  <c r="CE910"/>
  <c r="CF908"/>
  <c r="CE916"/>
  <c r="CF914"/>
  <c r="CE922"/>
  <c r="CF920"/>
  <c r="CE928"/>
  <c r="CF926"/>
  <c r="CE934"/>
  <c r="CF932"/>
  <c r="CE940"/>
  <c r="CF938"/>
  <c r="CE946"/>
  <c r="CF944"/>
  <c r="CE952"/>
  <c r="CF950"/>
  <c r="CE958"/>
  <c r="CF956"/>
  <c r="CE964"/>
  <c r="CF962"/>
  <c r="CE970"/>
  <c r="CF968"/>
  <c r="CE976"/>
  <c r="CF974"/>
  <c r="CE982"/>
  <c r="CF980"/>
  <c r="CE988"/>
  <c r="CF986"/>
  <c r="CE994"/>
  <c r="CF992"/>
  <c r="CE1000"/>
  <c r="CF998"/>
  <c r="CE1048"/>
  <c r="CF1046"/>
  <c r="CE1275"/>
  <c r="CF1273"/>
  <c r="CE1278"/>
  <c r="CF1276"/>
  <c r="CE1281"/>
  <c r="CF1279"/>
  <c r="CE1284"/>
  <c r="CF1282"/>
  <c r="CE1287"/>
  <c r="CF1285"/>
  <c r="CE1293"/>
  <c r="CF1291"/>
  <c r="CE1296"/>
  <c r="CF1294"/>
  <c r="CE1299"/>
  <c r="CF1297"/>
  <c r="CE1302"/>
  <c r="CF1300"/>
  <c r="CE1305"/>
  <c r="CF1303"/>
  <c r="CE1308"/>
  <c r="CF1306"/>
  <c r="CE1311"/>
  <c r="CF1309"/>
  <c r="CE1314"/>
  <c r="CF1312"/>
  <c r="CE1317"/>
  <c r="CF1315"/>
  <c r="CE1320"/>
  <c r="CF1318"/>
  <c r="CD1181"/>
  <c r="CE1179"/>
  <c r="CD1187"/>
  <c r="CE1185"/>
  <c r="CD1193"/>
  <c r="CE1191"/>
  <c r="CD1199"/>
  <c r="CE1197"/>
  <c r="CD1205"/>
  <c r="CE1203"/>
  <c r="CD1211"/>
  <c r="CE1209"/>
  <c r="CD1217"/>
  <c r="CE1215"/>
  <c r="CD1223"/>
  <c r="CE1221"/>
  <c r="CD1230"/>
  <c r="CE1228"/>
  <c r="CD1236"/>
  <c r="CE1234"/>
  <c r="CD1248"/>
  <c r="CE1246"/>
  <c r="CD1254"/>
  <c r="CE1252"/>
  <c r="CE1263"/>
  <c r="CF1261"/>
  <c r="CE1266"/>
  <c r="CF1264"/>
  <c r="CE1269"/>
  <c r="CF1267"/>
  <c r="CE1323"/>
  <c r="CF1321"/>
  <c r="CE1326"/>
  <c r="CF1324"/>
  <c r="CE1329"/>
  <c r="CF1327"/>
  <c r="CE1332"/>
  <c r="CF1330"/>
  <c r="CE1335"/>
  <c r="CF1333"/>
  <c r="CE1338"/>
  <c r="CF1336"/>
  <c r="CE1341"/>
  <c r="CF1339"/>
  <c r="CE1344"/>
  <c r="CF1342"/>
  <c r="CB72"/>
  <c r="CB21"/>
  <c r="L23" i="55" s="1"/>
  <c r="CE465" i="53"/>
  <c r="CF463"/>
  <c r="CE1003"/>
  <c r="CF1001"/>
  <c r="CD1347"/>
  <c r="CE1345"/>
  <c r="CD1395"/>
  <c r="CE1393"/>
  <c r="CD115"/>
  <c r="CD114"/>
  <c r="CE112"/>
  <c r="CD139"/>
  <c r="CE137"/>
  <c r="CD146"/>
  <c r="CE144"/>
  <c r="CD152"/>
  <c r="CE150"/>
  <c r="CD159"/>
  <c r="CE157"/>
  <c r="CD166"/>
  <c r="CE164"/>
  <c r="CD172"/>
  <c r="CE170"/>
  <c r="CD179"/>
  <c r="CE177"/>
  <c r="CD185"/>
  <c r="CE183"/>
  <c r="CD192"/>
  <c r="CE190"/>
  <c r="CD211"/>
  <c r="CE209"/>
  <c r="CD217"/>
  <c r="CE215"/>
  <c r="CD225"/>
  <c r="CE223"/>
  <c r="CD231"/>
  <c r="CE229"/>
  <c r="CD243"/>
  <c r="CE241"/>
  <c r="CD249"/>
  <c r="CE247"/>
  <c r="CD255"/>
  <c r="CE253"/>
  <c r="CD263"/>
  <c r="CE261"/>
  <c r="CD269"/>
  <c r="CE267"/>
  <c r="CD275"/>
  <c r="CE273"/>
  <c r="CD305"/>
  <c r="CE303"/>
  <c r="CD311"/>
  <c r="CE309"/>
  <c r="CD317"/>
  <c r="CE315"/>
  <c r="CD323"/>
  <c r="CE321"/>
  <c r="CD329"/>
  <c r="CE327"/>
  <c r="CD341"/>
  <c r="CE339"/>
  <c r="CD347"/>
  <c r="CE345"/>
  <c r="CD353"/>
  <c r="CE351"/>
  <c r="CD359"/>
  <c r="CE357"/>
  <c r="CD365"/>
  <c r="CE363"/>
  <c r="CD371"/>
  <c r="CE369"/>
  <c r="CD377"/>
  <c r="CE375"/>
  <c r="CD389"/>
  <c r="CE387"/>
  <c r="CD395"/>
  <c r="CE393"/>
  <c r="CD407"/>
  <c r="CE405"/>
  <c r="CD419"/>
  <c r="CE417"/>
  <c r="CD425"/>
  <c r="CE423"/>
  <c r="CD432"/>
  <c r="CE430"/>
  <c r="CD438"/>
  <c r="CE436"/>
  <c r="CD444"/>
  <c r="CE442"/>
  <c r="CD450"/>
  <c r="CE448"/>
  <c r="CF573"/>
  <c r="CG571"/>
  <c r="CF643"/>
  <c r="CG641"/>
  <c r="CF691"/>
  <c r="CG689"/>
  <c r="CE813"/>
  <c r="CF811"/>
  <c r="CE816"/>
  <c r="CF814"/>
  <c r="CE823"/>
  <c r="CF821"/>
  <c r="CE826"/>
  <c r="CF824"/>
  <c r="CE845"/>
  <c r="CF843"/>
  <c r="CE848"/>
  <c r="CF846"/>
  <c r="CE851"/>
  <c r="CF849"/>
  <c r="CD471"/>
  <c r="CE469"/>
  <c r="CD477"/>
  <c r="CE475"/>
  <c r="CD483"/>
  <c r="CE481"/>
  <c r="CD489"/>
  <c r="CE487"/>
  <c r="CD495"/>
  <c r="CE493"/>
  <c r="CD501"/>
  <c r="CE499"/>
  <c r="CD507"/>
  <c r="CE505"/>
  <c r="CD513"/>
  <c r="CE511"/>
  <c r="CD519"/>
  <c r="CE517"/>
  <c r="CD525"/>
  <c r="CE523"/>
  <c r="CD531"/>
  <c r="CE529"/>
  <c r="CD537"/>
  <c r="CE535"/>
  <c r="CD543"/>
  <c r="CE541"/>
  <c r="CD549"/>
  <c r="CE547"/>
  <c r="CD555"/>
  <c r="CE553"/>
  <c r="CD561"/>
  <c r="CE559"/>
  <c r="CD567"/>
  <c r="CE565"/>
  <c r="CD579"/>
  <c r="CE577"/>
  <c r="CD585"/>
  <c r="CE583"/>
  <c r="CD591"/>
  <c r="CE589"/>
  <c r="CD597"/>
  <c r="CE595"/>
  <c r="CD604"/>
  <c r="CE602"/>
  <c r="CD610"/>
  <c r="CE608"/>
  <c r="CD616"/>
  <c r="CE614"/>
  <c r="CD646"/>
  <c r="CE644"/>
  <c r="CD652"/>
  <c r="CE650"/>
  <c r="CD658"/>
  <c r="CE656"/>
  <c r="CD664"/>
  <c r="CE662"/>
  <c r="CD670"/>
  <c r="CE668"/>
  <c r="CD676"/>
  <c r="CE674"/>
  <c r="CD682"/>
  <c r="CE680"/>
  <c r="CD688"/>
  <c r="CE686"/>
  <c r="CD694"/>
  <c r="CE692"/>
  <c r="CD706"/>
  <c r="CE704"/>
  <c r="CD712"/>
  <c r="CE710"/>
  <c r="CD718"/>
  <c r="CE716"/>
  <c r="CD724"/>
  <c r="CE722"/>
  <c r="CD730"/>
  <c r="CE728"/>
  <c r="CD736"/>
  <c r="CE734"/>
  <c r="CD742"/>
  <c r="CE740"/>
  <c r="CD748"/>
  <c r="CE746"/>
  <c r="CD754"/>
  <c r="CE752"/>
  <c r="CD760"/>
  <c r="CE758"/>
  <c r="CD766"/>
  <c r="CE764"/>
  <c r="CD772"/>
  <c r="CE770"/>
  <c r="CD779"/>
  <c r="CE777"/>
  <c r="CD788"/>
  <c r="CE786"/>
  <c r="CD794"/>
  <c r="CE792"/>
  <c r="CD800"/>
  <c r="CE798"/>
  <c r="CD806"/>
  <c r="CE804"/>
  <c r="CE819"/>
  <c r="CF817"/>
  <c r="CE869"/>
  <c r="CF867"/>
  <c r="CE875"/>
  <c r="CF873"/>
  <c r="CE881"/>
  <c r="CF879"/>
  <c r="CE889"/>
  <c r="CF887"/>
  <c r="CE895"/>
  <c r="CF893"/>
  <c r="CE901"/>
  <c r="CF899"/>
  <c r="CE907"/>
  <c r="CF905"/>
  <c r="CE913"/>
  <c r="CF911"/>
  <c r="CE919"/>
  <c r="CF917"/>
  <c r="CE925"/>
  <c r="CF923"/>
  <c r="CE931"/>
  <c r="CF929"/>
  <c r="CE937"/>
  <c r="CF935"/>
  <c r="CE943"/>
  <c r="CF941"/>
  <c r="CE949"/>
  <c r="CF947"/>
  <c r="CE955"/>
  <c r="CF953"/>
  <c r="CE961"/>
  <c r="CF959"/>
  <c r="CE967"/>
  <c r="CF965"/>
  <c r="CE973"/>
  <c r="CF971"/>
  <c r="CE979"/>
  <c r="CF977"/>
  <c r="CE985"/>
  <c r="CF983"/>
  <c r="CE991"/>
  <c r="CF989"/>
  <c r="CE997"/>
  <c r="CF995"/>
  <c r="CE1051"/>
  <c r="CF1049"/>
  <c r="CE1054"/>
  <c r="CF1052"/>
  <c r="CE1055"/>
  <c r="CE882" s="1"/>
  <c r="CF1057"/>
  <c r="CE1045"/>
  <c r="CF1043"/>
  <c r="CF1178"/>
  <c r="CG1176"/>
  <c r="CF1242"/>
  <c r="CG1240"/>
  <c r="CD1184"/>
  <c r="CE1182"/>
  <c r="CD1190"/>
  <c r="CE1188"/>
  <c r="CD1196"/>
  <c r="CE1194"/>
  <c r="CD1202"/>
  <c r="CE1200"/>
  <c r="CD1208"/>
  <c r="CE1206"/>
  <c r="CD1214"/>
  <c r="CE1212"/>
  <c r="CD1220"/>
  <c r="CE1218"/>
  <c r="CD1226"/>
  <c r="CE1224"/>
  <c r="CD1233"/>
  <c r="CE1231"/>
  <c r="CD1239"/>
  <c r="CE1237"/>
  <c r="CD1245"/>
  <c r="CE1243"/>
  <c r="CD1251"/>
  <c r="CE1249"/>
  <c r="CD1257"/>
  <c r="CE1255"/>
  <c r="CD1353"/>
  <c r="CE1351"/>
  <c r="CD1359"/>
  <c r="CE1357"/>
  <c r="CD1365"/>
  <c r="CE1363"/>
  <c r="CD1371"/>
  <c r="CE1369"/>
  <c r="CD1377"/>
  <c r="CE1375"/>
  <c r="CD1383"/>
  <c r="CE1381"/>
  <c r="CD1389"/>
  <c r="CE1387"/>
  <c r="CD1402"/>
  <c r="CE1400"/>
  <c r="CE1272"/>
  <c r="CF1270"/>
  <c r="CE1290"/>
  <c r="CF1288"/>
  <c r="CD1350"/>
  <c r="CE1348"/>
  <c r="CD1356"/>
  <c r="CE1354"/>
  <c r="CD1362"/>
  <c r="CE1360"/>
  <c r="CD1368"/>
  <c r="CE1366"/>
  <c r="CD1374"/>
  <c r="CE1372"/>
  <c r="CD1380"/>
  <c r="CE1378"/>
  <c r="CD1386"/>
  <c r="CE1384"/>
  <c r="CD1392"/>
  <c r="CE1390"/>
  <c r="CD1398"/>
  <c r="CE1396"/>
  <c r="CD1405"/>
  <c r="CE1403"/>
  <c r="CE41"/>
  <c r="CF39"/>
  <c r="CE49"/>
  <c r="CF47"/>
  <c r="CF60"/>
  <c r="CG57"/>
  <c r="CG885"/>
  <c r="CF883"/>
  <c r="CF1401"/>
  <c r="CE1399"/>
  <c r="CF1409"/>
  <c r="CE1408"/>
  <c r="CF1433"/>
  <c r="CE1432"/>
  <c r="CF1438"/>
  <c r="CE1437"/>
  <c r="CE126" s="1"/>
  <c r="CD25"/>
  <c r="CD22" s="1"/>
  <c r="CD24"/>
  <c r="CD21" s="1"/>
  <c r="CD132"/>
  <c r="CD131" s="1"/>
  <c r="BO1438"/>
  <c r="BN1437"/>
  <c r="BN126" s="1"/>
  <c r="BO1433"/>
  <c r="BN1432"/>
  <c r="BO1409"/>
  <c r="BN1408"/>
  <c r="BO1403"/>
  <c r="BN1405"/>
  <c r="BO1401"/>
  <c r="BN1399"/>
  <c r="BO1400"/>
  <c r="BN1402"/>
  <c r="BN1230"/>
  <c r="BO1228"/>
  <c r="BN1239"/>
  <c r="BO1237"/>
  <c r="BN1242"/>
  <c r="BO1240"/>
  <c r="BN1245"/>
  <c r="BO1243"/>
  <c r="BN1248"/>
  <c r="BO1246"/>
  <c r="BN1233"/>
  <c r="BO1231"/>
  <c r="BN1254"/>
  <c r="BO1252"/>
  <c r="BN1326"/>
  <c r="BO1324"/>
  <c r="BN1329"/>
  <c r="BO1327"/>
  <c r="BN1332"/>
  <c r="BO1330"/>
  <c r="BN1335"/>
  <c r="BO1333"/>
  <c r="BN1338"/>
  <c r="BO1336"/>
  <c r="BN1341"/>
  <c r="BO1339"/>
  <c r="BN1344"/>
  <c r="BO1342"/>
  <c r="BN1251"/>
  <c r="BO1249"/>
  <c r="BN1257"/>
  <c r="BO1255"/>
  <c r="BN1263"/>
  <c r="BO1261"/>
  <c r="BN1269"/>
  <c r="BO1267"/>
  <c r="BN1275"/>
  <c r="BO1273"/>
  <c r="BN1281"/>
  <c r="BO1279"/>
  <c r="BN1287"/>
  <c r="BO1285"/>
  <c r="BN1293"/>
  <c r="BO1291"/>
  <c r="BN1299"/>
  <c r="BO1297"/>
  <c r="BN1305"/>
  <c r="BO1303"/>
  <c r="BN1314"/>
  <c r="BO1312"/>
  <c r="BN1317"/>
  <c r="BO1315"/>
  <c r="BN1320"/>
  <c r="BO1318"/>
  <c r="BN1323"/>
  <c r="BO1321"/>
  <c r="BO1365"/>
  <c r="BP1363"/>
  <c r="BO1386"/>
  <c r="BP1384"/>
  <c r="BN1347"/>
  <c r="BO1345"/>
  <c r="BN1353"/>
  <c r="BO1351"/>
  <c r="BM1371"/>
  <c r="BN1369"/>
  <c r="BM1377"/>
  <c r="BN1375"/>
  <c r="BM1395"/>
  <c r="BN1393"/>
  <c r="BN1236"/>
  <c r="BO1234"/>
  <c r="BN1260"/>
  <c r="BO1258"/>
  <c r="BN1266"/>
  <c r="BO1264"/>
  <c r="BN1272"/>
  <c r="BO1270"/>
  <c r="BN1278"/>
  <c r="BO1276"/>
  <c r="BN1284"/>
  <c r="BO1282"/>
  <c r="BN1290"/>
  <c r="BO1288"/>
  <c r="BN1296"/>
  <c r="BO1294"/>
  <c r="BN1302"/>
  <c r="BO1300"/>
  <c r="BN1308"/>
  <c r="BO1306"/>
  <c r="BN1350"/>
  <c r="BO1348"/>
  <c r="BO1359"/>
  <c r="BP1357"/>
  <c r="BO1383"/>
  <c r="BP1381"/>
  <c r="BO1389"/>
  <c r="BP1387"/>
  <c r="BO1392"/>
  <c r="BP1390"/>
  <c r="BM1362"/>
  <c r="BN1360"/>
  <c r="BM1368"/>
  <c r="BN1366"/>
  <c r="BM1374"/>
  <c r="BN1372"/>
  <c r="BM1380"/>
  <c r="BN1378"/>
  <c r="BM1398"/>
  <c r="BN1396"/>
  <c r="BN1311"/>
  <c r="BO1309"/>
  <c r="BN1356"/>
  <c r="BO1354"/>
  <c r="BP1229"/>
  <c r="BO1227"/>
  <c r="BN1061"/>
  <c r="BO1059"/>
  <c r="BN1064"/>
  <c r="BO1062"/>
  <c r="BN1067"/>
  <c r="BO1065"/>
  <c r="BN1070"/>
  <c r="BO1068"/>
  <c r="BN1073"/>
  <c r="BO1071"/>
  <c r="BN1076"/>
  <c r="BO1074"/>
  <c r="BN1079"/>
  <c r="BO1077"/>
  <c r="BN1082"/>
  <c r="BO1080"/>
  <c r="BN1085"/>
  <c r="BO1083"/>
  <c r="BN1088"/>
  <c r="BO1086"/>
  <c r="BN1091"/>
  <c r="BO1089"/>
  <c r="BN1094"/>
  <c r="BO1092"/>
  <c r="BN1097"/>
  <c r="BO1095"/>
  <c r="BN1100"/>
  <c r="BO1098"/>
  <c r="BN1103"/>
  <c r="BO1101"/>
  <c r="BN1151"/>
  <c r="BO1149"/>
  <c r="BN1154"/>
  <c r="BO1152"/>
  <c r="BN1157"/>
  <c r="BO1155"/>
  <c r="BN1109"/>
  <c r="BO1107"/>
  <c r="BN1115"/>
  <c r="BO1113"/>
  <c r="BN1121"/>
  <c r="BO1119"/>
  <c r="BN1127"/>
  <c r="BO1125"/>
  <c r="BN1133"/>
  <c r="BO1131"/>
  <c r="BN1145"/>
  <c r="BO1143"/>
  <c r="BN1160"/>
  <c r="BO1158"/>
  <c r="BN1166"/>
  <c r="BO1164"/>
  <c r="BN1172"/>
  <c r="BO1170"/>
  <c r="BN1178"/>
  <c r="BO1176"/>
  <c r="BO1205"/>
  <c r="BP1203"/>
  <c r="BO1208"/>
  <c r="BP1206"/>
  <c r="BM1190"/>
  <c r="BN1188"/>
  <c r="BM1196"/>
  <c r="BN1194"/>
  <c r="BM1202"/>
  <c r="BN1200"/>
  <c r="BM1214"/>
  <c r="BN1212"/>
  <c r="BM1220"/>
  <c r="BN1218"/>
  <c r="BM1226"/>
  <c r="BN1224"/>
  <c r="BN1058"/>
  <c r="BO1056"/>
  <c r="BN1106"/>
  <c r="BO1104"/>
  <c r="BN1112"/>
  <c r="BO1110"/>
  <c r="BN1118"/>
  <c r="BO1116"/>
  <c r="BN1124"/>
  <c r="BO1122"/>
  <c r="BN1130"/>
  <c r="BO1128"/>
  <c r="BN1136"/>
  <c r="BO1134"/>
  <c r="BN1142"/>
  <c r="BO1140"/>
  <c r="BN1163"/>
  <c r="BO1161"/>
  <c r="BN1169"/>
  <c r="BO1167"/>
  <c r="BN1175"/>
  <c r="BO1173"/>
  <c r="BN1181"/>
  <c r="BO1179"/>
  <c r="BM1187"/>
  <c r="BN1185"/>
  <c r="BM1193"/>
  <c r="BN1191"/>
  <c r="BM1199"/>
  <c r="BN1197"/>
  <c r="BM1211"/>
  <c r="BN1209"/>
  <c r="BM1217"/>
  <c r="BN1215"/>
  <c r="BM1223"/>
  <c r="BN1221"/>
  <c r="BN1139"/>
  <c r="BO1137"/>
  <c r="BN1184"/>
  <c r="BO1182"/>
  <c r="BP1057"/>
  <c r="BO1055"/>
  <c r="BN1146"/>
  <c r="BM1148"/>
  <c r="BO1052"/>
  <c r="BN1054"/>
  <c r="BO1049"/>
  <c r="BN1051"/>
  <c r="BO1046"/>
  <c r="BN1048"/>
  <c r="BO1043"/>
  <c r="BN1045"/>
  <c r="BO1040"/>
  <c r="BN1042"/>
  <c r="BO1037"/>
  <c r="BN1039"/>
  <c r="BO1034"/>
  <c r="BN1036"/>
  <c r="BO1031"/>
  <c r="BN1033"/>
  <c r="BO1028"/>
  <c r="BN1030"/>
  <c r="BO1025"/>
  <c r="BN1027"/>
  <c r="BO1022"/>
  <c r="BN1024"/>
  <c r="BO1019"/>
  <c r="BN1021"/>
  <c r="BO1016"/>
  <c r="BN1018"/>
  <c r="BO1013"/>
  <c r="BN1015"/>
  <c r="BO1010"/>
  <c r="BN1012"/>
  <c r="BO1007"/>
  <c r="BN1009"/>
  <c r="BO1004"/>
  <c r="BN1006"/>
  <c r="BO1001"/>
  <c r="BN1003"/>
  <c r="BO998"/>
  <c r="BN1000"/>
  <c r="BO995"/>
  <c r="BN997"/>
  <c r="BO992"/>
  <c r="BN994"/>
  <c r="BO989"/>
  <c r="BN991"/>
  <c r="BO986"/>
  <c r="BN988"/>
  <c r="BO983"/>
  <c r="BN985"/>
  <c r="BO980"/>
  <c r="BN982"/>
  <c r="BO977"/>
  <c r="BN979"/>
  <c r="BO974"/>
  <c r="BN976"/>
  <c r="BO971"/>
  <c r="BN973"/>
  <c r="BO968"/>
  <c r="BN970"/>
  <c r="BO965"/>
  <c r="BN967"/>
  <c r="BO962"/>
  <c r="BN964"/>
  <c r="BO959"/>
  <c r="BN961"/>
  <c r="BO956"/>
  <c r="BN958"/>
  <c r="BO953"/>
  <c r="BN955"/>
  <c r="BO950"/>
  <c r="BN952"/>
  <c r="BO947"/>
  <c r="BN949"/>
  <c r="BO944"/>
  <c r="BN946"/>
  <c r="BO941"/>
  <c r="BN943"/>
  <c r="BO938"/>
  <c r="BN940"/>
  <c r="BO935"/>
  <c r="BN937"/>
  <c r="BO932"/>
  <c r="BN934"/>
  <c r="BO929"/>
  <c r="BN931"/>
  <c r="BO926"/>
  <c r="BN928"/>
  <c r="BO923"/>
  <c r="BN925"/>
  <c r="BO920"/>
  <c r="BN922"/>
  <c r="BO917"/>
  <c r="BN919"/>
  <c r="BK21"/>
  <c r="K23" i="55" s="1"/>
  <c r="BO914" i="53"/>
  <c r="BN916"/>
  <c r="BO911"/>
  <c r="BN913"/>
  <c r="BO908"/>
  <c r="BN910"/>
  <c r="BO905"/>
  <c r="BN907"/>
  <c r="BO902"/>
  <c r="BN904"/>
  <c r="BO899"/>
  <c r="BN901"/>
  <c r="BO896"/>
  <c r="BN898"/>
  <c r="BO893"/>
  <c r="BN895"/>
  <c r="BO890"/>
  <c r="BN892"/>
  <c r="BO887"/>
  <c r="BN889"/>
  <c r="BO885"/>
  <c r="BN883"/>
  <c r="BN882" s="1"/>
  <c r="BO884"/>
  <c r="BN886"/>
  <c r="BO879"/>
  <c r="BN881"/>
  <c r="BO876"/>
  <c r="BN878"/>
  <c r="BO873"/>
  <c r="BN875"/>
  <c r="BO870"/>
  <c r="BN872"/>
  <c r="BO867"/>
  <c r="BN869"/>
  <c r="BO864"/>
  <c r="BN866"/>
  <c r="BO861"/>
  <c r="BN863"/>
  <c r="BO858"/>
  <c r="BN860"/>
  <c r="BO855"/>
  <c r="BN857"/>
  <c r="BO852"/>
  <c r="BN854"/>
  <c r="BO849"/>
  <c r="BN851"/>
  <c r="BO846"/>
  <c r="BN848"/>
  <c r="BO844"/>
  <c r="BN842"/>
  <c r="BO843"/>
  <c r="BN845"/>
  <c r="BO839"/>
  <c r="BN841"/>
  <c r="BO836"/>
  <c r="BN838"/>
  <c r="BO833"/>
  <c r="BN835"/>
  <c r="BO830"/>
  <c r="BN832"/>
  <c r="BO827"/>
  <c r="BN829"/>
  <c r="BO824"/>
  <c r="BN826"/>
  <c r="BO822"/>
  <c r="BN820"/>
  <c r="BO821"/>
  <c r="BN823"/>
  <c r="BO819"/>
  <c r="BP817"/>
  <c r="BO814"/>
  <c r="BN816"/>
  <c r="BO811"/>
  <c r="BN813"/>
  <c r="BO809"/>
  <c r="BN807"/>
  <c r="BO808"/>
  <c r="BN810"/>
  <c r="BO804"/>
  <c r="BN806"/>
  <c r="BO801"/>
  <c r="BN803"/>
  <c r="BO798"/>
  <c r="BN800"/>
  <c r="BO797"/>
  <c r="BP795"/>
  <c r="BO792"/>
  <c r="BN794"/>
  <c r="BO789"/>
  <c r="BN791"/>
  <c r="BO786"/>
  <c r="BN788"/>
  <c r="BO784"/>
  <c r="BN782"/>
  <c r="BN781" s="1"/>
  <c r="BO783"/>
  <c r="BN785"/>
  <c r="BO777"/>
  <c r="BN779"/>
  <c r="BO775"/>
  <c r="BN773"/>
  <c r="BO774"/>
  <c r="BN776"/>
  <c r="BN604"/>
  <c r="BO602"/>
  <c r="BN607"/>
  <c r="BO605"/>
  <c r="BN610"/>
  <c r="BO608"/>
  <c r="BN613"/>
  <c r="BO611"/>
  <c r="BN616"/>
  <c r="BO614"/>
  <c r="BN619"/>
  <c r="BO617"/>
  <c r="BN622"/>
  <c r="BO620"/>
  <c r="BN625"/>
  <c r="BO623"/>
  <c r="BN628"/>
  <c r="BO626"/>
  <c r="BN631"/>
  <c r="BO629"/>
  <c r="BN601"/>
  <c r="BO603"/>
  <c r="BN634"/>
  <c r="BO632"/>
  <c r="BN637"/>
  <c r="BO635"/>
  <c r="BN640"/>
  <c r="BO638"/>
  <c r="BN643"/>
  <c r="BO641"/>
  <c r="BN646"/>
  <c r="BO644"/>
  <c r="BN649"/>
  <c r="BO647"/>
  <c r="BN652"/>
  <c r="BO650"/>
  <c r="BN655"/>
  <c r="BO653"/>
  <c r="BN658"/>
  <c r="BO656"/>
  <c r="BN661"/>
  <c r="BO659"/>
  <c r="BN664"/>
  <c r="BO662"/>
  <c r="BN667"/>
  <c r="BO665"/>
  <c r="BN670"/>
  <c r="BO668"/>
  <c r="BN673"/>
  <c r="BO671"/>
  <c r="BN676"/>
  <c r="BO674"/>
  <c r="BN679"/>
  <c r="BO677"/>
  <c r="BN682"/>
  <c r="BO680"/>
  <c r="BO733"/>
  <c r="BP731"/>
  <c r="BO739"/>
  <c r="BP737"/>
  <c r="BO742"/>
  <c r="BP740"/>
  <c r="BO745"/>
  <c r="BP743"/>
  <c r="BO748"/>
  <c r="BP746"/>
  <c r="BO751"/>
  <c r="BP749"/>
  <c r="BO754"/>
  <c r="BP752"/>
  <c r="BO757"/>
  <c r="BP755"/>
  <c r="BO760"/>
  <c r="BP758"/>
  <c r="BO763"/>
  <c r="BP761"/>
  <c r="BO766"/>
  <c r="BP764"/>
  <c r="BO769"/>
  <c r="BP767"/>
  <c r="BO772"/>
  <c r="BP770"/>
  <c r="BN688"/>
  <c r="BO686"/>
  <c r="BN691"/>
  <c r="BO689"/>
  <c r="BN694"/>
  <c r="BO692"/>
  <c r="BN697"/>
  <c r="BO695"/>
  <c r="BN700"/>
  <c r="BO698"/>
  <c r="BN703"/>
  <c r="BO701"/>
  <c r="BN706"/>
  <c r="BO704"/>
  <c r="BN709"/>
  <c r="BO707"/>
  <c r="BN712"/>
  <c r="BO710"/>
  <c r="BN715"/>
  <c r="BO713"/>
  <c r="BN718"/>
  <c r="BO716"/>
  <c r="BN721"/>
  <c r="BO719"/>
  <c r="BN724"/>
  <c r="BO722"/>
  <c r="BO736"/>
  <c r="BP734"/>
  <c r="BM730"/>
  <c r="BN728"/>
  <c r="BM727"/>
  <c r="BN725"/>
  <c r="BN683"/>
  <c r="BM685"/>
  <c r="BN435"/>
  <c r="BO433"/>
  <c r="BN441"/>
  <c r="BO439"/>
  <c r="BN447"/>
  <c r="BO445"/>
  <c r="BN453"/>
  <c r="BO451"/>
  <c r="BN459"/>
  <c r="BO457"/>
  <c r="BN465"/>
  <c r="BO463"/>
  <c r="BN471"/>
  <c r="BO469"/>
  <c r="BN477"/>
  <c r="BO475"/>
  <c r="BN483"/>
  <c r="BO481"/>
  <c r="BN489"/>
  <c r="BO487"/>
  <c r="BN495"/>
  <c r="BO493"/>
  <c r="BN501"/>
  <c r="BO499"/>
  <c r="BN507"/>
  <c r="BO505"/>
  <c r="BM561"/>
  <c r="BN559"/>
  <c r="BM567"/>
  <c r="BN565"/>
  <c r="BM573"/>
  <c r="BN571"/>
  <c r="BM579"/>
  <c r="BN577"/>
  <c r="BM585"/>
  <c r="BN583"/>
  <c r="BN432"/>
  <c r="BO430"/>
  <c r="BN438"/>
  <c r="BO436"/>
  <c r="BN444"/>
  <c r="BO442"/>
  <c r="BN450"/>
  <c r="BO448"/>
  <c r="BN456"/>
  <c r="BO454"/>
  <c r="BN462"/>
  <c r="BO460"/>
  <c r="BN468"/>
  <c r="BO466"/>
  <c r="BN474"/>
  <c r="BO472"/>
  <c r="BN480"/>
  <c r="BO478"/>
  <c r="BN486"/>
  <c r="BO484"/>
  <c r="BN492"/>
  <c r="BO490"/>
  <c r="BN498"/>
  <c r="BO496"/>
  <c r="BN504"/>
  <c r="BO502"/>
  <c r="BO519"/>
  <c r="BP517"/>
  <c r="BO522"/>
  <c r="BP520"/>
  <c r="BO525"/>
  <c r="BP523"/>
  <c r="BO528"/>
  <c r="BP526"/>
  <c r="BO531"/>
  <c r="BP529"/>
  <c r="BO534"/>
  <c r="BP532"/>
  <c r="BO537"/>
  <c r="BP535"/>
  <c r="BO540"/>
  <c r="BP538"/>
  <c r="BO543"/>
  <c r="BP541"/>
  <c r="BO546"/>
  <c r="BP544"/>
  <c r="BO549"/>
  <c r="BP547"/>
  <c r="BO552"/>
  <c r="BP550"/>
  <c r="BO555"/>
  <c r="BP553"/>
  <c r="BO591"/>
  <c r="BP589"/>
  <c r="BO594"/>
  <c r="BP592"/>
  <c r="BO597"/>
  <c r="BP595"/>
  <c r="BO600"/>
  <c r="BP598"/>
  <c r="BM564"/>
  <c r="BN562"/>
  <c r="BM570"/>
  <c r="BN568"/>
  <c r="BM576"/>
  <c r="BN574"/>
  <c r="BM582"/>
  <c r="BN580"/>
  <c r="BM588"/>
  <c r="BN586"/>
  <c r="BN510"/>
  <c r="BO508"/>
  <c r="BN558"/>
  <c r="BO556"/>
  <c r="BP431"/>
  <c r="BO429"/>
  <c r="BO514"/>
  <c r="BN516"/>
  <c r="BM256"/>
  <c r="BO426"/>
  <c r="BN428"/>
  <c r="BO423"/>
  <c r="BN425"/>
  <c r="BO420"/>
  <c r="BN422"/>
  <c r="BO417"/>
  <c r="BN419"/>
  <c r="BO414"/>
  <c r="BN416"/>
  <c r="BO411"/>
  <c r="BN413"/>
  <c r="BO408"/>
  <c r="BN410"/>
  <c r="BO405"/>
  <c r="BN407"/>
  <c r="BO402"/>
  <c r="BN404"/>
  <c r="BO399"/>
  <c r="BN401"/>
  <c r="BO396"/>
  <c r="BN398"/>
  <c r="BO393"/>
  <c r="BN395"/>
  <c r="BO390"/>
  <c r="BN392"/>
  <c r="BO387"/>
  <c r="BN389"/>
  <c r="BO384"/>
  <c r="BN386"/>
  <c r="BO381"/>
  <c r="BN383"/>
  <c r="BO378"/>
  <c r="BN380"/>
  <c r="BO375"/>
  <c r="BN377"/>
  <c r="BO372"/>
  <c r="BN374"/>
  <c r="BO369"/>
  <c r="BN371"/>
  <c r="BO366"/>
  <c r="BN368"/>
  <c r="BO363"/>
  <c r="BN365"/>
  <c r="BO360"/>
  <c r="BN362"/>
  <c r="BO357"/>
  <c r="BN359"/>
  <c r="BO354"/>
  <c r="BN356"/>
  <c r="BO351"/>
  <c r="BN353"/>
  <c r="BO348"/>
  <c r="BN350"/>
  <c r="BO345"/>
  <c r="BN347"/>
  <c r="BO342"/>
  <c r="BN344"/>
  <c r="BO339"/>
  <c r="BN341"/>
  <c r="BO336"/>
  <c r="BN338"/>
  <c r="BO333"/>
  <c r="BN335"/>
  <c r="BO330"/>
  <c r="BN332"/>
  <c r="BO327"/>
  <c r="BN329"/>
  <c r="BO324"/>
  <c r="BN326"/>
  <c r="BO321"/>
  <c r="BN323"/>
  <c r="BO318"/>
  <c r="BN320"/>
  <c r="BO315"/>
  <c r="BN317"/>
  <c r="BO312"/>
  <c r="BN314"/>
  <c r="BO309"/>
  <c r="BN311"/>
  <c r="BP306"/>
  <c r="BO308"/>
  <c r="BO303"/>
  <c r="BN305"/>
  <c r="BO300"/>
  <c r="BN302"/>
  <c r="BO297"/>
  <c r="BN299"/>
  <c r="BO294"/>
  <c r="BN296"/>
  <c r="BN293"/>
  <c r="BN290"/>
  <c r="BN287"/>
  <c r="BN284"/>
  <c r="BN281"/>
  <c r="BN278"/>
  <c r="BN275"/>
  <c r="BN272"/>
  <c r="BN269"/>
  <c r="BN266"/>
  <c r="BN263"/>
  <c r="BO259"/>
  <c r="BN257"/>
  <c r="BO258"/>
  <c r="BN260"/>
  <c r="BO253"/>
  <c r="BN255"/>
  <c r="BO250"/>
  <c r="BN252"/>
  <c r="BO247"/>
  <c r="BN249"/>
  <c r="BO244"/>
  <c r="BN246"/>
  <c r="BO241"/>
  <c r="BN243"/>
  <c r="BO238"/>
  <c r="BN240"/>
  <c r="BO235"/>
  <c r="BN237"/>
  <c r="BO232"/>
  <c r="BN234"/>
  <c r="BO229"/>
  <c r="BN231"/>
  <c r="BO226"/>
  <c r="BN228"/>
  <c r="BP223"/>
  <c r="BO225"/>
  <c r="BO221"/>
  <c r="BN218"/>
  <c r="BO220"/>
  <c r="BN222"/>
  <c r="BO215"/>
  <c r="BN217"/>
  <c r="BO212"/>
  <c r="BN214"/>
  <c r="BO209"/>
  <c r="BN211"/>
  <c r="BO206"/>
  <c r="BN208"/>
  <c r="BO203"/>
  <c r="BN205"/>
  <c r="BO200"/>
  <c r="BN202"/>
  <c r="BO197"/>
  <c r="BN199"/>
  <c r="BO195"/>
  <c r="BN193"/>
  <c r="BN186" s="1"/>
  <c r="BO194"/>
  <c r="BN196"/>
  <c r="BM131"/>
  <c r="BO190"/>
  <c r="BN192"/>
  <c r="BO188"/>
  <c r="BO187"/>
  <c r="BN189"/>
  <c r="BO183"/>
  <c r="BN185"/>
  <c r="BP180"/>
  <c r="BO182"/>
  <c r="BO177"/>
  <c r="BN179"/>
  <c r="BO175"/>
  <c r="BN173"/>
  <c r="BO174"/>
  <c r="BN176"/>
  <c r="BO170"/>
  <c r="BN172"/>
  <c r="BO167"/>
  <c r="BN169"/>
  <c r="BO165"/>
  <c r="BN163"/>
  <c r="BO164"/>
  <c r="BN166"/>
  <c r="BP160"/>
  <c r="BO162"/>
  <c r="BO157"/>
  <c r="BN159"/>
  <c r="BO155"/>
  <c r="BN153"/>
  <c r="BO154"/>
  <c r="BN156"/>
  <c r="BO150"/>
  <c r="BN152"/>
  <c r="BO147"/>
  <c r="BN149"/>
  <c r="BO145"/>
  <c r="BN143"/>
  <c r="BO144"/>
  <c r="BN146"/>
  <c r="BO140"/>
  <c r="BN142"/>
  <c r="BO137"/>
  <c r="BN139"/>
  <c r="BO135"/>
  <c r="BN133"/>
  <c r="BN132" s="1"/>
  <c r="BO134"/>
  <c r="BN136"/>
  <c r="BO112"/>
  <c r="BN115"/>
  <c r="BN114"/>
  <c r="BO106"/>
  <c r="BN109"/>
  <c r="BN108"/>
  <c r="BM74"/>
  <c r="BO100"/>
  <c r="BN103"/>
  <c r="BN102"/>
  <c r="BO94"/>
  <c r="BN97"/>
  <c r="BN96"/>
  <c r="BL22"/>
  <c r="BO87"/>
  <c r="BN80"/>
  <c r="BN81" s="1"/>
  <c r="BO88"/>
  <c r="BN91"/>
  <c r="BN90"/>
  <c r="BL21"/>
  <c r="BO83"/>
  <c r="BN84"/>
  <c r="BO77"/>
  <c r="BN74"/>
  <c r="BM75"/>
  <c r="BM71"/>
  <c r="BM72" s="1"/>
  <c r="BO63"/>
  <c r="BN65"/>
  <c r="BN66" s="1"/>
  <c r="BM25"/>
  <c r="BO57"/>
  <c r="BN60"/>
  <c r="BO58"/>
  <c r="BN61"/>
  <c r="BO51"/>
  <c r="BN54"/>
  <c r="BO52"/>
  <c r="BN55"/>
  <c r="BO47"/>
  <c r="BN49"/>
  <c r="BO43"/>
  <c r="BN45"/>
  <c r="BO39"/>
  <c r="BN41"/>
  <c r="BN28" s="1"/>
  <c r="BO37"/>
  <c r="BP35"/>
  <c r="BO32"/>
  <c r="BN27"/>
  <c r="BN24" s="1"/>
  <c r="BQ30"/>
  <c r="BP33"/>
  <c r="BU76" i="29"/>
  <c r="BU85"/>
  <c r="BU91"/>
  <c r="H87" i="54"/>
  <c r="F87"/>
  <c r="G87"/>
  <c r="DS11" i="29"/>
  <c r="DT12"/>
  <c r="DS72"/>
  <c r="DS46"/>
  <c r="DS82" s="1"/>
  <c r="DR97"/>
  <c r="DQ33"/>
  <c r="DQ32"/>
  <c r="DQ51" s="1"/>
  <c r="DS43"/>
  <c r="DR94"/>
  <c r="DS45"/>
  <c r="DS81" s="1"/>
  <c r="DR96"/>
  <c r="DS48"/>
  <c r="DR47"/>
  <c r="DP22"/>
  <c r="DP21"/>
  <c r="DQ28"/>
  <c r="DQ23"/>
  <c r="DR16"/>
  <c r="DQ74"/>
  <c r="DQ69" s="1"/>
  <c r="DQ89"/>
  <c r="DS41"/>
  <c r="DR40"/>
  <c r="DR92"/>
  <c r="DS42"/>
  <c r="DR93"/>
  <c r="DS44"/>
  <c r="DR95"/>
  <c r="DS35"/>
  <c r="DR34"/>
  <c r="DR86"/>
  <c r="DR85" s="1"/>
  <c r="DS39"/>
  <c r="DR38"/>
  <c r="DR90"/>
  <c r="DP27"/>
  <c r="DP26"/>
  <c r="DO65"/>
  <c r="DO64"/>
  <c r="DO63"/>
  <c r="DO62"/>
  <c r="DO61"/>
  <c r="DO60"/>
  <c r="DO59" s="1"/>
  <c r="DO58"/>
  <c r="DR77"/>
  <c r="DR76" s="1"/>
  <c r="DR74" s="1"/>
  <c r="DR69" s="1"/>
  <c r="DQ84"/>
  <c r="DC35"/>
  <c r="DB34"/>
  <c r="DB86"/>
  <c r="DB85" s="1"/>
  <c r="DC39"/>
  <c r="DB90"/>
  <c r="DC43"/>
  <c r="DB94"/>
  <c r="DA18"/>
  <c r="DA17"/>
  <c r="DC44"/>
  <c r="DB95"/>
  <c r="DC48"/>
  <c r="DB47"/>
  <c r="CZ22"/>
  <c r="CZ21"/>
  <c r="DA28"/>
  <c r="DA23"/>
  <c r="DB16"/>
  <c r="DA70"/>
  <c r="DA69" s="1"/>
  <c r="DA74"/>
  <c r="DC41"/>
  <c r="DB92"/>
  <c r="DB40"/>
  <c r="DB38" s="1"/>
  <c r="DA33"/>
  <c r="DA32"/>
  <c r="DA51" s="1"/>
  <c r="DC45"/>
  <c r="DB96"/>
  <c r="DC12"/>
  <c r="DB82"/>
  <c r="DB81"/>
  <c r="DB11"/>
  <c r="DB71"/>
  <c r="DB80"/>
  <c r="DB79"/>
  <c r="DB78"/>
  <c r="DB77"/>
  <c r="DB75"/>
  <c r="DB72"/>
  <c r="DC42"/>
  <c r="DB93"/>
  <c r="DC46"/>
  <c r="DB97"/>
  <c r="CZ27"/>
  <c r="CZ26"/>
  <c r="CY65"/>
  <c r="CY64"/>
  <c r="CY63"/>
  <c r="CY62"/>
  <c r="CY61"/>
  <c r="CY60"/>
  <c r="CY58"/>
  <c r="DA89"/>
  <c r="DA84" s="1"/>
  <c r="CM35"/>
  <c r="CL34"/>
  <c r="CL86"/>
  <c r="CL85" s="1"/>
  <c r="CM45"/>
  <c r="CL96"/>
  <c r="CK18"/>
  <c r="CK17"/>
  <c r="CM42"/>
  <c r="CL93"/>
  <c r="CM46"/>
  <c r="CL97"/>
  <c r="CM48"/>
  <c r="CL47"/>
  <c r="CJ22"/>
  <c r="CJ21"/>
  <c r="CK28"/>
  <c r="CK23"/>
  <c r="CL16"/>
  <c r="CK89"/>
  <c r="CK70"/>
  <c r="CK69" s="1"/>
  <c r="CK74"/>
  <c r="CM41"/>
  <c r="CL40"/>
  <c r="CL92"/>
  <c r="CK33"/>
  <c r="CK32"/>
  <c r="CK51" s="1"/>
  <c r="CM39"/>
  <c r="CL38"/>
  <c r="CL90"/>
  <c r="CM43"/>
  <c r="CL94"/>
  <c r="CM12"/>
  <c r="CL82"/>
  <c r="CL11"/>
  <c r="CL81"/>
  <c r="CL80"/>
  <c r="CL79"/>
  <c r="CL78"/>
  <c r="CL77"/>
  <c r="CL76" s="1"/>
  <c r="CL75"/>
  <c r="CL72"/>
  <c r="CL71"/>
  <c r="CL70" s="1"/>
  <c r="CM44"/>
  <c r="CL95"/>
  <c r="CJ27"/>
  <c r="CJ26"/>
  <c r="CI65"/>
  <c r="CI64"/>
  <c r="CI63"/>
  <c r="CI62"/>
  <c r="CI61"/>
  <c r="CI60"/>
  <c r="CI59" s="1"/>
  <c r="CI58"/>
  <c r="CI57" s="1"/>
  <c r="CK84"/>
  <c r="BW48"/>
  <c r="BV47"/>
  <c r="BW46"/>
  <c r="L48" i="54" s="1"/>
  <c r="BV97" i="29"/>
  <c r="BV82"/>
  <c r="BW41"/>
  <c r="L43" i="54" s="1"/>
  <c r="BV92" i="29"/>
  <c r="BV40"/>
  <c r="BV77"/>
  <c r="BW43"/>
  <c r="L45" i="54" s="1"/>
  <c r="BV94" i="29"/>
  <c r="BV79"/>
  <c r="BW42"/>
  <c r="L44" i="54" s="1"/>
  <c r="BV93" i="29"/>
  <c r="BV78"/>
  <c r="BW39"/>
  <c r="BV90"/>
  <c r="BV75"/>
  <c r="BW35"/>
  <c r="BV34"/>
  <c r="BV86"/>
  <c r="BV71"/>
  <c r="BW37"/>
  <c r="BV56"/>
  <c r="BW36"/>
  <c r="BV87"/>
  <c r="BV72"/>
  <c r="BY20"/>
  <c r="BW14"/>
  <c r="BV11"/>
  <c r="BU18"/>
  <c r="BU17"/>
  <c r="BY16"/>
  <c r="BX28"/>
  <c r="BX23"/>
  <c r="BY12"/>
  <c r="BT62"/>
  <c r="BT60"/>
  <c r="BT58"/>
  <c r="BT65"/>
  <c r="BT61"/>
  <c r="BS65"/>
  <c r="BS62"/>
  <c r="BS61"/>
  <c r="BS60"/>
  <c r="BS58"/>
  <c r="CJ55"/>
  <c r="CJ54"/>
  <c r="CJ53" s="1"/>
  <c r="CI55"/>
  <c r="CI54"/>
  <c r="CI53" s="1"/>
  <c r="X55"/>
  <c r="X54"/>
  <c r="AB55"/>
  <c r="AB54"/>
  <c r="AF55"/>
  <c r="AF54"/>
  <c r="AF53" s="1"/>
  <c r="W55"/>
  <c r="W54"/>
  <c r="W53" s="1"/>
  <c r="AA55"/>
  <c r="AA54"/>
  <c r="AA53" s="1"/>
  <c r="AE55"/>
  <c r="AE54"/>
  <c r="AE53" s="1"/>
  <c r="V55"/>
  <c r="V54"/>
  <c r="V53" s="1"/>
  <c r="Z55"/>
  <c r="Z54"/>
  <c r="Z53" s="1"/>
  <c r="AD55"/>
  <c r="AD54"/>
  <c r="AD53" s="1"/>
  <c r="U55"/>
  <c r="U54"/>
  <c r="U53" s="1"/>
  <c r="Y55"/>
  <c r="Y54"/>
  <c r="Y53" s="1"/>
  <c r="AC55"/>
  <c r="AC54"/>
  <c r="AC53" s="1"/>
  <c r="BT55"/>
  <c r="BT54"/>
  <c r="CZ55"/>
  <c r="CZ54"/>
  <c r="CZ53" s="1"/>
  <c r="DP55"/>
  <c r="DP54"/>
  <c r="DP53" s="1"/>
  <c r="BS55"/>
  <c r="BS54"/>
  <c r="CY55"/>
  <c r="CY54"/>
  <c r="CY53" s="1"/>
  <c r="DO55"/>
  <c r="DO54"/>
  <c r="DO53" s="1"/>
  <c r="BD55"/>
  <c r="BD54"/>
  <c r="BD53" s="1"/>
  <c r="BH55"/>
  <c r="BH54"/>
  <c r="BH53" s="1"/>
  <c r="BL55"/>
  <c r="BL54"/>
  <c r="BL53" s="1"/>
  <c r="BC55"/>
  <c r="BC54"/>
  <c r="BC53" s="1"/>
  <c r="BG55"/>
  <c r="BG54"/>
  <c r="BG53" s="1"/>
  <c r="BK55"/>
  <c r="BK54"/>
  <c r="BK53" s="1"/>
  <c r="BB55"/>
  <c r="BB54"/>
  <c r="BB53" s="1"/>
  <c r="BF55"/>
  <c r="BF54"/>
  <c r="BF53" s="1"/>
  <c r="BJ55"/>
  <c r="BJ54"/>
  <c r="BJ53" s="1"/>
  <c r="BA55"/>
  <c r="BA54"/>
  <c r="BA53" s="1"/>
  <c r="BE55"/>
  <c r="BE54"/>
  <c r="BE53" s="1"/>
  <c r="BI55"/>
  <c r="BI54"/>
  <c r="BI53" s="1"/>
  <c r="AN55"/>
  <c r="AN54"/>
  <c r="AN53" s="1"/>
  <c r="AR55"/>
  <c r="AR54"/>
  <c r="AR53" s="1"/>
  <c r="AV55"/>
  <c r="AV54"/>
  <c r="AV53" s="1"/>
  <c r="AM55"/>
  <c r="AM54"/>
  <c r="AM53" s="1"/>
  <c r="AQ55"/>
  <c r="AQ54"/>
  <c r="AQ53" s="1"/>
  <c r="AU55"/>
  <c r="AU54"/>
  <c r="AU53" s="1"/>
  <c r="AL55"/>
  <c r="AL54"/>
  <c r="AL53" s="1"/>
  <c r="AP55"/>
  <c r="AP54"/>
  <c r="AP53" s="1"/>
  <c r="AT55"/>
  <c r="AT54"/>
  <c r="AT53" s="1"/>
  <c r="AK55"/>
  <c r="AK54"/>
  <c r="AK53" s="1"/>
  <c r="AO55"/>
  <c r="AO54"/>
  <c r="AO53" s="1"/>
  <c r="AS55"/>
  <c r="AS54"/>
  <c r="AS53" s="1"/>
  <c r="R74" i="55" l="1"/>
  <c r="R24" s="1"/>
  <c r="R23"/>
  <c r="CB22" i="53"/>
  <c r="L24" i="55" s="1"/>
  <c r="L74"/>
  <c r="BK22" i="53"/>
  <c r="K24" i="55" s="1"/>
  <c r="K74"/>
  <c r="BN513" i="53"/>
  <c r="BO511"/>
  <c r="CV256"/>
  <c r="CX995"/>
  <c r="CW997"/>
  <c r="CW37"/>
  <c r="CX35"/>
  <c r="CX57"/>
  <c r="CW60"/>
  <c r="CX52"/>
  <c r="CW55"/>
  <c r="CX448"/>
  <c r="CW450"/>
  <c r="CX445"/>
  <c r="CW447"/>
  <c r="CX442"/>
  <c r="CW444"/>
  <c r="CX439"/>
  <c r="CW441"/>
  <c r="CX436"/>
  <c r="CW438"/>
  <c r="CX433"/>
  <c r="CW435"/>
  <c r="CX430"/>
  <c r="CW432"/>
  <c r="CX360"/>
  <c r="CW362"/>
  <c r="CX357"/>
  <c r="CW359"/>
  <c r="CX354"/>
  <c r="CW356"/>
  <c r="CX351"/>
  <c r="CW353"/>
  <c r="CX348"/>
  <c r="CW350"/>
  <c r="CX345"/>
  <c r="CW347"/>
  <c r="CX342"/>
  <c r="CW344"/>
  <c r="CX339"/>
  <c r="CW341"/>
  <c r="CX336"/>
  <c r="CW338"/>
  <c r="CX333"/>
  <c r="CW335"/>
  <c r="CX330"/>
  <c r="CW332"/>
  <c r="CX324"/>
  <c r="CW326"/>
  <c r="CX321"/>
  <c r="CW323"/>
  <c r="CX297"/>
  <c r="CW299"/>
  <c r="CX247"/>
  <c r="CW249"/>
  <c r="CX221"/>
  <c r="CW218"/>
  <c r="CX215"/>
  <c r="CW217"/>
  <c r="CX212"/>
  <c r="CW214"/>
  <c r="CX209"/>
  <c r="CW211"/>
  <c r="CX206"/>
  <c r="CW208"/>
  <c r="CX203"/>
  <c r="CW205"/>
  <c r="CX200"/>
  <c r="CW202"/>
  <c r="CX197"/>
  <c r="CW199"/>
  <c r="CX194"/>
  <c r="CW196"/>
  <c r="CX188"/>
  <c r="CX183"/>
  <c r="CW185"/>
  <c r="CX180"/>
  <c r="CW182"/>
  <c r="CX177"/>
  <c r="CW179"/>
  <c r="CX174"/>
  <c r="CW176"/>
  <c r="CX165"/>
  <c r="CW163"/>
  <c r="CX160"/>
  <c r="CW162"/>
  <c r="CX157"/>
  <c r="CW159"/>
  <c r="CX154"/>
  <c r="CW156"/>
  <c r="CX144"/>
  <c r="CW146"/>
  <c r="CX135"/>
  <c r="CW133"/>
  <c r="CX94"/>
  <c r="CW97"/>
  <c r="CW96"/>
  <c r="CX80"/>
  <c r="CX81" s="1"/>
  <c r="CY87"/>
  <c r="CW803"/>
  <c r="CX801"/>
  <c r="CW1395"/>
  <c r="CX1393"/>
  <c r="CV1350"/>
  <c r="CW1348"/>
  <c r="CX1263"/>
  <c r="CY1261"/>
  <c r="CX100"/>
  <c r="CW103"/>
  <c r="CW102"/>
  <c r="CX58"/>
  <c r="CW61"/>
  <c r="CX51"/>
  <c r="CW54"/>
  <c r="CX47"/>
  <c r="CW49"/>
  <c r="CX43"/>
  <c r="CW45"/>
  <c r="CX39"/>
  <c r="CW41"/>
  <c r="CX32"/>
  <c r="CW27"/>
  <c r="CW24" s="1"/>
  <c r="CX30"/>
  <c r="CW33"/>
  <c r="CW28" s="1"/>
  <c r="CW75"/>
  <c r="CV71"/>
  <c r="CV72" s="1"/>
  <c r="CV75"/>
  <c r="CW1400"/>
  <c r="CV1402"/>
  <c r="CY1433"/>
  <c r="CX1432"/>
  <c r="CX1387"/>
  <c r="CW1389"/>
  <c r="CX1381"/>
  <c r="CW1383"/>
  <c r="CX1363"/>
  <c r="CW1365"/>
  <c r="CX1357"/>
  <c r="CW1359"/>
  <c r="CW1345"/>
  <c r="CV1347"/>
  <c r="CW1339"/>
  <c r="CV1341"/>
  <c r="CW1333"/>
  <c r="CV1335"/>
  <c r="CW1327"/>
  <c r="CV1329"/>
  <c r="CW1321"/>
  <c r="CV1323"/>
  <c r="CW1315"/>
  <c r="CV1317"/>
  <c r="CW1309"/>
  <c r="CV1311"/>
  <c r="CW1303"/>
  <c r="CV1305"/>
  <c r="CW1285"/>
  <c r="CV1287"/>
  <c r="CW1279"/>
  <c r="CV1281"/>
  <c r="CW1403"/>
  <c r="CV1405"/>
  <c r="CW1396"/>
  <c r="CV1398"/>
  <c r="CX1390"/>
  <c r="CW1392"/>
  <c r="CX1384"/>
  <c r="CW1386"/>
  <c r="CX1378"/>
  <c r="CW1380"/>
  <c r="CX1369"/>
  <c r="CW1371"/>
  <c r="CX1366"/>
  <c r="CW1368"/>
  <c r="CX1354"/>
  <c r="CW1356"/>
  <c r="CX1351"/>
  <c r="CW1353"/>
  <c r="CW1342"/>
  <c r="CV1344"/>
  <c r="CW1336"/>
  <c r="CV1338"/>
  <c r="CW1330"/>
  <c r="CV1332"/>
  <c r="CW1324"/>
  <c r="CV1326"/>
  <c r="CW1318"/>
  <c r="CV1320"/>
  <c r="CW1312"/>
  <c r="CV1314"/>
  <c r="CW1306"/>
  <c r="CV1308"/>
  <c r="CW1300"/>
  <c r="CV1302"/>
  <c r="CW1294"/>
  <c r="CV1296"/>
  <c r="CW1288"/>
  <c r="CV1290"/>
  <c r="CW1282"/>
  <c r="CV1284"/>
  <c r="CW1276"/>
  <c r="CV1278"/>
  <c r="CW1270"/>
  <c r="CV1272"/>
  <c r="CW1264"/>
  <c r="CV1266"/>
  <c r="CW1185"/>
  <c r="CV1187"/>
  <c r="CW1179"/>
  <c r="CV1181"/>
  <c r="CW1173"/>
  <c r="CV1175"/>
  <c r="CY1291"/>
  <c r="CX1293"/>
  <c r="CX1046"/>
  <c r="CW1048"/>
  <c r="CX992"/>
  <c r="CW994"/>
  <c r="CX986"/>
  <c r="CW988"/>
  <c r="CX980"/>
  <c r="CW982"/>
  <c r="CX974"/>
  <c r="CW976"/>
  <c r="CX968"/>
  <c r="CW970"/>
  <c r="CX962"/>
  <c r="CW964"/>
  <c r="CX956"/>
  <c r="CW958"/>
  <c r="CX950"/>
  <c r="CW952"/>
  <c r="CX944"/>
  <c r="CW946"/>
  <c r="CX938"/>
  <c r="CW940"/>
  <c r="CX932"/>
  <c r="CW934"/>
  <c r="CX926"/>
  <c r="CW928"/>
  <c r="CX1164"/>
  <c r="CW1166"/>
  <c r="CX1161"/>
  <c r="CW1163"/>
  <c r="CX1158"/>
  <c r="CW1160"/>
  <c r="CX1155"/>
  <c r="CW1157"/>
  <c r="CX1152"/>
  <c r="CW1154"/>
  <c r="CX1149"/>
  <c r="CW1151"/>
  <c r="CX1146"/>
  <c r="CW1148"/>
  <c r="CX1143"/>
  <c r="CW1145"/>
  <c r="CX1140"/>
  <c r="CW1142"/>
  <c r="CX1137"/>
  <c r="CW1139"/>
  <c r="CX1134"/>
  <c r="CW1136"/>
  <c r="CX1131"/>
  <c r="CW1133"/>
  <c r="CX1128"/>
  <c r="CW1130"/>
  <c r="CX1125"/>
  <c r="CW1127"/>
  <c r="CX1122"/>
  <c r="CW1124"/>
  <c r="CX1119"/>
  <c r="CW1121"/>
  <c r="CX1116"/>
  <c r="CW1118"/>
  <c r="CX1113"/>
  <c r="CW1115"/>
  <c r="CX1110"/>
  <c r="CW1112"/>
  <c r="CX1107"/>
  <c r="CW1109"/>
  <c r="CX1104"/>
  <c r="CW1106"/>
  <c r="CX1101"/>
  <c r="CW1103"/>
  <c r="CX1098"/>
  <c r="CW1100"/>
  <c r="CX1095"/>
  <c r="CW1097"/>
  <c r="CX1092"/>
  <c r="CW1094"/>
  <c r="CX1089"/>
  <c r="CW1091"/>
  <c r="CX1086"/>
  <c r="CW1088"/>
  <c r="CX1083"/>
  <c r="CW1085"/>
  <c r="CX1080"/>
  <c r="CW1082"/>
  <c r="CX1077"/>
  <c r="CW1079"/>
  <c r="CX1074"/>
  <c r="CW1076"/>
  <c r="CX1071"/>
  <c r="CW1073"/>
  <c r="CX1057"/>
  <c r="CW1055"/>
  <c r="CX1043"/>
  <c r="CW1045"/>
  <c r="CX1040"/>
  <c r="CW1042"/>
  <c r="CX1034"/>
  <c r="CW1036"/>
  <c r="CX902"/>
  <c r="CW904"/>
  <c r="CX899"/>
  <c r="CW901"/>
  <c r="CX896"/>
  <c r="CW898"/>
  <c r="CX893"/>
  <c r="CW895"/>
  <c r="CX890"/>
  <c r="CW892"/>
  <c r="CX884"/>
  <c r="CW886"/>
  <c r="CX879"/>
  <c r="CW881"/>
  <c r="CX876"/>
  <c r="CW878"/>
  <c r="CX873"/>
  <c r="CW875"/>
  <c r="CX870"/>
  <c r="CW872"/>
  <c r="CX867"/>
  <c r="CW869"/>
  <c r="CX864"/>
  <c r="CW866"/>
  <c r="CX861"/>
  <c r="CW863"/>
  <c r="CX858"/>
  <c r="CW860"/>
  <c r="CX846"/>
  <c r="CW848"/>
  <c r="CX843"/>
  <c r="CW845"/>
  <c r="CX836"/>
  <c r="CW838"/>
  <c r="CX833"/>
  <c r="CW835"/>
  <c r="CX830"/>
  <c r="CW832"/>
  <c r="CX827"/>
  <c r="CW829"/>
  <c r="CX824"/>
  <c r="CW826"/>
  <c r="CX821"/>
  <c r="CW823"/>
  <c r="CX809"/>
  <c r="CW807"/>
  <c r="CX804"/>
  <c r="CW806"/>
  <c r="CX795"/>
  <c r="CW797"/>
  <c r="CX789"/>
  <c r="CW791"/>
  <c r="CX783"/>
  <c r="CW785"/>
  <c r="CX774"/>
  <c r="CW776"/>
  <c r="CX767"/>
  <c r="CW769"/>
  <c r="CX761"/>
  <c r="CW763"/>
  <c r="CX755"/>
  <c r="CW757"/>
  <c r="CX749"/>
  <c r="CW751"/>
  <c r="CX743"/>
  <c r="CW745"/>
  <c r="CX683"/>
  <c r="CW685"/>
  <c r="CX623"/>
  <c r="CW625"/>
  <c r="CX532"/>
  <c r="CW534"/>
  <c r="CX496"/>
  <c r="CW498"/>
  <c r="CX490"/>
  <c r="CW492"/>
  <c r="CX318"/>
  <c r="CW320"/>
  <c r="CX300"/>
  <c r="CW302"/>
  <c r="CX294"/>
  <c r="CW296"/>
  <c r="CX276"/>
  <c r="CW278"/>
  <c r="CX270"/>
  <c r="CW272"/>
  <c r="CX264"/>
  <c r="CW266"/>
  <c r="CX258"/>
  <c r="CW260"/>
  <c r="CX250"/>
  <c r="CW252"/>
  <c r="CX244"/>
  <c r="CW246"/>
  <c r="CX226"/>
  <c r="CW228"/>
  <c r="CX147"/>
  <c r="CW149"/>
  <c r="CX134"/>
  <c r="CW136"/>
  <c r="CX112"/>
  <c r="CW115"/>
  <c r="CW114"/>
  <c r="CV453"/>
  <c r="CW451"/>
  <c r="CW1167"/>
  <c r="CV1169"/>
  <c r="CW1273"/>
  <c r="CV1275"/>
  <c r="CW1267"/>
  <c r="CV1269"/>
  <c r="CX1375"/>
  <c r="CW1377"/>
  <c r="CX1372"/>
  <c r="CW1374"/>
  <c r="CX1360"/>
  <c r="CW1362"/>
  <c r="CY1297"/>
  <c r="CX1299"/>
  <c r="CY1170"/>
  <c r="CX1172"/>
  <c r="CX1056"/>
  <c r="CW1058"/>
  <c r="CX1037"/>
  <c r="CW1039"/>
  <c r="CY1258"/>
  <c r="CX1260"/>
  <c r="CY1255"/>
  <c r="CX1257"/>
  <c r="CY1252"/>
  <c r="CX1254"/>
  <c r="CY1249"/>
  <c r="CX1251"/>
  <c r="CY1246"/>
  <c r="CX1248"/>
  <c r="CY1243"/>
  <c r="CX1245"/>
  <c r="CY1240"/>
  <c r="CX1242"/>
  <c r="CY1237"/>
  <c r="CX1239"/>
  <c r="CY1234"/>
  <c r="CX1236"/>
  <c r="CY1231"/>
  <c r="CX1233"/>
  <c r="CY1229"/>
  <c r="CX1227"/>
  <c r="CY1228"/>
  <c r="CX1230"/>
  <c r="CY1224"/>
  <c r="CX1226"/>
  <c r="CY1221"/>
  <c r="CX1223"/>
  <c r="CY1218"/>
  <c r="CX1220"/>
  <c r="CY1215"/>
  <c r="CX1217"/>
  <c r="CY1212"/>
  <c r="CX1214"/>
  <c r="CY1209"/>
  <c r="CX1211"/>
  <c r="CY1206"/>
  <c r="CX1208"/>
  <c r="CY1203"/>
  <c r="CX1205"/>
  <c r="CY1200"/>
  <c r="CX1202"/>
  <c r="CY1197"/>
  <c r="CX1199"/>
  <c r="CY1194"/>
  <c r="CX1196"/>
  <c r="CY1191"/>
  <c r="CX1193"/>
  <c r="CY1188"/>
  <c r="CX1190"/>
  <c r="CY1182"/>
  <c r="CX1184"/>
  <c r="CY1176"/>
  <c r="CX1178"/>
  <c r="CX1068"/>
  <c r="CW1070"/>
  <c r="CX1065"/>
  <c r="CW1067"/>
  <c r="CX1062"/>
  <c r="CW1064"/>
  <c r="CX1059"/>
  <c r="CW1061"/>
  <c r="CX1052"/>
  <c r="CW1054"/>
  <c r="CX1049"/>
  <c r="CW1051"/>
  <c r="CX1031"/>
  <c r="CW1033"/>
  <c r="CX1028"/>
  <c r="CW1030"/>
  <c r="CX1025"/>
  <c r="CW1027"/>
  <c r="CX1022"/>
  <c r="CW1024"/>
  <c r="CX1019"/>
  <c r="CW1021"/>
  <c r="CX1016"/>
  <c r="CW1018"/>
  <c r="CX1013"/>
  <c r="CW1015"/>
  <c r="CX1010"/>
  <c r="CW1012"/>
  <c r="CX1007"/>
  <c r="CW1009"/>
  <c r="CX1004"/>
  <c r="CW1006"/>
  <c r="CX1001"/>
  <c r="CW1003"/>
  <c r="CX998"/>
  <c r="CW1000"/>
  <c r="CX989"/>
  <c r="CW991"/>
  <c r="CX983"/>
  <c r="CW985"/>
  <c r="CX977"/>
  <c r="CW979"/>
  <c r="CX971"/>
  <c r="CW973"/>
  <c r="CX965"/>
  <c r="CW967"/>
  <c r="CX959"/>
  <c r="CW961"/>
  <c r="CX953"/>
  <c r="CW955"/>
  <c r="CX947"/>
  <c r="CW949"/>
  <c r="CX941"/>
  <c r="CW943"/>
  <c r="CX935"/>
  <c r="CW937"/>
  <c r="CX929"/>
  <c r="CW931"/>
  <c r="CX923"/>
  <c r="CW925"/>
  <c r="CX905"/>
  <c r="CW907"/>
  <c r="CX887"/>
  <c r="CW889"/>
  <c r="CX849"/>
  <c r="CW851"/>
  <c r="CX798"/>
  <c r="CW800"/>
  <c r="CX792"/>
  <c r="CW794"/>
  <c r="CX786"/>
  <c r="CW788"/>
  <c r="CX777"/>
  <c r="CW779"/>
  <c r="CX770"/>
  <c r="CW772"/>
  <c r="CX764"/>
  <c r="CW766"/>
  <c r="CX758"/>
  <c r="CW760"/>
  <c r="CX752"/>
  <c r="CW754"/>
  <c r="CX746"/>
  <c r="CW748"/>
  <c r="CX716"/>
  <c r="CW718"/>
  <c r="CX692"/>
  <c r="CW694"/>
  <c r="CX668"/>
  <c r="CW670"/>
  <c r="CX632"/>
  <c r="CW634"/>
  <c r="CX620"/>
  <c r="CW622"/>
  <c r="CX559"/>
  <c r="CW561"/>
  <c r="CX535"/>
  <c r="CW537"/>
  <c r="CX463"/>
  <c r="CW465"/>
  <c r="CX457"/>
  <c r="CW459"/>
  <c r="CX920"/>
  <c r="CW922"/>
  <c r="CX917"/>
  <c r="CW919"/>
  <c r="CX914"/>
  <c r="CW916"/>
  <c r="CX911"/>
  <c r="CW913"/>
  <c r="CX908"/>
  <c r="CW910"/>
  <c r="CX885"/>
  <c r="CW883"/>
  <c r="CW882" s="1"/>
  <c r="CX855"/>
  <c r="CW857"/>
  <c r="CX852"/>
  <c r="CW854"/>
  <c r="CX844"/>
  <c r="CW842"/>
  <c r="CX839"/>
  <c r="CW841"/>
  <c r="CX822"/>
  <c r="CW820"/>
  <c r="CX817"/>
  <c r="CW819"/>
  <c r="CX814"/>
  <c r="CW816"/>
  <c r="CX811"/>
  <c r="CW813"/>
  <c r="CX808"/>
  <c r="CW810"/>
  <c r="CX740"/>
  <c r="CW742"/>
  <c r="CX737"/>
  <c r="CW739"/>
  <c r="CX734"/>
  <c r="CW736"/>
  <c r="CX731"/>
  <c r="CW733"/>
  <c r="CX728"/>
  <c r="CW730"/>
  <c r="CX725"/>
  <c r="CW727"/>
  <c r="CX722"/>
  <c r="CW724"/>
  <c r="CX719"/>
  <c r="CW721"/>
  <c r="CX689"/>
  <c r="CW691"/>
  <c r="CX686"/>
  <c r="CW688"/>
  <c r="CX665"/>
  <c r="CW667"/>
  <c r="CX662"/>
  <c r="CW664"/>
  <c r="CX659"/>
  <c r="CW661"/>
  <c r="CX656"/>
  <c r="CW658"/>
  <c r="CX653"/>
  <c r="CW655"/>
  <c r="CX650"/>
  <c r="CW652"/>
  <c r="CX647"/>
  <c r="CW649"/>
  <c r="CX644"/>
  <c r="CW646"/>
  <c r="CX641"/>
  <c r="CW643"/>
  <c r="CX638"/>
  <c r="CW640"/>
  <c r="CX635"/>
  <c r="CW637"/>
  <c r="CX629"/>
  <c r="CW631"/>
  <c r="CX626"/>
  <c r="CW628"/>
  <c r="CX617"/>
  <c r="CW619"/>
  <c r="CX614"/>
  <c r="CW616"/>
  <c r="CX611"/>
  <c r="CW613"/>
  <c r="CX608"/>
  <c r="CW610"/>
  <c r="CX605"/>
  <c r="CW607"/>
  <c r="CX602"/>
  <c r="CW604"/>
  <c r="CX556"/>
  <c r="CW558"/>
  <c r="CX553"/>
  <c r="CW555"/>
  <c r="CX550"/>
  <c r="CW552"/>
  <c r="CX544"/>
  <c r="CW546"/>
  <c r="CX541"/>
  <c r="CW543"/>
  <c r="CX538"/>
  <c r="CW540"/>
  <c r="CX529"/>
  <c r="CW531"/>
  <c r="CX526"/>
  <c r="CW528"/>
  <c r="CX523"/>
  <c r="CW525"/>
  <c r="CX520"/>
  <c r="CW522"/>
  <c r="CX517"/>
  <c r="CW519"/>
  <c r="CX514"/>
  <c r="CW516"/>
  <c r="CX511"/>
  <c r="CW513"/>
  <c r="CX508"/>
  <c r="CW510"/>
  <c r="CX505"/>
  <c r="CW507"/>
  <c r="CX502"/>
  <c r="CW504"/>
  <c r="CX499"/>
  <c r="CW501"/>
  <c r="CX487"/>
  <c r="CW489"/>
  <c r="CX484"/>
  <c r="CW486"/>
  <c r="CX481"/>
  <c r="CW483"/>
  <c r="CX478"/>
  <c r="CW480"/>
  <c r="CX475"/>
  <c r="CW477"/>
  <c r="CX472"/>
  <c r="CW474"/>
  <c r="CX469"/>
  <c r="CW471"/>
  <c r="CX466"/>
  <c r="CW468"/>
  <c r="CX460"/>
  <c r="CW462"/>
  <c r="CX363"/>
  <c r="CW365"/>
  <c r="CX327"/>
  <c r="CW329"/>
  <c r="CX279"/>
  <c r="CW281"/>
  <c r="CX273"/>
  <c r="CW275"/>
  <c r="CX267"/>
  <c r="CW269"/>
  <c r="CX261"/>
  <c r="CW263"/>
  <c r="CX253"/>
  <c r="CW255"/>
  <c r="CX63"/>
  <c r="CW65"/>
  <c r="CW66" s="1"/>
  <c r="CX713"/>
  <c r="CW715"/>
  <c r="CX710"/>
  <c r="CW712"/>
  <c r="CX707"/>
  <c r="CW709"/>
  <c r="CX704"/>
  <c r="CW706"/>
  <c r="CX701"/>
  <c r="CW703"/>
  <c r="CX698"/>
  <c r="CW700"/>
  <c r="CX695"/>
  <c r="CW697"/>
  <c r="CX680"/>
  <c r="CW682"/>
  <c r="CX677"/>
  <c r="CW679"/>
  <c r="CX674"/>
  <c r="CW676"/>
  <c r="CX671"/>
  <c r="CW673"/>
  <c r="CX603"/>
  <c r="CW601"/>
  <c r="CX598"/>
  <c r="CW600"/>
  <c r="CX595"/>
  <c r="CW597"/>
  <c r="CX592"/>
  <c r="CW594"/>
  <c r="CX589"/>
  <c r="CW591"/>
  <c r="CX586"/>
  <c r="CW588"/>
  <c r="CX583"/>
  <c r="CW585"/>
  <c r="CX580"/>
  <c r="CW582"/>
  <c r="CX577"/>
  <c r="CW579"/>
  <c r="CX574"/>
  <c r="CW576"/>
  <c r="CX571"/>
  <c r="CW573"/>
  <c r="CX568"/>
  <c r="CW570"/>
  <c r="CX565"/>
  <c r="CW567"/>
  <c r="CX562"/>
  <c r="CW564"/>
  <c r="CX547"/>
  <c r="CW549"/>
  <c r="CX493"/>
  <c r="CW495"/>
  <c r="CX454"/>
  <c r="CW456"/>
  <c r="CX431"/>
  <c r="CW429"/>
  <c r="CW256" s="1"/>
  <c r="CX426"/>
  <c r="CW428"/>
  <c r="CX423"/>
  <c r="CW425"/>
  <c r="CX420"/>
  <c r="CW422"/>
  <c r="CX417"/>
  <c r="CW419"/>
  <c r="CX414"/>
  <c r="CW416"/>
  <c r="CX411"/>
  <c r="CW413"/>
  <c r="CX408"/>
  <c r="CW410"/>
  <c r="CX405"/>
  <c r="CW407"/>
  <c r="CX402"/>
  <c r="CW404"/>
  <c r="CX399"/>
  <c r="CW401"/>
  <c r="CX396"/>
  <c r="CW398"/>
  <c r="CX393"/>
  <c r="CW395"/>
  <c r="CX390"/>
  <c r="CW392"/>
  <c r="CX387"/>
  <c r="CW389"/>
  <c r="CX384"/>
  <c r="CW386"/>
  <c r="CX381"/>
  <c r="CW383"/>
  <c r="CX378"/>
  <c r="CW380"/>
  <c r="CX375"/>
  <c r="CW377"/>
  <c r="CX372"/>
  <c r="CW374"/>
  <c r="CX369"/>
  <c r="CW371"/>
  <c r="CX366"/>
  <c r="CW368"/>
  <c r="CX315"/>
  <c r="CW317"/>
  <c r="CX312"/>
  <c r="CW314"/>
  <c r="CX309"/>
  <c r="CW311"/>
  <c r="CX306"/>
  <c r="CW308"/>
  <c r="CX303"/>
  <c r="CW305"/>
  <c r="CX291"/>
  <c r="CW293"/>
  <c r="CX288"/>
  <c r="CW290"/>
  <c r="CX285"/>
  <c r="CW287"/>
  <c r="CX282"/>
  <c r="CW284"/>
  <c r="CX241"/>
  <c r="CW243"/>
  <c r="CX238"/>
  <c r="CW240"/>
  <c r="CX235"/>
  <c r="CW237"/>
  <c r="CX232"/>
  <c r="CW234"/>
  <c r="CX229"/>
  <c r="CW231"/>
  <c r="CX223"/>
  <c r="CW225"/>
  <c r="CX220"/>
  <c r="CW222"/>
  <c r="CX195"/>
  <c r="CW193"/>
  <c r="CW186" s="1"/>
  <c r="CX190"/>
  <c r="CW192"/>
  <c r="CX187"/>
  <c r="CW189"/>
  <c r="CX175"/>
  <c r="CW173"/>
  <c r="CX170"/>
  <c r="CW172"/>
  <c r="CX167"/>
  <c r="CW169"/>
  <c r="CX164"/>
  <c r="CW166"/>
  <c r="CX155"/>
  <c r="CW153"/>
  <c r="CX150"/>
  <c r="CW152"/>
  <c r="CX145"/>
  <c r="CW143"/>
  <c r="CX140"/>
  <c r="CW142"/>
  <c r="CX137"/>
  <c r="CW139"/>
  <c r="CX106"/>
  <c r="CW109"/>
  <c r="CW108"/>
  <c r="CX74"/>
  <c r="CY77"/>
  <c r="CW1437"/>
  <c r="CW126" s="1"/>
  <c r="CW71" s="1"/>
  <c r="CW72" s="1"/>
  <c r="CX1438"/>
  <c r="CW1399"/>
  <c r="CX1401"/>
  <c r="CW1408"/>
  <c r="CX1409"/>
  <c r="CX773"/>
  <c r="CY775"/>
  <c r="CX88"/>
  <c r="CW91"/>
  <c r="CW90"/>
  <c r="CX782"/>
  <c r="CY784"/>
  <c r="CX257"/>
  <c r="CY259"/>
  <c r="CV882"/>
  <c r="CV781" s="1"/>
  <c r="CV21"/>
  <c r="CV28"/>
  <c r="CV25" s="1"/>
  <c r="CV22" s="1"/>
  <c r="CV132"/>
  <c r="CV131" s="1"/>
  <c r="CF1437"/>
  <c r="CF126" s="1"/>
  <c r="CG1438"/>
  <c r="CF1432"/>
  <c r="CG1433"/>
  <c r="CF1408"/>
  <c r="CG1409"/>
  <c r="CF1399"/>
  <c r="CG1401"/>
  <c r="CG883"/>
  <c r="CH885"/>
  <c r="CE1395"/>
  <c r="CF1393"/>
  <c r="CE1347"/>
  <c r="CF1345"/>
  <c r="CF1003"/>
  <c r="CG1001"/>
  <c r="CF465"/>
  <c r="CG463"/>
  <c r="CG1342"/>
  <c r="CF1344"/>
  <c r="CG1339"/>
  <c r="CF1341"/>
  <c r="CG1336"/>
  <c r="CF1338"/>
  <c r="CG1333"/>
  <c r="CF1335"/>
  <c r="CG1330"/>
  <c r="CF1332"/>
  <c r="CG1327"/>
  <c r="CF1329"/>
  <c r="CG1324"/>
  <c r="CF1326"/>
  <c r="CG1321"/>
  <c r="CF1323"/>
  <c r="CG1267"/>
  <c r="CF1269"/>
  <c r="CG1264"/>
  <c r="CF1266"/>
  <c r="CG1261"/>
  <c r="CF1263"/>
  <c r="CF1252"/>
  <c r="CE1254"/>
  <c r="CF1246"/>
  <c r="CE1248"/>
  <c r="CF1234"/>
  <c r="CE1236"/>
  <c r="CF1228"/>
  <c r="CE1230"/>
  <c r="CF1221"/>
  <c r="CE1223"/>
  <c r="CF1215"/>
  <c r="CE1217"/>
  <c r="CF1209"/>
  <c r="CE1211"/>
  <c r="CF1203"/>
  <c r="CE1205"/>
  <c r="CF1197"/>
  <c r="CE1199"/>
  <c r="CF1191"/>
  <c r="CE1193"/>
  <c r="CF1185"/>
  <c r="CE1187"/>
  <c r="CF1179"/>
  <c r="CE1181"/>
  <c r="CG1318"/>
  <c r="CF1320"/>
  <c r="CG1315"/>
  <c r="CF1317"/>
  <c r="CG1312"/>
  <c r="CF1314"/>
  <c r="CG1309"/>
  <c r="CF1311"/>
  <c r="CG1306"/>
  <c r="CF1308"/>
  <c r="CG1303"/>
  <c r="CF1305"/>
  <c r="CG1300"/>
  <c r="CF1302"/>
  <c r="CG1297"/>
  <c r="CF1299"/>
  <c r="CG1294"/>
  <c r="CF1296"/>
  <c r="CG1291"/>
  <c r="CF1293"/>
  <c r="CG1285"/>
  <c r="CF1287"/>
  <c r="CG1282"/>
  <c r="CF1284"/>
  <c r="CG1279"/>
  <c r="CF1281"/>
  <c r="CG1276"/>
  <c r="CF1278"/>
  <c r="CG1273"/>
  <c r="CF1275"/>
  <c r="CG1046"/>
  <c r="CF1048"/>
  <c r="CG998"/>
  <c r="CF1000"/>
  <c r="CG992"/>
  <c r="CF994"/>
  <c r="CG986"/>
  <c r="CF988"/>
  <c r="CG980"/>
  <c r="CF982"/>
  <c r="CG974"/>
  <c r="CF976"/>
  <c r="CG968"/>
  <c r="CF970"/>
  <c r="CG962"/>
  <c r="CF964"/>
  <c r="CG956"/>
  <c r="CF958"/>
  <c r="CG950"/>
  <c r="CF952"/>
  <c r="CG944"/>
  <c r="CF946"/>
  <c r="CG938"/>
  <c r="CF940"/>
  <c r="CG932"/>
  <c r="CF934"/>
  <c r="CG926"/>
  <c r="CF928"/>
  <c r="CG920"/>
  <c r="CF922"/>
  <c r="CG914"/>
  <c r="CF916"/>
  <c r="CG908"/>
  <c r="CF910"/>
  <c r="CG902"/>
  <c r="CF904"/>
  <c r="CG896"/>
  <c r="CF898"/>
  <c r="CG890"/>
  <c r="CF892"/>
  <c r="CG884"/>
  <c r="CF886"/>
  <c r="CG876"/>
  <c r="CF878"/>
  <c r="CG870"/>
  <c r="CF872"/>
  <c r="CG852"/>
  <c r="CF854"/>
  <c r="CG827"/>
  <c r="CF829"/>
  <c r="CG1170"/>
  <c r="CF1172"/>
  <c r="CG1167"/>
  <c r="CF1169"/>
  <c r="CG1164"/>
  <c r="CF1166"/>
  <c r="CG1161"/>
  <c r="CF1163"/>
  <c r="CG1158"/>
  <c r="CF1160"/>
  <c r="CG1155"/>
  <c r="CF1157"/>
  <c r="CG1152"/>
  <c r="CF1154"/>
  <c r="CG1149"/>
  <c r="CF1151"/>
  <c r="CG1146"/>
  <c r="CF1148"/>
  <c r="CG1143"/>
  <c r="CF1145"/>
  <c r="CG1140"/>
  <c r="CF1142"/>
  <c r="CG1137"/>
  <c r="CF1139"/>
  <c r="CG1134"/>
  <c r="CF1136"/>
  <c r="CG1131"/>
  <c r="CF1133"/>
  <c r="CG1128"/>
  <c r="CF1130"/>
  <c r="CG1125"/>
  <c r="CF1127"/>
  <c r="CG1122"/>
  <c r="CF1124"/>
  <c r="CG1119"/>
  <c r="CF1121"/>
  <c r="CG1116"/>
  <c r="CF1118"/>
  <c r="CG1113"/>
  <c r="CF1115"/>
  <c r="CG1110"/>
  <c r="CF1112"/>
  <c r="CG1107"/>
  <c r="CF1109"/>
  <c r="CG1104"/>
  <c r="CF1106"/>
  <c r="CG1101"/>
  <c r="CF1103"/>
  <c r="CG1098"/>
  <c r="CF1100"/>
  <c r="CG1095"/>
  <c r="CF1097"/>
  <c r="CG1092"/>
  <c r="CF1094"/>
  <c r="CG1089"/>
  <c r="CF1091"/>
  <c r="CG1086"/>
  <c r="CF1088"/>
  <c r="CG1083"/>
  <c r="CF1085"/>
  <c r="CG1080"/>
  <c r="CF1082"/>
  <c r="CG1077"/>
  <c r="CF1079"/>
  <c r="CG1074"/>
  <c r="CF1076"/>
  <c r="CG1071"/>
  <c r="CF1073"/>
  <c r="CG1068"/>
  <c r="CF1070"/>
  <c r="CG1065"/>
  <c r="CF1067"/>
  <c r="CG1062"/>
  <c r="CF1064"/>
  <c r="CG1059"/>
  <c r="CF1061"/>
  <c r="CG1056"/>
  <c r="CF1058"/>
  <c r="CG1040"/>
  <c r="CF1042"/>
  <c r="CG1037"/>
  <c r="CF1039"/>
  <c r="CG1034"/>
  <c r="CF1036"/>
  <c r="CG1031"/>
  <c r="CF1033"/>
  <c r="CG1028"/>
  <c r="CF1030"/>
  <c r="CG1025"/>
  <c r="CF1027"/>
  <c r="CG1022"/>
  <c r="CF1024"/>
  <c r="CG1019"/>
  <c r="CF1021"/>
  <c r="CG1016"/>
  <c r="CF1018"/>
  <c r="CG1013"/>
  <c r="CF1015"/>
  <c r="CG1010"/>
  <c r="CF1012"/>
  <c r="CG1007"/>
  <c r="CF1009"/>
  <c r="CG1004"/>
  <c r="CF1006"/>
  <c r="CG864"/>
  <c r="CF866"/>
  <c r="CG861"/>
  <c r="CF863"/>
  <c r="CG858"/>
  <c r="CF860"/>
  <c r="CG855"/>
  <c r="CF857"/>
  <c r="CG844"/>
  <c r="CF842"/>
  <c r="CG839"/>
  <c r="CF841"/>
  <c r="CG836"/>
  <c r="CF838"/>
  <c r="CG833"/>
  <c r="CF835"/>
  <c r="CG830"/>
  <c r="CF832"/>
  <c r="CG822"/>
  <c r="CF820"/>
  <c r="CF808"/>
  <c r="CE810"/>
  <c r="CF801"/>
  <c r="CE803"/>
  <c r="CF795"/>
  <c r="CE797"/>
  <c r="CF789"/>
  <c r="CE791"/>
  <c r="CF783"/>
  <c r="CE785"/>
  <c r="CF774"/>
  <c r="CE776"/>
  <c r="CF767"/>
  <c r="CE769"/>
  <c r="CF761"/>
  <c r="CE763"/>
  <c r="CF755"/>
  <c r="CE757"/>
  <c r="CF749"/>
  <c r="CE751"/>
  <c r="CF743"/>
  <c r="CE745"/>
  <c r="CF737"/>
  <c r="CE739"/>
  <c r="CF731"/>
  <c r="CE733"/>
  <c r="CF725"/>
  <c r="CE727"/>
  <c r="CF719"/>
  <c r="CE721"/>
  <c r="CF713"/>
  <c r="CE715"/>
  <c r="CF707"/>
  <c r="CE709"/>
  <c r="CF701"/>
  <c r="CE703"/>
  <c r="CF695"/>
  <c r="CE697"/>
  <c r="CF683"/>
  <c r="CE685"/>
  <c r="CF677"/>
  <c r="CE679"/>
  <c r="CF671"/>
  <c r="CE673"/>
  <c r="CF665"/>
  <c r="CE667"/>
  <c r="CF659"/>
  <c r="CE661"/>
  <c r="CF653"/>
  <c r="CE655"/>
  <c r="CF647"/>
  <c r="CE649"/>
  <c r="CF617"/>
  <c r="CE619"/>
  <c r="CF611"/>
  <c r="CE613"/>
  <c r="CF605"/>
  <c r="CE607"/>
  <c r="CF598"/>
  <c r="CE600"/>
  <c r="CF592"/>
  <c r="CE594"/>
  <c r="CF586"/>
  <c r="CE588"/>
  <c r="CF580"/>
  <c r="CE582"/>
  <c r="CF568"/>
  <c r="CE570"/>
  <c r="CF562"/>
  <c r="CE564"/>
  <c r="CF556"/>
  <c r="CE558"/>
  <c r="CF544"/>
  <c r="CE546"/>
  <c r="CF538"/>
  <c r="CE540"/>
  <c r="CF532"/>
  <c r="CE534"/>
  <c r="CF526"/>
  <c r="CE528"/>
  <c r="CF520"/>
  <c r="CE522"/>
  <c r="CF514"/>
  <c r="CE516"/>
  <c r="CF508"/>
  <c r="CE510"/>
  <c r="CF502"/>
  <c r="CE504"/>
  <c r="CF496"/>
  <c r="CE498"/>
  <c r="CF490"/>
  <c r="CE492"/>
  <c r="CF484"/>
  <c r="CE486"/>
  <c r="CF478"/>
  <c r="CE480"/>
  <c r="CF472"/>
  <c r="CE474"/>
  <c r="CF466"/>
  <c r="CE468"/>
  <c r="CF451"/>
  <c r="CE453"/>
  <c r="CF445"/>
  <c r="CE447"/>
  <c r="CF439"/>
  <c r="CE441"/>
  <c r="CF433"/>
  <c r="CE435"/>
  <c r="CF426"/>
  <c r="CE428"/>
  <c r="CF420"/>
  <c r="CE422"/>
  <c r="CF414"/>
  <c r="CE416"/>
  <c r="CF408"/>
  <c r="CE410"/>
  <c r="CF402"/>
  <c r="CE404"/>
  <c r="CF396"/>
  <c r="CE398"/>
  <c r="CF390"/>
  <c r="CE392"/>
  <c r="CF384"/>
  <c r="CE386"/>
  <c r="CF378"/>
  <c r="CE380"/>
  <c r="CF372"/>
  <c r="CE374"/>
  <c r="CF366"/>
  <c r="CE368"/>
  <c r="CF360"/>
  <c r="CE362"/>
  <c r="CF354"/>
  <c r="CE356"/>
  <c r="CF348"/>
  <c r="CE350"/>
  <c r="CF342"/>
  <c r="CE344"/>
  <c r="CF336"/>
  <c r="CE338"/>
  <c r="CF330"/>
  <c r="CE332"/>
  <c r="CF324"/>
  <c r="CE326"/>
  <c r="CF318"/>
  <c r="CE320"/>
  <c r="CF312"/>
  <c r="CE314"/>
  <c r="CF306"/>
  <c r="CE308"/>
  <c r="CF300"/>
  <c r="CE302"/>
  <c r="CF294"/>
  <c r="CE296"/>
  <c r="CF276"/>
  <c r="CE278"/>
  <c r="CF270"/>
  <c r="CE272"/>
  <c r="CF264"/>
  <c r="CE266"/>
  <c r="CF258"/>
  <c r="CE260"/>
  <c r="CF250"/>
  <c r="CE252"/>
  <c r="CF244"/>
  <c r="CE246"/>
  <c r="CF238"/>
  <c r="CE240"/>
  <c r="CF232"/>
  <c r="CE234"/>
  <c r="CF226"/>
  <c r="CE228"/>
  <c r="CF220"/>
  <c r="CE222"/>
  <c r="CF212"/>
  <c r="CE214"/>
  <c r="CF206"/>
  <c r="CE208"/>
  <c r="CF200"/>
  <c r="CE202"/>
  <c r="CF194"/>
  <c r="CE196"/>
  <c r="CF187"/>
  <c r="CE189"/>
  <c r="CF174"/>
  <c r="CE176"/>
  <c r="CF167"/>
  <c r="CE169"/>
  <c r="CF160"/>
  <c r="CE162"/>
  <c r="CF154"/>
  <c r="CE156"/>
  <c r="CF147"/>
  <c r="CE149"/>
  <c r="CF140"/>
  <c r="CE142"/>
  <c r="CF134"/>
  <c r="CE136"/>
  <c r="CF94"/>
  <c r="CE97"/>
  <c r="CE96"/>
  <c r="CF782"/>
  <c r="CG784"/>
  <c r="CF773"/>
  <c r="CG775"/>
  <c r="CF601"/>
  <c r="CG603"/>
  <c r="CF257"/>
  <c r="CG259"/>
  <c r="CG188"/>
  <c r="CF163"/>
  <c r="CG165"/>
  <c r="CF143"/>
  <c r="CG145"/>
  <c r="CF88"/>
  <c r="CE91"/>
  <c r="CE90"/>
  <c r="CF1227"/>
  <c r="CG1229"/>
  <c r="CE1260"/>
  <c r="CF1258"/>
  <c r="CE1175"/>
  <c r="CF1173"/>
  <c r="CF54"/>
  <c r="CG51"/>
  <c r="CG43"/>
  <c r="CF45"/>
  <c r="CG35"/>
  <c r="CF37"/>
  <c r="CH460"/>
  <c r="CG462"/>
  <c r="CH457"/>
  <c r="CG459"/>
  <c r="CH454"/>
  <c r="CG456"/>
  <c r="CH333"/>
  <c r="CG335"/>
  <c r="CH291"/>
  <c r="CG293"/>
  <c r="CH288"/>
  <c r="CG290"/>
  <c r="CH285"/>
  <c r="CG287"/>
  <c r="CH282"/>
  <c r="CG284"/>
  <c r="CH235"/>
  <c r="CG237"/>
  <c r="CH197"/>
  <c r="CG199"/>
  <c r="CH180"/>
  <c r="CG182"/>
  <c r="CG32"/>
  <c r="CF27"/>
  <c r="CG30"/>
  <c r="CF33"/>
  <c r="CF63"/>
  <c r="CE65"/>
  <c r="CE66" s="1"/>
  <c r="CF58"/>
  <c r="CE61"/>
  <c r="CH100"/>
  <c r="CG103"/>
  <c r="CG102"/>
  <c r="CG77"/>
  <c r="CE132"/>
  <c r="CH57"/>
  <c r="CG60"/>
  <c r="CG47"/>
  <c r="CF49"/>
  <c r="CG39"/>
  <c r="CF41"/>
  <c r="CF1403"/>
  <c r="CE1405"/>
  <c r="CF1396"/>
  <c r="CE1398"/>
  <c r="CF1390"/>
  <c r="CE1392"/>
  <c r="CF1384"/>
  <c r="CE1386"/>
  <c r="CF1378"/>
  <c r="CE1380"/>
  <c r="CF1372"/>
  <c r="CE1374"/>
  <c r="CF1366"/>
  <c r="CE1368"/>
  <c r="CF1360"/>
  <c r="CE1362"/>
  <c r="CF1354"/>
  <c r="CE1356"/>
  <c r="CF1348"/>
  <c r="CE1350"/>
  <c r="CG1288"/>
  <c r="CF1290"/>
  <c r="CG1270"/>
  <c r="CF1272"/>
  <c r="CF1400"/>
  <c r="CE1402"/>
  <c r="CF1387"/>
  <c r="CE1389"/>
  <c r="CF1381"/>
  <c r="CE1383"/>
  <c r="CF1375"/>
  <c r="CE1377"/>
  <c r="CF1369"/>
  <c r="CE1371"/>
  <c r="CF1363"/>
  <c r="CE1365"/>
  <c r="CF1357"/>
  <c r="CE1359"/>
  <c r="CF1351"/>
  <c r="CE1353"/>
  <c r="CF1255"/>
  <c r="CE1257"/>
  <c r="CF1249"/>
  <c r="CE1251"/>
  <c r="CF1243"/>
  <c r="CE1245"/>
  <c r="CF1237"/>
  <c r="CE1239"/>
  <c r="CF1231"/>
  <c r="CE1233"/>
  <c r="CF1224"/>
  <c r="CE1226"/>
  <c r="CF1218"/>
  <c r="CE1220"/>
  <c r="CF1212"/>
  <c r="CE1214"/>
  <c r="CF1206"/>
  <c r="CE1208"/>
  <c r="CF1200"/>
  <c r="CE1202"/>
  <c r="CF1194"/>
  <c r="CE1196"/>
  <c r="CF1188"/>
  <c r="CE1190"/>
  <c r="CF1182"/>
  <c r="CE1184"/>
  <c r="CH1240"/>
  <c r="CG1242"/>
  <c r="CH1176"/>
  <c r="CG1178"/>
  <c r="CG1043"/>
  <c r="CF1045"/>
  <c r="CG1057"/>
  <c r="CF1055"/>
  <c r="CG1052"/>
  <c r="CF1054"/>
  <c r="CG1049"/>
  <c r="CF1051"/>
  <c r="CG995"/>
  <c r="CF997"/>
  <c r="CG989"/>
  <c r="CF991"/>
  <c r="CG983"/>
  <c r="CF985"/>
  <c r="CG977"/>
  <c r="CF979"/>
  <c r="CG971"/>
  <c r="CF973"/>
  <c r="CG965"/>
  <c r="CF967"/>
  <c r="CG959"/>
  <c r="CF961"/>
  <c r="CG953"/>
  <c r="CF955"/>
  <c r="CG947"/>
  <c r="CF949"/>
  <c r="CG941"/>
  <c r="CF943"/>
  <c r="CG935"/>
  <c r="CF937"/>
  <c r="CG929"/>
  <c r="CF931"/>
  <c r="CG923"/>
  <c r="CF925"/>
  <c r="CG917"/>
  <c r="CF919"/>
  <c r="CG911"/>
  <c r="CF913"/>
  <c r="CG905"/>
  <c r="CF907"/>
  <c r="CG899"/>
  <c r="CF901"/>
  <c r="CG893"/>
  <c r="CF895"/>
  <c r="CG887"/>
  <c r="CF889"/>
  <c r="CG879"/>
  <c r="CF881"/>
  <c r="CG873"/>
  <c r="CF875"/>
  <c r="CG867"/>
  <c r="CF869"/>
  <c r="CG817"/>
  <c r="CF819"/>
  <c r="CF804"/>
  <c r="CE806"/>
  <c r="CF798"/>
  <c r="CE800"/>
  <c r="CF792"/>
  <c r="CE794"/>
  <c r="CF786"/>
  <c r="CE788"/>
  <c r="CF777"/>
  <c r="CE779"/>
  <c r="CF770"/>
  <c r="CE772"/>
  <c r="CF764"/>
  <c r="CE766"/>
  <c r="CF758"/>
  <c r="CE760"/>
  <c r="CF752"/>
  <c r="CE754"/>
  <c r="CF746"/>
  <c r="CE748"/>
  <c r="CF740"/>
  <c r="CE742"/>
  <c r="CF734"/>
  <c r="CE736"/>
  <c r="CF728"/>
  <c r="CE730"/>
  <c r="CF722"/>
  <c r="CE724"/>
  <c r="CF716"/>
  <c r="CE718"/>
  <c r="CF710"/>
  <c r="CE712"/>
  <c r="CF704"/>
  <c r="CE706"/>
  <c r="CF692"/>
  <c r="CE694"/>
  <c r="CF686"/>
  <c r="CE688"/>
  <c r="CF680"/>
  <c r="CE682"/>
  <c r="CF674"/>
  <c r="CE676"/>
  <c r="CF668"/>
  <c r="CE670"/>
  <c r="CF662"/>
  <c r="CE664"/>
  <c r="CF656"/>
  <c r="CE658"/>
  <c r="CF650"/>
  <c r="CE652"/>
  <c r="CF644"/>
  <c r="CE646"/>
  <c r="CF614"/>
  <c r="CE616"/>
  <c r="CF608"/>
  <c r="CE610"/>
  <c r="CF602"/>
  <c r="CE604"/>
  <c r="CF595"/>
  <c r="CE597"/>
  <c r="CF589"/>
  <c r="CE591"/>
  <c r="CF583"/>
  <c r="CE585"/>
  <c r="CF577"/>
  <c r="CE579"/>
  <c r="CF565"/>
  <c r="CE567"/>
  <c r="CF559"/>
  <c r="CE561"/>
  <c r="CF553"/>
  <c r="CE555"/>
  <c r="CF547"/>
  <c r="CE549"/>
  <c r="CF541"/>
  <c r="CE543"/>
  <c r="CF535"/>
  <c r="CE537"/>
  <c r="CF529"/>
  <c r="CE531"/>
  <c r="CF523"/>
  <c r="CE525"/>
  <c r="CF517"/>
  <c r="CE519"/>
  <c r="CF511"/>
  <c r="CE513"/>
  <c r="CF505"/>
  <c r="CE507"/>
  <c r="CF499"/>
  <c r="CE501"/>
  <c r="CF493"/>
  <c r="CE495"/>
  <c r="CF487"/>
  <c r="CE489"/>
  <c r="CF481"/>
  <c r="CE483"/>
  <c r="CF475"/>
  <c r="CE477"/>
  <c r="CF469"/>
  <c r="CE471"/>
  <c r="CG849"/>
  <c r="CF851"/>
  <c r="CG846"/>
  <c r="CF848"/>
  <c r="CG843"/>
  <c r="CF845"/>
  <c r="CG824"/>
  <c r="CF826"/>
  <c r="CG821"/>
  <c r="CF823"/>
  <c r="CG814"/>
  <c r="CF816"/>
  <c r="CG811"/>
  <c r="CF813"/>
  <c r="CH689"/>
  <c r="CG691"/>
  <c r="CH641"/>
  <c r="CG643"/>
  <c r="CH571"/>
  <c r="CG573"/>
  <c r="CF448"/>
  <c r="CE450"/>
  <c r="CF442"/>
  <c r="CE444"/>
  <c r="CF436"/>
  <c r="CE438"/>
  <c r="CF430"/>
  <c r="CE432"/>
  <c r="CF423"/>
  <c r="CE425"/>
  <c r="CF417"/>
  <c r="CE419"/>
  <c r="CF405"/>
  <c r="CE407"/>
  <c r="CF393"/>
  <c r="CE395"/>
  <c r="CF387"/>
  <c r="CE389"/>
  <c r="CF375"/>
  <c r="CE377"/>
  <c r="CF369"/>
  <c r="CE371"/>
  <c r="CF363"/>
  <c r="CE365"/>
  <c r="CF357"/>
  <c r="CE359"/>
  <c r="CF351"/>
  <c r="CE353"/>
  <c r="CF345"/>
  <c r="CE347"/>
  <c r="CF339"/>
  <c r="CE341"/>
  <c r="CF327"/>
  <c r="CE329"/>
  <c r="CF321"/>
  <c r="CE323"/>
  <c r="CF315"/>
  <c r="CE317"/>
  <c r="CF309"/>
  <c r="CE311"/>
  <c r="CF303"/>
  <c r="CE305"/>
  <c r="CF273"/>
  <c r="CE275"/>
  <c r="CF267"/>
  <c r="CE269"/>
  <c r="CF261"/>
  <c r="CE263"/>
  <c r="CF253"/>
  <c r="CE255"/>
  <c r="CF247"/>
  <c r="CE249"/>
  <c r="CF241"/>
  <c r="CE243"/>
  <c r="CF229"/>
  <c r="CE231"/>
  <c r="CF223"/>
  <c r="CE225"/>
  <c r="CF215"/>
  <c r="CE217"/>
  <c r="CF209"/>
  <c r="CE211"/>
  <c r="CF190"/>
  <c r="CE192"/>
  <c r="CF183"/>
  <c r="CE185"/>
  <c r="CF177"/>
  <c r="CE179"/>
  <c r="CF170"/>
  <c r="CE172"/>
  <c r="CF164"/>
  <c r="CE166"/>
  <c r="CF157"/>
  <c r="CE159"/>
  <c r="CF150"/>
  <c r="CE152"/>
  <c r="CF144"/>
  <c r="CE146"/>
  <c r="CF137"/>
  <c r="CE139"/>
  <c r="CF112"/>
  <c r="CE115"/>
  <c r="CE114"/>
  <c r="CF55"/>
  <c r="CG52"/>
  <c r="CH698"/>
  <c r="CG700"/>
  <c r="CH638"/>
  <c r="CG640"/>
  <c r="CH635"/>
  <c r="CG637"/>
  <c r="CH632"/>
  <c r="CG634"/>
  <c r="CH629"/>
  <c r="CG631"/>
  <c r="CH626"/>
  <c r="CG628"/>
  <c r="CH623"/>
  <c r="CG625"/>
  <c r="CH620"/>
  <c r="CG622"/>
  <c r="CH574"/>
  <c r="CG576"/>
  <c r="CH550"/>
  <c r="CG552"/>
  <c r="CH411"/>
  <c r="CG413"/>
  <c r="CH399"/>
  <c r="CG401"/>
  <c r="CH381"/>
  <c r="CG383"/>
  <c r="CH297"/>
  <c r="CG299"/>
  <c r="CH279"/>
  <c r="CG281"/>
  <c r="CH203"/>
  <c r="CG205"/>
  <c r="CH106"/>
  <c r="CG109"/>
  <c r="CG108"/>
  <c r="CF429"/>
  <c r="CG431"/>
  <c r="CF218"/>
  <c r="CG221"/>
  <c r="CF193"/>
  <c r="CF186" s="1"/>
  <c r="CG195"/>
  <c r="CF173"/>
  <c r="CG175"/>
  <c r="CF153"/>
  <c r="CG155"/>
  <c r="CF133"/>
  <c r="CF132" s="1"/>
  <c r="CG135"/>
  <c r="CF80"/>
  <c r="CF81" s="1"/>
  <c r="CG87"/>
  <c r="CF807"/>
  <c r="CG809"/>
  <c r="CF882"/>
  <c r="CE781"/>
  <c r="CE256"/>
  <c r="CE28"/>
  <c r="CE74"/>
  <c r="BP1438"/>
  <c r="BO1437"/>
  <c r="BO126" s="1"/>
  <c r="BO1432"/>
  <c r="BP1433"/>
  <c r="BO1408"/>
  <c r="BP1409"/>
  <c r="BP1403"/>
  <c r="BO1405"/>
  <c r="BP1400"/>
  <c r="BO1402"/>
  <c r="BP1401"/>
  <c r="BO1399"/>
  <c r="BP1227"/>
  <c r="BQ1229"/>
  <c r="BO1356"/>
  <c r="BP1354"/>
  <c r="BO1311"/>
  <c r="BP1309"/>
  <c r="BO1396"/>
  <c r="BN1398"/>
  <c r="BO1378"/>
  <c r="BN1380"/>
  <c r="BO1372"/>
  <c r="BN1374"/>
  <c r="BO1366"/>
  <c r="BN1368"/>
  <c r="BO1360"/>
  <c r="BN1362"/>
  <c r="BQ1390"/>
  <c r="BP1392"/>
  <c r="BQ1387"/>
  <c r="BP1389"/>
  <c r="BQ1381"/>
  <c r="BP1383"/>
  <c r="BQ1357"/>
  <c r="BP1359"/>
  <c r="BP1348"/>
  <c r="BO1350"/>
  <c r="BP1306"/>
  <c r="BO1308"/>
  <c r="BP1300"/>
  <c r="BO1302"/>
  <c r="BP1294"/>
  <c r="BO1296"/>
  <c r="BP1288"/>
  <c r="BO1290"/>
  <c r="BP1282"/>
  <c r="BO1284"/>
  <c r="BP1276"/>
  <c r="BO1278"/>
  <c r="BP1270"/>
  <c r="BO1272"/>
  <c r="BP1264"/>
  <c r="BO1266"/>
  <c r="BP1258"/>
  <c r="BO1260"/>
  <c r="BP1234"/>
  <c r="BO1236"/>
  <c r="BO1393"/>
  <c r="BN1395"/>
  <c r="BO1375"/>
  <c r="BN1377"/>
  <c r="BO1369"/>
  <c r="BN1371"/>
  <c r="BP1351"/>
  <c r="BO1353"/>
  <c r="BP1345"/>
  <c r="BO1347"/>
  <c r="BQ1384"/>
  <c r="BP1386"/>
  <c r="BQ1363"/>
  <c r="BP1365"/>
  <c r="BP1321"/>
  <c r="BO1323"/>
  <c r="BP1318"/>
  <c r="BO1320"/>
  <c r="BP1315"/>
  <c r="BO1317"/>
  <c r="BP1312"/>
  <c r="BO1314"/>
  <c r="BP1303"/>
  <c r="BO1305"/>
  <c r="BP1297"/>
  <c r="BO1299"/>
  <c r="BP1291"/>
  <c r="BO1293"/>
  <c r="BP1285"/>
  <c r="BO1287"/>
  <c r="BP1279"/>
  <c r="BO1281"/>
  <c r="BP1273"/>
  <c r="BO1275"/>
  <c r="BP1267"/>
  <c r="BO1269"/>
  <c r="BP1261"/>
  <c r="BO1263"/>
  <c r="BP1255"/>
  <c r="BO1257"/>
  <c r="BP1249"/>
  <c r="BO1251"/>
  <c r="BP1342"/>
  <c r="BO1344"/>
  <c r="BP1339"/>
  <c r="BO1341"/>
  <c r="BP1336"/>
  <c r="BO1338"/>
  <c r="BP1333"/>
  <c r="BO1335"/>
  <c r="BP1330"/>
  <c r="BO1332"/>
  <c r="BP1327"/>
  <c r="BO1329"/>
  <c r="BP1324"/>
  <c r="BO1326"/>
  <c r="BP1252"/>
  <c r="BO1254"/>
  <c r="BP1231"/>
  <c r="BO1233"/>
  <c r="BP1246"/>
  <c r="BO1248"/>
  <c r="BP1243"/>
  <c r="BO1245"/>
  <c r="BP1240"/>
  <c r="BO1242"/>
  <c r="BP1237"/>
  <c r="BO1239"/>
  <c r="BP1228"/>
  <c r="BO1230"/>
  <c r="BN1148"/>
  <c r="BO1146"/>
  <c r="BP1055"/>
  <c r="BQ1057"/>
  <c r="BO1184"/>
  <c r="BP1182"/>
  <c r="BO1139"/>
  <c r="BP1137"/>
  <c r="BO1221"/>
  <c r="BN1223"/>
  <c r="BO1215"/>
  <c r="BN1217"/>
  <c r="BO1209"/>
  <c r="BN1211"/>
  <c r="BO1197"/>
  <c r="BN1199"/>
  <c r="BO1191"/>
  <c r="BN1193"/>
  <c r="BO1185"/>
  <c r="BN1187"/>
  <c r="BP1179"/>
  <c r="BO1181"/>
  <c r="BP1173"/>
  <c r="BO1175"/>
  <c r="BP1167"/>
  <c r="BO1169"/>
  <c r="BP1161"/>
  <c r="BO1163"/>
  <c r="BP1140"/>
  <c r="BO1142"/>
  <c r="BP1134"/>
  <c r="BO1136"/>
  <c r="BP1128"/>
  <c r="BO1130"/>
  <c r="BP1122"/>
  <c r="BO1124"/>
  <c r="BP1116"/>
  <c r="BO1118"/>
  <c r="BP1110"/>
  <c r="BO1112"/>
  <c r="BP1104"/>
  <c r="BO1106"/>
  <c r="BP1056"/>
  <c r="BO1058"/>
  <c r="BO1224"/>
  <c r="BN1226"/>
  <c r="BO1218"/>
  <c r="BN1220"/>
  <c r="BO1212"/>
  <c r="BN1214"/>
  <c r="BO1200"/>
  <c r="BN1202"/>
  <c r="BO1194"/>
  <c r="BN1196"/>
  <c r="BO1188"/>
  <c r="BN1190"/>
  <c r="BQ1206"/>
  <c r="BP1208"/>
  <c r="BQ1203"/>
  <c r="BP1205"/>
  <c r="BP1176"/>
  <c r="BO1178"/>
  <c r="BP1170"/>
  <c r="BO1172"/>
  <c r="BP1164"/>
  <c r="BO1166"/>
  <c r="BP1158"/>
  <c r="BO1160"/>
  <c r="BP1143"/>
  <c r="BO1145"/>
  <c r="BP1131"/>
  <c r="BO1133"/>
  <c r="BP1125"/>
  <c r="BO1127"/>
  <c r="BP1119"/>
  <c r="BO1121"/>
  <c r="BP1113"/>
  <c r="BO1115"/>
  <c r="BP1107"/>
  <c r="BO1109"/>
  <c r="BP1155"/>
  <c r="BO1157"/>
  <c r="BP1152"/>
  <c r="BO1154"/>
  <c r="BP1149"/>
  <c r="BO1151"/>
  <c r="BP1101"/>
  <c r="BO1103"/>
  <c r="BP1098"/>
  <c r="BO1100"/>
  <c r="BP1095"/>
  <c r="BO1097"/>
  <c r="BP1092"/>
  <c r="BO1094"/>
  <c r="BP1089"/>
  <c r="BO1091"/>
  <c r="BP1086"/>
  <c r="BO1088"/>
  <c r="BP1083"/>
  <c r="BO1085"/>
  <c r="BP1080"/>
  <c r="BO1082"/>
  <c r="BP1077"/>
  <c r="BO1079"/>
  <c r="BP1074"/>
  <c r="BO1076"/>
  <c r="BP1071"/>
  <c r="BO1073"/>
  <c r="BP1068"/>
  <c r="BO1070"/>
  <c r="BP1065"/>
  <c r="BO1067"/>
  <c r="BP1062"/>
  <c r="BO1064"/>
  <c r="BP1059"/>
  <c r="BO1061"/>
  <c r="BO1054"/>
  <c r="BP1052"/>
  <c r="BO1051"/>
  <c r="BP1049"/>
  <c r="BO1048"/>
  <c r="BP1046"/>
  <c r="BO1045"/>
  <c r="BP1043"/>
  <c r="BO1042"/>
  <c r="BP1040"/>
  <c r="BO1039"/>
  <c r="BP1037"/>
  <c r="BO1036"/>
  <c r="BP1034"/>
  <c r="BO1033"/>
  <c r="BP1031"/>
  <c r="BO1030"/>
  <c r="BP1028"/>
  <c r="BO1027"/>
  <c r="BP1025"/>
  <c r="BO1024"/>
  <c r="BP1022"/>
  <c r="BO1021"/>
  <c r="BP1019"/>
  <c r="BO1018"/>
  <c r="BP1016"/>
  <c r="BO1015"/>
  <c r="BP1013"/>
  <c r="BO1012"/>
  <c r="BP1010"/>
  <c r="BO1009"/>
  <c r="BP1007"/>
  <c r="BO1006"/>
  <c r="BP1004"/>
  <c r="BO1003"/>
  <c r="BP1001"/>
  <c r="BO1000"/>
  <c r="BP998"/>
  <c r="BO997"/>
  <c r="BP995"/>
  <c r="BO994"/>
  <c r="BP992"/>
  <c r="BO991"/>
  <c r="BP989"/>
  <c r="BO988"/>
  <c r="BP986"/>
  <c r="BO985"/>
  <c r="BP983"/>
  <c r="BO982"/>
  <c r="BP980"/>
  <c r="BO979"/>
  <c r="BP977"/>
  <c r="BO976"/>
  <c r="BP974"/>
  <c r="BO973"/>
  <c r="BP971"/>
  <c r="BO970"/>
  <c r="BP968"/>
  <c r="BO967"/>
  <c r="BP965"/>
  <c r="BO964"/>
  <c r="BP962"/>
  <c r="BO961"/>
  <c r="BP959"/>
  <c r="BO958"/>
  <c r="BP956"/>
  <c r="BO955"/>
  <c r="BP953"/>
  <c r="BO952"/>
  <c r="BP950"/>
  <c r="BO949"/>
  <c r="BP947"/>
  <c r="BO946"/>
  <c r="BP944"/>
  <c r="BO943"/>
  <c r="BP941"/>
  <c r="BO940"/>
  <c r="BP938"/>
  <c r="BO937"/>
  <c r="BP935"/>
  <c r="BO934"/>
  <c r="BP932"/>
  <c r="BO931"/>
  <c r="BP929"/>
  <c r="BO928"/>
  <c r="BP926"/>
  <c r="BO925"/>
  <c r="BP923"/>
  <c r="BO922"/>
  <c r="BP920"/>
  <c r="BO919"/>
  <c r="BP917"/>
  <c r="BO916"/>
  <c r="BP914"/>
  <c r="BO913"/>
  <c r="BP911"/>
  <c r="BO910"/>
  <c r="BP908"/>
  <c r="BO907"/>
  <c r="BP905"/>
  <c r="BO904"/>
  <c r="BP902"/>
  <c r="BO901"/>
  <c r="BP899"/>
  <c r="BO898"/>
  <c r="BP896"/>
  <c r="BO895"/>
  <c r="BP893"/>
  <c r="BO892"/>
  <c r="BP890"/>
  <c r="BO889"/>
  <c r="BP887"/>
  <c r="BO886"/>
  <c r="BP884"/>
  <c r="BO883"/>
  <c r="BO882" s="1"/>
  <c r="BP885"/>
  <c r="BO881"/>
  <c r="BP879"/>
  <c r="BO878"/>
  <c r="BP876"/>
  <c r="BO875"/>
  <c r="BP873"/>
  <c r="BO872"/>
  <c r="BP870"/>
  <c r="BO869"/>
  <c r="BP867"/>
  <c r="BO866"/>
  <c r="BP864"/>
  <c r="BO863"/>
  <c r="BP861"/>
  <c r="BO860"/>
  <c r="BP858"/>
  <c r="BO857"/>
  <c r="BP855"/>
  <c r="BO854"/>
  <c r="BP852"/>
  <c r="BO851"/>
  <c r="BP849"/>
  <c r="BO848"/>
  <c r="BP846"/>
  <c r="BO845"/>
  <c r="BP843"/>
  <c r="BO842"/>
  <c r="BP844"/>
  <c r="BO841"/>
  <c r="BP839"/>
  <c r="BO838"/>
  <c r="BP836"/>
  <c r="BO835"/>
  <c r="BP833"/>
  <c r="BO832"/>
  <c r="BP830"/>
  <c r="BO829"/>
  <c r="BP827"/>
  <c r="BO826"/>
  <c r="BP824"/>
  <c r="BO823"/>
  <c r="BP821"/>
  <c r="BO820"/>
  <c r="BP822"/>
  <c r="BQ817"/>
  <c r="BP819"/>
  <c r="BO816"/>
  <c r="BP814"/>
  <c r="BO813"/>
  <c r="BP811"/>
  <c r="BO810"/>
  <c r="BP808"/>
  <c r="BO807"/>
  <c r="BP809"/>
  <c r="BO806"/>
  <c r="BP804"/>
  <c r="BO803"/>
  <c r="BP801"/>
  <c r="BO800"/>
  <c r="BP798"/>
  <c r="BQ795"/>
  <c r="BP797"/>
  <c r="BO794"/>
  <c r="BP792"/>
  <c r="BO791"/>
  <c r="BP789"/>
  <c r="BO788"/>
  <c r="BP786"/>
  <c r="BO785"/>
  <c r="BP783"/>
  <c r="BO782"/>
  <c r="BP784"/>
  <c r="BO779"/>
  <c r="BP777"/>
  <c r="BO776"/>
  <c r="BP774"/>
  <c r="BO773"/>
  <c r="BP775"/>
  <c r="BN685"/>
  <c r="BO683"/>
  <c r="BN727"/>
  <c r="BO725"/>
  <c r="BO728"/>
  <c r="BN730"/>
  <c r="BQ734"/>
  <c r="BP736"/>
  <c r="BP722"/>
  <c r="BO724"/>
  <c r="BP719"/>
  <c r="BO721"/>
  <c r="BP716"/>
  <c r="BO718"/>
  <c r="BP713"/>
  <c r="BO715"/>
  <c r="BP710"/>
  <c r="BO712"/>
  <c r="BP707"/>
  <c r="BO709"/>
  <c r="BP704"/>
  <c r="BO706"/>
  <c r="BP701"/>
  <c r="BO703"/>
  <c r="BP698"/>
  <c r="BO700"/>
  <c r="BP695"/>
  <c r="BO697"/>
  <c r="BP692"/>
  <c r="BO694"/>
  <c r="BP689"/>
  <c r="BO691"/>
  <c r="BP686"/>
  <c r="BO688"/>
  <c r="BQ770"/>
  <c r="BP772"/>
  <c r="BQ767"/>
  <c r="BP769"/>
  <c r="BQ764"/>
  <c r="BP766"/>
  <c r="BQ761"/>
  <c r="BP763"/>
  <c r="BQ758"/>
  <c r="BP760"/>
  <c r="BQ755"/>
  <c r="BP757"/>
  <c r="BQ752"/>
  <c r="BP754"/>
  <c r="BQ749"/>
  <c r="BP751"/>
  <c r="BQ746"/>
  <c r="BP748"/>
  <c r="BQ743"/>
  <c r="BP745"/>
  <c r="BQ740"/>
  <c r="BP742"/>
  <c r="BQ737"/>
  <c r="BP739"/>
  <c r="BQ731"/>
  <c r="BP733"/>
  <c r="BP680"/>
  <c r="BO682"/>
  <c r="BP677"/>
  <c r="BO679"/>
  <c r="BP674"/>
  <c r="BO676"/>
  <c r="BP671"/>
  <c r="BO673"/>
  <c r="BP668"/>
  <c r="BO670"/>
  <c r="BP665"/>
  <c r="BO667"/>
  <c r="BP662"/>
  <c r="BO664"/>
  <c r="BP659"/>
  <c r="BO661"/>
  <c r="BP656"/>
  <c r="BO658"/>
  <c r="BP653"/>
  <c r="BO655"/>
  <c r="BP650"/>
  <c r="BO652"/>
  <c r="BP647"/>
  <c r="BO649"/>
  <c r="BP644"/>
  <c r="BO646"/>
  <c r="BP641"/>
  <c r="BO643"/>
  <c r="BP638"/>
  <c r="BO640"/>
  <c r="BP635"/>
  <c r="BO637"/>
  <c r="BP632"/>
  <c r="BO634"/>
  <c r="BP603"/>
  <c r="BO601"/>
  <c r="BP629"/>
  <c r="BO631"/>
  <c r="BP626"/>
  <c r="BO628"/>
  <c r="BP623"/>
  <c r="BO625"/>
  <c r="BP620"/>
  <c r="BO622"/>
  <c r="BP617"/>
  <c r="BO619"/>
  <c r="BP614"/>
  <c r="BO616"/>
  <c r="BP611"/>
  <c r="BO613"/>
  <c r="BP608"/>
  <c r="BO610"/>
  <c r="BP605"/>
  <c r="BO607"/>
  <c r="BP602"/>
  <c r="BO604"/>
  <c r="BO516"/>
  <c r="BP514"/>
  <c r="BP429"/>
  <c r="BQ431"/>
  <c r="BO558"/>
  <c r="BP556"/>
  <c r="BO510"/>
  <c r="BP508"/>
  <c r="BO586"/>
  <c r="BN588"/>
  <c r="BO580"/>
  <c r="BN582"/>
  <c r="BO574"/>
  <c r="BN576"/>
  <c r="BO568"/>
  <c r="BN570"/>
  <c r="BO562"/>
  <c r="BN564"/>
  <c r="BQ598"/>
  <c r="BP600"/>
  <c r="BQ595"/>
  <c r="BP597"/>
  <c r="BQ592"/>
  <c r="BP594"/>
  <c r="BQ589"/>
  <c r="BP591"/>
  <c r="BQ553"/>
  <c r="BP555"/>
  <c r="BQ550"/>
  <c r="BP552"/>
  <c r="BQ547"/>
  <c r="BP549"/>
  <c r="BQ544"/>
  <c r="BP546"/>
  <c r="BQ541"/>
  <c r="BP543"/>
  <c r="BQ538"/>
  <c r="BP540"/>
  <c r="BQ535"/>
  <c r="BP537"/>
  <c r="BQ532"/>
  <c r="BP534"/>
  <c r="BQ529"/>
  <c r="BP531"/>
  <c r="BQ526"/>
  <c r="BP528"/>
  <c r="BQ523"/>
  <c r="BP525"/>
  <c r="BQ520"/>
  <c r="BP522"/>
  <c r="BQ517"/>
  <c r="BP519"/>
  <c r="BP502"/>
  <c r="BO504"/>
  <c r="BP496"/>
  <c r="BO498"/>
  <c r="BP490"/>
  <c r="BO492"/>
  <c r="BP484"/>
  <c r="BO486"/>
  <c r="BP478"/>
  <c r="BO480"/>
  <c r="BP472"/>
  <c r="BO474"/>
  <c r="BP466"/>
  <c r="BO468"/>
  <c r="BP460"/>
  <c r="BO462"/>
  <c r="BP454"/>
  <c r="BO456"/>
  <c r="BP448"/>
  <c r="BO450"/>
  <c r="BP442"/>
  <c r="BO444"/>
  <c r="BP436"/>
  <c r="BO438"/>
  <c r="BP430"/>
  <c r="BO432"/>
  <c r="BO583"/>
  <c r="BN585"/>
  <c r="BO577"/>
  <c r="BN579"/>
  <c r="BO571"/>
  <c r="BN573"/>
  <c r="BO565"/>
  <c r="BN567"/>
  <c r="BO559"/>
  <c r="BN561"/>
  <c r="BP505"/>
  <c r="BO507"/>
  <c r="BP499"/>
  <c r="BO501"/>
  <c r="BP493"/>
  <c r="BO495"/>
  <c r="BP487"/>
  <c r="BO489"/>
  <c r="BP481"/>
  <c r="BO483"/>
  <c r="BP475"/>
  <c r="BO477"/>
  <c r="BP469"/>
  <c r="BO471"/>
  <c r="BP463"/>
  <c r="BO465"/>
  <c r="BP457"/>
  <c r="BO459"/>
  <c r="BP451"/>
  <c r="BO453"/>
  <c r="BP445"/>
  <c r="BO447"/>
  <c r="BP439"/>
  <c r="BO441"/>
  <c r="BP433"/>
  <c r="BO435"/>
  <c r="BN256"/>
  <c r="BN131" s="1"/>
  <c r="BP426"/>
  <c r="BO428"/>
  <c r="BP423"/>
  <c r="BO425"/>
  <c r="BP420"/>
  <c r="BO422"/>
  <c r="BP417"/>
  <c r="BO419"/>
  <c r="BP414"/>
  <c r="BO416"/>
  <c r="BP411"/>
  <c r="BO413"/>
  <c r="BP408"/>
  <c r="BO410"/>
  <c r="BP405"/>
  <c r="BO407"/>
  <c r="BP402"/>
  <c r="BO404"/>
  <c r="BP399"/>
  <c r="BO401"/>
  <c r="BP396"/>
  <c r="BO398"/>
  <c r="BP393"/>
  <c r="BO395"/>
  <c r="BP390"/>
  <c r="BO392"/>
  <c r="BP387"/>
  <c r="BO389"/>
  <c r="BP384"/>
  <c r="BO386"/>
  <c r="BP381"/>
  <c r="BO383"/>
  <c r="BP378"/>
  <c r="BO380"/>
  <c r="BP375"/>
  <c r="BO377"/>
  <c r="BP372"/>
  <c r="BO374"/>
  <c r="BP369"/>
  <c r="BO371"/>
  <c r="BP366"/>
  <c r="BO368"/>
  <c r="BP363"/>
  <c r="BO365"/>
  <c r="BP360"/>
  <c r="BO362"/>
  <c r="BP357"/>
  <c r="BO359"/>
  <c r="BP354"/>
  <c r="BO356"/>
  <c r="BP351"/>
  <c r="BO353"/>
  <c r="BP348"/>
  <c r="BO350"/>
  <c r="BP345"/>
  <c r="BO347"/>
  <c r="BP342"/>
  <c r="BO344"/>
  <c r="BP339"/>
  <c r="BO341"/>
  <c r="BP336"/>
  <c r="BO338"/>
  <c r="BP333"/>
  <c r="BO335"/>
  <c r="BP330"/>
  <c r="BO332"/>
  <c r="BP327"/>
  <c r="BO329"/>
  <c r="BP324"/>
  <c r="BO326"/>
  <c r="BP321"/>
  <c r="BO323"/>
  <c r="BP318"/>
  <c r="BO320"/>
  <c r="BP315"/>
  <c r="BO317"/>
  <c r="BP312"/>
  <c r="BO314"/>
  <c r="BP309"/>
  <c r="BO311"/>
  <c r="BQ306"/>
  <c r="BP308"/>
  <c r="BP303"/>
  <c r="BO305"/>
  <c r="BP300"/>
  <c r="BO302"/>
  <c r="BP297"/>
  <c r="BO299"/>
  <c r="BP294"/>
  <c r="BO296"/>
  <c r="BO293"/>
  <c r="BO290"/>
  <c r="BO287"/>
  <c r="BO284"/>
  <c r="BO281"/>
  <c r="BO278"/>
  <c r="BO275"/>
  <c r="BO272"/>
  <c r="BO269"/>
  <c r="BO266"/>
  <c r="BO263"/>
  <c r="BP258"/>
  <c r="BO260"/>
  <c r="BP259"/>
  <c r="BO257"/>
  <c r="BP253"/>
  <c r="BO255"/>
  <c r="BP250"/>
  <c r="BO252"/>
  <c r="BP247"/>
  <c r="BO249"/>
  <c r="BP244"/>
  <c r="BO246"/>
  <c r="BP241"/>
  <c r="BO243"/>
  <c r="BP238"/>
  <c r="BO240"/>
  <c r="BP235"/>
  <c r="BO237"/>
  <c r="BP232"/>
  <c r="BO234"/>
  <c r="BP229"/>
  <c r="BO231"/>
  <c r="BP226"/>
  <c r="BO228"/>
  <c r="BQ223"/>
  <c r="BP225"/>
  <c r="BP220"/>
  <c r="BO222"/>
  <c r="BP221"/>
  <c r="BO218"/>
  <c r="BP215"/>
  <c r="BO217"/>
  <c r="BP212"/>
  <c r="BO214"/>
  <c r="BP209"/>
  <c r="BO211"/>
  <c r="BP206"/>
  <c r="BO208"/>
  <c r="BP203"/>
  <c r="BO205"/>
  <c r="BP200"/>
  <c r="BO202"/>
  <c r="BP197"/>
  <c r="BO199"/>
  <c r="BP194"/>
  <c r="BO196"/>
  <c r="BP195"/>
  <c r="BO193"/>
  <c r="BO186" s="1"/>
  <c r="BP190"/>
  <c r="BO192"/>
  <c r="BP187"/>
  <c r="BO189"/>
  <c r="BP188"/>
  <c r="BP183"/>
  <c r="BO185"/>
  <c r="BQ180"/>
  <c r="BP182"/>
  <c r="BP177"/>
  <c r="BO179"/>
  <c r="BP174"/>
  <c r="BO176"/>
  <c r="BP175"/>
  <c r="BO173"/>
  <c r="BP170"/>
  <c r="BO172"/>
  <c r="BP167"/>
  <c r="BO169"/>
  <c r="BP164"/>
  <c r="BO166"/>
  <c r="BP165"/>
  <c r="BO163"/>
  <c r="BQ160"/>
  <c r="BP162"/>
  <c r="BP157"/>
  <c r="BO159"/>
  <c r="BP154"/>
  <c r="BO156"/>
  <c r="BP155"/>
  <c r="BO153"/>
  <c r="BP150"/>
  <c r="BO152"/>
  <c r="BP147"/>
  <c r="BO149"/>
  <c r="BP144"/>
  <c r="BO146"/>
  <c r="BP145"/>
  <c r="BO143"/>
  <c r="BP140"/>
  <c r="BO142"/>
  <c r="BP137"/>
  <c r="BO139"/>
  <c r="BP134"/>
  <c r="BO136"/>
  <c r="BP135"/>
  <c r="BO133"/>
  <c r="BO132" s="1"/>
  <c r="BP112"/>
  <c r="BO115"/>
  <c r="BO114"/>
  <c r="BO109"/>
  <c r="BO108"/>
  <c r="BP106"/>
  <c r="BP100"/>
  <c r="BO103"/>
  <c r="BO102"/>
  <c r="BO97"/>
  <c r="BO96"/>
  <c r="BP94"/>
  <c r="BP88"/>
  <c r="BO91"/>
  <c r="BO90"/>
  <c r="BO80"/>
  <c r="BO81" s="1"/>
  <c r="BP87"/>
  <c r="BM22"/>
  <c r="BO84"/>
  <c r="BP83"/>
  <c r="BP77"/>
  <c r="BO74"/>
  <c r="BM21"/>
  <c r="BN75"/>
  <c r="BN71"/>
  <c r="BN72" s="1"/>
  <c r="BO65"/>
  <c r="BO66" s="1"/>
  <c r="BP63"/>
  <c r="BN25"/>
  <c r="BP58"/>
  <c r="BO61"/>
  <c r="BP57"/>
  <c r="BO60"/>
  <c r="BO55"/>
  <c r="BP52"/>
  <c r="BO54"/>
  <c r="BP51"/>
  <c r="BO49"/>
  <c r="BP47"/>
  <c r="BO45"/>
  <c r="BP43"/>
  <c r="BO41"/>
  <c r="BP39"/>
  <c r="BQ35"/>
  <c r="BP37"/>
  <c r="BO27"/>
  <c r="BO24" s="1"/>
  <c r="BP32"/>
  <c r="BR30"/>
  <c r="BR33" s="1"/>
  <c r="BQ33"/>
  <c r="P44" i="54"/>
  <c r="Q44"/>
  <c r="R44"/>
  <c r="R45"/>
  <c r="P45"/>
  <c r="Q45"/>
  <c r="R43"/>
  <c r="P43"/>
  <c r="Q43"/>
  <c r="Q48"/>
  <c r="P48"/>
  <c r="R48"/>
  <c r="BV85" i="29"/>
  <c r="DS34"/>
  <c r="DT35"/>
  <c r="DS86"/>
  <c r="DS85" s="1"/>
  <c r="DS93"/>
  <c r="DT42"/>
  <c r="DS40"/>
  <c r="DS92"/>
  <c r="DT41"/>
  <c r="DS16"/>
  <c r="DR28"/>
  <c r="DR23"/>
  <c r="DQ27"/>
  <c r="DQ26"/>
  <c r="DS47"/>
  <c r="DT48"/>
  <c r="DS94"/>
  <c r="DT43"/>
  <c r="DS18"/>
  <c r="DS17"/>
  <c r="DR91"/>
  <c r="DS77"/>
  <c r="DS79"/>
  <c r="DR18"/>
  <c r="DS38"/>
  <c r="DS90"/>
  <c r="DT39"/>
  <c r="DR33"/>
  <c r="DR32"/>
  <c r="DR51" s="1"/>
  <c r="DS95"/>
  <c r="DT44"/>
  <c r="DQ22"/>
  <c r="DQ21"/>
  <c r="DP65"/>
  <c r="DP64"/>
  <c r="DP63"/>
  <c r="DP62"/>
  <c r="DP61"/>
  <c r="DP60"/>
  <c r="DP59" s="1"/>
  <c r="DP58"/>
  <c r="DS96"/>
  <c r="DT45"/>
  <c r="DS97"/>
  <c r="DT46"/>
  <c r="DT82" s="1"/>
  <c r="DU12"/>
  <c r="DT11"/>
  <c r="DT81"/>
  <c r="DT80"/>
  <c r="DT79"/>
  <c r="DT78"/>
  <c r="DT77"/>
  <c r="DT75"/>
  <c r="DT72"/>
  <c r="DT71"/>
  <c r="DT70" s="1"/>
  <c r="DO57"/>
  <c r="DR89"/>
  <c r="DR84" s="1"/>
  <c r="DS75"/>
  <c r="DS78"/>
  <c r="DS80"/>
  <c r="DS71"/>
  <c r="DS70" s="1"/>
  <c r="DR17"/>
  <c r="DD42"/>
  <c r="DC93"/>
  <c r="DB18"/>
  <c r="DB17"/>
  <c r="DD45"/>
  <c r="DC96"/>
  <c r="DC40"/>
  <c r="DD41"/>
  <c r="DC92"/>
  <c r="DA22"/>
  <c r="DA21"/>
  <c r="CZ65"/>
  <c r="CZ64"/>
  <c r="CZ63"/>
  <c r="CZ62"/>
  <c r="CZ61"/>
  <c r="CZ60"/>
  <c r="CZ58"/>
  <c r="DD44"/>
  <c r="DC95"/>
  <c r="DC34"/>
  <c r="DD35"/>
  <c r="DC86"/>
  <c r="DC85" s="1"/>
  <c r="DD46"/>
  <c r="DC97"/>
  <c r="DC11"/>
  <c r="DD12"/>
  <c r="DC82"/>
  <c r="DC81"/>
  <c r="DC80"/>
  <c r="DC79"/>
  <c r="DC78"/>
  <c r="DC77"/>
  <c r="DC75"/>
  <c r="DC72"/>
  <c r="DC71"/>
  <c r="DC70" s="1"/>
  <c r="DC16"/>
  <c r="DB28"/>
  <c r="DB23"/>
  <c r="DA27"/>
  <c r="DA26"/>
  <c r="DC47"/>
  <c r="DD48"/>
  <c r="DD43"/>
  <c r="DC94"/>
  <c r="DC38"/>
  <c r="DD39"/>
  <c r="DC90"/>
  <c r="DB33"/>
  <c r="DB32"/>
  <c r="DB51" s="1"/>
  <c r="CY59"/>
  <c r="CY57" s="1"/>
  <c r="CY52" s="1"/>
  <c r="DB76"/>
  <c r="DB74" s="1"/>
  <c r="DB70"/>
  <c r="DB91"/>
  <c r="DB89" s="1"/>
  <c r="DB84" s="1"/>
  <c r="CM95"/>
  <c r="CN44"/>
  <c r="CM94"/>
  <c r="CN43"/>
  <c r="CM90"/>
  <c r="CN39"/>
  <c r="CM40"/>
  <c r="CM38" s="1"/>
  <c r="CM92"/>
  <c r="CN41"/>
  <c r="CM16"/>
  <c r="CL28"/>
  <c r="CL23"/>
  <c r="CK27"/>
  <c r="CK26"/>
  <c r="CM47"/>
  <c r="CN48"/>
  <c r="CM93"/>
  <c r="CN42"/>
  <c r="CM34"/>
  <c r="CN35"/>
  <c r="CM86"/>
  <c r="CM85" s="1"/>
  <c r="CL91"/>
  <c r="CL89" s="1"/>
  <c r="CL84" s="1"/>
  <c r="CL18"/>
  <c r="CL17"/>
  <c r="CM11"/>
  <c r="CN12"/>
  <c r="CM82"/>
  <c r="CM81"/>
  <c r="CM80"/>
  <c r="CM79"/>
  <c r="CM78"/>
  <c r="CM77"/>
  <c r="CM76" s="1"/>
  <c r="CM75"/>
  <c r="CM72"/>
  <c r="CM71"/>
  <c r="CK22"/>
  <c r="CK21"/>
  <c r="CJ65"/>
  <c r="CJ64"/>
  <c r="CJ63"/>
  <c r="CJ62"/>
  <c r="CJ61"/>
  <c r="CJ60"/>
  <c r="CJ59" s="1"/>
  <c r="CJ58"/>
  <c r="CJ57" s="1"/>
  <c r="CM97"/>
  <c r="CN46"/>
  <c r="CM96"/>
  <c r="CN45"/>
  <c r="CL33"/>
  <c r="CL32"/>
  <c r="CL51" s="1"/>
  <c r="CL74"/>
  <c r="CL69" s="1"/>
  <c r="BW47"/>
  <c r="BX48"/>
  <c r="BW94"/>
  <c r="BX43"/>
  <c r="BW79"/>
  <c r="L81" i="54" s="1"/>
  <c r="BW92" i="29"/>
  <c r="BW40"/>
  <c r="L42" i="54" s="1"/>
  <c r="BX41" i="29"/>
  <c r="BW77"/>
  <c r="BW97"/>
  <c r="BX46"/>
  <c r="BW82"/>
  <c r="L84" i="54" s="1"/>
  <c r="BW93" i="29"/>
  <c r="BX42"/>
  <c r="BW78"/>
  <c r="L80" i="54" s="1"/>
  <c r="BV76" i="29"/>
  <c r="BV91"/>
  <c r="BX39"/>
  <c r="BW90"/>
  <c r="BW75"/>
  <c r="BV70"/>
  <c r="BW87"/>
  <c r="BX36"/>
  <c r="BW72"/>
  <c r="BX37"/>
  <c r="BW56"/>
  <c r="BW86"/>
  <c r="BX35"/>
  <c r="BW34"/>
  <c r="BW71"/>
  <c r="BW70" s="1"/>
  <c r="BZ20"/>
  <c r="BT53"/>
  <c r="BU22"/>
  <c r="BU27"/>
  <c r="BX14"/>
  <c r="BW11"/>
  <c r="BS59"/>
  <c r="BU26"/>
  <c r="BU21"/>
  <c r="BV18"/>
  <c r="BV17"/>
  <c r="BZ16"/>
  <c r="BY28"/>
  <c r="BY23"/>
  <c r="BZ12"/>
  <c r="BT59"/>
  <c r="BS53"/>
  <c r="CI52"/>
  <c r="CJ52"/>
  <c r="AC52"/>
  <c r="Y52"/>
  <c r="U52"/>
  <c r="AD52"/>
  <c r="Z52"/>
  <c r="V52"/>
  <c r="AE52"/>
  <c r="AA52"/>
  <c r="W52"/>
  <c r="AF52"/>
  <c r="AB53"/>
  <c r="X53"/>
  <c r="DO52"/>
  <c r="BI52"/>
  <c r="BE52"/>
  <c r="BA52"/>
  <c r="BJ52"/>
  <c r="BF52"/>
  <c r="BB52"/>
  <c r="BK52"/>
  <c r="BG52"/>
  <c r="BC52"/>
  <c r="BL52"/>
  <c r="BH52"/>
  <c r="BD52"/>
  <c r="AS52"/>
  <c r="AO52"/>
  <c r="AK52"/>
  <c r="AT52"/>
  <c r="AP52"/>
  <c r="AL52"/>
  <c r="AU52"/>
  <c r="AQ52"/>
  <c r="AM52"/>
  <c r="AV52"/>
  <c r="AR52"/>
  <c r="AN52"/>
  <c r="CF24" i="53" l="1"/>
  <c r="CW781"/>
  <c r="BO513"/>
  <c r="BP511"/>
  <c r="BO781"/>
  <c r="CE25"/>
  <c r="CZ259"/>
  <c r="CY257"/>
  <c r="CZ784"/>
  <c r="CY782"/>
  <c r="CX91"/>
  <c r="CX90"/>
  <c r="CY88"/>
  <c r="CX75"/>
  <c r="CX451"/>
  <c r="CW453"/>
  <c r="CX115"/>
  <c r="CX114"/>
  <c r="CY112"/>
  <c r="CX136"/>
  <c r="CY134"/>
  <c r="CX149"/>
  <c r="CY147"/>
  <c r="CX228"/>
  <c r="CY226"/>
  <c r="CX246"/>
  <c r="CY244"/>
  <c r="CX252"/>
  <c r="CY250"/>
  <c r="CX260"/>
  <c r="CY258"/>
  <c r="CX266"/>
  <c r="CY264"/>
  <c r="CX272"/>
  <c r="CY270"/>
  <c r="CX278"/>
  <c r="CY276"/>
  <c r="CX296"/>
  <c r="CY294"/>
  <c r="CX302"/>
  <c r="CY300"/>
  <c r="CX320"/>
  <c r="CY318"/>
  <c r="CX492"/>
  <c r="CY490"/>
  <c r="CX498"/>
  <c r="CY496"/>
  <c r="CX534"/>
  <c r="CY532"/>
  <c r="CX625"/>
  <c r="CY623"/>
  <c r="CX685"/>
  <c r="CY683"/>
  <c r="CX745"/>
  <c r="CY743"/>
  <c r="CX751"/>
  <c r="CY749"/>
  <c r="CX757"/>
  <c r="CY755"/>
  <c r="CX763"/>
  <c r="CY761"/>
  <c r="CX769"/>
  <c r="CY767"/>
  <c r="CX776"/>
  <c r="CY774"/>
  <c r="CX785"/>
  <c r="CY783"/>
  <c r="CX791"/>
  <c r="CY789"/>
  <c r="CX797"/>
  <c r="CY795"/>
  <c r="CX806"/>
  <c r="CY804"/>
  <c r="CX807"/>
  <c r="CY809"/>
  <c r="CX823"/>
  <c r="CY821"/>
  <c r="CX826"/>
  <c r="CY824"/>
  <c r="CX829"/>
  <c r="CY827"/>
  <c r="CX832"/>
  <c r="CY830"/>
  <c r="CX835"/>
  <c r="CY833"/>
  <c r="CX838"/>
  <c r="CY836"/>
  <c r="CX845"/>
  <c r="CY843"/>
  <c r="CX848"/>
  <c r="CY846"/>
  <c r="CX860"/>
  <c r="CY858"/>
  <c r="CX863"/>
  <c r="CY861"/>
  <c r="CX866"/>
  <c r="CY864"/>
  <c r="CX869"/>
  <c r="CY867"/>
  <c r="CX872"/>
  <c r="CY870"/>
  <c r="CX875"/>
  <c r="CY873"/>
  <c r="CX878"/>
  <c r="CY876"/>
  <c r="CX881"/>
  <c r="CY879"/>
  <c r="CX886"/>
  <c r="CY884"/>
  <c r="CX892"/>
  <c r="CY890"/>
  <c r="CX895"/>
  <c r="CY893"/>
  <c r="CX898"/>
  <c r="CY896"/>
  <c r="CX901"/>
  <c r="CY899"/>
  <c r="CX904"/>
  <c r="CY902"/>
  <c r="CX1036"/>
  <c r="CY1034"/>
  <c r="CX1042"/>
  <c r="CY1040"/>
  <c r="CX1045"/>
  <c r="CY1043"/>
  <c r="CX1055"/>
  <c r="CY1057"/>
  <c r="CX1073"/>
  <c r="CY1071"/>
  <c r="CX1076"/>
  <c r="CY1074"/>
  <c r="CX1079"/>
  <c r="CY1077"/>
  <c r="CX1082"/>
  <c r="CY1080"/>
  <c r="CX1085"/>
  <c r="CY1083"/>
  <c r="CX1088"/>
  <c r="CY1086"/>
  <c r="CX1091"/>
  <c r="CY1089"/>
  <c r="CX1094"/>
  <c r="CY1092"/>
  <c r="CX1097"/>
  <c r="CY1095"/>
  <c r="CX1100"/>
  <c r="CY1098"/>
  <c r="CX1103"/>
  <c r="CY1101"/>
  <c r="CX1106"/>
  <c r="CY1104"/>
  <c r="CX1109"/>
  <c r="CY1107"/>
  <c r="CX1112"/>
  <c r="CY1110"/>
  <c r="CX1115"/>
  <c r="CY1113"/>
  <c r="CX1118"/>
  <c r="CY1116"/>
  <c r="CX1121"/>
  <c r="CY1119"/>
  <c r="CX1124"/>
  <c r="CY1122"/>
  <c r="CX1127"/>
  <c r="CY1125"/>
  <c r="CX1130"/>
  <c r="CY1128"/>
  <c r="CX1133"/>
  <c r="CY1131"/>
  <c r="CX1136"/>
  <c r="CY1134"/>
  <c r="CX1139"/>
  <c r="CY1137"/>
  <c r="CX1142"/>
  <c r="CY1140"/>
  <c r="CX1145"/>
  <c r="CY1143"/>
  <c r="CX1148"/>
  <c r="CY1146"/>
  <c r="CX1151"/>
  <c r="CY1149"/>
  <c r="CX1154"/>
  <c r="CY1152"/>
  <c r="CX1157"/>
  <c r="CY1155"/>
  <c r="CX1160"/>
  <c r="CY1158"/>
  <c r="CX1163"/>
  <c r="CY1161"/>
  <c r="CX1166"/>
  <c r="CY1164"/>
  <c r="CX928"/>
  <c r="CY926"/>
  <c r="CX934"/>
  <c r="CY932"/>
  <c r="CX940"/>
  <c r="CY938"/>
  <c r="CX946"/>
  <c r="CY944"/>
  <c r="CX952"/>
  <c r="CY950"/>
  <c r="CX958"/>
  <c r="CY956"/>
  <c r="CX964"/>
  <c r="CY962"/>
  <c r="CX970"/>
  <c r="CY968"/>
  <c r="CX976"/>
  <c r="CY974"/>
  <c r="CX982"/>
  <c r="CY980"/>
  <c r="CX988"/>
  <c r="CY986"/>
  <c r="CX994"/>
  <c r="CY992"/>
  <c r="CX1048"/>
  <c r="CY1046"/>
  <c r="CY1293"/>
  <c r="CZ1291"/>
  <c r="CW1175"/>
  <c r="CX1173"/>
  <c r="CW1181"/>
  <c r="CX1179"/>
  <c r="CW1187"/>
  <c r="CX1185"/>
  <c r="CW1266"/>
  <c r="CX1264"/>
  <c r="CW1272"/>
  <c r="CX1270"/>
  <c r="CW1278"/>
  <c r="CX1276"/>
  <c r="CW1284"/>
  <c r="CX1282"/>
  <c r="CW1290"/>
  <c r="CX1288"/>
  <c r="CW1296"/>
  <c r="CX1294"/>
  <c r="CW1302"/>
  <c r="CX1300"/>
  <c r="CW1308"/>
  <c r="CX1306"/>
  <c r="CW1314"/>
  <c r="CX1312"/>
  <c r="CW1320"/>
  <c r="CX1318"/>
  <c r="CW1326"/>
  <c r="CX1324"/>
  <c r="CW1332"/>
  <c r="CX1330"/>
  <c r="CW1338"/>
  <c r="CX1336"/>
  <c r="CW1344"/>
  <c r="CX1342"/>
  <c r="CX1353"/>
  <c r="CY1351"/>
  <c r="CX1356"/>
  <c r="CY1354"/>
  <c r="CX1368"/>
  <c r="CY1366"/>
  <c r="CX1371"/>
  <c r="CY1369"/>
  <c r="CX1380"/>
  <c r="CY1378"/>
  <c r="CX1386"/>
  <c r="CY1384"/>
  <c r="CX1392"/>
  <c r="CY1390"/>
  <c r="CW1398"/>
  <c r="CX1396"/>
  <c r="CW1405"/>
  <c r="CX1403"/>
  <c r="CW1281"/>
  <c r="CX1279"/>
  <c r="CW1287"/>
  <c r="CX1285"/>
  <c r="CW1305"/>
  <c r="CX1303"/>
  <c r="CW1311"/>
  <c r="CX1309"/>
  <c r="CW1317"/>
  <c r="CX1315"/>
  <c r="CW1323"/>
  <c r="CX1321"/>
  <c r="CW1329"/>
  <c r="CX1327"/>
  <c r="CW1335"/>
  <c r="CX1333"/>
  <c r="CW1341"/>
  <c r="CX1339"/>
  <c r="CW1347"/>
  <c r="CX1345"/>
  <c r="CX1359"/>
  <c r="CY1357"/>
  <c r="CX1365"/>
  <c r="CY1363"/>
  <c r="CX1383"/>
  <c r="CY1381"/>
  <c r="CX1389"/>
  <c r="CY1387"/>
  <c r="CY1432"/>
  <c r="CZ1433"/>
  <c r="CW1402"/>
  <c r="CX1400"/>
  <c r="CX33"/>
  <c r="CY30"/>
  <c r="CX27"/>
  <c r="CX24" s="1"/>
  <c r="CY32"/>
  <c r="CX41"/>
  <c r="CY39"/>
  <c r="CX45"/>
  <c r="CY43"/>
  <c r="CX49"/>
  <c r="CY47"/>
  <c r="CX54"/>
  <c r="CY51"/>
  <c r="CX61"/>
  <c r="CY58"/>
  <c r="CY1263"/>
  <c r="CZ1261"/>
  <c r="CW1350"/>
  <c r="CX1348"/>
  <c r="CX1395"/>
  <c r="CY1393"/>
  <c r="CX803"/>
  <c r="CY801"/>
  <c r="CZ87"/>
  <c r="CY80"/>
  <c r="CY81" s="1"/>
  <c r="CX97"/>
  <c r="CX96"/>
  <c r="CY94"/>
  <c r="CX133"/>
  <c r="CY135"/>
  <c r="CX146"/>
  <c r="CY144"/>
  <c r="CX156"/>
  <c r="CY154"/>
  <c r="CX159"/>
  <c r="CY157"/>
  <c r="CX162"/>
  <c r="CY160"/>
  <c r="CX163"/>
  <c r="CY165"/>
  <c r="CX176"/>
  <c r="CY174"/>
  <c r="CX179"/>
  <c r="CY177"/>
  <c r="CX182"/>
  <c r="CY180"/>
  <c r="CX185"/>
  <c r="CY183"/>
  <c r="CY188"/>
  <c r="CX196"/>
  <c r="CY194"/>
  <c r="CX199"/>
  <c r="CY197"/>
  <c r="CX202"/>
  <c r="CY200"/>
  <c r="CX205"/>
  <c r="CY203"/>
  <c r="CX208"/>
  <c r="CY206"/>
  <c r="CX211"/>
  <c r="CY209"/>
  <c r="CX214"/>
  <c r="CY212"/>
  <c r="CX217"/>
  <c r="CY215"/>
  <c r="CX218"/>
  <c r="CY221"/>
  <c r="CX249"/>
  <c r="CY247"/>
  <c r="CX299"/>
  <c r="CY297"/>
  <c r="CX323"/>
  <c r="CY321"/>
  <c r="CX326"/>
  <c r="CY324"/>
  <c r="CX332"/>
  <c r="CY330"/>
  <c r="CX335"/>
  <c r="CY333"/>
  <c r="CX338"/>
  <c r="CY336"/>
  <c r="CX341"/>
  <c r="CY339"/>
  <c r="CX344"/>
  <c r="CY342"/>
  <c r="CX347"/>
  <c r="CY345"/>
  <c r="CX350"/>
  <c r="CY348"/>
  <c r="CX353"/>
  <c r="CY351"/>
  <c r="CX356"/>
  <c r="CY354"/>
  <c r="CX359"/>
  <c r="CY357"/>
  <c r="CX362"/>
  <c r="CY360"/>
  <c r="CX432"/>
  <c r="CY430"/>
  <c r="CX435"/>
  <c r="CY433"/>
  <c r="CX438"/>
  <c r="CY436"/>
  <c r="CX441"/>
  <c r="CY439"/>
  <c r="CX444"/>
  <c r="CY442"/>
  <c r="CX447"/>
  <c r="CY445"/>
  <c r="CX450"/>
  <c r="CY448"/>
  <c r="CX55"/>
  <c r="CY52"/>
  <c r="CX60"/>
  <c r="CY57"/>
  <c r="CX997"/>
  <c r="CY995"/>
  <c r="CZ775"/>
  <c r="CY773"/>
  <c r="CY1409"/>
  <c r="CX1408"/>
  <c r="CY1401"/>
  <c r="CX1399"/>
  <c r="CY1438"/>
  <c r="CX1437"/>
  <c r="CX126" s="1"/>
  <c r="CX71" s="1"/>
  <c r="CX72" s="1"/>
  <c r="CZ77"/>
  <c r="CY74"/>
  <c r="CX109"/>
  <c r="CX108"/>
  <c r="CY106"/>
  <c r="CX139"/>
  <c r="CY137"/>
  <c r="CX142"/>
  <c r="CY140"/>
  <c r="CX143"/>
  <c r="CY145"/>
  <c r="CX152"/>
  <c r="CY150"/>
  <c r="CX153"/>
  <c r="CY155"/>
  <c r="CX166"/>
  <c r="CY164"/>
  <c r="CX169"/>
  <c r="CY167"/>
  <c r="CX172"/>
  <c r="CY170"/>
  <c r="CX173"/>
  <c r="CY175"/>
  <c r="CX189"/>
  <c r="CY187"/>
  <c r="CX192"/>
  <c r="CY190"/>
  <c r="CX193"/>
  <c r="CX186" s="1"/>
  <c r="CY195"/>
  <c r="CX222"/>
  <c r="CY220"/>
  <c r="CX225"/>
  <c r="CY223"/>
  <c r="CX231"/>
  <c r="CY229"/>
  <c r="CX234"/>
  <c r="CY232"/>
  <c r="CX237"/>
  <c r="CY235"/>
  <c r="CX240"/>
  <c r="CY238"/>
  <c r="CX243"/>
  <c r="CY241"/>
  <c r="CX284"/>
  <c r="CY282"/>
  <c r="CX287"/>
  <c r="CY285"/>
  <c r="CX290"/>
  <c r="CY288"/>
  <c r="CX293"/>
  <c r="CY291"/>
  <c r="CX305"/>
  <c r="CY303"/>
  <c r="CX308"/>
  <c r="CY306"/>
  <c r="CX311"/>
  <c r="CY309"/>
  <c r="CX314"/>
  <c r="CY312"/>
  <c r="CX317"/>
  <c r="CY315"/>
  <c r="CX368"/>
  <c r="CY366"/>
  <c r="CX371"/>
  <c r="CY369"/>
  <c r="CX374"/>
  <c r="CY372"/>
  <c r="CX377"/>
  <c r="CY375"/>
  <c r="CX380"/>
  <c r="CY378"/>
  <c r="CX383"/>
  <c r="CY381"/>
  <c r="CX386"/>
  <c r="CY384"/>
  <c r="CX389"/>
  <c r="CY387"/>
  <c r="CX392"/>
  <c r="CY390"/>
  <c r="CX395"/>
  <c r="CY393"/>
  <c r="CX398"/>
  <c r="CY396"/>
  <c r="CX401"/>
  <c r="CY399"/>
  <c r="CX404"/>
  <c r="CY402"/>
  <c r="CX407"/>
  <c r="CY405"/>
  <c r="CX410"/>
  <c r="CY408"/>
  <c r="CX413"/>
  <c r="CY411"/>
  <c r="CX416"/>
  <c r="CY414"/>
  <c r="CX419"/>
  <c r="CY417"/>
  <c r="CX422"/>
  <c r="CY420"/>
  <c r="CX425"/>
  <c r="CY423"/>
  <c r="CX428"/>
  <c r="CY426"/>
  <c r="CX429"/>
  <c r="CY431"/>
  <c r="CX456"/>
  <c r="CY454"/>
  <c r="CX495"/>
  <c r="CY493"/>
  <c r="CX549"/>
  <c r="CY547"/>
  <c r="CX564"/>
  <c r="CY562"/>
  <c r="CX567"/>
  <c r="CY565"/>
  <c r="CX570"/>
  <c r="CY568"/>
  <c r="CX573"/>
  <c r="CY571"/>
  <c r="CX576"/>
  <c r="CY574"/>
  <c r="CX579"/>
  <c r="CY577"/>
  <c r="CX582"/>
  <c r="CY580"/>
  <c r="CX585"/>
  <c r="CY583"/>
  <c r="CX588"/>
  <c r="CY586"/>
  <c r="CX591"/>
  <c r="CY589"/>
  <c r="CX594"/>
  <c r="CY592"/>
  <c r="CX597"/>
  <c r="CY595"/>
  <c r="CX600"/>
  <c r="CY598"/>
  <c r="CX601"/>
  <c r="CY603"/>
  <c r="CX673"/>
  <c r="CY671"/>
  <c r="CX676"/>
  <c r="CY674"/>
  <c r="CX679"/>
  <c r="CY677"/>
  <c r="CX682"/>
  <c r="CY680"/>
  <c r="CX697"/>
  <c r="CY695"/>
  <c r="CX700"/>
  <c r="CY698"/>
  <c r="CX703"/>
  <c r="CY701"/>
  <c r="CX706"/>
  <c r="CY704"/>
  <c r="CX709"/>
  <c r="CY707"/>
  <c r="CX712"/>
  <c r="CY710"/>
  <c r="CX715"/>
  <c r="CY713"/>
  <c r="CX65"/>
  <c r="CX66" s="1"/>
  <c r="CY63"/>
  <c r="CX255"/>
  <c r="CY253"/>
  <c r="CX263"/>
  <c r="CY261"/>
  <c r="CX269"/>
  <c r="CY267"/>
  <c r="CX275"/>
  <c r="CY273"/>
  <c r="CX281"/>
  <c r="CY279"/>
  <c r="CX329"/>
  <c r="CY327"/>
  <c r="CX365"/>
  <c r="CY363"/>
  <c r="CX462"/>
  <c r="CY460"/>
  <c r="CX468"/>
  <c r="CY466"/>
  <c r="CX471"/>
  <c r="CY469"/>
  <c r="CX474"/>
  <c r="CY472"/>
  <c r="CX477"/>
  <c r="CY475"/>
  <c r="CX480"/>
  <c r="CY478"/>
  <c r="CX483"/>
  <c r="CY481"/>
  <c r="CX486"/>
  <c r="CY484"/>
  <c r="CX489"/>
  <c r="CY487"/>
  <c r="CX501"/>
  <c r="CY499"/>
  <c r="CX504"/>
  <c r="CY502"/>
  <c r="CX507"/>
  <c r="CY505"/>
  <c r="CX510"/>
  <c r="CY508"/>
  <c r="CX513"/>
  <c r="CY511"/>
  <c r="CX516"/>
  <c r="CY514"/>
  <c r="CX519"/>
  <c r="CY517"/>
  <c r="CX522"/>
  <c r="CY520"/>
  <c r="CX525"/>
  <c r="CY523"/>
  <c r="CX528"/>
  <c r="CY526"/>
  <c r="CX531"/>
  <c r="CY529"/>
  <c r="CX540"/>
  <c r="CY538"/>
  <c r="CX543"/>
  <c r="CY541"/>
  <c r="CX546"/>
  <c r="CY544"/>
  <c r="CX552"/>
  <c r="CY550"/>
  <c r="CX555"/>
  <c r="CY553"/>
  <c r="CX558"/>
  <c r="CY556"/>
  <c r="CX604"/>
  <c r="CY602"/>
  <c r="CX607"/>
  <c r="CY605"/>
  <c r="CX610"/>
  <c r="CY608"/>
  <c r="CX613"/>
  <c r="CY611"/>
  <c r="CX616"/>
  <c r="CY614"/>
  <c r="CX619"/>
  <c r="CY617"/>
  <c r="CX628"/>
  <c r="CY626"/>
  <c r="CX631"/>
  <c r="CY629"/>
  <c r="CX637"/>
  <c r="CY635"/>
  <c r="CX640"/>
  <c r="CY638"/>
  <c r="CX643"/>
  <c r="CY641"/>
  <c r="CX646"/>
  <c r="CY644"/>
  <c r="CX649"/>
  <c r="CY647"/>
  <c r="CX652"/>
  <c r="CY650"/>
  <c r="CX655"/>
  <c r="CY653"/>
  <c r="CX658"/>
  <c r="CY656"/>
  <c r="CX661"/>
  <c r="CY659"/>
  <c r="CX664"/>
  <c r="CY662"/>
  <c r="CX667"/>
  <c r="CY665"/>
  <c r="CX688"/>
  <c r="CY686"/>
  <c r="CX691"/>
  <c r="CY689"/>
  <c r="CX721"/>
  <c r="CY719"/>
  <c r="CX724"/>
  <c r="CY722"/>
  <c r="CX727"/>
  <c r="CY725"/>
  <c r="CX730"/>
  <c r="CY728"/>
  <c r="CX733"/>
  <c r="CY731"/>
  <c r="CX736"/>
  <c r="CY734"/>
  <c r="CX739"/>
  <c r="CY737"/>
  <c r="CX742"/>
  <c r="CY740"/>
  <c r="CX810"/>
  <c r="CY808"/>
  <c r="CX813"/>
  <c r="CY811"/>
  <c r="CX816"/>
  <c r="CY814"/>
  <c r="CX819"/>
  <c r="CY817"/>
  <c r="CX820"/>
  <c r="CY822"/>
  <c r="CX841"/>
  <c r="CY839"/>
  <c r="CX842"/>
  <c r="CY844"/>
  <c r="CX854"/>
  <c r="CY852"/>
  <c r="CX857"/>
  <c r="CY855"/>
  <c r="CX883"/>
  <c r="CX882" s="1"/>
  <c r="CY885"/>
  <c r="CX910"/>
  <c r="CY908"/>
  <c r="CX913"/>
  <c r="CY911"/>
  <c r="CX916"/>
  <c r="CY914"/>
  <c r="CX919"/>
  <c r="CY917"/>
  <c r="CX922"/>
  <c r="CY920"/>
  <c r="CX459"/>
  <c r="CY457"/>
  <c r="CX465"/>
  <c r="CY463"/>
  <c r="CX537"/>
  <c r="CY535"/>
  <c r="CX561"/>
  <c r="CY559"/>
  <c r="CX622"/>
  <c r="CY620"/>
  <c r="CX634"/>
  <c r="CY632"/>
  <c r="CX670"/>
  <c r="CY668"/>
  <c r="CX694"/>
  <c r="CY692"/>
  <c r="CX718"/>
  <c r="CY716"/>
  <c r="CX748"/>
  <c r="CY746"/>
  <c r="CX754"/>
  <c r="CY752"/>
  <c r="CX760"/>
  <c r="CY758"/>
  <c r="CX766"/>
  <c r="CY764"/>
  <c r="CX772"/>
  <c r="CY770"/>
  <c r="CX779"/>
  <c r="CY777"/>
  <c r="CX788"/>
  <c r="CY786"/>
  <c r="CX794"/>
  <c r="CY792"/>
  <c r="CX800"/>
  <c r="CY798"/>
  <c r="CX851"/>
  <c r="CY849"/>
  <c r="CX889"/>
  <c r="CY887"/>
  <c r="CX907"/>
  <c r="CY905"/>
  <c r="CX925"/>
  <c r="CY923"/>
  <c r="CX931"/>
  <c r="CY929"/>
  <c r="CX937"/>
  <c r="CY935"/>
  <c r="CX943"/>
  <c r="CY941"/>
  <c r="CX949"/>
  <c r="CY947"/>
  <c r="CX955"/>
  <c r="CY953"/>
  <c r="CX961"/>
  <c r="CY959"/>
  <c r="CX967"/>
  <c r="CY965"/>
  <c r="CX973"/>
  <c r="CY971"/>
  <c r="CX979"/>
  <c r="CY977"/>
  <c r="CX985"/>
  <c r="CY983"/>
  <c r="CX991"/>
  <c r="CY989"/>
  <c r="CX1000"/>
  <c r="CY998"/>
  <c r="CX1003"/>
  <c r="CY1001"/>
  <c r="CX1006"/>
  <c r="CY1004"/>
  <c r="CX1009"/>
  <c r="CY1007"/>
  <c r="CX1012"/>
  <c r="CY1010"/>
  <c r="CX1015"/>
  <c r="CY1013"/>
  <c r="CX1018"/>
  <c r="CY1016"/>
  <c r="CX1021"/>
  <c r="CY1019"/>
  <c r="CX1024"/>
  <c r="CY1022"/>
  <c r="CX1027"/>
  <c r="CY1025"/>
  <c r="CX1030"/>
  <c r="CY1028"/>
  <c r="CX1033"/>
  <c r="CY1031"/>
  <c r="CX1051"/>
  <c r="CY1049"/>
  <c r="CX1054"/>
  <c r="CY1052"/>
  <c r="CX1061"/>
  <c r="CY1059"/>
  <c r="CX1064"/>
  <c r="CY1062"/>
  <c r="CX1067"/>
  <c r="CY1065"/>
  <c r="CX1070"/>
  <c r="CY1068"/>
  <c r="CY1178"/>
  <c r="CZ1176"/>
  <c r="CY1184"/>
  <c r="CZ1182"/>
  <c r="CY1190"/>
  <c r="CZ1188"/>
  <c r="CY1193"/>
  <c r="CZ1191"/>
  <c r="CY1196"/>
  <c r="CZ1194"/>
  <c r="CY1199"/>
  <c r="CZ1197"/>
  <c r="CY1202"/>
  <c r="CZ1200"/>
  <c r="CY1205"/>
  <c r="CZ1203"/>
  <c r="CY1208"/>
  <c r="CZ1206"/>
  <c r="CY1211"/>
  <c r="CZ1209"/>
  <c r="CY1214"/>
  <c r="CZ1212"/>
  <c r="CY1217"/>
  <c r="CZ1215"/>
  <c r="CY1220"/>
  <c r="CZ1218"/>
  <c r="CY1223"/>
  <c r="CZ1221"/>
  <c r="CY1226"/>
  <c r="CZ1224"/>
  <c r="CY1230"/>
  <c r="CZ1228"/>
  <c r="CY1227"/>
  <c r="CZ1229"/>
  <c r="CY1233"/>
  <c r="CZ1231"/>
  <c r="CY1236"/>
  <c r="CZ1234"/>
  <c r="CY1239"/>
  <c r="CZ1237"/>
  <c r="CY1242"/>
  <c r="CZ1240"/>
  <c r="CY1245"/>
  <c r="CZ1243"/>
  <c r="CY1248"/>
  <c r="CZ1246"/>
  <c r="CY1251"/>
  <c r="CZ1249"/>
  <c r="CY1254"/>
  <c r="CZ1252"/>
  <c r="CY1257"/>
  <c r="CZ1255"/>
  <c r="CY1260"/>
  <c r="CZ1258"/>
  <c r="CX1039"/>
  <c r="CY1037"/>
  <c r="CX1058"/>
  <c r="CY1056"/>
  <c r="CY1172"/>
  <c r="CZ1170"/>
  <c r="CY1299"/>
  <c r="CZ1297"/>
  <c r="CX1362"/>
  <c r="CY1360"/>
  <c r="CX1374"/>
  <c r="CY1372"/>
  <c r="CX1377"/>
  <c r="CY1375"/>
  <c r="CW1269"/>
  <c r="CX1267"/>
  <c r="CW1275"/>
  <c r="CX1273"/>
  <c r="CW1169"/>
  <c r="CX1167"/>
  <c r="CX103"/>
  <c r="CX102"/>
  <c r="CY100"/>
  <c r="CX37"/>
  <c r="CY35"/>
  <c r="CX256"/>
  <c r="CX781"/>
  <c r="CW25"/>
  <c r="CW22" s="1"/>
  <c r="CW21"/>
  <c r="CW132"/>
  <c r="CW131" s="1"/>
  <c r="CG55"/>
  <c r="CH52"/>
  <c r="CF115"/>
  <c r="CF114"/>
  <c r="CG112"/>
  <c r="CF139"/>
  <c r="CG137"/>
  <c r="CF146"/>
  <c r="CG144"/>
  <c r="CF152"/>
  <c r="CG150"/>
  <c r="CF159"/>
  <c r="CG157"/>
  <c r="CF166"/>
  <c r="CG164"/>
  <c r="CF172"/>
  <c r="CG170"/>
  <c r="CF179"/>
  <c r="CG177"/>
  <c r="CF185"/>
  <c r="CG183"/>
  <c r="CF192"/>
  <c r="CG190"/>
  <c r="CF211"/>
  <c r="CG209"/>
  <c r="CF217"/>
  <c r="CG215"/>
  <c r="CF225"/>
  <c r="CG223"/>
  <c r="CF231"/>
  <c r="CG229"/>
  <c r="CF243"/>
  <c r="CG241"/>
  <c r="CF249"/>
  <c r="CG247"/>
  <c r="CF255"/>
  <c r="CG253"/>
  <c r="CF263"/>
  <c r="CG261"/>
  <c r="CF269"/>
  <c r="CG267"/>
  <c r="CF275"/>
  <c r="CG273"/>
  <c r="CF305"/>
  <c r="CG303"/>
  <c r="CF311"/>
  <c r="CG309"/>
  <c r="CF317"/>
  <c r="CG315"/>
  <c r="CF323"/>
  <c r="CG321"/>
  <c r="CF329"/>
  <c r="CG327"/>
  <c r="CF341"/>
  <c r="CG339"/>
  <c r="CF347"/>
  <c r="CG345"/>
  <c r="CF353"/>
  <c r="CG351"/>
  <c r="CF359"/>
  <c r="CG357"/>
  <c r="CF365"/>
  <c r="CG363"/>
  <c r="CF371"/>
  <c r="CG369"/>
  <c r="CF377"/>
  <c r="CG375"/>
  <c r="CF389"/>
  <c r="CG387"/>
  <c r="CF395"/>
  <c r="CG393"/>
  <c r="CF407"/>
  <c r="CG405"/>
  <c r="CF419"/>
  <c r="CG417"/>
  <c r="CF425"/>
  <c r="CG423"/>
  <c r="CF432"/>
  <c r="CG430"/>
  <c r="CF438"/>
  <c r="CG436"/>
  <c r="CF444"/>
  <c r="CG442"/>
  <c r="CF450"/>
  <c r="CG448"/>
  <c r="CH573"/>
  <c r="CI571"/>
  <c r="CI573" s="1"/>
  <c r="CH643"/>
  <c r="CI641"/>
  <c r="CI643" s="1"/>
  <c r="CH691"/>
  <c r="CI689"/>
  <c r="CI691" s="1"/>
  <c r="CG813"/>
  <c r="CH811"/>
  <c r="CG816"/>
  <c r="CH814"/>
  <c r="CG823"/>
  <c r="CH821"/>
  <c r="CG826"/>
  <c r="CH824"/>
  <c r="CG845"/>
  <c r="CH843"/>
  <c r="CG848"/>
  <c r="CH846"/>
  <c r="CG851"/>
  <c r="CH849"/>
  <c r="CF471"/>
  <c r="CG469"/>
  <c r="CF477"/>
  <c r="CG475"/>
  <c r="CF483"/>
  <c r="CG481"/>
  <c r="CF489"/>
  <c r="CG487"/>
  <c r="CF495"/>
  <c r="CG493"/>
  <c r="CF501"/>
  <c r="CG499"/>
  <c r="CF507"/>
  <c r="CG505"/>
  <c r="CF513"/>
  <c r="CG511"/>
  <c r="CF519"/>
  <c r="CG517"/>
  <c r="CF525"/>
  <c r="CG523"/>
  <c r="CF531"/>
  <c r="CG529"/>
  <c r="CF537"/>
  <c r="CG535"/>
  <c r="CF543"/>
  <c r="CG541"/>
  <c r="CF549"/>
  <c r="CG547"/>
  <c r="CF555"/>
  <c r="CG553"/>
  <c r="CF561"/>
  <c r="CG559"/>
  <c r="CF567"/>
  <c r="CG565"/>
  <c r="CF579"/>
  <c r="CG577"/>
  <c r="CF585"/>
  <c r="CG583"/>
  <c r="CF591"/>
  <c r="CG589"/>
  <c r="CF597"/>
  <c r="CG595"/>
  <c r="CF604"/>
  <c r="CG602"/>
  <c r="CF610"/>
  <c r="CG608"/>
  <c r="CF616"/>
  <c r="CG614"/>
  <c r="CF646"/>
  <c r="CG644"/>
  <c r="CF652"/>
  <c r="CG650"/>
  <c r="CF658"/>
  <c r="CG656"/>
  <c r="CF664"/>
  <c r="CG662"/>
  <c r="CF670"/>
  <c r="CG668"/>
  <c r="CF676"/>
  <c r="CG674"/>
  <c r="CF682"/>
  <c r="CG680"/>
  <c r="CF688"/>
  <c r="CG686"/>
  <c r="CF694"/>
  <c r="CG692"/>
  <c r="CF706"/>
  <c r="CG704"/>
  <c r="CF712"/>
  <c r="CG710"/>
  <c r="CF718"/>
  <c r="CG716"/>
  <c r="CF724"/>
  <c r="CG722"/>
  <c r="CF730"/>
  <c r="CG728"/>
  <c r="CF736"/>
  <c r="CG734"/>
  <c r="CF742"/>
  <c r="CG740"/>
  <c r="CF748"/>
  <c r="CG746"/>
  <c r="CF754"/>
  <c r="CG752"/>
  <c r="CF760"/>
  <c r="CG758"/>
  <c r="CF766"/>
  <c r="CG764"/>
  <c r="CF772"/>
  <c r="CG770"/>
  <c r="CF779"/>
  <c r="CG777"/>
  <c r="CF788"/>
  <c r="CG786"/>
  <c r="CF794"/>
  <c r="CG792"/>
  <c r="CF800"/>
  <c r="CG798"/>
  <c r="CF806"/>
  <c r="CG804"/>
  <c r="CG819"/>
  <c r="CH817"/>
  <c r="CG869"/>
  <c r="CH867"/>
  <c r="CG875"/>
  <c r="CH873"/>
  <c r="CG881"/>
  <c r="CH879"/>
  <c r="CG889"/>
  <c r="CH887"/>
  <c r="CG895"/>
  <c r="CH893"/>
  <c r="CG901"/>
  <c r="CH899"/>
  <c r="CG907"/>
  <c r="CH905"/>
  <c r="CG913"/>
  <c r="CH911"/>
  <c r="CG919"/>
  <c r="CH917"/>
  <c r="CG925"/>
  <c r="CH923"/>
  <c r="CG931"/>
  <c r="CH929"/>
  <c r="CG937"/>
  <c r="CH935"/>
  <c r="CG943"/>
  <c r="CH941"/>
  <c r="CG949"/>
  <c r="CH947"/>
  <c r="CG955"/>
  <c r="CH953"/>
  <c r="CG961"/>
  <c r="CH959"/>
  <c r="CG967"/>
  <c r="CH965"/>
  <c r="CG973"/>
  <c r="CH971"/>
  <c r="CG979"/>
  <c r="CH977"/>
  <c r="CG985"/>
  <c r="CH983"/>
  <c r="CG991"/>
  <c r="CH989"/>
  <c r="CG997"/>
  <c r="CH995"/>
  <c r="CG1051"/>
  <c r="CH1049"/>
  <c r="CG1054"/>
  <c r="CH1052"/>
  <c r="CG1055"/>
  <c r="CH1057"/>
  <c r="CG1045"/>
  <c r="CH1043"/>
  <c r="CH1178"/>
  <c r="CI1176"/>
  <c r="CI1178" s="1"/>
  <c r="CH1242"/>
  <c r="CI1240"/>
  <c r="CI1242" s="1"/>
  <c r="CF1184"/>
  <c r="CG1182"/>
  <c r="CF1190"/>
  <c r="CG1188"/>
  <c r="CF1196"/>
  <c r="CG1194"/>
  <c r="CF1202"/>
  <c r="CG1200"/>
  <c r="CF1208"/>
  <c r="CG1206"/>
  <c r="CF1214"/>
  <c r="CG1212"/>
  <c r="CF1220"/>
  <c r="CG1218"/>
  <c r="CF1226"/>
  <c r="CG1224"/>
  <c r="CF1233"/>
  <c r="CG1231"/>
  <c r="CF1239"/>
  <c r="CG1237"/>
  <c r="CF1245"/>
  <c r="CG1243"/>
  <c r="CF1251"/>
  <c r="CG1249"/>
  <c r="CF1257"/>
  <c r="CG1255"/>
  <c r="CF1353"/>
  <c r="CG1351"/>
  <c r="CF1359"/>
  <c r="CG1357"/>
  <c r="CF1365"/>
  <c r="CG1363"/>
  <c r="CF1371"/>
  <c r="CG1369"/>
  <c r="CF1377"/>
  <c r="CG1375"/>
  <c r="CF1383"/>
  <c r="CG1381"/>
  <c r="CF1389"/>
  <c r="CG1387"/>
  <c r="CF1402"/>
  <c r="CG1400"/>
  <c r="CG1272"/>
  <c r="CH1270"/>
  <c r="CG1290"/>
  <c r="CH1288"/>
  <c r="CF1350"/>
  <c r="CG1348"/>
  <c r="CF1356"/>
  <c r="CG1354"/>
  <c r="CF1362"/>
  <c r="CG1360"/>
  <c r="CF1368"/>
  <c r="CG1366"/>
  <c r="CF1374"/>
  <c r="CG1372"/>
  <c r="CF1380"/>
  <c r="CG1378"/>
  <c r="CF1386"/>
  <c r="CG1384"/>
  <c r="CF1392"/>
  <c r="CG1390"/>
  <c r="CF1398"/>
  <c r="CG1396"/>
  <c r="CF1405"/>
  <c r="CG1403"/>
  <c r="CG41"/>
  <c r="CH39"/>
  <c r="CG49"/>
  <c r="CH47"/>
  <c r="CH60"/>
  <c r="CI57"/>
  <c r="CI60" s="1"/>
  <c r="CH77"/>
  <c r="CH103"/>
  <c r="CH102"/>
  <c r="CI100"/>
  <c r="CF61"/>
  <c r="CG58"/>
  <c r="CF65"/>
  <c r="CF66" s="1"/>
  <c r="CG63"/>
  <c r="CG33"/>
  <c r="CH30"/>
  <c r="CG27"/>
  <c r="CG24" s="1"/>
  <c r="CH32"/>
  <c r="CH182"/>
  <c r="CI180"/>
  <c r="CI182" s="1"/>
  <c r="CH199"/>
  <c r="CI197"/>
  <c r="CI199" s="1"/>
  <c r="CH237"/>
  <c r="CI235"/>
  <c r="CI237" s="1"/>
  <c r="CH284"/>
  <c r="CI282"/>
  <c r="CI284" s="1"/>
  <c r="CH287"/>
  <c r="CI285"/>
  <c r="CI287" s="1"/>
  <c r="CH290"/>
  <c r="CI288"/>
  <c r="CI290" s="1"/>
  <c r="CH293"/>
  <c r="CI291"/>
  <c r="CI293" s="1"/>
  <c r="CH335"/>
  <c r="CI333"/>
  <c r="CI335" s="1"/>
  <c r="CH456"/>
  <c r="CI454"/>
  <c r="CI456" s="1"/>
  <c r="CH459"/>
  <c r="CI457"/>
  <c r="CI459" s="1"/>
  <c r="CH462"/>
  <c r="CI460"/>
  <c r="CI462" s="1"/>
  <c r="CG37"/>
  <c r="CH35"/>
  <c r="CG45"/>
  <c r="CH43"/>
  <c r="CH145"/>
  <c r="CG143"/>
  <c r="CH165"/>
  <c r="CG163"/>
  <c r="CH188"/>
  <c r="CH259"/>
  <c r="CG257"/>
  <c r="CH603"/>
  <c r="CG601"/>
  <c r="CH775"/>
  <c r="CG773"/>
  <c r="CH784"/>
  <c r="CG782"/>
  <c r="CF97"/>
  <c r="CF96"/>
  <c r="CG94"/>
  <c r="CF136"/>
  <c r="CG134"/>
  <c r="CF142"/>
  <c r="CG140"/>
  <c r="CF149"/>
  <c r="CG147"/>
  <c r="CF156"/>
  <c r="CG154"/>
  <c r="CF162"/>
  <c r="CG160"/>
  <c r="CF169"/>
  <c r="CG167"/>
  <c r="CF176"/>
  <c r="CG174"/>
  <c r="CF189"/>
  <c r="CG187"/>
  <c r="CF196"/>
  <c r="CG194"/>
  <c r="CF202"/>
  <c r="CG200"/>
  <c r="CF208"/>
  <c r="CG206"/>
  <c r="CF214"/>
  <c r="CG212"/>
  <c r="CF222"/>
  <c r="CG220"/>
  <c r="CF228"/>
  <c r="CG226"/>
  <c r="CF234"/>
  <c r="CG232"/>
  <c r="CF240"/>
  <c r="CG238"/>
  <c r="CF246"/>
  <c r="CG244"/>
  <c r="CF252"/>
  <c r="CG250"/>
  <c r="CF260"/>
  <c r="CG258"/>
  <c r="CF266"/>
  <c r="CG264"/>
  <c r="CF272"/>
  <c r="CG270"/>
  <c r="CF278"/>
  <c r="CG276"/>
  <c r="CF296"/>
  <c r="CG294"/>
  <c r="CF302"/>
  <c r="CG300"/>
  <c r="CF308"/>
  <c r="CG306"/>
  <c r="CF314"/>
  <c r="CG312"/>
  <c r="CF320"/>
  <c r="CG318"/>
  <c r="CF326"/>
  <c r="CG324"/>
  <c r="CF332"/>
  <c r="CG330"/>
  <c r="CF338"/>
  <c r="CG336"/>
  <c r="CF344"/>
  <c r="CG342"/>
  <c r="CF350"/>
  <c r="CG348"/>
  <c r="CF356"/>
  <c r="CG354"/>
  <c r="CF362"/>
  <c r="CG360"/>
  <c r="CF368"/>
  <c r="CG366"/>
  <c r="CF374"/>
  <c r="CG372"/>
  <c r="CF380"/>
  <c r="CG378"/>
  <c r="CF386"/>
  <c r="CG384"/>
  <c r="CF392"/>
  <c r="CG390"/>
  <c r="CF398"/>
  <c r="CG396"/>
  <c r="CF404"/>
  <c r="CG402"/>
  <c r="CF410"/>
  <c r="CG408"/>
  <c r="CF416"/>
  <c r="CG414"/>
  <c r="CF422"/>
  <c r="CG420"/>
  <c r="CF428"/>
  <c r="CG426"/>
  <c r="CF435"/>
  <c r="CG433"/>
  <c r="CF441"/>
  <c r="CG439"/>
  <c r="CF447"/>
  <c r="CG445"/>
  <c r="CF453"/>
  <c r="CG451"/>
  <c r="CF468"/>
  <c r="CG466"/>
  <c r="CF474"/>
  <c r="CG472"/>
  <c r="CF480"/>
  <c r="CG478"/>
  <c r="CF486"/>
  <c r="CG484"/>
  <c r="CF492"/>
  <c r="CG490"/>
  <c r="CF498"/>
  <c r="CG496"/>
  <c r="CF504"/>
  <c r="CG502"/>
  <c r="CF510"/>
  <c r="CG508"/>
  <c r="CF516"/>
  <c r="CG514"/>
  <c r="CF522"/>
  <c r="CG520"/>
  <c r="CF528"/>
  <c r="CG526"/>
  <c r="CF534"/>
  <c r="CG532"/>
  <c r="CF540"/>
  <c r="CG538"/>
  <c r="CF546"/>
  <c r="CG544"/>
  <c r="CF558"/>
  <c r="CG556"/>
  <c r="CF564"/>
  <c r="CG562"/>
  <c r="CF570"/>
  <c r="CG568"/>
  <c r="CF582"/>
  <c r="CG580"/>
  <c r="CF588"/>
  <c r="CG586"/>
  <c r="CF594"/>
  <c r="CG592"/>
  <c r="CF600"/>
  <c r="CG598"/>
  <c r="CF607"/>
  <c r="CG605"/>
  <c r="CF613"/>
  <c r="CG611"/>
  <c r="CF619"/>
  <c r="CG617"/>
  <c r="CF649"/>
  <c r="CG647"/>
  <c r="CF655"/>
  <c r="CG653"/>
  <c r="CF661"/>
  <c r="CG659"/>
  <c r="CF667"/>
  <c r="CG665"/>
  <c r="CF673"/>
  <c r="CG671"/>
  <c r="CF679"/>
  <c r="CG677"/>
  <c r="CF685"/>
  <c r="CG683"/>
  <c r="CF697"/>
  <c r="CG695"/>
  <c r="CF703"/>
  <c r="CG701"/>
  <c r="CF709"/>
  <c r="CG707"/>
  <c r="CF715"/>
  <c r="CG713"/>
  <c r="CF721"/>
  <c r="CG719"/>
  <c r="CF727"/>
  <c r="CG725"/>
  <c r="CF733"/>
  <c r="CG731"/>
  <c r="CF739"/>
  <c r="CG737"/>
  <c r="CF745"/>
  <c r="CG743"/>
  <c r="CF751"/>
  <c r="CG749"/>
  <c r="CF757"/>
  <c r="CG755"/>
  <c r="CF763"/>
  <c r="CG761"/>
  <c r="CF769"/>
  <c r="CG767"/>
  <c r="CF776"/>
  <c r="CG774"/>
  <c r="CF785"/>
  <c r="CG783"/>
  <c r="CF791"/>
  <c r="CG789"/>
  <c r="CF797"/>
  <c r="CG795"/>
  <c r="CF803"/>
  <c r="CG801"/>
  <c r="CF810"/>
  <c r="CG808"/>
  <c r="CG820"/>
  <c r="CH822"/>
  <c r="CG832"/>
  <c r="CH830"/>
  <c r="CG835"/>
  <c r="CH833"/>
  <c r="CG838"/>
  <c r="CH836"/>
  <c r="CG841"/>
  <c r="CH839"/>
  <c r="CG842"/>
  <c r="CH844"/>
  <c r="CG857"/>
  <c r="CH855"/>
  <c r="CG860"/>
  <c r="CH858"/>
  <c r="CG863"/>
  <c r="CH861"/>
  <c r="CG866"/>
  <c r="CH864"/>
  <c r="CG1006"/>
  <c r="CH1004"/>
  <c r="CG1009"/>
  <c r="CH1007"/>
  <c r="CG1012"/>
  <c r="CH1010"/>
  <c r="CG1015"/>
  <c r="CH1013"/>
  <c r="CG1018"/>
  <c r="CH1016"/>
  <c r="CG1021"/>
  <c r="CH1019"/>
  <c r="CG1024"/>
  <c r="CH1022"/>
  <c r="CG1027"/>
  <c r="CH1025"/>
  <c r="CG1030"/>
  <c r="CH1028"/>
  <c r="CG1033"/>
  <c r="CH1031"/>
  <c r="CG1036"/>
  <c r="CH1034"/>
  <c r="CG1039"/>
  <c r="CH1037"/>
  <c r="CG1042"/>
  <c r="CH1040"/>
  <c r="CG1058"/>
  <c r="CH1056"/>
  <c r="CG1061"/>
  <c r="CH1059"/>
  <c r="CG1064"/>
  <c r="CH1062"/>
  <c r="CG1067"/>
  <c r="CH1065"/>
  <c r="CG1070"/>
  <c r="CH1068"/>
  <c r="CG1073"/>
  <c r="CH1071"/>
  <c r="CG1076"/>
  <c r="CH1074"/>
  <c r="CG1079"/>
  <c r="CH1077"/>
  <c r="CG1082"/>
  <c r="CH1080"/>
  <c r="CG1085"/>
  <c r="CH1083"/>
  <c r="CG1088"/>
  <c r="CH1086"/>
  <c r="CG1091"/>
  <c r="CH1089"/>
  <c r="CG1094"/>
  <c r="CH1092"/>
  <c r="CG1097"/>
  <c r="CH1095"/>
  <c r="CG1100"/>
  <c r="CH1098"/>
  <c r="CG1103"/>
  <c r="CH1101"/>
  <c r="CG1106"/>
  <c r="CH1104"/>
  <c r="CG1109"/>
  <c r="CH1107"/>
  <c r="CG1112"/>
  <c r="CH1110"/>
  <c r="CG1115"/>
  <c r="CH1113"/>
  <c r="CG1118"/>
  <c r="CH1116"/>
  <c r="CG1121"/>
  <c r="CH1119"/>
  <c r="CG1124"/>
  <c r="CH1122"/>
  <c r="CG1127"/>
  <c r="CH1125"/>
  <c r="CG1130"/>
  <c r="CH1128"/>
  <c r="CG1133"/>
  <c r="CH1131"/>
  <c r="CG1136"/>
  <c r="CH1134"/>
  <c r="CG1139"/>
  <c r="CH1137"/>
  <c r="CG1142"/>
  <c r="CH1140"/>
  <c r="CG1145"/>
  <c r="CH1143"/>
  <c r="CG1148"/>
  <c r="CH1146"/>
  <c r="CG1151"/>
  <c r="CH1149"/>
  <c r="CG1154"/>
  <c r="CH1152"/>
  <c r="CG1157"/>
  <c r="CH1155"/>
  <c r="CG1160"/>
  <c r="CH1158"/>
  <c r="CG1163"/>
  <c r="CH1161"/>
  <c r="CG1166"/>
  <c r="CH1164"/>
  <c r="CG1169"/>
  <c r="CH1167"/>
  <c r="CG1172"/>
  <c r="CH1170"/>
  <c r="CG829"/>
  <c r="CH827"/>
  <c r="CG854"/>
  <c r="CH852"/>
  <c r="CG872"/>
  <c r="CH870"/>
  <c r="CG878"/>
  <c r="CH876"/>
  <c r="CG886"/>
  <c r="CH884"/>
  <c r="CG892"/>
  <c r="CH890"/>
  <c r="CG898"/>
  <c r="CH896"/>
  <c r="CG904"/>
  <c r="CH902"/>
  <c r="CG910"/>
  <c r="CH908"/>
  <c r="CG916"/>
  <c r="CH914"/>
  <c r="CG922"/>
  <c r="CH920"/>
  <c r="CG928"/>
  <c r="CH926"/>
  <c r="CG934"/>
  <c r="CH932"/>
  <c r="CG940"/>
  <c r="CH938"/>
  <c r="CG946"/>
  <c r="CH944"/>
  <c r="CG952"/>
  <c r="CH950"/>
  <c r="CG958"/>
  <c r="CH956"/>
  <c r="CG964"/>
  <c r="CH962"/>
  <c r="CG970"/>
  <c r="CH968"/>
  <c r="CG976"/>
  <c r="CH974"/>
  <c r="CG982"/>
  <c r="CH980"/>
  <c r="CG988"/>
  <c r="CH986"/>
  <c r="CG994"/>
  <c r="CH992"/>
  <c r="CG1000"/>
  <c r="CH998"/>
  <c r="CG1048"/>
  <c r="CH1046"/>
  <c r="CG1275"/>
  <c r="CH1273"/>
  <c r="CG1278"/>
  <c r="CH1276"/>
  <c r="CG1281"/>
  <c r="CH1279"/>
  <c r="CG1284"/>
  <c r="CH1282"/>
  <c r="CG1287"/>
  <c r="CH1285"/>
  <c r="CG1293"/>
  <c r="CH1291"/>
  <c r="CG1296"/>
  <c r="CH1294"/>
  <c r="CG1299"/>
  <c r="CH1297"/>
  <c r="CG1302"/>
  <c r="CH1300"/>
  <c r="CG1305"/>
  <c r="CH1303"/>
  <c r="CG1308"/>
  <c r="CH1306"/>
  <c r="CG1311"/>
  <c r="CH1309"/>
  <c r="CG1314"/>
  <c r="CH1312"/>
  <c r="CG1317"/>
  <c r="CH1315"/>
  <c r="CG1320"/>
  <c r="CH1318"/>
  <c r="CF1181"/>
  <c r="CG1179"/>
  <c r="CF1187"/>
  <c r="CG1185"/>
  <c r="CF1193"/>
  <c r="CG1191"/>
  <c r="CF1199"/>
  <c r="CG1197"/>
  <c r="CF1205"/>
  <c r="CG1203"/>
  <c r="CF1211"/>
  <c r="CG1209"/>
  <c r="CF1217"/>
  <c r="CG1215"/>
  <c r="CF1223"/>
  <c r="CG1221"/>
  <c r="CF1230"/>
  <c r="CG1228"/>
  <c r="CF1236"/>
  <c r="CG1234"/>
  <c r="CF1248"/>
  <c r="CG1246"/>
  <c r="CF1254"/>
  <c r="CG1252"/>
  <c r="CG1263"/>
  <c r="CH1261"/>
  <c r="CG1266"/>
  <c r="CH1264"/>
  <c r="CG1269"/>
  <c r="CH1267"/>
  <c r="CG1323"/>
  <c r="CH1321"/>
  <c r="CG1326"/>
  <c r="CH1324"/>
  <c r="CG1329"/>
  <c r="CH1327"/>
  <c r="CG1332"/>
  <c r="CH1330"/>
  <c r="CG1335"/>
  <c r="CH1333"/>
  <c r="CG1338"/>
  <c r="CH1336"/>
  <c r="CG1341"/>
  <c r="CH1339"/>
  <c r="CG1344"/>
  <c r="CH1342"/>
  <c r="CE71"/>
  <c r="CE75"/>
  <c r="CH809"/>
  <c r="CG807"/>
  <c r="CH87"/>
  <c r="CG80"/>
  <c r="CG81" s="1"/>
  <c r="CH135"/>
  <c r="CG133"/>
  <c r="CH155"/>
  <c r="CG153"/>
  <c r="CH175"/>
  <c r="CG173"/>
  <c r="CH195"/>
  <c r="CG193"/>
  <c r="CG186" s="1"/>
  <c r="CH221"/>
  <c r="CG218"/>
  <c r="CH431"/>
  <c r="CG429"/>
  <c r="CH109"/>
  <c r="CH108"/>
  <c r="CI106"/>
  <c r="CH205"/>
  <c r="CI203"/>
  <c r="CI205" s="1"/>
  <c r="CH281"/>
  <c r="CI279"/>
  <c r="CI281" s="1"/>
  <c r="CH299"/>
  <c r="CI297"/>
  <c r="CI299" s="1"/>
  <c r="CH383"/>
  <c r="CI381"/>
  <c r="CI383" s="1"/>
  <c r="CH401"/>
  <c r="CI399"/>
  <c r="CI401" s="1"/>
  <c r="CH413"/>
  <c r="CI411"/>
  <c r="CI413" s="1"/>
  <c r="CH552"/>
  <c r="CI550"/>
  <c r="CI552" s="1"/>
  <c r="CH576"/>
  <c r="CI574"/>
  <c r="CI576" s="1"/>
  <c r="CH622"/>
  <c r="CI620"/>
  <c r="CI622" s="1"/>
  <c r="CH625"/>
  <c r="CI623"/>
  <c r="CI625" s="1"/>
  <c r="CH628"/>
  <c r="CI626"/>
  <c r="CI628" s="1"/>
  <c r="CH631"/>
  <c r="CI629"/>
  <c r="CI631" s="1"/>
  <c r="CH634"/>
  <c r="CI632"/>
  <c r="CI634" s="1"/>
  <c r="CH637"/>
  <c r="CI635"/>
  <c r="CI637" s="1"/>
  <c r="CH640"/>
  <c r="CI638"/>
  <c r="CI640" s="1"/>
  <c r="CH700"/>
  <c r="CI698"/>
  <c r="CI700" s="1"/>
  <c r="CG54"/>
  <c r="CH51"/>
  <c r="CF1175"/>
  <c r="CG1173"/>
  <c r="CF1260"/>
  <c r="CG1258"/>
  <c r="CH1229"/>
  <c r="CG1227"/>
  <c r="CG882" s="1"/>
  <c r="CF91"/>
  <c r="CF90"/>
  <c r="CG88"/>
  <c r="CG465"/>
  <c r="CH463"/>
  <c r="CG1003"/>
  <c r="CH1001"/>
  <c r="CF1347"/>
  <c r="CG1345"/>
  <c r="CF1395"/>
  <c r="CG1393"/>
  <c r="CI885"/>
  <c r="CI883" s="1"/>
  <c r="CH883"/>
  <c r="CH1401"/>
  <c r="CG1399"/>
  <c r="CH1409"/>
  <c r="CG1408"/>
  <c r="CH1433"/>
  <c r="CG1432"/>
  <c r="CH1438"/>
  <c r="CG1437"/>
  <c r="CG126" s="1"/>
  <c r="CE131"/>
  <c r="CF74"/>
  <c r="CF28"/>
  <c r="CF25" s="1"/>
  <c r="CF256"/>
  <c r="CF131" s="1"/>
  <c r="CF781"/>
  <c r="BQ1438"/>
  <c r="BP1437"/>
  <c r="BP126" s="1"/>
  <c r="BQ1433"/>
  <c r="BP1432"/>
  <c r="BQ1409"/>
  <c r="BP1408"/>
  <c r="BQ1403"/>
  <c r="BP1405"/>
  <c r="BQ1401"/>
  <c r="BP1399"/>
  <c r="BQ1400"/>
  <c r="BP1402"/>
  <c r="BP1230"/>
  <c r="BQ1228"/>
  <c r="BP1239"/>
  <c r="BQ1237"/>
  <c r="BP1242"/>
  <c r="BQ1240"/>
  <c r="BP1245"/>
  <c r="BQ1243"/>
  <c r="BP1248"/>
  <c r="BQ1246"/>
  <c r="BP1233"/>
  <c r="BQ1231"/>
  <c r="BP1254"/>
  <c r="BQ1252"/>
  <c r="BP1326"/>
  <c r="BQ1324"/>
  <c r="BP1329"/>
  <c r="BQ1327"/>
  <c r="BP1332"/>
  <c r="BQ1330"/>
  <c r="BP1335"/>
  <c r="BQ1333"/>
  <c r="BP1338"/>
  <c r="BQ1336"/>
  <c r="BP1341"/>
  <c r="BQ1339"/>
  <c r="BP1344"/>
  <c r="BQ1342"/>
  <c r="BP1251"/>
  <c r="BQ1249"/>
  <c r="BP1257"/>
  <c r="BQ1255"/>
  <c r="BP1263"/>
  <c r="BQ1261"/>
  <c r="BP1269"/>
  <c r="BQ1267"/>
  <c r="BP1275"/>
  <c r="BQ1273"/>
  <c r="BP1281"/>
  <c r="BQ1279"/>
  <c r="BP1287"/>
  <c r="BQ1285"/>
  <c r="BP1293"/>
  <c r="BQ1291"/>
  <c r="BP1299"/>
  <c r="BQ1297"/>
  <c r="BP1305"/>
  <c r="BQ1303"/>
  <c r="BP1314"/>
  <c r="BQ1312"/>
  <c r="BP1317"/>
  <c r="BQ1315"/>
  <c r="BP1320"/>
  <c r="BQ1318"/>
  <c r="BP1323"/>
  <c r="BQ1321"/>
  <c r="BQ1365"/>
  <c r="BR1363"/>
  <c r="BR1365" s="1"/>
  <c r="BQ1386"/>
  <c r="BR1384"/>
  <c r="BR1386" s="1"/>
  <c r="BP1347"/>
  <c r="BQ1345"/>
  <c r="BP1353"/>
  <c r="BQ1351"/>
  <c r="BO1371"/>
  <c r="BP1369"/>
  <c r="BO1377"/>
  <c r="BP1375"/>
  <c r="BO1395"/>
  <c r="BP1393"/>
  <c r="BP1236"/>
  <c r="BQ1234"/>
  <c r="BP1260"/>
  <c r="BQ1258"/>
  <c r="BP1266"/>
  <c r="BQ1264"/>
  <c r="BP1272"/>
  <c r="BQ1270"/>
  <c r="BP1278"/>
  <c r="BQ1276"/>
  <c r="BP1284"/>
  <c r="BQ1282"/>
  <c r="BP1290"/>
  <c r="BQ1288"/>
  <c r="BP1296"/>
  <c r="BQ1294"/>
  <c r="BP1302"/>
  <c r="BQ1300"/>
  <c r="BP1308"/>
  <c r="BQ1306"/>
  <c r="BP1350"/>
  <c r="BQ1348"/>
  <c r="BQ1359"/>
  <c r="BR1357"/>
  <c r="BR1359" s="1"/>
  <c r="BQ1383"/>
  <c r="BR1381"/>
  <c r="BR1383" s="1"/>
  <c r="BQ1389"/>
  <c r="BR1387"/>
  <c r="BR1389" s="1"/>
  <c r="BQ1392"/>
  <c r="BR1390"/>
  <c r="BR1392" s="1"/>
  <c r="BO1362"/>
  <c r="BP1360"/>
  <c r="BO1368"/>
  <c r="BP1366"/>
  <c r="BO1374"/>
  <c r="BP1372"/>
  <c r="BO1380"/>
  <c r="BP1378"/>
  <c r="BO1398"/>
  <c r="BP1396"/>
  <c r="BP1311"/>
  <c r="BQ1309"/>
  <c r="BP1356"/>
  <c r="BQ1354"/>
  <c r="BR1229"/>
  <c r="BR1227" s="1"/>
  <c r="BQ1227"/>
  <c r="BP1061"/>
  <c r="BQ1059"/>
  <c r="BP1064"/>
  <c r="BQ1062"/>
  <c r="BP1067"/>
  <c r="BQ1065"/>
  <c r="BP1070"/>
  <c r="BQ1068"/>
  <c r="BP1073"/>
  <c r="BQ1071"/>
  <c r="BP1076"/>
  <c r="BQ1074"/>
  <c r="BP1079"/>
  <c r="BQ1077"/>
  <c r="BP1082"/>
  <c r="BQ1080"/>
  <c r="BP1085"/>
  <c r="BQ1083"/>
  <c r="BP1088"/>
  <c r="BQ1086"/>
  <c r="BP1091"/>
  <c r="BQ1089"/>
  <c r="BP1094"/>
  <c r="BQ1092"/>
  <c r="BP1097"/>
  <c r="BQ1095"/>
  <c r="BP1100"/>
  <c r="BQ1098"/>
  <c r="BP1103"/>
  <c r="BQ1101"/>
  <c r="BP1151"/>
  <c r="BQ1149"/>
  <c r="BP1154"/>
  <c r="BQ1152"/>
  <c r="BP1157"/>
  <c r="BQ1155"/>
  <c r="BP1109"/>
  <c r="BQ1107"/>
  <c r="BP1115"/>
  <c r="BQ1113"/>
  <c r="BP1121"/>
  <c r="BQ1119"/>
  <c r="BP1127"/>
  <c r="BQ1125"/>
  <c r="BP1133"/>
  <c r="BQ1131"/>
  <c r="BP1145"/>
  <c r="BQ1143"/>
  <c r="BP1160"/>
  <c r="BQ1158"/>
  <c r="BP1166"/>
  <c r="BQ1164"/>
  <c r="BP1172"/>
  <c r="BQ1170"/>
  <c r="BP1178"/>
  <c r="BQ1176"/>
  <c r="BQ1205"/>
  <c r="BR1203"/>
  <c r="BR1205" s="1"/>
  <c r="BQ1208"/>
  <c r="BR1206"/>
  <c r="BR1208" s="1"/>
  <c r="BO1190"/>
  <c r="BP1188"/>
  <c r="BO1196"/>
  <c r="BP1194"/>
  <c r="BO1202"/>
  <c r="BP1200"/>
  <c r="BO1214"/>
  <c r="BP1212"/>
  <c r="BO1220"/>
  <c r="BP1218"/>
  <c r="BO1226"/>
  <c r="BP1224"/>
  <c r="BP1058"/>
  <c r="BQ1056"/>
  <c r="BP1106"/>
  <c r="BQ1104"/>
  <c r="BP1112"/>
  <c r="BQ1110"/>
  <c r="BP1118"/>
  <c r="BQ1116"/>
  <c r="BP1124"/>
  <c r="BQ1122"/>
  <c r="BP1130"/>
  <c r="BQ1128"/>
  <c r="BP1136"/>
  <c r="BQ1134"/>
  <c r="BP1142"/>
  <c r="BQ1140"/>
  <c r="BP1163"/>
  <c r="BQ1161"/>
  <c r="BP1169"/>
  <c r="BQ1167"/>
  <c r="BP1175"/>
  <c r="BQ1173"/>
  <c r="BP1181"/>
  <c r="BQ1179"/>
  <c r="BO1187"/>
  <c r="BP1185"/>
  <c r="BO1193"/>
  <c r="BP1191"/>
  <c r="BO1199"/>
  <c r="BP1197"/>
  <c r="BO1211"/>
  <c r="BP1209"/>
  <c r="BO1217"/>
  <c r="BP1215"/>
  <c r="BO1223"/>
  <c r="BP1221"/>
  <c r="BP1139"/>
  <c r="BQ1137"/>
  <c r="BP1184"/>
  <c r="BQ1182"/>
  <c r="BR1057"/>
  <c r="BR1055" s="1"/>
  <c r="BQ1055"/>
  <c r="BP1146"/>
  <c r="BO1148"/>
  <c r="BQ1052"/>
  <c r="BP1054"/>
  <c r="BQ1049"/>
  <c r="BP1051"/>
  <c r="BQ1046"/>
  <c r="BP1048"/>
  <c r="BQ1043"/>
  <c r="BP1045"/>
  <c r="BQ1040"/>
  <c r="BP1042"/>
  <c r="BQ1037"/>
  <c r="BP1039"/>
  <c r="BQ1034"/>
  <c r="BP1036"/>
  <c r="BQ1031"/>
  <c r="BP1033"/>
  <c r="BQ1028"/>
  <c r="BP1030"/>
  <c r="BQ1025"/>
  <c r="BP1027"/>
  <c r="BQ1022"/>
  <c r="BP1024"/>
  <c r="BQ1019"/>
  <c r="BP1021"/>
  <c r="BQ1016"/>
  <c r="BP1018"/>
  <c r="BQ1013"/>
  <c r="BP1015"/>
  <c r="BQ1010"/>
  <c r="BP1012"/>
  <c r="BQ1007"/>
  <c r="BP1009"/>
  <c r="BQ1004"/>
  <c r="BP1006"/>
  <c r="BQ1001"/>
  <c r="BP1003"/>
  <c r="BQ998"/>
  <c r="BP1000"/>
  <c r="BQ995"/>
  <c r="BP997"/>
  <c r="BQ992"/>
  <c r="BP994"/>
  <c r="BQ989"/>
  <c r="BP991"/>
  <c r="BQ986"/>
  <c r="BP988"/>
  <c r="BQ983"/>
  <c r="BP985"/>
  <c r="BQ980"/>
  <c r="BP982"/>
  <c r="BQ977"/>
  <c r="BP979"/>
  <c r="BQ974"/>
  <c r="BP976"/>
  <c r="BQ971"/>
  <c r="BP973"/>
  <c r="BQ968"/>
  <c r="BP970"/>
  <c r="BQ965"/>
  <c r="BP967"/>
  <c r="BQ962"/>
  <c r="BP964"/>
  <c r="BQ959"/>
  <c r="BP961"/>
  <c r="BQ956"/>
  <c r="BP958"/>
  <c r="BQ953"/>
  <c r="BP955"/>
  <c r="BQ950"/>
  <c r="BP952"/>
  <c r="BQ947"/>
  <c r="BP949"/>
  <c r="BQ944"/>
  <c r="BP946"/>
  <c r="BQ941"/>
  <c r="BP943"/>
  <c r="BQ938"/>
  <c r="BP940"/>
  <c r="BQ935"/>
  <c r="BP937"/>
  <c r="BQ932"/>
  <c r="BP934"/>
  <c r="BQ929"/>
  <c r="BP931"/>
  <c r="BQ926"/>
  <c r="BP928"/>
  <c r="BQ923"/>
  <c r="BP925"/>
  <c r="BQ920"/>
  <c r="BP922"/>
  <c r="BQ917"/>
  <c r="BP919"/>
  <c r="BQ914"/>
  <c r="BP916"/>
  <c r="BQ911"/>
  <c r="BP913"/>
  <c r="BQ908"/>
  <c r="BP910"/>
  <c r="BQ905"/>
  <c r="BP907"/>
  <c r="BQ902"/>
  <c r="BP904"/>
  <c r="BQ899"/>
  <c r="BP901"/>
  <c r="BQ896"/>
  <c r="BP898"/>
  <c r="BQ893"/>
  <c r="BP895"/>
  <c r="BQ890"/>
  <c r="BP892"/>
  <c r="BQ887"/>
  <c r="BP889"/>
  <c r="BQ885"/>
  <c r="BP883"/>
  <c r="BP882" s="1"/>
  <c r="BQ884"/>
  <c r="BP886"/>
  <c r="BQ879"/>
  <c r="BP881"/>
  <c r="BQ876"/>
  <c r="BP878"/>
  <c r="BQ873"/>
  <c r="BP875"/>
  <c r="BQ870"/>
  <c r="BP872"/>
  <c r="BQ867"/>
  <c r="BP869"/>
  <c r="BQ864"/>
  <c r="BP866"/>
  <c r="BQ861"/>
  <c r="BP863"/>
  <c r="BQ858"/>
  <c r="BP860"/>
  <c r="BQ855"/>
  <c r="BP857"/>
  <c r="BQ852"/>
  <c r="BP854"/>
  <c r="BQ849"/>
  <c r="BP851"/>
  <c r="BQ846"/>
  <c r="BP848"/>
  <c r="BQ844"/>
  <c r="BP842"/>
  <c r="BQ843"/>
  <c r="BP845"/>
  <c r="BQ839"/>
  <c r="BP841"/>
  <c r="BQ836"/>
  <c r="BP838"/>
  <c r="BQ833"/>
  <c r="BP835"/>
  <c r="BQ830"/>
  <c r="BP832"/>
  <c r="BQ827"/>
  <c r="BP829"/>
  <c r="BQ824"/>
  <c r="BP826"/>
  <c r="BQ822"/>
  <c r="BP820"/>
  <c r="BQ821"/>
  <c r="BP823"/>
  <c r="BQ819"/>
  <c r="BR817"/>
  <c r="BR819" s="1"/>
  <c r="BQ814"/>
  <c r="BP816"/>
  <c r="BQ811"/>
  <c r="BP813"/>
  <c r="BQ809"/>
  <c r="BP807"/>
  <c r="BQ808"/>
  <c r="BP810"/>
  <c r="BQ804"/>
  <c r="BP806"/>
  <c r="BQ801"/>
  <c r="BP803"/>
  <c r="BQ798"/>
  <c r="BP800"/>
  <c r="BQ797"/>
  <c r="BR795"/>
  <c r="BR797" s="1"/>
  <c r="BQ792"/>
  <c r="BP794"/>
  <c r="BQ789"/>
  <c r="BP791"/>
  <c r="BQ786"/>
  <c r="BP788"/>
  <c r="BN22"/>
  <c r="BQ784"/>
  <c r="BP782"/>
  <c r="BQ783"/>
  <c r="BP785"/>
  <c r="BQ777"/>
  <c r="BP779"/>
  <c r="BQ775"/>
  <c r="BP773"/>
  <c r="BQ774"/>
  <c r="BP776"/>
  <c r="BP604"/>
  <c r="BQ602"/>
  <c r="BP607"/>
  <c r="BQ605"/>
  <c r="BP610"/>
  <c r="BQ608"/>
  <c r="BP613"/>
  <c r="BQ611"/>
  <c r="BP616"/>
  <c r="BQ614"/>
  <c r="BP619"/>
  <c r="BQ617"/>
  <c r="BP622"/>
  <c r="BQ620"/>
  <c r="BP625"/>
  <c r="BQ623"/>
  <c r="BP628"/>
  <c r="BQ626"/>
  <c r="BP631"/>
  <c r="BQ629"/>
  <c r="BP601"/>
  <c r="BQ603"/>
  <c r="BP634"/>
  <c r="BQ632"/>
  <c r="BP637"/>
  <c r="BQ635"/>
  <c r="BP640"/>
  <c r="BQ638"/>
  <c r="BP643"/>
  <c r="BQ641"/>
  <c r="BP646"/>
  <c r="BQ644"/>
  <c r="BP649"/>
  <c r="BQ647"/>
  <c r="BP652"/>
  <c r="BQ650"/>
  <c r="BP655"/>
  <c r="BQ653"/>
  <c r="BP658"/>
  <c r="BQ656"/>
  <c r="BP661"/>
  <c r="BQ659"/>
  <c r="BP664"/>
  <c r="BQ662"/>
  <c r="BP667"/>
  <c r="BQ665"/>
  <c r="BP670"/>
  <c r="BQ668"/>
  <c r="BP673"/>
  <c r="BQ671"/>
  <c r="BP676"/>
  <c r="BQ674"/>
  <c r="BP679"/>
  <c r="BQ677"/>
  <c r="BP682"/>
  <c r="BQ680"/>
  <c r="BQ733"/>
  <c r="BR731"/>
  <c r="BR733" s="1"/>
  <c r="BQ739"/>
  <c r="BR737"/>
  <c r="BR739" s="1"/>
  <c r="BQ742"/>
  <c r="BR740"/>
  <c r="BR742" s="1"/>
  <c r="BQ745"/>
  <c r="BR743"/>
  <c r="BR745" s="1"/>
  <c r="BQ748"/>
  <c r="BR746"/>
  <c r="BR748" s="1"/>
  <c r="BQ751"/>
  <c r="BR749"/>
  <c r="BR751" s="1"/>
  <c r="BQ754"/>
  <c r="BR752"/>
  <c r="BR754" s="1"/>
  <c r="BQ757"/>
  <c r="BR755"/>
  <c r="BR757" s="1"/>
  <c r="BQ760"/>
  <c r="BR758"/>
  <c r="BR760" s="1"/>
  <c r="BQ763"/>
  <c r="BR761"/>
  <c r="BR763" s="1"/>
  <c r="BQ766"/>
  <c r="BR764"/>
  <c r="BR766" s="1"/>
  <c r="BQ769"/>
  <c r="BR767"/>
  <c r="BR769" s="1"/>
  <c r="BQ772"/>
  <c r="BR770"/>
  <c r="BR772" s="1"/>
  <c r="BP688"/>
  <c r="BQ686"/>
  <c r="BP691"/>
  <c r="BQ689"/>
  <c r="BP694"/>
  <c r="BQ692"/>
  <c r="BP697"/>
  <c r="BQ695"/>
  <c r="BP700"/>
  <c r="BQ698"/>
  <c r="BP703"/>
  <c r="BQ701"/>
  <c r="BP706"/>
  <c r="BQ704"/>
  <c r="BP709"/>
  <c r="BQ707"/>
  <c r="BP712"/>
  <c r="BQ710"/>
  <c r="BP715"/>
  <c r="BQ713"/>
  <c r="BP718"/>
  <c r="BQ716"/>
  <c r="BP721"/>
  <c r="BQ719"/>
  <c r="BP724"/>
  <c r="BQ722"/>
  <c r="BQ736"/>
  <c r="BR734"/>
  <c r="BR736" s="1"/>
  <c r="BO730"/>
  <c r="BP728"/>
  <c r="BO727"/>
  <c r="BP725"/>
  <c r="BP683"/>
  <c r="BO685"/>
  <c r="BP435"/>
  <c r="BQ433"/>
  <c r="BP441"/>
  <c r="BQ439"/>
  <c r="BP447"/>
  <c r="BQ445"/>
  <c r="BP453"/>
  <c r="BQ451"/>
  <c r="BP459"/>
  <c r="BQ457"/>
  <c r="BP465"/>
  <c r="BQ463"/>
  <c r="BP471"/>
  <c r="BQ469"/>
  <c r="BP477"/>
  <c r="BQ475"/>
  <c r="BP483"/>
  <c r="BQ481"/>
  <c r="BP489"/>
  <c r="BQ487"/>
  <c r="BP495"/>
  <c r="BQ493"/>
  <c r="BP501"/>
  <c r="BQ499"/>
  <c r="BP507"/>
  <c r="BQ505"/>
  <c r="BO561"/>
  <c r="BP559"/>
  <c r="BO567"/>
  <c r="BP565"/>
  <c r="BO573"/>
  <c r="BP571"/>
  <c r="BO579"/>
  <c r="BP577"/>
  <c r="BO585"/>
  <c r="BP583"/>
  <c r="BP432"/>
  <c r="BQ430"/>
  <c r="BP438"/>
  <c r="BQ436"/>
  <c r="BP444"/>
  <c r="BQ442"/>
  <c r="BP450"/>
  <c r="BQ448"/>
  <c r="BP456"/>
  <c r="BQ454"/>
  <c r="BP462"/>
  <c r="BQ460"/>
  <c r="BP468"/>
  <c r="BQ466"/>
  <c r="BP474"/>
  <c r="BQ472"/>
  <c r="BP480"/>
  <c r="BQ478"/>
  <c r="BP486"/>
  <c r="BQ484"/>
  <c r="BP492"/>
  <c r="BQ490"/>
  <c r="BP498"/>
  <c r="BQ496"/>
  <c r="BP504"/>
  <c r="BQ502"/>
  <c r="BQ519"/>
  <c r="BR517"/>
  <c r="BR519" s="1"/>
  <c r="BQ522"/>
  <c r="BR520"/>
  <c r="BR522" s="1"/>
  <c r="BQ525"/>
  <c r="BR523"/>
  <c r="BR525" s="1"/>
  <c r="BQ528"/>
  <c r="BR526"/>
  <c r="BR528" s="1"/>
  <c r="BQ531"/>
  <c r="BR529"/>
  <c r="BR531" s="1"/>
  <c r="BQ534"/>
  <c r="BR532"/>
  <c r="BR534" s="1"/>
  <c r="BQ537"/>
  <c r="BR535"/>
  <c r="BR537" s="1"/>
  <c r="BQ540"/>
  <c r="BR538"/>
  <c r="BR540" s="1"/>
  <c r="BQ543"/>
  <c r="BR541"/>
  <c r="BR543" s="1"/>
  <c r="BQ546"/>
  <c r="BR544"/>
  <c r="BR546" s="1"/>
  <c r="BQ549"/>
  <c r="BR547"/>
  <c r="BR549" s="1"/>
  <c r="BQ552"/>
  <c r="BR550"/>
  <c r="BR552" s="1"/>
  <c r="BQ555"/>
  <c r="BR553"/>
  <c r="BR555" s="1"/>
  <c r="BQ591"/>
  <c r="BR589"/>
  <c r="BR591" s="1"/>
  <c r="BQ594"/>
  <c r="BR592"/>
  <c r="BR594" s="1"/>
  <c r="BQ597"/>
  <c r="BR595"/>
  <c r="BR597" s="1"/>
  <c r="BQ600"/>
  <c r="BR598"/>
  <c r="BR600" s="1"/>
  <c r="BO564"/>
  <c r="BP562"/>
  <c r="BO570"/>
  <c r="BP568"/>
  <c r="BO576"/>
  <c r="BP574"/>
  <c r="BO582"/>
  <c r="BP580"/>
  <c r="BO588"/>
  <c r="BP586"/>
  <c r="BP510"/>
  <c r="BQ508"/>
  <c r="BQ556"/>
  <c r="BP558"/>
  <c r="BR431"/>
  <c r="BR429" s="1"/>
  <c r="BQ429"/>
  <c r="BQ514"/>
  <c r="BP516"/>
  <c r="BO256"/>
  <c r="BO131" s="1"/>
  <c r="BQ426"/>
  <c r="BP428"/>
  <c r="BQ423"/>
  <c r="BP425"/>
  <c r="BQ420"/>
  <c r="BP422"/>
  <c r="BQ417"/>
  <c r="BP419"/>
  <c r="BQ414"/>
  <c r="BP416"/>
  <c r="BQ411"/>
  <c r="BP413"/>
  <c r="BQ408"/>
  <c r="BP410"/>
  <c r="BQ405"/>
  <c r="BP407"/>
  <c r="BQ402"/>
  <c r="BP404"/>
  <c r="BQ399"/>
  <c r="BP401"/>
  <c r="BQ396"/>
  <c r="BP398"/>
  <c r="BQ393"/>
  <c r="BP395"/>
  <c r="BQ390"/>
  <c r="BP392"/>
  <c r="BQ387"/>
  <c r="BP389"/>
  <c r="BQ384"/>
  <c r="BP386"/>
  <c r="BQ381"/>
  <c r="BP383"/>
  <c r="BQ378"/>
  <c r="BP380"/>
  <c r="BQ375"/>
  <c r="BP377"/>
  <c r="BQ372"/>
  <c r="BP374"/>
  <c r="BQ369"/>
  <c r="BP371"/>
  <c r="BQ366"/>
  <c r="BP368"/>
  <c r="BQ363"/>
  <c r="BP365"/>
  <c r="BQ360"/>
  <c r="BP362"/>
  <c r="BQ357"/>
  <c r="BP359"/>
  <c r="BQ354"/>
  <c r="BP356"/>
  <c r="BQ351"/>
  <c r="BP353"/>
  <c r="BQ348"/>
  <c r="BP350"/>
  <c r="BQ345"/>
  <c r="BP347"/>
  <c r="BQ342"/>
  <c r="BP344"/>
  <c r="BQ339"/>
  <c r="BP341"/>
  <c r="BQ336"/>
  <c r="BP338"/>
  <c r="BQ333"/>
  <c r="BP335"/>
  <c r="BQ330"/>
  <c r="BP332"/>
  <c r="BQ327"/>
  <c r="BP329"/>
  <c r="BQ324"/>
  <c r="BP326"/>
  <c r="BQ321"/>
  <c r="BP323"/>
  <c r="BQ318"/>
  <c r="BP320"/>
  <c r="BQ315"/>
  <c r="BP317"/>
  <c r="BQ312"/>
  <c r="BP314"/>
  <c r="BQ309"/>
  <c r="BP311"/>
  <c r="BR306"/>
  <c r="BR308" s="1"/>
  <c r="BQ308"/>
  <c r="BQ303"/>
  <c r="BP305"/>
  <c r="BQ300"/>
  <c r="BP302"/>
  <c r="BQ297"/>
  <c r="BP299"/>
  <c r="BQ294"/>
  <c r="BP296"/>
  <c r="BP293"/>
  <c r="BP290"/>
  <c r="BP287"/>
  <c r="BP284"/>
  <c r="BP281"/>
  <c r="BP278"/>
  <c r="BP275"/>
  <c r="BP272"/>
  <c r="BP269"/>
  <c r="BP266"/>
  <c r="BP263"/>
  <c r="BQ259"/>
  <c r="BP257"/>
  <c r="BQ258"/>
  <c r="BP260"/>
  <c r="BQ253"/>
  <c r="BP255"/>
  <c r="BQ250"/>
  <c r="BP252"/>
  <c r="BQ247"/>
  <c r="BP249"/>
  <c r="BQ244"/>
  <c r="BP246"/>
  <c r="BQ241"/>
  <c r="BP243"/>
  <c r="BQ238"/>
  <c r="BP240"/>
  <c r="BQ235"/>
  <c r="BP237"/>
  <c r="BQ232"/>
  <c r="BP234"/>
  <c r="BQ229"/>
  <c r="BP231"/>
  <c r="BQ226"/>
  <c r="BP228"/>
  <c r="BR223"/>
  <c r="BR225" s="1"/>
  <c r="BQ225"/>
  <c r="BQ221"/>
  <c r="BP218"/>
  <c r="BQ220"/>
  <c r="BP222"/>
  <c r="BQ215"/>
  <c r="BP217"/>
  <c r="BQ212"/>
  <c r="BP214"/>
  <c r="BQ209"/>
  <c r="BP211"/>
  <c r="BQ206"/>
  <c r="BP208"/>
  <c r="BQ203"/>
  <c r="BP205"/>
  <c r="BQ200"/>
  <c r="BP202"/>
  <c r="BQ197"/>
  <c r="BP199"/>
  <c r="BQ195"/>
  <c r="BP193"/>
  <c r="BP186" s="1"/>
  <c r="BQ194"/>
  <c r="BP196"/>
  <c r="BQ190"/>
  <c r="BP192"/>
  <c r="BQ188"/>
  <c r="BQ187"/>
  <c r="BP189"/>
  <c r="BQ183"/>
  <c r="BP185"/>
  <c r="BR180"/>
  <c r="BR182" s="1"/>
  <c r="BQ182"/>
  <c r="BQ177"/>
  <c r="BP179"/>
  <c r="BQ175"/>
  <c r="BP173"/>
  <c r="BQ174"/>
  <c r="BP176"/>
  <c r="BQ170"/>
  <c r="BP172"/>
  <c r="BQ167"/>
  <c r="BP169"/>
  <c r="BQ165"/>
  <c r="BP163"/>
  <c r="BQ164"/>
  <c r="BP166"/>
  <c r="BR160"/>
  <c r="BR162" s="1"/>
  <c r="BQ162"/>
  <c r="BQ157"/>
  <c r="BP159"/>
  <c r="BQ155"/>
  <c r="BP153"/>
  <c r="BQ154"/>
  <c r="BP156"/>
  <c r="BQ150"/>
  <c r="BP152"/>
  <c r="BQ147"/>
  <c r="BP149"/>
  <c r="BQ145"/>
  <c r="BP143"/>
  <c r="BQ144"/>
  <c r="BP146"/>
  <c r="BQ140"/>
  <c r="BP142"/>
  <c r="BQ137"/>
  <c r="BP139"/>
  <c r="BQ135"/>
  <c r="BP133"/>
  <c r="BP132" s="1"/>
  <c r="BQ134"/>
  <c r="BP136"/>
  <c r="BQ112"/>
  <c r="BP115"/>
  <c r="BP114"/>
  <c r="BQ106"/>
  <c r="BP109"/>
  <c r="BP108"/>
  <c r="BQ100"/>
  <c r="BP103"/>
  <c r="BP102"/>
  <c r="BQ94"/>
  <c r="BP97"/>
  <c r="BP96"/>
  <c r="BN21"/>
  <c r="BQ87"/>
  <c r="BP80"/>
  <c r="BP81" s="1"/>
  <c r="BQ88"/>
  <c r="BP91"/>
  <c r="BP90"/>
  <c r="BQ83"/>
  <c r="BP84"/>
  <c r="BQ77"/>
  <c r="BO75"/>
  <c r="BO71"/>
  <c r="BO72" s="1"/>
  <c r="BQ63"/>
  <c r="BP65"/>
  <c r="BP66" s="1"/>
  <c r="BQ57"/>
  <c r="BP60"/>
  <c r="BQ58"/>
  <c r="BP61"/>
  <c r="BO28"/>
  <c r="BO25" s="1"/>
  <c r="BQ51"/>
  <c r="BP54"/>
  <c r="BQ52"/>
  <c r="BP55"/>
  <c r="BQ47"/>
  <c r="BP49"/>
  <c r="BQ43"/>
  <c r="BP45"/>
  <c r="BQ39"/>
  <c r="BP41"/>
  <c r="BQ37"/>
  <c r="BR35"/>
  <c r="BR37" s="1"/>
  <c r="BQ32"/>
  <c r="BP27"/>
  <c r="BP24" s="1"/>
  <c r="P80" i="54"/>
  <c r="Q80"/>
  <c r="R80"/>
  <c r="BW76" i="29"/>
  <c r="L78" i="54" s="1"/>
  <c r="L79"/>
  <c r="R42"/>
  <c r="P42"/>
  <c r="Q42"/>
  <c r="R81"/>
  <c r="P81"/>
  <c r="Q81"/>
  <c r="Q84"/>
  <c r="P84"/>
  <c r="R84"/>
  <c r="DU45" i="29"/>
  <c r="DT96"/>
  <c r="DU44"/>
  <c r="DT95"/>
  <c r="DU43"/>
  <c r="DT94"/>
  <c r="DU48"/>
  <c r="DT47"/>
  <c r="DR22"/>
  <c r="DR21"/>
  <c r="DS28"/>
  <c r="DS23"/>
  <c r="DT16"/>
  <c r="DU41"/>
  <c r="DT40"/>
  <c r="DT92"/>
  <c r="DU42"/>
  <c r="DT93"/>
  <c r="DS33"/>
  <c r="DS32"/>
  <c r="DS51" s="1"/>
  <c r="DT76"/>
  <c r="DP57"/>
  <c r="DP52" s="1"/>
  <c r="DS76"/>
  <c r="DS74" s="1"/>
  <c r="DS69" s="1"/>
  <c r="DT18"/>
  <c r="DT17"/>
  <c r="DU11"/>
  <c r="DV12"/>
  <c r="DU81"/>
  <c r="DU80"/>
  <c r="DU79"/>
  <c r="DU78"/>
  <c r="DU77"/>
  <c r="DU76" s="1"/>
  <c r="DU72"/>
  <c r="DU46"/>
  <c r="DT97"/>
  <c r="DQ58"/>
  <c r="DQ65"/>
  <c r="DQ63"/>
  <c r="DQ61"/>
  <c r="DQ60"/>
  <c r="DQ64"/>
  <c r="DQ62"/>
  <c r="DQ54"/>
  <c r="DQ55"/>
  <c r="DU39"/>
  <c r="DT38"/>
  <c r="DT90"/>
  <c r="DR27"/>
  <c r="DR26"/>
  <c r="DU35"/>
  <c r="DT34"/>
  <c r="DT86"/>
  <c r="DT85" s="1"/>
  <c r="DT69"/>
  <c r="DT74"/>
  <c r="DS91"/>
  <c r="DS89" s="1"/>
  <c r="DS84" s="1"/>
  <c r="DE39"/>
  <c r="DD90"/>
  <c r="DE43"/>
  <c r="DD94"/>
  <c r="DB27"/>
  <c r="DB26"/>
  <c r="DC18"/>
  <c r="DC17"/>
  <c r="DC33"/>
  <c r="DC32"/>
  <c r="DC51" s="1"/>
  <c r="DE42"/>
  <c r="DD93"/>
  <c r="DC91"/>
  <c r="DE48"/>
  <c r="DD47"/>
  <c r="DB22"/>
  <c r="DB21"/>
  <c r="DC28"/>
  <c r="DC23"/>
  <c r="DD16"/>
  <c r="DE12"/>
  <c r="DD82"/>
  <c r="DD81"/>
  <c r="DD80"/>
  <c r="DD11"/>
  <c r="DD71"/>
  <c r="DD70" s="1"/>
  <c r="DD79"/>
  <c r="DD78"/>
  <c r="DD77"/>
  <c r="DD75"/>
  <c r="DD72"/>
  <c r="DE46"/>
  <c r="DD97"/>
  <c r="DE35"/>
  <c r="DD34"/>
  <c r="DD86"/>
  <c r="DD85" s="1"/>
  <c r="DE44"/>
  <c r="DD95"/>
  <c r="DA65"/>
  <c r="DA61"/>
  <c r="DA64"/>
  <c r="DA60"/>
  <c r="DA63"/>
  <c r="DA62"/>
  <c r="DA58"/>
  <c r="DA55"/>
  <c r="DA54"/>
  <c r="DA53" s="1"/>
  <c r="DE41"/>
  <c r="DD92"/>
  <c r="DD91" s="1"/>
  <c r="DD40"/>
  <c r="DD38" s="1"/>
  <c r="DE45"/>
  <c r="DD96"/>
  <c r="DB69"/>
  <c r="DC89"/>
  <c r="DC84" s="1"/>
  <c r="DC76"/>
  <c r="DC74" s="1"/>
  <c r="DC69" s="1"/>
  <c r="CZ59"/>
  <c r="CZ57" s="1"/>
  <c r="CZ52" s="1"/>
  <c r="CO45"/>
  <c r="CN96"/>
  <c r="CK65"/>
  <c r="CK61"/>
  <c r="CK64"/>
  <c r="CK63"/>
  <c r="CK62"/>
  <c r="CK58"/>
  <c r="CK60"/>
  <c r="CK59" s="1"/>
  <c r="CK55"/>
  <c r="CK54"/>
  <c r="CK53" s="1"/>
  <c r="CM18"/>
  <c r="CM17"/>
  <c r="CM33"/>
  <c r="CM32"/>
  <c r="CM51" s="1"/>
  <c r="CO42"/>
  <c r="CN93"/>
  <c r="CO48"/>
  <c r="CN47"/>
  <c r="CL22"/>
  <c r="CL21"/>
  <c r="CM28"/>
  <c r="CM23"/>
  <c r="CN16"/>
  <c r="CO41"/>
  <c r="CN40"/>
  <c r="CN92"/>
  <c r="CO39"/>
  <c r="CN38"/>
  <c r="CN90"/>
  <c r="CO43"/>
  <c r="CN94"/>
  <c r="CM70"/>
  <c r="CM69" s="1"/>
  <c r="CM74"/>
  <c r="CO46"/>
  <c r="CN97"/>
  <c r="CO12"/>
  <c r="CN82"/>
  <c r="CN11"/>
  <c r="CN81"/>
  <c r="CN80"/>
  <c r="CN79"/>
  <c r="CN78"/>
  <c r="CN77"/>
  <c r="CN75"/>
  <c r="CN72"/>
  <c r="CN71"/>
  <c r="CN70" s="1"/>
  <c r="CO35"/>
  <c r="CN34"/>
  <c r="CN86"/>
  <c r="CN85" s="1"/>
  <c r="CL27"/>
  <c r="CL26"/>
  <c r="CO44"/>
  <c r="CN95"/>
  <c r="CM91"/>
  <c r="CM89" s="1"/>
  <c r="CM84" s="1"/>
  <c r="BY48"/>
  <c r="BX47"/>
  <c r="BY42"/>
  <c r="BX93"/>
  <c r="BX78"/>
  <c r="BY46"/>
  <c r="BX97"/>
  <c r="BX82"/>
  <c r="BY41"/>
  <c r="BX92"/>
  <c r="BX40"/>
  <c r="BX77"/>
  <c r="BY43"/>
  <c r="BX94"/>
  <c r="BX79"/>
  <c r="BW91"/>
  <c r="BY39"/>
  <c r="BX90"/>
  <c r="BX75"/>
  <c r="BY37"/>
  <c r="BX56"/>
  <c r="BY36"/>
  <c r="BX87"/>
  <c r="BX72"/>
  <c r="BW85"/>
  <c r="BY35"/>
  <c r="BX34"/>
  <c r="BX86"/>
  <c r="BX71"/>
  <c r="BX70" s="1"/>
  <c r="CA20"/>
  <c r="BV26"/>
  <c r="BV21"/>
  <c r="BU62"/>
  <c r="BU60"/>
  <c r="BU54"/>
  <c r="BU65"/>
  <c r="BU61"/>
  <c r="BU58"/>
  <c r="BU55"/>
  <c r="BY14"/>
  <c r="BX11"/>
  <c r="BV22"/>
  <c r="BV27"/>
  <c r="BW18"/>
  <c r="BW17"/>
  <c r="CA16"/>
  <c r="BZ28"/>
  <c r="BZ23"/>
  <c r="CA12"/>
  <c r="X52"/>
  <c r="AB52"/>
  <c r="CZ1299" i="53" l="1"/>
  <c r="CZ1172"/>
  <c r="CZ1260"/>
  <c r="CZ1257"/>
  <c r="CZ1254"/>
  <c r="CZ1251"/>
  <c r="CZ1248"/>
  <c r="CZ1245"/>
  <c r="CZ1242"/>
  <c r="CZ1239"/>
  <c r="CZ1236"/>
  <c r="CZ1233"/>
  <c r="CZ1227"/>
  <c r="CZ1230"/>
  <c r="CZ1226"/>
  <c r="CZ1223"/>
  <c r="CZ1220"/>
  <c r="CZ1217"/>
  <c r="CZ1214"/>
  <c r="CZ1211"/>
  <c r="CZ1208"/>
  <c r="CZ1205"/>
  <c r="CZ1202"/>
  <c r="CZ1199"/>
  <c r="CZ1196"/>
  <c r="CZ1193"/>
  <c r="CZ1190"/>
  <c r="CZ1184"/>
  <c r="CZ1178"/>
  <c r="CZ773"/>
  <c r="CZ80"/>
  <c r="BQ511"/>
  <c r="BP513"/>
  <c r="CZ1263"/>
  <c r="CZ1432"/>
  <c r="CZ1293"/>
  <c r="CZ782"/>
  <c r="CZ257"/>
  <c r="CY37"/>
  <c r="CZ35"/>
  <c r="CZ100"/>
  <c r="CY103"/>
  <c r="CY102"/>
  <c r="CY75"/>
  <c r="CZ995"/>
  <c r="CY997"/>
  <c r="CZ57"/>
  <c r="CY60"/>
  <c r="CZ52"/>
  <c r="CY55"/>
  <c r="CZ448"/>
  <c r="CY450"/>
  <c r="CZ445"/>
  <c r="CY447"/>
  <c r="CZ442"/>
  <c r="CY444"/>
  <c r="CZ439"/>
  <c r="CY441"/>
  <c r="CZ436"/>
  <c r="CY438"/>
  <c r="CZ433"/>
  <c r="CY435"/>
  <c r="CZ430"/>
  <c r="CY432"/>
  <c r="CZ360"/>
  <c r="CY362"/>
  <c r="CZ357"/>
  <c r="CY359"/>
  <c r="CZ354"/>
  <c r="CY356"/>
  <c r="CZ351"/>
  <c r="CY353"/>
  <c r="CZ348"/>
  <c r="CY350"/>
  <c r="CZ345"/>
  <c r="CY347"/>
  <c r="CZ342"/>
  <c r="CY344"/>
  <c r="CZ339"/>
  <c r="CY341"/>
  <c r="CZ336"/>
  <c r="CY338"/>
  <c r="CZ333"/>
  <c r="CY335"/>
  <c r="CZ330"/>
  <c r="CY332"/>
  <c r="CZ324"/>
  <c r="CY326"/>
  <c r="CZ321"/>
  <c r="CY323"/>
  <c r="CZ297"/>
  <c r="CY299"/>
  <c r="CZ247"/>
  <c r="CY249"/>
  <c r="CZ221"/>
  <c r="CY218"/>
  <c r="CZ215"/>
  <c r="CY217"/>
  <c r="CZ212"/>
  <c r="CY214"/>
  <c r="CZ209"/>
  <c r="CY211"/>
  <c r="CZ206"/>
  <c r="CY208"/>
  <c r="CZ203"/>
  <c r="CY205"/>
  <c r="CZ200"/>
  <c r="CY202"/>
  <c r="CZ197"/>
  <c r="CY199"/>
  <c r="CZ194"/>
  <c r="CY196"/>
  <c r="CZ188"/>
  <c r="CZ183"/>
  <c r="CY185"/>
  <c r="CZ180"/>
  <c r="CY182"/>
  <c r="CZ177"/>
  <c r="CY179"/>
  <c r="CZ174"/>
  <c r="CY176"/>
  <c r="CZ165"/>
  <c r="CY163"/>
  <c r="CZ160"/>
  <c r="CY162"/>
  <c r="CZ157"/>
  <c r="CY159"/>
  <c r="CZ154"/>
  <c r="CY156"/>
  <c r="CZ144"/>
  <c r="CY146"/>
  <c r="CZ135"/>
  <c r="CY133"/>
  <c r="CZ94"/>
  <c r="CY97"/>
  <c r="CY96"/>
  <c r="CZ88"/>
  <c r="CY91"/>
  <c r="CY90"/>
  <c r="CX21"/>
  <c r="CX28"/>
  <c r="CX25" s="1"/>
  <c r="CX22" s="1"/>
  <c r="CY1167"/>
  <c r="CX1169"/>
  <c r="CY1273"/>
  <c r="CX1275"/>
  <c r="CY1267"/>
  <c r="CX1269"/>
  <c r="CZ1375"/>
  <c r="CY1377"/>
  <c r="CZ1372"/>
  <c r="CY1374"/>
  <c r="CZ1360"/>
  <c r="CY1362"/>
  <c r="CZ1056"/>
  <c r="CY1058"/>
  <c r="CZ1037"/>
  <c r="CY1039"/>
  <c r="CZ1068"/>
  <c r="CY1070"/>
  <c r="CZ1065"/>
  <c r="CY1067"/>
  <c r="CZ1062"/>
  <c r="CY1064"/>
  <c r="CZ1059"/>
  <c r="CY1061"/>
  <c r="CZ1052"/>
  <c r="CY1054"/>
  <c r="CZ1049"/>
  <c r="CY1051"/>
  <c r="CZ1031"/>
  <c r="CY1033"/>
  <c r="CZ1028"/>
  <c r="CY1030"/>
  <c r="CZ1025"/>
  <c r="CY1027"/>
  <c r="CZ1022"/>
  <c r="CY1024"/>
  <c r="CZ1019"/>
  <c r="CY1021"/>
  <c r="CZ1016"/>
  <c r="CY1018"/>
  <c r="CZ1013"/>
  <c r="CY1015"/>
  <c r="CZ1010"/>
  <c r="CY1012"/>
  <c r="CZ1007"/>
  <c r="CY1009"/>
  <c r="CZ1004"/>
  <c r="CY1006"/>
  <c r="CZ1001"/>
  <c r="CY1003"/>
  <c r="CZ998"/>
  <c r="CY1000"/>
  <c r="CZ989"/>
  <c r="CY991"/>
  <c r="CZ983"/>
  <c r="CY985"/>
  <c r="CZ977"/>
  <c r="CY979"/>
  <c r="CZ971"/>
  <c r="CY973"/>
  <c r="CZ965"/>
  <c r="CY967"/>
  <c r="CZ959"/>
  <c r="CY961"/>
  <c r="CZ953"/>
  <c r="CY955"/>
  <c r="CZ947"/>
  <c r="CY949"/>
  <c r="CZ941"/>
  <c r="CY943"/>
  <c r="CZ935"/>
  <c r="CY937"/>
  <c r="CZ929"/>
  <c r="CY931"/>
  <c r="CZ923"/>
  <c r="CY925"/>
  <c r="CZ905"/>
  <c r="CY907"/>
  <c r="CZ887"/>
  <c r="CY889"/>
  <c r="CZ849"/>
  <c r="CY851"/>
  <c r="CZ798"/>
  <c r="CY800"/>
  <c r="CZ792"/>
  <c r="CY794"/>
  <c r="CZ786"/>
  <c r="CY788"/>
  <c r="CZ777"/>
  <c r="CY779"/>
  <c r="CZ770"/>
  <c r="CY772"/>
  <c r="CZ764"/>
  <c r="CY766"/>
  <c r="CZ758"/>
  <c r="CY760"/>
  <c r="CZ752"/>
  <c r="CY754"/>
  <c r="CZ746"/>
  <c r="CY748"/>
  <c r="CZ716"/>
  <c r="CY718"/>
  <c r="CZ692"/>
  <c r="CY694"/>
  <c r="CZ668"/>
  <c r="CY670"/>
  <c r="CZ632"/>
  <c r="CY634"/>
  <c r="CZ620"/>
  <c r="CY622"/>
  <c r="CZ559"/>
  <c r="CY561"/>
  <c r="CZ535"/>
  <c r="CY537"/>
  <c r="CZ463"/>
  <c r="CY465"/>
  <c r="CZ457"/>
  <c r="CY459"/>
  <c r="CZ920"/>
  <c r="CY922"/>
  <c r="CZ917"/>
  <c r="CY919"/>
  <c r="CZ914"/>
  <c r="CY916"/>
  <c r="CZ911"/>
  <c r="CY913"/>
  <c r="CZ908"/>
  <c r="CY910"/>
  <c r="CZ885"/>
  <c r="CY883"/>
  <c r="CZ855"/>
  <c r="CY857"/>
  <c r="CZ852"/>
  <c r="CY854"/>
  <c r="CZ844"/>
  <c r="CY842"/>
  <c r="CZ839"/>
  <c r="CY841"/>
  <c r="CZ822"/>
  <c r="CY820"/>
  <c r="CZ817"/>
  <c r="CY819"/>
  <c r="CZ814"/>
  <c r="CY816"/>
  <c r="CZ811"/>
  <c r="CY813"/>
  <c r="CZ808"/>
  <c r="CY810"/>
  <c r="CZ740"/>
  <c r="CY742"/>
  <c r="CZ737"/>
  <c r="CY739"/>
  <c r="CZ734"/>
  <c r="CY736"/>
  <c r="CZ731"/>
  <c r="CY733"/>
  <c r="CZ728"/>
  <c r="CY730"/>
  <c r="CZ725"/>
  <c r="CY727"/>
  <c r="CZ722"/>
  <c r="CY724"/>
  <c r="CZ719"/>
  <c r="CY721"/>
  <c r="CZ689"/>
  <c r="CY691"/>
  <c r="CZ686"/>
  <c r="CY688"/>
  <c r="CZ665"/>
  <c r="CY667"/>
  <c r="CZ662"/>
  <c r="CY664"/>
  <c r="CZ659"/>
  <c r="CY661"/>
  <c r="CZ656"/>
  <c r="CY658"/>
  <c r="CZ653"/>
  <c r="CY655"/>
  <c r="CZ650"/>
  <c r="CY652"/>
  <c r="CZ647"/>
  <c r="CY649"/>
  <c r="CZ644"/>
  <c r="CY646"/>
  <c r="CZ641"/>
  <c r="CY643"/>
  <c r="CZ638"/>
  <c r="CY640"/>
  <c r="CZ635"/>
  <c r="CY637"/>
  <c r="CZ629"/>
  <c r="CY631"/>
  <c r="CZ626"/>
  <c r="CY628"/>
  <c r="CZ617"/>
  <c r="CY619"/>
  <c r="CZ614"/>
  <c r="CY616"/>
  <c r="CZ611"/>
  <c r="CY613"/>
  <c r="CZ608"/>
  <c r="CY610"/>
  <c r="CZ605"/>
  <c r="CY607"/>
  <c r="CZ602"/>
  <c r="CY604"/>
  <c r="CZ556"/>
  <c r="CY558"/>
  <c r="CZ553"/>
  <c r="CY555"/>
  <c r="CZ550"/>
  <c r="CY552"/>
  <c r="CZ544"/>
  <c r="CY546"/>
  <c r="CZ541"/>
  <c r="CY543"/>
  <c r="CZ538"/>
  <c r="CY540"/>
  <c r="CZ529"/>
  <c r="CY531"/>
  <c r="CZ526"/>
  <c r="CY528"/>
  <c r="CZ523"/>
  <c r="CY525"/>
  <c r="CZ520"/>
  <c r="CY522"/>
  <c r="CZ517"/>
  <c r="CY519"/>
  <c r="CZ514"/>
  <c r="CY516"/>
  <c r="CZ511"/>
  <c r="CY513"/>
  <c r="CZ508"/>
  <c r="CY510"/>
  <c r="CZ505"/>
  <c r="CY507"/>
  <c r="CZ502"/>
  <c r="CY504"/>
  <c r="CZ499"/>
  <c r="CY501"/>
  <c r="CZ487"/>
  <c r="CY489"/>
  <c r="CZ484"/>
  <c r="CY486"/>
  <c r="CZ481"/>
  <c r="CY483"/>
  <c r="CZ478"/>
  <c r="CY480"/>
  <c r="CZ475"/>
  <c r="CY477"/>
  <c r="CZ472"/>
  <c r="CY474"/>
  <c r="CZ469"/>
  <c r="CY471"/>
  <c r="CZ466"/>
  <c r="CY468"/>
  <c r="CZ460"/>
  <c r="CY462"/>
  <c r="CZ363"/>
  <c r="CY365"/>
  <c r="CZ327"/>
  <c r="CY329"/>
  <c r="CZ279"/>
  <c r="CY281"/>
  <c r="CZ273"/>
  <c r="CY275"/>
  <c r="CZ267"/>
  <c r="CY269"/>
  <c r="CZ261"/>
  <c r="CY263"/>
  <c r="CZ253"/>
  <c r="CY255"/>
  <c r="CZ63"/>
  <c r="CY65"/>
  <c r="CY66" s="1"/>
  <c r="CZ713"/>
  <c r="CY715"/>
  <c r="CZ710"/>
  <c r="CY712"/>
  <c r="CZ707"/>
  <c r="CY709"/>
  <c r="CZ704"/>
  <c r="CY706"/>
  <c r="CZ701"/>
  <c r="CY703"/>
  <c r="CZ698"/>
  <c r="CY700"/>
  <c r="CZ695"/>
  <c r="CY697"/>
  <c r="CZ680"/>
  <c r="CY682"/>
  <c r="CZ677"/>
  <c r="CY679"/>
  <c r="CZ674"/>
  <c r="CY676"/>
  <c r="CZ671"/>
  <c r="CY673"/>
  <c r="CZ603"/>
  <c r="CY601"/>
  <c r="CZ598"/>
  <c r="CY600"/>
  <c r="CZ595"/>
  <c r="CY597"/>
  <c r="CZ592"/>
  <c r="CY594"/>
  <c r="CZ589"/>
  <c r="CY591"/>
  <c r="CZ586"/>
  <c r="CY588"/>
  <c r="CZ583"/>
  <c r="CY585"/>
  <c r="CZ580"/>
  <c r="CY582"/>
  <c r="CZ577"/>
  <c r="CY579"/>
  <c r="CZ574"/>
  <c r="CY576"/>
  <c r="CZ571"/>
  <c r="CY573"/>
  <c r="CZ568"/>
  <c r="CY570"/>
  <c r="CZ565"/>
  <c r="CY567"/>
  <c r="CZ562"/>
  <c r="CY564"/>
  <c r="CZ547"/>
  <c r="CY549"/>
  <c r="CZ493"/>
  <c r="CY495"/>
  <c r="CZ454"/>
  <c r="CY456"/>
  <c r="CZ431"/>
  <c r="CY429"/>
  <c r="CZ426"/>
  <c r="CY428"/>
  <c r="CZ423"/>
  <c r="CY425"/>
  <c r="CZ420"/>
  <c r="CY422"/>
  <c r="CZ417"/>
  <c r="CY419"/>
  <c r="CZ414"/>
  <c r="CY416"/>
  <c r="CZ411"/>
  <c r="CY413"/>
  <c r="CZ408"/>
  <c r="CY410"/>
  <c r="CZ405"/>
  <c r="CY407"/>
  <c r="CZ402"/>
  <c r="CY404"/>
  <c r="CZ399"/>
  <c r="CY401"/>
  <c r="CZ396"/>
  <c r="CY398"/>
  <c r="CZ393"/>
  <c r="CY395"/>
  <c r="CZ390"/>
  <c r="CY392"/>
  <c r="CZ387"/>
  <c r="CY389"/>
  <c r="CZ384"/>
  <c r="CY386"/>
  <c r="CZ381"/>
  <c r="CY383"/>
  <c r="CZ378"/>
  <c r="CY380"/>
  <c r="CZ375"/>
  <c r="CY377"/>
  <c r="CZ372"/>
  <c r="CY374"/>
  <c r="CZ369"/>
  <c r="CY371"/>
  <c r="CZ366"/>
  <c r="CY368"/>
  <c r="CZ315"/>
  <c r="CY317"/>
  <c r="CZ312"/>
  <c r="CY314"/>
  <c r="CZ309"/>
  <c r="CY311"/>
  <c r="CZ306"/>
  <c r="CY308"/>
  <c r="CZ303"/>
  <c r="CY305"/>
  <c r="CZ291"/>
  <c r="CY293"/>
  <c r="CZ288"/>
  <c r="CY290"/>
  <c r="CZ285"/>
  <c r="CY287"/>
  <c r="CZ282"/>
  <c r="CY284"/>
  <c r="CZ241"/>
  <c r="CY243"/>
  <c r="CZ238"/>
  <c r="CY240"/>
  <c r="CZ235"/>
  <c r="CY237"/>
  <c r="CZ232"/>
  <c r="CY234"/>
  <c r="CZ229"/>
  <c r="CY231"/>
  <c r="CZ223"/>
  <c r="CY225"/>
  <c r="CZ220"/>
  <c r="CY222"/>
  <c r="CZ195"/>
  <c r="CY193"/>
  <c r="CY186" s="1"/>
  <c r="CZ190"/>
  <c r="CY192"/>
  <c r="CZ187"/>
  <c r="CY189"/>
  <c r="CZ175"/>
  <c r="CY173"/>
  <c r="CZ170"/>
  <c r="CY172"/>
  <c r="CZ167"/>
  <c r="CY169"/>
  <c r="CZ164"/>
  <c r="CY166"/>
  <c r="CZ155"/>
  <c r="CY153"/>
  <c r="CZ150"/>
  <c r="CY152"/>
  <c r="CZ145"/>
  <c r="CY143"/>
  <c r="CZ140"/>
  <c r="CY142"/>
  <c r="CZ137"/>
  <c r="CY139"/>
  <c r="CZ106"/>
  <c r="CY109"/>
  <c r="CY108"/>
  <c r="CY1437"/>
  <c r="CY126" s="1"/>
  <c r="CY71" s="1"/>
  <c r="CY72" s="1"/>
  <c r="CZ1438"/>
  <c r="CY1399"/>
  <c r="CZ1401"/>
  <c r="CY1408"/>
  <c r="CZ1409"/>
  <c r="CY803"/>
  <c r="CZ801"/>
  <c r="CY1395"/>
  <c r="CZ1393"/>
  <c r="CX1350"/>
  <c r="CY1348"/>
  <c r="CZ58"/>
  <c r="CY61"/>
  <c r="CZ51"/>
  <c r="CY54"/>
  <c r="CZ47"/>
  <c r="CY49"/>
  <c r="CZ43"/>
  <c r="CY45"/>
  <c r="CZ39"/>
  <c r="CY41"/>
  <c r="CZ32"/>
  <c r="CY27"/>
  <c r="CY24" s="1"/>
  <c r="CZ30"/>
  <c r="CY33"/>
  <c r="CY28" s="1"/>
  <c r="CY25" s="1"/>
  <c r="CY1400"/>
  <c r="CX1402"/>
  <c r="CZ1387"/>
  <c r="CY1389"/>
  <c r="CZ1381"/>
  <c r="CY1383"/>
  <c r="CZ1363"/>
  <c r="CY1365"/>
  <c r="CZ1357"/>
  <c r="CY1359"/>
  <c r="CY1345"/>
  <c r="CX1347"/>
  <c r="CY1339"/>
  <c r="CX1341"/>
  <c r="CY1333"/>
  <c r="CX1335"/>
  <c r="CY1327"/>
  <c r="CX1329"/>
  <c r="CY1321"/>
  <c r="CX1323"/>
  <c r="CY1315"/>
  <c r="CX1317"/>
  <c r="CY1309"/>
  <c r="CX1311"/>
  <c r="CY1303"/>
  <c r="CX1305"/>
  <c r="CY1285"/>
  <c r="CX1287"/>
  <c r="CY1279"/>
  <c r="CX1281"/>
  <c r="CY1403"/>
  <c r="CX1405"/>
  <c r="CY1396"/>
  <c r="CX1398"/>
  <c r="CZ1390"/>
  <c r="CY1392"/>
  <c r="CZ1384"/>
  <c r="CY1386"/>
  <c r="CZ1378"/>
  <c r="CY1380"/>
  <c r="CZ1369"/>
  <c r="CY1371"/>
  <c r="CZ1366"/>
  <c r="CY1368"/>
  <c r="CZ1354"/>
  <c r="CY1356"/>
  <c r="CZ1351"/>
  <c r="CY1353"/>
  <c r="CY1342"/>
  <c r="CX1344"/>
  <c r="CY1336"/>
  <c r="CX1338"/>
  <c r="CY1330"/>
  <c r="CX1332"/>
  <c r="CY1324"/>
  <c r="CX1326"/>
  <c r="CY1318"/>
  <c r="CX1320"/>
  <c r="CY1312"/>
  <c r="CX1314"/>
  <c r="CY1306"/>
  <c r="CX1308"/>
  <c r="CY1300"/>
  <c r="CX1302"/>
  <c r="CY1294"/>
  <c r="CX1296"/>
  <c r="CY1288"/>
  <c r="CX1290"/>
  <c r="CY1282"/>
  <c r="CX1284"/>
  <c r="CY1276"/>
  <c r="CX1278"/>
  <c r="CY1270"/>
  <c r="CX1272"/>
  <c r="CY1264"/>
  <c r="CX1266"/>
  <c r="CY1185"/>
  <c r="CX1187"/>
  <c r="CY1179"/>
  <c r="CX1181"/>
  <c r="CY1173"/>
  <c r="CX1175"/>
  <c r="CZ1046"/>
  <c r="CY1048"/>
  <c r="CZ992"/>
  <c r="CY994"/>
  <c r="CZ986"/>
  <c r="CY988"/>
  <c r="CZ980"/>
  <c r="CY982"/>
  <c r="CZ974"/>
  <c r="CY976"/>
  <c r="CZ968"/>
  <c r="CY970"/>
  <c r="CZ962"/>
  <c r="CY964"/>
  <c r="CZ956"/>
  <c r="CY958"/>
  <c r="CZ950"/>
  <c r="CY952"/>
  <c r="CZ944"/>
  <c r="CY946"/>
  <c r="CZ938"/>
  <c r="CY940"/>
  <c r="CZ932"/>
  <c r="CY934"/>
  <c r="CZ926"/>
  <c r="CY928"/>
  <c r="CZ1164"/>
  <c r="CY1166"/>
  <c r="CZ1161"/>
  <c r="CY1163"/>
  <c r="CZ1158"/>
  <c r="CY1160"/>
  <c r="CZ1155"/>
  <c r="CY1157"/>
  <c r="CZ1152"/>
  <c r="CY1154"/>
  <c r="CZ1149"/>
  <c r="CY1151"/>
  <c r="CZ1146"/>
  <c r="CY1148"/>
  <c r="CZ1143"/>
  <c r="CY1145"/>
  <c r="CZ1140"/>
  <c r="CY1142"/>
  <c r="CZ1137"/>
  <c r="CY1139"/>
  <c r="CZ1134"/>
  <c r="CY1136"/>
  <c r="CZ1131"/>
  <c r="CY1133"/>
  <c r="CZ1128"/>
  <c r="CY1130"/>
  <c r="CZ1125"/>
  <c r="CY1127"/>
  <c r="CZ1122"/>
  <c r="CY1124"/>
  <c r="CZ1119"/>
  <c r="CY1121"/>
  <c r="CZ1116"/>
  <c r="CY1118"/>
  <c r="CZ1113"/>
  <c r="CY1115"/>
  <c r="CZ1110"/>
  <c r="CY1112"/>
  <c r="CZ1107"/>
  <c r="CY1109"/>
  <c r="CZ1104"/>
  <c r="CY1106"/>
  <c r="CZ1101"/>
  <c r="CY1103"/>
  <c r="CZ1098"/>
  <c r="CY1100"/>
  <c r="CZ1095"/>
  <c r="CY1097"/>
  <c r="CZ1092"/>
  <c r="CY1094"/>
  <c r="CZ1089"/>
  <c r="CY1091"/>
  <c r="CZ1086"/>
  <c r="CY1088"/>
  <c r="CZ1083"/>
  <c r="CY1085"/>
  <c r="CZ1080"/>
  <c r="CY1082"/>
  <c r="CZ1077"/>
  <c r="CY1079"/>
  <c r="CZ1074"/>
  <c r="CY1076"/>
  <c r="CZ1071"/>
  <c r="CY1073"/>
  <c r="CZ1057"/>
  <c r="CY1055"/>
  <c r="CZ1043"/>
  <c r="CY1045"/>
  <c r="CZ1040"/>
  <c r="CY1042"/>
  <c r="CZ1034"/>
  <c r="CY1036"/>
  <c r="CZ902"/>
  <c r="CY904"/>
  <c r="CZ899"/>
  <c r="CY901"/>
  <c r="CZ896"/>
  <c r="CY898"/>
  <c r="CZ893"/>
  <c r="CY895"/>
  <c r="CZ890"/>
  <c r="CY892"/>
  <c r="CZ884"/>
  <c r="CY886"/>
  <c r="CZ879"/>
  <c r="CY881"/>
  <c r="CZ876"/>
  <c r="CY878"/>
  <c r="CZ873"/>
  <c r="CY875"/>
  <c r="CZ870"/>
  <c r="CY872"/>
  <c r="CZ867"/>
  <c r="CY869"/>
  <c r="CZ864"/>
  <c r="CY866"/>
  <c r="CZ861"/>
  <c r="CY863"/>
  <c r="CZ858"/>
  <c r="CY860"/>
  <c r="CZ846"/>
  <c r="CY848"/>
  <c r="CZ843"/>
  <c r="CY845"/>
  <c r="CZ836"/>
  <c r="CY838"/>
  <c r="CZ833"/>
  <c r="CY835"/>
  <c r="CZ830"/>
  <c r="CY832"/>
  <c r="CZ827"/>
  <c r="CY829"/>
  <c r="CZ824"/>
  <c r="CY826"/>
  <c r="CZ821"/>
  <c r="CY823"/>
  <c r="CZ809"/>
  <c r="CY807"/>
  <c r="CZ804"/>
  <c r="CY806"/>
  <c r="CZ795"/>
  <c r="CY797"/>
  <c r="CZ789"/>
  <c r="CY791"/>
  <c r="CZ783"/>
  <c r="CY785"/>
  <c r="CZ774"/>
  <c r="CY776"/>
  <c r="CZ767"/>
  <c r="CY769"/>
  <c r="CZ761"/>
  <c r="CY763"/>
  <c r="CZ755"/>
  <c r="CY757"/>
  <c r="CZ749"/>
  <c r="CY751"/>
  <c r="CZ743"/>
  <c r="CY745"/>
  <c r="CZ683"/>
  <c r="CY685"/>
  <c r="CZ623"/>
  <c r="CY625"/>
  <c r="CZ532"/>
  <c r="CY534"/>
  <c r="CZ496"/>
  <c r="CY498"/>
  <c r="CZ490"/>
  <c r="CY492"/>
  <c r="CZ318"/>
  <c r="CY320"/>
  <c r="CZ300"/>
  <c r="CY302"/>
  <c r="CZ294"/>
  <c r="CY296"/>
  <c r="CZ276"/>
  <c r="CY278"/>
  <c r="CZ270"/>
  <c r="CY272"/>
  <c r="CZ264"/>
  <c r="CY266"/>
  <c r="CZ258"/>
  <c r="CY260"/>
  <c r="CZ250"/>
  <c r="CY252"/>
  <c r="CZ244"/>
  <c r="CY246"/>
  <c r="CZ226"/>
  <c r="CY228"/>
  <c r="CZ147"/>
  <c r="CY149"/>
  <c r="CZ134"/>
  <c r="CY136"/>
  <c r="CZ112"/>
  <c r="CY115"/>
  <c r="CY114"/>
  <c r="CX453"/>
  <c r="CY451"/>
  <c r="CX132"/>
  <c r="CX131" s="1"/>
  <c r="CY256"/>
  <c r="CH1437"/>
  <c r="CH126" s="1"/>
  <c r="CI1438"/>
  <c r="CI1437" s="1"/>
  <c r="CI126" s="1"/>
  <c r="CH1432"/>
  <c r="CI1433"/>
  <c r="CI1432" s="1"/>
  <c r="CH1408"/>
  <c r="CI1409"/>
  <c r="CI1408" s="1"/>
  <c r="CH1399"/>
  <c r="CI1401"/>
  <c r="CI1399" s="1"/>
  <c r="CG1260"/>
  <c r="CH1258"/>
  <c r="CG1175"/>
  <c r="CH1173"/>
  <c r="CH54"/>
  <c r="CI51"/>
  <c r="CI54" s="1"/>
  <c r="CI109"/>
  <c r="CI108"/>
  <c r="CH429"/>
  <c r="CI431"/>
  <c r="CI429" s="1"/>
  <c r="CH218"/>
  <c r="CI221"/>
  <c r="CI218" s="1"/>
  <c r="CH193"/>
  <c r="CI195"/>
  <c r="CI193" s="1"/>
  <c r="CH173"/>
  <c r="CI175"/>
  <c r="CI173" s="1"/>
  <c r="CH153"/>
  <c r="CI155"/>
  <c r="CI153" s="1"/>
  <c r="CH133"/>
  <c r="CI135"/>
  <c r="CI133" s="1"/>
  <c r="CH80"/>
  <c r="CH81" s="1"/>
  <c r="CI87"/>
  <c r="CI80" s="1"/>
  <c r="CI81" s="1"/>
  <c r="CH807"/>
  <c r="CI809"/>
  <c r="CI807" s="1"/>
  <c r="CE72"/>
  <c r="CE22" s="1"/>
  <c r="CE21"/>
  <c r="CI1342"/>
  <c r="CI1344" s="1"/>
  <c r="CH1344"/>
  <c r="CI1339"/>
  <c r="CI1341" s="1"/>
  <c r="CH1341"/>
  <c r="CI1336"/>
  <c r="CI1338" s="1"/>
  <c r="CH1338"/>
  <c r="CI1333"/>
  <c r="CI1335" s="1"/>
  <c r="CH1335"/>
  <c r="CI1330"/>
  <c r="CI1332" s="1"/>
  <c r="CH1332"/>
  <c r="CI1327"/>
  <c r="CI1329" s="1"/>
  <c r="CH1329"/>
  <c r="CI1324"/>
  <c r="CI1326" s="1"/>
  <c r="CH1326"/>
  <c r="CI1321"/>
  <c r="CI1323" s="1"/>
  <c r="CH1323"/>
  <c r="CI1267"/>
  <c r="CI1269" s="1"/>
  <c r="CH1269"/>
  <c r="CI1264"/>
  <c r="CI1266" s="1"/>
  <c r="CH1266"/>
  <c r="CI1261"/>
  <c r="CI1263" s="1"/>
  <c r="CH1263"/>
  <c r="CH1252"/>
  <c r="CG1254"/>
  <c r="CH1246"/>
  <c r="CG1248"/>
  <c r="CH1234"/>
  <c r="CG1236"/>
  <c r="CH1228"/>
  <c r="CG1230"/>
  <c r="CH1221"/>
  <c r="CG1223"/>
  <c r="CH1215"/>
  <c r="CG1217"/>
  <c r="CH1209"/>
  <c r="CG1211"/>
  <c r="CH1203"/>
  <c r="CG1205"/>
  <c r="CH1197"/>
  <c r="CG1199"/>
  <c r="CH1191"/>
  <c r="CG1193"/>
  <c r="CH1185"/>
  <c r="CG1187"/>
  <c r="CH1179"/>
  <c r="CG1181"/>
  <c r="CI1318"/>
  <c r="CI1320" s="1"/>
  <c r="CH1320"/>
  <c r="CI1315"/>
  <c r="CI1317" s="1"/>
  <c r="CH1317"/>
  <c r="CI1312"/>
  <c r="CI1314" s="1"/>
  <c r="CH1314"/>
  <c r="CI1309"/>
  <c r="CI1311" s="1"/>
  <c r="CH1311"/>
  <c r="CI1306"/>
  <c r="CI1308" s="1"/>
  <c r="CH1308"/>
  <c r="CI1303"/>
  <c r="CI1305" s="1"/>
  <c r="CH1305"/>
  <c r="CI1300"/>
  <c r="CI1302" s="1"/>
  <c r="CH1302"/>
  <c r="CI1297"/>
  <c r="CI1299" s="1"/>
  <c r="CH1299"/>
  <c r="CI1294"/>
  <c r="CI1296" s="1"/>
  <c r="CH1296"/>
  <c r="CI1291"/>
  <c r="CI1293" s="1"/>
  <c r="CH1293"/>
  <c r="CI1285"/>
  <c r="CI1287" s="1"/>
  <c r="CH1287"/>
  <c r="CI1282"/>
  <c r="CI1284" s="1"/>
  <c r="CH1284"/>
  <c r="CI1279"/>
  <c r="CI1281" s="1"/>
  <c r="CH1281"/>
  <c r="CI1276"/>
  <c r="CI1278" s="1"/>
  <c r="CH1278"/>
  <c r="CI1273"/>
  <c r="CI1275" s="1"/>
  <c r="CH1275"/>
  <c r="CI1046"/>
  <c r="CI1048" s="1"/>
  <c r="CH1048"/>
  <c r="CI998"/>
  <c r="CI1000" s="1"/>
  <c r="CH1000"/>
  <c r="CI992"/>
  <c r="CI994" s="1"/>
  <c r="CH994"/>
  <c r="CI986"/>
  <c r="CI988" s="1"/>
  <c r="CH988"/>
  <c r="CI980"/>
  <c r="CI982" s="1"/>
  <c r="CH982"/>
  <c r="CI974"/>
  <c r="CI976" s="1"/>
  <c r="CH976"/>
  <c r="CI968"/>
  <c r="CI970" s="1"/>
  <c r="CH970"/>
  <c r="CI962"/>
  <c r="CI964" s="1"/>
  <c r="CH964"/>
  <c r="CI956"/>
  <c r="CI958" s="1"/>
  <c r="CH958"/>
  <c r="CI950"/>
  <c r="CI952" s="1"/>
  <c r="CH952"/>
  <c r="CI944"/>
  <c r="CI946" s="1"/>
  <c r="CH946"/>
  <c r="CI938"/>
  <c r="CI940" s="1"/>
  <c r="CH940"/>
  <c r="CI932"/>
  <c r="CI934" s="1"/>
  <c r="CH934"/>
  <c r="CI926"/>
  <c r="CI928" s="1"/>
  <c r="CH928"/>
  <c r="CI920"/>
  <c r="CI922" s="1"/>
  <c r="CH922"/>
  <c r="CI914"/>
  <c r="CI916" s="1"/>
  <c r="CH916"/>
  <c r="CI908"/>
  <c r="CI910" s="1"/>
  <c r="CH910"/>
  <c r="CI902"/>
  <c r="CI904" s="1"/>
  <c r="CH904"/>
  <c r="CI896"/>
  <c r="CI898" s="1"/>
  <c r="CH898"/>
  <c r="CI890"/>
  <c r="CI892" s="1"/>
  <c r="CH892"/>
  <c r="CI884"/>
  <c r="CI886" s="1"/>
  <c r="CH886"/>
  <c r="CI876"/>
  <c r="CI878" s="1"/>
  <c r="CH878"/>
  <c r="CI870"/>
  <c r="CI872" s="1"/>
  <c r="CH872"/>
  <c r="CI852"/>
  <c r="CI854" s="1"/>
  <c r="CH854"/>
  <c r="CI827"/>
  <c r="CI829" s="1"/>
  <c r="CH829"/>
  <c r="CI1170"/>
  <c r="CI1172" s="1"/>
  <c r="CH1172"/>
  <c r="CI1167"/>
  <c r="CI1169" s="1"/>
  <c r="CH1169"/>
  <c r="CI1164"/>
  <c r="CI1166" s="1"/>
  <c r="CH1166"/>
  <c r="CI1161"/>
  <c r="CI1163" s="1"/>
  <c r="CH1163"/>
  <c r="CI1158"/>
  <c r="CI1160" s="1"/>
  <c r="CH1160"/>
  <c r="CI1155"/>
  <c r="CI1157" s="1"/>
  <c r="CH1157"/>
  <c r="CI1152"/>
  <c r="CI1154" s="1"/>
  <c r="CH1154"/>
  <c r="CI1149"/>
  <c r="CI1151" s="1"/>
  <c r="CH1151"/>
  <c r="CI1146"/>
  <c r="CI1148" s="1"/>
  <c r="CH1148"/>
  <c r="CI1143"/>
  <c r="CI1145" s="1"/>
  <c r="CH1145"/>
  <c r="CI1140"/>
  <c r="CI1142" s="1"/>
  <c r="CH1142"/>
  <c r="CI1137"/>
  <c r="CI1139" s="1"/>
  <c r="CH1139"/>
  <c r="CI1134"/>
  <c r="CI1136" s="1"/>
  <c r="CH1136"/>
  <c r="CI1131"/>
  <c r="CI1133" s="1"/>
  <c r="CH1133"/>
  <c r="CI1128"/>
  <c r="CI1130" s="1"/>
  <c r="CH1130"/>
  <c r="CI1125"/>
  <c r="CI1127" s="1"/>
  <c r="CH1127"/>
  <c r="CI1122"/>
  <c r="CI1124" s="1"/>
  <c r="CH1124"/>
  <c r="CI1119"/>
  <c r="CI1121" s="1"/>
  <c r="CH1121"/>
  <c r="CI1116"/>
  <c r="CI1118" s="1"/>
  <c r="CH1118"/>
  <c r="CI1113"/>
  <c r="CI1115" s="1"/>
  <c r="CH1115"/>
  <c r="CI1110"/>
  <c r="CI1112" s="1"/>
  <c r="CH1112"/>
  <c r="CI1107"/>
  <c r="CI1109" s="1"/>
  <c r="CH1109"/>
  <c r="CI1104"/>
  <c r="CI1106" s="1"/>
  <c r="CH1106"/>
  <c r="CI1101"/>
  <c r="CI1103" s="1"/>
  <c r="CH1103"/>
  <c r="CI1098"/>
  <c r="CI1100" s="1"/>
  <c r="CH1100"/>
  <c r="CI1095"/>
  <c r="CI1097" s="1"/>
  <c r="CH1097"/>
  <c r="CI1092"/>
  <c r="CI1094" s="1"/>
  <c r="CH1094"/>
  <c r="CI1089"/>
  <c r="CI1091" s="1"/>
  <c r="CH1091"/>
  <c r="CI1086"/>
  <c r="CI1088" s="1"/>
  <c r="CH1088"/>
  <c r="CI1083"/>
  <c r="CI1085" s="1"/>
  <c r="CH1085"/>
  <c r="CI1080"/>
  <c r="CI1082" s="1"/>
  <c r="CH1082"/>
  <c r="CI1077"/>
  <c r="CI1079" s="1"/>
  <c r="CH1079"/>
  <c r="CI1074"/>
  <c r="CI1076" s="1"/>
  <c r="CH1076"/>
  <c r="CI1071"/>
  <c r="CI1073" s="1"/>
  <c r="CH1073"/>
  <c r="CI1068"/>
  <c r="CI1070" s="1"/>
  <c r="CH1070"/>
  <c r="CI1065"/>
  <c r="CI1067" s="1"/>
  <c r="CH1067"/>
  <c r="CI1062"/>
  <c r="CI1064" s="1"/>
  <c r="CH1064"/>
  <c r="CI1059"/>
  <c r="CI1061" s="1"/>
  <c r="CH1061"/>
  <c r="CI1056"/>
  <c r="CI1058" s="1"/>
  <c r="CH1058"/>
  <c r="CI1040"/>
  <c r="CI1042" s="1"/>
  <c r="CH1042"/>
  <c r="CI1037"/>
  <c r="CI1039" s="1"/>
  <c r="CH1039"/>
  <c r="CI1034"/>
  <c r="CI1036" s="1"/>
  <c r="CH1036"/>
  <c r="CI1031"/>
  <c r="CI1033" s="1"/>
  <c r="CH1033"/>
  <c r="CI1028"/>
  <c r="CI1030" s="1"/>
  <c r="CH1030"/>
  <c r="CI1025"/>
  <c r="CI1027" s="1"/>
  <c r="CH1027"/>
  <c r="CI1022"/>
  <c r="CI1024" s="1"/>
  <c r="CH1024"/>
  <c r="CI1019"/>
  <c r="CI1021" s="1"/>
  <c r="CH1021"/>
  <c r="CI1016"/>
  <c r="CI1018" s="1"/>
  <c r="CH1018"/>
  <c r="CI1013"/>
  <c r="CI1015" s="1"/>
  <c r="CH1015"/>
  <c r="CI1010"/>
  <c r="CI1012" s="1"/>
  <c r="CH1012"/>
  <c r="CI1007"/>
  <c r="CI1009" s="1"/>
  <c r="CH1009"/>
  <c r="CI1004"/>
  <c r="CI1006" s="1"/>
  <c r="CH1006"/>
  <c r="CI864"/>
  <c r="CI866" s="1"/>
  <c r="CH866"/>
  <c r="CI861"/>
  <c r="CI863" s="1"/>
  <c r="CH863"/>
  <c r="CI858"/>
  <c r="CI860" s="1"/>
  <c r="CH860"/>
  <c r="CI855"/>
  <c r="CI857" s="1"/>
  <c r="CH857"/>
  <c r="CI844"/>
  <c r="CI842" s="1"/>
  <c r="CH842"/>
  <c r="CI839"/>
  <c r="CI841" s="1"/>
  <c r="CH841"/>
  <c r="CI836"/>
  <c r="CI838" s="1"/>
  <c r="CH838"/>
  <c r="CI833"/>
  <c r="CI835" s="1"/>
  <c r="CH835"/>
  <c r="CI830"/>
  <c r="CI832" s="1"/>
  <c r="CH832"/>
  <c r="CI822"/>
  <c r="CI820" s="1"/>
  <c r="CH820"/>
  <c r="CG810"/>
  <c r="CH808"/>
  <c r="CH801"/>
  <c r="CG803"/>
  <c r="CH795"/>
  <c r="CG797"/>
  <c r="CH789"/>
  <c r="CG791"/>
  <c r="CH783"/>
  <c r="CG785"/>
  <c r="CH774"/>
  <c r="CG776"/>
  <c r="CH767"/>
  <c r="CG769"/>
  <c r="CH761"/>
  <c r="CG763"/>
  <c r="CH755"/>
  <c r="CG757"/>
  <c r="CH749"/>
  <c r="CG751"/>
  <c r="CH743"/>
  <c r="CG745"/>
  <c r="CH737"/>
  <c r="CG739"/>
  <c r="CH731"/>
  <c r="CG733"/>
  <c r="CH725"/>
  <c r="CG727"/>
  <c r="CH719"/>
  <c r="CG721"/>
  <c r="CH713"/>
  <c r="CG715"/>
  <c r="CH707"/>
  <c r="CG709"/>
  <c r="CH701"/>
  <c r="CG703"/>
  <c r="CH695"/>
  <c r="CG697"/>
  <c r="CH683"/>
  <c r="CG685"/>
  <c r="CH677"/>
  <c r="CG679"/>
  <c r="CH671"/>
  <c r="CG673"/>
  <c r="CH665"/>
  <c r="CG667"/>
  <c r="CH659"/>
  <c r="CG661"/>
  <c r="CH653"/>
  <c r="CG655"/>
  <c r="CH647"/>
  <c r="CG649"/>
  <c r="CH617"/>
  <c r="CG619"/>
  <c r="CH611"/>
  <c r="CG613"/>
  <c r="CH605"/>
  <c r="CG607"/>
  <c r="CH598"/>
  <c r="CG600"/>
  <c r="CH592"/>
  <c r="CG594"/>
  <c r="CH586"/>
  <c r="CG588"/>
  <c r="CH580"/>
  <c r="CG582"/>
  <c r="CH568"/>
  <c r="CG570"/>
  <c r="CH562"/>
  <c r="CG564"/>
  <c r="CH556"/>
  <c r="CG558"/>
  <c r="CH544"/>
  <c r="CG546"/>
  <c r="CH538"/>
  <c r="CG540"/>
  <c r="CH532"/>
  <c r="CG534"/>
  <c r="CH526"/>
  <c r="CG528"/>
  <c r="CH520"/>
  <c r="CG522"/>
  <c r="CH514"/>
  <c r="CG516"/>
  <c r="CH508"/>
  <c r="CG510"/>
  <c r="CH502"/>
  <c r="CG504"/>
  <c r="CH496"/>
  <c r="CG498"/>
  <c r="CH490"/>
  <c r="CG492"/>
  <c r="CH484"/>
  <c r="CG486"/>
  <c r="CH478"/>
  <c r="CG480"/>
  <c r="CH472"/>
  <c r="CG474"/>
  <c r="CH466"/>
  <c r="CG468"/>
  <c r="CH451"/>
  <c r="CG453"/>
  <c r="CH445"/>
  <c r="CG447"/>
  <c r="CH439"/>
  <c r="CG441"/>
  <c r="CH433"/>
  <c r="CG435"/>
  <c r="CH426"/>
  <c r="CG428"/>
  <c r="CH420"/>
  <c r="CG422"/>
  <c r="CH414"/>
  <c r="CG416"/>
  <c r="CH408"/>
  <c r="CG410"/>
  <c r="CH402"/>
  <c r="CG404"/>
  <c r="CH396"/>
  <c r="CG398"/>
  <c r="CH390"/>
  <c r="CG392"/>
  <c r="CH384"/>
  <c r="CG386"/>
  <c r="CH378"/>
  <c r="CG380"/>
  <c r="CH372"/>
  <c r="CG374"/>
  <c r="CH366"/>
  <c r="CG368"/>
  <c r="CH360"/>
  <c r="CG362"/>
  <c r="CH354"/>
  <c r="CG356"/>
  <c r="CH348"/>
  <c r="CG350"/>
  <c r="CH342"/>
  <c r="CG344"/>
  <c r="CH336"/>
  <c r="CG338"/>
  <c r="CH330"/>
  <c r="CG332"/>
  <c r="CH324"/>
  <c r="CG326"/>
  <c r="CH318"/>
  <c r="CG320"/>
  <c r="CH312"/>
  <c r="CG314"/>
  <c r="CH306"/>
  <c r="CG308"/>
  <c r="CH300"/>
  <c r="CG302"/>
  <c r="CH294"/>
  <c r="CG296"/>
  <c r="CH276"/>
  <c r="CG278"/>
  <c r="CH270"/>
  <c r="CG272"/>
  <c r="CH264"/>
  <c r="CG266"/>
  <c r="CH258"/>
  <c r="CG260"/>
  <c r="CH250"/>
  <c r="CG252"/>
  <c r="CH244"/>
  <c r="CG246"/>
  <c r="CH238"/>
  <c r="CG240"/>
  <c r="CH232"/>
  <c r="CG234"/>
  <c r="CH226"/>
  <c r="CG228"/>
  <c r="CH220"/>
  <c r="CG222"/>
  <c r="CH212"/>
  <c r="CG214"/>
  <c r="CH206"/>
  <c r="CG208"/>
  <c r="CH200"/>
  <c r="CG202"/>
  <c r="CH194"/>
  <c r="CG196"/>
  <c r="CH187"/>
  <c r="CG189"/>
  <c r="CH174"/>
  <c r="CG176"/>
  <c r="CH167"/>
  <c r="CG169"/>
  <c r="CH160"/>
  <c r="CG162"/>
  <c r="CH154"/>
  <c r="CG156"/>
  <c r="CH147"/>
  <c r="CG149"/>
  <c r="CH140"/>
  <c r="CG142"/>
  <c r="CH134"/>
  <c r="CG136"/>
  <c r="CH94"/>
  <c r="CG97"/>
  <c r="CG96"/>
  <c r="CH782"/>
  <c r="CI784"/>
  <c r="CI782" s="1"/>
  <c r="CH773"/>
  <c r="CI775"/>
  <c r="CI773" s="1"/>
  <c r="CH601"/>
  <c r="CI603"/>
  <c r="CI601" s="1"/>
  <c r="CH257"/>
  <c r="CH256" s="1"/>
  <c r="CI259"/>
  <c r="CI257" s="1"/>
  <c r="CI256" s="1"/>
  <c r="CH186"/>
  <c r="CI188"/>
  <c r="CI186" s="1"/>
  <c r="CH163"/>
  <c r="CI165"/>
  <c r="CI163" s="1"/>
  <c r="CH143"/>
  <c r="CI145"/>
  <c r="CI143" s="1"/>
  <c r="CI47"/>
  <c r="CI49" s="1"/>
  <c r="CH49"/>
  <c r="CI39"/>
  <c r="CI41" s="1"/>
  <c r="CH41"/>
  <c r="CH1403"/>
  <c r="CG1405"/>
  <c r="CH1396"/>
  <c r="CG1398"/>
  <c r="CH1390"/>
  <c r="CG1392"/>
  <c r="CH1384"/>
  <c r="CG1386"/>
  <c r="CH1378"/>
  <c r="CG1380"/>
  <c r="CH1372"/>
  <c r="CG1374"/>
  <c r="CH1366"/>
  <c r="CG1368"/>
  <c r="CH1360"/>
  <c r="CG1362"/>
  <c r="CH1354"/>
  <c r="CG1356"/>
  <c r="CH1348"/>
  <c r="CG1350"/>
  <c r="CI1288"/>
  <c r="CI1290" s="1"/>
  <c r="CH1290"/>
  <c r="CI1270"/>
  <c r="CI1272" s="1"/>
  <c r="CH1272"/>
  <c r="CH1400"/>
  <c r="CG1402"/>
  <c r="CH1387"/>
  <c r="CG1389"/>
  <c r="CH1381"/>
  <c r="CG1383"/>
  <c r="CH1375"/>
  <c r="CG1377"/>
  <c r="CH1369"/>
  <c r="CG1371"/>
  <c r="CH1363"/>
  <c r="CG1365"/>
  <c r="CH1357"/>
  <c r="CG1359"/>
  <c r="CH1351"/>
  <c r="CG1353"/>
  <c r="CH1255"/>
  <c r="CG1257"/>
  <c r="CH1249"/>
  <c r="CG1251"/>
  <c r="CH1243"/>
  <c r="CG1245"/>
  <c r="CH1237"/>
  <c r="CG1239"/>
  <c r="CH1231"/>
  <c r="CG1233"/>
  <c r="CH1224"/>
  <c r="CG1226"/>
  <c r="CH1218"/>
  <c r="CG1220"/>
  <c r="CH1212"/>
  <c r="CG1214"/>
  <c r="CH1206"/>
  <c r="CG1208"/>
  <c r="CH1200"/>
  <c r="CG1202"/>
  <c r="CH1194"/>
  <c r="CG1196"/>
  <c r="CH1188"/>
  <c r="CG1190"/>
  <c r="CH1182"/>
  <c r="CG1184"/>
  <c r="CI1043"/>
  <c r="CI1045" s="1"/>
  <c r="CH1045"/>
  <c r="CI1057"/>
  <c r="CI1055" s="1"/>
  <c r="CH1055"/>
  <c r="CI1052"/>
  <c r="CI1054" s="1"/>
  <c r="CH1054"/>
  <c r="CI1049"/>
  <c r="CI1051" s="1"/>
  <c r="CH1051"/>
  <c r="CI995"/>
  <c r="CI997" s="1"/>
  <c r="CH997"/>
  <c r="CI989"/>
  <c r="CI991" s="1"/>
  <c r="CH991"/>
  <c r="CI983"/>
  <c r="CI985" s="1"/>
  <c r="CH985"/>
  <c r="CI977"/>
  <c r="CI979" s="1"/>
  <c r="CH979"/>
  <c r="CI971"/>
  <c r="CI973" s="1"/>
  <c r="CH973"/>
  <c r="CI965"/>
  <c r="CI967" s="1"/>
  <c r="CH967"/>
  <c r="CI959"/>
  <c r="CI961" s="1"/>
  <c r="CH961"/>
  <c r="CI953"/>
  <c r="CI955" s="1"/>
  <c r="CH955"/>
  <c r="CI947"/>
  <c r="CI949" s="1"/>
  <c r="CH949"/>
  <c r="CI941"/>
  <c r="CI943" s="1"/>
  <c r="CH943"/>
  <c r="CI935"/>
  <c r="CI937" s="1"/>
  <c r="CH937"/>
  <c r="CI929"/>
  <c r="CI931" s="1"/>
  <c r="CH931"/>
  <c r="CI923"/>
  <c r="CI925" s="1"/>
  <c r="CH925"/>
  <c r="CI917"/>
  <c r="CI919" s="1"/>
  <c r="CH919"/>
  <c r="CI911"/>
  <c r="CI913" s="1"/>
  <c r="CH913"/>
  <c r="CI905"/>
  <c r="CI907" s="1"/>
  <c r="CH907"/>
  <c r="CI899"/>
  <c r="CI901" s="1"/>
  <c r="CH901"/>
  <c r="CI893"/>
  <c r="CI895" s="1"/>
  <c r="CH895"/>
  <c r="CI887"/>
  <c r="CI889" s="1"/>
  <c r="CH889"/>
  <c r="CI879"/>
  <c r="CI881" s="1"/>
  <c r="CH881"/>
  <c r="CI873"/>
  <c r="CI875" s="1"/>
  <c r="CH875"/>
  <c r="CI867"/>
  <c r="CI869" s="1"/>
  <c r="CH869"/>
  <c r="CI817"/>
  <c r="CI819" s="1"/>
  <c r="CH819"/>
  <c r="CH804"/>
  <c r="CG806"/>
  <c r="CH798"/>
  <c r="CG800"/>
  <c r="CH792"/>
  <c r="CG794"/>
  <c r="CH786"/>
  <c r="CG788"/>
  <c r="CH777"/>
  <c r="CG779"/>
  <c r="CH770"/>
  <c r="CG772"/>
  <c r="CH764"/>
  <c r="CG766"/>
  <c r="CH758"/>
  <c r="CG760"/>
  <c r="CH752"/>
  <c r="CG754"/>
  <c r="CH746"/>
  <c r="CG748"/>
  <c r="CH740"/>
  <c r="CG742"/>
  <c r="CH734"/>
  <c r="CG736"/>
  <c r="CH728"/>
  <c r="CG730"/>
  <c r="CH722"/>
  <c r="CG724"/>
  <c r="CH716"/>
  <c r="CG718"/>
  <c r="CH710"/>
  <c r="CG712"/>
  <c r="CH704"/>
  <c r="CG706"/>
  <c r="CH692"/>
  <c r="CG694"/>
  <c r="CH686"/>
  <c r="CG688"/>
  <c r="CH680"/>
  <c r="CG682"/>
  <c r="CH674"/>
  <c r="CG676"/>
  <c r="CH668"/>
  <c r="CG670"/>
  <c r="CH662"/>
  <c r="CG664"/>
  <c r="CH656"/>
  <c r="CG658"/>
  <c r="CH650"/>
  <c r="CG652"/>
  <c r="CH644"/>
  <c r="CG646"/>
  <c r="CH614"/>
  <c r="CG616"/>
  <c r="CH608"/>
  <c r="CG610"/>
  <c r="CH602"/>
  <c r="CG604"/>
  <c r="CH595"/>
  <c r="CG597"/>
  <c r="CH589"/>
  <c r="CG591"/>
  <c r="CH583"/>
  <c r="CG585"/>
  <c r="CH577"/>
  <c r="CG579"/>
  <c r="CH565"/>
  <c r="CG567"/>
  <c r="CH559"/>
  <c r="CG561"/>
  <c r="CH553"/>
  <c r="CG555"/>
  <c r="CH547"/>
  <c r="CG549"/>
  <c r="CH541"/>
  <c r="CG543"/>
  <c r="CH535"/>
  <c r="CG537"/>
  <c r="CH529"/>
  <c r="CG531"/>
  <c r="CH523"/>
  <c r="CG525"/>
  <c r="CH517"/>
  <c r="CG519"/>
  <c r="CH511"/>
  <c r="CG513"/>
  <c r="CH505"/>
  <c r="CG507"/>
  <c r="CH499"/>
  <c r="CG501"/>
  <c r="CH493"/>
  <c r="CG495"/>
  <c r="CH487"/>
  <c r="CG489"/>
  <c r="CH481"/>
  <c r="CG483"/>
  <c r="CH475"/>
  <c r="CG477"/>
  <c r="CH469"/>
  <c r="CG471"/>
  <c r="CI849"/>
  <c r="CI851" s="1"/>
  <c r="CH851"/>
  <c r="CI846"/>
  <c r="CI848" s="1"/>
  <c r="CH848"/>
  <c r="CI843"/>
  <c r="CI845" s="1"/>
  <c r="CH845"/>
  <c r="CI824"/>
  <c r="CI826" s="1"/>
  <c r="CH826"/>
  <c r="CI821"/>
  <c r="CI823" s="1"/>
  <c r="CH823"/>
  <c r="CI814"/>
  <c r="CI816" s="1"/>
  <c r="CH816"/>
  <c r="CI811"/>
  <c r="CI813" s="1"/>
  <c r="CH813"/>
  <c r="CH448"/>
  <c r="CG450"/>
  <c r="CH442"/>
  <c r="CG444"/>
  <c r="CH436"/>
  <c r="CG438"/>
  <c r="CH430"/>
  <c r="CG432"/>
  <c r="CH423"/>
  <c r="CG425"/>
  <c r="CH417"/>
  <c r="CG419"/>
  <c r="CH405"/>
  <c r="CG407"/>
  <c r="CH393"/>
  <c r="CG395"/>
  <c r="CH387"/>
  <c r="CG389"/>
  <c r="CH375"/>
  <c r="CG377"/>
  <c r="CH369"/>
  <c r="CG371"/>
  <c r="CH363"/>
  <c r="CG365"/>
  <c r="CH357"/>
  <c r="CG359"/>
  <c r="CH351"/>
  <c r="CG353"/>
  <c r="CH345"/>
  <c r="CG347"/>
  <c r="CH339"/>
  <c r="CG341"/>
  <c r="CH327"/>
  <c r="CG329"/>
  <c r="CH321"/>
  <c r="CG323"/>
  <c r="CH315"/>
  <c r="CG317"/>
  <c r="CH309"/>
  <c r="CG311"/>
  <c r="CH303"/>
  <c r="CG305"/>
  <c r="CH273"/>
  <c r="CG275"/>
  <c r="CH267"/>
  <c r="CG269"/>
  <c r="CH261"/>
  <c r="CG263"/>
  <c r="CH253"/>
  <c r="CG255"/>
  <c r="CH247"/>
  <c r="CG249"/>
  <c r="CH241"/>
  <c r="CG243"/>
  <c r="CH229"/>
  <c r="CG231"/>
  <c r="CH223"/>
  <c r="CG225"/>
  <c r="CH215"/>
  <c r="CG217"/>
  <c r="CH209"/>
  <c r="CG211"/>
  <c r="CH190"/>
  <c r="CG192"/>
  <c r="CH183"/>
  <c r="CG185"/>
  <c r="CH177"/>
  <c r="CG179"/>
  <c r="CH170"/>
  <c r="CG172"/>
  <c r="CH164"/>
  <c r="CG166"/>
  <c r="CH157"/>
  <c r="CG159"/>
  <c r="CH150"/>
  <c r="CG152"/>
  <c r="CH144"/>
  <c r="CG146"/>
  <c r="CH137"/>
  <c r="CG139"/>
  <c r="CH112"/>
  <c r="CG115"/>
  <c r="CG114"/>
  <c r="CG28"/>
  <c r="CG74"/>
  <c r="CF71"/>
  <c r="CF75"/>
  <c r="CG1395"/>
  <c r="CH1393"/>
  <c r="CG1347"/>
  <c r="CH1345"/>
  <c r="CH1003"/>
  <c r="CI1001"/>
  <c r="CI1003" s="1"/>
  <c r="CH465"/>
  <c r="CI463"/>
  <c r="CI465" s="1"/>
  <c r="CH88"/>
  <c r="CG91"/>
  <c r="CG90"/>
  <c r="CH1227"/>
  <c r="CI1229"/>
  <c r="CI1227" s="1"/>
  <c r="CI882" s="1"/>
  <c r="CI43"/>
  <c r="CI45" s="1"/>
  <c r="CH45"/>
  <c r="CI35"/>
  <c r="CI37" s="1"/>
  <c r="CH37"/>
  <c r="CI32"/>
  <c r="CI27" s="1"/>
  <c r="CH27"/>
  <c r="CI30"/>
  <c r="CI33" s="1"/>
  <c r="CI28" s="1"/>
  <c r="CH33"/>
  <c r="CH28" s="1"/>
  <c r="CH63"/>
  <c r="CG65"/>
  <c r="CG66" s="1"/>
  <c r="CH58"/>
  <c r="CG61"/>
  <c r="CI103"/>
  <c r="CI102"/>
  <c r="CH74"/>
  <c r="CI77"/>
  <c r="CI74" s="1"/>
  <c r="CH55"/>
  <c r="CI52"/>
  <c r="CI55" s="1"/>
  <c r="CH882"/>
  <c r="CG132"/>
  <c r="CG781"/>
  <c r="CG256"/>
  <c r="BR1438"/>
  <c r="BR1437" s="1"/>
  <c r="BR126" s="1"/>
  <c r="BQ1437"/>
  <c r="BQ126" s="1"/>
  <c r="BQ1432"/>
  <c r="BR1433"/>
  <c r="BR1432" s="1"/>
  <c r="BQ1408"/>
  <c r="BR1409"/>
  <c r="BR1408" s="1"/>
  <c r="BR1403"/>
  <c r="BR1405" s="1"/>
  <c r="BQ1405"/>
  <c r="BR1400"/>
  <c r="BR1402" s="1"/>
  <c r="BQ1402"/>
  <c r="BR1401"/>
  <c r="BR1399" s="1"/>
  <c r="BQ1399"/>
  <c r="BQ1356"/>
  <c r="BR1354"/>
  <c r="BR1356" s="1"/>
  <c r="BQ1311"/>
  <c r="BR1309"/>
  <c r="BR1311" s="1"/>
  <c r="BQ1396"/>
  <c r="BP1398"/>
  <c r="BQ1378"/>
  <c r="BP1380"/>
  <c r="BQ1372"/>
  <c r="BP1374"/>
  <c r="BQ1366"/>
  <c r="BP1368"/>
  <c r="BQ1360"/>
  <c r="BP1362"/>
  <c r="BR1348"/>
  <c r="BR1350" s="1"/>
  <c r="BQ1350"/>
  <c r="BR1306"/>
  <c r="BR1308" s="1"/>
  <c r="BQ1308"/>
  <c r="BR1300"/>
  <c r="BR1302" s="1"/>
  <c r="BQ1302"/>
  <c r="BR1294"/>
  <c r="BR1296" s="1"/>
  <c r="BQ1296"/>
  <c r="BR1288"/>
  <c r="BR1290" s="1"/>
  <c r="BQ1290"/>
  <c r="BR1282"/>
  <c r="BR1284" s="1"/>
  <c r="BQ1284"/>
  <c r="BR1276"/>
  <c r="BR1278" s="1"/>
  <c r="BQ1278"/>
  <c r="BR1270"/>
  <c r="BR1272" s="1"/>
  <c r="BQ1272"/>
  <c r="BR1264"/>
  <c r="BR1266" s="1"/>
  <c r="BQ1266"/>
  <c r="BR1258"/>
  <c r="BR1260" s="1"/>
  <c r="BQ1260"/>
  <c r="BR1234"/>
  <c r="BR1236" s="1"/>
  <c r="BQ1236"/>
  <c r="BQ1393"/>
  <c r="BP1395"/>
  <c r="BQ1375"/>
  <c r="BP1377"/>
  <c r="BQ1369"/>
  <c r="BP1371"/>
  <c r="BR1351"/>
  <c r="BR1353" s="1"/>
  <c r="BQ1353"/>
  <c r="BR1345"/>
  <c r="BR1347" s="1"/>
  <c r="BQ1347"/>
  <c r="BR1321"/>
  <c r="BR1323" s="1"/>
  <c r="BQ1323"/>
  <c r="BR1318"/>
  <c r="BR1320" s="1"/>
  <c r="BQ1320"/>
  <c r="BR1315"/>
  <c r="BR1317" s="1"/>
  <c r="BQ1317"/>
  <c r="BR1312"/>
  <c r="BR1314" s="1"/>
  <c r="BQ1314"/>
  <c r="BR1303"/>
  <c r="BR1305" s="1"/>
  <c r="BQ1305"/>
  <c r="BR1297"/>
  <c r="BR1299" s="1"/>
  <c r="BQ1299"/>
  <c r="BR1291"/>
  <c r="BR1293" s="1"/>
  <c r="BQ1293"/>
  <c r="BR1285"/>
  <c r="BR1287" s="1"/>
  <c r="BQ1287"/>
  <c r="BR1279"/>
  <c r="BR1281" s="1"/>
  <c r="BQ1281"/>
  <c r="BR1273"/>
  <c r="BR1275" s="1"/>
  <c r="BQ1275"/>
  <c r="BR1267"/>
  <c r="BR1269" s="1"/>
  <c r="BQ1269"/>
  <c r="BR1261"/>
  <c r="BR1263" s="1"/>
  <c r="BQ1263"/>
  <c r="BR1255"/>
  <c r="BR1257" s="1"/>
  <c r="BQ1257"/>
  <c r="BR1249"/>
  <c r="BR1251" s="1"/>
  <c r="BQ1251"/>
  <c r="BR1342"/>
  <c r="BR1344" s="1"/>
  <c r="BQ1344"/>
  <c r="BR1339"/>
  <c r="BR1341" s="1"/>
  <c r="BQ1341"/>
  <c r="BR1336"/>
  <c r="BR1338" s="1"/>
  <c r="BQ1338"/>
  <c r="BR1333"/>
  <c r="BR1335" s="1"/>
  <c r="BQ1335"/>
  <c r="BR1330"/>
  <c r="BR1332" s="1"/>
  <c r="BQ1332"/>
  <c r="BR1327"/>
  <c r="BR1329" s="1"/>
  <c r="BQ1329"/>
  <c r="BR1324"/>
  <c r="BR1326" s="1"/>
  <c r="BQ1326"/>
  <c r="BR1252"/>
  <c r="BR1254" s="1"/>
  <c r="BQ1254"/>
  <c r="BR1231"/>
  <c r="BR1233" s="1"/>
  <c r="BQ1233"/>
  <c r="BR1246"/>
  <c r="BR1248" s="1"/>
  <c r="BQ1248"/>
  <c r="BR1243"/>
  <c r="BR1245" s="1"/>
  <c r="BQ1245"/>
  <c r="BR1240"/>
  <c r="BR1242" s="1"/>
  <c r="BQ1242"/>
  <c r="BR1237"/>
  <c r="BR1239" s="1"/>
  <c r="BQ1239"/>
  <c r="BR1228"/>
  <c r="BR1230" s="1"/>
  <c r="BQ1230"/>
  <c r="BP1148"/>
  <c r="BQ1146"/>
  <c r="BQ1184"/>
  <c r="BR1182"/>
  <c r="BR1184" s="1"/>
  <c r="BR1137"/>
  <c r="BR1139" s="1"/>
  <c r="BQ1139"/>
  <c r="BQ1221"/>
  <c r="BP1223"/>
  <c r="BQ1215"/>
  <c r="BP1217"/>
  <c r="BQ1209"/>
  <c r="BP1211"/>
  <c r="BQ1197"/>
  <c r="BP1199"/>
  <c r="BQ1191"/>
  <c r="BP1193"/>
  <c r="BQ1185"/>
  <c r="BP1187"/>
  <c r="BR1179"/>
  <c r="BR1181" s="1"/>
  <c r="BQ1181"/>
  <c r="BR1173"/>
  <c r="BR1175" s="1"/>
  <c r="BQ1175"/>
  <c r="BR1167"/>
  <c r="BR1169" s="1"/>
  <c r="BQ1169"/>
  <c r="BR1161"/>
  <c r="BR1163" s="1"/>
  <c r="BQ1163"/>
  <c r="BR1140"/>
  <c r="BR1142" s="1"/>
  <c r="BQ1142"/>
  <c r="BR1134"/>
  <c r="BR1136" s="1"/>
  <c r="BQ1136"/>
  <c r="BR1128"/>
  <c r="BR1130" s="1"/>
  <c r="BQ1130"/>
  <c r="BR1122"/>
  <c r="BR1124" s="1"/>
  <c r="BQ1124"/>
  <c r="BR1116"/>
  <c r="BR1118" s="1"/>
  <c r="BQ1118"/>
  <c r="BR1110"/>
  <c r="BR1112" s="1"/>
  <c r="BQ1112"/>
  <c r="BR1104"/>
  <c r="BR1106" s="1"/>
  <c r="BQ1106"/>
  <c r="BR1056"/>
  <c r="BR1058" s="1"/>
  <c r="BQ1058"/>
  <c r="BQ1224"/>
  <c r="BP1226"/>
  <c r="BQ1218"/>
  <c r="BP1220"/>
  <c r="BQ1212"/>
  <c r="BP1214"/>
  <c r="BQ1200"/>
  <c r="BP1202"/>
  <c r="BQ1194"/>
  <c r="BP1196"/>
  <c r="BQ1188"/>
  <c r="BP1190"/>
  <c r="BR1176"/>
  <c r="BR1178" s="1"/>
  <c r="BQ1178"/>
  <c r="BR1170"/>
  <c r="BR1172" s="1"/>
  <c r="BQ1172"/>
  <c r="BR1164"/>
  <c r="BR1166" s="1"/>
  <c r="BQ1166"/>
  <c r="BR1158"/>
  <c r="BR1160" s="1"/>
  <c r="BQ1160"/>
  <c r="BR1143"/>
  <c r="BR1145" s="1"/>
  <c r="BQ1145"/>
  <c r="BR1131"/>
  <c r="BR1133" s="1"/>
  <c r="BQ1133"/>
  <c r="BR1125"/>
  <c r="BR1127" s="1"/>
  <c r="BQ1127"/>
  <c r="BR1119"/>
  <c r="BR1121" s="1"/>
  <c r="BQ1121"/>
  <c r="BR1113"/>
  <c r="BR1115" s="1"/>
  <c r="BQ1115"/>
  <c r="BR1107"/>
  <c r="BR1109" s="1"/>
  <c r="BQ1109"/>
  <c r="BR1155"/>
  <c r="BR1157" s="1"/>
  <c r="BQ1157"/>
  <c r="BR1152"/>
  <c r="BR1154" s="1"/>
  <c r="BQ1154"/>
  <c r="BR1149"/>
  <c r="BR1151" s="1"/>
  <c r="BQ1151"/>
  <c r="BR1101"/>
  <c r="BR1103" s="1"/>
  <c r="BQ1103"/>
  <c r="BR1098"/>
  <c r="BR1100" s="1"/>
  <c r="BQ1100"/>
  <c r="BR1095"/>
  <c r="BR1097" s="1"/>
  <c r="BQ1097"/>
  <c r="BR1092"/>
  <c r="BR1094" s="1"/>
  <c r="BQ1094"/>
  <c r="BR1089"/>
  <c r="BR1091" s="1"/>
  <c r="BQ1091"/>
  <c r="BR1086"/>
  <c r="BR1088" s="1"/>
  <c r="BQ1088"/>
  <c r="BR1083"/>
  <c r="BR1085" s="1"/>
  <c r="BQ1085"/>
  <c r="BR1080"/>
  <c r="BR1082" s="1"/>
  <c r="BQ1082"/>
  <c r="BR1077"/>
  <c r="BR1079" s="1"/>
  <c r="BQ1079"/>
  <c r="BR1074"/>
  <c r="BR1076" s="1"/>
  <c r="BQ1076"/>
  <c r="BR1071"/>
  <c r="BR1073" s="1"/>
  <c r="BQ1073"/>
  <c r="BR1068"/>
  <c r="BR1070" s="1"/>
  <c r="BQ1070"/>
  <c r="BR1065"/>
  <c r="BR1067" s="1"/>
  <c r="BQ1067"/>
  <c r="BR1062"/>
  <c r="BR1064" s="1"/>
  <c r="BQ1064"/>
  <c r="BR1059"/>
  <c r="BR1061" s="1"/>
  <c r="BQ1061"/>
  <c r="BQ1054"/>
  <c r="BR1052"/>
  <c r="BR1054" s="1"/>
  <c r="BQ1051"/>
  <c r="BR1049"/>
  <c r="BR1051" s="1"/>
  <c r="BQ1048"/>
  <c r="BR1046"/>
  <c r="BR1048" s="1"/>
  <c r="BQ1045"/>
  <c r="BR1043"/>
  <c r="BR1045" s="1"/>
  <c r="BQ1042"/>
  <c r="BR1040"/>
  <c r="BR1042" s="1"/>
  <c r="BQ1039"/>
  <c r="BR1037"/>
  <c r="BR1039" s="1"/>
  <c r="BQ1036"/>
  <c r="BR1034"/>
  <c r="BR1036" s="1"/>
  <c r="BQ1033"/>
  <c r="BR1031"/>
  <c r="BR1033" s="1"/>
  <c r="BQ1030"/>
  <c r="BR1028"/>
  <c r="BR1030" s="1"/>
  <c r="BQ1027"/>
  <c r="BR1025"/>
  <c r="BR1027" s="1"/>
  <c r="BQ1024"/>
  <c r="BR1022"/>
  <c r="BR1024" s="1"/>
  <c r="BQ1021"/>
  <c r="BR1019"/>
  <c r="BR1021" s="1"/>
  <c r="BQ1018"/>
  <c r="BR1016"/>
  <c r="BR1018" s="1"/>
  <c r="BQ1015"/>
  <c r="BR1013"/>
  <c r="BR1015" s="1"/>
  <c r="BQ1012"/>
  <c r="BR1010"/>
  <c r="BR1012" s="1"/>
  <c r="BQ1009"/>
  <c r="BR1007"/>
  <c r="BR1009" s="1"/>
  <c r="BQ1006"/>
  <c r="BR1004"/>
  <c r="BR1006" s="1"/>
  <c r="BQ1003"/>
  <c r="BR1001"/>
  <c r="BR1003" s="1"/>
  <c r="BQ1000"/>
  <c r="BR998"/>
  <c r="BR1000" s="1"/>
  <c r="BQ997"/>
  <c r="BR995"/>
  <c r="BR997" s="1"/>
  <c r="BQ994"/>
  <c r="BR992"/>
  <c r="BR994" s="1"/>
  <c r="BQ991"/>
  <c r="BR989"/>
  <c r="BR991" s="1"/>
  <c r="BQ988"/>
  <c r="BR986"/>
  <c r="BR988" s="1"/>
  <c r="BQ985"/>
  <c r="BR983"/>
  <c r="BR985" s="1"/>
  <c r="BQ982"/>
  <c r="BR980"/>
  <c r="BR982" s="1"/>
  <c r="BQ979"/>
  <c r="BR977"/>
  <c r="BR979" s="1"/>
  <c r="BQ976"/>
  <c r="BR974"/>
  <c r="BR976" s="1"/>
  <c r="BQ973"/>
  <c r="BR971"/>
  <c r="BR973" s="1"/>
  <c r="BQ970"/>
  <c r="BR968"/>
  <c r="BR970" s="1"/>
  <c r="BQ967"/>
  <c r="BR965"/>
  <c r="BR967" s="1"/>
  <c r="BQ964"/>
  <c r="BR962"/>
  <c r="BR964" s="1"/>
  <c r="BQ961"/>
  <c r="BR959"/>
  <c r="BR961" s="1"/>
  <c r="BQ958"/>
  <c r="BR956"/>
  <c r="BR958" s="1"/>
  <c r="BQ955"/>
  <c r="BR953"/>
  <c r="BR955" s="1"/>
  <c r="BQ952"/>
  <c r="BR950"/>
  <c r="BR952" s="1"/>
  <c r="BQ949"/>
  <c r="BR947"/>
  <c r="BR949" s="1"/>
  <c r="BQ946"/>
  <c r="BR944"/>
  <c r="BR946" s="1"/>
  <c r="BQ943"/>
  <c r="BR941"/>
  <c r="BR943" s="1"/>
  <c r="BQ940"/>
  <c r="BR938"/>
  <c r="BR940" s="1"/>
  <c r="BQ937"/>
  <c r="BR935"/>
  <c r="BR937" s="1"/>
  <c r="BQ934"/>
  <c r="BR932"/>
  <c r="BR934" s="1"/>
  <c r="BQ931"/>
  <c r="BR929"/>
  <c r="BR931" s="1"/>
  <c r="BQ928"/>
  <c r="BR926"/>
  <c r="BR928" s="1"/>
  <c r="BQ925"/>
  <c r="BR923"/>
  <c r="BR925" s="1"/>
  <c r="BQ922"/>
  <c r="BR920"/>
  <c r="BR922" s="1"/>
  <c r="BQ919"/>
  <c r="BR917"/>
  <c r="BR919" s="1"/>
  <c r="BQ916"/>
  <c r="BR914"/>
  <c r="BR916" s="1"/>
  <c r="BQ913"/>
  <c r="BR911"/>
  <c r="BR913" s="1"/>
  <c r="BQ910"/>
  <c r="BR908"/>
  <c r="BR910" s="1"/>
  <c r="BQ907"/>
  <c r="BR905"/>
  <c r="BR907" s="1"/>
  <c r="BQ904"/>
  <c r="BR902"/>
  <c r="BR904" s="1"/>
  <c r="BQ901"/>
  <c r="BR899"/>
  <c r="BR901" s="1"/>
  <c r="BQ898"/>
  <c r="BR896"/>
  <c r="BR898" s="1"/>
  <c r="BQ895"/>
  <c r="BR893"/>
  <c r="BR895" s="1"/>
  <c r="BQ892"/>
  <c r="BR890"/>
  <c r="BR892" s="1"/>
  <c r="BQ889"/>
  <c r="BR887"/>
  <c r="BR889" s="1"/>
  <c r="BQ886"/>
  <c r="BR884"/>
  <c r="BR886" s="1"/>
  <c r="BQ883"/>
  <c r="BQ882" s="1"/>
  <c r="BR885"/>
  <c r="BR883" s="1"/>
  <c r="BR882" s="1"/>
  <c r="BQ881"/>
  <c r="BR879"/>
  <c r="BR881" s="1"/>
  <c r="BQ878"/>
  <c r="BR876"/>
  <c r="BR878" s="1"/>
  <c r="BQ875"/>
  <c r="BR873"/>
  <c r="BR875" s="1"/>
  <c r="BQ872"/>
  <c r="BR870"/>
  <c r="BR872" s="1"/>
  <c r="BQ869"/>
  <c r="BR867"/>
  <c r="BR869" s="1"/>
  <c r="BQ866"/>
  <c r="BR864"/>
  <c r="BR866" s="1"/>
  <c r="BQ863"/>
  <c r="BR861"/>
  <c r="BR863" s="1"/>
  <c r="BQ860"/>
  <c r="BR858"/>
  <c r="BR860" s="1"/>
  <c r="BQ857"/>
  <c r="BR855"/>
  <c r="BR857" s="1"/>
  <c r="BQ854"/>
  <c r="BR852"/>
  <c r="BR854" s="1"/>
  <c r="BQ851"/>
  <c r="BR849"/>
  <c r="BR851" s="1"/>
  <c r="BQ848"/>
  <c r="BR846"/>
  <c r="BR848" s="1"/>
  <c r="BQ845"/>
  <c r="BR843"/>
  <c r="BR845" s="1"/>
  <c r="BQ842"/>
  <c r="BR844"/>
  <c r="BR842" s="1"/>
  <c r="BQ841"/>
  <c r="BR839"/>
  <c r="BR841" s="1"/>
  <c r="BQ838"/>
  <c r="BR836"/>
  <c r="BR838" s="1"/>
  <c r="BQ835"/>
  <c r="BR833"/>
  <c r="BR835" s="1"/>
  <c r="BQ832"/>
  <c r="BR830"/>
  <c r="BR832" s="1"/>
  <c r="BQ829"/>
  <c r="BR827"/>
  <c r="BR829" s="1"/>
  <c r="BQ826"/>
  <c r="BR824"/>
  <c r="BR826" s="1"/>
  <c r="BQ823"/>
  <c r="BR821"/>
  <c r="BR823" s="1"/>
  <c r="BQ820"/>
  <c r="BR822"/>
  <c r="BR820" s="1"/>
  <c r="BQ816"/>
  <c r="BR814"/>
  <c r="BR816" s="1"/>
  <c r="BQ813"/>
  <c r="BR811"/>
  <c r="BR813" s="1"/>
  <c r="BQ810"/>
  <c r="BR808"/>
  <c r="BR810" s="1"/>
  <c r="BQ807"/>
  <c r="BR809"/>
  <c r="BR807" s="1"/>
  <c r="BP781"/>
  <c r="BQ806"/>
  <c r="BR804"/>
  <c r="BR806" s="1"/>
  <c r="BQ803"/>
  <c r="BR801"/>
  <c r="BR803" s="1"/>
  <c r="BQ800"/>
  <c r="BR798"/>
  <c r="BR800" s="1"/>
  <c r="BQ794"/>
  <c r="BR792"/>
  <c r="BR794" s="1"/>
  <c r="BQ791"/>
  <c r="BR789"/>
  <c r="BR791" s="1"/>
  <c r="BQ788"/>
  <c r="BR786"/>
  <c r="BR788" s="1"/>
  <c r="BQ785"/>
  <c r="BR783"/>
  <c r="BR785" s="1"/>
  <c r="BQ782"/>
  <c r="BR784"/>
  <c r="BR782" s="1"/>
  <c r="BQ779"/>
  <c r="BR777"/>
  <c r="BR779" s="1"/>
  <c r="BQ776"/>
  <c r="BR774"/>
  <c r="BR776" s="1"/>
  <c r="BQ773"/>
  <c r="BR775"/>
  <c r="BR773" s="1"/>
  <c r="BP685"/>
  <c r="BQ683"/>
  <c r="BP727"/>
  <c r="BQ725"/>
  <c r="BQ728"/>
  <c r="BP730"/>
  <c r="BR722"/>
  <c r="BR724" s="1"/>
  <c r="BQ724"/>
  <c r="BR719"/>
  <c r="BR721" s="1"/>
  <c r="BQ721"/>
  <c r="BR716"/>
  <c r="BR718" s="1"/>
  <c r="BQ718"/>
  <c r="BR713"/>
  <c r="BR715" s="1"/>
  <c r="BQ715"/>
  <c r="BR710"/>
  <c r="BR712" s="1"/>
  <c r="BQ712"/>
  <c r="BR707"/>
  <c r="BR709" s="1"/>
  <c r="BQ709"/>
  <c r="BR704"/>
  <c r="BR706" s="1"/>
  <c r="BQ706"/>
  <c r="BR701"/>
  <c r="BR703" s="1"/>
  <c r="BQ703"/>
  <c r="BR698"/>
  <c r="BR700" s="1"/>
  <c r="BQ700"/>
  <c r="BR695"/>
  <c r="BR697" s="1"/>
  <c r="BQ697"/>
  <c r="BR692"/>
  <c r="BR694" s="1"/>
  <c r="BQ694"/>
  <c r="BR689"/>
  <c r="BR691" s="1"/>
  <c r="BQ691"/>
  <c r="BR686"/>
  <c r="BR688" s="1"/>
  <c r="BQ688"/>
  <c r="BR680"/>
  <c r="BR682" s="1"/>
  <c r="BQ682"/>
  <c r="BR677"/>
  <c r="BR679" s="1"/>
  <c r="BQ679"/>
  <c r="BR674"/>
  <c r="BR676" s="1"/>
  <c r="BQ676"/>
  <c r="BR671"/>
  <c r="BR673" s="1"/>
  <c r="BQ673"/>
  <c r="BR668"/>
  <c r="BR670" s="1"/>
  <c r="BQ670"/>
  <c r="BR665"/>
  <c r="BR667" s="1"/>
  <c r="BQ667"/>
  <c r="BR662"/>
  <c r="BR664" s="1"/>
  <c r="BQ664"/>
  <c r="BR659"/>
  <c r="BR661" s="1"/>
  <c r="BQ661"/>
  <c r="BR656"/>
  <c r="BR658" s="1"/>
  <c r="BQ658"/>
  <c r="BR653"/>
  <c r="BR655" s="1"/>
  <c r="BQ655"/>
  <c r="BR650"/>
  <c r="BR652" s="1"/>
  <c r="BQ652"/>
  <c r="BR647"/>
  <c r="BR649" s="1"/>
  <c r="BQ649"/>
  <c r="BR644"/>
  <c r="BR646" s="1"/>
  <c r="BQ646"/>
  <c r="BR641"/>
  <c r="BR643" s="1"/>
  <c r="BQ643"/>
  <c r="BR638"/>
  <c r="BR640" s="1"/>
  <c r="BQ640"/>
  <c r="BR635"/>
  <c r="BR637" s="1"/>
  <c r="BQ637"/>
  <c r="BR632"/>
  <c r="BR634" s="1"/>
  <c r="BQ634"/>
  <c r="BR603"/>
  <c r="BR601" s="1"/>
  <c r="BQ601"/>
  <c r="BR629"/>
  <c r="BR631" s="1"/>
  <c r="BQ631"/>
  <c r="BR626"/>
  <c r="BR628" s="1"/>
  <c r="BQ628"/>
  <c r="BR623"/>
  <c r="BR625" s="1"/>
  <c r="BQ625"/>
  <c r="BR620"/>
  <c r="BR622" s="1"/>
  <c r="BQ622"/>
  <c r="BR617"/>
  <c r="BR619" s="1"/>
  <c r="BQ619"/>
  <c r="BR614"/>
  <c r="BR616" s="1"/>
  <c r="BQ616"/>
  <c r="BR611"/>
  <c r="BR613" s="1"/>
  <c r="BQ613"/>
  <c r="BR608"/>
  <c r="BR610" s="1"/>
  <c r="BQ610"/>
  <c r="BR605"/>
  <c r="BR607" s="1"/>
  <c r="BQ607"/>
  <c r="BR602"/>
  <c r="BR604" s="1"/>
  <c r="BQ604"/>
  <c r="BQ516"/>
  <c r="BR514"/>
  <c r="BR516" s="1"/>
  <c r="BQ558"/>
  <c r="BR556"/>
  <c r="BR558" s="1"/>
  <c r="BQ510"/>
  <c r="BR508"/>
  <c r="BR510" s="1"/>
  <c r="BQ586"/>
  <c r="BP588"/>
  <c r="BQ580"/>
  <c r="BP582"/>
  <c r="BQ574"/>
  <c r="BP576"/>
  <c r="BQ568"/>
  <c r="BP570"/>
  <c r="BQ562"/>
  <c r="BP564"/>
  <c r="BR502"/>
  <c r="BR504" s="1"/>
  <c r="BQ504"/>
  <c r="BR496"/>
  <c r="BR498" s="1"/>
  <c r="BQ498"/>
  <c r="BR490"/>
  <c r="BR492" s="1"/>
  <c r="BQ492"/>
  <c r="BR484"/>
  <c r="BR486" s="1"/>
  <c r="BQ486"/>
  <c r="BR478"/>
  <c r="BR480" s="1"/>
  <c r="BQ480"/>
  <c r="BR472"/>
  <c r="BR474" s="1"/>
  <c r="BQ474"/>
  <c r="BR466"/>
  <c r="BR468" s="1"/>
  <c r="BQ468"/>
  <c r="BR460"/>
  <c r="BR462" s="1"/>
  <c r="BQ462"/>
  <c r="BR454"/>
  <c r="BR456" s="1"/>
  <c r="BQ456"/>
  <c r="BR448"/>
  <c r="BR450" s="1"/>
  <c r="BQ450"/>
  <c r="BR442"/>
  <c r="BR444" s="1"/>
  <c r="BQ444"/>
  <c r="BR436"/>
  <c r="BR438" s="1"/>
  <c r="BQ438"/>
  <c r="BR430"/>
  <c r="BR432" s="1"/>
  <c r="BQ432"/>
  <c r="BQ583"/>
  <c r="BP585"/>
  <c r="BQ577"/>
  <c r="BP579"/>
  <c r="BQ571"/>
  <c r="BP573"/>
  <c r="BQ565"/>
  <c r="BP567"/>
  <c r="BQ559"/>
  <c r="BP561"/>
  <c r="BR505"/>
  <c r="BR507" s="1"/>
  <c r="BQ507"/>
  <c r="BR499"/>
  <c r="BR501" s="1"/>
  <c r="BQ501"/>
  <c r="BR493"/>
  <c r="BR495" s="1"/>
  <c r="BQ495"/>
  <c r="BR487"/>
  <c r="BR489" s="1"/>
  <c r="BQ489"/>
  <c r="BR481"/>
  <c r="BR483" s="1"/>
  <c r="BQ483"/>
  <c r="BR475"/>
  <c r="BR477" s="1"/>
  <c r="BQ477"/>
  <c r="BR469"/>
  <c r="BR471" s="1"/>
  <c r="BQ471"/>
  <c r="BR463"/>
  <c r="BR465" s="1"/>
  <c r="BQ465"/>
  <c r="BR457"/>
  <c r="BR459" s="1"/>
  <c r="BQ459"/>
  <c r="BR451"/>
  <c r="BR453" s="1"/>
  <c r="BQ453"/>
  <c r="BR445"/>
  <c r="BR447" s="1"/>
  <c r="BQ447"/>
  <c r="BR439"/>
  <c r="BR441" s="1"/>
  <c r="BQ441"/>
  <c r="BR433"/>
  <c r="BR435" s="1"/>
  <c r="BQ435"/>
  <c r="BP256"/>
  <c r="BP131" s="1"/>
  <c r="BR426"/>
  <c r="BR428" s="1"/>
  <c r="BQ428"/>
  <c r="BR423"/>
  <c r="BR425" s="1"/>
  <c r="BQ425"/>
  <c r="BR420"/>
  <c r="BR422" s="1"/>
  <c r="BQ422"/>
  <c r="BR417"/>
  <c r="BR419" s="1"/>
  <c r="BQ419"/>
  <c r="BR414"/>
  <c r="BR416" s="1"/>
  <c r="BQ416"/>
  <c r="BR411"/>
  <c r="BR413" s="1"/>
  <c r="BQ413"/>
  <c r="BR408"/>
  <c r="BR410" s="1"/>
  <c r="BQ410"/>
  <c r="BR405"/>
  <c r="BR407" s="1"/>
  <c r="BQ407"/>
  <c r="BR402"/>
  <c r="BR404" s="1"/>
  <c r="BQ404"/>
  <c r="BR399"/>
  <c r="BR401" s="1"/>
  <c r="BQ401"/>
  <c r="BR396"/>
  <c r="BR398" s="1"/>
  <c r="BQ398"/>
  <c r="BR393"/>
  <c r="BR395" s="1"/>
  <c r="BQ395"/>
  <c r="BR390"/>
  <c r="BR392" s="1"/>
  <c r="BQ392"/>
  <c r="BR387"/>
  <c r="BR389" s="1"/>
  <c r="BQ389"/>
  <c r="BR384"/>
  <c r="BR386" s="1"/>
  <c r="BQ386"/>
  <c r="BR381"/>
  <c r="BR383" s="1"/>
  <c r="BQ383"/>
  <c r="BR378"/>
  <c r="BR380" s="1"/>
  <c r="BQ380"/>
  <c r="BR375"/>
  <c r="BR377" s="1"/>
  <c r="BQ377"/>
  <c r="BR372"/>
  <c r="BR374" s="1"/>
  <c r="BQ374"/>
  <c r="BR369"/>
  <c r="BR371" s="1"/>
  <c r="BQ371"/>
  <c r="BR366"/>
  <c r="BR368" s="1"/>
  <c r="BQ368"/>
  <c r="BR363"/>
  <c r="BR365" s="1"/>
  <c r="BQ365"/>
  <c r="BR360"/>
  <c r="BR362" s="1"/>
  <c r="BQ362"/>
  <c r="BR357"/>
  <c r="BR359" s="1"/>
  <c r="BQ359"/>
  <c r="BR354"/>
  <c r="BR356" s="1"/>
  <c r="BQ356"/>
  <c r="BR351"/>
  <c r="BR353" s="1"/>
  <c r="BQ353"/>
  <c r="BR348"/>
  <c r="BR350" s="1"/>
  <c r="BQ350"/>
  <c r="BR345"/>
  <c r="BR347" s="1"/>
  <c r="BQ347"/>
  <c r="BR342"/>
  <c r="BR344" s="1"/>
  <c r="BQ344"/>
  <c r="BR339"/>
  <c r="BR341" s="1"/>
  <c r="BQ341"/>
  <c r="BR336"/>
  <c r="BR338" s="1"/>
  <c r="BQ338"/>
  <c r="BR333"/>
  <c r="BR335" s="1"/>
  <c r="BQ335"/>
  <c r="BR330"/>
  <c r="BR332" s="1"/>
  <c r="BQ332"/>
  <c r="BR327"/>
  <c r="BR329" s="1"/>
  <c r="BQ329"/>
  <c r="BR324"/>
  <c r="BR326" s="1"/>
  <c r="BQ326"/>
  <c r="BR321"/>
  <c r="BR323" s="1"/>
  <c r="BQ323"/>
  <c r="BR318"/>
  <c r="BR320" s="1"/>
  <c r="BQ320"/>
  <c r="BR315"/>
  <c r="BR317" s="1"/>
  <c r="BQ317"/>
  <c r="BR312"/>
  <c r="BR314" s="1"/>
  <c r="BQ314"/>
  <c r="BR309"/>
  <c r="BR311" s="1"/>
  <c r="BQ311"/>
  <c r="BR303"/>
  <c r="BR305" s="1"/>
  <c r="BQ305"/>
  <c r="BR300"/>
  <c r="BR302" s="1"/>
  <c r="BQ302"/>
  <c r="BR297"/>
  <c r="BR299" s="1"/>
  <c r="BQ299"/>
  <c r="BR294"/>
  <c r="BR296" s="1"/>
  <c r="BQ296"/>
  <c r="BR293"/>
  <c r="BQ293"/>
  <c r="BR290"/>
  <c r="BQ290"/>
  <c r="BR287"/>
  <c r="BQ287"/>
  <c r="BR284"/>
  <c r="BQ284"/>
  <c r="BR281"/>
  <c r="BQ281"/>
  <c r="BR278"/>
  <c r="BQ278"/>
  <c r="BR275"/>
  <c r="BQ275"/>
  <c r="BR272"/>
  <c r="BQ272"/>
  <c r="BR269"/>
  <c r="BQ269"/>
  <c r="BR266"/>
  <c r="BQ266"/>
  <c r="BR263"/>
  <c r="BQ263"/>
  <c r="BR258"/>
  <c r="BR260" s="1"/>
  <c r="BQ260"/>
  <c r="BR259"/>
  <c r="BR257" s="1"/>
  <c r="BQ257"/>
  <c r="BR253"/>
  <c r="BR255" s="1"/>
  <c r="BQ255"/>
  <c r="BR250"/>
  <c r="BR252" s="1"/>
  <c r="BQ252"/>
  <c r="BR247"/>
  <c r="BR249" s="1"/>
  <c r="BQ249"/>
  <c r="BR244"/>
  <c r="BR246" s="1"/>
  <c r="BQ246"/>
  <c r="BR241"/>
  <c r="BR243" s="1"/>
  <c r="BQ243"/>
  <c r="BR238"/>
  <c r="BR240" s="1"/>
  <c r="BQ240"/>
  <c r="BR235"/>
  <c r="BR237" s="1"/>
  <c r="BQ237"/>
  <c r="BR232"/>
  <c r="BR234" s="1"/>
  <c r="BQ234"/>
  <c r="BR229"/>
  <c r="BR231" s="1"/>
  <c r="BQ231"/>
  <c r="BR226"/>
  <c r="BR228" s="1"/>
  <c r="BQ228"/>
  <c r="BR220"/>
  <c r="BR222" s="1"/>
  <c r="BQ222"/>
  <c r="BR221"/>
  <c r="BR218" s="1"/>
  <c r="BQ218"/>
  <c r="BR215"/>
  <c r="BR217" s="1"/>
  <c r="BQ217"/>
  <c r="BR212"/>
  <c r="BR214" s="1"/>
  <c r="BQ214"/>
  <c r="BR209"/>
  <c r="BR211" s="1"/>
  <c r="BQ211"/>
  <c r="BR206"/>
  <c r="BR208" s="1"/>
  <c r="BQ208"/>
  <c r="BR203"/>
  <c r="BR205" s="1"/>
  <c r="BQ205"/>
  <c r="BR200"/>
  <c r="BR202" s="1"/>
  <c r="BQ202"/>
  <c r="BR197"/>
  <c r="BR199" s="1"/>
  <c r="BQ199"/>
  <c r="BR194"/>
  <c r="BR196" s="1"/>
  <c r="BQ196"/>
  <c r="BR195"/>
  <c r="BR193" s="1"/>
  <c r="BQ193"/>
  <c r="BQ186" s="1"/>
  <c r="BR190"/>
  <c r="BR192" s="1"/>
  <c r="BQ192"/>
  <c r="BR187"/>
  <c r="BR189" s="1"/>
  <c r="BQ189"/>
  <c r="BR188"/>
  <c r="BR186" s="1"/>
  <c r="BR183"/>
  <c r="BR185" s="1"/>
  <c r="BQ185"/>
  <c r="BR177"/>
  <c r="BR179" s="1"/>
  <c r="BQ179"/>
  <c r="BR174"/>
  <c r="BR176" s="1"/>
  <c r="BQ176"/>
  <c r="BR175"/>
  <c r="BR173" s="1"/>
  <c r="BQ173"/>
  <c r="BR170"/>
  <c r="BR172" s="1"/>
  <c r="BQ172"/>
  <c r="BR167"/>
  <c r="BR169" s="1"/>
  <c r="BQ169"/>
  <c r="BR164"/>
  <c r="BR166" s="1"/>
  <c r="BQ166"/>
  <c r="BR165"/>
  <c r="BR163" s="1"/>
  <c r="BQ163"/>
  <c r="BR157"/>
  <c r="BR159" s="1"/>
  <c r="BQ159"/>
  <c r="BR154"/>
  <c r="BR156" s="1"/>
  <c r="BQ156"/>
  <c r="BR155"/>
  <c r="BR153" s="1"/>
  <c r="BQ153"/>
  <c r="BR150"/>
  <c r="BR152" s="1"/>
  <c r="BQ152"/>
  <c r="BR147"/>
  <c r="BR149" s="1"/>
  <c r="BQ149"/>
  <c r="BR144"/>
  <c r="BR146" s="1"/>
  <c r="BQ146"/>
  <c r="BR145"/>
  <c r="BR143" s="1"/>
  <c r="BQ143"/>
  <c r="BR140"/>
  <c r="BR142" s="1"/>
  <c r="BQ142"/>
  <c r="BR137"/>
  <c r="BR139" s="1"/>
  <c r="BQ139"/>
  <c r="BR134"/>
  <c r="BR136" s="1"/>
  <c r="BQ136"/>
  <c r="BR135"/>
  <c r="BR133" s="1"/>
  <c r="BR132" s="1"/>
  <c r="BQ133"/>
  <c r="BQ132" s="1"/>
  <c r="BR112"/>
  <c r="BQ115"/>
  <c r="BQ114"/>
  <c r="BQ109"/>
  <c r="BQ108"/>
  <c r="BR106"/>
  <c r="BR100"/>
  <c r="BQ103"/>
  <c r="BQ102"/>
  <c r="BQ97"/>
  <c r="BQ96"/>
  <c r="BR94"/>
  <c r="BR88"/>
  <c r="BQ91"/>
  <c r="BQ90"/>
  <c r="BQ80"/>
  <c r="BQ81" s="1"/>
  <c r="BR87"/>
  <c r="BR80" s="1"/>
  <c r="BR81" s="1"/>
  <c r="BP74"/>
  <c r="BP75" s="1"/>
  <c r="BQ84"/>
  <c r="BR83"/>
  <c r="BR84" s="1"/>
  <c r="BO22"/>
  <c r="BR77"/>
  <c r="BO21"/>
  <c r="BP71"/>
  <c r="BP72" s="1"/>
  <c r="BQ65"/>
  <c r="BQ66" s="1"/>
  <c r="BR63"/>
  <c r="BR65" s="1"/>
  <c r="BR66" s="1"/>
  <c r="BR58"/>
  <c r="BR61" s="1"/>
  <c r="BQ61"/>
  <c r="BR57"/>
  <c r="BR60" s="1"/>
  <c r="BQ60"/>
  <c r="BP28"/>
  <c r="BP25" s="1"/>
  <c r="BQ55"/>
  <c r="BR52"/>
  <c r="BR55" s="1"/>
  <c r="BQ54"/>
  <c r="BR51"/>
  <c r="BR54" s="1"/>
  <c r="BQ49"/>
  <c r="BR47"/>
  <c r="BR49" s="1"/>
  <c r="BQ45"/>
  <c r="BR43"/>
  <c r="BR45" s="1"/>
  <c r="BQ41"/>
  <c r="BR39"/>
  <c r="BR41" s="1"/>
  <c r="BR28" s="1"/>
  <c r="BQ28"/>
  <c r="BQ25" s="1"/>
  <c r="BQ27"/>
  <c r="BQ24" s="1"/>
  <c r="BR32"/>
  <c r="BR27" s="1"/>
  <c r="BR24" s="1"/>
  <c r="R79" i="54"/>
  <c r="P79"/>
  <c r="Q79"/>
  <c r="BX76" i="29"/>
  <c r="R78" i="54"/>
  <c r="P78"/>
  <c r="Q78"/>
  <c r="DU34" i="29"/>
  <c r="DV35"/>
  <c r="DU86"/>
  <c r="DU85" s="1"/>
  <c r="DU90"/>
  <c r="DV39"/>
  <c r="DU97"/>
  <c r="DV46"/>
  <c r="DW12"/>
  <c r="DV82"/>
  <c r="DV11"/>
  <c r="DV75"/>
  <c r="DV72"/>
  <c r="DV71"/>
  <c r="DV70" s="1"/>
  <c r="DU93"/>
  <c r="DV42"/>
  <c r="DU40"/>
  <c r="DU38" s="1"/>
  <c r="DU92"/>
  <c r="DV41"/>
  <c r="DV77" s="1"/>
  <c r="DS22"/>
  <c r="DS21"/>
  <c r="DR65"/>
  <c r="DR64"/>
  <c r="DR60"/>
  <c r="DR63"/>
  <c r="DR54"/>
  <c r="DR62"/>
  <c r="DR61"/>
  <c r="DR58"/>
  <c r="DR55"/>
  <c r="DU94"/>
  <c r="DV43"/>
  <c r="DV79" s="1"/>
  <c r="DU96"/>
  <c r="DV45"/>
  <c r="DQ53"/>
  <c r="DU75"/>
  <c r="DU71"/>
  <c r="DU70" s="1"/>
  <c r="DT91"/>
  <c r="DT89" s="1"/>
  <c r="DT84" s="1"/>
  <c r="DT33"/>
  <c r="DT32"/>
  <c r="DT51" s="1"/>
  <c r="DU17"/>
  <c r="DU16"/>
  <c r="DT28"/>
  <c r="DT23"/>
  <c r="DS27"/>
  <c r="DS26"/>
  <c r="DU47"/>
  <c r="DV48"/>
  <c r="DU95"/>
  <c r="DV44"/>
  <c r="DQ59"/>
  <c r="DQ57"/>
  <c r="DU82"/>
  <c r="DF45"/>
  <c r="DE96"/>
  <c r="DE40"/>
  <c r="DF41"/>
  <c r="DE92"/>
  <c r="DF44"/>
  <c r="DE95"/>
  <c r="DE34"/>
  <c r="DF35"/>
  <c r="DE86"/>
  <c r="DE85" s="1"/>
  <c r="DD18"/>
  <c r="DD17"/>
  <c r="DE11"/>
  <c r="DF12"/>
  <c r="DE82"/>
  <c r="DE81"/>
  <c r="DE80"/>
  <c r="DE79"/>
  <c r="DE78"/>
  <c r="DE77"/>
  <c r="DE75"/>
  <c r="DE72"/>
  <c r="DE71"/>
  <c r="DE70" s="1"/>
  <c r="DC22"/>
  <c r="DC21"/>
  <c r="DB62"/>
  <c r="DB60"/>
  <c r="DB65"/>
  <c r="DB55"/>
  <c r="DB58"/>
  <c r="DB63"/>
  <c r="DB64"/>
  <c r="DB61"/>
  <c r="DB54"/>
  <c r="DF43"/>
  <c r="DE94"/>
  <c r="DE38"/>
  <c r="DF39"/>
  <c r="DE90"/>
  <c r="DA59"/>
  <c r="DD84"/>
  <c r="DD76"/>
  <c r="DD33"/>
  <c r="DD32"/>
  <c r="DD51" s="1"/>
  <c r="DF46"/>
  <c r="DE97"/>
  <c r="DE16"/>
  <c r="DD28"/>
  <c r="DD23"/>
  <c r="DC27"/>
  <c r="DC26"/>
  <c r="DE47"/>
  <c r="DF48"/>
  <c r="DF42"/>
  <c r="DE93"/>
  <c r="DA57"/>
  <c r="DA52" s="1"/>
  <c r="DD74"/>
  <c r="DD69"/>
  <c r="DD89"/>
  <c r="CO95"/>
  <c r="CP44"/>
  <c r="CO34"/>
  <c r="CP35"/>
  <c r="CO86"/>
  <c r="CO85" s="1"/>
  <c r="CO97"/>
  <c r="CP46"/>
  <c r="CO94"/>
  <c r="CP43"/>
  <c r="CO90"/>
  <c r="CP39"/>
  <c r="CO40"/>
  <c r="CO38" s="1"/>
  <c r="CO92"/>
  <c r="CP41"/>
  <c r="CM22"/>
  <c r="CM21"/>
  <c r="CL64"/>
  <c r="CL65"/>
  <c r="CL60"/>
  <c r="CL58"/>
  <c r="CL55"/>
  <c r="CL61"/>
  <c r="CL62"/>
  <c r="CL63"/>
  <c r="CL54"/>
  <c r="CL53" s="1"/>
  <c r="CO93"/>
  <c r="CP42"/>
  <c r="CO96"/>
  <c r="CP45"/>
  <c r="CN76"/>
  <c r="CN91"/>
  <c r="CN89" s="1"/>
  <c r="CN84" s="1"/>
  <c r="CK57"/>
  <c r="CN33"/>
  <c r="CN32"/>
  <c r="CN51" s="1"/>
  <c r="CN18"/>
  <c r="CN17"/>
  <c r="CO11"/>
  <c r="CP12"/>
  <c r="CO82"/>
  <c r="CO81"/>
  <c r="CO80"/>
  <c r="CO79"/>
  <c r="CO78"/>
  <c r="CO77"/>
  <c r="CO76" s="1"/>
  <c r="CO75"/>
  <c r="CO72"/>
  <c r="CO71"/>
  <c r="CO70" s="1"/>
  <c r="CO16"/>
  <c r="CN28"/>
  <c r="CN23"/>
  <c r="CM27"/>
  <c r="CM26"/>
  <c r="CO47"/>
  <c r="CP48"/>
  <c r="CN74"/>
  <c r="CN69" s="1"/>
  <c r="CK52"/>
  <c r="BY47"/>
  <c r="BZ48"/>
  <c r="BY94"/>
  <c r="BZ43"/>
  <c r="BY79"/>
  <c r="BY92"/>
  <c r="BY40"/>
  <c r="BZ41"/>
  <c r="BY77"/>
  <c r="BY97"/>
  <c r="BZ46"/>
  <c r="BY82"/>
  <c r="BY93"/>
  <c r="BZ42"/>
  <c r="BY78"/>
  <c r="BX91"/>
  <c r="BZ39"/>
  <c r="BY90"/>
  <c r="BY75"/>
  <c r="BY86"/>
  <c r="BZ35"/>
  <c r="BY34"/>
  <c r="BY71"/>
  <c r="BY87"/>
  <c r="BZ36"/>
  <c r="BY72"/>
  <c r="BZ37"/>
  <c r="BY56"/>
  <c r="BX85"/>
  <c r="CB20"/>
  <c r="BU53"/>
  <c r="BW26"/>
  <c r="BW21"/>
  <c r="BX18"/>
  <c r="BX17"/>
  <c r="BU59"/>
  <c r="BW22"/>
  <c r="BW27"/>
  <c r="BZ14"/>
  <c r="BY11"/>
  <c r="BV65"/>
  <c r="BV61"/>
  <c r="BV58"/>
  <c r="BV54"/>
  <c r="BV62"/>
  <c r="BV60"/>
  <c r="BV55"/>
  <c r="CB16"/>
  <c r="CA28"/>
  <c r="CA23"/>
  <c r="CB12"/>
  <c r="E56"/>
  <c r="P23"/>
  <c r="O23"/>
  <c r="N23"/>
  <c r="M23"/>
  <c r="L23"/>
  <c r="K23"/>
  <c r="J23"/>
  <c r="I23"/>
  <c r="H23"/>
  <c r="G23"/>
  <c r="F23"/>
  <c r="E23"/>
  <c r="P40"/>
  <c r="O40"/>
  <c r="N40"/>
  <c r="M40"/>
  <c r="L40"/>
  <c r="K40"/>
  <c r="J40"/>
  <c r="I40"/>
  <c r="H40"/>
  <c r="G40"/>
  <c r="F40"/>
  <c r="P47"/>
  <c r="O47"/>
  <c r="N47"/>
  <c r="M47"/>
  <c r="L47"/>
  <c r="K47"/>
  <c r="J47"/>
  <c r="I47"/>
  <c r="H47"/>
  <c r="G47"/>
  <c r="F47"/>
  <c r="E47"/>
  <c r="CZ1395" i="53" l="1"/>
  <c r="CZ803"/>
  <c r="CZ1408"/>
  <c r="CZ1399"/>
  <c r="CZ1437"/>
  <c r="CZ196"/>
  <c r="CZ199"/>
  <c r="CZ202"/>
  <c r="CZ205"/>
  <c r="CZ208"/>
  <c r="CZ211"/>
  <c r="CZ214"/>
  <c r="CZ217"/>
  <c r="CZ218"/>
  <c r="CZ249"/>
  <c r="CZ299"/>
  <c r="CZ323"/>
  <c r="CZ326"/>
  <c r="CZ332"/>
  <c r="CZ335"/>
  <c r="CZ338"/>
  <c r="CZ341"/>
  <c r="CZ344"/>
  <c r="CZ347"/>
  <c r="CZ350"/>
  <c r="CZ353"/>
  <c r="CZ356"/>
  <c r="CZ359"/>
  <c r="CZ362"/>
  <c r="CZ432"/>
  <c r="CZ435"/>
  <c r="CZ438"/>
  <c r="CZ441"/>
  <c r="CZ444"/>
  <c r="CZ447"/>
  <c r="CZ450"/>
  <c r="CZ55"/>
  <c r="CZ60"/>
  <c r="CZ997"/>
  <c r="BQ513"/>
  <c r="BR511"/>
  <c r="BR513" s="1"/>
  <c r="CZ81"/>
  <c r="CZ74"/>
  <c r="CZ136"/>
  <c r="CZ149"/>
  <c r="CZ228"/>
  <c r="CZ246"/>
  <c r="CZ252"/>
  <c r="CZ260"/>
  <c r="CZ266"/>
  <c r="CZ272"/>
  <c r="CZ278"/>
  <c r="CZ296"/>
  <c r="CZ302"/>
  <c r="CZ320"/>
  <c r="CZ492"/>
  <c r="CZ498"/>
  <c r="CZ534"/>
  <c r="CZ625"/>
  <c r="CZ685"/>
  <c r="CZ745"/>
  <c r="CZ751"/>
  <c r="CZ757"/>
  <c r="CZ763"/>
  <c r="CZ769"/>
  <c r="CZ776"/>
  <c r="CZ785"/>
  <c r="CZ791"/>
  <c r="CZ797"/>
  <c r="CZ806"/>
  <c r="CZ807"/>
  <c r="CZ823"/>
  <c r="CZ826"/>
  <c r="CZ829"/>
  <c r="CZ832"/>
  <c r="CZ835"/>
  <c r="CZ838"/>
  <c r="CZ845"/>
  <c r="CZ848"/>
  <c r="CZ860"/>
  <c r="CZ863"/>
  <c r="CZ866"/>
  <c r="CZ869"/>
  <c r="CZ872"/>
  <c r="CZ875"/>
  <c r="CZ878"/>
  <c r="CZ881"/>
  <c r="CZ886"/>
  <c r="CZ892"/>
  <c r="CZ895"/>
  <c r="CZ898"/>
  <c r="CZ901"/>
  <c r="CZ904"/>
  <c r="CZ1036"/>
  <c r="CZ1042"/>
  <c r="CZ1045"/>
  <c r="CZ1055"/>
  <c r="CZ1073"/>
  <c r="CZ1076"/>
  <c r="CZ1079"/>
  <c r="CZ1082"/>
  <c r="CZ1085"/>
  <c r="CZ1088"/>
  <c r="CZ1091"/>
  <c r="CZ1094"/>
  <c r="CZ1097"/>
  <c r="CZ1100"/>
  <c r="CZ1103"/>
  <c r="CZ1106"/>
  <c r="CZ1109"/>
  <c r="CZ1112"/>
  <c r="CZ1115"/>
  <c r="CZ1118"/>
  <c r="CZ1121"/>
  <c r="CZ1124"/>
  <c r="CZ1127"/>
  <c r="CZ1130"/>
  <c r="CZ1133"/>
  <c r="CZ1136"/>
  <c r="CZ1139"/>
  <c r="CZ1142"/>
  <c r="CZ1145"/>
  <c r="CZ1148"/>
  <c r="CZ1151"/>
  <c r="CZ1154"/>
  <c r="CZ1157"/>
  <c r="CZ1160"/>
  <c r="CZ1163"/>
  <c r="CZ1166"/>
  <c r="CZ928"/>
  <c r="CZ934"/>
  <c r="CZ940"/>
  <c r="CZ946"/>
  <c r="CZ952"/>
  <c r="CZ958"/>
  <c r="CZ964"/>
  <c r="CZ970"/>
  <c r="CZ976"/>
  <c r="CZ982"/>
  <c r="CZ988"/>
  <c r="CZ994"/>
  <c r="CZ1048"/>
  <c r="CZ1353"/>
  <c r="CZ1356"/>
  <c r="CZ1368"/>
  <c r="CZ1371"/>
  <c r="CZ1380"/>
  <c r="CZ1386"/>
  <c r="CZ1392"/>
  <c r="CZ1359"/>
  <c r="CZ1365"/>
  <c r="CZ1383"/>
  <c r="CZ1389"/>
  <c r="CZ33"/>
  <c r="CZ27"/>
  <c r="CZ41"/>
  <c r="CZ45"/>
  <c r="CZ49"/>
  <c r="CZ54"/>
  <c r="CZ61"/>
  <c r="CZ139"/>
  <c r="CZ142"/>
  <c r="CZ143"/>
  <c r="CZ152"/>
  <c r="CZ153"/>
  <c r="CZ166"/>
  <c r="CZ169"/>
  <c r="CZ172"/>
  <c r="CZ173"/>
  <c r="CZ189"/>
  <c r="CZ192"/>
  <c r="CZ193"/>
  <c r="CZ222"/>
  <c r="CZ225"/>
  <c r="CZ231"/>
  <c r="CZ234"/>
  <c r="CZ237"/>
  <c r="CZ240"/>
  <c r="CZ243"/>
  <c r="CZ284"/>
  <c r="CZ287"/>
  <c r="CZ290"/>
  <c r="CZ293"/>
  <c r="CZ305"/>
  <c r="CZ308"/>
  <c r="CZ311"/>
  <c r="CZ314"/>
  <c r="CZ317"/>
  <c r="CZ368"/>
  <c r="CZ371"/>
  <c r="CZ374"/>
  <c r="CZ377"/>
  <c r="CZ380"/>
  <c r="CZ383"/>
  <c r="CZ386"/>
  <c r="CZ389"/>
  <c r="CZ392"/>
  <c r="CZ395"/>
  <c r="CZ398"/>
  <c r="CZ401"/>
  <c r="CZ404"/>
  <c r="CZ407"/>
  <c r="CZ410"/>
  <c r="CZ413"/>
  <c r="CZ416"/>
  <c r="CZ419"/>
  <c r="CZ422"/>
  <c r="CZ425"/>
  <c r="CZ428"/>
  <c r="CZ429"/>
  <c r="CZ456"/>
  <c r="CZ495"/>
  <c r="CZ549"/>
  <c r="CZ564"/>
  <c r="CZ567"/>
  <c r="CZ570"/>
  <c r="CZ573"/>
  <c r="CZ576"/>
  <c r="CZ579"/>
  <c r="CZ582"/>
  <c r="CZ585"/>
  <c r="CZ588"/>
  <c r="CZ591"/>
  <c r="CZ594"/>
  <c r="CZ597"/>
  <c r="CZ600"/>
  <c r="CZ601"/>
  <c r="CZ673"/>
  <c r="CZ676"/>
  <c r="CZ679"/>
  <c r="CZ682"/>
  <c r="CZ697"/>
  <c r="CZ700"/>
  <c r="CZ703"/>
  <c r="CZ706"/>
  <c r="CZ709"/>
  <c r="CZ712"/>
  <c r="CZ715"/>
  <c r="CZ65"/>
  <c r="CZ255"/>
  <c r="CZ263"/>
  <c r="CZ269"/>
  <c r="CZ275"/>
  <c r="CZ281"/>
  <c r="CZ329"/>
  <c r="CZ365"/>
  <c r="CZ462"/>
  <c r="CZ468"/>
  <c r="CZ471"/>
  <c r="CZ474"/>
  <c r="CZ477"/>
  <c r="CZ480"/>
  <c r="CZ483"/>
  <c r="CZ486"/>
  <c r="CZ489"/>
  <c r="CZ501"/>
  <c r="CZ504"/>
  <c r="CZ507"/>
  <c r="CZ510"/>
  <c r="CZ513"/>
  <c r="CZ516"/>
  <c r="CZ519"/>
  <c r="CZ522"/>
  <c r="CZ525"/>
  <c r="CZ528"/>
  <c r="CZ531"/>
  <c r="CZ540"/>
  <c r="CZ543"/>
  <c r="CZ546"/>
  <c r="CZ552"/>
  <c r="CZ555"/>
  <c r="CZ558"/>
  <c r="CZ604"/>
  <c r="CZ607"/>
  <c r="CZ610"/>
  <c r="CZ613"/>
  <c r="CZ616"/>
  <c r="CZ619"/>
  <c r="CZ628"/>
  <c r="CZ631"/>
  <c r="CZ637"/>
  <c r="CZ640"/>
  <c r="CZ643"/>
  <c r="CZ646"/>
  <c r="CZ649"/>
  <c r="CZ652"/>
  <c r="CZ655"/>
  <c r="CZ658"/>
  <c r="CZ661"/>
  <c r="CZ664"/>
  <c r="CZ667"/>
  <c r="CZ688"/>
  <c r="CZ691"/>
  <c r="CZ721"/>
  <c r="CZ724"/>
  <c r="CZ727"/>
  <c r="CZ730"/>
  <c r="CZ733"/>
  <c r="CZ736"/>
  <c r="CZ739"/>
  <c r="CZ742"/>
  <c r="CZ810"/>
  <c r="CZ813"/>
  <c r="CZ816"/>
  <c r="CZ819"/>
  <c r="CZ820"/>
  <c r="CZ841"/>
  <c r="CZ842"/>
  <c r="CZ854"/>
  <c r="CZ857"/>
  <c r="CZ883"/>
  <c r="CZ910"/>
  <c r="CZ913"/>
  <c r="CZ916"/>
  <c r="CZ919"/>
  <c r="CZ922"/>
  <c r="CZ459"/>
  <c r="CZ465"/>
  <c r="CZ537"/>
  <c r="CZ561"/>
  <c r="CZ622"/>
  <c r="CZ634"/>
  <c r="CZ670"/>
  <c r="CZ694"/>
  <c r="CZ718"/>
  <c r="CZ748"/>
  <c r="CZ754"/>
  <c r="CZ760"/>
  <c r="CZ766"/>
  <c r="CZ772"/>
  <c r="CZ779"/>
  <c r="CZ788"/>
  <c r="CZ794"/>
  <c r="CZ800"/>
  <c r="CZ851"/>
  <c r="CZ889"/>
  <c r="CZ907"/>
  <c r="CZ925"/>
  <c r="CZ931"/>
  <c r="CZ937"/>
  <c r="CZ943"/>
  <c r="CZ949"/>
  <c r="CZ955"/>
  <c r="CZ961"/>
  <c r="CZ967"/>
  <c r="CZ973"/>
  <c r="CZ979"/>
  <c r="CZ985"/>
  <c r="CZ991"/>
  <c r="CZ1000"/>
  <c r="CZ1003"/>
  <c r="CZ1006"/>
  <c r="CZ1009"/>
  <c r="CZ1012"/>
  <c r="CZ1015"/>
  <c r="CZ1018"/>
  <c r="CZ1021"/>
  <c r="CZ1024"/>
  <c r="CZ1027"/>
  <c r="CZ1030"/>
  <c r="CZ1033"/>
  <c r="CZ1051"/>
  <c r="CZ1054"/>
  <c r="CZ1061"/>
  <c r="CZ1064"/>
  <c r="CZ1067"/>
  <c r="CZ1070"/>
  <c r="CZ1039"/>
  <c r="CZ1058"/>
  <c r="CZ1362"/>
  <c r="CZ1374"/>
  <c r="CZ1377"/>
  <c r="CZ133"/>
  <c r="CZ146"/>
  <c r="CZ156"/>
  <c r="CZ159"/>
  <c r="CZ162"/>
  <c r="CZ163"/>
  <c r="CZ176"/>
  <c r="CZ179"/>
  <c r="CZ182"/>
  <c r="CZ185"/>
  <c r="CZ37"/>
  <c r="CZ451"/>
  <c r="CY453"/>
  <c r="CZ115"/>
  <c r="CZ114"/>
  <c r="CY1175"/>
  <c r="CZ1173"/>
  <c r="CY1181"/>
  <c r="CZ1179"/>
  <c r="CY1187"/>
  <c r="CZ1185"/>
  <c r="CY1266"/>
  <c r="CZ1264"/>
  <c r="CY1272"/>
  <c r="CZ1270"/>
  <c r="CY1278"/>
  <c r="CZ1276"/>
  <c r="CY1284"/>
  <c r="CZ1282"/>
  <c r="CY1290"/>
  <c r="CZ1288"/>
  <c r="CY1296"/>
  <c r="CZ1294"/>
  <c r="CY1302"/>
  <c r="CZ1300"/>
  <c r="CY1308"/>
  <c r="CZ1306"/>
  <c r="CY1314"/>
  <c r="CZ1312"/>
  <c r="CY1320"/>
  <c r="CZ1318"/>
  <c r="CY1326"/>
  <c r="CZ1324"/>
  <c r="CY1332"/>
  <c r="CZ1330"/>
  <c r="CY1338"/>
  <c r="CZ1336"/>
  <c r="CY1344"/>
  <c r="CZ1342"/>
  <c r="CY1398"/>
  <c r="CZ1396"/>
  <c r="CY1405"/>
  <c r="CZ1403"/>
  <c r="CY1281"/>
  <c r="CZ1279"/>
  <c r="CY1287"/>
  <c r="CZ1285"/>
  <c r="CY1305"/>
  <c r="CZ1303"/>
  <c r="CY1311"/>
  <c r="CZ1309"/>
  <c r="CY1317"/>
  <c r="CZ1315"/>
  <c r="CY1323"/>
  <c r="CZ1321"/>
  <c r="CY1329"/>
  <c r="CZ1327"/>
  <c r="CY1335"/>
  <c r="CZ1333"/>
  <c r="CY1341"/>
  <c r="CZ1339"/>
  <c r="CY1347"/>
  <c r="CZ1345"/>
  <c r="CY1402"/>
  <c r="CZ1400"/>
  <c r="CZ91"/>
  <c r="CZ90"/>
  <c r="CZ103"/>
  <c r="CZ102"/>
  <c r="CY882"/>
  <c r="CY781" s="1"/>
  <c r="CY132"/>
  <c r="CY131" s="1"/>
  <c r="CY1350"/>
  <c r="CZ1348"/>
  <c r="CZ109"/>
  <c r="CZ108"/>
  <c r="CY1269"/>
  <c r="CZ1267"/>
  <c r="CY1275"/>
  <c r="CZ1273"/>
  <c r="CY1169"/>
  <c r="CZ1167"/>
  <c r="CZ97"/>
  <c r="CZ96"/>
  <c r="CY22"/>
  <c r="CY21"/>
  <c r="CZ882"/>
  <c r="CZ132"/>
  <c r="CZ186"/>
  <c r="CH71"/>
  <c r="CH72" s="1"/>
  <c r="CH75"/>
  <c r="CH61"/>
  <c r="CI58"/>
  <c r="CI61" s="1"/>
  <c r="CH65"/>
  <c r="CH66" s="1"/>
  <c r="CI63"/>
  <c r="CI65" s="1"/>
  <c r="CI66" s="1"/>
  <c r="CH1347"/>
  <c r="CI1345"/>
  <c r="CI1347" s="1"/>
  <c r="CH1395"/>
  <c r="CI1393"/>
  <c r="CI1395" s="1"/>
  <c r="CG71"/>
  <c r="CG75"/>
  <c r="CH97"/>
  <c r="CH96"/>
  <c r="CI94"/>
  <c r="CH136"/>
  <c r="CI134"/>
  <c r="CI136" s="1"/>
  <c r="CH142"/>
  <c r="CI140"/>
  <c r="CI142" s="1"/>
  <c r="CH149"/>
  <c r="CI147"/>
  <c r="CI149" s="1"/>
  <c r="CH156"/>
  <c r="CI154"/>
  <c r="CI156" s="1"/>
  <c r="CH162"/>
  <c r="CI160"/>
  <c r="CI162" s="1"/>
  <c r="CH169"/>
  <c r="CI167"/>
  <c r="CI169" s="1"/>
  <c r="CH176"/>
  <c r="CI174"/>
  <c r="CI176" s="1"/>
  <c r="CH189"/>
  <c r="CI187"/>
  <c r="CI189" s="1"/>
  <c r="CH196"/>
  <c r="CI194"/>
  <c r="CI196" s="1"/>
  <c r="CH202"/>
  <c r="CI200"/>
  <c r="CI202" s="1"/>
  <c r="CH208"/>
  <c r="CI206"/>
  <c r="CI208" s="1"/>
  <c r="CH214"/>
  <c r="CI212"/>
  <c r="CI214" s="1"/>
  <c r="CH222"/>
  <c r="CI220"/>
  <c r="CI222" s="1"/>
  <c r="CH228"/>
  <c r="CI226"/>
  <c r="CI228" s="1"/>
  <c r="CH234"/>
  <c r="CI232"/>
  <c r="CI234" s="1"/>
  <c r="CH240"/>
  <c r="CI238"/>
  <c r="CI240" s="1"/>
  <c r="CH246"/>
  <c r="CI244"/>
  <c r="CI246" s="1"/>
  <c r="CH252"/>
  <c r="CI250"/>
  <c r="CI252" s="1"/>
  <c r="CH260"/>
  <c r="CI258"/>
  <c r="CI260" s="1"/>
  <c r="CH266"/>
  <c r="CI264"/>
  <c r="CI266" s="1"/>
  <c r="CH272"/>
  <c r="CI270"/>
  <c r="CI272" s="1"/>
  <c r="CH278"/>
  <c r="CI276"/>
  <c r="CI278" s="1"/>
  <c r="CH296"/>
  <c r="CI294"/>
  <c r="CI296" s="1"/>
  <c r="CH302"/>
  <c r="CI300"/>
  <c r="CI302" s="1"/>
  <c r="CH308"/>
  <c r="CI306"/>
  <c r="CI308" s="1"/>
  <c r="CH314"/>
  <c r="CI312"/>
  <c r="CI314" s="1"/>
  <c r="CH320"/>
  <c r="CI318"/>
  <c r="CI320" s="1"/>
  <c r="CH326"/>
  <c r="CI324"/>
  <c r="CI326" s="1"/>
  <c r="CH332"/>
  <c r="CI330"/>
  <c r="CI332" s="1"/>
  <c r="CH338"/>
  <c r="CI336"/>
  <c r="CI338" s="1"/>
  <c r="CH344"/>
  <c r="CI342"/>
  <c r="CI344" s="1"/>
  <c r="CH350"/>
  <c r="CI348"/>
  <c r="CI350" s="1"/>
  <c r="CH356"/>
  <c r="CI354"/>
  <c r="CI356" s="1"/>
  <c r="CH362"/>
  <c r="CI360"/>
  <c r="CI362" s="1"/>
  <c r="CH368"/>
  <c r="CI366"/>
  <c r="CI368" s="1"/>
  <c r="CH374"/>
  <c r="CI372"/>
  <c r="CI374" s="1"/>
  <c r="CH380"/>
  <c r="CI378"/>
  <c r="CI380" s="1"/>
  <c r="CH386"/>
  <c r="CI384"/>
  <c r="CI386" s="1"/>
  <c r="CH392"/>
  <c r="CI390"/>
  <c r="CI392" s="1"/>
  <c r="CH398"/>
  <c r="CI396"/>
  <c r="CI398" s="1"/>
  <c r="CH404"/>
  <c r="CI402"/>
  <c r="CI404" s="1"/>
  <c r="CH410"/>
  <c r="CI408"/>
  <c r="CI410" s="1"/>
  <c r="CH416"/>
  <c r="CI414"/>
  <c r="CI416" s="1"/>
  <c r="CH422"/>
  <c r="CI420"/>
  <c r="CI422" s="1"/>
  <c r="CH428"/>
  <c r="CI426"/>
  <c r="CI428" s="1"/>
  <c r="CH435"/>
  <c r="CI433"/>
  <c r="CI435" s="1"/>
  <c r="CH441"/>
  <c r="CI439"/>
  <c r="CI441" s="1"/>
  <c r="CH447"/>
  <c r="CI445"/>
  <c r="CI447" s="1"/>
  <c r="CH453"/>
  <c r="CI451"/>
  <c r="CI453" s="1"/>
  <c r="CH468"/>
  <c r="CI466"/>
  <c r="CI468" s="1"/>
  <c r="CH474"/>
  <c r="CI472"/>
  <c r="CI474" s="1"/>
  <c r="CH480"/>
  <c r="CI478"/>
  <c r="CI480" s="1"/>
  <c r="CH486"/>
  <c r="CI484"/>
  <c r="CI486" s="1"/>
  <c r="CH492"/>
  <c r="CI490"/>
  <c r="CI492" s="1"/>
  <c r="CH498"/>
  <c r="CI496"/>
  <c r="CI498" s="1"/>
  <c r="CH504"/>
  <c r="CI502"/>
  <c r="CI504" s="1"/>
  <c r="CH510"/>
  <c r="CI508"/>
  <c r="CI510" s="1"/>
  <c r="CH516"/>
  <c r="CI514"/>
  <c r="CI516" s="1"/>
  <c r="CH522"/>
  <c r="CI520"/>
  <c r="CI522" s="1"/>
  <c r="CH528"/>
  <c r="CI526"/>
  <c r="CI528" s="1"/>
  <c r="CH534"/>
  <c r="CI532"/>
  <c r="CI534" s="1"/>
  <c r="CH540"/>
  <c r="CI538"/>
  <c r="CI540" s="1"/>
  <c r="CH546"/>
  <c r="CI544"/>
  <c r="CI546" s="1"/>
  <c r="CH558"/>
  <c r="CI556"/>
  <c r="CI558" s="1"/>
  <c r="CH564"/>
  <c r="CI562"/>
  <c r="CI564" s="1"/>
  <c r="CH570"/>
  <c r="CI568"/>
  <c r="CI570" s="1"/>
  <c r="CH582"/>
  <c r="CI580"/>
  <c r="CI582" s="1"/>
  <c r="CH588"/>
  <c r="CI586"/>
  <c r="CI588" s="1"/>
  <c r="CH594"/>
  <c r="CI592"/>
  <c r="CI594" s="1"/>
  <c r="CH600"/>
  <c r="CI598"/>
  <c r="CI600" s="1"/>
  <c r="CH607"/>
  <c r="CI605"/>
  <c r="CI607" s="1"/>
  <c r="CH613"/>
  <c r="CI611"/>
  <c r="CI613" s="1"/>
  <c r="CH619"/>
  <c r="CI617"/>
  <c r="CI619" s="1"/>
  <c r="CH649"/>
  <c r="CI647"/>
  <c r="CI649" s="1"/>
  <c r="CH655"/>
  <c r="CI653"/>
  <c r="CI655" s="1"/>
  <c r="CH661"/>
  <c r="CI659"/>
  <c r="CI661" s="1"/>
  <c r="CH667"/>
  <c r="CI665"/>
  <c r="CI667" s="1"/>
  <c r="CH673"/>
  <c r="CI671"/>
  <c r="CI673" s="1"/>
  <c r="CH679"/>
  <c r="CI677"/>
  <c r="CI679" s="1"/>
  <c r="CH685"/>
  <c r="CI683"/>
  <c r="CI685" s="1"/>
  <c r="CH697"/>
  <c r="CI695"/>
  <c r="CI697" s="1"/>
  <c r="CH703"/>
  <c r="CI701"/>
  <c r="CI703" s="1"/>
  <c r="CH709"/>
  <c r="CI707"/>
  <c r="CI709" s="1"/>
  <c r="CH715"/>
  <c r="CI713"/>
  <c r="CI715" s="1"/>
  <c r="CH721"/>
  <c r="CI719"/>
  <c r="CI721" s="1"/>
  <c r="CH727"/>
  <c r="CI725"/>
  <c r="CI727" s="1"/>
  <c r="CH733"/>
  <c r="CI731"/>
  <c r="CI733" s="1"/>
  <c r="CH739"/>
  <c r="CI737"/>
  <c r="CI739" s="1"/>
  <c r="CH745"/>
  <c r="CI743"/>
  <c r="CI745" s="1"/>
  <c r="CH751"/>
  <c r="CI749"/>
  <c r="CI751" s="1"/>
  <c r="CH757"/>
  <c r="CI755"/>
  <c r="CI757" s="1"/>
  <c r="CH763"/>
  <c r="CI761"/>
  <c r="CI763" s="1"/>
  <c r="CH769"/>
  <c r="CI767"/>
  <c r="CI769" s="1"/>
  <c r="CH776"/>
  <c r="CI774"/>
  <c r="CI776" s="1"/>
  <c r="CH785"/>
  <c r="CI783"/>
  <c r="CI785" s="1"/>
  <c r="CH791"/>
  <c r="CI789"/>
  <c r="CI791" s="1"/>
  <c r="CH797"/>
  <c r="CI795"/>
  <c r="CI797" s="1"/>
  <c r="CH803"/>
  <c r="CI801"/>
  <c r="CI803" s="1"/>
  <c r="CH1181"/>
  <c r="CI1179"/>
  <c r="CI1181" s="1"/>
  <c r="CH1187"/>
  <c r="CI1185"/>
  <c r="CI1187" s="1"/>
  <c r="CH1193"/>
  <c r="CI1191"/>
  <c r="CI1193" s="1"/>
  <c r="CH1199"/>
  <c r="CI1197"/>
  <c r="CI1199" s="1"/>
  <c r="CH1205"/>
  <c r="CI1203"/>
  <c r="CI1205" s="1"/>
  <c r="CH1211"/>
  <c r="CI1209"/>
  <c r="CI1211" s="1"/>
  <c r="CH1217"/>
  <c r="CI1215"/>
  <c r="CI1217" s="1"/>
  <c r="CH1223"/>
  <c r="CI1221"/>
  <c r="CI1223" s="1"/>
  <c r="CH1230"/>
  <c r="CI1228"/>
  <c r="CI1230" s="1"/>
  <c r="CH1236"/>
  <c r="CI1234"/>
  <c r="CI1236" s="1"/>
  <c r="CH1248"/>
  <c r="CI1246"/>
  <c r="CI1248" s="1"/>
  <c r="CH1254"/>
  <c r="CI1252"/>
  <c r="CI1254" s="1"/>
  <c r="CI25"/>
  <c r="CI24"/>
  <c r="CI781"/>
  <c r="CH132"/>
  <c r="CH131" s="1"/>
  <c r="CI71"/>
  <c r="CI72" s="1"/>
  <c r="CI75"/>
  <c r="CH91"/>
  <c r="CH90"/>
  <c r="CI88"/>
  <c r="CF72"/>
  <c r="CF22" s="1"/>
  <c r="CF21"/>
  <c r="CH115"/>
  <c r="CH114"/>
  <c r="CI112"/>
  <c r="CH139"/>
  <c r="CI137"/>
  <c r="CI139" s="1"/>
  <c r="CH146"/>
  <c r="CI144"/>
  <c r="CI146" s="1"/>
  <c r="CH152"/>
  <c r="CI150"/>
  <c r="CI152" s="1"/>
  <c r="CH159"/>
  <c r="CI157"/>
  <c r="CI159" s="1"/>
  <c r="CH166"/>
  <c r="CI164"/>
  <c r="CI166" s="1"/>
  <c r="CH172"/>
  <c r="CI170"/>
  <c r="CI172" s="1"/>
  <c r="CH179"/>
  <c r="CI177"/>
  <c r="CI179" s="1"/>
  <c r="CH185"/>
  <c r="CI183"/>
  <c r="CI185" s="1"/>
  <c r="CH192"/>
  <c r="CI190"/>
  <c r="CI192" s="1"/>
  <c r="CH211"/>
  <c r="CI209"/>
  <c r="CI211" s="1"/>
  <c r="CH217"/>
  <c r="CI215"/>
  <c r="CI217" s="1"/>
  <c r="CH225"/>
  <c r="CI223"/>
  <c r="CI225" s="1"/>
  <c r="CH231"/>
  <c r="CI229"/>
  <c r="CI231" s="1"/>
  <c r="CH243"/>
  <c r="CI241"/>
  <c r="CI243" s="1"/>
  <c r="CH249"/>
  <c r="CI247"/>
  <c r="CI249" s="1"/>
  <c r="CH255"/>
  <c r="CI253"/>
  <c r="CI255" s="1"/>
  <c r="CH263"/>
  <c r="CI261"/>
  <c r="CI263" s="1"/>
  <c r="CH269"/>
  <c r="CI267"/>
  <c r="CI269" s="1"/>
  <c r="CH275"/>
  <c r="CI273"/>
  <c r="CI275" s="1"/>
  <c r="CH305"/>
  <c r="CI303"/>
  <c r="CI305" s="1"/>
  <c r="CH311"/>
  <c r="CI309"/>
  <c r="CI311" s="1"/>
  <c r="CH317"/>
  <c r="CI315"/>
  <c r="CI317" s="1"/>
  <c r="CH323"/>
  <c r="CI321"/>
  <c r="CI323" s="1"/>
  <c r="CH329"/>
  <c r="CI327"/>
  <c r="CI329" s="1"/>
  <c r="CH341"/>
  <c r="CI339"/>
  <c r="CI341" s="1"/>
  <c r="CH347"/>
  <c r="CI345"/>
  <c r="CI347" s="1"/>
  <c r="CH353"/>
  <c r="CI351"/>
  <c r="CI353" s="1"/>
  <c r="CH359"/>
  <c r="CI357"/>
  <c r="CI359" s="1"/>
  <c r="CH365"/>
  <c r="CI363"/>
  <c r="CI365" s="1"/>
  <c r="CH371"/>
  <c r="CI369"/>
  <c r="CI371" s="1"/>
  <c r="CH377"/>
  <c r="CI375"/>
  <c r="CI377" s="1"/>
  <c r="CH389"/>
  <c r="CI387"/>
  <c r="CI389" s="1"/>
  <c r="CH395"/>
  <c r="CI393"/>
  <c r="CI395" s="1"/>
  <c r="CH407"/>
  <c r="CI405"/>
  <c r="CI407" s="1"/>
  <c r="CH419"/>
  <c r="CI417"/>
  <c r="CI419" s="1"/>
  <c r="CH425"/>
  <c r="CI423"/>
  <c r="CI425" s="1"/>
  <c r="CH432"/>
  <c r="CI430"/>
  <c r="CI432" s="1"/>
  <c r="CH438"/>
  <c r="CI436"/>
  <c r="CI438" s="1"/>
  <c r="CH444"/>
  <c r="CI442"/>
  <c r="CI444" s="1"/>
  <c r="CH450"/>
  <c r="CI448"/>
  <c r="CI450" s="1"/>
  <c r="CH471"/>
  <c r="CI469"/>
  <c r="CI471" s="1"/>
  <c r="CH477"/>
  <c r="CI475"/>
  <c r="CI477" s="1"/>
  <c r="CH483"/>
  <c r="CI481"/>
  <c r="CI483" s="1"/>
  <c r="CH489"/>
  <c r="CI487"/>
  <c r="CI489" s="1"/>
  <c r="CH495"/>
  <c r="CI493"/>
  <c r="CI495" s="1"/>
  <c r="CH501"/>
  <c r="CI499"/>
  <c r="CI501" s="1"/>
  <c r="CH507"/>
  <c r="CI505"/>
  <c r="CI507" s="1"/>
  <c r="CH513"/>
  <c r="CI511"/>
  <c r="CI513" s="1"/>
  <c r="CH519"/>
  <c r="CI517"/>
  <c r="CI519" s="1"/>
  <c r="CH525"/>
  <c r="CI523"/>
  <c r="CI525" s="1"/>
  <c r="CH531"/>
  <c r="CI529"/>
  <c r="CI531" s="1"/>
  <c r="CH537"/>
  <c r="CI535"/>
  <c r="CI537" s="1"/>
  <c r="CH543"/>
  <c r="CI541"/>
  <c r="CI543" s="1"/>
  <c r="CH549"/>
  <c r="CI547"/>
  <c r="CI549" s="1"/>
  <c r="CH555"/>
  <c r="CI553"/>
  <c r="CI555" s="1"/>
  <c r="CH561"/>
  <c r="CI559"/>
  <c r="CI561" s="1"/>
  <c r="CH567"/>
  <c r="CI565"/>
  <c r="CI567" s="1"/>
  <c r="CH579"/>
  <c r="CI577"/>
  <c r="CI579" s="1"/>
  <c r="CH585"/>
  <c r="CI583"/>
  <c r="CI585" s="1"/>
  <c r="CH591"/>
  <c r="CI589"/>
  <c r="CI591" s="1"/>
  <c r="CH597"/>
  <c r="CI595"/>
  <c r="CI597" s="1"/>
  <c r="CH604"/>
  <c r="CI602"/>
  <c r="CI604" s="1"/>
  <c r="CH610"/>
  <c r="CI608"/>
  <c r="CI610" s="1"/>
  <c r="CH616"/>
  <c r="CI614"/>
  <c r="CI616" s="1"/>
  <c r="CH646"/>
  <c r="CI644"/>
  <c r="CI646" s="1"/>
  <c r="CH652"/>
  <c r="CI650"/>
  <c r="CI652" s="1"/>
  <c r="CH658"/>
  <c r="CI656"/>
  <c r="CI658" s="1"/>
  <c r="CH664"/>
  <c r="CI662"/>
  <c r="CI664" s="1"/>
  <c r="CH670"/>
  <c r="CI668"/>
  <c r="CI670" s="1"/>
  <c r="CH676"/>
  <c r="CI674"/>
  <c r="CI676" s="1"/>
  <c r="CH682"/>
  <c r="CI680"/>
  <c r="CI682" s="1"/>
  <c r="CH688"/>
  <c r="CI686"/>
  <c r="CI688" s="1"/>
  <c r="CH694"/>
  <c r="CI692"/>
  <c r="CI694" s="1"/>
  <c r="CH706"/>
  <c r="CI704"/>
  <c r="CI706" s="1"/>
  <c r="CH712"/>
  <c r="CI710"/>
  <c r="CI712" s="1"/>
  <c r="CH718"/>
  <c r="CI716"/>
  <c r="CI718" s="1"/>
  <c r="CH724"/>
  <c r="CI722"/>
  <c r="CI724" s="1"/>
  <c r="CH730"/>
  <c r="CI728"/>
  <c r="CI730" s="1"/>
  <c r="CH736"/>
  <c r="CI734"/>
  <c r="CI736" s="1"/>
  <c r="CH742"/>
  <c r="CI740"/>
  <c r="CI742" s="1"/>
  <c r="CH748"/>
  <c r="CI746"/>
  <c r="CI748" s="1"/>
  <c r="CH754"/>
  <c r="CI752"/>
  <c r="CI754" s="1"/>
  <c r="CH760"/>
  <c r="CI758"/>
  <c r="CI760" s="1"/>
  <c r="CH766"/>
  <c r="CI764"/>
  <c r="CI766" s="1"/>
  <c r="CH772"/>
  <c r="CI770"/>
  <c r="CI772" s="1"/>
  <c r="CH779"/>
  <c r="CI777"/>
  <c r="CI779" s="1"/>
  <c r="CH788"/>
  <c r="CI786"/>
  <c r="CI788" s="1"/>
  <c r="CH794"/>
  <c r="CI792"/>
  <c r="CI794" s="1"/>
  <c r="CH800"/>
  <c r="CI798"/>
  <c r="CI800" s="1"/>
  <c r="CH806"/>
  <c r="CI804"/>
  <c r="CI806" s="1"/>
  <c r="CH1184"/>
  <c r="CI1182"/>
  <c r="CI1184" s="1"/>
  <c r="CH1190"/>
  <c r="CI1188"/>
  <c r="CI1190" s="1"/>
  <c r="CH1196"/>
  <c r="CI1194"/>
  <c r="CI1196" s="1"/>
  <c r="CH1202"/>
  <c r="CI1200"/>
  <c r="CI1202" s="1"/>
  <c r="CH1208"/>
  <c r="CI1206"/>
  <c r="CI1208" s="1"/>
  <c r="CH1214"/>
  <c r="CI1212"/>
  <c r="CI1214" s="1"/>
  <c r="CH1220"/>
  <c r="CI1218"/>
  <c r="CI1220" s="1"/>
  <c r="CH1226"/>
  <c r="CI1224"/>
  <c r="CI1226" s="1"/>
  <c r="CH1233"/>
  <c r="CI1231"/>
  <c r="CI1233" s="1"/>
  <c r="CH1239"/>
  <c r="CI1237"/>
  <c r="CI1239" s="1"/>
  <c r="CH1245"/>
  <c r="CI1243"/>
  <c r="CI1245" s="1"/>
  <c r="CH1251"/>
  <c r="CI1249"/>
  <c r="CI1251" s="1"/>
  <c r="CH1257"/>
  <c r="CI1255"/>
  <c r="CI1257" s="1"/>
  <c r="CH1353"/>
  <c r="CI1351"/>
  <c r="CI1353" s="1"/>
  <c r="CH1359"/>
  <c r="CI1357"/>
  <c r="CI1359" s="1"/>
  <c r="CH1365"/>
  <c r="CI1363"/>
  <c r="CI1365" s="1"/>
  <c r="CH1371"/>
  <c r="CI1369"/>
  <c r="CI1371" s="1"/>
  <c r="CH1377"/>
  <c r="CI1375"/>
  <c r="CI1377" s="1"/>
  <c r="CH1383"/>
  <c r="CI1381"/>
  <c r="CI1383" s="1"/>
  <c r="CH1389"/>
  <c r="CI1387"/>
  <c r="CI1389" s="1"/>
  <c r="CH1402"/>
  <c r="CI1400"/>
  <c r="CI1402" s="1"/>
  <c r="CH1350"/>
  <c r="CI1348"/>
  <c r="CI1350" s="1"/>
  <c r="CH1356"/>
  <c r="CI1354"/>
  <c r="CI1356" s="1"/>
  <c r="CH1362"/>
  <c r="CI1360"/>
  <c r="CI1362" s="1"/>
  <c r="CH1368"/>
  <c r="CI1366"/>
  <c r="CI1368" s="1"/>
  <c r="CH1374"/>
  <c r="CI1372"/>
  <c r="CI1374" s="1"/>
  <c r="CH1380"/>
  <c r="CI1378"/>
  <c r="CI1380" s="1"/>
  <c r="CH1386"/>
  <c r="CI1384"/>
  <c r="CI1386" s="1"/>
  <c r="CH1392"/>
  <c r="CI1390"/>
  <c r="CI1392" s="1"/>
  <c r="CH1398"/>
  <c r="CI1396"/>
  <c r="CI1398" s="1"/>
  <c r="CH1405"/>
  <c r="CI1403"/>
  <c r="CI1405" s="1"/>
  <c r="CH810"/>
  <c r="CI808"/>
  <c r="CI810" s="1"/>
  <c r="CH1175"/>
  <c r="CI1173"/>
  <c r="CI1175" s="1"/>
  <c r="CH1260"/>
  <c r="CI1258"/>
  <c r="CI1260" s="1"/>
  <c r="CG131"/>
  <c r="CH25"/>
  <c r="CH22" s="1"/>
  <c r="CH24"/>
  <c r="CH21" s="1"/>
  <c r="CG25"/>
  <c r="CH781"/>
  <c r="CI132"/>
  <c r="CI131" s="1"/>
  <c r="BQ1371"/>
  <c r="BR1369"/>
  <c r="BR1371" s="1"/>
  <c r="BQ1377"/>
  <c r="BR1375"/>
  <c r="BR1377" s="1"/>
  <c r="BQ1395"/>
  <c r="BR1393"/>
  <c r="BR1395" s="1"/>
  <c r="BQ1362"/>
  <c r="BR1360"/>
  <c r="BR1362" s="1"/>
  <c r="BQ1368"/>
  <c r="BR1366"/>
  <c r="BR1368" s="1"/>
  <c r="BQ1374"/>
  <c r="BR1372"/>
  <c r="BR1374" s="1"/>
  <c r="BQ1380"/>
  <c r="BR1378"/>
  <c r="BR1380" s="1"/>
  <c r="BQ1398"/>
  <c r="BR1396"/>
  <c r="BR1398" s="1"/>
  <c r="BQ1190"/>
  <c r="BR1188"/>
  <c r="BR1190" s="1"/>
  <c r="BQ1196"/>
  <c r="BR1194"/>
  <c r="BR1196" s="1"/>
  <c r="BQ1202"/>
  <c r="BR1200"/>
  <c r="BR1202" s="1"/>
  <c r="BQ1214"/>
  <c r="BR1212"/>
  <c r="BR1214" s="1"/>
  <c r="BQ1220"/>
  <c r="BR1218"/>
  <c r="BR1220" s="1"/>
  <c r="BQ1226"/>
  <c r="BR1224"/>
  <c r="BR1226" s="1"/>
  <c r="BQ1187"/>
  <c r="BR1185"/>
  <c r="BR1187" s="1"/>
  <c r="BQ1193"/>
  <c r="BR1191"/>
  <c r="BR1193" s="1"/>
  <c r="BQ1199"/>
  <c r="BR1197"/>
  <c r="BR1199" s="1"/>
  <c r="BQ1211"/>
  <c r="BR1209"/>
  <c r="BR1211" s="1"/>
  <c r="BQ1217"/>
  <c r="BR1215"/>
  <c r="BR1217" s="1"/>
  <c r="BQ1223"/>
  <c r="BR1221"/>
  <c r="BR1223" s="1"/>
  <c r="BR1146"/>
  <c r="BR1148" s="1"/>
  <c r="BQ1148"/>
  <c r="BQ781"/>
  <c r="BR781"/>
  <c r="BQ730"/>
  <c r="BR728"/>
  <c r="BR730" s="1"/>
  <c r="BQ727"/>
  <c r="BR725"/>
  <c r="BR727" s="1"/>
  <c r="BR683"/>
  <c r="BR685" s="1"/>
  <c r="BQ685"/>
  <c r="BQ561"/>
  <c r="BR559"/>
  <c r="BR561" s="1"/>
  <c r="BQ567"/>
  <c r="BR565"/>
  <c r="BR567" s="1"/>
  <c r="BQ573"/>
  <c r="BR571"/>
  <c r="BR573" s="1"/>
  <c r="BQ579"/>
  <c r="BR577"/>
  <c r="BR579" s="1"/>
  <c r="BQ585"/>
  <c r="BR583"/>
  <c r="BR585" s="1"/>
  <c r="BQ564"/>
  <c r="BR562"/>
  <c r="BR564" s="1"/>
  <c r="BQ570"/>
  <c r="BR568"/>
  <c r="BR570" s="1"/>
  <c r="BQ576"/>
  <c r="BR574"/>
  <c r="BR576" s="1"/>
  <c r="BQ582"/>
  <c r="BR580"/>
  <c r="BR582" s="1"/>
  <c r="BQ588"/>
  <c r="BR586"/>
  <c r="BR588" s="1"/>
  <c r="BQ256"/>
  <c r="BQ131" s="1"/>
  <c r="BR115"/>
  <c r="BR114"/>
  <c r="BR109"/>
  <c r="BR108"/>
  <c r="BR103"/>
  <c r="BR102"/>
  <c r="BR97"/>
  <c r="BR96"/>
  <c r="BR74"/>
  <c r="BR91"/>
  <c r="BR90"/>
  <c r="BP22"/>
  <c r="BQ74"/>
  <c r="BQ71" s="1"/>
  <c r="BQ72" s="1"/>
  <c r="BQ22" s="1"/>
  <c r="BP21"/>
  <c r="BR75"/>
  <c r="BR71"/>
  <c r="BR72" s="1"/>
  <c r="BQ75"/>
  <c r="BR21"/>
  <c r="BR25"/>
  <c r="DW44" i="29"/>
  <c r="DV95"/>
  <c r="DW48"/>
  <c r="DV47"/>
  <c r="DT22"/>
  <c r="DT21"/>
  <c r="DU28"/>
  <c r="DU23"/>
  <c r="DV16"/>
  <c r="DW45"/>
  <c r="DV96"/>
  <c r="DS54"/>
  <c r="DS53" s="1"/>
  <c r="DS55"/>
  <c r="DS61"/>
  <c r="DS60"/>
  <c r="DS62"/>
  <c r="DS63"/>
  <c r="DS64"/>
  <c r="DS58"/>
  <c r="DS65"/>
  <c r="DW39"/>
  <c r="DV90"/>
  <c r="DU33"/>
  <c r="DU32"/>
  <c r="DU51" s="1"/>
  <c r="DU18"/>
  <c r="DQ52"/>
  <c r="DU91"/>
  <c r="DV81"/>
  <c r="DT27"/>
  <c r="DT26"/>
  <c r="DW43"/>
  <c r="DV94"/>
  <c r="DW41"/>
  <c r="DV40"/>
  <c r="DV38" s="1"/>
  <c r="DV92"/>
  <c r="DV91" s="1"/>
  <c r="DW42"/>
  <c r="DV93"/>
  <c r="DV18"/>
  <c r="DV17"/>
  <c r="DW11"/>
  <c r="DX12"/>
  <c r="DW81"/>
  <c r="DW80"/>
  <c r="DW79"/>
  <c r="DW78"/>
  <c r="DW77"/>
  <c r="DW75"/>
  <c r="DW72"/>
  <c r="DW46"/>
  <c r="DW82" s="1"/>
  <c r="DV97"/>
  <c r="DW35"/>
  <c r="DV34"/>
  <c r="DV86"/>
  <c r="DV85" s="1"/>
  <c r="DU74"/>
  <c r="DU69" s="1"/>
  <c r="DR53"/>
  <c r="DR59"/>
  <c r="DR57" s="1"/>
  <c r="DV78"/>
  <c r="DV76" s="1"/>
  <c r="DV74" s="1"/>
  <c r="DV69" s="1"/>
  <c r="DV80"/>
  <c r="DU89"/>
  <c r="DU84" s="1"/>
  <c r="DG42"/>
  <c r="DF93"/>
  <c r="DD27"/>
  <c r="DD26"/>
  <c r="DG46"/>
  <c r="DF97"/>
  <c r="DG39"/>
  <c r="DF90"/>
  <c r="DG43"/>
  <c r="DF94"/>
  <c r="DC55"/>
  <c r="DC54"/>
  <c r="DC53" s="1"/>
  <c r="DC64"/>
  <c r="DC60"/>
  <c r="DC63"/>
  <c r="DC65"/>
  <c r="DC61"/>
  <c r="DC62"/>
  <c r="DC58"/>
  <c r="DE18"/>
  <c r="DE17"/>
  <c r="DE33"/>
  <c r="DE32"/>
  <c r="DE51" s="1"/>
  <c r="DG41"/>
  <c r="DF92"/>
  <c r="DF91" s="1"/>
  <c r="DF40"/>
  <c r="DF38" s="1"/>
  <c r="DG45"/>
  <c r="DF96"/>
  <c r="DB59"/>
  <c r="DG48"/>
  <c r="DF47"/>
  <c r="DD22"/>
  <c r="DD21"/>
  <c r="DE28"/>
  <c r="DE23"/>
  <c r="DF16"/>
  <c r="DG12"/>
  <c r="DF82"/>
  <c r="DF81"/>
  <c r="DF80"/>
  <c r="DF11"/>
  <c r="DF71"/>
  <c r="DF79"/>
  <c r="DF78"/>
  <c r="DF77"/>
  <c r="DF76" s="1"/>
  <c r="DF75"/>
  <c r="DF74" s="1"/>
  <c r="DF72"/>
  <c r="DG35"/>
  <c r="DF34"/>
  <c r="DF86"/>
  <c r="DF85" s="1"/>
  <c r="DG44"/>
  <c r="DF95"/>
  <c r="DB53"/>
  <c r="DB52" s="1"/>
  <c r="DB57"/>
  <c r="DE76"/>
  <c r="DE74" s="1"/>
  <c r="DE69" s="1"/>
  <c r="DE91"/>
  <c r="DE89" s="1"/>
  <c r="DE84" s="1"/>
  <c r="CQ48"/>
  <c r="CP47"/>
  <c r="CN22"/>
  <c r="CN21"/>
  <c r="CO28"/>
  <c r="CO23"/>
  <c r="CP16"/>
  <c r="CQ12"/>
  <c r="CP82"/>
  <c r="CP11"/>
  <c r="CP81"/>
  <c r="CP80"/>
  <c r="CP79"/>
  <c r="CP78"/>
  <c r="CP77"/>
  <c r="CP76" s="1"/>
  <c r="CP75"/>
  <c r="CP72"/>
  <c r="CP71"/>
  <c r="CP70" s="1"/>
  <c r="CQ45"/>
  <c r="CP96"/>
  <c r="CM55"/>
  <c r="CM54"/>
  <c r="CM53" s="1"/>
  <c r="CM62"/>
  <c r="CM58"/>
  <c r="CM60"/>
  <c r="CM61"/>
  <c r="CM64"/>
  <c r="CM63"/>
  <c r="CM65"/>
  <c r="CQ46"/>
  <c r="CP97"/>
  <c r="CQ35"/>
  <c r="CP34"/>
  <c r="CP86"/>
  <c r="CP85" s="1"/>
  <c r="CO91"/>
  <c r="CO89"/>
  <c r="CN27"/>
  <c r="CN26"/>
  <c r="CO18"/>
  <c r="CO17"/>
  <c r="CQ42"/>
  <c r="CP93"/>
  <c r="CQ41"/>
  <c r="CP40"/>
  <c r="CP92"/>
  <c r="CQ39"/>
  <c r="CP38"/>
  <c r="CP90"/>
  <c r="CQ43"/>
  <c r="CP94"/>
  <c r="CO33"/>
  <c r="CO32"/>
  <c r="CO51" s="1"/>
  <c r="CQ44"/>
  <c r="CP95"/>
  <c r="CO69"/>
  <c r="CO74"/>
  <c r="CL59"/>
  <c r="CL57" s="1"/>
  <c r="CL52" s="1"/>
  <c r="CO84"/>
  <c r="CA48"/>
  <c r="BZ47"/>
  <c r="CA46"/>
  <c r="BZ97"/>
  <c r="BZ82"/>
  <c r="BY76"/>
  <c r="CA42"/>
  <c r="BZ93"/>
  <c r="BZ78"/>
  <c r="CA41"/>
  <c r="BZ92"/>
  <c r="BZ40"/>
  <c r="BZ77"/>
  <c r="CA43"/>
  <c r="BZ94"/>
  <c r="BZ79"/>
  <c r="BY91"/>
  <c r="CA39"/>
  <c r="BZ90"/>
  <c r="BZ75"/>
  <c r="BY85"/>
  <c r="CA37"/>
  <c r="BZ56"/>
  <c r="CA36"/>
  <c r="BZ87"/>
  <c r="BZ72"/>
  <c r="CA35"/>
  <c r="BZ34"/>
  <c r="BZ86"/>
  <c r="BZ85" s="1"/>
  <c r="BZ71"/>
  <c r="BZ70" s="1"/>
  <c r="BY70"/>
  <c r="CC20"/>
  <c r="BV59"/>
  <c r="BY17"/>
  <c r="BY18"/>
  <c r="BX27"/>
  <c r="BX22"/>
  <c r="CA14"/>
  <c r="BZ11"/>
  <c r="BX21"/>
  <c r="BX26"/>
  <c r="BW65"/>
  <c r="L67" i="54" s="1"/>
  <c r="BW61" i="29"/>
  <c r="L63" i="54" s="1"/>
  <c r="BW58" i="29"/>
  <c r="BW55"/>
  <c r="BW62"/>
  <c r="L64" i="54" s="1"/>
  <c r="BW60" i="29"/>
  <c r="BW54"/>
  <c r="BW53" s="1"/>
  <c r="BV53"/>
  <c r="CC16"/>
  <c r="CB28"/>
  <c r="CB23"/>
  <c r="CC12"/>
  <c r="P28"/>
  <c r="O28"/>
  <c r="N28"/>
  <c r="M28"/>
  <c r="L28"/>
  <c r="K28"/>
  <c r="J28"/>
  <c r="I28"/>
  <c r="H28"/>
  <c r="G28"/>
  <c r="F28"/>
  <c r="E28"/>
  <c r="P11"/>
  <c r="P17" s="1"/>
  <c r="O11"/>
  <c r="O18" s="1"/>
  <c r="N11"/>
  <c r="N17" s="1"/>
  <c r="M11"/>
  <c r="M18" s="1"/>
  <c r="L11"/>
  <c r="L17" s="1"/>
  <c r="K11"/>
  <c r="K18" s="1"/>
  <c r="J11"/>
  <c r="J17" s="1"/>
  <c r="I11"/>
  <c r="I18" s="1"/>
  <c r="H11"/>
  <c r="H17" s="1"/>
  <c r="G11"/>
  <c r="G18" s="1"/>
  <c r="F11"/>
  <c r="F17" s="1"/>
  <c r="E11"/>
  <c r="P8"/>
  <c r="O8"/>
  <c r="N8"/>
  <c r="M8"/>
  <c r="L8"/>
  <c r="K8"/>
  <c r="J8"/>
  <c r="I8"/>
  <c r="H8"/>
  <c r="G8"/>
  <c r="F8"/>
  <c r="E8"/>
  <c r="E91"/>
  <c r="E85"/>
  <c r="E76"/>
  <c r="E70"/>
  <c r="P34"/>
  <c r="O34"/>
  <c r="N34"/>
  <c r="M34"/>
  <c r="L34"/>
  <c r="K34"/>
  <c r="J34"/>
  <c r="I34"/>
  <c r="H34"/>
  <c r="G34"/>
  <c r="F34"/>
  <c r="E40"/>
  <c r="E34"/>
  <c r="Q1437" i="53"/>
  <c r="Q126" s="1"/>
  <c r="P1437"/>
  <c r="P126" s="1"/>
  <c r="O1437"/>
  <c r="O126" s="1"/>
  <c r="N1437"/>
  <c r="N126" s="1"/>
  <c r="M1437"/>
  <c r="M126" s="1"/>
  <c r="L1437"/>
  <c r="L126" s="1"/>
  <c r="K1437"/>
  <c r="K126" s="1"/>
  <c r="J1437"/>
  <c r="I1437"/>
  <c r="I126" s="1"/>
  <c r="H1437"/>
  <c r="H126" s="1"/>
  <c r="G1437"/>
  <c r="G126" s="1"/>
  <c r="F1437"/>
  <c r="F126" s="1"/>
  <c r="Q1408"/>
  <c r="P45" i="29" s="1"/>
  <c r="P1408" i="53"/>
  <c r="O45" i="29" s="1"/>
  <c r="O1408" i="53"/>
  <c r="N45" i="29" s="1"/>
  <c r="N1408" i="53"/>
  <c r="M45" i="29" s="1"/>
  <c r="M1408" i="53"/>
  <c r="L45" i="29" s="1"/>
  <c r="L1408" i="53"/>
  <c r="K45" i="29" s="1"/>
  <c r="K1408" i="53"/>
  <c r="J45" i="29" s="1"/>
  <c r="J1408" i="53"/>
  <c r="I1408"/>
  <c r="H45" i="29" s="1"/>
  <c r="H1408" i="53"/>
  <c r="G45" i="29" s="1"/>
  <c r="G1408" i="53"/>
  <c r="F45" i="29" s="1"/>
  <c r="F1408" i="53"/>
  <c r="E45" i="29" s="1"/>
  <c r="Q1405" i="53"/>
  <c r="P1405"/>
  <c r="O1405"/>
  <c r="N1405"/>
  <c r="M1405"/>
  <c r="L1405"/>
  <c r="K1405"/>
  <c r="J1405"/>
  <c r="I1405"/>
  <c r="H1405"/>
  <c r="G1405"/>
  <c r="F1405"/>
  <c r="Q1402"/>
  <c r="P1402"/>
  <c r="O1402"/>
  <c r="N1402"/>
  <c r="M1402"/>
  <c r="L1402"/>
  <c r="K1402"/>
  <c r="J1402"/>
  <c r="I1402"/>
  <c r="H1402"/>
  <c r="G1402"/>
  <c r="F1402"/>
  <c r="Q1399"/>
  <c r="P1399"/>
  <c r="O1399"/>
  <c r="N1399"/>
  <c r="M1399"/>
  <c r="L1399"/>
  <c r="K1399"/>
  <c r="J1399"/>
  <c r="I1399"/>
  <c r="H1399"/>
  <c r="G1399"/>
  <c r="F1399"/>
  <c r="Q1398"/>
  <c r="P1398"/>
  <c r="O1398"/>
  <c r="N1398"/>
  <c r="M1398"/>
  <c r="L1398"/>
  <c r="K1398"/>
  <c r="J1398"/>
  <c r="I1398"/>
  <c r="H1398"/>
  <c r="G1398"/>
  <c r="F1398"/>
  <c r="Q1395"/>
  <c r="P1395"/>
  <c r="O1395"/>
  <c r="N1395"/>
  <c r="M1395"/>
  <c r="L1395"/>
  <c r="K1395"/>
  <c r="J1395"/>
  <c r="I1395"/>
  <c r="H1395"/>
  <c r="G1395"/>
  <c r="F1395"/>
  <c r="Q1392"/>
  <c r="P1392"/>
  <c r="O1392"/>
  <c r="N1392"/>
  <c r="M1392"/>
  <c r="L1392"/>
  <c r="K1392"/>
  <c r="J1392"/>
  <c r="I1392"/>
  <c r="H1392"/>
  <c r="G1392"/>
  <c r="F1392"/>
  <c r="Q1389"/>
  <c r="P1389"/>
  <c r="O1389"/>
  <c r="N1389"/>
  <c r="M1389"/>
  <c r="L1389"/>
  <c r="K1389"/>
  <c r="J1389"/>
  <c r="I1389"/>
  <c r="H1389"/>
  <c r="G1389"/>
  <c r="F1389"/>
  <c r="Q1386"/>
  <c r="P1386"/>
  <c r="O1386"/>
  <c r="N1386"/>
  <c r="M1386"/>
  <c r="L1386"/>
  <c r="K1386"/>
  <c r="J1386"/>
  <c r="I1386"/>
  <c r="H1386"/>
  <c r="G1386"/>
  <c r="F1386"/>
  <c r="Q1383"/>
  <c r="P1383"/>
  <c r="O1383"/>
  <c r="N1383"/>
  <c r="M1383"/>
  <c r="L1383"/>
  <c r="K1383"/>
  <c r="J1383"/>
  <c r="I1383"/>
  <c r="H1383"/>
  <c r="G1383"/>
  <c r="F1383"/>
  <c r="Q1380"/>
  <c r="P1380"/>
  <c r="O1380"/>
  <c r="N1380"/>
  <c r="M1380"/>
  <c r="L1380"/>
  <c r="K1380"/>
  <c r="J1380"/>
  <c r="I1380"/>
  <c r="H1380"/>
  <c r="G1380"/>
  <c r="F1380"/>
  <c r="Q1377"/>
  <c r="P1377"/>
  <c r="O1377"/>
  <c r="N1377"/>
  <c r="M1377"/>
  <c r="L1377"/>
  <c r="K1377"/>
  <c r="J1377"/>
  <c r="I1377"/>
  <c r="H1377"/>
  <c r="G1377"/>
  <c r="F1377"/>
  <c r="Q1374"/>
  <c r="P1374"/>
  <c r="O1374"/>
  <c r="N1374"/>
  <c r="M1374"/>
  <c r="L1374"/>
  <c r="K1374"/>
  <c r="J1374"/>
  <c r="I1374"/>
  <c r="H1374"/>
  <c r="G1374"/>
  <c r="F1374"/>
  <c r="Q1371"/>
  <c r="P1371"/>
  <c r="O1371"/>
  <c r="N1371"/>
  <c r="M1371"/>
  <c r="L1371"/>
  <c r="K1371"/>
  <c r="J1371"/>
  <c r="I1371"/>
  <c r="H1371"/>
  <c r="G1371"/>
  <c r="F1371"/>
  <c r="Q1368"/>
  <c r="P1368"/>
  <c r="O1368"/>
  <c r="N1368"/>
  <c r="M1368"/>
  <c r="L1368"/>
  <c r="K1368"/>
  <c r="J1368"/>
  <c r="I1368"/>
  <c r="H1368"/>
  <c r="G1368"/>
  <c r="F1368"/>
  <c r="Q1365"/>
  <c r="P1365"/>
  <c r="O1365"/>
  <c r="N1365"/>
  <c r="M1365"/>
  <c r="L1365"/>
  <c r="K1365"/>
  <c r="J1365"/>
  <c r="I1365"/>
  <c r="H1365"/>
  <c r="G1365"/>
  <c r="F1365"/>
  <c r="Q1362"/>
  <c r="P1362"/>
  <c r="O1362"/>
  <c r="N1362"/>
  <c r="M1362"/>
  <c r="L1362"/>
  <c r="K1362"/>
  <c r="J1362"/>
  <c r="I1362"/>
  <c r="H1362"/>
  <c r="G1362"/>
  <c r="F1362"/>
  <c r="Q1359"/>
  <c r="P1359"/>
  <c r="O1359"/>
  <c r="N1359"/>
  <c r="M1359"/>
  <c r="L1359"/>
  <c r="K1359"/>
  <c r="J1359"/>
  <c r="I1359"/>
  <c r="H1359"/>
  <c r="G1359"/>
  <c r="F1359"/>
  <c r="Q1356"/>
  <c r="P1356"/>
  <c r="O1356"/>
  <c r="N1356"/>
  <c r="M1356"/>
  <c r="L1356"/>
  <c r="K1356"/>
  <c r="J1356"/>
  <c r="I1356"/>
  <c r="H1356"/>
  <c r="G1356"/>
  <c r="F1356"/>
  <c r="Q1353"/>
  <c r="P1353"/>
  <c r="O1353"/>
  <c r="N1353"/>
  <c r="M1353"/>
  <c r="L1353"/>
  <c r="K1353"/>
  <c r="J1353"/>
  <c r="I1353"/>
  <c r="H1353"/>
  <c r="G1353"/>
  <c r="F1353"/>
  <c r="Q1350"/>
  <c r="P1350"/>
  <c r="O1350"/>
  <c r="N1350"/>
  <c r="M1350"/>
  <c r="L1350"/>
  <c r="K1350"/>
  <c r="J1350"/>
  <c r="I1350"/>
  <c r="H1350"/>
  <c r="G1350"/>
  <c r="F1350"/>
  <c r="Q1347"/>
  <c r="P1347"/>
  <c r="O1347"/>
  <c r="N1347"/>
  <c r="M1347"/>
  <c r="L1347"/>
  <c r="K1347"/>
  <c r="J1347"/>
  <c r="I1347"/>
  <c r="H1347"/>
  <c r="G1347"/>
  <c r="F1347"/>
  <c r="Q1344"/>
  <c r="P1344"/>
  <c r="O1344"/>
  <c r="N1344"/>
  <c r="M1344"/>
  <c r="L1344"/>
  <c r="K1344"/>
  <c r="J1344"/>
  <c r="I1344"/>
  <c r="H1344"/>
  <c r="G1344"/>
  <c r="F1344"/>
  <c r="Q1341"/>
  <c r="P1341"/>
  <c r="O1341"/>
  <c r="N1341"/>
  <c r="M1341"/>
  <c r="L1341"/>
  <c r="K1341"/>
  <c r="J1341"/>
  <c r="I1341"/>
  <c r="H1341"/>
  <c r="G1341"/>
  <c r="F1341"/>
  <c r="Q1338"/>
  <c r="P1338"/>
  <c r="O1338"/>
  <c r="N1338"/>
  <c r="M1338"/>
  <c r="L1338"/>
  <c r="K1338"/>
  <c r="J1338"/>
  <c r="I1338"/>
  <c r="H1338"/>
  <c r="G1338"/>
  <c r="F1338"/>
  <c r="Q1335"/>
  <c r="P1335"/>
  <c r="O1335"/>
  <c r="N1335"/>
  <c r="M1335"/>
  <c r="L1335"/>
  <c r="K1335"/>
  <c r="J1335"/>
  <c r="I1335"/>
  <c r="H1335"/>
  <c r="G1335"/>
  <c r="F1335"/>
  <c r="Q1332"/>
  <c r="P1332"/>
  <c r="O1332"/>
  <c r="N1332"/>
  <c r="M1332"/>
  <c r="L1332"/>
  <c r="K1332"/>
  <c r="J1332"/>
  <c r="I1332"/>
  <c r="H1332"/>
  <c r="G1332"/>
  <c r="F1332"/>
  <c r="Q1329"/>
  <c r="P1329"/>
  <c r="O1329"/>
  <c r="N1329"/>
  <c r="M1329"/>
  <c r="L1329"/>
  <c r="K1329"/>
  <c r="J1329"/>
  <c r="I1329"/>
  <c r="H1329"/>
  <c r="G1329"/>
  <c r="F1329"/>
  <c r="Q1326"/>
  <c r="P1326"/>
  <c r="O1326"/>
  <c r="N1326"/>
  <c r="M1326"/>
  <c r="L1326"/>
  <c r="K1326"/>
  <c r="J1326"/>
  <c r="I1326"/>
  <c r="H1326"/>
  <c r="G1326"/>
  <c r="F1326"/>
  <c r="Q1323"/>
  <c r="P1323"/>
  <c r="O1323"/>
  <c r="N1323"/>
  <c r="M1323"/>
  <c r="L1323"/>
  <c r="K1323"/>
  <c r="J1323"/>
  <c r="I1323"/>
  <c r="H1323"/>
  <c r="G1323"/>
  <c r="F1323"/>
  <c r="Q1320"/>
  <c r="P1320"/>
  <c r="O1320"/>
  <c r="N1320"/>
  <c r="M1320"/>
  <c r="L1320"/>
  <c r="K1320"/>
  <c r="J1320"/>
  <c r="I1320"/>
  <c r="H1320"/>
  <c r="G1320"/>
  <c r="F1320"/>
  <c r="Q1317"/>
  <c r="P1317"/>
  <c r="O1317"/>
  <c r="N1317"/>
  <c r="M1317"/>
  <c r="L1317"/>
  <c r="K1317"/>
  <c r="J1317"/>
  <c r="I1317"/>
  <c r="H1317"/>
  <c r="G1317"/>
  <c r="F1317"/>
  <c r="Q1314"/>
  <c r="P1314"/>
  <c r="O1314"/>
  <c r="N1314"/>
  <c r="M1314"/>
  <c r="L1314"/>
  <c r="K1314"/>
  <c r="J1314"/>
  <c r="I1314"/>
  <c r="H1314"/>
  <c r="G1314"/>
  <c r="F1314"/>
  <c r="Q1311"/>
  <c r="P1311"/>
  <c r="O1311"/>
  <c r="N1311"/>
  <c r="M1311"/>
  <c r="L1311"/>
  <c r="K1311"/>
  <c r="J1311"/>
  <c r="I1311"/>
  <c r="H1311"/>
  <c r="G1311"/>
  <c r="F1311"/>
  <c r="Q1308"/>
  <c r="P1308"/>
  <c r="O1308"/>
  <c r="N1308"/>
  <c r="M1308"/>
  <c r="L1308"/>
  <c r="K1308"/>
  <c r="J1308"/>
  <c r="I1308"/>
  <c r="H1308"/>
  <c r="G1308"/>
  <c r="F1308"/>
  <c r="Q1305"/>
  <c r="P1305"/>
  <c r="O1305"/>
  <c r="N1305"/>
  <c r="M1305"/>
  <c r="L1305"/>
  <c r="K1305"/>
  <c r="J1305"/>
  <c r="I1305"/>
  <c r="H1305"/>
  <c r="G1305"/>
  <c r="F1305"/>
  <c r="Q1302"/>
  <c r="P1302"/>
  <c r="O1302"/>
  <c r="N1302"/>
  <c r="M1302"/>
  <c r="L1302"/>
  <c r="K1302"/>
  <c r="J1302"/>
  <c r="I1302"/>
  <c r="H1302"/>
  <c r="G1302"/>
  <c r="F1302"/>
  <c r="Q1299"/>
  <c r="P1299"/>
  <c r="O1299"/>
  <c r="N1299"/>
  <c r="M1299"/>
  <c r="L1299"/>
  <c r="K1299"/>
  <c r="J1299"/>
  <c r="I1299"/>
  <c r="H1299"/>
  <c r="G1299"/>
  <c r="F1299"/>
  <c r="Q1296"/>
  <c r="P1296"/>
  <c r="O1296"/>
  <c r="N1296"/>
  <c r="M1296"/>
  <c r="L1296"/>
  <c r="K1296"/>
  <c r="J1296"/>
  <c r="I1296"/>
  <c r="H1296"/>
  <c r="G1296"/>
  <c r="F1296"/>
  <c r="Q1293"/>
  <c r="P1293"/>
  <c r="O1293"/>
  <c r="N1293"/>
  <c r="M1293"/>
  <c r="L1293"/>
  <c r="K1293"/>
  <c r="J1293"/>
  <c r="I1293"/>
  <c r="H1293"/>
  <c r="G1293"/>
  <c r="F1293"/>
  <c r="Q1290"/>
  <c r="P1290"/>
  <c r="O1290"/>
  <c r="N1290"/>
  <c r="M1290"/>
  <c r="L1290"/>
  <c r="K1290"/>
  <c r="J1290"/>
  <c r="I1290"/>
  <c r="H1290"/>
  <c r="G1290"/>
  <c r="F1290"/>
  <c r="Q1287"/>
  <c r="P1287"/>
  <c r="O1287"/>
  <c r="N1287"/>
  <c r="M1287"/>
  <c r="L1287"/>
  <c r="K1287"/>
  <c r="J1287"/>
  <c r="I1287"/>
  <c r="H1287"/>
  <c r="G1287"/>
  <c r="F1287"/>
  <c r="Q1284"/>
  <c r="P1284"/>
  <c r="O1284"/>
  <c r="N1284"/>
  <c r="M1284"/>
  <c r="L1284"/>
  <c r="K1284"/>
  <c r="J1284"/>
  <c r="I1284"/>
  <c r="H1284"/>
  <c r="G1284"/>
  <c r="F1284"/>
  <c r="Q1281"/>
  <c r="P1281"/>
  <c r="O1281"/>
  <c r="N1281"/>
  <c r="M1281"/>
  <c r="L1281"/>
  <c r="K1281"/>
  <c r="J1281"/>
  <c r="I1281"/>
  <c r="H1281"/>
  <c r="G1281"/>
  <c r="F1281"/>
  <c r="Q1278"/>
  <c r="P1278"/>
  <c r="O1278"/>
  <c r="N1278"/>
  <c r="M1278"/>
  <c r="L1278"/>
  <c r="K1278"/>
  <c r="J1278"/>
  <c r="I1278"/>
  <c r="H1278"/>
  <c r="G1278"/>
  <c r="F1278"/>
  <c r="Q1275"/>
  <c r="P1275"/>
  <c r="O1275"/>
  <c r="N1275"/>
  <c r="M1275"/>
  <c r="L1275"/>
  <c r="K1275"/>
  <c r="J1275"/>
  <c r="I1275"/>
  <c r="H1275"/>
  <c r="G1275"/>
  <c r="F1275"/>
  <c r="Q1272"/>
  <c r="P1272"/>
  <c r="O1272"/>
  <c r="N1272"/>
  <c r="M1272"/>
  <c r="L1272"/>
  <c r="K1272"/>
  <c r="J1272"/>
  <c r="I1272"/>
  <c r="H1272"/>
  <c r="G1272"/>
  <c r="F1272"/>
  <c r="Q1269"/>
  <c r="P1269"/>
  <c r="O1269"/>
  <c r="N1269"/>
  <c r="M1269"/>
  <c r="L1269"/>
  <c r="K1269"/>
  <c r="J1269"/>
  <c r="I1269"/>
  <c r="H1269"/>
  <c r="G1269"/>
  <c r="F1269"/>
  <c r="Q1266"/>
  <c r="P1266"/>
  <c r="O1266"/>
  <c r="N1266"/>
  <c r="M1266"/>
  <c r="L1266"/>
  <c r="K1266"/>
  <c r="J1266"/>
  <c r="I1266"/>
  <c r="H1266"/>
  <c r="G1266"/>
  <c r="F1266"/>
  <c r="Q1263"/>
  <c r="P1263"/>
  <c r="O1263"/>
  <c r="N1263"/>
  <c r="M1263"/>
  <c r="L1263"/>
  <c r="K1263"/>
  <c r="J1263"/>
  <c r="I1263"/>
  <c r="H1263"/>
  <c r="G1263"/>
  <c r="F1263"/>
  <c r="Q1260"/>
  <c r="P1260"/>
  <c r="O1260"/>
  <c r="N1260"/>
  <c r="M1260"/>
  <c r="L1260"/>
  <c r="K1260"/>
  <c r="J1260"/>
  <c r="I1260"/>
  <c r="H1260"/>
  <c r="G1260"/>
  <c r="F1260"/>
  <c r="Q1257"/>
  <c r="P1257"/>
  <c r="O1257"/>
  <c r="N1257"/>
  <c r="M1257"/>
  <c r="L1257"/>
  <c r="K1257"/>
  <c r="J1257"/>
  <c r="I1257"/>
  <c r="H1257"/>
  <c r="G1257"/>
  <c r="F1257"/>
  <c r="Q1254"/>
  <c r="P1254"/>
  <c r="O1254"/>
  <c r="N1254"/>
  <c r="M1254"/>
  <c r="L1254"/>
  <c r="K1254"/>
  <c r="J1254"/>
  <c r="I1254"/>
  <c r="H1254"/>
  <c r="G1254"/>
  <c r="F1254"/>
  <c r="Q1251"/>
  <c r="P1251"/>
  <c r="O1251"/>
  <c r="N1251"/>
  <c r="M1251"/>
  <c r="L1251"/>
  <c r="K1251"/>
  <c r="J1251"/>
  <c r="I1251"/>
  <c r="H1251"/>
  <c r="G1251"/>
  <c r="F1251"/>
  <c r="Q1248"/>
  <c r="P1248"/>
  <c r="O1248"/>
  <c r="N1248"/>
  <c r="M1248"/>
  <c r="L1248"/>
  <c r="K1248"/>
  <c r="J1248"/>
  <c r="I1248"/>
  <c r="H1248"/>
  <c r="G1248"/>
  <c r="F1248"/>
  <c r="Q1245"/>
  <c r="P1245"/>
  <c r="O1245"/>
  <c r="N1245"/>
  <c r="M1245"/>
  <c r="L1245"/>
  <c r="K1245"/>
  <c r="J1245"/>
  <c r="I1245"/>
  <c r="H1245"/>
  <c r="G1245"/>
  <c r="F1245"/>
  <c r="Q1242"/>
  <c r="P1242"/>
  <c r="O1242"/>
  <c r="N1242"/>
  <c r="M1242"/>
  <c r="L1242"/>
  <c r="K1242"/>
  <c r="J1242"/>
  <c r="I1242"/>
  <c r="H1242"/>
  <c r="G1242"/>
  <c r="F1242"/>
  <c r="Q1239"/>
  <c r="P1239"/>
  <c r="O1239"/>
  <c r="N1239"/>
  <c r="M1239"/>
  <c r="L1239"/>
  <c r="K1239"/>
  <c r="J1239"/>
  <c r="I1239"/>
  <c r="H1239"/>
  <c r="G1239"/>
  <c r="F1239"/>
  <c r="Q1236"/>
  <c r="P1236"/>
  <c r="O1236"/>
  <c r="N1236"/>
  <c r="M1236"/>
  <c r="L1236"/>
  <c r="K1236"/>
  <c r="J1236"/>
  <c r="I1236"/>
  <c r="H1236"/>
  <c r="G1236"/>
  <c r="F1236"/>
  <c r="Q1233"/>
  <c r="P1233"/>
  <c r="O1233"/>
  <c r="N1233"/>
  <c r="M1233"/>
  <c r="L1233"/>
  <c r="K1233"/>
  <c r="J1233"/>
  <c r="I1233"/>
  <c r="H1233"/>
  <c r="G1233"/>
  <c r="F1233"/>
  <c r="Q1230"/>
  <c r="P1230"/>
  <c r="O1230"/>
  <c r="N1230"/>
  <c r="M1230"/>
  <c r="L1230"/>
  <c r="K1230"/>
  <c r="J1230"/>
  <c r="I1230"/>
  <c r="H1230"/>
  <c r="G1230"/>
  <c r="F1230"/>
  <c r="Q1227"/>
  <c r="P1227"/>
  <c r="O1227"/>
  <c r="N1227"/>
  <c r="M1227"/>
  <c r="L1227"/>
  <c r="K1227"/>
  <c r="J1227"/>
  <c r="I1227"/>
  <c r="H1227"/>
  <c r="G1227"/>
  <c r="F1227"/>
  <c r="Q1226"/>
  <c r="P1226"/>
  <c r="O1226"/>
  <c r="N1226"/>
  <c r="M1226"/>
  <c r="L1226"/>
  <c r="K1226"/>
  <c r="J1226"/>
  <c r="I1226"/>
  <c r="H1226"/>
  <c r="G1226"/>
  <c r="F1226"/>
  <c r="Q1223"/>
  <c r="P1223"/>
  <c r="O1223"/>
  <c r="N1223"/>
  <c r="M1223"/>
  <c r="L1223"/>
  <c r="K1223"/>
  <c r="J1223"/>
  <c r="I1223"/>
  <c r="H1223"/>
  <c r="G1223"/>
  <c r="F1223"/>
  <c r="Q1220"/>
  <c r="P1220"/>
  <c r="O1220"/>
  <c r="N1220"/>
  <c r="M1220"/>
  <c r="L1220"/>
  <c r="K1220"/>
  <c r="J1220"/>
  <c r="I1220"/>
  <c r="H1220"/>
  <c r="G1220"/>
  <c r="F1220"/>
  <c r="Q1217"/>
  <c r="P1217"/>
  <c r="O1217"/>
  <c r="N1217"/>
  <c r="M1217"/>
  <c r="L1217"/>
  <c r="K1217"/>
  <c r="J1217"/>
  <c r="I1217"/>
  <c r="H1217"/>
  <c r="G1217"/>
  <c r="F1217"/>
  <c r="Q1214"/>
  <c r="P1214"/>
  <c r="O1214"/>
  <c r="N1214"/>
  <c r="M1214"/>
  <c r="L1214"/>
  <c r="K1214"/>
  <c r="J1214"/>
  <c r="I1214"/>
  <c r="H1214"/>
  <c r="G1214"/>
  <c r="F1214"/>
  <c r="Q1211"/>
  <c r="P1211"/>
  <c r="O1211"/>
  <c r="N1211"/>
  <c r="M1211"/>
  <c r="L1211"/>
  <c r="K1211"/>
  <c r="J1211"/>
  <c r="I1211"/>
  <c r="H1211"/>
  <c r="G1211"/>
  <c r="F1211"/>
  <c r="Q1208"/>
  <c r="P1208"/>
  <c r="O1208"/>
  <c r="N1208"/>
  <c r="M1208"/>
  <c r="L1208"/>
  <c r="K1208"/>
  <c r="J1208"/>
  <c r="I1208"/>
  <c r="H1208"/>
  <c r="G1208"/>
  <c r="F1208"/>
  <c r="Q1205"/>
  <c r="P1205"/>
  <c r="O1205"/>
  <c r="N1205"/>
  <c r="M1205"/>
  <c r="L1205"/>
  <c r="K1205"/>
  <c r="J1205"/>
  <c r="I1205"/>
  <c r="H1205"/>
  <c r="G1205"/>
  <c r="F1205"/>
  <c r="Q1202"/>
  <c r="P1202"/>
  <c r="O1202"/>
  <c r="N1202"/>
  <c r="M1202"/>
  <c r="L1202"/>
  <c r="K1202"/>
  <c r="J1202"/>
  <c r="I1202"/>
  <c r="H1202"/>
  <c r="G1202"/>
  <c r="F1202"/>
  <c r="Q1199"/>
  <c r="P1199"/>
  <c r="O1199"/>
  <c r="N1199"/>
  <c r="M1199"/>
  <c r="L1199"/>
  <c r="K1199"/>
  <c r="J1199"/>
  <c r="I1199"/>
  <c r="H1199"/>
  <c r="G1199"/>
  <c r="F1199"/>
  <c r="Q1196"/>
  <c r="P1196"/>
  <c r="O1196"/>
  <c r="N1196"/>
  <c r="M1196"/>
  <c r="L1196"/>
  <c r="K1196"/>
  <c r="J1196"/>
  <c r="I1196"/>
  <c r="H1196"/>
  <c r="G1196"/>
  <c r="F1196"/>
  <c r="Q1193"/>
  <c r="P1193"/>
  <c r="O1193"/>
  <c r="N1193"/>
  <c r="M1193"/>
  <c r="L1193"/>
  <c r="K1193"/>
  <c r="J1193"/>
  <c r="I1193"/>
  <c r="H1193"/>
  <c r="G1193"/>
  <c r="F1193"/>
  <c r="Q1190"/>
  <c r="P1190"/>
  <c r="O1190"/>
  <c r="N1190"/>
  <c r="M1190"/>
  <c r="L1190"/>
  <c r="K1190"/>
  <c r="J1190"/>
  <c r="I1190"/>
  <c r="H1190"/>
  <c r="G1190"/>
  <c r="F1190"/>
  <c r="Q1187"/>
  <c r="P1187"/>
  <c r="O1187"/>
  <c r="N1187"/>
  <c r="M1187"/>
  <c r="L1187"/>
  <c r="K1187"/>
  <c r="J1187"/>
  <c r="I1187"/>
  <c r="H1187"/>
  <c r="G1187"/>
  <c r="F1187"/>
  <c r="Q1184"/>
  <c r="P1184"/>
  <c r="O1184"/>
  <c r="N1184"/>
  <c r="M1184"/>
  <c r="L1184"/>
  <c r="K1184"/>
  <c r="J1184"/>
  <c r="I1184"/>
  <c r="H1184"/>
  <c r="G1184"/>
  <c r="F1184"/>
  <c r="Q1181"/>
  <c r="P1181"/>
  <c r="O1181"/>
  <c r="N1181"/>
  <c r="M1181"/>
  <c r="L1181"/>
  <c r="K1181"/>
  <c r="J1181"/>
  <c r="I1181"/>
  <c r="H1181"/>
  <c r="G1181"/>
  <c r="F1181"/>
  <c r="Q1178"/>
  <c r="P1178"/>
  <c r="O1178"/>
  <c r="N1178"/>
  <c r="M1178"/>
  <c r="L1178"/>
  <c r="K1178"/>
  <c r="J1178"/>
  <c r="I1178"/>
  <c r="H1178"/>
  <c r="G1178"/>
  <c r="F1178"/>
  <c r="Q1175"/>
  <c r="P1175"/>
  <c r="O1175"/>
  <c r="N1175"/>
  <c r="M1175"/>
  <c r="L1175"/>
  <c r="K1175"/>
  <c r="J1175"/>
  <c r="I1175"/>
  <c r="H1175"/>
  <c r="G1175"/>
  <c r="F1175"/>
  <c r="Q1172"/>
  <c r="P1172"/>
  <c r="O1172"/>
  <c r="N1172"/>
  <c r="M1172"/>
  <c r="L1172"/>
  <c r="K1172"/>
  <c r="J1172"/>
  <c r="I1172"/>
  <c r="H1172"/>
  <c r="G1172"/>
  <c r="F1172"/>
  <c r="Q1169"/>
  <c r="P1169"/>
  <c r="O1169"/>
  <c r="N1169"/>
  <c r="M1169"/>
  <c r="L1169"/>
  <c r="K1169"/>
  <c r="J1169"/>
  <c r="I1169"/>
  <c r="H1169"/>
  <c r="G1169"/>
  <c r="F1169"/>
  <c r="Q1166"/>
  <c r="P1166"/>
  <c r="O1166"/>
  <c r="N1166"/>
  <c r="M1166"/>
  <c r="L1166"/>
  <c r="K1166"/>
  <c r="J1166"/>
  <c r="I1166"/>
  <c r="H1166"/>
  <c r="G1166"/>
  <c r="F1166"/>
  <c r="Q1163"/>
  <c r="P1163"/>
  <c r="O1163"/>
  <c r="N1163"/>
  <c r="M1163"/>
  <c r="L1163"/>
  <c r="K1163"/>
  <c r="J1163"/>
  <c r="I1163"/>
  <c r="H1163"/>
  <c r="G1163"/>
  <c r="F1163"/>
  <c r="Q1160"/>
  <c r="P1160"/>
  <c r="O1160"/>
  <c r="N1160"/>
  <c r="M1160"/>
  <c r="L1160"/>
  <c r="K1160"/>
  <c r="J1160"/>
  <c r="I1160"/>
  <c r="H1160"/>
  <c r="G1160"/>
  <c r="F1160"/>
  <c r="Q1157"/>
  <c r="P1157"/>
  <c r="O1157"/>
  <c r="N1157"/>
  <c r="M1157"/>
  <c r="L1157"/>
  <c r="K1157"/>
  <c r="J1157"/>
  <c r="I1157"/>
  <c r="H1157"/>
  <c r="G1157"/>
  <c r="F1157"/>
  <c r="Q1154"/>
  <c r="P1154"/>
  <c r="O1154"/>
  <c r="N1154"/>
  <c r="M1154"/>
  <c r="L1154"/>
  <c r="K1154"/>
  <c r="J1154"/>
  <c r="I1154"/>
  <c r="H1154"/>
  <c r="G1154"/>
  <c r="F1154"/>
  <c r="Q1151"/>
  <c r="P1151"/>
  <c r="O1151"/>
  <c r="N1151"/>
  <c r="M1151"/>
  <c r="L1151"/>
  <c r="K1151"/>
  <c r="J1151"/>
  <c r="I1151"/>
  <c r="H1151"/>
  <c r="G1151"/>
  <c r="F1151"/>
  <c r="Q1148"/>
  <c r="P1148"/>
  <c r="O1148"/>
  <c r="N1148"/>
  <c r="M1148"/>
  <c r="L1148"/>
  <c r="K1148"/>
  <c r="J1148"/>
  <c r="I1148"/>
  <c r="H1148"/>
  <c r="G1148"/>
  <c r="F1148"/>
  <c r="Q1145"/>
  <c r="P1145"/>
  <c r="O1145"/>
  <c r="N1145"/>
  <c r="M1145"/>
  <c r="L1145"/>
  <c r="K1145"/>
  <c r="J1145"/>
  <c r="I1145"/>
  <c r="H1145"/>
  <c r="G1145"/>
  <c r="F1145"/>
  <c r="Q1142"/>
  <c r="P1142"/>
  <c r="O1142"/>
  <c r="N1142"/>
  <c r="M1142"/>
  <c r="L1142"/>
  <c r="K1142"/>
  <c r="J1142"/>
  <c r="I1142"/>
  <c r="H1142"/>
  <c r="G1142"/>
  <c r="F1142"/>
  <c r="Q1139"/>
  <c r="P1139"/>
  <c r="O1139"/>
  <c r="N1139"/>
  <c r="M1139"/>
  <c r="L1139"/>
  <c r="K1139"/>
  <c r="J1139"/>
  <c r="I1139"/>
  <c r="H1139"/>
  <c r="G1139"/>
  <c r="F1139"/>
  <c r="Q1136"/>
  <c r="P1136"/>
  <c r="O1136"/>
  <c r="N1136"/>
  <c r="M1136"/>
  <c r="L1136"/>
  <c r="K1136"/>
  <c r="J1136"/>
  <c r="I1136"/>
  <c r="H1136"/>
  <c r="G1136"/>
  <c r="F1136"/>
  <c r="Q1133"/>
  <c r="P1133"/>
  <c r="O1133"/>
  <c r="N1133"/>
  <c r="M1133"/>
  <c r="L1133"/>
  <c r="K1133"/>
  <c r="J1133"/>
  <c r="I1133"/>
  <c r="H1133"/>
  <c r="G1133"/>
  <c r="F1133"/>
  <c r="Q1130"/>
  <c r="P1130"/>
  <c r="O1130"/>
  <c r="N1130"/>
  <c r="M1130"/>
  <c r="L1130"/>
  <c r="K1130"/>
  <c r="J1130"/>
  <c r="I1130"/>
  <c r="H1130"/>
  <c r="G1130"/>
  <c r="F1130"/>
  <c r="Q1127"/>
  <c r="P1127"/>
  <c r="O1127"/>
  <c r="N1127"/>
  <c r="M1127"/>
  <c r="L1127"/>
  <c r="K1127"/>
  <c r="J1127"/>
  <c r="I1127"/>
  <c r="H1127"/>
  <c r="G1127"/>
  <c r="F1127"/>
  <c r="Q1124"/>
  <c r="P1124"/>
  <c r="O1124"/>
  <c r="N1124"/>
  <c r="M1124"/>
  <c r="L1124"/>
  <c r="K1124"/>
  <c r="J1124"/>
  <c r="I1124"/>
  <c r="H1124"/>
  <c r="G1124"/>
  <c r="F1124"/>
  <c r="Q1121"/>
  <c r="P1121"/>
  <c r="O1121"/>
  <c r="N1121"/>
  <c r="M1121"/>
  <c r="L1121"/>
  <c r="K1121"/>
  <c r="J1121"/>
  <c r="I1121"/>
  <c r="H1121"/>
  <c r="G1121"/>
  <c r="F1121"/>
  <c r="Q1118"/>
  <c r="P1118"/>
  <c r="O1118"/>
  <c r="N1118"/>
  <c r="M1118"/>
  <c r="L1118"/>
  <c r="K1118"/>
  <c r="J1118"/>
  <c r="I1118"/>
  <c r="H1118"/>
  <c r="G1118"/>
  <c r="F1118"/>
  <c r="Q1115"/>
  <c r="P1115"/>
  <c r="O1115"/>
  <c r="N1115"/>
  <c r="M1115"/>
  <c r="L1115"/>
  <c r="K1115"/>
  <c r="J1115"/>
  <c r="I1115"/>
  <c r="H1115"/>
  <c r="G1115"/>
  <c r="F1115"/>
  <c r="Q1112"/>
  <c r="P1112"/>
  <c r="O1112"/>
  <c r="N1112"/>
  <c r="M1112"/>
  <c r="L1112"/>
  <c r="K1112"/>
  <c r="J1112"/>
  <c r="I1112"/>
  <c r="H1112"/>
  <c r="G1112"/>
  <c r="F1112"/>
  <c r="Q1109"/>
  <c r="P1109"/>
  <c r="O1109"/>
  <c r="N1109"/>
  <c r="M1109"/>
  <c r="L1109"/>
  <c r="K1109"/>
  <c r="J1109"/>
  <c r="I1109"/>
  <c r="H1109"/>
  <c r="G1109"/>
  <c r="F1109"/>
  <c r="Q1106"/>
  <c r="P1106"/>
  <c r="O1106"/>
  <c r="N1106"/>
  <c r="M1106"/>
  <c r="L1106"/>
  <c r="K1106"/>
  <c r="J1106"/>
  <c r="I1106"/>
  <c r="H1106"/>
  <c r="G1106"/>
  <c r="F1106"/>
  <c r="Q1103"/>
  <c r="P1103"/>
  <c r="O1103"/>
  <c r="N1103"/>
  <c r="M1103"/>
  <c r="L1103"/>
  <c r="K1103"/>
  <c r="J1103"/>
  <c r="I1103"/>
  <c r="H1103"/>
  <c r="G1103"/>
  <c r="F1103"/>
  <c r="Q1100"/>
  <c r="P1100"/>
  <c r="O1100"/>
  <c r="N1100"/>
  <c r="M1100"/>
  <c r="L1100"/>
  <c r="K1100"/>
  <c r="J1100"/>
  <c r="I1100"/>
  <c r="H1100"/>
  <c r="G1100"/>
  <c r="F1100"/>
  <c r="Q1097"/>
  <c r="P1097"/>
  <c r="O1097"/>
  <c r="N1097"/>
  <c r="M1097"/>
  <c r="L1097"/>
  <c r="K1097"/>
  <c r="J1097"/>
  <c r="I1097"/>
  <c r="H1097"/>
  <c r="G1097"/>
  <c r="F1097"/>
  <c r="Q1094"/>
  <c r="P1094"/>
  <c r="O1094"/>
  <c r="N1094"/>
  <c r="M1094"/>
  <c r="L1094"/>
  <c r="K1094"/>
  <c r="J1094"/>
  <c r="I1094"/>
  <c r="H1094"/>
  <c r="G1094"/>
  <c r="F1094"/>
  <c r="Q1091"/>
  <c r="P1091"/>
  <c r="O1091"/>
  <c r="N1091"/>
  <c r="M1091"/>
  <c r="L1091"/>
  <c r="K1091"/>
  <c r="J1091"/>
  <c r="I1091"/>
  <c r="H1091"/>
  <c r="G1091"/>
  <c r="F1091"/>
  <c r="Q1088"/>
  <c r="P1088"/>
  <c r="O1088"/>
  <c r="N1088"/>
  <c r="M1088"/>
  <c r="L1088"/>
  <c r="K1088"/>
  <c r="J1088"/>
  <c r="I1088"/>
  <c r="H1088"/>
  <c r="G1088"/>
  <c r="F1088"/>
  <c r="Q1085"/>
  <c r="P1085"/>
  <c r="O1085"/>
  <c r="N1085"/>
  <c r="M1085"/>
  <c r="L1085"/>
  <c r="K1085"/>
  <c r="J1085"/>
  <c r="I1085"/>
  <c r="H1085"/>
  <c r="G1085"/>
  <c r="F1085"/>
  <c r="Q1082"/>
  <c r="P1082"/>
  <c r="O1082"/>
  <c r="N1082"/>
  <c r="M1082"/>
  <c r="L1082"/>
  <c r="K1082"/>
  <c r="J1082"/>
  <c r="I1082"/>
  <c r="H1082"/>
  <c r="G1082"/>
  <c r="F1082"/>
  <c r="Q1079"/>
  <c r="P1079"/>
  <c r="O1079"/>
  <c r="N1079"/>
  <c r="M1079"/>
  <c r="L1079"/>
  <c r="K1079"/>
  <c r="J1079"/>
  <c r="I1079"/>
  <c r="H1079"/>
  <c r="G1079"/>
  <c r="F1079"/>
  <c r="Q1076"/>
  <c r="P1076"/>
  <c r="O1076"/>
  <c r="N1076"/>
  <c r="M1076"/>
  <c r="L1076"/>
  <c r="K1076"/>
  <c r="J1076"/>
  <c r="I1076"/>
  <c r="H1076"/>
  <c r="G1076"/>
  <c r="F1076"/>
  <c r="Q1073"/>
  <c r="P1073"/>
  <c r="O1073"/>
  <c r="N1073"/>
  <c r="M1073"/>
  <c r="L1073"/>
  <c r="K1073"/>
  <c r="J1073"/>
  <c r="I1073"/>
  <c r="H1073"/>
  <c r="G1073"/>
  <c r="F1073"/>
  <c r="Q1070"/>
  <c r="P1070"/>
  <c r="O1070"/>
  <c r="N1070"/>
  <c r="M1070"/>
  <c r="L1070"/>
  <c r="K1070"/>
  <c r="J1070"/>
  <c r="I1070"/>
  <c r="H1070"/>
  <c r="G1070"/>
  <c r="F1070"/>
  <c r="Q1067"/>
  <c r="P1067"/>
  <c r="O1067"/>
  <c r="N1067"/>
  <c r="M1067"/>
  <c r="L1067"/>
  <c r="K1067"/>
  <c r="J1067"/>
  <c r="I1067"/>
  <c r="H1067"/>
  <c r="G1067"/>
  <c r="F1067"/>
  <c r="Q1064"/>
  <c r="P1064"/>
  <c r="O1064"/>
  <c r="N1064"/>
  <c r="M1064"/>
  <c r="L1064"/>
  <c r="K1064"/>
  <c r="J1064"/>
  <c r="I1064"/>
  <c r="H1064"/>
  <c r="G1064"/>
  <c r="F1064"/>
  <c r="Q1061"/>
  <c r="P1061"/>
  <c r="O1061"/>
  <c r="N1061"/>
  <c r="M1061"/>
  <c r="L1061"/>
  <c r="K1061"/>
  <c r="J1061"/>
  <c r="I1061"/>
  <c r="H1061"/>
  <c r="G1061"/>
  <c r="F1061"/>
  <c r="Q1058"/>
  <c r="P1058"/>
  <c r="O1058"/>
  <c r="N1058"/>
  <c r="M1058"/>
  <c r="L1058"/>
  <c r="K1058"/>
  <c r="J1058"/>
  <c r="I1058"/>
  <c r="H1058"/>
  <c r="G1058"/>
  <c r="F1058"/>
  <c r="Q1055"/>
  <c r="P1055"/>
  <c r="O1055"/>
  <c r="N1055"/>
  <c r="M1055"/>
  <c r="L1055"/>
  <c r="K1055"/>
  <c r="J1055"/>
  <c r="I1055"/>
  <c r="H1055"/>
  <c r="G1055"/>
  <c r="F1055"/>
  <c r="Q1054"/>
  <c r="P1054"/>
  <c r="O1054"/>
  <c r="N1054"/>
  <c r="M1054"/>
  <c r="L1054"/>
  <c r="K1054"/>
  <c r="J1054"/>
  <c r="I1054"/>
  <c r="H1054"/>
  <c r="G1054"/>
  <c r="F1054"/>
  <c r="Q1051"/>
  <c r="P1051"/>
  <c r="O1051"/>
  <c r="N1051"/>
  <c r="M1051"/>
  <c r="L1051"/>
  <c r="K1051"/>
  <c r="J1051"/>
  <c r="I1051"/>
  <c r="H1051"/>
  <c r="G1051"/>
  <c r="F1051"/>
  <c r="Q1048"/>
  <c r="P1048"/>
  <c r="O1048"/>
  <c r="N1048"/>
  <c r="M1048"/>
  <c r="L1048"/>
  <c r="K1048"/>
  <c r="J1048"/>
  <c r="I1048"/>
  <c r="H1048"/>
  <c r="G1048"/>
  <c r="F1048"/>
  <c r="Q1045"/>
  <c r="P1045"/>
  <c r="O1045"/>
  <c r="N1045"/>
  <c r="M1045"/>
  <c r="L1045"/>
  <c r="K1045"/>
  <c r="J1045"/>
  <c r="I1045"/>
  <c r="H1045"/>
  <c r="G1045"/>
  <c r="F1045"/>
  <c r="Q1042"/>
  <c r="P1042"/>
  <c r="O1042"/>
  <c r="N1042"/>
  <c r="M1042"/>
  <c r="L1042"/>
  <c r="K1042"/>
  <c r="J1042"/>
  <c r="I1042"/>
  <c r="H1042"/>
  <c r="G1042"/>
  <c r="F1042"/>
  <c r="Q1039"/>
  <c r="P1039"/>
  <c r="O1039"/>
  <c r="N1039"/>
  <c r="M1039"/>
  <c r="L1039"/>
  <c r="K1039"/>
  <c r="J1039"/>
  <c r="I1039"/>
  <c r="H1039"/>
  <c r="G1039"/>
  <c r="F1039"/>
  <c r="Q1036"/>
  <c r="P1036"/>
  <c r="O1036"/>
  <c r="N1036"/>
  <c r="M1036"/>
  <c r="L1036"/>
  <c r="K1036"/>
  <c r="J1036"/>
  <c r="I1036"/>
  <c r="H1036"/>
  <c r="G1036"/>
  <c r="F1036"/>
  <c r="Q1033"/>
  <c r="P1033"/>
  <c r="O1033"/>
  <c r="N1033"/>
  <c r="M1033"/>
  <c r="L1033"/>
  <c r="K1033"/>
  <c r="J1033"/>
  <c r="I1033"/>
  <c r="H1033"/>
  <c r="G1033"/>
  <c r="F1033"/>
  <c r="Q1030"/>
  <c r="P1030"/>
  <c r="O1030"/>
  <c r="N1030"/>
  <c r="M1030"/>
  <c r="L1030"/>
  <c r="K1030"/>
  <c r="J1030"/>
  <c r="I1030"/>
  <c r="H1030"/>
  <c r="G1030"/>
  <c r="F1030"/>
  <c r="Q1027"/>
  <c r="P1027"/>
  <c r="O1027"/>
  <c r="N1027"/>
  <c r="M1027"/>
  <c r="L1027"/>
  <c r="K1027"/>
  <c r="J1027"/>
  <c r="I1027"/>
  <c r="H1027"/>
  <c r="G1027"/>
  <c r="F1027"/>
  <c r="Q1024"/>
  <c r="P1024"/>
  <c r="O1024"/>
  <c r="N1024"/>
  <c r="M1024"/>
  <c r="L1024"/>
  <c r="K1024"/>
  <c r="J1024"/>
  <c r="I1024"/>
  <c r="H1024"/>
  <c r="G1024"/>
  <c r="F1024"/>
  <c r="Q1021"/>
  <c r="P1021"/>
  <c r="O1021"/>
  <c r="N1021"/>
  <c r="M1021"/>
  <c r="L1021"/>
  <c r="K1021"/>
  <c r="J1021"/>
  <c r="I1021"/>
  <c r="H1021"/>
  <c r="G1021"/>
  <c r="F1021"/>
  <c r="Q1018"/>
  <c r="P1018"/>
  <c r="O1018"/>
  <c r="N1018"/>
  <c r="M1018"/>
  <c r="L1018"/>
  <c r="K1018"/>
  <c r="J1018"/>
  <c r="I1018"/>
  <c r="H1018"/>
  <c r="G1018"/>
  <c r="F1018"/>
  <c r="Q1015"/>
  <c r="P1015"/>
  <c r="O1015"/>
  <c r="N1015"/>
  <c r="M1015"/>
  <c r="L1015"/>
  <c r="K1015"/>
  <c r="J1015"/>
  <c r="I1015"/>
  <c r="H1015"/>
  <c r="G1015"/>
  <c r="F1015"/>
  <c r="Q1012"/>
  <c r="P1012"/>
  <c r="O1012"/>
  <c r="N1012"/>
  <c r="M1012"/>
  <c r="L1012"/>
  <c r="K1012"/>
  <c r="J1012"/>
  <c r="I1012"/>
  <c r="H1012"/>
  <c r="G1012"/>
  <c r="F1012"/>
  <c r="Q1009"/>
  <c r="P1009"/>
  <c r="O1009"/>
  <c r="N1009"/>
  <c r="M1009"/>
  <c r="L1009"/>
  <c r="K1009"/>
  <c r="J1009"/>
  <c r="I1009"/>
  <c r="H1009"/>
  <c r="G1009"/>
  <c r="F1009"/>
  <c r="Q1006"/>
  <c r="P1006"/>
  <c r="O1006"/>
  <c r="N1006"/>
  <c r="M1006"/>
  <c r="L1006"/>
  <c r="K1006"/>
  <c r="J1006"/>
  <c r="I1006"/>
  <c r="H1006"/>
  <c r="G1006"/>
  <c r="F1006"/>
  <c r="Q1003"/>
  <c r="P1003"/>
  <c r="O1003"/>
  <c r="N1003"/>
  <c r="M1003"/>
  <c r="L1003"/>
  <c r="K1003"/>
  <c r="J1003"/>
  <c r="I1003"/>
  <c r="H1003"/>
  <c r="G1003"/>
  <c r="F1003"/>
  <c r="Q1000"/>
  <c r="P1000"/>
  <c r="O1000"/>
  <c r="N1000"/>
  <c r="M1000"/>
  <c r="L1000"/>
  <c r="K1000"/>
  <c r="J1000"/>
  <c r="I1000"/>
  <c r="H1000"/>
  <c r="G1000"/>
  <c r="F1000"/>
  <c r="Q997"/>
  <c r="P997"/>
  <c r="O997"/>
  <c r="N997"/>
  <c r="M997"/>
  <c r="L997"/>
  <c r="K997"/>
  <c r="J997"/>
  <c r="I997"/>
  <c r="H997"/>
  <c r="G997"/>
  <c r="F997"/>
  <c r="Q994"/>
  <c r="P994"/>
  <c r="O994"/>
  <c r="N994"/>
  <c r="M994"/>
  <c r="L994"/>
  <c r="K994"/>
  <c r="J994"/>
  <c r="I994"/>
  <c r="H994"/>
  <c r="G994"/>
  <c r="F994"/>
  <c r="Q991"/>
  <c r="P991"/>
  <c r="O991"/>
  <c r="N991"/>
  <c r="M991"/>
  <c r="L991"/>
  <c r="K991"/>
  <c r="J991"/>
  <c r="I991"/>
  <c r="H991"/>
  <c r="G991"/>
  <c r="F991"/>
  <c r="Q988"/>
  <c r="P988"/>
  <c r="O988"/>
  <c r="N988"/>
  <c r="M988"/>
  <c r="L988"/>
  <c r="K988"/>
  <c r="J988"/>
  <c r="I988"/>
  <c r="H988"/>
  <c r="G988"/>
  <c r="F988"/>
  <c r="Q985"/>
  <c r="P985"/>
  <c r="O985"/>
  <c r="N985"/>
  <c r="M985"/>
  <c r="L985"/>
  <c r="K985"/>
  <c r="J985"/>
  <c r="I985"/>
  <c r="H985"/>
  <c r="G985"/>
  <c r="F985"/>
  <c r="Q982"/>
  <c r="P982"/>
  <c r="O982"/>
  <c r="N982"/>
  <c r="M982"/>
  <c r="L982"/>
  <c r="K982"/>
  <c r="J982"/>
  <c r="I982"/>
  <c r="H982"/>
  <c r="G982"/>
  <c r="F982"/>
  <c r="Q979"/>
  <c r="P979"/>
  <c r="O979"/>
  <c r="N979"/>
  <c r="M979"/>
  <c r="L979"/>
  <c r="K979"/>
  <c r="J979"/>
  <c r="I979"/>
  <c r="H979"/>
  <c r="G979"/>
  <c r="F979"/>
  <c r="Q976"/>
  <c r="P976"/>
  <c r="O976"/>
  <c r="N976"/>
  <c r="M976"/>
  <c r="L976"/>
  <c r="K976"/>
  <c r="J976"/>
  <c r="I976"/>
  <c r="H976"/>
  <c r="G976"/>
  <c r="F976"/>
  <c r="Q973"/>
  <c r="P973"/>
  <c r="O973"/>
  <c r="N973"/>
  <c r="M973"/>
  <c r="L973"/>
  <c r="K973"/>
  <c r="J973"/>
  <c r="I973"/>
  <c r="H973"/>
  <c r="G973"/>
  <c r="F973"/>
  <c r="Q970"/>
  <c r="P970"/>
  <c r="O970"/>
  <c r="N970"/>
  <c r="M970"/>
  <c r="L970"/>
  <c r="K970"/>
  <c r="J970"/>
  <c r="I970"/>
  <c r="H970"/>
  <c r="G970"/>
  <c r="F970"/>
  <c r="Q967"/>
  <c r="P967"/>
  <c r="O967"/>
  <c r="N967"/>
  <c r="M967"/>
  <c r="L967"/>
  <c r="K967"/>
  <c r="J967"/>
  <c r="I967"/>
  <c r="H967"/>
  <c r="G967"/>
  <c r="F967"/>
  <c r="Q964"/>
  <c r="P964"/>
  <c r="O964"/>
  <c r="N964"/>
  <c r="M964"/>
  <c r="L964"/>
  <c r="K964"/>
  <c r="J964"/>
  <c r="I964"/>
  <c r="H964"/>
  <c r="G964"/>
  <c r="F964"/>
  <c r="Q961"/>
  <c r="P961"/>
  <c r="O961"/>
  <c r="N961"/>
  <c r="M961"/>
  <c r="L961"/>
  <c r="K961"/>
  <c r="J961"/>
  <c r="I961"/>
  <c r="H961"/>
  <c r="G961"/>
  <c r="F961"/>
  <c r="Q958"/>
  <c r="P958"/>
  <c r="O958"/>
  <c r="N958"/>
  <c r="M958"/>
  <c r="L958"/>
  <c r="K958"/>
  <c r="J958"/>
  <c r="I958"/>
  <c r="H958"/>
  <c r="G958"/>
  <c r="F958"/>
  <c r="Q955"/>
  <c r="P955"/>
  <c r="O955"/>
  <c r="N955"/>
  <c r="M955"/>
  <c r="L955"/>
  <c r="K955"/>
  <c r="J955"/>
  <c r="I955"/>
  <c r="H955"/>
  <c r="G955"/>
  <c r="F955"/>
  <c r="Q952"/>
  <c r="P952"/>
  <c r="O952"/>
  <c r="N952"/>
  <c r="M952"/>
  <c r="L952"/>
  <c r="K952"/>
  <c r="J952"/>
  <c r="I952"/>
  <c r="H952"/>
  <c r="G952"/>
  <c r="F952"/>
  <c r="Q949"/>
  <c r="P949"/>
  <c r="O949"/>
  <c r="N949"/>
  <c r="M949"/>
  <c r="L949"/>
  <c r="K949"/>
  <c r="J949"/>
  <c r="I949"/>
  <c r="H949"/>
  <c r="G949"/>
  <c r="F949"/>
  <c r="Q946"/>
  <c r="P946"/>
  <c r="O946"/>
  <c r="N946"/>
  <c r="M946"/>
  <c r="L946"/>
  <c r="K946"/>
  <c r="J946"/>
  <c r="I946"/>
  <c r="H946"/>
  <c r="G946"/>
  <c r="F946"/>
  <c r="Q943"/>
  <c r="P943"/>
  <c r="O943"/>
  <c r="N943"/>
  <c r="M943"/>
  <c r="L943"/>
  <c r="K943"/>
  <c r="J943"/>
  <c r="I943"/>
  <c r="H943"/>
  <c r="G943"/>
  <c r="F943"/>
  <c r="Q940"/>
  <c r="P940"/>
  <c r="O940"/>
  <c r="N940"/>
  <c r="M940"/>
  <c r="L940"/>
  <c r="K940"/>
  <c r="J940"/>
  <c r="I940"/>
  <c r="H940"/>
  <c r="G940"/>
  <c r="F940"/>
  <c r="Q937"/>
  <c r="P937"/>
  <c r="O937"/>
  <c r="N937"/>
  <c r="M937"/>
  <c r="L937"/>
  <c r="K937"/>
  <c r="J937"/>
  <c r="I937"/>
  <c r="H937"/>
  <c r="G937"/>
  <c r="F937"/>
  <c r="Q934"/>
  <c r="P934"/>
  <c r="O934"/>
  <c r="N934"/>
  <c r="M934"/>
  <c r="L934"/>
  <c r="K934"/>
  <c r="J934"/>
  <c r="I934"/>
  <c r="H934"/>
  <c r="G934"/>
  <c r="F934"/>
  <c r="Q931"/>
  <c r="P931"/>
  <c r="O931"/>
  <c r="N931"/>
  <c r="M931"/>
  <c r="L931"/>
  <c r="K931"/>
  <c r="J931"/>
  <c r="I931"/>
  <c r="H931"/>
  <c r="G931"/>
  <c r="F931"/>
  <c r="Q928"/>
  <c r="P928"/>
  <c r="O928"/>
  <c r="N928"/>
  <c r="M928"/>
  <c r="L928"/>
  <c r="K928"/>
  <c r="J928"/>
  <c r="I928"/>
  <c r="H928"/>
  <c r="G928"/>
  <c r="F928"/>
  <c r="Q925"/>
  <c r="P925"/>
  <c r="O925"/>
  <c r="N925"/>
  <c r="M925"/>
  <c r="L925"/>
  <c r="K925"/>
  <c r="J925"/>
  <c r="I925"/>
  <c r="H925"/>
  <c r="G925"/>
  <c r="F925"/>
  <c r="Q922"/>
  <c r="P922"/>
  <c r="O922"/>
  <c r="N922"/>
  <c r="M922"/>
  <c r="L922"/>
  <c r="K922"/>
  <c r="J922"/>
  <c r="I922"/>
  <c r="H922"/>
  <c r="G922"/>
  <c r="F922"/>
  <c r="Q919"/>
  <c r="P919"/>
  <c r="O919"/>
  <c r="N919"/>
  <c r="M919"/>
  <c r="L919"/>
  <c r="K919"/>
  <c r="J919"/>
  <c r="I919"/>
  <c r="H919"/>
  <c r="G919"/>
  <c r="F919"/>
  <c r="Q916"/>
  <c r="P916"/>
  <c r="O916"/>
  <c r="N916"/>
  <c r="M916"/>
  <c r="L916"/>
  <c r="K916"/>
  <c r="J916"/>
  <c r="I916"/>
  <c r="H916"/>
  <c r="G916"/>
  <c r="F916"/>
  <c r="Q913"/>
  <c r="P913"/>
  <c r="O913"/>
  <c r="N913"/>
  <c r="M913"/>
  <c r="L913"/>
  <c r="K913"/>
  <c r="J913"/>
  <c r="I913"/>
  <c r="H913"/>
  <c r="G913"/>
  <c r="F913"/>
  <c r="Q910"/>
  <c r="P910"/>
  <c r="O910"/>
  <c r="N910"/>
  <c r="M910"/>
  <c r="L910"/>
  <c r="K910"/>
  <c r="J910"/>
  <c r="I910"/>
  <c r="H910"/>
  <c r="G910"/>
  <c r="F910"/>
  <c r="Q907"/>
  <c r="P907"/>
  <c r="O907"/>
  <c r="N907"/>
  <c r="M907"/>
  <c r="L907"/>
  <c r="K907"/>
  <c r="J907"/>
  <c r="I907"/>
  <c r="H907"/>
  <c r="G907"/>
  <c r="F907"/>
  <c r="Q904"/>
  <c r="P904"/>
  <c r="O904"/>
  <c r="N904"/>
  <c r="M904"/>
  <c r="L904"/>
  <c r="K904"/>
  <c r="J904"/>
  <c r="I904"/>
  <c r="H904"/>
  <c r="G904"/>
  <c r="F904"/>
  <c r="Q901"/>
  <c r="P901"/>
  <c r="O901"/>
  <c r="N901"/>
  <c r="M901"/>
  <c r="L901"/>
  <c r="K901"/>
  <c r="J901"/>
  <c r="I901"/>
  <c r="H901"/>
  <c r="G901"/>
  <c r="F901"/>
  <c r="Q898"/>
  <c r="P898"/>
  <c r="O898"/>
  <c r="N898"/>
  <c r="M898"/>
  <c r="L898"/>
  <c r="K898"/>
  <c r="J898"/>
  <c r="I898"/>
  <c r="H898"/>
  <c r="G898"/>
  <c r="F898"/>
  <c r="Q895"/>
  <c r="P895"/>
  <c r="O895"/>
  <c r="N895"/>
  <c r="M895"/>
  <c r="L895"/>
  <c r="K895"/>
  <c r="J895"/>
  <c r="I895"/>
  <c r="H895"/>
  <c r="G895"/>
  <c r="F895"/>
  <c r="Q892"/>
  <c r="P892"/>
  <c r="O892"/>
  <c r="N892"/>
  <c r="M892"/>
  <c r="L892"/>
  <c r="K892"/>
  <c r="J892"/>
  <c r="I892"/>
  <c r="H892"/>
  <c r="G892"/>
  <c r="F892"/>
  <c r="Q889"/>
  <c r="P889"/>
  <c r="O889"/>
  <c r="N889"/>
  <c r="M889"/>
  <c r="L889"/>
  <c r="K889"/>
  <c r="J889"/>
  <c r="I889"/>
  <c r="H889"/>
  <c r="G889"/>
  <c r="F889"/>
  <c r="Q886"/>
  <c r="P886"/>
  <c r="O886"/>
  <c r="N886"/>
  <c r="M886"/>
  <c r="L886"/>
  <c r="K886"/>
  <c r="J886"/>
  <c r="I886"/>
  <c r="H886"/>
  <c r="G886"/>
  <c r="F886"/>
  <c r="Q883"/>
  <c r="P883"/>
  <c r="O883"/>
  <c r="N883"/>
  <c r="M883"/>
  <c r="L883"/>
  <c r="K883"/>
  <c r="J883"/>
  <c r="I883"/>
  <c r="H883"/>
  <c r="G883"/>
  <c r="F883"/>
  <c r="Q882"/>
  <c r="P882"/>
  <c r="O882"/>
  <c r="N882"/>
  <c r="M882"/>
  <c r="L882"/>
  <c r="K882"/>
  <c r="J882"/>
  <c r="I882"/>
  <c r="H882"/>
  <c r="G882"/>
  <c r="F882"/>
  <c r="Q881"/>
  <c r="P881"/>
  <c r="O881"/>
  <c r="N881"/>
  <c r="M881"/>
  <c r="L881"/>
  <c r="K881"/>
  <c r="J881"/>
  <c r="I881"/>
  <c r="H881"/>
  <c r="G881"/>
  <c r="F881"/>
  <c r="Q878"/>
  <c r="P878"/>
  <c r="O878"/>
  <c r="N878"/>
  <c r="M878"/>
  <c r="L878"/>
  <c r="K878"/>
  <c r="J878"/>
  <c r="I878"/>
  <c r="H878"/>
  <c r="G878"/>
  <c r="F878"/>
  <c r="Q875"/>
  <c r="P875"/>
  <c r="O875"/>
  <c r="N875"/>
  <c r="M875"/>
  <c r="L875"/>
  <c r="K875"/>
  <c r="J875"/>
  <c r="I875"/>
  <c r="H875"/>
  <c r="G875"/>
  <c r="F875"/>
  <c r="Q872"/>
  <c r="P872"/>
  <c r="O872"/>
  <c r="N872"/>
  <c r="M872"/>
  <c r="L872"/>
  <c r="K872"/>
  <c r="J872"/>
  <c r="I872"/>
  <c r="H872"/>
  <c r="G872"/>
  <c r="F872"/>
  <c r="Q869"/>
  <c r="P869"/>
  <c r="O869"/>
  <c r="N869"/>
  <c r="M869"/>
  <c r="L869"/>
  <c r="K869"/>
  <c r="J869"/>
  <c r="I869"/>
  <c r="H869"/>
  <c r="G869"/>
  <c r="F869"/>
  <c r="Q866"/>
  <c r="P866"/>
  <c r="O866"/>
  <c r="N866"/>
  <c r="M866"/>
  <c r="L866"/>
  <c r="K866"/>
  <c r="J866"/>
  <c r="I866"/>
  <c r="H866"/>
  <c r="G866"/>
  <c r="F866"/>
  <c r="Q863"/>
  <c r="P863"/>
  <c r="O863"/>
  <c r="N863"/>
  <c r="M863"/>
  <c r="L863"/>
  <c r="K863"/>
  <c r="J863"/>
  <c r="I863"/>
  <c r="H863"/>
  <c r="G863"/>
  <c r="F863"/>
  <c r="Q860"/>
  <c r="P860"/>
  <c r="O860"/>
  <c r="N860"/>
  <c r="M860"/>
  <c r="L860"/>
  <c r="K860"/>
  <c r="J860"/>
  <c r="I860"/>
  <c r="H860"/>
  <c r="G860"/>
  <c r="F860"/>
  <c r="Q857"/>
  <c r="P857"/>
  <c r="O857"/>
  <c r="N857"/>
  <c r="M857"/>
  <c r="L857"/>
  <c r="K857"/>
  <c r="J857"/>
  <c r="I857"/>
  <c r="H857"/>
  <c r="G857"/>
  <c r="F857"/>
  <c r="Q854"/>
  <c r="P854"/>
  <c r="O854"/>
  <c r="N854"/>
  <c r="M854"/>
  <c r="L854"/>
  <c r="K854"/>
  <c r="J854"/>
  <c r="I854"/>
  <c r="H854"/>
  <c r="G854"/>
  <c r="F854"/>
  <c r="Q851"/>
  <c r="P851"/>
  <c r="O851"/>
  <c r="N851"/>
  <c r="M851"/>
  <c r="L851"/>
  <c r="K851"/>
  <c r="J851"/>
  <c r="I851"/>
  <c r="H851"/>
  <c r="G851"/>
  <c r="F851"/>
  <c r="Q848"/>
  <c r="P848"/>
  <c r="O848"/>
  <c r="N848"/>
  <c r="M848"/>
  <c r="L848"/>
  <c r="K848"/>
  <c r="J848"/>
  <c r="I848"/>
  <c r="H848"/>
  <c r="G848"/>
  <c r="F848"/>
  <c r="Q845"/>
  <c r="P845"/>
  <c r="O845"/>
  <c r="N845"/>
  <c r="M845"/>
  <c r="L845"/>
  <c r="K845"/>
  <c r="J845"/>
  <c r="I845"/>
  <c r="H845"/>
  <c r="G845"/>
  <c r="F845"/>
  <c r="Q842"/>
  <c r="P842"/>
  <c r="O842"/>
  <c r="N842"/>
  <c r="M842"/>
  <c r="L842"/>
  <c r="K842"/>
  <c r="J842"/>
  <c r="I842"/>
  <c r="H842"/>
  <c r="G842"/>
  <c r="F842"/>
  <c r="Q841"/>
  <c r="P841"/>
  <c r="O841"/>
  <c r="N841"/>
  <c r="M841"/>
  <c r="L841"/>
  <c r="K841"/>
  <c r="J841"/>
  <c r="I841"/>
  <c r="H841"/>
  <c r="G841"/>
  <c r="F841"/>
  <c r="Q838"/>
  <c r="P838"/>
  <c r="O838"/>
  <c r="N838"/>
  <c r="M838"/>
  <c r="L838"/>
  <c r="K838"/>
  <c r="J838"/>
  <c r="I838"/>
  <c r="H838"/>
  <c r="G838"/>
  <c r="F838"/>
  <c r="Q835"/>
  <c r="P835"/>
  <c r="O835"/>
  <c r="N835"/>
  <c r="M835"/>
  <c r="L835"/>
  <c r="K835"/>
  <c r="J835"/>
  <c r="I835"/>
  <c r="H835"/>
  <c r="G835"/>
  <c r="F835"/>
  <c r="Q832"/>
  <c r="P832"/>
  <c r="O832"/>
  <c r="N832"/>
  <c r="M832"/>
  <c r="L832"/>
  <c r="K832"/>
  <c r="J832"/>
  <c r="I832"/>
  <c r="H832"/>
  <c r="G832"/>
  <c r="F832"/>
  <c r="Q829"/>
  <c r="P829"/>
  <c r="O829"/>
  <c r="N829"/>
  <c r="M829"/>
  <c r="L829"/>
  <c r="K829"/>
  <c r="J829"/>
  <c r="I829"/>
  <c r="H829"/>
  <c r="G829"/>
  <c r="F829"/>
  <c r="Q826"/>
  <c r="P826"/>
  <c r="O826"/>
  <c r="N826"/>
  <c r="M826"/>
  <c r="L826"/>
  <c r="K826"/>
  <c r="J826"/>
  <c r="I826"/>
  <c r="H826"/>
  <c r="G826"/>
  <c r="F826"/>
  <c r="Q823"/>
  <c r="P823"/>
  <c r="O823"/>
  <c r="N823"/>
  <c r="M823"/>
  <c r="L823"/>
  <c r="K823"/>
  <c r="J823"/>
  <c r="I823"/>
  <c r="H823"/>
  <c r="G823"/>
  <c r="F823"/>
  <c r="Q820"/>
  <c r="P820"/>
  <c r="O820"/>
  <c r="N820"/>
  <c r="M820"/>
  <c r="L820"/>
  <c r="K820"/>
  <c r="J820"/>
  <c r="I820"/>
  <c r="H820"/>
  <c r="G820"/>
  <c r="F820"/>
  <c r="Q819"/>
  <c r="P819"/>
  <c r="O819"/>
  <c r="N819"/>
  <c r="M819"/>
  <c r="L819"/>
  <c r="K819"/>
  <c r="J819"/>
  <c r="I819"/>
  <c r="H819"/>
  <c r="G819"/>
  <c r="F819"/>
  <c r="Q816"/>
  <c r="P816"/>
  <c r="O816"/>
  <c r="N816"/>
  <c r="M816"/>
  <c r="L816"/>
  <c r="K816"/>
  <c r="J816"/>
  <c r="I816"/>
  <c r="H816"/>
  <c r="G816"/>
  <c r="F816"/>
  <c r="Q813"/>
  <c r="P813"/>
  <c r="O813"/>
  <c r="N813"/>
  <c r="M813"/>
  <c r="L813"/>
  <c r="K813"/>
  <c r="J813"/>
  <c r="I813"/>
  <c r="H813"/>
  <c r="G813"/>
  <c r="F813"/>
  <c r="Q810"/>
  <c r="P810"/>
  <c r="O810"/>
  <c r="N810"/>
  <c r="M810"/>
  <c r="L810"/>
  <c r="K810"/>
  <c r="J810"/>
  <c r="I810"/>
  <c r="H810"/>
  <c r="G810"/>
  <c r="F810"/>
  <c r="Q807"/>
  <c r="P807"/>
  <c r="O807"/>
  <c r="N807"/>
  <c r="M807"/>
  <c r="L807"/>
  <c r="K807"/>
  <c r="J807"/>
  <c r="I807"/>
  <c r="H807"/>
  <c r="G807"/>
  <c r="F807"/>
  <c r="Q806"/>
  <c r="P806"/>
  <c r="O806"/>
  <c r="N806"/>
  <c r="M806"/>
  <c r="L806"/>
  <c r="K806"/>
  <c r="J806"/>
  <c r="I806"/>
  <c r="H806"/>
  <c r="G806"/>
  <c r="F806"/>
  <c r="Q803"/>
  <c r="P803"/>
  <c r="O803"/>
  <c r="N803"/>
  <c r="M803"/>
  <c r="L803"/>
  <c r="K803"/>
  <c r="J803"/>
  <c r="I803"/>
  <c r="H803"/>
  <c r="G803"/>
  <c r="F803"/>
  <c r="Q800"/>
  <c r="P800"/>
  <c r="O800"/>
  <c r="N800"/>
  <c r="M800"/>
  <c r="L800"/>
  <c r="K800"/>
  <c r="J800"/>
  <c r="I800"/>
  <c r="H800"/>
  <c r="G800"/>
  <c r="F800"/>
  <c r="Q797"/>
  <c r="P797"/>
  <c r="O797"/>
  <c r="N797"/>
  <c r="M797"/>
  <c r="L797"/>
  <c r="K797"/>
  <c r="J797"/>
  <c r="I797"/>
  <c r="H797"/>
  <c r="G797"/>
  <c r="F797"/>
  <c r="Q794"/>
  <c r="P794"/>
  <c r="O794"/>
  <c r="N794"/>
  <c r="M794"/>
  <c r="L794"/>
  <c r="K794"/>
  <c r="J794"/>
  <c r="I794"/>
  <c r="H794"/>
  <c r="G794"/>
  <c r="F794"/>
  <c r="Q791"/>
  <c r="P791"/>
  <c r="O791"/>
  <c r="N791"/>
  <c r="M791"/>
  <c r="L791"/>
  <c r="K791"/>
  <c r="J791"/>
  <c r="I791"/>
  <c r="H791"/>
  <c r="G791"/>
  <c r="F791"/>
  <c r="Q788"/>
  <c r="P788"/>
  <c r="O788"/>
  <c r="N788"/>
  <c r="M788"/>
  <c r="L788"/>
  <c r="K788"/>
  <c r="J788"/>
  <c r="I788"/>
  <c r="H788"/>
  <c r="G788"/>
  <c r="F788"/>
  <c r="Q785"/>
  <c r="P785"/>
  <c r="O785"/>
  <c r="N785"/>
  <c r="M785"/>
  <c r="L785"/>
  <c r="K785"/>
  <c r="J785"/>
  <c r="I785"/>
  <c r="H785"/>
  <c r="G785"/>
  <c r="F785"/>
  <c r="Q782"/>
  <c r="P782"/>
  <c r="O782"/>
  <c r="N782"/>
  <c r="M782"/>
  <c r="L782"/>
  <c r="K782"/>
  <c r="J782"/>
  <c r="I782"/>
  <c r="H782"/>
  <c r="G782"/>
  <c r="F782"/>
  <c r="Q781"/>
  <c r="P44" i="29" s="1"/>
  <c r="P781" i="53"/>
  <c r="O44" i="29" s="1"/>
  <c r="O781" i="53"/>
  <c r="N44" i="29" s="1"/>
  <c r="N781" i="53"/>
  <c r="M44" i="29" s="1"/>
  <c r="M781" i="53"/>
  <c r="L44" i="29" s="1"/>
  <c r="L781" i="53"/>
  <c r="K44" i="29" s="1"/>
  <c r="K781" i="53"/>
  <c r="J44" i="29" s="1"/>
  <c r="J781" i="53"/>
  <c r="I781"/>
  <c r="H44" i="29" s="1"/>
  <c r="H781" i="53"/>
  <c r="G44" i="29" s="1"/>
  <c r="G781" i="53"/>
  <c r="F44" i="29" s="1"/>
  <c r="F781" i="53"/>
  <c r="E44" i="29" s="1"/>
  <c r="Q779" i="53"/>
  <c r="P779"/>
  <c r="O779"/>
  <c r="N779"/>
  <c r="M779"/>
  <c r="L779"/>
  <c r="K779"/>
  <c r="J779"/>
  <c r="I779"/>
  <c r="H779"/>
  <c r="G779"/>
  <c r="F779"/>
  <c r="Q776"/>
  <c r="P776"/>
  <c r="O776"/>
  <c r="N776"/>
  <c r="M776"/>
  <c r="L776"/>
  <c r="K776"/>
  <c r="J776"/>
  <c r="I776"/>
  <c r="H776"/>
  <c r="G776"/>
  <c r="F776"/>
  <c r="Q773"/>
  <c r="P773"/>
  <c r="O773"/>
  <c r="N773"/>
  <c r="M773"/>
  <c r="L773"/>
  <c r="K773"/>
  <c r="J773"/>
  <c r="I773"/>
  <c r="H773"/>
  <c r="G773"/>
  <c r="F773"/>
  <c r="Q772"/>
  <c r="P772"/>
  <c r="O772"/>
  <c r="N772"/>
  <c r="M772"/>
  <c r="L772"/>
  <c r="K772"/>
  <c r="J772"/>
  <c r="I772"/>
  <c r="H772"/>
  <c r="G772"/>
  <c r="F772"/>
  <c r="Q769"/>
  <c r="P769"/>
  <c r="O769"/>
  <c r="N769"/>
  <c r="M769"/>
  <c r="L769"/>
  <c r="K769"/>
  <c r="J769"/>
  <c r="I769"/>
  <c r="H769"/>
  <c r="G769"/>
  <c r="F769"/>
  <c r="Q766"/>
  <c r="P766"/>
  <c r="O766"/>
  <c r="N766"/>
  <c r="M766"/>
  <c r="L766"/>
  <c r="K766"/>
  <c r="J766"/>
  <c r="I766"/>
  <c r="H766"/>
  <c r="G766"/>
  <c r="F766"/>
  <c r="Q763"/>
  <c r="P763"/>
  <c r="O763"/>
  <c r="N763"/>
  <c r="M763"/>
  <c r="L763"/>
  <c r="K763"/>
  <c r="J763"/>
  <c r="I763"/>
  <c r="H763"/>
  <c r="G763"/>
  <c r="F763"/>
  <c r="Q760"/>
  <c r="P760"/>
  <c r="O760"/>
  <c r="N760"/>
  <c r="M760"/>
  <c r="L760"/>
  <c r="K760"/>
  <c r="J760"/>
  <c r="I760"/>
  <c r="H760"/>
  <c r="G760"/>
  <c r="F760"/>
  <c r="Q757"/>
  <c r="P757"/>
  <c r="O757"/>
  <c r="N757"/>
  <c r="M757"/>
  <c r="L757"/>
  <c r="K757"/>
  <c r="J757"/>
  <c r="I757"/>
  <c r="H757"/>
  <c r="G757"/>
  <c r="F757"/>
  <c r="Q754"/>
  <c r="P754"/>
  <c r="O754"/>
  <c r="N754"/>
  <c r="M754"/>
  <c r="L754"/>
  <c r="K754"/>
  <c r="J754"/>
  <c r="I754"/>
  <c r="H754"/>
  <c r="G754"/>
  <c r="F754"/>
  <c r="Q751"/>
  <c r="P751"/>
  <c r="O751"/>
  <c r="N751"/>
  <c r="M751"/>
  <c r="L751"/>
  <c r="K751"/>
  <c r="J751"/>
  <c r="I751"/>
  <c r="H751"/>
  <c r="G751"/>
  <c r="F751"/>
  <c r="Q748"/>
  <c r="P748"/>
  <c r="O748"/>
  <c r="N748"/>
  <c r="M748"/>
  <c r="L748"/>
  <c r="K748"/>
  <c r="J748"/>
  <c r="I748"/>
  <c r="H748"/>
  <c r="G748"/>
  <c r="F748"/>
  <c r="Q745"/>
  <c r="P745"/>
  <c r="O745"/>
  <c r="N745"/>
  <c r="M745"/>
  <c r="L745"/>
  <c r="K745"/>
  <c r="J745"/>
  <c r="I745"/>
  <c r="H745"/>
  <c r="G745"/>
  <c r="F745"/>
  <c r="Q742"/>
  <c r="P742"/>
  <c r="O742"/>
  <c r="N742"/>
  <c r="M742"/>
  <c r="L742"/>
  <c r="K742"/>
  <c r="J742"/>
  <c r="I742"/>
  <c r="H742"/>
  <c r="G742"/>
  <c r="F742"/>
  <c r="Q739"/>
  <c r="P739"/>
  <c r="O739"/>
  <c r="N739"/>
  <c r="M739"/>
  <c r="L739"/>
  <c r="K739"/>
  <c r="J739"/>
  <c r="I739"/>
  <c r="H739"/>
  <c r="G739"/>
  <c r="F739"/>
  <c r="Q736"/>
  <c r="P736"/>
  <c r="O736"/>
  <c r="N736"/>
  <c r="M736"/>
  <c r="L736"/>
  <c r="K736"/>
  <c r="J736"/>
  <c r="I736"/>
  <c r="H736"/>
  <c r="G736"/>
  <c r="F736"/>
  <c r="Q733"/>
  <c r="P733"/>
  <c r="O733"/>
  <c r="N733"/>
  <c r="M733"/>
  <c r="L733"/>
  <c r="K733"/>
  <c r="J733"/>
  <c r="I733"/>
  <c r="H733"/>
  <c r="G733"/>
  <c r="F733"/>
  <c r="Q730"/>
  <c r="P730"/>
  <c r="O730"/>
  <c r="N730"/>
  <c r="M730"/>
  <c r="L730"/>
  <c r="K730"/>
  <c r="J730"/>
  <c r="I730"/>
  <c r="H730"/>
  <c r="G730"/>
  <c r="F730"/>
  <c r="Q727"/>
  <c r="P727"/>
  <c r="O727"/>
  <c r="N727"/>
  <c r="M727"/>
  <c r="L727"/>
  <c r="K727"/>
  <c r="J727"/>
  <c r="I727"/>
  <c r="H727"/>
  <c r="G727"/>
  <c r="F727"/>
  <c r="Q724"/>
  <c r="P724"/>
  <c r="O724"/>
  <c r="N724"/>
  <c r="M724"/>
  <c r="L724"/>
  <c r="K724"/>
  <c r="J724"/>
  <c r="I724"/>
  <c r="H724"/>
  <c r="G724"/>
  <c r="F724"/>
  <c r="Q721"/>
  <c r="P721"/>
  <c r="O721"/>
  <c r="N721"/>
  <c r="M721"/>
  <c r="L721"/>
  <c r="K721"/>
  <c r="J721"/>
  <c r="I721"/>
  <c r="H721"/>
  <c r="G721"/>
  <c r="F721"/>
  <c r="Q718"/>
  <c r="P718"/>
  <c r="O718"/>
  <c r="N718"/>
  <c r="M718"/>
  <c r="L718"/>
  <c r="K718"/>
  <c r="J718"/>
  <c r="I718"/>
  <c r="H718"/>
  <c r="G718"/>
  <c r="F718"/>
  <c r="Q715"/>
  <c r="P715"/>
  <c r="O715"/>
  <c r="N715"/>
  <c r="M715"/>
  <c r="L715"/>
  <c r="K715"/>
  <c r="J715"/>
  <c r="I715"/>
  <c r="H715"/>
  <c r="G715"/>
  <c r="F715"/>
  <c r="Q712"/>
  <c r="P712"/>
  <c r="O712"/>
  <c r="N712"/>
  <c r="M712"/>
  <c r="L712"/>
  <c r="K712"/>
  <c r="J712"/>
  <c r="I712"/>
  <c r="H712"/>
  <c r="G712"/>
  <c r="F712"/>
  <c r="Q709"/>
  <c r="P709"/>
  <c r="O709"/>
  <c r="N709"/>
  <c r="M709"/>
  <c r="L709"/>
  <c r="K709"/>
  <c r="J709"/>
  <c r="I709"/>
  <c r="H709"/>
  <c r="G709"/>
  <c r="F709"/>
  <c r="Q706"/>
  <c r="P706"/>
  <c r="O706"/>
  <c r="N706"/>
  <c r="M706"/>
  <c r="L706"/>
  <c r="K706"/>
  <c r="J706"/>
  <c r="I706"/>
  <c r="H706"/>
  <c r="G706"/>
  <c r="F706"/>
  <c r="Q703"/>
  <c r="P703"/>
  <c r="O703"/>
  <c r="N703"/>
  <c r="M703"/>
  <c r="L703"/>
  <c r="K703"/>
  <c r="J703"/>
  <c r="I703"/>
  <c r="H703"/>
  <c r="G703"/>
  <c r="F703"/>
  <c r="Q700"/>
  <c r="P700"/>
  <c r="O700"/>
  <c r="N700"/>
  <c r="M700"/>
  <c r="L700"/>
  <c r="K700"/>
  <c r="J700"/>
  <c r="I700"/>
  <c r="H700"/>
  <c r="G700"/>
  <c r="F700"/>
  <c r="Q697"/>
  <c r="P697"/>
  <c r="O697"/>
  <c r="N697"/>
  <c r="M697"/>
  <c r="L697"/>
  <c r="K697"/>
  <c r="J697"/>
  <c r="I697"/>
  <c r="H697"/>
  <c r="G697"/>
  <c r="F697"/>
  <c r="Q694"/>
  <c r="P694"/>
  <c r="O694"/>
  <c r="N694"/>
  <c r="M694"/>
  <c r="L694"/>
  <c r="K694"/>
  <c r="J694"/>
  <c r="I694"/>
  <c r="H694"/>
  <c r="G694"/>
  <c r="F694"/>
  <c r="Q691"/>
  <c r="P691"/>
  <c r="O691"/>
  <c r="N691"/>
  <c r="M691"/>
  <c r="L691"/>
  <c r="K691"/>
  <c r="J691"/>
  <c r="I691"/>
  <c r="H691"/>
  <c r="G691"/>
  <c r="F691"/>
  <c r="Q688"/>
  <c r="P688"/>
  <c r="O688"/>
  <c r="N688"/>
  <c r="M688"/>
  <c r="L688"/>
  <c r="K688"/>
  <c r="J688"/>
  <c r="I688"/>
  <c r="H688"/>
  <c r="G688"/>
  <c r="F688"/>
  <c r="Q685"/>
  <c r="P685"/>
  <c r="O685"/>
  <c r="N685"/>
  <c r="M685"/>
  <c r="L685"/>
  <c r="K685"/>
  <c r="J685"/>
  <c r="I685"/>
  <c r="H685"/>
  <c r="G685"/>
  <c r="F685"/>
  <c r="Q682"/>
  <c r="P682"/>
  <c r="O682"/>
  <c r="N682"/>
  <c r="M682"/>
  <c r="L682"/>
  <c r="K682"/>
  <c r="J682"/>
  <c r="I682"/>
  <c r="H682"/>
  <c r="G682"/>
  <c r="F682"/>
  <c r="Q679"/>
  <c r="P679"/>
  <c r="O679"/>
  <c r="N679"/>
  <c r="M679"/>
  <c r="L679"/>
  <c r="K679"/>
  <c r="J679"/>
  <c r="I679"/>
  <c r="H679"/>
  <c r="G679"/>
  <c r="F679"/>
  <c r="Q676"/>
  <c r="P676"/>
  <c r="O676"/>
  <c r="N676"/>
  <c r="M676"/>
  <c r="L676"/>
  <c r="K676"/>
  <c r="J676"/>
  <c r="I676"/>
  <c r="H676"/>
  <c r="G676"/>
  <c r="F676"/>
  <c r="Q673"/>
  <c r="P673"/>
  <c r="O673"/>
  <c r="N673"/>
  <c r="M673"/>
  <c r="L673"/>
  <c r="K673"/>
  <c r="J673"/>
  <c r="I673"/>
  <c r="H673"/>
  <c r="G673"/>
  <c r="F673"/>
  <c r="Q670"/>
  <c r="P670"/>
  <c r="O670"/>
  <c r="N670"/>
  <c r="M670"/>
  <c r="L670"/>
  <c r="K670"/>
  <c r="J670"/>
  <c r="I670"/>
  <c r="H670"/>
  <c r="G670"/>
  <c r="F670"/>
  <c r="Q667"/>
  <c r="P667"/>
  <c r="O667"/>
  <c r="N667"/>
  <c r="M667"/>
  <c r="L667"/>
  <c r="K667"/>
  <c r="J667"/>
  <c r="I667"/>
  <c r="H667"/>
  <c r="G667"/>
  <c r="F667"/>
  <c r="Q664"/>
  <c r="P664"/>
  <c r="O664"/>
  <c r="N664"/>
  <c r="M664"/>
  <c r="L664"/>
  <c r="K664"/>
  <c r="J664"/>
  <c r="I664"/>
  <c r="H664"/>
  <c r="G664"/>
  <c r="F664"/>
  <c r="Q661"/>
  <c r="P661"/>
  <c r="O661"/>
  <c r="N661"/>
  <c r="M661"/>
  <c r="L661"/>
  <c r="K661"/>
  <c r="J661"/>
  <c r="I661"/>
  <c r="H661"/>
  <c r="G661"/>
  <c r="F661"/>
  <c r="Q658"/>
  <c r="P658"/>
  <c r="O658"/>
  <c r="N658"/>
  <c r="M658"/>
  <c r="L658"/>
  <c r="K658"/>
  <c r="J658"/>
  <c r="I658"/>
  <c r="H658"/>
  <c r="G658"/>
  <c r="F658"/>
  <c r="Q655"/>
  <c r="P655"/>
  <c r="O655"/>
  <c r="N655"/>
  <c r="M655"/>
  <c r="L655"/>
  <c r="K655"/>
  <c r="J655"/>
  <c r="I655"/>
  <c r="H655"/>
  <c r="G655"/>
  <c r="F655"/>
  <c r="Q652"/>
  <c r="P652"/>
  <c r="O652"/>
  <c r="N652"/>
  <c r="M652"/>
  <c r="L652"/>
  <c r="K652"/>
  <c r="J652"/>
  <c r="I652"/>
  <c r="H652"/>
  <c r="G652"/>
  <c r="F652"/>
  <c r="Q649"/>
  <c r="P649"/>
  <c r="O649"/>
  <c r="N649"/>
  <c r="M649"/>
  <c r="L649"/>
  <c r="K649"/>
  <c r="J649"/>
  <c r="I649"/>
  <c r="H649"/>
  <c r="G649"/>
  <c r="F649"/>
  <c r="Q646"/>
  <c r="P646"/>
  <c r="O646"/>
  <c r="N646"/>
  <c r="M646"/>
  <c r="L646"/>
  <c r="K646"/>
  <c r="J646"/>
  <c r="I646"/>
  <c r="H646"/>
  <c r="G646"/>
  <c r="F646"/>
  <c r="Q643"/>
  <c r="P643"/>
  <c r="O643"/>
  <c r="N643"/>
  <c r="M643"/>
  <c r="L643"/>
  <c r="K643"/>
  <c r="J643"/>
  <c r="I643"/>
  <c r="H643"/>
  <c r="G643"/>
  <c r="F643"/>
  <c r="Q640"/>
  <c r="P640"/>
  <c r="O640"/>
  <c r="N640"/>
  <c r="M640"/>
  <c r="L640"/>
  <c r="K640"/>
  <c r="J640"/>
  <c r="I640"/>
  <c r="H640"/>
  <c r="G640"/>
  <c r="F640"/>
  <c r="Q637"/>
  <c r="P637"/>
  <c r="O637"/>
  <c r="N637"/>
  <c r="M637"/>
  <c r="L637"/>
  <c r="K637"/>
  <c r="J637"/>
  <c r="I637"/>
  <c r="H637"/>
  <c r="G637"/>
  <c r="F637"/>
  <c r="Q634"/>
  <c r="P634"/>
  <c r="O634"/>
  <c r="N634"/>
  <c r="M634"/>
  <c r="L634"/>
  <c r="K634"/>
  <c r="J634"/>
  <c r="I634"/>
  <c r="H634"/>
  <c r="G634"/>
  <c r="F634"/>
  <c r="Q631"/>
  <c r="P631"/>
  <c r="O631"/>
  <c r="N631"/>
  <c r="M631"/>
  <c r="L631"/>
  <c r="K631"/>
  <c r="J631"/>
  <c r="I631"/>
  <c r="H631"/>
  <c r="G631"/>
  <c r="F631"/>
  <c r="Q628"/>
  <c r="P628"/>
  <c r="O628"/>
  <c r="N628"/>
  <c r="M628"/>
  <c r="L628"/>
  <c r="K628"/>
  <c r="J628"/>
  <c r="I628"/>
  <c r="H628"/>
  <c r="G628"/>
  <c r="F628"/>
  <c r="Q625"/>
  <c r="P625"/>
  <c r="O625"/>
  <c r="N625"/>
  <c r="M625"/>
  <c r="L625"/>
  <c r="K625"/>
  <c r="J625"/>
  <c r="I625"/>
  <c r="H625"/>
  <c r="G625"/>
  <c r="F625"/>
  <c r="Q622"/>
  <c r="P622"/>
  <c r="O622"/>
  <c r="N622"/>
  <c r="M622"/>
  <c r="L622"/>
  <c r="K622"/>
  <c r="J622"/>
  <c r="I622"/>
  <c r="H622"/>
  <c r="G622"/>
  <c r="F622"/>
  <c r="Q619"/>
  <c r="P619"/>
  <c r="O619"/>
  <c r="N619"/>
  <c r="M619"/>
  <c r="L619"/>
  <c r="K619"/>
  <c r="J619"/>
  <c r="I619"/>
  <c r="H619"/>
  <c r="G619"/>
  <c r="F619"/>
  <c r="Q616"/>
  <c r="P616"/>
  <c r="O616"/>
  <c r="N616"/>
  <c r="M616"/>
  <c r="L616"/>
  <c r="K616"/>
  <c r="J616"/>
  <c r="I616"/>
  <c r="H616"/>
  <c r="G616"/>
  <c r="F616"/>
  <c r="Q613"/>
  <c r="P613"/>
  <c r="O613"/>
  <c r="N613"/>
  <c r="M613"/>
  <c r="L613"/>
  <c r="K613"/>
  <c r="J613"/>
  <c r="I613"/>
  <c r="H613"/>
  <c r="G613"/>
  <c r="F613"/>
  <c r="Q610"/>
  <c r="P610"/>
  <c r="O610"/>
  <c r="N610"/>
  <c r="M610"/>
  <c r="L610"/>
  <c r="K610"/>
  <c r="J610"/>
  <c r="I610"/>
  <c r="H610"/>
  <c r="G610"/>
  <c r="F610"/>
  <c r="Q607"/>
  <c r="P607"/>
  <c r="O607"/>
  <c r="N607"/>
  <c r="M607"/>
  <c r="L607"/>
  <c r="K607"/>
  <c r="J607"/>
  <c r="I607"/>
  <c r="H607"/>
  <c r="G607"/>
  <c r="F607"/>
  <c r="Q604"/>
  <c r="P604"/>
  <c r="O604"/>
  <c r="N604"/>
  <c r="M604"/>
  <c r="L604"/>
  <c r="K604"/>
  <c r="J604"/>
  <c r="I604"/>
  <c r="H604"/>
  <c r="G604"/>
  <c r="F604"/>
  <c r="Q601"/>
  <c r="P601"/>
  <c r="O601"/>
  <c r="N601"/>
  <c r="M601"/>
  <c r="L601"/>
  <c r="K601"/>
  <c r="J601"/>
  <c r="I601"/>
  <c r="H601"/>
  <c r="G601"/>
  <c r="F601"/>
  <c r="Q600"/>
  <c r="P600"/>
  <c r="O600"/>
  <c r="N600"/>
  <c r="M600"/>
  <c r="L600"/>
  <c r="K600"/>
  <c r="J600"/>
  <c r="I600"/>
  <c r="H600"/>
  <c r="G600"/>
  <c r="F600"/>
  <c r="Q597"/>
  <c r="P597"/>
  <c r="O597"/>
  <c r="N597"/>
  <c r="M597"/>
  <c r="L597"/>
  <c r="K597"/>
  <c r="J597"/>
  <c r="I597"/>
  <c r="H597"/>
  <c r="G597"/>
  <c r="F597"/>
  <c r="Q594"/>
  <c r="P594"/>
  <c r="O594"/>
  <c r="N594"/>
  <c r="M594"/>
  <c r="L594"/>
  <c r="K594"/>
  <c r="J594"/>
  <c r="I594"/>
  <c r="H594"/>
  <c r="G594"/>
  <c r="F594"/>
  <c r="Q591"/>
  <c r="P591"/>
  <c r="O591"/>
  <c r="N591"/>
  <c r="M591"/>
  <c r="L591"/>
  <c r="K591"/>
  <c r="J591"/>
  <c r="I591"/>
  <c r="H591"/>
  <c r="G591"/>
  <c r="F591"/>
  <c r="Q588"/>
  <c r="P588"/>
  <c r="O588"/>
  <c r="N588"/>
  <c r="M588"/>
  <c r="L588"/>
  <c r="K588"/>
  <c r="J588"/>
  <c r="I588"/>
  <c r="H588"/>
  <c r="G588"/>
  <c r="F588"/>
  <c r="Q585"/>
  <c r="P585"/>
  <c r="O585"/>
  <c r="N585"/>
  <c r="M585"/>
  <c r="L585"/>
  <c r="K585"/>
  <c r="J585"/>
  <c r="I585"/>
  <c r="H585"/>
  <c r="G585"/>
  <c r="F585"/>
  <c r="Q582"/>
  <c r="P582"/>
  <c r="O582"/>
  <c r="N582"/>
  <c r="M582"/>
  <c r="L582"/>
  <c r="K582"/>
  <c r="J582"/>
  <c r="I582"/>
  <c r="H582"/>
  <c r="G582"/>
  <c r="F582"/>
  <c r="Q579"/>
  <c r="P579"/>
  <c r="O579"/>
  <c r="N579"/>
  <c r="M579"/>
  <c r="L579"/>
  <c r="K579"/>
  <c r="J579"/>
  <c r="I579"/>
  <c r="H579"/>
  <c r="G579"/>
  <c r="F579"/>
  <c r="Q576"/>
  <c r="P576"/>
  <c r="O576"/>
  <c r="N576"/>
  <c r="M576"/>
  <c r="L576"/>
  <c r="K576"/>
  <c r="J576"/>
  <c r="I576"/>
  <c r="H576"/>
  <c r="G576"/>
  <c r="F576"/>
  <c r="Q573"/>
  <c r="P573"/>
  <c r="O573"/>
  <c r="N573"/>
  <c r="M573"/>
  <c r="L573"/>
  <c r="K573"/>
  <c r="J573"/>
  <c r="I573"/>
  <c r="H573"/>
  <c r="G573"/>
  <c r="F573"/>
  <c r="Q570"/>
  <c r="P570"/>
  <c r="O570"/>
  <c r="N570"/>
  <c r="M570"/>
  <c r="L570"/>
  <c r="K570"/>
  <c r="J570"/>
  <c r="I570"/>
  <c r="H570"/>
  <c r="G570"/>
  <c r="F570"/>
  <c r="Q567"/>
  <c r="P567"/>
  <c r="O567"/>
  <c r="N567"/>
  <c r="M567"/>
  <c r="L567"/>
  <c r="K567"/>
  <c r="J567"/>
  <c r="I567"/>
  <c r="H567"/>
  <c r="G567"/>
  <c r="F567"/>
  <c r="Q564"/>
  <c r="P564"/>
  <c r="O564"/>
  <c r="N564"/>
  <c r="M564"/>
  <c r="L564"/>
  <c r="K564"/>
  <c r="J564"/>
  <c r="I564"/>
  <c r="H564"/>
  <c r="G564"/>
  <c r="F564"/>
  <c r="Q561"/>
  <c r="P561"/>
  <c r="O561"/>
  <c r="N561"/>
  <c r="M561"/>
  <c r="L561"/>
  <c r="K561"/>
  <c r="J561"/>
  <c r="I561"/>
  <c r="H561"/>
  <c r="G561"/>
  <c r="F561"/>
  <c r="Q558"/>
  <c r="P558"/>
  <c r="O558"/>
  <c r="N558"/>
  <c r="M558"/>
  <c r="L558"/>
  <c r="K558"/>
  <c r="J558"/>
  <c r="I558"/>
  <c r="H558"/>
  <c r="G558"/>
  <c r="F558"/>
  <c r="Q555"/>
  <c r="P555"/>
  <c r="O555"/>
  <c r="N555"/>
  <c r="M555"/>
  <c r="L555"/>
  <c r="K555"/>
  <c r="J555"/>
  <c r="I555"/>
  <c r="H555"/>
  <c r="G555"/>
  <c r="F555"/>
  <c r="Q552"/>
  <c r="P552"/>
  <c r="O552"/>
  <c r="N552"/>
  <c r="M552"/>
  <c r="L552"/>
  <c r="K552"/>
  <c r="J552"/>
  <c r="I552"/>
  <c r="H552"/>
  <c r="G552"/>
  <c r="F552"/>
  <c r="Q549"/>
  <c r="P549"/>
  <c r="O549"/>
  <c r="N549"/>
  <c r="M549"/>
  <c r="L549"/>
  <c r="K549"/>
  <c r="J549"/>
  <c r="I549"/>
  <c r="H549"/>
  <c r="G549"/>
  <c r="F549"/>
  <c r="Q546"/>
  <c r="P546"/>
  <c r="O546"/>
  <c r="N546"/>
  <c r="M546"/>
  <c r="L546"/>
  <c r="K546"/>
  <c r="J546"/>
  <c r="I546"/>
  <c r="H546"/>
  <c r="G546"/>
  <c r="F546"/>
  <c r="Q543"/>
  <c r="P543"/>
  <c r="O543"/>
  <c r="N543"/>
  <c r="M543"/>
  <c r="L543"/>
  <c r="K543"/>
  <c r="J543"/>
  <c r="I543"/>
  <c r="H543"/>
  <c r="G543"/>
  <c r="F543"/>
  <c r="Q540"/>
  <c r="P540"/>
  <c r="O540"/>
  <c r="N540"/>
  <c r="M540"/>
  <c r="L540"/>
  <c r="K540"/>
  <c r="J540"/>
  <c r="I540"/>
  <c r="H540"/>
  <c r="G540"/>
  <c r="F540"/>
  <c r="Q537"/>
  <c r="P537"/>
  <c r="O537"/>
  <c r="N537"/>
  <c r="M537"/>
  <c r="L537"/>
  <c r="K537"/>
  <c r="J537"/>
  <c r="I537"/>
  <c r="H537"/>
  <c r="G537"/>
  <c r="F537"/>
  <c r="Q534"/>
  <c r="P534"/>
  <c r="O534"/>
  <c r="N534"/>
  <c r="M534"/>
  <c r="L534"/>
  <c r="K534"/>
  <c r="J534"/>
  <c r="I534"/>
  <c r="H534"/>
  <c r="G534"/>
  <c r="F534"/>
  <c r="Q531"/>
  <c r="P531"/>
  <c r="O531"/>
  <c r="N531"/>
  <c r="M531"/>
  <c r="L531"/>
  <c r="K531"/>
  <c r="J531"/>
  <c r="I531"/>
  <c r="H531"/>
  <c r="G531"/>
  <c r="F531"/>
  <c r="Q528"/>
  <c r="P528"/>
  <c r="O528"/>
  <c r="N528"/>
  <c r="M528"/>
  <c r="L528"/>
  <c r="K528"/>
  <c r="J528"/>
  <c r="I528"/>
  <c r="H528"/>
  <c r="G528"/>
  <c r="F528"/>
  <c r="Q525"/>
  <c r="P525"/>
  <c r="O525"/>
  <c r="N525"/>
  <c r="M525"/>
  <c r="L525"/>
  <c r="K525"/>
  <c r="J525"/>
  <c r="I525"/>
  <c r="H525"/>
  <c r="G525"/>
  <c r="F525"/>
  <c r="Q522"/>
  <c r="P522"/>
  <c r="O522"/>
  <c r="N522"/>
  <c r="M522"/>
  <c r="L522"/>
  <c r="K522"/>
  <c r="J522"/>
  <c r="I522"/>
  <c r="H522"/>
  <c r="G522"/>
  <c r="F522"/>
  <c r="Q519"/>
  <c r="P519"/>
  <c r="O519"/>
  <c r="N519"/>
  <c r="M519"/>
  <c r="L519"/>
  <c r="K519"/>
  <c r="J519"/>
  <c r="I519"/>
  <c r="H519"/>
  <c r="G519"/>
  <c r="F519"/>
  <c r="Q516"/>
  <c r="P516"/>
  <c r="O516"/>
  <c r="N516"/>
  <c r="M516"/>
  <c r="L516"/>
  <c r="K516"/>
  <c r="J516"/>
  <c r="I516"/>
  <c r="H516"/>
  <c r="G516"/>
  <c r="F516"/>
  <c r="Q513"/>
  <c r="P513"/>
  <c r="O513"/>
  <c r="N513"/>
  <c r="M513"/>
  <c r="L513"/>
  <c r="K513"/>
  <c r="J513"/>
  <c r="I513"/>
  <c r="H513"/>
  <c r="G513"/>
  <c r="F513"/>
  <c r="Q510"/>
  <c r="P510"/>
  <c r="O510"/>
  <c r="N510"/>
  <c r="M510"/>
  <c r="L510"/>
  <c r="K510"/>
  <c r="J510"/>
  <c r="I510"/>
  <c r="H510"/>
  <c r="G510"/>
  <c r="F510"/>
  <c r="Q507"/>
  <c r="P507"/>
  <c r="O507"/>
  <c r="N507"/>
  <c r="M507"/>
  <c r="L507"/>
  <c r="K507"/>
  <c r="J507"/>
  <c r="I507"/>
  <c r="H507"/>
  <c r="G507"/>
  <c r="F507"/>
  <c r="Q504"/>
  <c r="P504"/>
  <c r="O504"/>
  <c r="N504"/>
  <c r="M504"/>
  <c r="L504"/>
  <c r="K504"/>
  <c r="J504"/>
  <c r="I504"/>
  <c r="H504"/>
  <c r="G504"/>
  <c r="F504"/>
  <c r="Q501"/>
  <c r="P501"/>
  <c r="O501"/>
  <c r="N501"/>
  <c r="M501"/>
  <c r="L501"/>
  <c r="K501"/>
  <c r="J501"/>
  <c r="I501"/>
  <c r="H501"/>
  <c r="G501"/>
  <c r="F501"/>
  <c r="Q498"/>
  <c r="P498"/>
  <c r="O498"/>
  <c r="N498"/>
  <c r="M498"/>
  <c r="L498"/>
  <c r="K498"/>
  <c r="J498"/>
  <c r="I498"/>
  <c r="H498"/>
  <c r="G498"/>
  <c r="F498"/>
  <c r="Q495"/>
  <c r="P495"/>
  <c r="O495"/>
  <c r="N495"/>
  <c r="M495"/>
  <c r="L495"/>
  <c r="K495"/>
  <c r="J495"/>
  <c r="I495"/>
  <c r="H495"/>
  <c r="G495"/>
  <c r="F495"/>
  <c r="Q492"/>
  <c r="P492"/>
  <c r="O492"/>
  <c r="N492"/>
  <c r="M492"/>
  <c r="L492"/>
  <c r="K492"/>
  <c r="J492"/>
  <c r="I492"/>
  <c r="H492"/>
  <c r="G492"/>
  <c r="F492"/>
  <c r="Q489"/>
  <c r="P489"/>
  <c r="O489"/>
  <c r="N489"/>
  <c r="M489"/>
  <c r="L489"/>
  <c r="K489"/>
  <c r="J489"/>
  <c r="I489"/>
  <c r="H489"/>
  <c r="G489"/>
  <c r="F489"/>
  <c r="Q486"/>
  <c r="P486"/>
  <c r="O486"/>
  <c r="N486"/>
  <c r="M486"/>
  <c r="L486"/>
  <c r="K486"/>
  <c r="J486"/>
  <c r="I486"/>
  <c r="H486"/>
  <c r="G486"/>
  <c r="F486"/>
  <c r="Q483"/>
  <c r="P483"/>
  <c r="O483"/>
  <c r="N483"/>
  <c r="M483"/>
  <c r="L483"/>
  <c r="K483"/>
  <c r="J483"/>
  <c r="I483"/>
  <c r="H483"/>
  <c r="G483"/>
  <c r="F483"/>
  <c r="Q480"/>
  <c r="P480"/>
  <c r="O480"/>
  <c r="N480"/>
  <c r="M480"/>
  <c r="L480"/>
  <c r="K480"/>
  <c r="J480"/>
  <c r="I480"/>
  <c r="H480"/>
  <c r="G480"/>
  <c r="F480"/>
  <c r="Q477"/>
  <c r="P477"/>
  <c r="O477"/>
  <c r="N477"/>
  <c r="M477"/>
  <c r="L477"/>
  <c r="K477"/>
  <c r="J477"/>
  <c r="I477"/>
  <c r="H477"/>
  <c r="G477"/>
  <c r="F477"/>
  <c r="Q474"/>
  <c r="P474"/>
  <c r="O474"/>
  <c r="N474"/>
  <c r="M474"/>
  <c r="L474"/>
  <c r="K474"/>
  <c r="J474"/>
  <c r="I474"/>
  <c r="H474"/>
  <c r="G474"/>
  <c r="F474"/>
  <c r="Q471"/>
  <c r="P471"/>
  <c r="O471"/>
  <c r="N471"/>
  <c r="M471"/>
  <c r="L471"/>
  <c r="K471"/>
  <c r="J471"/>
  <c r="I471"/>
  <c r="H471"/>
  <c r="G471"/>
  <c r="F471"/>
  <c r="Q468"/>
  <c r="P468"/>
  <c r="O468"/>
  <c r="N468"/>
  <c r="M468"/>
  <c r="L468"/>
  <c r="K468"/>
  <c r="J468"/>
  <c r="I468"/>
  <c r="H468"/>
  <c r="G468"/>
  <c r="F468"/>
  <c r="Q465"/>
  <c r="P465"/>
  <c r="O465"/>
  <c r="N465"/>
  <c r="M465"/>
  <c r="L465"/>
  <c r="K465"/>
  <c r="J465"/>
  <c r="I465"/>
  <c r="H465"/>
  <c r="G465"/>
  <c r="F465"/>
  <c r="Q462"/>
  <c r="P462"/>
  <c r="O462"/>
  <c r="N462"/>
  <c r="M462"/>
  <c r="L462"/>
  <c r="K462"/>
  <c r="J462"/>
  <c r="I462"/>
  <c r="H462"/>
  <c r="G462"/>
  <c r="F462"/>
  <c r="Q459"/>
  <c r="P459"/>
  <c r="O459"/>
  <c r="N459"/>
  <c r="M459"/>
  <c r="L459"/>
  <c r="K459"/>
  <c r="J459"/>
  <c r="I459"/>
  <c r="H459"/>
  <c r="G459"/>
  <c r="F459"/>
  <c r="Q456"/>
  <c r="P456"/>
  <c r="O456"/>
  <c r="N456"/>
  <c r="M456"/>
  <c r="L456"/>
  <c r="K456"/>
  <c r="J456"/>
  <c r="I456"/>
  <c r="H456"/>
  <c r="G456"/>
  <c r="F456"/>
  <c r="Q453"/>
  <c r="P453"/>
  <c r="O453"/>
  <c r="N453"/>
  <c r="M453"/>
  <c r="L453"/>
  <c r="K453"/>
  <c r="J453"/>
  <c r="I453"/>
  <c r="H453"/>
  <c r="G453"/>
  <c r="F453"/>
  <c r="Q450"/>
  <c r="P450"/>
  <c r="O450"/>
  <c r="N450"/>
  <c r="M450"/>
  <c r="L450"/>
  <c r="K450"/>
  <c r="J450"/>
  <c r="I450"/>
  <c r="H450"/>
  <c r="G450"/>
  <c r="F450"/>
  <c r="Q447"/>
  <c r="P447"/>
  <c r="O447"/>
  <c r="N447"/>
  <c r="M447"/>
  <c r="L447"/>
  <c r="K447"/>
  <c r="J447"/>
  <c r="I447"/>
  <c r="H447"/>
  <c r="G447"/>
  <c r="F447"/>
  <c r="Q444"/>
  <c r="P444"/>
  <c r="O444"/>
  <c r="N444"/>
  <c r="M444"/>
  <c r="L444"/>
  <c r="K444"/>
  <c r="J444"/>
  <c r="I444"/>
  <c r="H444"/>
  <c r="G444"/>
  <c r="F444"/>
  <c r="Q441"/>
  <c r="P441"/>
  <c r="O441"/>
  <c r="N441"/>
  <c r="M441"/>
  <c r="L441"/>
  <c r="K441"/>
  <c r="J441"/>
  <c r="I441"/>
  <c r="H441"/>
  <c r="G441"/>
  <c r="F441"/>
  <c r="Q438"/>
  <c r="P438"/>
  <c r="O438"/>
  <c r="N438"/>
  <c r="M438"/>
  <c r="L438"/>
  <c r="K438"/>
  <c r="J438"/>
  <c r="I438"/>
  <c r="H438"/>
  <c r="G438"/>
  <c r="F438"/>
  <c r="Q435"/>
  <c r="P435"/>
  <c r="O435"/>
  <c r="N435"/>
  <c r="M435"/>
  <c r="L435"/>
  <c r="K435"/>
  <c r="J435"/>
  <c r="I435"/>
  <c r="H435"/>
  <c r="G435"/>
  <c r="F435"/>
  <c r="Q432"/>
  <c r="P432"/>
  <c r="O432"/>
  <c r="N432"/>
  <c r="M432"/>
  <c r="L432"/>
  <c r="K432"/>
  <c r="J432"/>
  <c r="I432"/>
  <c r="H432"/>
  <c r="G432"/>
  <c r="F432"/>
  <c r="Q429"/>
  <c r="P429"/>
  <c r="O429"/>
  <c r="N429"/>
  <c r="M429"/>
  <c r="L429"/>
  <c r="K429"/>
  <c r="J429"/>
  <c r="I429"/>
  <c r="H429"/>
  <c r="G429"/>
  <c r="F429"/>
  <c r="Q428"/>
  <c r="P428"/>
  <c r="O428"/>
  <c r="N428"/>
  <c r="M428"/>
  <c r="L428"/>
  <c r="K428"/>
  <c r="J428"/>
  <c r="I428"/>
  <c r="H428"/>
  <c r="G428"/>
  <c r="F428"/>
  <c r="Q425"/>
  <c r="P425"/>
  <c r="O425"/>
  <c r="N425"/>
  <c r="M425"/>
  <c r="L425"/>
  <c r="K425"/>
  <c r="J425"/>
  <c r="I425"/>
  <c r="H425"/>
  <c r="G425"/>
  <c r="F425"/>
  <c r="Q422"/>
  <c r="P422"/>
  <c r="O422"/>
  <c r="N422"/>
  <c r="M422"/>
  <c r="L422"/>
  <c r="K422"/>
  <c r="J422"/>
  <c r="I422"/>
  <c r="H422"/>
  <c r="G422"/>
  <c r="F422"/>
  <c r="Q419"/>
  <c r="P419"/>
  <c r="O419"/>
  <c r="N419"/>
  <c r="M419"/>
  <c r="L419"/>
  <c r="K419"/>
  <c r="J419"/>
  <c r="I419"/>
  <c r="H419"/>
  <c r="G419"/>
  <c r="F419"/>
  <c r="Q416"/>
  <c r="P416"/>
  <c r="O416"/>
  <c r="N416"/>
  <c r="M416"/>
  <c r="L416"/>
  <c r="K416"/>
  <c r="J416"/>
  <c r="I416"/>
  <c r="H416"/>
  <c r="G416"/>
  <c r="F416"/>
  <c r="Q413"/>
  <c r="P413"/>
  <c r="O413"/>
  <c r="N413"/>
  <c r="M413"/>
  <c r="L413"/>
  <c r="K413"/>
  <c r="J413"/>
  <c r="I413"/>
  <c r="H413"/>
  <c r="G413"/>
  <c r="F413"/>
  <c r="Q410"/>
  <c r="P410"/>
  <c r="O410"/>
  <c r="N410"/>
  <c r="M410"/>
  <c r="L410"/>
  <c r="K410"/>
  <c r="J410"/>
  <c r="I410"/>
  <c r="H410"/>
  <c r="G410"/>
  <c r="F410"/>
  <c r="Q407"/>
  <c r="P407"/>
  <c r="O407"/>
  <c r="N407"/>
  <c r="M407"/>
  <c r="L407"/>
  <c r="K407"/>
  <c r="J407"/>
  <c r="I407"/>
  <c r="H407"/>
  <c r="G407"/>
  <c r="F407"/>
  <c r="Q404"/>
  <c r="P404"/>
  <c r="O404"/>
  <c r="N404"/>
  <c r="M404"/>
  <c r="L404"/>
  <c r="K404"/>
  <c r="J404"/>
  <c r="I404"/>
  <c r="H404"/>
  <c r="G404"/>
  <c r="F404"/>
  <c r="Q401"/>
  <c r="P401"/>
  <c r="O401"/>
  <c r="N401"/>
  <c r="M401"/>
  <c r="L401"/>
  <c r="K401"/>
  <c r="J401"/>
  <c r="I401"/>
  <c r="H401"/>
  <c r="G401"/>
  <c r="F401"/>
  <c r="Q398"/>
  <c r="P398"/>
  <c r="O398"/>
  <c r="N398"/>
  <c r="M398"/>
  <c r="L398"/>
  <c r="K398"/>
  <c r="J398"/>
  <c r="I398"/>
  <c r="H398"/>
  <c r="G398"/>
  <c r="F398"/>
  <c r="Q395"/>
  <c r="P395"/>
  <c r="O395"/>
  <c r="N395"/>
  <c r="M395"/>
  <c r="L395"/>
  <c r="K395"/>
  <c r="J395"/>
  <c r="I395"/>
  <c r="H395"/>
  <c r="G395"/>
  <c r="F395"/>
  <c r="Q392"/>
  <c r="P392"/>
  <c r="O392"/>
  <c r="N392"/>
  <c r="M392"/>
  <c r="L392"/>
  <c r="K392"/>
  <c r="J392"/>
  <c r="I392"/>
  <c r="H392"/>
  <c r="G392"/>
  <c r="F392"/>
  <c r="Q389"/>
  <c r="P389"/>
  <c r="O389"/>
  <c r="N389"/>
  <c r="M389"/>
  <c r="L389"/>
  <c r="K389"/>
  <c r="J389"/>
  <c r="I389"/>
  <c r="H389"/>
  <c r="G389"/>
  <c r="F389"/>
  <c r="Q386"/>
  <c r="P386"/>
  <c r="O386"/>
  <c r="N386"/>
  <c r="M386"/>
  <c r="L386"/>
  <c r="K386"/>
  <c r="J386"/>
  <c r="I386"/>
  <c r="H386"/>
  <c r="G386"/>
  <c r="F386"/>
  <c r="Q383"/>
  <c r="P383"/>
  <c r="O383"/>
  <c r="N383"/>
  <c r="M383"/>
  <c r="L383"/>
  <c r="K383"/>
  <c r="J383"/>
  <c r="I383"/>
  <c r="H383"/>
  <c r="G383"/>
  <c r="F383"/>
  <c r="Q380"/>
  <c r="P380"/>
  <c r="O380"/>
  <c r="N380"/>
  <c r="M380"/>
  <c r="L380"/>
  <c r="K380"/>
  <c r="J380"/>
  <c r="I380"/>
  <c r="H380"/>
  <c r="G380"/>
  <c r="F380"/>
  <c r="Q377"/>
  <c r="P377"/>
  <c r="O377"/>
  <c r="N377"/>
  <c r="M377"/>
  <c r="L377"/>
  <c r="K377"/>
  <c r="J377"/>
  <c r="I377"/>
  <c r="H377"/>
  <c r="G377"/>
  <c r="F377"/>
  <c r="Q374"/>
  <c r="P374"/>
  <c r="O374"/>
  <c r="N374"/>
  <c r="M374"/>
  <c r="L374"/>
  <c r="K374"/>
  <c r="J374"/>
  <c r="I374"/>
  <c r="H374"/>
  <c r="G374"/>
  <c r="F374"/>
  <c r="Q371"/>
  <c r="P371"/>
  <c r="O371"/>
  <c r="N371"/>
  <c r="M371"/>
  <c r="L371"/>
  <c r="K371"/>
  <c r="J371"/>
  <c r="I371"/>
  <c r="H371"/>
  <c r="G371"/>
  <c r="F371"/>
  <c r="Q368"/>
  <c r="P368"/>
  <c r="O368"/>
  <c r="N368"/>
  <c r="M368"/>
  <c r="L368"/>
  <c r="K368"/>
  <c r="J368"/>
  <c r="I368"/>
  <c r="H368"/>
  <c r="G368"/>
  <c r="F368"/>
  <c r="Q365"/>
  <c r="P365"/>
  <c r="O365"/>
  <c r="N365"/>
  <c r="M365"/>
  <c r="L365"/>
  <c r="K365"/>
  <c r="J365"/>
  <c r="I365"/>
  <c r="H365"/>
  <c r="G365"/>
  <c r="F365"/>
  <c r="Q362"/>
  <c r="P362"/>
  <c r="O362"/>
  <c r="N362"/>
  <c r="M362"/>
  <c r="L362"/>
  <c r="K362"/>
  <c r="J362"/>
  <c r="I362"/>
  <c r="H362"/>
  <c r="G362"/>
  <c r="F362"/>
  <c r="Q359"/>
  <c r="P359"/>
  <c r="O359"/>
  <c r="N359"/>
  <c r="M359"/>
  <c r="L359"/>
  <c r="K359"/>
  <c r="J359"/>
  <c r="I359"/>
  <c r="H359"/>
  <c r="G359"/>
  <c r="F359"/>
  <c r="Q356"/>
  <c r="P356"/>
  <c r="O356"/>
  <c r="N356"/>
  <c r="M356"/>
  <c r="L356"/>
  <c r="K356"/>
  <c r="J356"/>
  <c r="I356"/>
  <c r="H356"/>
  <c r="G356"/>
  <c r="F356"/>
  <c r="Q353"/>
  <c r="P353"/>
  <c r="O353"/>
  <c r="N353"/>
  <c r="M353"/>
  <c r="L353"/>
  <c r="K353"/>
  <c r="J353"/>
  <c r="I353"/>
  <c r="H353"/>
  <c r="G353"/>
  <c r="F353"/>
  <c r="Q350"/>
  <c r="P350"/>
  <c r="O350"/>
  <c r="N350"/>
  <c r="M350"/>
  <c r="L350"/>
  <c r="K350"/>
  <c r="J350"/>
  <c r="I350"/>
  <c r="H350"/>
  <c r="G350"/>
  <c r="F350"/>
  <c r="Q347"/>
  <c r="P347"/>
  <c r="O347"/>
  <c r="N347"/>
  <c r="M347"/>
  <c r="L347"/>
  <c r="K347"/>
  <c r="J347"/>
  <c r="I347"/>
  <c r="H347"/>
  <c r="G347"/>
  <c r="F347"/>
  <c r="Q344"/>
  <c r="P344"/>
  <c r="O344"/>
  <c r="N344"/>
  <c r="M344"/>
  <c r="L344"/>
  <c r="K344"/>
  <c r="J344"/>
  <c r="I344"/>
  <c r="H344"/>
  <c r="G344"/>
  <c r="F344"/>
  <c r="Q341"/>
  <c r="P341"/>
  <c r="O341"/>
  <c r="N341"/>
  <c r="M341"/>
  <c r="L341"/>
  <c r="K341"/>
  <c r="J341"/>
  <c r="I341"/>
  <c r="H341"/>
  <c r="G341"/>
  <c r="F341"/>
  <c r="Q338"/>
  <c r="P338"/>
  <c r="O338"/>
  <c r="N338"/>
  <c r="M338"/>
  <c r="L338"/>
  <c r="K338"/>
  <c r="J338"/>
  <c r="I338"/>
  <c r="H338"/>
  <c r="G338"/>
  <c r="F338"/>
  <c r="Q335"/>
  <c r="P335"/>
  <c r="O335"/>
  <c r="N335"/>
  <c r="M335"/>
  <c r="L335"/>
  <c r="K335"/>
  <c r="J335"/>
  <c r="I335"/>
  <c r="H335"/>
  <c r="G335"/>
  <c r="F335"/>
  <c r="Q332"/>
  <c r="P332"/>
  <c r="O332"/>
  <c r="N332"/>
  <c r="M332"/>
  <c r="L332"/>
  <c r="K332"/>
  <c r="J332"/>
  <c r="I332"/>
  <c r="H332"/>
  <c r="G332"/>
  <c r="F332"/>
  <c r="Q329"/>
  <c r="P329"/>
  <c r="O329"/>
  <c r="N329"/>
  <c r="M329"/>
  <c r="L329"/>
  <c r="K329"/>
  <c r="J329"/>
  <c r="I329"/>
  <c r="H329"/>
  <c r="G329"/>
  <c r="F329"/>
  <c r="Q326"/>
  <c r="P326"/>
  <c r="O326"/>
  <c r="N326"/>
  <c r="M326"/>
  <c r="L326"/>
  <c r="K326"/>
  <c r="J326"/>
  <c r="I326"/>
  <c r="H326"/>
  <c r="G326"/>
  <c r="F326"/>
  <c r="Q323"/>
  <c r="P323"/>
  <c r="O323"/>
  <c r="N323"/>
  <c r="M323"/>
  <c r="L323"/>
  <c r="K323"/>
  <c r="J323"/>
  <c r="I323"/>
  <c r="H323"/>
  <c r="G323"/>
  <c r="F323"/>
  <c r="Q320"/>
  <c r="P320"/>
  <c r="O320"/>
  <c r="N320"/>
  <c r="M320"/>
  <c r="L320"/>
  <c r="K320"/>
  <c r="J320"/>
  <c r="I320"/>
  <c r="H320"/>
  <c r="G320"/>
  <c r="F320"/>
  <c r="Q317"/>
  <c r="P317"/>
  <c r="O317"/>
  <c r="N317"/>
  <c r="M317"/>
  <c r="L317"/>
  <c r="K317"/>
  <c r="J317"/>
  <c r="I317"/>
  <c r="H317"/>
  <c r="G317"/>
  <c r="F317"/>
  <c r="Q314"/>
  <c r="P314"/>
  <c r="O314"/>
  <c r="N314"/>
  <c r="M314"/>
  <c r="L314"/>
  <c r="K314"/>
  <c r="J314"/>
  <c r="I314"/>
  <c r="H314"/>
  <c r="G314"/>
  <c r="F314"/>
  <c r="Q311"/>
  <c r="P311"/>
  <c r="O311"/>
  <c r="N311"/>
  <c r="M311"/>
  <c r="L311"/>
  <c r="K311"/>
  <c r="J311"/>
  <c r="I311"/>
  <c r="H311"/>
  <c r="G311"/>
  <c r="F311"/>
  <c r="Q308"/>
  <c r="P308"/>
  <c r="O308"/>
  <c r="N308"/>
  <c r="M308"/>
  <c r="L308"/>
  <c r="K308"/>
  <c r="J308"/>
  <c r="I308"/>
  <c r="H308"/>
  <c r="G308"/>
  <c r="F308"/>
  <c r="Q305"/>
  <c r="P305"/>
  <c r="O305"/>
  <c r="N305"/>
  <c r="M305"/>
  <c r="L305"/>
  <c r="K305"/>
  <c r="J305"/>
  <c r="I305"/>
  <c r="H305"/>
  <c r="G305"/>
  <c r="F305"/>
  <c r="Q302"/>
  <c r="P302"/>
  <c r="O302"/>
  <c r="N302"/>
  <c r="M302"/>
  <c r="L302"/>
  <c r="K302"/>
  <c r="J302"/>
  <c r="I302"/>
  <c r="H302"/>
  <c r="G302"/>
  <c r="F302"/>
  <c r="Q299"/>
  <c r="P299"/>
  <c r="O299"/>
  <c r="N299"/>
  <c r="M299"/>
  <c r="L299"/>
  <c r="K299"/>
  <c r="J299"/>
  <c r="I299"/>
  <c r="H299"/>
  <c r="G299"/>
  <c r="F299"/>
  <c r="Q296"/>
  <c r="P296"/>
  <c r="O296"/>
  <c r="N296"/>
  <c r="M296"/>
  <c r="L296"/>
  <c r="K296"/>
  <c r="J296"/>
  <c r="I296"/>
  <c r="H296"/>
  <c r="G296"/>
  <c r="F296"/>
  <c r="Q293"/>
  <c r="P293"/>
  <c r="O293"/>
  <c r="N293"/>
  <c r="M293"/>
  <c r="L293"/>
  <c r="K293"/>
  <c r="J293"/>
  <c r="I293"/>
  <c r="H293"/>
  <c r="G293"/>
  <c r="F293"/>
  <c r="Q290"/>
  <c r="P290"/>
  <c r="O290"/>
  <c r="N290"/>
  <c r="M290"/>
  <c r="L290"/>
  <c r="K290"/>
  <c r="J290"/>
  <c r="I290"/>
  <c r="H290"/>
  <c r="G290"/>
  <c r="F290"/>
  <c r="Q287"/>
  <c r="P287"/>
  <c r="O287"/>
  <c r="N287"/>
  <c r="M287"/>
  <c r="L287"/>
  <c r="K287"/>
  <c r="J287"/>
  <c r="I287"/>
  <c r="H287"/>
  <c r="G287"/>
  <c r="F287"/>
  <c r="Q284"/>
  <c r="P284"/>
  <c r="O284"/>
  <c r="N284"/>
  <c r="M284"/>
  <c r="L284"/>
  <c r="K284"/>
  <c r="J284"/>
  <c r="I284"/>
  <c r="H284"/>
  <c r="G284"/>
  <c r="F284"/>
  <c r="Q281"/>
  <c r="P281"/>
  <c r="O281"/>
  <c r="N281"/>
  <c r="M281"/>
  <c r="L281"/>
  <c r="K281"/>
  <c r="J281"/>
  <c r="I281"/>
  <c r="H281"/>
  <c r="G281"/>
  <c r="F281"/>
  <c r="Q278"/>
  <c r="P278"/>
  <c r="O278"/>
  <c r="N278"/>
  <c r="M278"/>
  <c r="L278"/>
  <c r="K278"/>
  <c r="J278"/>
  <c r="I278"/>
  <c r="H278"/>
  <c r="G278"/>
  <c r="F278"/>
  <c r="Q275"/>
  <c r="P275"/>
  <c r="O275"/>
  <c r="N275"/>
  <c r="M275"/>
  <c r="L275"/>
  <c r="K275"/>
  <c r="J275"/>
  <c r="I275"/>
  <c r="H275"/>
  <c r="G275"/>
  <c r="F275"/>
  <c r="Q272"/>
  <c r="P272"/>
  <c r="O272"/>
  <c r="N272"/>
  <c r="M272"/>
  <c r="L272"/>
  <c r="K272"/>
  <c r="J272"/>
  <c r="I272"/>
  <c r="H272"/>
  <c r="G272"/>
  <c r="F272"/>
  <c r="Q269"/>
  <c r="P269"/>
  <c r="O269"/>
  <c r="N269"/>
  <c r="M269"/>
  <c r="L269"/>
  <c r="K269"/>
  <c r="J269"/>
  <c r="I269"/>
  <c r="H269"/>
  <c r="G269"/>
  <c r="F269"/>
  <c r="Q266"/>
  <c r="P266"/>
  <c r="O266"/>
  <c r="N266"/>
  <c r="M266"/>
  <c r="L266"/>
  <c r="K266"/>
  <c r="J266"/>
  <c r="I266"/>
  <c r="H266"/>
  <c r="G266"/>
  <c r="F266"/>
  <c r="Q263"/>
  <c r="P263"/>
  <c r="O263"/>
  <c r="N263"/>
  <c r="M263"/>
  <c r="L263"/>
  <c r="K263"/>
  <c r="J263"/>
  <c r="I263"/>
  <c r="H263"/>
  <c r="G263"/>
  <c r="F263"/>
  <c r="Q260"/>
  <c r="P260"/>
  <c r="O260"/>
  <c r="N260"/>
  <c r="M260"/>
  <c r="L260"/>
  <c r="K260"/>
  <c r="J260"/>
  <c r="I260"/>
  <c r="H260"/>
  <c r="G260"/>
  <c r="F260"/>
  <c r="Q257"/>
  <c r="P257"/>
  <c r="O257"/>
  <c r="N257"/>
  <c r="M257"/>
  <c r="L257"/>
  <c r="K257"/>
  <c r="J257"/>
  <c r="I257"/>
  <c r="H257"/>
  <c r="G257"/>
  <c r="F257"/>
  <c r="Q256"/>
  <c r="P256"/>
  <c r="O256"/>
  <c r="N256"/>
  <c r="M256"/>
  <c r="L256"/>
  <c r="K256"/>
  <c r="J256"/>
  <c r="I256"/>
  <c r="H256"/>
  <c r="G256"/>
  <c r="F256"/>
  <c r="Q255"/>
  <c r="P255"/>
  <c r="O255"/>
  <c r="N255"/>
  <c r="M255"/>
  <c r="L255"/>
  <c r="K255"/>
  <c r="J255"/>
  <c r="I255"/>
  <c r="H255"/>
  <c r="G255"/>
  <c r="F255"/>
  <c r="Q252"/>
  <c r="P252"/>
  <c r="O252"/>
  <c r="N252"/>
  <c r="M252"/>
  <c r="L252"/>
  <c r="K252"/>
  <c r="J252"/>
  <c r="I252"/>
  <c r="H252"/>
  <c r="G252"/>
  <c r="F252"/>
  <c r="Q249"/>
  <c r="P249"/>
  <c r="O249"/>
  <c r="N249"/>
  <c r="M249"/>
  <c r="L249"/>
  <c r="K249"/>
  <c r="J249"/>
  <c r="I249"/>
  <c r="H249"/>
  <c r="G249"/>
  <c r="F249"/>
  <c r="Q246"/>
  <c r="P246"/>
  <c r="O246"/>
  <c r="N246"/>
  <c r="M246"/>
  <c r="L246"/>
  <c r="K246"/>
  <c r="J246"/>
  <c r="I246"/>
  <c r="H246"/>
  <c r="G246"/>
  <c r="F246"/>
  <c r="Q243"/>
  <c r="P243"/>
  <c r="O243"/>
  <c r="N243"/>
  <c r="M243"/>
  <c r="L243"/>
  <c r="K243"/>
  <c r="J243"/>
  <c r="I243"/>
  <c r="H243"/>
  <c r="G243"/>
  <c r="F243"/>
  <c r="Q240"/>
  <c r="P240"/>
  <c r="O240"/>
  <c r="N240"/>
  <c r="M240"/>
  <c r="L240"/>
  <c r="K240"/>
  <c r="J240"/>
  <c r="I240"/>
  <c r="H240"/>
  <c r="G240"/>
  <c r="F240"/>
  <c r="Q237"/>
  <c r="P237"/>
  <c r="O237"/>
  <c r="N237"/>
  <c r="M237"/>
  <c r="L237"/>
  <c r="K237"/>
  <c r="J237"/>
  <c r="I237"/>
  <c r="H237"/>
  <c r="G237"/>
  <c r="F237"/>
  <c r="Q234"/>
  <c r="P234"/>
  <c r="O234"/>
  <c r="N234"/>
  <c r="M234"/>
  <c r="L234"/>
  <c r="K234"/>
  <c r="J234"/>
  <c r="I234"/>
  <c r="H234"/>
  <c r="G234"/>
  <c r="F234"/>
  <c r="Q231"/>
  <c r="P231"/>
  <c r="O231"/>
  <c r="N231"/>
  <c r="M231"/>
  <c r="L231"/>
  <c r="K231"/>
  <c r="J231"/>
  <c r="I231"/>
  <c r="H231"/>
  <c r="G231"/>
  <c r="F231"/>
  <c r="Q228"/>
  <c r="P228"/>
  <c r="O228"/>
  <c r="N228"/>
  <c r="M228"/>
  <c r="L228"/>
  <c r="K228"/>
  <c r="J228"/>
  <c r="I228"/>
  <c r="H228"/>
  <c r="G228"/>
  <c r="F228"/>
  <c r="Q225"/>
  <c r="P225"/>
  <c r="O225"/>
  <c r="N225"/>
  <c r="M225"/>
  <c r="L225"/>
  <c r="K225"/>
  <c r="J225"/>
  <c r="I225"/>
  <c r="H225"/>
  <c r="G225"/>
  <c r="F225"/>
  <c r="Q222"/>
  <c r="P222"/>
  <c r="O222"/>
  <c r="N222"/>
  <c r="M222"/>
  <c r="L222"/>
  <c r="K222"/>
  <c r="J222"/>
  <c r="I222"/>
  <c r="H222"/>
  <c r="G222"/>
  <c r="F222"/>
  <c r="Q218"/>
  <c r="P218"/>
  <c r="O218"/>
  <c r="N218"/>
  <c r="M218"/>
  <c r="L218"/>
  <c r="K218"/>
  <c r="J218"/>
  <c r="I218"/>
  <c r="H218"/>
  <c r="G218"/>
  <c r="F218"/>
  <c r="Q217"/>
  <c r="P217"/>
  <c r="O217"/>
  <c r="N217"/>
  <c r="M217"/>
  <c r="L217"/>
  <c r="K217"/>
  <c r="J217"/>
  <c r="I217"/>
  <c r="H217"/>
  <c r="G217"/>
  <c r="F217"/>
  <c r="Q214"/>
  <c r="P214"/>
  <c r="O214"/>
  <c r="N214"/>
  <c r="M214"/>
  <c r="L214"/>
  <c r="K214"/>
  <c r="J214"/>
  <c r="I214"/>
  <c r="H214"/>
  <c r="G214"/>
  <c r="F214"/>
  <c r="Q211"/>
  <c r="P211"/>
  <c r="O211"/>
  <c r="N211"/>
  <c r="M211"/>
  <c r="L211"/>
  <c r="K211"/>
  <c r="J211"/>
  <c r="I211"/>
  <c r="H211"/>
  <c r="G211"/>
  <c r="F211"/>
  <c r="Q208"/>
  <c r="P208"/>
  <c r="O208"/>
  <c r="N208"/>
  <c r="M208"/>
  <c r="L208"/>
  <c r="K208"/>
  <c r="J208"/>
  <c r="I208"/>
  <c r="H208"/>
  <c r="G208"/>
  <c r="F208"/>
  <c r="Q205"/>
  <c r="P205"/>
  <c r="O205"/>
  <c r="N205"/>
  <c r="M205"/>
  <c r="L205"/>
  <c r="K205"/>
  <c r="J205"/>
  <c r="I205"/>
  <c r="H205"/>
  <c r="G205"/>
  <c r="F205"/>
  <c r="Q202"/>
  <c r="P202"/>
  <c r="O202"/>
  <c r="N202"/>
  <c r="M202"/>
  <c r="L202"/>
  <c r="K202"/>
  <c r="J202"/>
  <c r="I202"/>
  <c r="H202"/>
  <c r="G202"/>
  <c r="F202"/>
  <c r="Q199"/>
  <c r="P199"/>
  <c r="O199"/>
  <c r="N199"/>
  <c r="M199"/>
  <c r="L199"/>
  <c r="K199"/>
  <c r="J199"/>
  <c r="I199"/>
  <c r="H199"/>
  <c r="G199"/>
  <c r="F199"/>
  <c r="Q196"/>
  <c r="P196"/>
  <c r="O196"/>
  <c r="N196"/>
  <c r="M196"/>
  <c r="L196"/>
  <c r="K196"/>
  <c r="J196"/>
  <c r="I196"/>
  <c r="H196"/>
  <c r="G196"/>
  <c r="F196"/>
  <c r="Q193"/>
  <c r="P193"/>
  <c r="O193"/>
  <c r="N193"/>
  <c r="M193"/>
  <c r="L193"/>
  <c r="K193"/>
  <c r="J193"/>
  <c r="I193"/>
  <c r="H193"/>
  <c r="G193"/>
  <c r="F193"/>
  <c r="Q192"/>
  <c r="P192"/>
  <c r="O192"/>
  <c r="N192"/>
  <c r="M192"/>
  <c r="L192"/>
  <c r="K192"/>
  <c r="J192"/>
  <c r="I192"/>
  <c r="H192"/>
  <c r="G192"/>
  <c r="F192"/>
  <c r="Q189"/>
  <c r="P189"/>
  <c r="O189"/>
  <c r="N189"/>
  <c r="M189"/>
  <c r="L189"/>
  <c r="K189"/>
  <c r="J189"/>
  <c r="I189"/>
  <c r="H189"/>
  <c r="G189"/>
  <c r="F189"/>
  <c r="Q186"/>
  <c r="P186"/>
  <c r="O186"/>
  <c r="N186"/>
  <c r="M186"/>
  <c r="L186"/>
  <c r="K186"/>
  <c r="J186"/>
  <c r="I186"/>
  <c r="H186"/>
  <c r="G186"/>
  <c r="F186"/>
  <c r="Q185"/>
  <c r="P185"/>
  <c r="O185"/>
  <c r="N185"/>
  <c r="M185"/>
  <c r="L185"/>
  <c r="K185"/>
  <c r="J185"/>
  <c r="I185"/>
  <c r="H185"/>
  <c r="G185"/>
  <c r="F185"/>
  <c r="Q182"/>
  <c r="P182"/>
  <c r="O182"/>
  <c r="N182"/>
  <c r="M182"/>
  <c r="L182"/>
  <c r="K182"/>
  <c r="J182"/>
  <c r="I182"/>
  <c r="H182"/>
  <c r="G182"/>
  <c r="F182"/>
  <c r="Q179"/>
  <c r="P179"/>
  <c r="O179"/>
  <c r="N179"/>
  <c r="M179"/>
  <c r="L179"/>
  <c r="K179"/>
  <c r="J179"/>
  <c r="I179"/>
  <c r="H179"/>
  <c r="G179"/>
  <c r="F179"/>
  <c r="Q176"/>
  <c r="P176"/>
  <c r="O176"/>
  <c r="N176"/>
  <c r="M176"/>
  <c r="L176"/>
  <c r="K176"/>
  <c r="J176"/>
  <c r="I176"/>
  <c r="H176"/>
  <c r="G176"/>
  <c r="F176"/>
  <c r="Q173"/>
  <c r="P173"/>
  <c r="O173"/>
  <c r="N173"/>
  <c r="M173"/>
  <c r="L173"/>
  <c r="K173"/>
  <c r="J173"/>
  <c r="I173"/>
  <c r="H173"/>
  <c r="G173"/>
  <c r="F173"/>
  <c r="Q172"/>
  <c r="P172"/>
  <c r="O172"/>
  <c r="N172"/>
  <c r="M172"/>
  <c r="L172"/>
  <c r="K172"/>
  <c r="J172"/>
  <c r="I172"/>
  <c r="H172"/>
  <c r="G172"/>
  <c r="F172"/>
  <c r="Q169"/>
  <c r="P169"/>
  <c r="O169"/>
  <c r="N169"/>
  <c r="M169"/>
  <c r="L169"/>
  <c r="K169"/>
  <c r="J169"/>
  <c r="I169"/>
  <c r="H169"/>
  <c r="G169"/>
  <c r="F169"/>
  <c r="Q166"/>
  <c r="P166"/>
  <c r="O166"/>
  <c r="N166"/>
  <c r="M166"/>
  <c r="L166"/>
  <c r="K166"/>
  <c r="J166"/>
  <c r="I166"/>
  <c r="H166"/>
  <c r="G166"/>
  <c r="F166"/>
  <c r="Q163"/>
  <c r="P163"/>
  <c r="O163"/>
  <c r="N163"/>
  <c r="M163"/>
  <c r="L163"/>
  <c r="K163"/>
  <c r="J163"/>
  <c r="I163"/>
  <c r="H163"/>
  <c r="G163"/>
  <c r="F163"/>
  <c r="Q162"/>
  <c r="P162"/>
  <c r="O162"/>
  <c r="N162"/>
  <c r="M162"/>
  <c r="L162"/>
  <c r="K162"/>
  <c r="J162"/>
  <c r="I162"/>
  <c r="H162"/>
  <c r="G162"/>
  <c r="F162"/>
  <c r="Q159"/>
  <c r="P159"/>
  <c r="O159"/>
  <c r="N159"/>
  <c r="M159"/>
  <c r="L159"/>
  <c r="K159"/>
  <c r="J159"/>
  <c r="I159"/>
  <c r="H159"/>
  <c r="G159"/>
  <c r="F159"/>
  <c r="Q156"/>
  <c r="P156"/>
  <c r="O156"/>
  <c r="N156"/>
  <c r="M156"/>
  <c r="L156"/>
  <c r="K156"/>
  <c r="J156"/>
  <c r="I156"/>
  <c r="H156"/>
  <c r="G156"/>
  <c r="F156"/>
  <c r="Q153"/>
  <c r="P153"/>
  <c r="O153"/>
  <c r="N153"/>
  <c r="M153"/>
  <c r="L153"/>
  <c r="K153"/>
  <c r="J153"/>
  <c r="I153"/>
  <c r="H153"/>
  <c r="G153"/>
  <c r="F153"/>
  <c r="Q152"/>
  <c r="P152"/>
  <c r="O152"/>
  <c r="N152"/>
  <c r="M152"/>
  <c r="L152"/>
  <c r="K152"/>
  <c r="J152"/>
  <c r="I152"/>
  <c r="H152"/>
  <c r="G152"/>
  <c r="F152"/>
  <c r="Q149"/>
  <c r="P149"/>
  <c r="O149"/>
  <c r="N149"/>
  <c r="M149"/>
  <c r="L149"/>
  <c r="K149"/>
  <c r="J149"/>
  <c r="I149"/>
  <c r="H149"/>
  <c r="G149"/>
  <c r="F149"/>
  <c r="Q146"/>
  <c r="P146"/>
  <c r="O146"/>
  <c r="N146"/>
  <c r="M146"/>
  <c r="L146"/>
  <c r="K146"/>
  <c r="J146"/>
  <c r="I146"/>
  <c r="H146"/>
  <c r="G146"/>
  <c r="F146"/>
  <c r="Q143"/>
  <c r="P143"/>
  <c r="O143"/>
  <c r="N143"/>
  <c r="M143"/>
  <c r="L143"/>
  <c r="K143"/>
  <c r="J143"/>
  <c r="I143"/>
  <c r="H143"/>
  <c r="G143"/>
  <c r="F143"/>
  <c r="Q142"/>
  <c r="P142"/>
  <c r="O142"/>
  <c r="N142"/>
  <c r="M142"/>
  <c r="L142"/>
  <c r="K142"/>
  <c r="J142"/>
  <c r="I142"/>
  <c r="H142"/>
  <c r="G142"/>
  <c r="F142"/>
  <c r="Q139"/>
  <c r="P139"/>
  <c r="O139"/>
  <c r="N139"/>
  <c r="M139"/>
  <c r="L139"/>
  <c r="K139"/>
  <c r="J139"/>
  <c r="I139"/>
  <c r="H139"/>
  <c r="G139"/>
  <c r="F139"/>
  <c r="Q136"/>
  <c r="P136"/>
  <c r="O136"/>
  <c r="N136"/>
  <c r="M136"/>
  <c r="L136"/>
  <c r="K136"/>
  <c r="J136"/>
  <c r="I136"/>
  <c r="H136"/>
  <c r="G136"/>
  <c r="F136"/>
  <c r="Q133"/>
  <c r="P133"/>
  <c r="O133"/>
  <c r="N133"/>
  <c r="M133"/>
  <c r="L133"/>
  <c r="K133"/>
  <c r="J133"/>
  <c r="I133"/>
  <c r="H133"/>
  <c r="G133"/>
  <c r="F133"/>
  <c r="Q132"/>
  <c r="P132"/>
  <c r="O132"/>
  <c r="N132"/>
  <c r="M132"/>
  <c r="L132"/>
  <c r="K132"/>
  <c r="J132"/>
  <c r="I132"/>
  <c r="H132"/>
  <c r="G132"/>
  <c r="F132"/>
  <c r="Q131"/>
  <c r="P131"/>
  <c r="O131"/>
  <c r="N131"/>
  <c r="M131"/>
  <c r="L131"/>
  <c r="K131"/>
  <c r="J131"/>
  <c r="I131"/>
  <c r="H131"/>
  <c r="G131"/>
  <c r="F131"/>
  <c r="Q109"/>
  <c r="P109"/>
  <c r="O109"/>
  <c r="N109"/>
  <c r="M109"/>
  <c r="L109"/>
  <c r="K109"/>
  <c r="J109"/>
  <c r="I109"/>
  <c r="H109"/>
  <c r="G109"/>
  <c r="F109"/>
  <c r="Q108"/>
  <c r="P108"/>
  <c r="O108"/>
  <c r="N108"/>
  <c r="M108"/>
  <c r="L108"/>
  <c r="K108"/>
  <c r="J108"/>
  <c r="I108"/>
  <c r="H108"/>
  <c r="G108"/>
  <c r="F108"/>
  <c r="Q103"/>
  <c r="P103"/>
  <c r="O103"/>
  <c r="N103"/>
  <c r="M103"/>
  <c r="L103"/>
  <c r="K103"/>
  <c r="J103"/>
  <c r="I103"/>
  <c r="H103"/>
  <c r="G103"/>
  <c r="F103"/>
  <c r="Q102"/>
  <c r="P102"/>
  <c r="O102"/>
  <c r="N102"/>
  <c r="M102"/>
  <c r="L102"/>
  <c r="K102"/>
  <c r="J102"/>
  <c r="I102"/>
  <c r="H102"/>
  <c r="G102"/>
  <c r="F102"/>
  <c r="Q97"/>
  <c r="P97"/>
  <c r="O97"/>
  <c r="N97"/>
  <c r="M97"/>
  <c r="L97"/>
  <c r="K97"/>
  <c r="J97"/>
  <c r="I97"/>
  <c r="H97"/>
  <c r="G97"/>
  <c r="F97"/>
  <c r="Q96"/>
  <c r="P96"/>
  <c r="O96"/>
  <c r="N96"/>
  <c r="M96"/>
  <c r="L96"/>
  <c r="K96"/>
  <c r="J96"/>
  <c r="I96"/>
  <c r="H96"/>
  <c r="G96"/>
  <c r="F96"/>
  <c r="Q91"/>
  <c r="P91"/>
  <c r="O91"/>
  <c r="N91"/>
  <c r="M91"/>
  <c r="L91"/>
  <c r="K91"/>
  <c r="J91"/>
  <c r="I91"/>
  <c r="H91"/>
  <c r="G91"/>
  <c r="F91"/>
  <c r="Q90"/>
  <c r="P90"/>
  <c r="O90"/>
  <c r="N90"/>
  <c r="M90"/>
  <c r="L90"/>
  <c r="K90"/>
  <c r="J90"/>
  <c r="I90"/>
  <c r="H90"/>
  <c r="G90"/>
  <c r="F90"/>
  <c r="Q78"/>
  <c r="P78"/>
  <c r="O78"/>
  <c r="N78"/>
  <c r="M78"/>
  <c r="L78"/>
  <c r="K78"/>
  <c r="J78"/>
  <c r="I78"/>
  <c r="H78"/>
  <c r="G78"/>
  <c r="F78"/>
  <c r="Q74"/>
  <c r="P74"/>
  <c r="O74"/>
  <c r="N74"/>
  <c r="M74"/>
  <c r="L74"/>
  <c r="K74"/>
  <c r="J74"/>
  <c r="I74"/>
  <c r="H74"/>
  <c r="G74"/>
  <c r="F74"/>
  <c r="Q17"/>
  <c r="P17"/>
  <c r="O17"/>
  <c r="N17"/>
  <c r="M17"/>
  <c r="L17"/>
  <c r="F17"/>
  <c r="Q16"/>
  <c r="P16"/>
  <c r="O16"/>
  <c r="N16"/>
  <c r="M16"/>
  <c r="L16"/>
  <c r="F16"/>
  <c r="Q61"/>
  <c r="P61"/>
  <c r="O61"/>
  <c r="N61"/>
  <c r="M61"/>
  <c r="L61"/>
  <c r="K61"/>
  <c r="J61"/>
  <c r="I61"/>
  <c r="H61"/>
  <c r="G61"/>
  <c r="F61"/>
  <c r="Q60"/>
  <c r="P60"/>
  <c r="O60"/>
  <c r="N60"/>
  <c r="M60"/>
  <c r="L60"/>
  <c r="K60"/>
  <c r="J60"/>
  <c r="I60"/>
  <c r="H60"/>
  <c r="G60"/>
  <c r="F60"/>
  <c r="Q55"/>
  <c r="P55"/>
  <c r="O55"/>
  <c r="N55"/>
  <c r="M55"/>
  <c r="L55"/>
  <c r="K55"/>
  <c r="J55"/>
  <c r="I55"/>
  <c r="H55"/>
  <c r="G55"/>
  <c r="F55"/>
  <c r="Q54"/>
  <c r="P54"/>
  <c r="O54"/>
  <c r="N54"/>
  <c r="M54"/>
  <c r="L54"/>
  <c r="K54"/>
  <c r="J54"/>
  <c r="I54"/>
  <c r="H54"/>
  <c r="G54"/>
  <c r="F54"/>
  <c r="Q49"/>
  <c r="P49"/>
  <c r="O49"/>
  <c r="N49"/>
  <c r="M49"/>
  <c r="L49"/>
  <c r="K49"/>
  <c r="J49"/>
  <c r="I49"/>
  <c r="H49"/>
  <c r="G49"/>
  <c r="F49"/>
  <c r="Q45"/>
  <c r="P45"/>
  <c r="O45"/>
  <c r="N45"/>
  <c r="M45"/>
  <c r="L45"/>
  <c r="K45"/>
  <c r="J45"/>
  <c r="I45"/>
  <c r="H45"/>
  <c r="G45"/>
  <c r="F45"/>
  <c r="Q41"/>
  <c r="P41"/>
  <c r="O41"/>
  <c r="N41"/>
  <c r="M41"/>
  <c r="L41"/>
  <c r="K41"/>
  <c r="J41"/>
  <c r="I41"/>
  <c r="H41"/>
  <c r="G41"/>
  <c r="F41"/>
  <c r="Q37"/>
  <c r="P37"/>
  <c r="O37"/>
  <c r="N37"/>
  <c r="M37"/>
  <c r="L37"/>
  <c r="K37"/>
  <c r="J37"/>
  <c r="I37"/>
  <c r="H37"/>
  <c r="G37"/>
  <c r="F37"/>
  <c r="Q33"/>
  <c r="P33"/>
  <c r="O33"/>
  <c r="N33"/>
  <c r="M33"/>
  <c r="L33"/>
  <c r="K33"/>
  <c r="J33"/>
  <c r="I33"/>
  <c r="I28" s="1"/>
  <c r="H33"/>
  <c r="G33"/>
  <c r="G28" s="1"/>
  <c r="F33"/>
  <c r="Q28"/>
  <c r="P28"/>
  <c r="O28"/>
  <c r="N28"/>
  <c r="M28"/>
  <c r="L28"/>
  <c r="J28"/>
  <c r="H28"/>
  <c r="F28"/>
  <c r="Q27"/>
  <c r="P27"/>
  <c r="O27"/>
  <c r="N27"/>
  <c r="M27"/>
  <c r="L27"/>
  <c r="K27"/>
  <c r="J27"/>
  <c r="I27"/>
  <c r="H27"/>
  <c r="G27"/>
  <c r="F27"/>
  <c r="Q24"/>
  <c r="P24"/>
  <c r="O24"/>
  <c r="N24"/>
  <c r="M24"/>
  <c r="L24"/>
  <c r="K24"/>
  <c r="J24"/>
  <c r="I24"/>
  <c r="H24"/>
  <c r="G24"/>
  <c r="F24"/>
  <c r="B2"/>
  <c r="BZ76" i="29" l="1"/>
  <c r="B26" i="55"/>
  <c r="B29"/>
  <c r="B30"/>
  <c r="CZ1169" i="53"/>
  <c r="CZ1275"/>
  <c r="CZ1269"/>
  <c r="CZ1350"/>
  <c r="CZ1402"/>
  <c r="CZ1347"/>
  <c r="CZ1341"/>
  <c r="CZ1335"/>
  <c r="CZ1329"/>
  <c r="CZ1323"/>
  <c r="CZ1317"/>
  <c r="CZ1311"/>
  <c r="CZ1305"/>
  <c r="CZ1287"/>
  <c r="CZ1281"/>
  <c r="CZ1405"/>
  <c r="CZ1398"/>
  <c r="CZ1344"/>
  <c r="CZ1338"/>
  <c r="CZ1332"/>
  <c r="CZ1326"/>
  <c r="CZ1320"/>
  <c r="CZ1314"/>
  <c r="CZ1308"/>
  <c r="CZ1302"/>
  <c r="CZ1296"/>
  <c r="CZ1290"/>
  <c r="CZ1284"/>
  <c r="CZ1278"/>
  <c r="CZ1272"/>
  <c r="CZ1266"/>
  <c r="CZ1187"/>
  <c r="CZ1181"/>
  <c r="CZ1175"/>
  <c r="CZ75"/>
  <c r="CZ126"/>
  <c r="CI21"/>
  <c r="B35" i="55"/>
  <c r="B39"/>
  <c r="B43"/>
  <c r="B47"/>
  <c r="B51"/>
  <c r="B56"/>
  <c r="B57"/>
  <c r="B62"/>
  <c r="B63"/>
  <c r="B76"/>
  <c r="B80"/>
  <c r="B92"/>
  <c r="B93"/>
  <c r="B98"/>
  <c r="B99"/>
  <c r="B104"/>
  <c r="B105"/>
  <c r="B110"/>
  <c r="B111"/>
  <c r="B133"/>
  <c r="B134"/>
  <c r="B135"/>
  <c r="B138"/>
  <c r="B141"/>
  <c r="B144"/>
  <c r="B145"/>
  <c r="B148"/>
  <c r="B151"/>
  <c r="B154"/>
  <c r="B155"/>
  <c r="B158"/>
  <c r="B161"/>
  <c r="B164"/>
  <c r="B165"/>
  <c r="B168"/>
  <c r="B171"/>
  <c r="B174"/>
  <c r="B175"/>
  <c r="B178"/>
  <c r="B181"/>
  <c r="B184"/>
  <c r="B187"/>
  <c r="B188"/>
  <c r="B191"/>
  <c r="B194"/>
  <c r="B195"/>
  <c r="B198"/>
  <c r="B201"/>
  <c r="B204"/>
  <c r="B207"/>
  <c r="B210"/>
  <c r="B213"/>
  <c r="B216"/>
  <c r="B219"/>
  <c r="B220"/>
  <c r="B224"/>
  <c r="B227"/>
  <c r="B230"/>
  <c r="B233"/>
  <c r="B236"/>
  <c r="B239"/>
  <c r="B242"/>
  <c r="B245"/>
  <c r="B248"/>
  <c r="B251"/>
  <c r="B254"/>
  <c r="B257"/>
  <c r="B258"/>
  <c r="B259"/>
  <c r="B262"/>
  <c r="B265"/>
  <c r="B268"/>
  <c r="B271"/>
  <c r="B274"/>
  <c r="B277"/>
  <c r="B280"/>
  <c r="B283"/>
  <c r="B286"/>
  <c r="B289"/>
  <c r="B292"/>
  <c r="B295"/>
  <c r="B298"/>
  <c r="B301"/>
  <c r="B304"/>
  <c r="B307"/>
  <c r="B310"/>
  <c r="B313"/>
  <c r="B316"/>
  <c r="B319"/>
  <c r="B322"/>
  <c r="B325"/>
  <c r="B328"/>
  <c r="B331"/>
  <c r="B334"/>
  <c r="B337"/>
  <c r="B340"/>
  <c r="B343"/>
  <c r="B346"/>
  <c r="B349"/>
  <c r="B352"/>
  <c r="B355"/>
  <c r="B358"/>
  <c r="B361"/>
  <c r="B364"/>
  <c r="B367"/>
  <c r="B370"/>
  <c r="B373"/>
  <c r="B376"/>
  <c r="B379"/>
  <c r="B382"/>
  <c r="B385"/>
  <c r="B388"/>
  <c r="B391"/>
  <c r="B394"/>
  <c r="B397"/>
  <c r="B400"/>
  <c r="B403"/>
  <c r="B406"/>
  <c r="B409"/>
  <c r="B412"/>
  <c r="B415"/>
  <c r="B418"/>
  <c r="B421"/>
  <c r="B424"/>
  <c r="B427"/>
  <c r="B430"/>
  <c r="B431"/>
  <c r="B434"/>
  <c r="B437"/>
  <c r="B440"/>
  <c r="B443"/>
  <c r="B446"/>
  <c r="B449"/>
  <c r="B452"/>
  <c r="B455"/>
  <c r="B458"/>
  <c r="B461"/>
  <c r="B464"/>
  <c r="B467"/>
  <c r="B470"/>
  <c r="B473"/>
  <c r="B476"/>
  <c r="B479"/>
  <c r="B482"/>
  <c r="B485"/>
  <c r="B488"/>
  <c r="B491"/>
  <c r="B494"/>
  <c r="B497"/>
  <c r="B500"/>
  <c r="B503"/>
  <c r="B506"/>
  <c r="B509"/>
  <c r="B512"/>
  <c r="B515"/>
  <c r="B518"/>
  <c r="B521"/>
  <c r="B524"/>
  <c r="B527"/>
  <c r="B530"/>
  <c r="B533"/>
  <c r="B536"/>
  <c r="B539"/>
  <c r="B542"/>
  <c r="B545"/>
  <c r="B548"/>
  <c r="B551"/>
  <c r="B554"/>
  <c r="B557"/>
  <c r="B560"/>
  <c r="B563"/>
  <c r="B566"/>
  <c r="B569"/>
  <c r="B572"/>
  <c r="B575"/>
  <c r="B578"/>
  <c r="B581"/>
  <c r="B584"/>
  <c r="B587"/>
  <c r="B590"/>
  <c r="B593"/>
  <c r="B596"/>
  <c r="B599"/>
  <c r="B602"/>
  <c r="B603"/>
  <c r="B606"/>
  <c r="B609"/>
  <c r="B612"/>
  <c r="B615"/>
  <c r="B618"/>
  <c r="B621"/>
  <c r="B624"/>
  <c r="B627"/>
  <c r="B630"/>
  <c r="B633"/>
  <c r="B636"/>
  <c r="B639"/>
  <c r="B642"/>
  <c r="B645"/>
  <c r="B648"/>
  <c r="B651"/>
  <c r="B654"/>
  <c r="B657"/>
  <c r="B660"/>
  <c r="B663"/>
  <c r="B666"/>
  <c r="B669"/>
  <c r="B672"/>
  <c r="B675"/>
  <c r="B678"/>
  <c r="B681"/>
  <c r="B684"/>
  <c r="B687"/>
  <c r="B690"/>
  <c r="B693"/>
  <c r="B696"/>
  <c r="B699"/>
  <c r="B702"/>
  <c r="B705"/>
  <c r="B708"/>
  <c r="B711"/>
  <c r="B714"/>
  <c r="B717"/>
  <c r="B720"/>
  <c r="B723"/>
  <c r="B726"/>
  <c r="B729"/>
  <c r="B732"/>
  <c r="B735"/>
  <c r="B738"/>
  <c r="B741"/>
  <c r="B744"/>
  <c r="B747"/>
  <c r="B750"/>
  <c r="B753"/>
  <c r="B756"/>
  <c r="B759"/>
  <c r="B762"/>
  <c r="B765"/>
  <c r="B768"/>
  <c r="B771"/>
  <c r="B774"/>
  <c r="B775"/>
  <c r="B778"/>
  <c r="B781"/>
  <c r="I44" i="29"/>
  <c r="B783" i="55"/>
  <c r="B784"/>
  <c r="B787"/>
  <c r="B790"/>
  <c r="B793"/>
  <c r="B796"/>
  <c r="B799"/>
  <c r="B802"/>
  <c r="B805"/>
  <c r="B808"/>
  <c r="B809"/>
  <c r="B812"/>
  <c r="B815"/>
  <c r="B818"/>
  <c r="B821"/>
  <c r="B822"/>
  <c r="B825"/>
  <c r="B828"/>
  <c r="B831"/>
  <c r="B834"/>
  <c r="B837"/>
  <c r="B840"/>
  <c r="B843"/>
  <c r="B844"/>
  <c r="B847"/>
  <c r="B850"/>
  <c r="B853"/>
  <c r="B856"/>
  <c r="B859"/>
  <c r="B862"/>
  <c r="B865"/>
  <c r="B868"/>
  <c r="B871"/>
  <c r="B874"/>
  <c r="B877"/>
  <c r="B880"/>
  <c r="B883"/>
  <c r="B884"/>
  <c r="B885"/>
  <c r="B888"/>
  <c r="B891"/>
  <c r="B894"/>
  <c r="B897"/>
  <c r="B900"/>
  <c r="B903"/>
  <c r="B906"/>
  <c r="B909"/>
  <c r="B912"/>
  <c r="B915"/>
  <c r="B918"/>
  <c r="B921"/>
  <c r="B924"/>
  <c r="B927"/>
  <c r="B930"/>
  <c r="B933"/>
  <c r="B936"/>
  <c r="B939"/>
  <c r="B942"/>
  <c r="B945"/>
  <c r="B948"/>
  <c r="B951"/>
  <c r="B954"/>
  <c r="B957"/>
  <c r="B960"/>
  <c r="B963"/>
  <c r="B966"/>
  <c r="B969"/>
  <c r="B972"/>
  <c r="B975"/>
  <c r="B978"/>
  <c r="B981"/>
  <c r="B984"/>
  <c r="B987"/>
  <c r="B990"/>
  <c r="B993"/>
  <c r="B996"/>
  <c r="B999"/>
  <c r="B1002"/>
  <c r="B1005"/>
  <c r="B1008"/>
  <c r="B1011"/>
  <c r="B1014"/>
  <c r="B1017"/>
  <c r="B1020"/>
  <c r="B1023"/>
  <c r="B1026"/>
  <c r="B1029"/>
  <c r="B1032"/>
  <c r="B1035"/>
  <c r="B1038"/>
  <c r="B1041"/>
  <c r="B1044"/>
  <c r="B1047"/>
  <c r="B1050"/>
  <c r="B1053"/>
  <c r="B1056"/>
  <c r="B1057"/>
  <c r="B1060"/>
  <c r="B1063"/>
  <c r="B1066"/>
  <c r="B1069"/>
  <c r="B1072"/>
  <c r="B1075"/>
  <c r="B1078"/>
  <c r="B1081"/>
  <c r="B1084"/>
  <c r="B1087"/>
  <c r="B1090"/>
  <c r="B1093"/>
  <c r="B1096"/>
  <c r="B1099"/>
  <c r="B1102"/>
  <c r="B1105"/>
  <c r="B1108"/>
  <c r="B1111"/>
  <c r="B1114"/>
  <c r="B1117"/>
  <c r="B1120"/>
  <c r="B1123"/>
  <c r="B1126"/>
  <c r="B1129"/>
  <c r="B1132"/>
  <c r="B1135"/>
  <c r="B1138"/>
  <c r="B1141"/>
  <c r="B1144"/>
  <c r="B1147"/>
  <c r="B1150"/>
  <c r="B1153"/>
  <c r="B1156"/>
  <c r="B1159"/>
  <c r="B1162"/>
  <c r="B1165"/>
  <c r="B1168"/>
  <c r="B1171"/>
  <c r="B1174"/>
  <c r="B1177"/>
  <c r="B1180"/>
  <c r="B1183"/>
  <c r="B1186"/>
  <c r="B1189"/>
  <c r="B1192"/>
  <c r="B1195"/>
  <c r="B1198"/>
  <c r="B1201"/>
  <c r="B1204"/>
  <c r="B1207"/>
  <c r="B1210"/>
  <c r="B1213"/>
  <c r="B1216"/>
  <c r="B1219"/>
  <c r="B1222"/>
  <c r="B1225"/>
  <c r="B1228"/>
  <c r="B1229"/>
  <c r="B1232"/>
  <c r="B1235"/>
  <c r="B1238"/>
  <c r="B1241"/>
  <c r="B1244"/>
  <c r="B1247"/>
  <c r="B1250"/>
  <c r="B1253"/>
  <c r="B1256"/>
  <c r="B1259"/>
  <c r="B1262"/>
  <c r="B1265"/>
  <c r="B1268"/>
  <c r="B1271"/>
  <c r="B1274"/>
  <c r="B1277"/>
  <c r="B1280"/>
  <c r="B1283"/>
  <c r="B1286"/>
  <c r="B1289"/>
  <c r="B1292"/>
  <c r="B1295"/>
  <c r="B1298"/>
  <c r="B1301"/>
  <c r="B1304"/>
  <c r="B1307"/>
  <c r="B1310"/>
  <c r="B1313"/>
  <c r="B1316"/>
  <c r="B1319"/>
  <c r="B1322"/>
  <c r="B1325"/>
  <c r="B1328"/>
  <c r="B1331"/>
  <c r="B1334"/>
  <c r="B1337"/>
  <c r="B1340"/>
  <c r="B1343"/>
  <c r="B1346"/>
  <c r="B1349"/>
  <c r="B1352"/>
  <c r="B1355"/>
  <c r="B1358"/>
  <c r="B1361"/>
  <c r="B1364"/>
  <c r="B1367"/>
  <c r="B1370"/>
  <c r="B1373"/>
  <c r="B1376"/>
  <c r="B1379"/>
  <c r="B1382"/>
  <c r="B1385"/>
  <c r="B1388"/>
  <c r="B1391"/>
  <c r="B1394"/>
  <c r="B1397"/>
  <c r="B1400"/>
  <c r="B1401"/>
  <c r="B1404"/>
  <c r="B1407"/>
  <c r="I45" i="29"/>
  <c r="B1410" i="55"/>
  <c r="J126" i="53"/>
  <c r="B1439" i="55"/>
  <c r="CZ781" i="53"/>
  <c r="CZ453"/>
  <c r="CZ66"/>
  <c r="P68" i="55" s="1"/>
  <c r="CZ256" i="53"/>
  <c r="CZ24"/>
  <c r="CZ28"/>
  <c r="CI115"/>
  <c r="CI114"/>
  <c r="CI97"/>
  <c r="CI96"/>
  <c r="CG72"/>
  <c r="CG21"/>
  <c r="CG22"/>
  <c r="CI91"/>
  <c r="CI90"/>
  <c r="CI22"/>
  <c r="BR256"/>
  <c r="BR131" s="1"/>
  <c r="BR22"/>
  <c r="BQ21"/>
  <c r="B10" i="54"/>
  <c r="E95" i="29"/>
  <c r="E80"/>
  <c r="BS44"/>
  <c r="E38"/>
  <c r="G95"/>
  <c r="G38"/>
  <c r="G80"/>
  <c r="I95"/>
  <c r="I38"/>
  <c r="B40" i="54" s="1"/>
  <c r="I80" i="29"/>
  <c r="B46" i="54"/>
  <c r="K95" i="29"/>
  <c r="K38"/>
  <c r="K80"/>
  <c r="M95"/>
  <c r="M38"/>
  <c r="M80"/>
  <c r="O95"/>
  <c r="O38"/>
  <c r="O80"/>
  <c r="BS45"/>
  <c r="E96"/>
  <c r="E81"/>
  <c r="G96"/>
  <c r="G81"/>
  <c r="I96"/>
  <c r="B98" i="54" s="1"/>
  <c r="I81" i="29"/>
  <c r="B83" i="54" s="1"/>
  <c r="B47"/>
  <c r="K96" i="29"/>
  <c r="K81"/>
  <c r="M96"/>
  <c r="M81"/>
  <c r="O96"/>
  <c r="O81"/>
  <c r="R64" i="54"/>
  <c r="P64"/>
  <c r="Q64"/>
  <c r="P63"/>
  <c r="Q63"/>
  <c r="R63"/>
  <c r="E33" i="29"/>
  <c r="E89"/>
  <c r="F38"/>
  <c r="F80"/>
  <c r="F95"/>
  <c r="H38"/>
  <c r="H80"/>
  <c r="H95"/>
  <c r="J38"/>
  <c r="J80"/>
  <c r="J95"/>
  <c r="L38"/>
  <c r="L80"/>
  <c r="L95"/>
  <c r="N38"/>
  <c r="N80"/>
  <c r="N95"/>
  <c r="P38"/>
  <c r="P80"/>
  <c r="P95"/>
  <c r="F96"/>
  <c r="F81"/>
  <c r="H96"/>
  <c r="H81"/>
  <c r="J96"/>
  <c r="J81"/>
  <c r="L96"/>
  <c r="L81"/>
  <c r="N96"/>
  <c r="N81"/>
  <c r="P96"/>
  <c r="P81"/>
  <c r="BW59"/>
  <c r="L61" i="54" s="1"/>
  <c r="L62"/>
  <c r="P67"/>
  <c r="R67"/>
  <c r="Q67"/>
  <c r="G10"/>
  <c r="F10"/>
  <c r="H10"/>
  <c r="K28" i="53"/>
  <c r="DW34" i="29"/>
  <c r="DX35"/>
  <c r="DW86"/>
  <c r="DW85" s="1"/>
  <c r="DW94"/>
  <c r="DX43"/>
  <c r="DW16"/>
  <c r="DW18" s="1"/>
  <c r="DV28"/>
  <c r="DV23"/>
  <c r="DU27"/>
  <c r="DU26"/>
  <c r="DW47"/>
  <c r="DX48"/>
  <c r="DW76"/>
  <c r="DV33"/>
  <c r="DV32"/>
  <c r="DV51" s="1"/>
  <c r="DW97"/>
  <c r="DX46"/>
  <c r="DY12"/>
  <c r="DX82"/>
  <c r="DX11"/>
  <c r="DX79"/>
  <c r="DX72"/>
  <c r="DX71"/>
  <c r="DX70" s="1"/>
  <c r="DW93"/>
  <c r="DX42"/>
  <c r="DW40"/>
  <c r="DW92"/>
  <c r="DW91" s="1"/>
  <c r="DX41"/>
  <c r="DW38"/>
  <c r="DW90"/>
  <c r="DX39"/>
  <c r="DW96"/>
  <c r="DX45"/>
  <c r="DU22"/>
  <c r="DU21"/>
  <c r="DT55"/>
  <c r="DT63"/>
  <c r="DT60"/>
  <c r="DT58"/>
  <c r="DT54"/>
  <c r="DT53" s="1"/>
  <c r="DT64"/>
  <c r="DT62"/>
  <c r="DT61"/>
  <c r="DT65"/>
  <c r="DW95"/>
  <c r="DX44"/>
  <c r="DX80" s="1"/>
  <c r="DR52"/>
  <c r="DW74"/>
  <c r="DW71"/>
  <c r="DW70" s="1"/>
  <c r="DW69" s="1"/>
  <c r="DV89"/>
  <c r="DV84" s="1"/>
  <c r="DS57"/>
  <c r="DS52" s="1"/>
  <c r="DS59"/>
  <c r="DF33"/>
  <c r="DF32"/>
  <c r="DF51" s="1"/>
  <c r="DF18"/>
  <c r="DF17"/>
  <c r="DG11"/>
  <c r="DH12"/>
  <c r="DG82"/>
  <c r="DG81"/>
  <c r="DG80"/>
  <c r="DG79"/>
  <c r="DG78"/>
  <c r="DG77"/>
  <c r="DG75"/>
  <c r="DG72"/>
  <c r="DG71"/>
  <c r="DG70" s="1"/>
  <c r="DE22"/>
  <c r="DE21"/>
  <c r="DD55"/>
  <c r="DD58"/>
  <c r="DD61"/>
  <c r="DD65"/>
  <c r="DD54"/>
  <c r="DD53" s="1"/>
  <c r="DD60"/>
  <c r="DD59" s="1"/>
  <c r="DD62"/>
  <c r="DD63"/>
  <c r="DD64"/>
  <c r="DH45"/>
  <c r="DG96"/>
  <c r="DG40"/>
  <c r="DH41"/>
  <c r="DG92"/>
  <c r="DH43"/>
  <c r="DG94"/>
  <c r="DG38"/>
  <c r="DH39"/>
  <c r="DG90"/>
  <c r="DH42"/>
  <c r="DG93"/>
  <c r="DC59"/>
  <c r="DH44"/>
  <c r="DG95"/>
  <c r="DG34"/>
  <c r="DH35"/>
  <c r="DG86"/>
  <c r="DG85" s="1"/>
  <c r="DG16"/>
  <c r="DF28"/>
  <c r="DF23"/>
  <c r="DE27"/>
  <c r="DE26"/>
  <c r="DG47"/>
  <c r="DH48"/>
  <c r="DH46"/>
  <c r="DG97"/>
  <c r="DF84"/>
  <c r="DF70"/>
  <c r="DF69" s="1"/>
  <c r="DC57"/>
  <c r="DC52" s="1"/>
  <c r="DF89"/>
  <c r="CQ95"/>
  <c r="CR44"/>
  <c r="CQ93"/>
  <c r="CR42"/>
  <c r="CP33"/>
  <c r="CP32"/>
  <c r="CP51" s="1"/>
  <c r="CQ97"/>
  <c r="CR46"/>
  <c r="CQ96"/>
  <c r="CR45"/>
  <c r="CQ16"/>
  <c r="CP28"/>
  <c r="CP23"/>
  <c r="CO27"/>
  <c r="CO26"/>
  <c r="CQ47"/>
  <c r="CR48"/>
  <c r="CQ94"/>
  <c r="CR43"/>
  <c r="CQ90"/>
  <c r="CR39"/>
  <c r="CQ40"/>
  <c r="CQ38" s="1"/>
  <c r="CQ92"/>
  <c r="CQ91" s="1"/>
  <c r="CR41"/>
  <c r="CQ34"/>
  <c r="CR35"/>
  <c r="CQ86"/>
  <c r="CQ85" s="1"/>
  <c r="CP18"/>
  <c r="CP17"/>
  <c r="CQ11"/>
  <c r="CR12"/>
  <c r="CQ82"/>
  <c r="CQ81"/>
  <c r="CQ80"/>
  <c r="CQ79"/>
  <c r="CQ78"/>
  <c r="CQ77"/>
  <c r="CQ75"/>
  <c r="CQ72"/>
  <c r="CQ71"/>
  <c r="CQ70" s="1"/>
  <c r="CO22"/>
  <c r="CO21"/>
  <c r="CN55"/>
  <c r="CN60"/>
  <c r="CN58"/>
  <c r="CN54"/>
  <c r="CN53" s="1"/>
  <c r="CN64"/>
  <c r="CN61"/>
  <c r="CN62"/>
  <c r="CN65"/>
  <c r="CN63"/>
  <c r="CP89"/>
  <c r="CP91"/>
  <c r="CP84"/>
  <c r="CM59"/>
  <c r="CM57" s="1"/>
  <c r="CM52" s="1"/>
  <c r="CP69"/>
  <c r="CP74"/>
  <c r="CA47"/>
  <c r="CB48"/>
  <c r="CA94"/>
  <c r="CB43"/>
  <c r="CA79"/>
  <c r="CA92"/>
  <c r="CA40"/>
  <c r="CB41"/>
  <c r="CA77"/>
  <c r="CA93"/>
  <c r="CB42"/>
  <c r="CA78"/>
  <c r="CA97"/>
  <c r="CB46"/>
  <c r="CA82"/>
  <c r="BZ91"/>
  <c r="CB39"/>
  <c r="CA90"/>
  <c r="CA75"/>
  <c r="CA87"/>
  <c r="CB36"/>
  <c r="CA72"/>
  <c r="CB37"/>
  <c r="CA56"/>
  <c r="CA86"/>
  <c r="CB35"/>
  <c r="CA34"/>
  <c r="CA71"/>
  <c r="CA70" s="1"/>
  <c r="CD20"/>
  <c r="BZ17"/>
  <c r="BZ18"/>
  <c r="BY26"/>
  <c r="BY21"/>
  <c r="BX65"/>
  <c r="BX61"/>
  <c r="BX58"/>
  <c r="BX55"/>
  <c r="BX62"/>
  <c r="BX60"/>
  <c r="BX54"/>
  <c r="BX53" s="1"/>
  <c r="CB14"/>
  <c r="CA11"/>
  <c r="BY22"/>
  <c r="BY27"/>
  <c r="CD16"/>
  <c r="CC28"/>
  <c r="CC23"/>
  <c r="CD12"/>
  <c r="F32"/>
  <c r="F51" s="1"/>
  <c r="F33"/>
  <c r="H32"/>
  <c r="H51" s="1"/>
  <c r="H33"/>
  <c r="J32"/>
  <c r="J51" s="1"/>
  <c r="J33"/>
  <c r="L32"/>
  <c r="L51" s="1"/>
  <c r="L33"/>
  <c r="N32"/>
  <c r="N51" s="1"/>
  <c r="N33"/>
  <c r="P32"/>
  <c r="P51" s="1"/>
  <c r="P33"/>
  <c r="G32"/>
  <c r="G51" s="1"/>
  <c r="G33"/>
  <c r="I32"/>
  <c r="I33"/>
  <c r="B35" i="54" s="1"/>
  <c r="K32" i="29"/>
  <c r="K51" s="1"/>
  <c r="K33"/>
  <c r="M32"/>
  <c r="M51" s="1"/>
  <c r="M33"/>
  <c r="O32"/>
  <c r="O51" s="1"/>
  <c r="O33"/>
  <c r="E84"/>
  <c r="E17"/>
  <c r="E19"/>
  <c r="E32"/>
  <c r="E51" s="1"/>
  <c r="F26"/>
  <c r="H26"/>
  <c r="J26"/>
  <c r="L26"/>
  <c r="N26"/>
  <c r="P26"/>
  <c r="E26"/>
  <c r="G27"/>
  <c r="I27"/>
  <c r="K27"/>
  <c r="M27"/>
  <c r="O27"/>
  <c r="F21"/>
  <c r="H21"/>
  <c r="J21"/>
  <c r="L21"/>
  <c r="N21"/>
  <c r="P21"/>
  <c r="E18"/>
  <c r="E22" s="1"/>
  <c r="G17"/>
  <c r="G21" s="1"/>
  <c r="I17"/>
  <c r="K17"/>
  <c r="M17"/>
  <c r="M21" s="1"/>
  <c r="O17"/>
  <c r="O21" s="1"/>
  <c r="F18"/>
  <c r="F22" s="1"/>
  <c r="H18"/>
  <c r="H22" s="1"/>
  <c r="J18"/>
  <c r="L18"/>
  <c r="L22" s="1"/>
  <c r="N18"/>
  <c r="N22" s="1"/>
  <c r="P18"/>
  <c r="P22" s="1"/>
  <c r="E27"/>
  <c r="G26"/>
  <c r="I26"/>
  <c r="K26"/>
  <c r="M26"/>
  <c r="O26"/>
  <c r="F27"/>
  <c r="H27"/>
  <c r="J27"/>
  <c r="L27"/>
  <c r="N27"/>
  <c r="P27"/>
  <c r="E21"/>
  <c r="G22"/>
  <c r="I22"/>
  <c r="K22"/>
  <c r="M22"/>
  <c r="O22"/>
  <c r="I21"/>
  <c r="K21"/>
  <c r="J22"/>
  <c r="F69" i="53"/>
  <c r="F18"/>
  <c r="Q69"/>
  <c r="Q18"/>
  <c r="M69"/>
  <c r="M18"/>
  <c r="O69"/>
  <c r="O18"/>
  <c r="L69"/>
  <c r="L18"/>
  <c r="N69"/>
  <c r="N18"/>
  <c r="P69"/>
  <c r="P18"/>
  <c r="M10"/>
  <c r="O10"/>
  <c r="Q10"/>
  <c r="M14"/>
  <c r="O14"/>
  <c r="Q14"/>
  <c r="M25"/>
  <c r="O25"/>
  <c r="Q25"/>
  <c r="M75"/>
  <c r="O75"/>
  <c r="Q75"/>
  <c r="F10"/>
  <c r="L10"/>
  <c r="N10"/>
  <c r="P10"/>
  <c r="F14"/>
  <c r="L14"/>
  <c r="N14"/>
  <c r="P14"/>
  <c r="L25"/>
  <c r="N25"/>
  <c r="P25"/>
  <c r="F75"/>
  <c r="L75"/>
  <c r="N75"/>
  <c r="P75"/>
  <c r="CZ25" l="1"/>
  <c r="P27" i="55" s="1"/>
  <c r="CZ71" i="53"/>
  <c r="P73" i="55" s="1"/>
  <c r="CZ131" i="53"/>
  <c r="B128" i="55"/>
  <c r="CA85" i="29"/>
  <c r="N74"/>
  <c r="N69" s="1"/>
  <c r="J74"/>
  <c r="J69" s="1"/>
  <c r="K74"/>
  <c r="K69" s="1"/>
  <c r="F89"/>
  <c r="F84" s="1"/>
  <c r="M89"/>
  <c r="M84" s="1"/>
  <c r="R61" i="54"/>
  <c r="P61"/>
  <c r="Q61"/>
  <c r="F47"/>
  <c r="H47"/>
  <c r="G47"/>
  <c r="F98"/>
  <c r="H98"/>
  <c r="G98"/>
  <c r="BT45" i="29"/>
  <c r="BS81"/>
  <c r="BS96"/>
  <c r="BS64"/>
  <c r="G46" i="54"/>
  <c r="H46"/>
  <c r="F46"/>
  <c r="G40"/>
  <c r="H40"/>
  <c r="F40"/>
  <c r="P89" i="29"/>
  <c r="L74"/>
  <c r="L69" s="1"/>
  <c r="H74"/>
  <c r="H69" s="1"/>
  <c r="M74"/>
  <c r="M69" s="1"/>
  <c r="K89"/>
  <c r="K84" s="1"/>
  <c r="E74"/>
  <c r="E69" s="1"/>
  <c r="R62" i="54"/>
  <c r="P62"/>
  <c r="Q62"/>
  <c r="F83"/>
  <c r="H83"/>
  <c r="G83"/>
  <c r="I74" i="29"/>
  <c r="B82" i="54"/>
  <c r="I89" i="29"/>
  <c r="I84" s="1"/>
  <c r="B97" i="54"/>
  <c r="BT44" i="29"/>
  <c r="BS95"/>
  <c r="BS89" s="1"/>
  <c r="BS84" s="1"/>
  <c r="BS80"/>
  <c r="BS74" s="1"/>
  <c r="BS69" s="1"/>
  <c r="BS38"/>
  <c r="BS63"/>
  <c r="BS57" s="1"/>
  <c r="BS52" s="1"/>
  <c r="P74"/>
  <c r="P69" s="1"/>
  <c r="N89"/>
  <c r="N84" s="1"/>
  <c r="L89"/>
  <c r="L84" s="1"/>
  <c r="J89"/>
  <c r="J84" s="1"/>
  <c r="H89"/>
  <c r="H84" s="1"/>
  <c r="F74"/>
  <c r="F69" s="1"/>
  <c r="O74"/>
  <c r="O69" s="1"/>
  <c r="O89"/>
  <c r="O84" s="1"/>
  <c r="G74"/>
  <c r="G69" s="1"/>
  <c r="G89"/>
  <c r="G84" s="1"/>
  <c r="I51"/>
  <c r="B53" i="54" s="1"/>
  <c r="B34"/>
  <c r="H35"/>
  <c r="G35"/>
  <c r="F35"/>
  <c r="F25" i="53"/>
  <c r="P81"/>
  <c r="N81"/>
  <c r="L81"/>
  <c r="O81"/>
  <c r="M81"/>
  <c r="Q81"/>
  <c r="F81"/>
  <c r="DU55" i="29"/>
  <c r="DU54"/>
  <c r="DU53" s="1"/>
  <c r="DU58"/>
  <c r="DU64"/>
  <c r="DU63"/>
  <c r="DU65"/>
  <c r="DU61"/>
  <c r="DU60"/>
  <c r="DU59" s="1"/>
  <c r="DU62"/>
  <c r="DY39"/>
  <c r="DX90"/>
  <c r="DY41"/>
  <c r="DX40"/>
  <c r="DX38" s="1"/>
  <c r="DX92"/>
  <c r="DY42"/>
  <c r="DX93"/>
  <c r="DY11"/>
  <c r="DZ12"/>
  <c r="DY78"/>
  <c r="DY77"/>
  <c r="DY75"/>
  <c r="DY72"/>
  <c r="DY46"/>
  <c r="DY82" s="1"/>
  <c r="DX97"/>
  <c r="DV27"/>
  <c r="DV26"/>
  <c r="DW33"/>
  <c r="DW32"/>
  <c r="DW51" s="1"/>
  <c r="DX75"/>
  <c r="DX78"/>
  <c r="DY44"/>
  <c r="DX95"/>
  <c r="DY45"/>
  <c r="DX96"/>
  <c r="DY48"/>
  <c r="DX47"/>
  <c r="DV22"/>
  <c r="DV21"/>
  <c r="DW28"/>
  <c r="DW23"/>
  <c r="DX16"/>
  <c r="DX18" s="1"/>
  <c r="DY43"/>
  <c r="DX94"/>
  <c r="DY35"/>
  <c r="DX34"/>
  <c r="DX86"/>
  <c r="DX85" s="1"/>
  <c r="DT59"/>
  <c r="DT57" s="1"/>
  <c r="DT52" s="1"/>
  <c r="DW89"/>
  <c r="DW84" s="1"/>
  <c r="DX77"/>
  <c r="DX76" s="1"/>
  <c r="DX81"/>
  <c r="DW17"/>
  <c r="DI48"/>
  <c r="DH47"/>
  <c r="DF22"/>
  <c r="DF21"/>
  <c r="DG28"/>
  <c r="DG23"/>
  <c r="DH16"/>
  <c r="DG33"/>
  <c r="DG32"/>
  <c r="DG51" s="1"/>
  <c r="DI42"/>
  <c r="DH93"/>
  <c r="DI41"/>
  <c r="DH92"/>
  <c r="DH40"/>
  <c r="DI45"/>
  <c r="DH96"/>
  <c r="DE55"/>
  <c r="DE63"/>
  <c r="DE54"/>
  <c r="DE53" s="1"/>
  <c r="DE64"/>
  <c r="DE60"/>
  <c r="DE62"/>
  <c r="DE58"/>
  <c r="DE65"/>
  <c r="DE61"/>
  <c r="DG18"/>
  <c r="DG17"/>
  <c r="DD57"/>
  <c r="DI46"/>
  <c r="DH97"/>
  <c r="DF27"/>
  <c r="DF26"/>
  <c r="DI35"/>
  <c r="DH34"/>
  <c r="DH86"/>
  <c r="DH85" s="1"/>
  <c r="DI44"/>
  <c r="DH95"/>
  <c r="DI39"/>
  <c r="DH90"/>
  <c r="DH38"/>
  <c r="DI43"/>
  <c r="DH94"/>
  <c r="DI12"/>
  <c r="DH82"/>
  <c r="DH81"/>
  <c r="DH80"/>
  <c r="DH11"/>
  <c r="DH71"/>
  <c r="DH79"/>
  <c r="DH78"/>
  <c r="DH77"/>
  <c r="DH76" s="1"/>
  <c r="DH75"/>
  <c r="DH74" s="1"/>
  <c r="DH72"/>
  <c r="DG91"/>
  <c r="DG89" s="1"/>
  <c r="DG84" s="1"/>
  <c r="DD52"/>
  <c r="DG76"/>
  <c r="DG74" s="1"/>
  <c r="DG69" s="1"/>
  <c r="CO55"/>
  <c r="CO65"/>
  <c r="CO64"/>
  <c r="CO63"/>
  <c r="CO54"/>
  <c r="CO53" s="1"/>
  <c r="CO62"/>
  <c r="CO58"/>
  <c r="CO60"/>
  <c r="CO61"/>
  <c r="CQ18"/>
  <c r="CQ17"/>
  <c r="CQ33"/>
  <c r="CQ32"/>
  <c r="CQ51" s="1"/>
  <c r="CS41"/>
  <c r="CR40"/>
  <c r="CR92"/>
  <c r="CS39"/>
  <c r="CR38"/>
  <c r="CR90"/>
  <c r="CS43"/>
  <c r="CR94"/>
  <c r="CS48"/>
  <c r="CR47"/>
  <c r="CP22"/>
  <c r="CP21"/>
  <c r="CQ28"/>
  <c r="CQ23"/>
  <c r="CR16"/>
  <c r="CS45"/>
  <c r="CR96"/>
  <c r="CS42"/>
  <c r="CR93"/>
  <c r="CN59"/>
  <c r="CS12"/>
  <c r="CR82"/>
  <c r="CR11"/>
  <c r="CR81"/>
  <c r="CR80"/>
  <c r="CR79"/>
  <c r="CR78"/>
  <c r="CR77"/>
  <c r="CR76" s="1"/>
  <c r="CR75"/>
  <c r="CR72"/>
  <c r="CR71"/>
  <c r="CR70" s="1"/>
  <c r="CS35"/>
  <c r="CR34"/>
  <c r="CR86"/>
  <c r="CR85" s="1"/>
  <c r="CP27"/>
  <c r="CP26"/>
  <c r="CS46"/>
  <c r="CR97"/>
  <c r="CS44"/>
  <c r="CR95"/>
  <c r="CN57"/>
  <c r="CN52" s="1"/>
  <c r="CQ76"/>
  <c r="CQ74" s="1"/>
  <c r="CQ69" s="1"/>
  <c r="CQ89"/>
  <c r="CQ84" s="1"/>
  <c r="CC48"/>
  <c r="CB47"/>
  <c r="CC42"/>
  <c r="CB93"/>
  <c r="CB78"/>
  <c r="CA76"/>
  <c r="CC46"/>
  <c r="CB97"/>
  <c r="CB82"/>
  <c r="CC41"/>
  <c r="CB92"/>
  <c r="CB40"/>
  <c r="CB77"/>
  <c r="CC43"/>
  <c r="CB94"/>
  <c r="CB79"/>
  <c r="CA91"/>
  <c r="CC39"/>
  <c r="CB90"/>
  <c r="CB75"/>
  <c r="CC35"/>
  <c r="CB34"/>
  <c r="CB86"/>
  <c r="CB71"/>
  <c r="CC37"/>
  <c r="CB56"/>
  <c r="CC36"/>
  <c r="CB87"/>
  <c r="CB72"/>
  <c r="BX59"/>
  <c r="K64"/>
  <c r="K62"/>
  <c r="K60"/>
  <c r="K58"/>
  <c r="K65"/>
  <c r="K63"/>
  <c r="K61"/>
  <c r="O64"/>
  <c r="O62"/>
  <c r="O60"/>
  <c r="O58"/>
  <c r="O65"/>
  <c r="O63"/>
  <c r="O61"/>
  <c r="G64"/>
  <c r="G62"/>
  <c r="G60"/>
  <c r="G58"/>
  <c r="G65"/>
  <c r="G63"/>
  <c r="G61"/>
  <c r="P65"/>
  <c r="P63"/>
  <c r="P61"/>
  <c r="P64"/>
  <c r="P62"/>
  <c r="P60"/>
  <c r="P59" s="1"/>
  <c r="P58"/>
  <c r="L65"/>
  <c r="L63"/>
  <c r="L61"/>
  <c r="L64"/>
  <c r="L62"/>
  <c r="L60"/>
  <c r="L58"/>
  <c r="H65"/>
  <c r="H63"/>
  <c r="H61"/>
  <c r="H64"/>
  <c r="H62"/>
  <c r="H60"/>
  <c r="H59" s="1"/>
  <c r="H58"/>
  <c r="F19"/>
  <c r="BS19"/>
  <c r="CC14"/>
  <c r="CB11"/>
  <c r="BZ26"/>
  <c r="BZ21"/>
  <c r="I64"/>
  <c r="B66" i="54" s="1"/>
  <c r="I62" i="29"/>
  <c r="I60"/>
  <c r="I58"/>
  <c r="I65"/>
  <c r="B67" i="54" s="1"/>
  <c r="I63" i="29"/>
  <c r="B65" i="54" s="1"/>
  <c r="I61" i="29"/>
  <c r="E65"/>
  <c r="E64"/>
  <c r="M64"/>
  <c r="M62"/>
  <c r="M60"/>
  <c r="M58"/>
  <c r="M65"/>
  <c r="M63"/>
  <c r="M61"/>
  <c r="N65"/>
  <c r="N63"/>
  <c r="N61"/>
  <c r="N64"/>
  <c r="N62"/>
  <c r="N60"/>
  <c r="N59" s="1"/>
  <c r="N58"/>
  <c r="J65"/>
  <c r="J63"/>
  <c r="J61"/>
  <c r="J64"/>
  <c r="J62"/>
  <c r="J60"/>
  <c r="J58"/>
  <c r="F65"/>
  <c r="F63"/>
  <c r="F61"/>
  <c r="F64"/>
  <c r="F62"/>
  <c r="F60"/>
  <c r="F59" s="1"/>
  <c r="F58"/>
  <c r="CA17"/>
  <c r="CA18"/>
  <c r="BY62"/>
  <c r="BY60"/>
  <c r="BY54"/>
  <c r="BY65"/>
  <c r="BY61"/>
  <c r="BY58"/>
  <c r="BY55"/>
  <c r="BZ27"/>
  <c r="BZ22"/>
  <c r="CD28"/>
  <c r="CD23"/>
  <c r="K55"/>
  <c r="K54"/>
  <c r="O55"/>
  <c r="O54"/>
  <c r="G55"/>
  <c r="G54"/>
  <c r="P54"/>
  <c r="P55"/>
  <c r="L54"/>
  <c r="L55"/>
  <c r="H54"/>
  <c r="H55"/>
  <c r="I55"/>
  <c r="I54"/>
  <c r="M55"/>
  <c r="M54"/>
  <c r="N54"/>
  <c r="N55"/>
  <c r="J54"/>
  <c r="J55"/>
  <c r="F54"/>
  <c r="F55"/>
  <c r="E62"/>
  <c r="E60"/>
  <c r="E55"/>
  <c r="E63"/>
  <c r="E61"/>
  <c r="E58"/>
  <c r="E54"/>
  <c r="E53" s="1"/>
  <c r="G16" i="53"/>
  <c r="G10"/>
  <c r="G75"/>
  <c r="G14"/>
  <c r="G17"/>
  <c r="CZ72" l="1"/>
  <c r="P74" i="55" s="1"/>
  <c r="CZ21" i="53"/>
  <c r="P23" i="55" s="1"/>
  <c r="CB76" i="29"/>
  <c r="BS32"/>
  <c r="BS51" s="1"/>
  <c r="BS33"/>
  <c r="G97" i="54"/>
  <c r="F97"/>
  <c r="H97"/>
  <c r="H82"/>
  <c r="G82"/>
  <c r="F82"/>
  <c r="BT81" i="29"/>
  <c r="BT96"/>
  <c r="BT64"/>
  <c r="BU45"/>
  <c r="BT80"/>
  <c r="BT74" s="1"/>
  <c r="BT69" s="1"/>
  <c r="BT95"/>
  <c r="BT38"/>
  <c r="BT63"/>
  <c r="BU44"/>
  <c r="I69"/>
  <c r="B71" i="54" s="1"/>
  <c r="B76"/>
  <c r="B91"/>
  <c r="P84" i="29"/>
  <c r="B86" i="54" s="1"/>
  <c r="F67"/>
  <c r="G67"/>
  <c r="H67"/>
  <c r="F66"/>
  <c r="H66"/>
  <c r="G66"/>
  <c r="G65"/>
  <c r="H65"/>
  <c r="F65"/>
  <c r="H53"/>
  <c r="F53"/>
  <c r="G53"/>
  <c r="F34"/>
  <c r="G34"/>
  <c r="H34"/>
  <c r="DX33" i="29"/>
  <c r="DX32"/>
  <c r="DX51" s="1"/>
  <c r="DY94"/>
  <c r="DZ43"/>
  <c r="DW22"/>
  <c r="DW21"/>
  <c r="DV55"/>
  <c r="DV63"/>
  <c r="DV64"/>
  <c r="DV61"/>
  <c r="DV65"/>
  <c r="DV54"/>
  <c r="DV53" s="1"/>
  <c r="DV58"/>
  <c r="DV62"/>
  <c r="DV60"/>
  <c r="DY96"/>
  <c r="DZ45"/>
  <c r="DX74"/>
  <c r="DX69" s="1"/>
  <c r="DY79"/>
  <c r="DY76" s="1"/>
  <c r="DY74" s="1"/>
  <c r="DY81"/>
  <c r="DU57"/>
  <c r="DY34"/>
  <c r="DZ35"/>
  <c r="DY86"/>
  <c r="DY85" s="1"/>
  <c r="DY16"/>
  <c r="DX28"/>
  <c r="DX23"/>
  <c r="DW27"/>
  <c r="DW26"/>
  <c r="DY47"/>
  <c r="DZ48"/>
  <c r="DZ47" s="1"/>
  <c r="DY95"/>
  <c r="DZ44"/>
  <c r="DY97"/>
  <c r="DZ46"/>
  <c r="DZ82"/>
  <c r="DZ11"/>
  <c r="DZ81"/>
  <c r="DZ80"/>
  <c r="DZ79"/>
  <c r="DZ72"/>
  <c r="DZ71"/>
  <c r="DZ70" s="1"/>
  <c r="DY93"/>
  <c r="DZ42"/>
  <c r="DY40"/>
  <c r="DY92"/>
  <c r="DY91" s="1"/>
  <c r="DZ41"/>
  <c r="DY38"/>
  <c r="DY90"/>
  <c r="DY89" s="1"/>
  <c r="DZ39"/>
  <c r="DY80"/>
  <c r="DY71"/>
  <c r="DY70" s="1"/>
  <c r="DX17"/>
  <c r="DX91"/>
  <c r="DX89" s="1"/>
  <c r="DX84" s="1"/>
  <c r="DU52"/>
  <c r="DH18"/>
  <c r="DH17"/>
  <c r="DI11"/>
  <c r="DJ12"/>
  <c r="DI82"/>
  <c r="DI81"/>
  <c r="DI80"/>
  <c r="DI79"/>
  <c r="DI78"/>
  <c r="DI77"/>
  <c r="DI76" s="1"/>
  <c r="DI75"/>
  <c r="DI74" s="1"/>
  <c r="DI72"/>
  <c r="DI71"/>
  <c r="DI70" s="1"/>
  <c r="DI69" s="1"/>
  <c r="DJ44"/>
  <c r="DI95"/>
  <c r="DI34"/>
  <c r="DJ35"/>
  <c r="DI86"/>
  <c r="DI85" s="1"/>
  <c r="DJ45"/>
  <c r="DI96"/>
  <c r="DI40"/>
  <c r="DJ41"/>
  <c r="DI92"/>
  <c r="DI16"/>
  <c r="DH28"/>
  <c r="DH23"/>
  <c r="DG27"/>
  <c r="DG26"/>
  <c r="DI47"/>
  <c r="DJ48"/>
  <c r="DJ47" s="1"/>
  <c r="DJ43"/>
  <c r="DI94"/>
  <c r="DI38"/>
  <c r="DJ39"/>
  <c r="DI90"/>
  <c r="DH33"/>
  <c r="DH32"/>
  <c r="DH51" s="1"/>
  <c r="DJ46"/>
  <c r="DI97"/>
  <c r="DJ42"/>
  <c r="DI93"/>
  <c r="DG22"/>
  <c r="DG21"/>
  <c r="DF55"/>
  <c r="DF65"/>
  <c r="DF58"/>
  <c r="DF60"/>
  <c r="DF63"/>
  <c r="DF61"/>
  <c r="DF62"/>
  <c r="DF64"/>
  <c r="DF54"/>
  <c r="DF53" s="1"/>
  <c r="DH70"/>
  <c r="DH69" s="1"/>
  <c r="DE57"/>
  <c r="DE59"/>
  <c r="DE52"/>
  <c r="DH91"/>
  <c r="DH89" s="1"/>
  <c r="DH84" s="1"/>
  <c r="CS95"/>
  <c r="CT44"/>
  <c r="CR33"/>
  <c r="CR32"/>
  <c r="CR51" s="1"/>
  <c r="CR18"/>
  <c r="CR17"/>
  <c r="CS11"/>
  <c r="CT12"/>
  <c r="CS82"/>
  <c r="CS81"/>
  <c r="CS80"/>
  <c r="CS79"/>
  <c r="CS78"/>
  <c r="CS77"/>
  <c r="CS76" s="1"/>
  <c r="CS75"/>
  <c r="CS72"/>
  <c r="CS71"/>
  <c r="CS70" s="1"/>
  <c r="CS93"/>
  <c r="CT42"/>
  <c r="CS16"/>
  <c r="CR28"/>
  <c r="CR23"/>
  <c r="CQ27"/>
  <c r="CQ26"/>
  <c r="CS47"/>
  <c r="CT48"/>
  <c r="CT47" s="1"/>
  <c r="CR74"/>
  <c r="CR69" s="1"/>
  <c r="CS97"/>
  <c r="CT46"/>
  <c r="CS34"/>
  <c r="CT35"/>
  <c r="CS86"/>
  <c r="CS85" s="1"/>
  <c r="CS96"/>
  <c r="CT45"/>
  <c r="CQ22"/>
  <c r="CQ21"/>
  <c r="CP55"/>
  <c r="CP62"/>
  <c r="CP64"/>
  <c r="CP65"/>
  <c r="CP54"/>
  <c r="CP53" s="1"/>
  <c r="CP61"/>
  <c r="CP60"/>
  <c r="CP59" s="1"/>
  <c r="CP58"/>
  <c r="CP63"/>
  <c r="CS94"/>
  <c r="CT43"/>
  <c r="CS90"/>
  <c r="CT39"/>
  <c r="CS40"/>
  <c r="CS38" s="1"/>
  <c r="CS92"/>
  <c r="CS91" s="1"/>
  <c r="CT41"/>
  <c r="CR91"/>
  <c r="CR89" s="1"/>
  <c r="CR84" s="1"/>
  <c r="CO59"/>
  <c r="CO57" s="1"/>
  <c r="CO52" s="1"/>
  <c r="CC47"/>
  <c r="CD48"/>
  <c r="CD47" s="1"/>
  <c r="CB91"/>
  <c r="CC94"/>
  <c r="CD43"/>
  <c r="CC79"/>
  <c r="CC92"/>
  <c r="CC40"/>
  <c r="CD41"/>
  <c r="CC77"/>
  <c r="CC97"/>
  <c r="CD46"/>
  <c r="CC82"/>
  <c r="CC93"/>
  <c r="CD42"/>
  <c r="CC78"/>
  <c r="CD39"/>
  <c r="CC90"/>
  <c r="CC75"/>
  <c r="CC86"/>
  <c r="CD35"/>
  <c r="CC34"/>
  <c r="CC71"/>
  <c r="CB85"/>
  <c r="CC87"/>
  <c r="CD36"/>
  <c r="CC72"/>
  <c r="CD37"/>
  <c r="CD56" s="1"/>
  <c r="CC56"/>
  <c r="CB70"/>
  <c r="L59"/>
  <c r="L57" s="1"/>
  <c r="CA26"/>
  <c r="CA21"/>
  <c r="CD14"/>
  <c r="CD11" s="1"/>
  <c r="CC11"/>
  <c r="G19"/>
  <c r="BT19"/>
  <c r="BY59"/>
  <c r="M59"/>
  <c r="G59"/>
  <c r="K59"/>
  <c r="CA22"/>
  <c r="CA27"/>
  <c r="BZ65"/>
  <c r="BZ61"/>
  <c r="BZ58"/>
  <c r="BZ55"/>
  <c r="BZ62"/>
  <c r="BZ60"/>
  <c r="BZ54"/>
  <c r="BZ53" s="1"/>
  <c r="CB18"/>
  <c r="CB17"/>
  <c r="BY53"/>
  <c r="F57"/>
  <c r="J59"/>
  <c r="J57" s="1"/>
  <c r="N57"/>
  <c r="M57"/>
  <c r="M52" s="1"/>
  <c r="I59"/>
  <c r="I57" s="1"/>
  <c r="B59" i="54" s="1"/>
  <c r="H57" i="29"/>
  <c r="P57"/>
  <c r="G57"/>
  <c r="O59"/>
  <c r="O57" s="1"/>
  <c r="K57"/>
  <c r="CD18"/>
  <c r="CD17"/>
  <c r="E59"/>
  <c r="E57" s="1"/>
  <c r="M53"/>
  <c r="I53"/>
  <c r="G53"/>
  <c r="O53"/>
  <c r="K53"/>
  <c r="F53"/>
  <c r="J53"/>
  <c r="N53"/>
  <c r="H53"/>
  <c r="L53"/>
  <c r="P53"/>
  <c r="Q71" i="53"/>
  <c r="Q72" s="1"/>
  <c r="O71"/>
  <c r="O72" s="1"/>
  <c r="M71"/>
  <c r="M72" s="1"/>
  <c r="G71"/>
  <c r="G72" s="1"/>
  <c r="P71"/>
  <c r="P72" s="1"/>
  <c r="N71"/>
  <c r="N72" s="1"/>
  <c r="L71"/>
  <c r="L72" s="1"/>
  <c r="F71"/>
  <c r="H17"/>
  <c r="H75"/>
  <c r="H14"/>
  <c r="H16"/>
  <c r="H10"/>
  <c r="G69"/>
  <c r="G18"/>
  <c r="G25"/>
  <c r="CZ22" l="1"/>
  <c r="P24" i="55" s="1"/>
  <c r="BT57" i="29"/>
  <c r="BT52" s="1"/>
  <c r="G91" i="54"/>
  <c r="F91"/>
  <c r="H91"/>
  <c r="F71"/>
  <c r="G71"/>
  <c r="H71"/>
  <c r="BZ59" i="29"/>
  <c r="BT89"/>
  <c r="BT84" s="1"/>
  <c r="F86" i="54"/>
  <c r="G86"/>
  <c r="H86"/>
  <c r="H76"/>
  <c r="G76"/>
  <c r="F76"/>
  <c r="BU95" i="29"/>
  <c r="BU80"/>
  <c r="BU38"/>
  <c r="BU63"/>
  <c r="BV44"/>
  <c r="BT32"/>
  <c r="BT51" s="1"/>
  <c r="BT33"/>
  <c r="BU96"/>
  <c r="BU81"/>
  <c r="BU64"/>
  <c r="BV45"/>
  <c r="K52"/>
  <c r="G52"/>
  <c r="G59" i="54"/>
  <c r="F59"/>
  <c r="H59"/>
  <c r="H71" i="53"/>
  <c r="H72" s="1"/>
  <c r="I71"/>
  <c r="I72" s="1"/>
  <c r="J71"/>
  <c r="K71"/>
  <c r="K72" s="1"/>
  <c r="F118"/>
  <c r="G81"/>
  <c r="DZ90" i="29"/>
  <c r="DZ40"/>
  <c r="DZ38" s="1"/>
  <c r="DZ92"/>
  <c r="DZ93"/>
  <c r="DZ95"/>
  <c r="DX22"/>
  <c r="DX21"/>
  <c r="DY28"/>
  <c r="DY23"/>
  <c r="DZ16"/>
  <c r="DY33"/>
  <c r="DY32"/>
  <c r="DY51" s="1"/>
  <c r="DW55"/>
  <c r="DW54"/>
  <c r="DW53" s="1"/>
  <c r="DW65"/>
  <c r="DW61"/>
  <c r="DW60"/>
  <c r="DW58"/>
  <c r="DW62"/>
  <c r="DW64"/>
  <c r="DW63"/>
  <c r="DZ75"/>
  <c r="DZ78"/>
  <c r="DY84"/>
  <c r="DY17"/>
  <c r="DZ97"/>
  <c r="DX27"/>
  <c r="DX26"/>
  <c r="DZ34"/>
  <c r="DZ86"/>
  <c r="DZ85" s="1"/>
  <c r="DZ96"/>
  <c r="DZ94"/>
  <c r="DY69"/>
  <c r="DZ77"/>
  <c r="DZ76" s="1"/>
  <c r="DY18"/>
  <c r="DV59"/>
  <c r="DV57" s="1"/>
  <c r="DV52" s="1"/>
  <c r="DG55"/>
  <c r="DG62"/>
  <c r="DG58"/>
  <c r="DG63"/>
  <c r="DG54"/>
  <c r="DG53" s="1"/>
  <c r="DG65"/>
  <c r="DG64"/>
  <c r="DG60"/>
  <c r="DG61"/>
  <c r="DJ93"/>
  <c r="DJ90"/>
  <c r="DJ94"/>
  <c r="DH27"/>
  <c r="DH26"/>
  <c r="DJ92"/>
  <c r="DJ91" s="1"/>
  <c r="DJ40"/>
  <c r="DJ38" s="1"/>
  <c r="DJ96"/>
  <c r="DI33"/>
  <c r="DI32"/>
  <c r="DI51" s="1"/>
  <c r="DI18"/>
  <c r="DI17"/>
  <c r="DF59"/>
  <c r="DJ97"/>
  <c r="DH22"/>
  <c r="DH21"/>
  <c r="DI28"/>
  <c r="DI23"/>
  <c r="DJ16"/>
  <c r="DJ34"/>
  <c r="DJ86"/>
  <c r="DJ85" s="1"/>
  <c r="DJ95"/>
  <c r="DJ82"/>
  <c r="DJ81"/>
  <c r="DJ80"/>
  <c r="DJ11"/>
  <c r="DJ71"/>
  <c r="DJ79"/>
  <c r="DJ78"/>
  <c r="DJ77"/>
  <c r="DJ75"/>
  <c r="DJ72"/>
  <c r="DF57"/>
  <c r="DF52" s="1"/>
  <c r="DI91"/>
  <c r="DI89" s="1"/>
  <c r="DI84" s="1"/>
  <c r="CT40"/>
  <c r="CT92"/>
  <c r="CT38"/>
  <c r="CT90"/>
  <c r="CT94"/>
  <c r="CT96"/>
  <c r="CT34"/>
  <c r="CT86"/>
  <c r="CT85" s="1"/>
  <c r="CR27"/>
  <c r="CR26"/>
  <c r="CT82"/>
  <c r="CT11"/>
  <c r="CT81"/>
  <c r="CT80"/>
  <c r="CT79"/>
  <c r="CT78"/>
  <c r="CT77"/>
  <c r="CT76" s="1"/>
  <c r="CT75"/>
  <c r="CT72"/>
  <c r="CT71"/>
  <c r="CT70" s="1"/>
  <c r="CQ55"/>
  <c r="CQ61"/>
  <c r="CQ64"/>
  <c r="CQ62"/>
  <c r="CQ58"/>
  <c r="CQ60"/>
  <c r="CQ59" s="1"/>
  <c r="CQ54"/>
  <c r="CQ53" s="1"/>
  <c r="CQ63"/>
  <c r="CQ65"/>
  <c r="CS33"/>
  <c r="CS32"/>
  <c r="CS51" s="1"/>
  <c r="CT97"/>
  <c r="CR22"/>
  <c r="CR21"/>
  <c r="CS28"/>
  <c r="CS23"/>
  <c r="CT16"/>
  <c r="CT93"/>
  <c r="CS18"/>
  <c r="CS17"/>
  <c r="CT95"/>
  <c r="CS89"/>
  <c r="CP57"/>
  <c r="CP52" s="1"/>
  <c r="CS84"/>
  <c r="CS74"/>
  <c r="CS69" s="1"/>
  <c r="CD93"/>
  <c r="L95" i="54" s="1"/>
  <c r="CD78" i="29"/>
  <c r="CD92"/>
  <c r="L94" i="54" s="1"/>
  <c r="CD40" i="29"/>
  <c r="CD77"/>
  <c r="CD94"/>
  <c r="L96" i="54" s="1"/>
  <c r="CD79" i="29"/>
  <c r="CC91"/>
  <c r="CD97"/>
  <c r="L99" i="54" s="1"/>
  <c r="CD82" i="29"/>
  <c r="CC76"/>
  <c r="CD90"/>
  <c r="L92" i="54" s="1"/>
  <c r="CD75" i="29"/>
  <c r="CC85"/>
  <c r="CD87"/>
  <c r="L89" i="54" s="1"/>
  <c r="CD72" i="29"/>
  <c r="CD34"/>
  <c r="CD86"/>
  <c r="CD71"/>
  <c r="CD70" s="1"/>
  <c r="CC70"/>
  <c r="O52"/>
  <c r="I52"/>
  <c r="B54" i="54" s="1"/>
  <c r="CB21" i="29"/>
  <c r="CB26"/>
  <c r="H19"/>
  <c r="BU19"/>
  <c r="CB27"/>
  <c r="CB22"/>
  <c r="CC17"/>
  <c r="CC18"/>
  <c r="CA62"/>
  <c r="CA60"/>
  <c r="CA54"/>
  <c r="CA65"/>
  <c r="CA61"/>
  <c r="CA58"/>
  <c r="CA55"/>
  <c r="E52"/>
  <c r="CD26"/>
  <c r="CD21"/>
  <c r="CD22"/>
  <c r="CD27"/>
  <c r="P52"/>
  <c r="L52"/>
  <c r="H52"/>
  <c r="N52"/>
  <c r="J52"/>
  <c r="F52"/>
  <c r="H69" i="53"/>
  <c r="H25" s="1"/>
  <c r="H22" s="1"/>
  <c r="H18"/>
  <c r="I16"/>
  <c r="I10"/>
  <c r="I75"/>
  <c r="I14"/>
  <c r="I17"/>
  <c r="J72" l="1"/>
  <c r="B73" i="55"/>
  <c r="BU89" i="29"/>
  <c r="BU84" s="1"/>
  <c r="BU57"/>
  <c r="BU52" s="1"/>
  <c r="BU74"/>
  <c r="BU69" s="1"/>
  <c r="BV96"/>
  <c r="BV81"/>
  <c r="BV64"/>
  <c r="BW45"/>
  <c r="BV95"/>
  <c r="BV89" s="1"/>
  <c r="BV84" s="1"/>
  <c r="BV38"/>
  <c r="BV80"/>
  <c r="BV63"/>
  <c r="BW44"/>
  <c r="BU33"/>
  <c r="BU32"/>
  <c r="BU51" s="1"/>
  <c r="H54" i="54"/>
  <c r="G54"/>
  <c r="F54"/>
  <c r="K21" i="53"/>
  <c r="J21"/>
  <c r="I21"/>
  <c r="H21"/>
  <c r="O21"/>
  <c r="O22"/>
  <c r="G21"/>
  <c r="G22"/>
  <c r="N21"/>
  <c r="N22"/>
  <c r="F21"/>
  <c r="F72"/>
  <c r="F22" s="1"/>
  <c r="Q21"/>
  <c r="Q22"/>
  <c r="M21"/>
  <c r="M22"/>
  <c r="P21"/>
  <c r="P22"/>
  <c r="L21"/>
  <c r="L22"/>
  <c r="P92" i="54"/>
  <c r="Q92"/>
  <c r="R92"/>
  <c r="P99"/>
  <c r="R99"/>
  <c r="Q99"/>
  <c r="R94"/>
  <c r="P94"/>
  <c r="Q94"/>
  <c r="P95"/>
  <c r="R95"/>
  <c r="Q95"/>
  <c r="P89"/>
  <c r="R89"/>
  <c r="Q89"/>
  <c r="CD85" i="29"/>
  <c r="L87" i="54" s="1"/>
  <c r="L88"/>
  <c r="P96"/>
  <c r="R96"/>
  <c r="Q96"/>
  <c r="H81" i="53"/>
  <c r="DZ33" i="29"/>
  <c r="DZ32"/>
  <c r="DZ51" s="1"/>
  <c r="DZ28"/>
  <c r="DZ23"/>
  <c r="DY27"/>
  <c r="DY26"/>
  <c r="DZ18"/>
  <c r="DZ91"/>
  <c r="DY22"/>
  <c r="DY21"/>
  <c r="DX55"/>
  <c r="DX61"/>
  <c r="DX65"/>
  <c r="DX63"/>
  <c r="DX58"/>
  <c r="DX60"/>
  <c r="DX64"/>
  <c r="DX62"/>
  <c r="DX54"/>
  <c r="DX53" s="1"/>
  <c r="DZ74"/>
  <c r="DZ69" s="1"/>
  <c r="DW59"/>
  <c r="DW57" s="1"/>
  <c r="DW52" s="1"/>
  <c r="DZ17"/>
  <c r="DZ89"/>
  <c r="DZ84" s="1"/>
  <c r="DJ18"/>
  <c r="DJ17"/>
  <c r="DJ33"/>
  <c r="DJ32"/>
  <c r="DJ51" s="1"/>
  <c r="DI22"/>
  <c r="DI21"/>
  <c r="DH55"/>
  <c r="DH61"/>
  <c r="DH60"/>
  <c r="DH65"/>
  <c r="DH54"/>
  <c r="DH53" s="1"/>
  <c r="DH62"/>
  <c r="DH64"/>
  <c r="DH63"/>
  <c r="DH58"/>
  <c r="DJ76"/>
  <c r="DJ28"/>
  <c r="DJ23"/>
  <c r="DI27"/>
  <c r="DI26"/>
  <c r="DJ74"/>
  <c r="DJ70"/>
  <c r="DJ89"/>
  <c r="DJ84" s="1"/>
  <c r="DG59"/>
  <c r="DG57" s="1"/>
  <c r="DG52" s="1"/>
  <c r="CS22"/>
  <c r="CS21"/>
  <c r="CR55"/>
  <c r="CR62"/>
  <c r="CR64"/>
  <c r="CR65"/>
  <c r="CR60"/>
  <c r="CR58"/>
  <c r="CR61"/>
  <c r="CR54"/>
  <c r="CR53" s="1"/>
  <c r="CR63"/>
  <c r="CT18"/>
  <c r="CT17"/>
  <c r="CT33"/>
  <c r="CT32"/>
  <c r="CT51" s="1"/>
  <c r="CQ57"/>
  <c r="CQ52" s="1"/>
  <c r="CT74"/>
  <c r="CT69" s="1"/>
  <c r="CT28"/>
  <c r="CT23"/>
  <c r="CS27"/>
  <c r="CS26"/>
  <c r="CT91"/>
  <c r="CT89" s="1"/>
  <c r="CT84" s="1"/>
  <c r="CD76"/>
  <c r="CD91"/>
  <c r="L93" i="54" s="1"/>
  <c r="CC26" i="29"/>
  <c r="CC21"/>
  <c r="I19"/>
  <c r="BV19"/>
  <c r="CB65"/>
  <c r="CB61"/>
  <c r="CB58"/>
  <c r="CB55"/>
  <c r="CB62"/>
  <c r="CB60"/>
  <c r="CB54"/>
  <c r="CB53" s="1"/>
  <c r="CA59"/>
  <c r="CC27"/>
  <c r="CC22"/>
  <c r="CA53"/>
  <c r="CD65"/>
  <c r="CD62"/>
  <c r="CD61"/>
  <c r="CD60"/>
  <c r="CD58"/>
  <c r="CD54"/>
  <c r="CD55"/>
  <c r="I69" i="53"/>
  <c r="I25" s="1"/>
  <c r="I22" s="1"/>
  <c r="I18"/>
  <c r="J17"/>
  <c r="B19" i="55" s="1"/>
  <c r="K17" i="53"/>
  <c r="J75"/>
  <c r="J14"/>
  <c r="B16" i="55" s="1"/>
  <c r="J16" i="53"/>
  <c r="B18" i="55" s="1"/>
  <c r="J10" i="53"/>
  <c r="B12" i="55" s="1"/>
  <c r="BV57" i="29" l="1"/>
  <c r="BV52" s="1"/>
  <c r="BV74"/>
  <c r="BV69" s="1"/>
  <c r="B77" i="55"/>
  <c r="B74"/>
  <c r="B23"/>
  <c r="BV33" i="29"/>
  <c r="BV32"/>
  <c r="BV51" s="1"/>
  <c r="L47" i="54"/>
  <c r="BW96" i="29"/>
  <c r="BW81"/>
  <c r="L83" i="54" s="1"/>
  <c r="BW64" i="29"/>
  <c r="L66" i="54" s="1"/>
  <c r="BX45" i="29"/>
  <c r="L46" i="54"/>
  <c r="BW95" i="29"/>
  <c r="BW80"/>
  <c r="BW38"/>
  <c r="BW63"/>
  <c r="BX44"/>
  <c r="P93" i="54"/>
  <c r="R93"/>
  <c r="Q93"/>
  <c r="P87"/>
  <c r="R87"/>
  <c r="Q87"/>
  <c r="R88"/>
  <c r="P88"/>
  <c r="Q88"/>
  <c r="I81" i="53"/>
  <c r="DZ27" i="29"/>
  <c r="DZ26"/>
  <c r="DY55"/>
  <c r="DY54"/>
  <c r="DY53" s="1"/>
  <c r="DY63"/>
  <c r="DY61"/>
  <c r="DY60"/>
  <c r="DY58"/>
  <c r="DY62"/>
  <c r="DY64"/>
  <c r="DY65"/>
  <c r="DZ22"/>
  <c r="DZ21"/>
  <c r="DX59"/>
  <c r="DX57" s="1"/>
  <c r="DX52" s="1"/>
  <c r="DJ27"/>
  <c r="DJ26"/>
  <c r="DH59"/>
  <c r="DH57" s="1"/>
  <c r="DH52" s="1"/>
  <c r="DJ22"/>
  <c r="DJ21"/>
  <c r="DI55"/>
  <c r="DI63"/>
  <c r="DI54"/>
  <c r="DI53" s="1"/>
  <c r="DI65"/>
  <c r="DI64"/>
  <c r="DI60"/>
  <c r="DI62"/>
  <c r="DI58"/>
  <c r="DI61"/>
  <c r="DJ69"/>
  <c r="CT27"/>
  <c r="CT26"/>
  <c r="CR59"/>
  <c r="CT22"/>
  <c r="CT21"/>
  <c r="CS55"/>
  <c r="CS64"/>
  <c r="CS62"/>
  <c r="CS58"/>
  <c r="CS60"/>
  <c r="CS63"/>
  <c r="CS61"/>
  <c r="CS65"/>
  <c r="CS54"/>
  <c r="CS53" s="1"/>
  <c r="CR57"/>
  <c r="CR52" s="1"/>
  <c r="CB59"/>
  <c r="J19"/>
  <c r="BW19"/>
  <c r="CC65"/>
  <c r="CC61"/>
  <c r="CC58"/>
  <c r="CC55"/>
  <c r="CC62"/>
  <c r="CC60"/>
  <c r="CC54"/>
  <c r="CC53" s="1"/>
  <c r="CD53"/>
  <c r="CD59"/>
  <c r="K16" i="53"/>
  <c r="K10"/>
  <c r="K75"/>
  <c r="K14"/>
  <c r="J69"/>
  <c r="J18"/>
  <c r="B20" i="55" s="1"/>
  <c r="J25" i="53" l="1"/>
  <c r="B71" i="55"/>
  <c r="BX95" i="29"/>
  <c r="BX38"/>
  <c r="BX80"/>
  <c r="BY44"/>
  <c r="BX63"/>
  <c r="L40" i="54"/>
  <c r="BW33" i="29"/>
  <c r="L35" i="54" s="1"/>
  <c r="BW32" i="29"/>
  <c r="BX81"/>
  <c r="BX96"/>
  <c r="BX64"/>
  <c r="BY45"/>
  <c r="R83" i="54"/>
  <c r="P83"/>
  <c r="Q83"/>
  <c r="R47"/>
  <c r="P47"/>
  <c r="Q47"/>
  <c r="BW89" i="29"/>
  <c r="L65" i="54"/>
  <c r="BW57" i="29"/>
  <c r="L82" i="54"/>
  <c r="BW74" i="29"/>
  <c r="Q46" i="54"/>
  <c r="P46"/>
  <c r="R46"/>
  <c r="P66"/>
  <c r="Q66"/>
  <c r="R66"/>
  <c r="J81" i="53"/>
  <c r="DZ55" i="29"/>
  <c r="DZ60"/>
  <c r="DZ61"/>
  <c r="DZ63"/>
  <c r="DZ65"/>
  <c r="DZ58"/>
  <c r="DZ54"/>
  <c r="DZ53" s="1"/>
  <c r="DZ64"/>
  <c r="DZ62"/>
  <c r="DY59"/>
  <c r="DY57"/>
  <c r="DY52" s="1"/>
  <c r="DJ55"/>
  <c r="DJ58"/>
  <c r="DJ62"/>
  <c r="DJ61"/>
  <c r="DJ60"/>
  <c r="DJ64"/>
  <c r="DJ65"/>
  <c r="DJ54"/>
  <c r="DJ53" s="1"/>
  <c r="DJ63"/>
  <c r="DI57"/>
  <c r="DI59"/>
  <c r="DI52"/>
  <c r="CT55"/>
  <c r="CT58"/>
  <c r="CT62"/>
  <c r="CT64"/>
  <c r="CT61"/>
  <c r="CT63"/>
  <c r="CT60"/>
  <c r="CT59" s="1"/>
  <c r="CT54"/>
  <c r="CT53" s="1"/>
  <c r="CT65"/>
  <c r="CS59"/>
  <c r="CS57" s="1"/>
  <c r="CS52" s="1"/>
  <c r="CC59"/>
  <c r="K19"/>
  <c r="BX19"/>
  <c r="K69" i="53"/>
  <c r="K25" s="1"/>
  <c r="K22" s="1"/>
  <c r="K18"/>
  <c r="B83" i="55" l="1"/>
  <c r="J22" i="53"/>
  <c r="B27" i="55"/>
  <c r="L76" i="54"/>
  <c r="BW69" i="29"/>
  <c r="L71" i="54" s="1"/>
  <c r="BW52" i="29"/>
  <c r="L54" i="54" s="1"/>
  <c r="L59"/>
  <c r="BW84" i="29"/>
  <c r="L91" i="54"/>
  <c r="Q35"/>
  <c r="P35"/>
  <c r="R35"/>
  <c r="BX57" i="29"/>
  <c r="BX52" s="1"/>
  <c r="BX74"/>
  <c r="BX69" s="1"/>
  <c r="BX89"/>
  <c r="BX84" s="1"/>
  <c r="R82" i="54"/>
  <c r="Q82"/>
  <c r="P82"/>
  <c r="R65"/>
  <c r="Q65"/>
  <c r="P65"/>
  <c r="BY96" i="29"/>
  <c r="BY81"/>
  <c r="BZ45"/>
  <c r="BY64"/>
  <c r="BW51"/>
  <c r="L53" i="54" s="1"/>
  <c r="L34"/>
  <c r="R40"/>
  <c r="Q40"/>
  <c r="P40"/>
  <c r="BY95" i="29"/>
  <c r="BY80"/>
  <c r="BY38"/>
  <c r="BZ44"/>
  <c r="BY63"/>
  <c r="BY57" s="1"/>
  <c r="BY52" s="1"/>
  <c r="BX33"/>
  <c r="BX32"/>
  <c r="BX51" s="1"/>
  <c r="K81" i="53"/>
  <c r="DZ59" i="29"/>
  <c r="DZ57" s="1"/>
  <c r="DZ52" s="1"/>
  <c r="DJ59"/>
  <c r="DJ57"/>
  <c r="DJ52" s="1"/>
  <c r="CT57"/>
  <c r="CT52" s="1"/>
  <c r="L19"/>
  <c r="BY19"/>
  <c r="B4" i="51"/>
  <c r="B24" i="55" l="1"/>
  <c r="BY74" i="29"/>
  <c r="BY69" s="1"/>
  <c r="BY32"/>
  <c r="BY51" s="1"/>
  <c r="BY33"/>
  <c r="Q34" i="54"/>
  <c r="P34"/>
  <c r="R34"/>
  <c r="P54"/>
  <c r="R54"/>
  <c r="Q54"/>
  <c r="P76"/>
  <c r="R76"/>
  <c r="Q76"/>
  <c r="BY89" i="29"/>
  <c r="BY84" s="1"/>
  <c r="BZ80"/>
  <c r="BZ95"/>
  <c r="BZ38"/>
  <c r="CA44"/>
  <c r="BZ63"/>
  <c r="R53" i="54"/>
  <c r="Q53"/>
  <c r="P53"/>
  <c r="BZ81" i="29"/>
  <c r="BZ96"/>
  <c r="CA45"/>
  <c r="BZ64"/>
  <c r="R91" i="54"/>
  <c r="P91"/>
  <c r="Q91"/>
  <c r="Q59"/>
  <c r="P59"/>
  <c r="R59"/>
  <c r="R71"/>
  <c r="Q71"/>
  <c r="P71"/>
  <c r="M19" i="29"/>
  <c r="BZ19"/>
  <c r="B2"/>
  <c r="CB44" l="1"/>
  <c r="CA95"/>
  <c r="CA80"/>
  <c r="CA38"/>
  <c r="CA63"/>
  <c r="CB45"/>
  <c r="CA96"/>
  <c r="CA81"/>
  <c r="CA64"/>
  <c r="BZ33"/>
  <c r="BZ32"/>
  <c r="BZ51" s="1"/>
  <c r="BZ57"/>
  <c r="BZ52" s="1"/>
  <c r="BZ74"/>
  <c r="BZ69" s="1"/>
  <c r="BZ89"/>
  <c r="BZ84" s="1"/>
  <c r="N19"/>
  <c r="CA19"/>
  <c r="B4" i="50"/>
  <c r="B3" i="52"/>
  <c r="B2" i="51"/>
  <c r="CA89" i="29" l="1"/>
  <c r="CA84" s="1"/>
  <c r="CB96"/>
  <c r="CC45"/>
  <c r="CB81"/>
  <c r="CB64"/>
  <c r="CB95"/>
  <c r="CB38"/>
  <c r="CC44"/>
  <c r="CB80"/>
  <c r="CB63"/>
  <c r="CA57"/>
  <c r="CA52" s="1"/>
  <c r="CA74"/>
  <c r="CA69" s="1"/>
  <c r="CA33"/>
  <c r="CA32"/>
  <c r="CA51" s="1"/>
  <c r="O19"/>
  <c r="CB19"/>
  <c r="CB89" l="1"/>
  <c r="CB84" s="1"/>
  <c r="CB74"/>
  <c r="CB69" s="1"/>
  <c r="CB33"/>
  <c r="CB32"/>
  <c r="CB51" s="1"/>
  <c r="CC96"/>
  <c r="CC81"/>
  <c r="CD45"/>
  <c r="CC64"/>
  <c r="CD44"/>
  <c r="CC38"/>
  <c r="CC95"/>
  <c r="CC89" s="1"/>
  <c r="CC84" s="1"/>
  <c r="CC80"/>
  <c r="CC74" s="1"/>
  <c r="CC69" s="1"/>
  <c r="CC63"/>
  <c r="CB57"/>
  <c r="CB52" s="1"/>
  <c r="P19"/>
  <c r="CD19" s="1"/>
  <c r="CC19"/>
  <c r="CC33" l="1"/>
  <c r="CC32"/>
  <c r="CC51" s="1"/>
  <c r="CD80"/>
  <c r="CD38"/>
  <c r="CD95"/>
  <c r="CD63"/>
  <c r="CD96"/>
  <c r="L98" i="54" s="1"/>
  <c r="CD81" i="29"/>
  <c r="CD64"/>
  <c r="CC57"/>
  <c r="CC52" s="1"/>
  <c r="CD57" l="1"/>
  <c r="CD52" s="1"/>
  <c r="CD33"/>
  <c r="CD32"/>
  <c r="CD51" s="1"/>
  <c r="R98" i="54"/>
  <c r="P98"/>
  <c r="Q98"/>
  <c r="L97"/>
  <c r="CD89" i="29"/>
  <c r="CD84" s="1"/>
  <c r="L86" i="54" s="1"/>
  <c r="CD74" i="29"/>
  <c r="CD69" s="1"/>
  <c r="R86" i="54" l="1"/>
  <c r="Q86"/>
  <c r="P86"/>
  <c r="P97"/>
  <c r="Q97"/>
  <c r="R97"/>
</calcChain>
</file>

<file path=xl/sharedStrings.xml><?xml version="1.0" encoding="utf-8"?>
<sst xmlns="http://schemas.openxmlformats.org/spreadsheetml/2006/main" count="16580" uniqueCount="431">
  <si>
    <t>GRTT</t>
  </si>
  <si>
    <t>SAT</t>
  </si>
  <si>
    <t>Ha</t>
  </si>
  <si>
    <t>Pkk</t>
  </si>
  <si>
    <t>PRODUKSI</t>
  </si>
  <si>
    <t>A.1.</t>
  </si>
  <si>
    <t>A.2.</t>
  </si>
  <si>
    <t>A.3.</t>
  </si>
  <si>
    <t>CPO</t>
  </si>
  <si>
    <t>TBS Olah</t>
  </si>
  <si>
    <t>Produksi CPO</t>
  </si>
  <si>
    <t>Rendemen CPO</t>
  </si>
  <si>
    <t>A.4.</t>
  </si>
  <si>
    <t>PK</t>
  </si>
  <si>
    <t>Produksi PK</t>
  </si>
  <si>
    <t>Rendemen PK</t>
  </si>
  <si>
    <t>Land Clearing (LC)</t>
  </si>
  <si>
    <t>Tanam Sawit</t>
  </si>
  <si>
    <t>Tanam Kacangan</t>
  </si>
  <si>
    <t>Sisip sawit TBM</t>
  </si>
  <si>
    <t>Luas TM</t>
  </si>
  <si>
    <t>Luas TBM</t>
  </si>
  <si>
    <t>Unit</t>
  </si>
  <si>
    <t>A.</t>
  </si>
  <si>
    <t>B.</t>
  </si>
  <si>
    <t>Rp/Ha</t>
  </si>
  <si>
    <t>M</t>
  </si>
  <si>
    <t>Persiapan Lahan, Tanam &amp; Sisip Sawit</t>
  </si>
  <si>
    <t>APR</t>
  </si>
  <si>
    <t>MEI</t>
  </si>
  <si>
    <t>JUN</t>
  </si>
  <si>
    <t>PEMBUATAN JALAN</t>
  </si>
  <si>
    <t>A. PEMBUATAN JALAN</t>
  </si>
  <si>
    <t xml:space="preserve">     - Jalan Utama</t>
  </si>
  <si>
    <t xml:space="preserve">     - Jalan Transport</t>
  </si>
  <si>
    <t xml:space="preserve">     - Jalan Collection</t>
  </si>
  <si>
    <t>B. PENINGGIAN JALAN</t>
  </si>
  <si>
    <t>C. PELAPISAN JALAN</t>
  </si>
  <si>
    <t>D. PERKERASAN JALAN</t>
  </si>
  <si>
    <t>PEMBUATAN PARIT</t>
  </si>
  <si>
    <t xml:space="preserve">     - Parit Utama</t>
  </si>
  <si>
    <t xml:space="preserve">     - Outlet</t>
  </si>
  <si>
    <t xml:space="preserve">     - Parit Sirip</t>
  </si>
  <si>
    <t xml:space="preserve">     - Parit Blok</t>
  </si>
  <si>
    <t>PEMBUATAN BANGUNAN AIR</t>
  </si>
  <si>
    <t xml:space="preserve">     - Waduk</t>
  </si>
  <si>
    <t xml:space="preserve">     - Water Gate (Pintu Air)</t>
  </si>
  <si>
    <t xml:space="preserve">     - Overflow Non Permanen</t>
  </si>
  <si>
    <t xml:space="preserve">     - Overflow Permanen</t>
  </si>
  <si>
    <t xml:space="preserve">     - Gate Valve (Pintu Air Katup)</t>
  </si>
  <si>
    <t>PEMBUATAN JEMBATAN, GORONG GORONG dan</t>
  </si>
  <si>
    <t>dan TITI PANEN BETON</t>
  </si>
  <si>
    <t xml:space="preserve">     - Jembatan Type D</t>
  </si>
  <si>
    <t xml:space="preserve">     - Gorong-gorong Beton</t>
  </si>
  <si>
    <t xml:space="preserve">     - Jembatan Kayu Logging</t>
  </si>
  <si>
    <t xml:space="preserve">     - Jembatan Balok Team</t>
  </si>
  <si>
    <t xml:space="preserve">     - Jembatan Type C</t>
  </si>
  <si>
    <t xml:space="preserve">     - Jembatan Type D dengan 1 tumpuan tengah</t>
  </si>
  <si>
    <t xml:space="preserve">     - Jembatan Type D dengan 2 tumpuan tengah</t>
  </si>
  <si>
    <t xml:space="preserve">     - Jembatan Permanen</t>
  </si>
  <si>
    <t xml:space="preserve">     - Gorong-gorong Plat Baja Bergelombang</t>
  </si>
  <si>
    <t>A. BANGUNAN NON PERMANEN</t>
  </si>
  <si>
    <t xml:space="preserve">     - Bak Air</t>
  </si>
  <si>
    <t xml:space="preserve">     - Balai Pertemuan</t>
  </si>
  <si>
    <t xml:space="preserve">     - Balai Raya</t>
  </si>
  <si>
    <t xml:space="preserve">     - Rumah G1</t>
  </si>
  <si>
    <t xml:space="preserve">     - Rumah G2</t>
  </si>
  <si>
    <t xml:space="preserve">     - Rumah G3</t>
  </si>
  <si>
    <t xml:space="preserve">     - Rumah G4</t>
  </si>
  <si>
    <t xml:space="preserve">     - Rumah G5</t>
  </si>
  <si>
    <t xml:space="preserve">     - Rumah G6</t>
  </si>
  <si>
    <t xml:space="preserve">     - Rumah G8</t>
  </si>
  <si>
    <t xml:space="preserve">     - Rumah G10</t>
  </si>
  <si>
    <t xml:space="preserve">     - Gudang Pusat</t>
  </si>
  <si>
    <t xml:space="preserve">     - Gudang Afdeling</t>
  </si>
  <si>
    <t xml:space="preserve">     - Gudang</t>
  </si>
  <si>
    <t xml:space="preserve">     - Gudang Kebun Induk</t>
  </si>
  <si>
    <t xml:space="preserve">     - Gereja</t>
  </si>
  <si>
    <t xml:space="preserve">     - Garasi</t>
  </si>
  <si>
    <t xml:space="preserve">     - Gedung SD</t>
  </si>
  <si>
    <t xml:space="preserve">     - Gedung TK</t>
  </si>
  <si>
    <t xml:space="preserve">     - Kantor Afdeling</t>
  </si>
  <si>
    <t xml:space="preserve">     - Kantor Besar</t>
  </si>
  <si>
    <t xml:space="preserve">     - Kantor Kebun/Rayon</t>
  </si>
  <si>
    <t xml:space="preserve">     - Kantor Kebun Induk</t>
  </si>
  <si>
    <t xml:space="preserve">     - Kamar Mandi</t>
  </si>
  <si>
    <t xml:space="preserve">     - Kantor Koperasi Kopkary</t>
  </si>
  <si>
    <t xml:space="preserve">     - Kantor Pusat</t>
  </si>
  <si>
    <t xml:space="preserve">     - Kantor Perwakilan</t>
  </si>
  <si>
    <t xml:space="preserve">     - Lapangan Bulu Tangkis</t>
  </si>
  <si>
    <t xml:space="preserve">     - Lapangan Tennis</t>
  </si>
  <si>
    <t xml:space="preserve">     - Lapangan Volley</t>
  </si>
  <si>
    <t xml:space="preserve">     - MCK</t>
  </si>
  <si>
    <t xml:space="preserve">     - Musholla</t>
  </si>
  <si>
    <t xml:space="preserve">     - Mesjid</t>
  </si>
  <si>
    <t xml:space="preserve">     - Mess Staff</t>
  </si>
  <si>
    <t xml:space="preserve">     - Mess Tamu</t>
  </si>
  <si>
    <t xml:space="preserve">     - Mess Trainee</t>
  </si>
  <si>
    <t xml:space="preserve">     - Penitipan Bayi</t>
  </si>
  <si>
    <t xml:space="preserve">     - Pos Jaga</t>
  </si>
  <si>
    <t xml:space="preserve">     - Puskesbun/Polibun</t>
  </si>
  <si>
    <t xml:space="preserve">     - Pos Satpam</t>
  </si>
  <si>
    <t xml:space="preserve">     - Pasar</t>
  </si>
  <si>
    <t xml:space="preserve">     - R. Kabun/Manager</t>
  </si>
  <si>
    <t xml:space="preserve">     - Rumah Asisten</t>
  </si>
  <si>
    <t xml:space="preserve">     - Rumah Tanki BBM</t>
  </si>
  <si>
    <t xml:space="preserve">     - Rumah Administratur</t>
  </si>
  <si>
    <t xml:space="preserve">     - Rumah Genset</t>
  </si>
  <si>
    <t xml:space="preserve">     - Rumah Hujan</t>
  </si>
  <si>
    <t xml:space="preserve">     - Ruang Karyawan</t>
  </si>
  <si>
    <t xml:space="preserve">     - Rumah Pompa</t>
  </si>
  <si>
    <t xml:space="preserve">     - Rumah Penyemaian</t>
  </si>
  <si>
    <t xml:space="preserve">     - Sumur Bor</t>
  </si>
  <si>
    <t xml:space="preserve">     - Sumur Gali</t>
  </si>
  <si>
    <t xml:space="preserve">     - Rumah Cuci Mobil</t>
  </si>
  <si>
    <t xml:space="preserve">     - Menara Air</t>
  </si>
  <si>
    <t xml:space="preserve">     - WC Umum</t>
  </si>
  <si>
    <t xml:space="preserve">     - Workshop</t>
  </si>
  <si>
    <t xml:space="preserve">     - Menara Pantau Api</t>
  </si>
  <si>
    <t>B. BANGUNAN SEMI PERMANEN</t>
  </si>
  <si>
    <t>C. BANGUNAN PERMANEN</t>
  </si>
  <si>
    <t>PEMBUATAN UTILITAS</t>
  </si>
  <si>
    <t xml:space="preserve">     - Jaringan Air</t>
  </si>
  <si>
    <t xml:space="preserve">     - Jaringan Listrik</t>
  </si>
  <si>
    <t>PEMBUATAN BANGUNAN</t>
  </si>
  <si>
    <t>Luas TM + TBM</t>
  </si>
  <si>
    <t>JUL</t>
  </si>
  <si>
    <t>AGS</t>
  </si>
  <si>
    <t>SEP</t>
  </si>
  <si>
    <t>Tahap I</t>
  </si>
  <si>
    <t>Tahap II</t>
  </si>
  <si>
    <t>Tahap III</t>
  </si>
  <si>
    <t>Tahap IV</t>
  </si>
  <si>
    <t xml:space="preserve">     - Tanggul:</t>
  </si>
  <si>
    <t>JAN</t>
  </si>
  <si>
    <t>PEB</t>
  </si>
  <si>
    <t>MAR</t>
  </si>
  <si>
    <t>OKT</t>
  </si>
  <si>
    <t>NOP</t>
  </si>
  <si>
    <t>DES</t>
  </si>
  <si>
    <t>Rp</t>
  </si>
  <si>
    <t>Kg</t>
  </si>
  <si>
    <t>Pkk/Ha</t>
  </si>
  <si>
    <t>Kg/Ha</t>
  </si>
  <si>
    <t>PERIODIC</t>
  </si>
  <si>
    <t xml:space="preserve">     - Dermaga</t>
  </si>
  <si>
    <t xml:space="preserve">     - Jembatan Logging Lapis Papan</t>
  </si>
  <si>
    <t xml:space="preserve">     - Gorong-gorong Kayu</t>
  </si>
  <si>
    <t xml:space="preserve">     - Gorong-gorong Paralon (PVC)</t>
  </si>
  <si>
    <t>:</t>
  </si>
  <si>
    <t>KODE PT</t>
  </si>
  <si>
    <t>NAMA PT</t>
  </si>
  <si>
    <t>PAG</t>
  </si>
  <si>
    <t>PROVIDENT AGRO</t>
  </si>
  <si>
    <t>MIA</t>
  </si>
  <si>
    <t>MINANG AGRO</t>
  </si>
  <si>
    <t>LIH</t>
  </si>
  <si>
    <t>LANGGAM INTI HIBRINDO</t>
  </si>
  <si>
    <t>SSS</t>
  </si>
  <si>
    <t>SABAN SAWIT SUBUR</t>
  </si>
  <si>
    <t>MSS</t>
  </si>
  <si>
    <t>MUTIARA SAWIT SELUMA</t>
  </si>
  <si>
    <t>SAP</t>
  </si>
  <si>
    <t>SURYA AGRO PERSADA</t>
  </si>
  <si>
    <t>TPAI</t>
  </si>
  <si>
    <t>TRANSPASIFIC AGRO INDUSTRY</t>
  </si>
  <si>
    <t>PERIODE</t>
  </si>
  <si>
    <t>Provident Agro Group</t>
  </si>
  <si>
    <t>PT</t>
  </si>
  <si>
    <t>PICA</t>
  </si>
  <si>
    <t>ACTIVITY PLAN</t>
  </si>
  <si>
    <t>IMPROVEMENT</t>
  </si>
  <si>
    <t>Back to menu</t>
  </si>
  <si>
    <t>P I C A</t>
  </si>
  <si>
    <t>(PROBLEM IDENTIFICATION &amp; CORRECTIVE ACTION)</t>
  </si>
  <si>
    <t>NO.</t>
  </si>
  <si>
    <t>PROBLEM</t>
  </si>
  <si>
    <t>IDENTIFICATION</t>
  </si>
  <si>
    <t>PREVENTIVE/CORRECTIVE ACTION</t>
  </si>
  <si>
    <t>ESTIMATED COST (IF ANY)</t>
  </si>
  <si>
    <t>DUE DATE</t>
  </si>
  <si>
    <t>PIC</t>
  </si>
  <si>
    <t>NO</t>
  </si>
  <si>
    <t>OUTPUT</t>
  </si>
  <si>
    <t>M1</t>
  </si>
  <si>
    <t>M2</t>
  </si>
  <si>
    <t>M3</t>
  </si>
  <si>
    <t>M4</t>
  </si>
  <si>
    <t>IMPROVEMENT PROGRAM</t>
  </si>
  <si>
    <t xml:space="preserve">TEMA    : </t>
  </si>
  <si>
    <t>KONDISI AWAL:</t>
  </si>
  <si>
    <t>MASALAH / PROBLEM :</t>
  </si>
  <si>
    <t>PERBAIKAN / IMPROVEMENT :</t>
  </si>
  <si>
    <t>KEUNTUNGAN / BENEFIT (SETELAH DIIMPLEMENTASIKAN) :</t>
  </si>
  <si>
    <t>PERIODE PELAKSANAAN :</t>
  </si>
  <si>
    <t xml:space="preserve">Periode :                                    </t>
  </si>
  <si>
    <t>Bulan:</t>
  </si>
  <si>
    <t>MEI 2011</t>
  </si>
  <si>
    <t>TAHUN 2011</t>
  </si>
  <si>
    <t>Hektar Tertanam</t>
  </si>
  <si>
    <t>TM</t>
  </si>
  <si>
    <t>TBM</t>
  </si>
  <si>
    <t>Total Biaya Produksi</t>
  </si>
  <si>
    <t>Rp/Kg TBS</t>
  </si>
  <si>
    <t>Biaya Produksi Langsung</t>
  </si>
  <si>
    <t>Panen</t>
  </si>
  <si>
    <t>Transport Panen</t>
  </si>
  <si>
    <t>Aktivitas Pabrik</t>
  </si>
  <si>
    <t>Biaya Produksi Tidak Langsung</t>
  </si>
  <si>
    <t>Rawat Tanaman TM</t>
  </si>
  <si>
    <t>Rp/Ha TM</t>
  </si>
  <si>
    <t>Pemupukan Sawit Utama-1</t>
  </si>
  <si>
    <t>Tenaga Kerja</t>
  </si>
  <si>
    <t>Pupuk</t>
  </si>
  <si>
    <t>Material &amp; Biaya Lainnya</t>
  </si>
  <si>
    <t>Catatan: Dosis &amp; Biaya Pupuk</t>
  </si>
  <si>
    <t>(Urea/ZA, RP/TSP, MOP/KCL,</t>
  </si>
  <si>
    <t>KIES/Super Dolomit)</t>
  </si>
  <si>
    <t>Pemupukan Sawit Utama-2</t>
  </si>
  <si>
    <t>(Borate, Zincop)</t>
  </si>
  <si>
    <t>Pemupukan Pelengkap</t>
  </si>
  <si>
    <t>(Kaptan)</t>
  </si>
  <si>
    <t>Aplikasi Tankos</t>
  </si>
  <si>
    <t>Rawat Infrastruktur</t>
  </si>
  <si>
    <t>Sisip Sawit TM</t>
  </si>
  <si>
    <t>Rp/Pkk</t>
  </si>
  <si>
    <t>Total Biaya Investasi</t>
  </si>
  <si>
    <t>Biaya Investasi Langsung</t>
  </si>
  <si>
    <t>Ha-Inti</t>
  </si>
  <si>
    <t>Ha-Plasma</t>
  </si>
  <si>
    <t>Teras Kontur</t>
  </si>
  <si>
    <t>Biaya Land Preapration Lainnya</t>
  </si>
  <si>
    <t>Biaya Bibitan</t>
  </si>
  <si>
    <t>Infrastruktur</t>
  </si>
  <si>
    <t>Biaya Investasi Tidak Langsung</t>
  </si>
  <si>
    <t>Rawat Tanaman TBM</t>
  </si>
  <si>
    <t>Biaya Investasi Umum</t>
  </si>
  <si>
    <t>Biaya Investasi Pabrik</t>
  </si>
  <si>
    <t>PERINCIAN BIAYA INVESTASI/RAWAT INFRASTRUKTUR &amp; BIAYA OVERHEAD</t>
  </si>
  <si>
    <t>I.</t>
  </si>
  <si>
    <t>INVESTASI INFRASTRUKTUR</t>
  </si>
  <si>
    <t>I.1</t>
  </si>
  <si>
    <t>I.2</t>
  </si>
  <si>
    <t>I.3</t>
  </si>
  <si>
    <t>I.4</t>
  </si>
  <si>
    <t>I.5</t>
  </si>
  <si>
    <t>II.</t>
  </si>
  <si>
    <t>RAWAT INFRASTRUKTUR</t>
  </si>
  <si>
    <t>Rp/M</t>
  </si>
  <si>
    <t>Rp/Unit</t>
  </si>
  <si>
    <t>Spot Latrit</t>
  </si>
  <si>
    <t>Grading Jalan</t>
  </si>
  <si>
    <t>Pemadatan Jalan</t>
  </si>
  <si>
    <t>Rawat Parit Jalan Mekanis</t>
  </si>
  <si>
    <t>Tunas Pasar/Pangkas Pelepah</t>
  </si>
  <si>
    <t>Gambangan</t>
  </si>
  <si>
    <t>Rawat Parit Jalan Manual</t>
  </si>
  <si>
    <t>Rawat Jalan Manual</t>
  </si>
  <si>
    <t>Parit Utama</t>
  </si>
  <si>
    <t>Outlet</t>
  </si>
  <si>
    <t>Parit Sirip</t>
  </si>
  <si>
    <t>Parit Blok</t>
  </si>
  <si>
    <t>Waduk</t>
  </si>
  <si>
    <t>Water Gate (Pintu Air)</t>
  </si>
  <si>
    <t>Tanggul</t>
  </si>
  <si>
    <t>Overflow Non Permanen</t>
  </si>
  <si>
    <t>Overflow Permanen</t>
  </si>
  <si>
    <t>Gate Valve (Pintu Air Katup)</t>
  </si>
  <si>
    <t>Dermaga</t>
  </si>
  <si>
    <t>Jembatan Type C</t>
  </si>
  <si>
    <t>Jembatan Type D</t>
  </si>
  <si>
    <t>Jembatan Type D dengan 1 tumpuan tengah</t>
  </si>
  <si>
    <t>Jembatan Type D dengan 2 tumpuan tengah</t>
  </si>
  <si>
    <t>Jembatan Permanen</t>
  </si>
  <si>
    <t>Jembatan Kayu Logging</t>
  </si>
  <si>
    <t>Jembatan Logging Lapis Papan</t>
  </si>
  <si>
    <t>Jembatan Balok Team</t>
  </si>
  <si>
    <t>Gorong-gorong Beton</t>
  </si>
  <si>
    <t>Gorong-gorong Plat Baja Bergelombang</t>
  </si>
  <si>
    <t>Gorong-gorong Kayu</t>
  </si>
  <si>
    <t>Gorong-gorong Paralon (PVC)</t>
  </si>
  <si>
    <t>Titi Panen Beton</t>
  </si>
  <si>
    <t>Bak Air</t>
  </si>
  <si>
    <t>Balai Pertemuan</t>
  </si>
  <si>
    <t>Balai Raya</t>
  </si>
  <si>
    <t>Rumah G1</t>
  </si>
  <si>
    <t>Rumah G2</t>
  </si>
  <si>
    <t>Rumah G3</t>
  </si>
  <si>
    <t>Rumah G4</t>
  </si>
  <si>
    <t>Rumah G5</t>
  </si>
  <si>
    <t>Rumah G6</t>
  </si>
  <si>
    <t>Rumah G8</t>
  </si>
  <si>
    <t>Rumah G10</t>
  </si>
  <si>
    <t>Gudang Pusat</t>
  </si>
  <si>
    <t>Gudang Afdeling</t>
  </si>
  <si>
    <t>Gudang</t>
  </si>
  <si>
    <t>Gudang Kebun Induk</t>
  </si>
  <si>
    <t>Gereja</t>
  </si>
  <si>
    <t>Garasi</t>
  </si>
  <si>
    <t>Gedung SD</t>
  </si>
  <si>
    <t>Gedung TK</t>
  </si>
  <si>
    <t>Kantor Afdeling</t>
  </si>
  <si>
    <t>Kantor Besar</t>
  </si>
  <si>
    <t>Kantor Kebun/Rayon</t>
  </si>
  <si>
    <t>Kantor Kebun Induk</t>
  </si>
  <si>
    <t>Kamar Mandi</t>
  </si>
  <si>
    <t>Kantor Koperasi Kopkary</t>
  </si>
  <si>
    <t>Kantor Pusat</t>
  </si>
  <si>
    <t>Kantor Perwakilan</t>
  </si>
  <si>
    <t>Lapangan Bulu Tangkis</t>
  </si>
  <si>
    <t>Lapangan Tennis</t>
  </si>
  <si>
    <t>Lapangan Volley</t>
  </si>
  <si>
    <t>MCK</t>
  </si>
  <si>
    <t>Musholla</t>
  </si>
  <si>
    <t>Mesjid</t>
  </si>
  <si>
    <t>Mess Staff</t>
  </si>
  <si>
    <t>Mess Tamu</t>
  </si>
  <si>
    <t>Mess Trainee</t>
  </si>
  <si>
    <t>Penitipan Bayi</t>
  </si>
  <si>
    <t>Pos Jaga</t>
  </si>
  <si>
    <t>Puskesbun/Polibun</t>
  </si>
  <si>
    <t>Pos Satpam</t>
  </si>
  <si>
    <t>Pasar</t>
  </si>
  <si>
    <t>R. Kabun/Manager</t>
  </si>
  <si>
    <t>Rumah Asisten</t>
  </si>
  <si>
    <t>Rumah Tanki BBM</t>
  </si>
  <si>
    <t>Rumah Administratur</t>
  </si>
  <si>
    <t>Rumah Genset</t>
  </si>
  <si>
    <t>Rumah Hujan</t>
  </si>
  <si>
    <t>Ruang Karyawan</t>
  </si>
  <si>
    <t>Rumah Pompa</t>
  </si>
  <si>
    <t>Rumah Penyemaian</t>
  </si>
  <si>
    <t>Sumur Bor</t>
  </si>
  <si>
    <t>Sumur Gali</t>
  </si>
  <si>
    <t>Rumah Cuci Mobil</t>
  </si>
  <si>
    <t>Menara Air</t>
  </si>
  <si>
    <t>WC Umum</t>
  </si>
  <si>
    <t>Workshop</t>
  </si>
  <si>
    <t>Menara Pantau Api</t>
  </si>
  <si>
    <t>Jaringan Air</t>
  </si>
  <si>
    <t>Jaringan Listrik</t>
  </si>
  <si>
    <t>Gaji dan Kesejahteraan Karyawan</t>
  </si>
  <si>
    <t>Rekrutmen dan Pengembangan Karyawan</t>
  </si>
  <si>
    <t>Biaya Karyawan Lain-lain</t>
  </si>
  <si>
    <t>Administrasi Kantor</t>
  </si>
  <si>
    <t>Listrik, Air dan Komunikasi</t>
  </si>
  <si>
    <t>Perbaikan dan Pemeliharaan</t>
  </si>
  <si>
    <t>Perjalanan Dinas</t>
  </si>
  <si>
    <t>Transportasi</t>
  </si>
  <si>
    <t>Jasa Tenaga Ahli</t>
  </si>
  <si>
    <t>Sewa</t>
  </si>
  <si>
    <t>Asuransi</t>
  </si>
  <si>
    <t>Perijinan dan Retribusi</t>
  </si>
  <si>
    <t>Perpajakan</t>
  </si>
  <si>
    <t>Penyusutan</t>
  </si>
  <si>
    <t>Amortisasi</t>
  </si>
  <si>
    <t>Representasi dan Jamuan</t>
  </si>
  <si>
    <t>Keamanan</t>
  </si>
  <si>
    <t>Keselamatan, Kesehatan dan Lingkungan Kerja</t>
  </si>
  <si>
    <t>Pengembangan Lingkungan Sosial</t>
  </si>
  <si>
    <t>Pembinaan Plasma</t>
  </si>
  <si>
    <t>Operasional Mess</t>
  </si>
  <si>
    <t>Lain-lain</t>
  </si>
  <si>
    <t>INVESTASI UMUM</t>
  </si>
  <si>
    <t>Radio Komunikasi</t>
  </si>
  <si>
    <t>Perlengkapan Kantor</t>
  </si>
  <si>
    <t>Perlengkapan/Perabot Rumah</t>
  </si>
  <si>
    <t>I.6</t>
  </si>
  <si>
    <t>II.1</t>
  </si>
  <si>
    <t>II.2</t>
  </si>
  <si>
    <t>II.3</t>
  </si>
  <si>
    <t>II.4</t>
  </si>
  <si>
    <t>II.5</t>
  </si>
  <si>
    <t>RAWAT JALAN</t>
  </si>
  <si>
    <t>RAWAT PARIT</t>
  </si>
  <si>
    <t>RAWAT BANGUNAN AIR</t>
  </si>
  <si>
    <t>RAWAT JEMBATAN, GORONG-GORONG DAN TITI PANEN BETON</t>
  </si>
  <si>
    <t>RAWAT BANGUNAN</t>
  </si>
  <si>
    <t>II.6</t>
  </si>
  <si>
    <t>II.7</t>
  </si>
  <si>
    <t>RAWAT UTILITAS</t>
  </si>
  <si>
    <t>SUPERVISI INFRASTRUKTUR</t>
  </si>
  <si>
    <t>Produksi TBS</t>
  </si>
  <si>
    <t>Inti</t>
  </si>
  <si>
    <t>Plasma</t>
  </si>
  <si>
    <t>Pihak ke-3</t>
  </si>
  <si>
    <t>- Inti</t>
  </si>
  <si>
    <t>- Plasma &amp; Pihak ke-3</t>
  </si>
  <si>
    <t>BIAYA PRODUKSI</t>
  </si>
  <si>
    <t>- Tenaga Kerja</t>
  </si>
  <si>
    <t>- Pupuk</t>
  </si>
  <si>
    <t>- Material &amp; Biaya Lainnya</t>
  </si>
  <si>
    <t>Rp/Kg Palm Product</t>
  </si>
  <si>
    <t>COST PERFORMANCE</t>
  </si>
  <si>
    <t>DESKRIPSI</t>
  </si>
  <si>
    <t>Asumsi % harga Kernel dibanding CPO</t>
  </si>
  <si>
    <t>Pembelian TBS Luar</t>
  </si>
  <si>
    <t>- Plasma</t>
  </si>
  <si>
    <t>- Pihak ke-3</t>
  </si>
  <si>
    <t>Restan Olah</t>
  </si>
  <si>
    <t>Rupiah (x 1000.000)</t>
  </si>
  <si>
    <t>Total Biaya Produksi incl Biaya Beli TBS Luar</t>
  </si>
  <si>
    <t>YEAR TO DATE</t>
  </si>
  <si>
    <t>Hektar Tertanam (Ha)</t>
  </si>
  <si>
    <t>Produksi TBS (Ton)</t>
  </si>
  <si>
    <t>TBS Olah (Ton)</t>
  </si>
  <si>
    <t>Produksi CPO (Ton)</t>
  </si>
  <si>
    <t>Rendemen CPO (%)</t>
  </si>
  <si>
    <t>Produksi PK (Ton)</t>
  </si>
  <si>
    <t>Rendemen PK (%)</t>
  </si>
  <si>
    <t>Overhead Site</t>
  </si>
  <si>
    <t>Overhead HO</t>
  </si>
  <si>
    <t>BUDGET</t>
  </si>
  <si>
    <t>OUTLOOK</t>
  </si>
  <si>
    <t>Achie to Budget</t>
  </si>
  <si>
    <t>Achie to Outl</t>
  </si>
  <si>
    <t>Growth</t>
  </si>
  <si>
    <t>Total By Produksi incl By Beli TBS Luar</t>
  </si>
  <si>
    <t>1 YEAR</t>
  </si>
  <si>
    <t>HEKTAR STATEMENT</t>
  </si>
  <si>
    <t>BIAYA INVESTASI</t>
  </si>
  <si>
    <t>OVERHEAD SITE</t>
  </si>
  <si>
    <t>OVERHEAD HO</t>
  </si>
  <si>
    <t>-</t>
  </si>
  <si>
    <t>Standard SPH</t>
  </si>
  <si>
    <t>Aplikasi Solid/Abu Janjang</t>
  </si>
  <si>
    <t>MASTER BUDGET 2011</t>
  </si>
  <si>
    <t xml:space="preserve"> BIAYA INVESTASI</t>
  </si>
  <si>
    <t>ENTRY DATA PROD</t>
  </si>
  <si>
    <t>ENTRY DATA INV</t>
  </si>
  <si>
    <t>MENU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</si>
</sst>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_(* #,##0_);_(* \(#,##0\);_(* \-_);_(@_)"/>
    <numFmt numFmtId="165" formatCode="_(* #,##0.00_);_(* \(#,##0.00\);_(* \-??_);_(@_)"/>
    <numFmt numFmtId="166" formatCode="_(* #,##0_);_(* \(#,##0\);_(* &quot;-&quot;??_);_(@_)"/>
    <numFmt numFmtId="167" formatCode="mm/yy"/>
    <numFmt numFmtId="168" formatCode="0.0%"/>
  </numFmts>
  <fonts count="46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u/>
      <sz val="11"/>
      <color indexed="12"/>
      <name val="Times New Roman"/>
      <family val="1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name val="Calibri"/>
      <family val="2"/>
    </font>
    <font>
      <b/>
      <sz val="16"/>
      <name val="Calibri"/>
      <family val="2"/>
    </font>
    <font>
      <b/>
      <sz val="11"/>
      <name val="Calibri"/>
      <family val="2"/>
    </font>
    <font>
      <sz val="8"/>
      <name val="Calibri"/>
      <family val="2"/>
    </font>
    <font>
      <b/>
      <sz val="16"/>
      <color indexed="30"/>
      <name val="Andalus"/>
    </font>
    <font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6" tint="-0.249977111117893"/>
      <name val="Arial"/>
      <family val="2"/>
    </font>
    <font>
      <sz val="16"/>
      <color theme="1"/>
      <name val="Arial"/>
      <family val="2"/>
    </font>
    <font>
      <b/>
      <i/>
      <sz val="8"/>
      <color theme="0" tint="-0.499984740745262"/>
      <name val="Arial"/>
      <family val="2"/>
    </font>
    <font>
      <b/>
      <sz val="24"/>
      <color theme="6" tint="-0.499984740745262"/>
      <name val="Arial"/>
      <family val="2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sz val="12"/>
      <name val="Times New Roman"/>
      <family val="1"/>
    </font>
    <font>
      <b/>
      <sz val="24"/>
      <color indexed="17"/>
      <name val="Times New Roman"/>
      <family val="1"/>
    </font>
    <font>
      <b/>
      <sz val="12"/>
      <color indexed="21"/>
      <name val="Times New Roman"/>
      <family val="1"/>
    </font>
    <font>
      <b/>
      <sz val="12"/>
      <name val="Times New Roman"/>
      <family val="1"/>
    </font>
    <font>
      <b/>
      <sz val="16"/>
      <color theme="6" tint="-0.249977111117893"/>
      <name val="Calibri"/>
      <family val="2"/>
      <scheme val="minor"/>
    </font>
    <font>
      <b/>
      <sz val="12"/>
      <color indexed="17"/>
      <name val="Times New Roman"/>
      <family val="1"/>
    </font>
    <font>
      <sz val="11"/>
      <name val="Times New Roman"/>
      <family val="1"/>
    </font>
    <font>
      <sz val="10"/>
      <name val="Comic Sans MS"/>
      <family val="4"/>
    </font>
    <font>
      <b/>
      <sz val="14"/>
      <name val="Comic Sans MS"/>
      <family val="4"/>
    </font>
    <font>
      <b/>
      <sz val="10"/>
      <name val="Comic Sans MS"/>
      <family val="4"/>
    </font>
    <font>
      <b/>
      <i/>
      <sz val="10"/>
      <name val="Comic Sans MS"/>
      <family val="4"/>
    </font>
    <font>
      <b/>
      <sz val="8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8"/>
      <name val="Calibri"/>
      <family val="2"/>
    </font>
    <font>
      <b/>
      <sz val="18"/>
      <color theme="1"/>
      <name val="Calibri"/>
      <family val="2"/>
      <scheme val="minor"/>
    </font>
    <font>
      <b/>
      <sz val="12"/>
      <color theme="6" tint="-0.499984740745262"/>
      <name val="Arial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11"/>
      <name val="Calibri"/>
      <family val="2"/>
    </font>
    <font>
      <sz val="11"/>
      <color rgb="FFFF0000"/>
      <name val="Calibri"/>
      <family val="2"/>
    </font>
    <font>
      <sz val="8"/>
      <color theme="0"/>
      <name val="Times New Roman"/>
      <family val="1"/>
    </font>
    <font>
      <b/>
      <sz val="11"/>
      <color theme="0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indexed="5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FF00"/>
        <bgColor indexed="34"/>
      </patternFill>
    </fill>
    <fill>
      <patternFill patternType="solid">
        <fgColor rgb="FF00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7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6" tint="-0.499984740745262"/>
      </left>
      <right/>
      <top style="medium">
        <color theme="6" tint="-0.499984740745262"/>
      </top>
      <bottom/>
      <diagonal/>
    </border>
    <border>
      <left/>
      <right/>
      <top style="medium">
        <color theme="6" tint="-0.499984740745262"/>
      </top>
      <bottom/>
      <diagonal/>
    </border>
    <border>
      <left/>
      <right style="medium">
        <color theme="6" tint="-0.499984740745262"/>
      </right>
      <top style="medium">
        <color theme="6" tint="-0.499984740745262"/>
      </top>
      <bottom/>
      <diagonal/>
    </border>
    <border>
      <left style="medium">
        <color theme="6" tint="-0.499984740745262"/>
      </left>
      <right/>
      <top/>
      <bottom/>
      <diagonal/>
    </border>
    <border>
      <left/>
      <right style="medium">
        <color theme="6" tint="-0.499984740745262"/>
      </right>
      <top/>
      <bottom/>
      <diagonal/>
    </border>
    <border>
      <left style="medium">
        <color theme="6" tint="-0.499984740745262"/>
      </left>
      <right/>
      <top/>
      <bottom style="medium">
        <color theme="6" tint="-0.499984740745262"/>
      </bottom>
      <diagonal/>
    </border>
    <border>
      <left/>
      <right/>
      <top/>
      <bottom style="medium">
        <color theme="6" tint="-0.499984740745262"/>
      </bottom>
      <diagonal/>
    </border>
    <border>
      <left/>
      <right style="medium">
        <color theme="6" tint="-0.499984740745262"/>
      </right>
      <top/>
      <bottom style="medium">
        <color theme="6" tint="-0.499984740745262"/>
      </bottom>
      <diagonal/>
    </border>
    <border>
      <left style="thin">
        <color theme="6" tint="-0.499984740745262"/>
      </left>
      <right/>
      <top style="thin">
        <color theme="6" tint="-0.499984740745262"/>
      </top>
      <bottom/>
      <diagonal/>
    </border>
    <border>
      <left/>
      <right/>
      <top style="thin">
        <color theme="6" tint="-0.499984740745262"/>
      </top>
      <bottom/>
      <diagonal/>
    </border>
    <border>
      <left/>
      <right style="thin">
        <color theme="6" tint="-0.499984740745262"/>
      </right>
      <top style="thin">
        <color theme="6" tint="-0.499984740745262"/>
      </top>
      <bottom/>
      <diagonal/>
    </border>
    <border>
      <left style="thin">
        <color theme="6" tint="-0.499984740745262"/>
      </left>
      <right/>
      <top/>
      <bottom/>
      <diagonal/>
    </border>
    <border>
      <left/>
      <right style="thin">
        <color theme="6" tint="-0.499984740745262"/>
      </right>
      <top/>
      <bottom/>
      <diagonal/>
    </border>
    <border>
      <left style="thin">
        <color theme="6" tint="-0.499984740745262"/>
      </left>
      <right/>
      <top/>
      <bottom style="thin">
        <color theme="6" tint="-0.499984740745262"/>
      </bottom>
      <diagonal/>
    </border>
    <border>
      <left/>
      <right/>
      <top/>
      <bottom style="thin">
        <color theme="6" tint="-0.499984740745262"/>
      </bottom>
      <diagonal/>
    </border>
    <border>
      <left/>
      <right style="thin">
        <color theme="6" tint="-0.499984740745262"/>
      </right>
      <top/>
      <bottom style="thin">
        <color theme="6" tint="-0.499984740745262"/>
      </bottom>
      <diagonal/>
    </border>
    <border>
      <left style="thick">
        <color theme="6" tint="-0.499984740745262"/>
      </left>
      <right/>
      <top style="thick">
        <color theme="6" tint="-0.499984740745262"/>
      </top>
      <bottom/>
      <diagonal/>
    </border>
    <border>
      <left/>
      <right/>
      <top style="thick">
        <color theme="6" tint="-0.499984740745262"/>
      </top>
      <bottom/>
      <diagonal/>
    </border>
    <border>
      <left/>
      <right style="thick">
        <color theme="6" tint="-0.499984740745262"/>
      </right>
      <top style="thick">
        <color theme="6" tint="-0.499984740745262"/>
      </top>
      <bottom/>
      <diagonal/>
    </border>
    <border>
      <left style="thick">
        <color theme="6" tint="-0.499984740745262"/>
      </left>
      <right/>
      <top/>
      <bottom/>
      <diagonal/>
    </border>
    <border>
      <left/>
      <right style="thick">
        <color theme="6" tint="-0.499984740745262"/>
      </right>
      <top/>
      <bottom/>
      <diagonal/>
    </border>
    <border>
      <left style="thick">
        <color theme="6" tint="-0.499984740745262"/>
      </left>
      <right/>
      <top/>
      <bottom style="thick">
        <color theme="6" tint="-0.499984740745262"/>
      </bottom>
      <diagonal/>
    </border>
    <border>
      <left/>
      <right/>
      <top/>
      <bottom style="thick">
        <color theme="6" tint="-0.499984740745262"/>
      </bottom>
      <diagonal/>
    </border>
    <border>
      <left/>
      <right style="thick">
        <color theme="6" tint="-0.499984740745262"/>
      </right>
      <top/>
      <bottom style="thick">
        <color theme="6" tint="-0.499984740745262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rgb="FFFF0000"/>
      </left>
      <right style="thin">
        <color indexed="64"/>
      </right>
      <top style="dotted">
        <color rgb="FFFF0000"/>
      </top>
      <bottom/>
      <diagonal/>
    </border>
    <border>
      <left style="thin">
        <color indexed="64"/>
      </left>
      <right style="thin">
        <color indexed="64"/>
      </right>
      <top style="dotted">
        <color rgb="FFFF0000"/>
      </top>
      <bottom/>
      <diagonal/>
    </border>
    <border>
      <left style="thin">
        <color indexed="64"/>
      </left>
      <right style="dotted">
        <color rgb="FFFF0000"/>
      </right>
      <top style="dotted">
        <color rgb="FFFF0000"/>
      </top>
      <bottom/>
      <diagonal/>
    </border>
    <border>
      <left style="dotted">
        <color rgb="FFFF0000"/>
      </left>
      <right style="thin">
        <color indexed="64"/>
      </right>
      <top/>
      <bottom style="dotted">
        <color rgb="FFFF0000"/>
      </bottom>
      <diagonal/>
    </border>
    <border>
      <left style="thin">
        <color indexed="64"/>
      </left>
      <right style="thin">
        <color indexed="64"/>
      </right>
      <top/>
      <bottom style="dotted">
        <color rgb="FFFF0000"/>
      </bottom>
      <diagonal/>
    </border>
    <border>
      <left style="thin">
        <color indexed="64"/>
      </left>
      <right style="dotted">
        <color rgb="FFFF0000"/>
      </right>
      <top/>
      <bottom style="dotted">
        <color rgb="FFFF0000"/>
      </bottom>
      <diagonal/>
    </border>
    <border>
      <left style="dotted">
        <color rgb="FFFF0000"/>
      </left>
      <right style="thin">
        <color indexed="64"/>
      </right>
      <top/>
      <bottom/>
      <diagonal/>
    </border>
    <border>
      <left style="thin">
        <color indexed="64"/>
      </left>
      <right style="dotted">
        <color rgb="FFFF0000"/>
      </right>
      <top/>
      <bottom/>
      <diagonal/>
    </border>
    <border>
      <left style="dotted">
        <color rgb="FFFF0000"/>
      </left>
      <right style="thin">
        <color indexed="64"/>
      </right>
      <top style="dotted">
        <color rgb="FFFF0000"/>
      </top>
      <bottom style="dotted">
        <color rgb="FFFF0000"/>
      </bottom>
      <diagonal/>
    </border>
    <border>
      <left style="thin">
        <color indexed="64"/>
      </left>
      <right style="thin">
        <color indexed="64"/>
      </right>
      <top style="dotted">
        <color rgb="FFFF0000"/>
      </top>
      <bottom style="dotted">
        <color rgb="FFFF0000"/>
      </bottom>
      <diagonal/>
    </border>
    <border>
      <left style="thin">
        <color indexed="64"/>
      </left>
      <right style="dotted">
        <color rgb="FFFF0000"/>
      </right>
      <top style="dotted">
        <color rgb="FFFF0000"/>
      </top>
      <bottom style="dotted">
        <color rgb="FFFF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8">
    <xf numFmtId="0" fontId="0" fillId="0" borderId="0"/>
    <xf numFmtId="43" fontId="4" fillId="0" borderId="0" applyFont="0" applyFill="0" applyBorder="0" applyAlignment="0" applyProtection="0"/>
    <xf numFmtId="164" fontId="2" fillId="0" borderId="0" applyFill="0" applyBorder="0" applyAlignment="0" applyProtection="0"/>
    <xf numFmtId="164" fontId="2" fillId="0" borderId="0" applyFill="0" applyBorder="0" applyAlignment="0" applyProtection="0"/>
    <xf numFmtId="165" fontId="2" fillId="0" borderId="0" applyFill="0" applyBorder="0" applyAlignment="0" applyProtection="0"/>
    <xf numFmtId="165" fontId="2" fillId="0" borderId="0" applyFill="0" applyBorder="0" applyAlignment="0" applyProtection="0"/>
    <xf numFmtId="43" fontId="1" fillId="0" borderId="0" applyFont="0" applyFill="0" applyBorder="0" applyAlignment="0" applyProtection="0"/>
    <xf numFmtId="0" fontId="2" fillId="0" borderId="1"/>
    <xf numFmtId="0" fontId="3" fillId="0" borderId="0" applyNumberFormat="0" applyFill="0" applyBorder="0" applyAlignment="0" applyProtection="0">
      <alignment vertical="top"/>
      <protection locked="0"/>
    </xf>
    <xf numFmtId="14" fontId="2" fillId="0" borderId="2">
      <alignment horizontal="center"/>
    </xf>
    <xf numFmtId="0" fontId="14" fillId="0" borderId="0"/>
    <xf numFmtId="0" fontId="2" fillId="0" borderId="0"/>
    <xf numFmtId="0" fontId="2" fillId="0" borderId="0"/>
    <xf numFmtId="0" fontId="1" fillId="0" borderId="0"/>
    <xf numFmtId="9" fontId="2" fillId="0" borderId="0" applyFill="0" applyBorder="0" applyAlignment="0" applyProtection="0"/>
    <xf numFmtId="0" fontId="23" fillId="0" borderId="0"/>
    <xf numFmtId="0" fontId="2" fillId="0" borderId="0"/>
    <xf numFmtId="0" fontId="2" fillId="0" borderId="0"/>
  </cellStyleXfs>
  <cellXfs count="465">
    <xf numFmtId="0" fontId="0" fillId="0" borderId="0" xfId="0"/>
    <xf numFmtId="0" fontId="0" fillId="2" borderId="0" xfId="0" applyFont="1" applyFill="1" applyProtection="1"/>
    <xf numFmtId="0" fontId="0" fillId="0" borderId="0" xfId="0" applyFont="1" applyProtection="1"/>
    <xf numFmtId="0" fontId="5" fillId="0" borderId="0" xfId="0" applyFont="1" applyProtection="1"/>
    <xf numFmtId="0" fontId="5" fillId="0" borderId="0" xfId="8" applyFont="1" applyBorder="1" applyAlignment="1" applyProtection="1"/>
    <xf numFmtId="0" fontId="6" fillId="0" borderId="0" xfId="11" applyFont="1" applyAlignment="1" applyProtection="1">
      <alignment horizontal="center"/>
    </xf>
    <xf numFmtId="0" fontId="7" fillId="0" borderId="0" xfId="0" applyFont="1" applyProtection="1"/>
    <xf numFmtId="0" fontId="5" fillId="0" borderId="0" xfId="8" applyFont="1" applyBorder="1" applyAlignment="1" applyProtection="1">
      <alignment horizontal="left"/>
    </xf>
    <xf numFmtId="166" fontId="0" fillId="0" borderId="0" xfId="0" applyNumberFormat="1" applyFont="1" applyProtection="1"/>
    <xf numFmtId="0" fontId="0" fillId="0" borderId="0" xfId="0" applyFont="1" applyFill="1" applyProtection="1"/>
    <xf numFmtId="43" fontId="6" fillId="0" borderId="0" xfId="11" applyNumberFormat="1" applyFont="1" applyAlignment="1" applyProtection="1">
      <alignment horizontal="center"/>
    </xf>
    <xf numFmtId="43" fontId="0" fillId="0" borderId="0" xfId="0" applyNumberFormat="1" applyFont="1" applyProtection="1"/>
    <xf numFmtId="0" fontId="0" fillId="0" borderId="0" xfId="0" quotePrefix="1" applyProtection="1"/>
    <xf numFmtId="0" fontId="10" fillId="0" borderId="0" xfId="0" applyFont="1" applyProtection="1"/>
    <xf numFmtId="0" fontId="11" fillId="0" borderId="0" xfId="0" applyFont="1" applyFill="1" applyProtection="1"/>
    <xf numFmtId="0" fontId="12" fillId="0" borderId="0" xfId="0" applyFont="1" applyFill="1" applyProtection="1"/>
    <xf numFmtId="0" fontId="8" fillId="0" borderId="0" xfId="0" applyFont="1" applyFill="1" applyProtection="1"/>
    <xf numFmtId="0" fontId="0" fillId="0" borderId="0" xfId="0"/>
    <xf numFmtId="17" fontId="0" fillId="0" borderId="0" xfId="0" quotePrefix="1" applyNumberFormat="1"/>
    <xf numFmtId="0" fontId="15" fillId="0" borderId="0" xfId="0" applyFont="1" applyProtection="1"/>
    <xf numFmtId="0" fontId="16" fillId="5" borderId="15" xfId="0" applyFont="1" applyFill="1" applyBorder="1" applyProtection="1"/>
    <xf numFmtId="0" fontId="16" fillId="5" borderId="16" xfId="0" applyFont="1" applyFill="1" applyBorder="1" applyProtection="1"/>
    <xf numFmtId="0" fontId="16" fillId="5" borderId="17" xfId="0" applyFont="1" applyFill="1" applyBorder="1" applyProtection="1"/>
    <xf numFmtId="0" fontId="16" fillId="5" borderId="18" xfId="0" applyFont="1" applyFill="1" applyBorder="1" applyProtection="1"/>
    <xf numFmtId="0" fontId="16" fillId="0" borderId="24" xfId="0" applyFont="1" applyFill="1" applyBorder="1" applyProtection="1"/>
    <xf numFmtId="0" fontId="16" fillId="0" borderId="25" xfId="0" applyFont="1" applyFill="1" applyBorder="1" applyProtection="1"/>
    <xf numFmtId="0" fontId="16" fillId="5" borderId="19" xfId="0" applyFont="1" applyFill="1" applyBorder="1" applyProtection="1"/>
    <xf numFmtId="0" fontId="16" fillId="0" borderId="26" xfId="0" applyFont="1" applyFill="1" applyBorder="1" applyProtection="1"/>
    <xf numFmtId="0" fontId="17" fillId="0" borderId="27" xfId="0" applyFont="1" applyBorder="1" applyAlignment="1" applyProtection="1"/>
    <xf numFmtId="0" fontId="17" fillId="5" borderId="19" xfId="0" applyFont="1" applyFill="1" applyBorder="1" applyAlignment="1" applyProtection="1"/>
    <xf numFmtId="0" fontId="16" fillId="0" borderId="0" xfId="0" applyFont="1" applyAlignment="1" applyProtection="1"/>
    <xf numFmtId="0" fontId="16" fillId="0" borderId="0" xfId="0" applyFont="1" applyBorder="1" applyProtection="1"/>
    <xf numFmtId="0" fontId="16" fillId="0" borderId="27" xfId="0" applyFont="1" applyBorder="1" applyProtection="1"/>
    <xf numFmtId="0" fontId="16" fillId="0" borderId="0" xfId="0" applyFont="1" applyBorder="1" applyAlignment="1" applyProtection="1"/>
    <xf numFmtId="0" fontId="16" fillId="0" borderId="0" xfId="0" quotePrefix="1" applyFont="1" applyBorder="1" applyAlignment="1" applyProtection="1">
      <alignment horizontal="center"/>
    </xf>
    <xf numFmtId="0" fontId="16" fillId="0" borderId="27" xfId="0" applyFont="1" applyBorder="1" applyAlignment="1" applyProtection="1">
      <alignment horizontal="left"/>
    </xf>
    <xf numFmtId="0" fontId="16" fillId="5" borderId="19" xfId="0" applyFont="1" applyFill="1" applyBorder="1" applyAlignment="1" applyProtection="1"/>
    <xf numFmtId="0" fontId="15" fillId="0" borderId="0" xfId="0" applyFont="1" applyAlignment="1" applyProtection="1"/>
    <xf numFmtId="0" fontId="16" fillId="0" borderId="27" xfId="0" applyFont="1" applyBorder="1" applyAlignment="1" applyProtection="1"/>
    <xf numFmtId="0" fontId="16" fillId="0" borderId="28" xfId="0" applyFont="1" applyFill="1" applyBorder="1" applyProtection="1"/>
    <xf numFmtId="0" fontId="16" fillId="0" borderId="29" xfId="0" applyFont="1" applyBorder="1" applyAlignment="1" applyProtection="1"/>
    <xf numFmtId="0" fontId="16" fillId="0" borderId="29" xfId="0" quotePrefix="1" applyFont="1" applyBorder="1" applyAlignment="1" applyProtection="1">
      <alignment horizontal="center"/>
    </xf>
    <xf numFmtId="0" fontId="16" fillId="0" borderId="30" xfId="0" applyFont="1" applyBorder="1" applyAlignment="1" applyProtection="1"/>
    <xf numFmtId="0" fontId="16" fillId="5" borderId="20" xfId="0" applyFont="1" applyFill="1" applyBorder="1" applyProtection="1"/>
    <xf numFmtId="0" fontId="16" fillId="5" borderId="21" xfId="0" applyFont="1" applyFill="1" applyBorder="1" applyProtection="1"/>
    <xf numFmtId="0" fontId="16" fillId="5" borderId="22" xfId="0" applyFont="1" applyFill="1" applyBorder="1" applyProtection="1"/>
    <xf numFmtId="0" fontId="18" fillId="0" borderId="0" xfId="0" applyFont="1" applyAlignment="1" applyProtection="1"/>
    <xf numFmtId="0" fontId="19" fillId="0" borderId="23" xfId="0" applyFont="1" applyFill="1" applyBorder="1" applyProtection="1"/>
    <xf numFmtId="0" fontId="0" fillId="7" borderId="0" xfId="0" applyFont="1" applyFill="1" applyProtection="1"/>
    <xf numFmtId="0" fontId="12" fillId="7" borderId="0" xfId="0" applyFont="1" applyFill="1" applyProtection="1"/>
    <xf numFmtId="0" fontId="11" fillId="7" borderId="0" xfId="0" applyFont="1" applyFill="1" applyProtection="1"/>
    <xf numFmtId="0" fontId="8" fillId="7" borderId="0" xfId="0" applyFont="1" applyFill="1" applyProtection="1"/>
    <xf numFmtId="0" fontId="15" fillId="0" borderId="0" xfId="0" applyFont="1" applyBorder="1" applyProtection="1"/>
    <xf numFmtId="0" fontId="18" fillId="0" borderId="0" xfId="0" applyFont="1" applyBorder="1" applyAlignment="1" applyProtection="1"/>
    <xf numFmtId="0" fontId="15" fillId="0" borderId="31" xfId="0" applyFont="1" applyBorder="1" applyProtection="1"/>
    <xf numFmtId="0" fontId="15" fillId="0" borderId="32" xfId="0" applyFont="1" applyBorder="1" applyProtection="1"/>
    <xf numFmtId="0" fontId="15" fillId="0" borderId="33" xfId="0" applyFont="1" applyBorder="1" applyProtection="1"/>
    <xf numFmtId="0" fontId="15" fillId="0" borderId="34" xfId="0" applyFont="1" applyBorder="1" applyProtection="1"/>
    <xf numFmtId="0" fontId="15" fillId="0" borderId="35" xfId="0" applyFont="1" applyBorder="1" applyProtection="1"/>
    <xf numFmtId="0" fontId="16" fillId="0" borderId="35" xfId="0" applyFont="1" applyBorder="1" applyAlignment="1" applyProtection="1"/>
    <xf numFmtId="0" fontId="15" fillId="0" borderId="35" xfId="0" applyFont="1" applyBorder="1" applyAlignment="1" applyProtection="1"/>
    <xf numFmtId="0" fontId="18" fillId="0" borderId="35" xfId="0" applyFont="1" applyBorder="1" applyAlignment="1" applyProtection="1"/>
    <xf numFmtId="0" fontId="15" fillId="0" borderId="36" xfId="0" applyFont="1" applyBorder="1" applyProtection="1"/>
    <xf numFmtId="0" fontId="15" fillId="0" borderId="37" xfId="0" applyFont="1" applyBorder="1" applyProtection="1"/>
    <xf numFmtId="0" fontId="15" fillId="0" borderId="38" xfId="0" applyFont="1" applyBorder="1" applyProtection="1"/>
    <xf numFmtId="43" fontId="6" fillId="8" borderId="5" xfId="1" applyFont="1" applyFill="1" applyBorder="1" applyProtection="1"/>
    <xf numFmtId="166" fontId="11" fillId="8" borderId="5" xfId="1" applyNumberFormat="1" applyFont="1" applyFill="1" applyBorder="1" applyProtection="1">
      <protection locked="0"/>
    </xf>
    <xf numFmtId="166" fontId="6" fillId="8" borderId="5" xfId="1" applyNumberFormat="1" applyFont="1" applyFill="1" applyBorder="1" applyProtection="1">
      <protection locked="0"/>
    </xf>
    <xf numFmtId="43" fontId="11" fillId="8" borderId="5" xfId="1" applyFont="1" applyFill="1" applyBorder="1" applyProtection="1"/>
    <xf numFmtId="166" fontId="6" fillId="8" borderId="5" xfId="1" applyNumberFormat="1" applyFont="1" applyFill="1" applyBorder="1" applyProtection="1"/>
    <xf numFmtId="43" fontId="6" fillId="8" borderId="5" xfId="1" applyFont="1" applyFill="1" applyBorder="1" applyProtection="1">
      <protection locked="0"/>
    </xf>
    <xf numFmtId="43" fontId="11" fillId="8" borderId="5" xfId="1" applyFont="1" applyFill="1" applyBorder="1" applyProtection="1">
      <protection locked="0"/>
    </xf>
    <xf numFmtId="43" fontId="8" fillId="8" borderId="5" xfId="6" applyFont="1" applyFill="1" applyBorder="1" applyProtection="1"/>
    <xf numFmtId="43" fontId="6" fillId="9" borderId="5" xfId="1" applyFont="1" applyFill="1" applyBorder="1" applyProtection="1"/>
    <xf numFmtId="166" fontId="11" fillId="9" borderId="5" xfId="1" applyNumberFormat="1" applyFont="1" applyFill="1" applyBorder="1" applyProtection="1">
      <protection locked="0"/>
    </xf>
    <xf numFmtId="166" fontId="6" fillId="9" borderId="5" xfId="1" applyNumberFormat="1" applyFont="1" applyFill="1" applyBorder="1" applyProtection="1">
      <protection locked="0"/>
    </xf>
    <xf numFmtId="43" fontId="11" fillId="9" borderId="5" xfId="1" applyFont="1" applyFill="1" applyBorder="1" applyProtection="1"/>
    <xf numFmtId="166" fontId="6" fillId="9" borderId="5" xfId="1" applyNumberFormat="1" applyFont="1" applyFill="1" applyBorder="1" applyProtection="1"/>
    <xf numFmtId="43" fontId="6" fillId="9" borderId="5" xfId="1" applyFont="1" applyFill="1" applyBorder="1" applyProtection="1">
      <protection locked="0"/>
    </xf>
    <xf numFmtId="43" fontId="11" fillId="9" borderId="5" xfId="1" applyFont="1" applyFill="1" applyBorder="1" applyProtection="1">
      <protection locked="0"/>
    </xf>
    <xf numFmtId="43" fontId="8" fillId="9" borderId="5" xfId="6" applyFont="1" applyFill="1" applyBorder="1" applyProtection="1"/>
    <xf numFmtId="166" fontId="11" fillId="8" borderId="5" xfId="1" applyNumberFormat="1" applyFont="1" applyFill="1" applyBorder="1" applyProtection="1"/>
    <xf numFmtId="43" fontId="6" fillId="8" borderId="5" xfId="6" applyFont="1" applyFill="1" applyBorder="1" applyProtection="1"/>
    <xf numFmtId="166" fontId="8" fillId="8" borderId="5" xfId="1" applyNumberFormat="1" applyFont="1" applyFill="1" applyBorder="1" applyProtection="1"/>
    <xf numFmtId="166" fontId="8" fillId="8" borderId="5" xfId="1" applyNumberFormat="1" applyFont="1" applyFill="1" applyBorder="1" applyProtection="1">
      <protection locked="0"/>
    </xf>
    <xf numFmtId="43" fontId="6" fillId="8" borderId="5" xfId="6" applyFont="1" applyFill="1" applyBorder="1" applyProtection="1">
      <protection locked="0"/>
    </xf>
    <xf numFmtId="166" fontId="11" fillId="9" borderId="5" xfId="1" applyNumberFormat="1" applyFont="1" applyFill="1" applyBorder="1" applyProtection="1"/>
    <xf numFmtId="43" fontId="6" fillId="9" borderId="5" xfId="6" applyFont="1" applyFill="1" applyBorder="1" applyProtection="1"/>
    <xf numFmtId="166" fontId="8" fillId="9" borderId="5" xfId="1" applyNumberFormat="1" applyFont="1" applyFill="1" applyBorder="1" applyProtection="1"/>
    <xf numFmtId="166" fontId="8" fillId="9" borderId="5" xfId="1" applyNumberFormat="1" applyFont="1" applyFill="1" applyBorder="1" applyProtection="1">
      <protection locked="0"/>
    </xf>
    <xf numFmtId="43" fontId="6" fillId="9" borderId="5" xfId="6" applyFont="1" applyFill="1" applyBorder="1" applyProtection="1">
      <protection locked="0"/>
    </xf>
    <xf numFmtId="0" fontId="8" fillId="9" borderId="8" xfId="11" applyFont="1" applyFill="1" applyBorder="1" applyAlignment="1" applyProtection="1">
      <alignment horizontal="left"/>
    </xf>
    <xf numFmtId="0" fontId="8" fillId="9" borderId="0" xfId="11" applyFont="1" applyFill="1" applyBorder="1" applyProtection="1"/>
    <xf numFmtId="0" fontId="8" fillId="9" borderId="4" xfId="11" applyFont="1" applyFill="1" applyBorder="1" applyProtection="1"/>
    <xf numFmtId="0" fontId="6" fillId="9" borderId="8" xfId="11" applyFont="1" applyFill="1" applyBorder="1" applyAlignment="1" applyProtection="1">
      <alignment horizontal="left"/>
    </xf>
    <xf numFmtId="0" fontId="6" fillId="9" borderId="0" xfId="11" applyFont="1" applyFill="1" applyBorder="1" applyProtection="1"/>
    <xf numFmtId="0" fontId="6" fillId="9" borderId="4" xfId="11" applyFont="1" applyFill="1" applyBorder="1" applyProtection="1"/>
    <xf numFmtId="0" fontId="6" fillId="9" borderId="0" xfId="11" applyFont="1" applyFill="1" applyBorder="1" applyAlignment="1" applyProtection="1">
      <alignment horizontal="left" indent="5"/>
    </xf>
    <xf numFmtId="0" fontId="6" fillId="9" borderId="4" xfId="11" applyFont="1" applyFill="1" applyBorder="1" applyAlignment="1" applyProtection="1">
      <alignment horizontal="left" indent="5"/>
    </xf>
    <xf numFmtId="0" fontId="6" fillId="9" borderId="9" xfId="11" applyFont="1" applyFill="1" applyBorder="1" applyAlignment="1" applyProtection="1">
      <alignment horizontal="left"/>
    </xf>
    <xf numFmtId="0" fontId="6" fillId="9" borderId="10" xfId="11" applyFont="1" applyFill="1" applyBorder="1" applyProtection="1"/>
    <xf numFmtId="0" fontId="6" fillId="9" borderId="7" xfId="11" applyFont="1" applyFill="1" applyBorder="1" applyProtection="1"/>
    <xf numFmtId="0" fontId="23" fillId="11" borderId="0" xfId="15" applyFill="1"/>
    <xf numFmtId="0" fontId="23" fillId="0" borderId="0" xfId="15"/>
    <xf numFmtId="0" fontId="23" fillId="0" borderId="0" xfId="15" applyAlignment="1">
      <alignment horizontal="center"/>
    </xf>
    <xf numFmtId="0" fontId="23" fillId="0" borderId="0" xfId="15" applyFont="1"/>
    <xf numFmtId="0" fontId="27" fillId="0" borderId="0" xfId="0" applyFont="1"/>
    <xf numFmtId="0" fontId="23" fillId="0" borderId="0" xfId="15" applyFill="1"/>
    <xf numFmtId="0" fontId="23" fillId="0" borderId="5" xfId="15" applyFill="1" applyBorder="1"/>
    <xf numFmtId="0" fontId="23" fillId="0" borderId="5" xfId="15" applyFont="1" applyFill="1" applyBorder="1" applyAlignment="1">
      <alignment horizontal="left" vertical="center"/>
    </xf>
    <xf numFmtId="0" fontId="23" fillId="0" borderId="5" xfId="15" applyFill="1" applyBorder="1" applyAlignment="1">
      <alignment horizontal="center"/>
    </xf>
    <xf numFmtId="0" fontId="23" fillId="0" borderId="5" xfId="15" applyFont="1" applyFill="1" applyBorder="1" applyAlignment="1">
      <alignment horizontal="center"/>
    </xf>
    <xf numFmtId="0" fontId="23" fillId="12" borderId="5" xfId="15" applyFill="1" applyBorder="1"/>
    <xf numFmtId="0" fontId="23" fillId="12" borderId="5" xfId="15" applyFont="1" applyFill="1" applyBorder="1" applyAlignment="1">
      <alignment horizontal="left" vertical="center"/>
    </xf>
    <xf numFmtId="0" fontId="23" fillId="12" borderId="5" xfId="15" applyFill="1" applyBorder="1" applyAlignment="1">
      <alignment horizontal="center"/>
    </xf>
    <xf numFmtId="0" fontId="23" fillId="12" borderId="5" xfId="15" applyFont="1" applyFill="1" applyBorder="1" applyAlignment="1">
      <alignment horizontal="center"/>
    </xf>
    <xf numFmtId="0" fontId="23" fillId="0" borderId="5" xfId="15" applyBorder="1"/>
    <xf numFmtId="0" fontId="23" fillId="0" borderId="5" xfId="15" applyFont="1" applyBorder="1" applyAlignment="1">
      <alignment horizontal="left" vertical="center"/>
    </xf>
    <xf numFmtId="0" fontId="23" fillId="0" borderId="6" xfId="15" applyBorder="1"/>
    <xf numFmtId="0" fontId="23" fillId="0" borderId="6" xfId="15" applyFont="1" applyBorder="1" applyAlignment="1">
      <alignment horizontal="left" vertical="center"/>
    </xf>
    <xf numFmtId="0" fontId="23" fillId="0" borderId="6" xfId="15" applyFont="1" applyFill="1" applyBorder="1" applyAlignment="1">
      <alignment horizontal="center"/>
    </xf>
    <xf numFmtId="0" fontId="2" fillId="10" borderId="0" xfId="11" applyFill="1"/>
    <xf numFmtId="0" fontId="32" fillId="0" borderId="41" xfId="11" applyFont="1" applyBorder="1"/>
    <xf numFmtId="0" fontId="30" fillId="0" borderId="42" xfId="11" applyFont="1" applyBorder="1"/>
    <xf numFmtId="0" fontId="33" fillId="0" borderId="42" xfId="11" applyFont="1" applyBorder="1"/>
    <xf numFmtId="0" fontId="30" fillId="0" borderId="43" xfId="11" applyFont="1" applyBorder="1"/>
    <xf numFmtId="0" fontId="30" fillId="0" borderId="44" xfId="11" applyFont="1" applyBorder="1"/>
    <xf numFmtId="0" fontId="30" fillId="0" borderId="0" xfId="11" applyFont="1" applyBorder="1"/>
    <xf numFmtId="0" fontId="33" fillId="0" borderId="0" xfId="11" applyFont="1" applyBorder="1"/>
    <xf numFmtId="0" fontId="30" fillId="0" borderId="45" xfId="11" applyFont="1" applyBorder="1"/>
    <xf numFmtId="0" fontId="30" fillId="0" borderId="52" xfId="11" applyFont="1" applyBorder="1"/>
    <xf numFmtId="0" fontId="30" fillId="0" borderId="10" xfId="11" applyFont="1" applyBorder="1"/>
    <xf numFmtId="0" fontId="30" fillId="0" borderId="53" xfId="11" applyFont="1" applyBorder="1"/>
    <xf numFmtId="0" fontId="32" fillId="0" borderId="44" xfId="11" applyFont="1" applyBorder="1"/>
    <xf numFmtId="0" fontId="30" fillId="0" borderId="46" xfId="11" applyFont="1" applyBorder="1"/>
    <xf numFmtId="0" fontId="30" fillId="0" borderId="47" xfId="11" applyFont="1" applyBorder="1"/>
    <xf numFmtId="0" fontId="30" fillId="0" borderId="48" xfId="11" applyFont="1" applyBorder="1"/>
    <xf numFmtId="0" fontId="2" fillId="0" borderId="0" xfId="11"/>
    <xf numFmtId="0" fontId="2" fillId="11" borderId="0" xfId="11" applyFill="1"/>
    <xf numFmtId="0" fontId="30" fillId="0" borderId="0" xfId="11" applyFont="1"/>
    <xf numFmtId="0" fontId="32" fillId="0" borderId="0" xfId="11" applyFont="1" applyBorder="1"/>
    <xf numFmtId="0" fontId="32" fillId="0" borderId="0" xfId="11" applyFont="1"/>
    <xf numFmtId="0" fontId="29" fillId="14" borderId="6" xfId="15" applyFont="1" applyFill="1" applyBorder="1" applyAlignment="1">
      <alignment horizontal="center"/>
    </xf>
    <xf numFmtId="0" fontId="29" fillId="14" borderId="7" xfId="15" applyFont="1" applyFill="1" applyBorder="1" applyAlignment="1">
      <alignment horizontal="center"/>
    </xf>
    <xf numFmtId="0" fontId="26" fillId="0" borderId="1" xfId="15" applyFont="1" applyBorder="1" applyAlignment="1">
      <alignment horizontal="center" vertical="center"/>
    </xf>
    <xf numFmtId="0" fontId="26" fillId="0" borderId="1" xfId="15" applyFont="1" applyBorder="1" applyAlignment="1">
      <alignment horizontal="left" vertical="center"/>
    </xf>
    <xf numFmtId="0" fontId="23" fillId="0" borderId="1" xfId="15" applyFont="1" applyBorder="1" applyAlignment="1">
      <alignment horizontal="justify" vertical="top"/>
    </xf>
    <xf numFmtId="0" fontId="23" fillId="0" borderId="1" xfId="16" applyFont="1" applyBorder="1" applyAlignment="1">
      <alignment horizontal="justify" vertical="top" wrapText="1"/>
    </xf>
    <xf numFmtId="167" fontId="23" fillId="0" borderId="1" xfId="15" quotePrefix="1" applyNumberFormat="1" applyFont="1" applyBorder="1" applyAlignment="1">
      <alignment vertical="top"/>
    </xf>
    <xf numFmtId="0" fontId="23" fillId="0" borderId="1" xfId="15" applyFont="1" applyBorder="1" applyAlignment="1">
      <alignment vertical="top"/>
    </xf>
    <xf numFmtId="0" fontId="26" fillId="0" borderId="54" xfId="15" applyFont="1" applyBorder="1" applyAlignment="1">
      <alignment horizontal="center" vertical="center"/>
    </xf>
    <xf numFmtId="0" fontId="26" fillId="0" borderId="54" xfId="15" applyFont="1" applyBorder="1" applyAlignment="1">
      <alignment horizontal="left" vertical="center"/>
    </xf>
    <xf numFmtId="0" fontId="23" fillId="0" borderId="54" xfId="15" applyFont="1" applyBorder="1" applyAlignment="1">
      <alignment horizontal="justify"/>
    </xf>
    <xf numFmtId="0" fontId="23" fillId="0" borderId="54" xfId="16" applyFont="1" applyBorder="1" applyAlignment="1">
      <alignment horizontal="justify" vertical="top" wrapText="1"/>
    </xf>
    <xf numFmtId="167" fontId="23" fillId="0" borderId="54" xfId="15" applyNumberFormat="1" applyFont="1" applyBorder="1" applyAlignment="1">
      <alignment vertical="top"/>
    </xf>
    <xf numFmtId="0" fontId="23" fillId="0" borderId="54" xfId="15" applyFont="1" applyBorder="1" applyAlignment="1">
      <alignment vertical="top"/>
    </xf>
    <xf numFmtId="0" fontId="26" fillId="0" borderId="54" xfId="16" applyFont="1" applyBorder="1" applyAlignment="1">
      <alignment horizontal="center" vertical="center" wrapText="1"/>
    </xf>
    <xf numFmtId="0" fontId="26" fillId="0" borderId="54" xfId="16" applyFont="1" applyBorder="1" applyAlignment="1">
      <alignment horizontal="left" vertical="center" wrapText="1"/>
    </xf>
    <xf numFmtId="167" fontId="23" fillId="0" borderId="54" xfId="15" quotePrefix="1" applyNumberFormat="1" applyFont="1" applyBorder="1" applyAlignment="1">
      <alignment vertical="top"/>
    </xf>
    <xf numFmtId="17" fontId="23" fillId="0" borderId="54" xfId="15" quotePrefix="1" applyNumberFormat="1" applyFont="1" applyBorder="1" applyAlignment="1">
      <alignment vertical="top" wrapText="1"/>
    </xf>
    <xf numFmtId="0" fontId="23" fillId="12" borderId="54" xfId="16" applyFont="1" applyFill="1" applyBorder="1" applyAlignment="1">
      <alignment horizontal="justify" vertical="top" wrapText="1"/>
    </xf>
    <xf numFmtId="167" fontId="23" fillId="12" borderId="54" xfId="15" applyNumberFormat="1" applyFont="1" applyFill="1" applyBorder="1" applyAlignment="1">
      <alignment vertical="top"/>
    </xf>
    <xf numFmtId="0" fontId="23" fillId="12" borderId="54" xfId="15" applyFont="1" applyFill="1" applyBorder="1" applyAlignment="1">
      <alignment vertical="top"/>
    </xf>
    <xf numFmtId="0" fontId="23" fillId="12" borderId="54" xfId="15" applyFont="1" applyFill="1" applyBorder="1" applyAlignment="1">
      <alignment horizontal="justify"/>
    </xf>
    <xf numFmtId="0" fontId="23" fillId="12" borderId="55" xfId="16" applyFont="1" applyFill="1" applyBorder="1" applyAlignment="1">
      <alignment horizontal="justify" vertical="top" wrapText="1"/>
    </xf>
    <xf numFmtId="17" fontId="23" fillId="12" borderId="55" xfId="15" quotePrefix="1" applyNumberFormat="1" applyFont="1" applyFill="1" applyBorder="1" applyAlignment="1">
      <alignment vertical="top" wrapText="1"/>
    </xf>
    <xf numFmtId="0" fontId="23" fillId="12" borderId="55" xfId="15" applyFont="1" applyFill="1" applyBorder="1" applyAlignment="1">
      <alignment vertical="top"/>
    </xf>
    <xf numFmtId="0" fontId="26" fillId="12" borderId="54" xfId="15" applyFont="1" applyFill="1" applyBorder="1" applyAlignment="1">
      <alignment horizontal="center" vertical="center"/>
    </xf>
    <xf numFmtId="0" fontId="26" fillId="12" borderId="54" xfId="15" applyFont="1" applyFill="1" applyBorder="1" applyAlignment="1">
      <alignment horizontal="left" vertical="center"/>
    </xf>
    <xf numFmtId="0" fontId="26" fillId="12" borderId="54" xfId="16" applyFont="1" applyFill="1" applyBorder="1" applyAlignment="1">
      <alignment horizontal="center" vertical="center" wrapText="1"/>
    </xf>
    <xf numFmtId="0" fontId="26" fillId="12" borderId="54" xfId="16" applyFont="1" applyFill="1" applyBorder="1" applyAlignment="1">
      <alignment horizontal="left" vertical="center" wrapText="1"/>
    </xf>
    <xf numFmtId="0" fontId="26" fillId="12" borderId="55" xfId="16" applyFont="1" applyFill="1" applyBorder="1" applyAlignment="1">
      <alignment horizontal="center" vertical="center" wrapText="1"/>
    </xf>
    <xf numFmtId="0" fontId="26" fillId="12" borderId="55" xfId="16" applyFont="1" applyFill="1" applyBorder="1" applyAlignment="1">
      <alignment horizontal="left" vertical="center" wrapText="1"/>
    </xf>
    <xf numFmtId="43" fontId="8" fillId="8" borderId="5" xfId="6" applyFont="1" applyFill="1" applyBorder="1" applyProtection="1">
      <protection locked="0"/>
    </xf>
    <xf numFmtId="43" fontId="8" fillId="9" borderId="5" xfId="6" applyFont="1" applyFill="1" applyBorder="1" applyProtection="1">
      <protection locked="0"/>
    </xf>
    <xf numFmtId="43" fontId="8" fillId="9" borderId="5" xfId="1" applyFont="1" applyFill="1" applyBorder="1" applyProtection="1"/>
    <xf numFmtId="43" fontId="8" fillId="8" borderId="5" xfId="1" applyFont="1" applyFill="1" applyBorder="1" applyProtection="1">
      <protection locked="0"/>
    </xf>
    <xf numFmtId="43" fontId="8" fillId="9" borderId="5" xfId="1" applyFont="1" applyFill="1" applyBorder="1" applyProtection="1">
      <protection locked="0"/>
    </xf>
    <xf numFmtId="43" fontId="8" fillId="8" borderId="5" xfId="1" applyFont="1" applyFill="1" applyBorder="1" applyProtection="1"/>
    <xf numFmtId="0" fontId="6" fillId="7" borderId="0" xfId="0" applyFont="1" applyFill="1" applyProtection="1"/>
    <xf numFmtId="0" fontId="6" fillId="0" borderId="0" xfId="0" applyFont="1" applyFill="1" applyProtection="1"/>
    <xf numFmtId="0" fontId="6" fillId="9" borderId="4" xfId="11" applyFont="1" applyFill="1" applyBorder="1" applyAlignment="1" applyProtection="1">
      <alignment horizontal="left" indent="2"/>
    </xf>
    <xf numFmtId="0" fontId="6" fillId="9" borderId="4" xfId="11" applyFont="1" applyFill="1" applyBorder="1" applyAlignment="1" applyProtection="1">
      <alignment horizontal="left" indent="4"/>
    </xf>
    <xf numFmtId="0" fontId="13" fillId="9" borderId="4" xfId="11" applyFont="1" applyFill="1" applyBorder="1" applyAlignment="1" applyProtection="1">
      <alignment horizontal="left" indent="4"/>
    </xf>
    <xf numFmtId="0" fontId="8" fillId="9" borderId="4" xfId="11" applyFont="1" applyFill="1" applyBorder="1" applyAlignment="1" applyProtection="1">
      <alignment horizontal="left" indent="2"/>
    </xf>
    <xf numFmtId="166" fontId="3" fillId="0" borderId="0" xfId="8" applyNumberFormat="1" applyAlignment="1" applyProtection="1"/>
    <xf numFmtId="166" fontId="3" fillId="0" borderId="0" xfId="8" applyNumberFormat="1" applyAlignment="1" applyProtection="1">
      <alignment horizontal="center"/>
    </xf>
    <xf numFmtId="0" fontId="8" fillId="9" borderId="4" xfId="11" applyFont="1" applyFill="1" applyBorder="1" applyAlignment="1" applyProtection="1">
      <alignment horizontal="left"/>
    </xf>
    <xf numFmtId="43" fontId="6" fillId="8" borderId="5" xfId="1" quotePrefix="1" applyFont="1" applyFill="1" applyBorder="1" applyProtection="1"/>
    <xf numFmtId="166" fontId="6" fillId="8" borderId="5" xfId="1" quotePrefix="1" applyNumberFormat="1" applyFont="1" applyFill="1" applyBorder="1" applyProtection="1"/>
    <xf numFmtId="166" fontId="6" fillId="8" borderId="6" xfId="1" applyNumberFormat="1" applyFont="1" applyFill="1" applyBorder="1" applyProtection="1"/>
    <xf numFmtId="166" fontId="6" fillId="9" borderId="6" xfId="1" applyNumberFormat="1" applyFont="1" applyFill="1" applyBorder="1" applyProtection="1"/>
    <xf numFmtId="166" fontId="6" fillId="8" borderId="6" xfId="1" applyNumberFormat="1" applyFont="1" applyFill="1" applyBorder="1" applyProtection="1">
      <protection locked="0"/>
    </xf>
    <xf numFmtId="166" fontId="6" fillId="9" borderId="6" xfId="1" applyNumberFormat="1" applyFont="1" applyFill="1" applyBorder="1" applyProtection="1">
      <protection locked="0"/>
    </xf>
    <xf numFmtId="0" fontId="8" fillId="0" borderId="57" xfId="11" applyFont="1" applyFill="1" applyBorder="1" applyAlignment="1" applyProtection="1">
      <alignment horizontal="left" vertical="center"/>
    </xf>
    <xf numFmtId="0" fontId="8" fillId="0" borderId="57" xfId="11" applyFont="1" applyFill="1" applyBorder="1" applyAlignment="1" applyProtection="1">
      <alignment horizontal="center" vertical="center"/>
    </xf>
    <xf numFmtId="0" fontId="5" fillId="0" borderId="57" xfId="0" applyFont="1" applyFill="1" applyBorder="1" applyAlignment="1" applyProtection="1">
      <alignment horizontal="center" vertical="center"/>
    </xf>
    <xf numFmtId="43" fontId="6" fillId="0" borderId="58" xfId="1" applyFont="1" applyFill="1" applyBorder="1" applyProtection="1"/>
    <xf numFmtId="43" fontId="6" fillId="0" borderId="10" xfId="1" applyFont="1" applyFill="1" applyBorder="1" applyProtection="1"/>
    <xf numFmtId="0" fontId="8" fillId="0" borderId="58" xfId="11" applyFont="1" applyFill="1" applyBorder="1" applyAlignment="1" applyProtection="1">
      <alignment horizontal="left"/>
    </xf>
    <xf numFmtId="0" fontId="8" fillId="0" borderId="58" xfId="11" applyFont="1" applyFill="1" applyBorder="1" applyProtection="1"/>
    <xf numFmtId="0" fontId="8" fillId="0" borderId="10" xfId="11" applyFont="1" applyFill="1" applyBorder="1" applyAlignment="1" applyProtection="1">
      <alignment horizontal="left"/>
    </xf>
    <xf numFmtId="0" fontId="8" fillId="0" borderId="10" xfId="11" applyFont="1" applyFill="1" applyBorder="1" applyProtection="1"/>
    <xf numFmtId="0" fontId="6" fillId="9" borderId="4" xfId="11" quotePrefix="1" applyFont="1" applyFill="1" applyBorder="1" applyAlignment="1" applyProtection="1">
      <alignment horizontal="left" indent="2"/>
    </xf>
    <xf numFmtId="0" fontId="6" fillId="9" borderId="4" xfId="11" quotePrefix="1" applyFont="1" applyFill="1" applyBorder="1" applyAlignment="1" applyProtection="1">
      <alignment horizontal="left" indent="4"/>
    </xf>
    <xf numFmtId="0" fontId="6" fillId="9" borderId="7" xfId="11" applyFont="1" applyFill="1" applyBorder="1" applyAlignment="1" applyProtection="1">
      <alignment horizontal="left" indent="2"/>
    </xf>
    <xf numFmtId="0" fontId="5" fillId="4" borderId="56" xfId="0" applyFont="1" applyFill="1" applyBorder="1" applyAlignment="1" applyProtection="1">
      <alignment horizontal="center" vertical="center" wrapText="1"/>
    </xf>
    <xf numFmtId="0" fontId="35" fillId="4" borderId="56" xfId="0" applyFont="1" applyFill="1" applyBorder="1" applyAlignment="1" applyProtection="1">
      <alignment horizontal="center" vertical="center" wrapText="1"/>
    </xf>
    <xf numFmtId="43" fontId="11" fillId="8" borderId="5" xfId="1" applyNumberFormat="1" applyFont="1" applyFill="1" applyBorder="1" applyProtection="1"/>
    <xf numFmtId="43" fontId="6" fillId="8" borderId="59" xfId="1" applyFont="1" applyFill="1" applyBorder="1" applyProtection="1"/>
    <xf numFmtId="43" fontId="6" fillId="9" borderId="60" xfId="1" applyFont="1" applyFill="1" applyBorder="1" applyProtection="1"/>
    <xf numFmtId="43" fontId="6" fillId="8" borderId="60" xfId="1" applyFont="1" applyFill="1" applyBorder="1" applyProtection="1"/>
    <xf numFmtId="43" fontId="6" fillId="8" borderId="60" xfId="1" applyFont="1" applyFill="1" applyBorder="1" applyProtection="1">
      <protection locked="0"/>
    </xf>
    <xf numFmtId="43" fontId="6" fillId="9" borderId="60" xfId="1" applyFont="1" applyFill="1" applyBorder="1" applyProtection="1">
      <protection locked="0"/>
    </xf>
    <xf numFmtId="43" fontId="6" fillId="9" borderId="61" xfId="1" applyFont="1" applyFill="1" applyBorder="1" applyProtection="1">
      <protection locked="0"/>
    </xf>
    <xf numFmtId="43" fontId="6" fillId="8" borderId="62" xfId="1" applyFont="1" applyFill="1" applyBorder="1" applyProtection="1"/>
    <xf numFmtId="43" fontId="6" fillId="9" borderId="63" xfId="1" applyFont="1" applyFill="1" applyBorder="1" applyProtection="1"/>
    <xf numFmtId="43" fontId="6" fillId="8" borderId="63" xfId="1" applyFont="1" applyFill="1" applyBorder="1" applyProtection="1"/>
    <xf numFmtId="43" fontId="6" fillId="8" borderId="63" xfId="1" applyFont="1" applyFill="1" applyBorder="1" applyProtection="1">
      <protection locked="0"/>
    </xf>
    <xf numFmtId="43" fontId="6" fillId="9" borderId="63" xfId="1" applyFont="1" applyFill="1" applyBorder="1" applyProtection="1">
      <protection locked="0"/>
    </xf>
    <xf numFmtId="43" fontId="6" fillId="9" borderId="64" xfId="1" applyFont="1" applyFill="1" applyBorder="1" applyProtection="1">
      <protection locked="0"/>
    </xf>
    <xf numFmtId="43" fontId="11" fillId="8" borderId="65" xfId="1" applyFont="1" applyFill="1" applyBorder="1" applyProtection="1"/>
    <xf numFmtId="43" fontId="11" fillId="9" borderId="66" xfId="1" applyFont="1" applyFill="1" applyBorder="1" applyProtection="1">
      <protection locked="0"/>
    </xf>
    <xf numFmtId="43" fontId="11" fillId="8" borderId="67" xfId="1" applyFont="1" applyFill="1" applyBorder="1" applyProtection="1"/>
    <xf numFmtId="43" fontId="11" fillId="9" borderId="68" xfId="1" applyFont="1" applyFill="1" applyBorder="1" applyProtection="1"/>
    <xf numFmtId="43" fontId="11" fillId="8" borderId="68" xfId="1" applyFont="1" applyFill="1" applyBorder="1" applyProtection="1"/>
    <xf numFmtId="43" fontId="11" fillId="8" borderId="68" xfId="1" applyFont="1" applyFill="1" applyBorder="1" applyProtection="1">
      <protection locked="0"/>
    </xf>
    <xf numFmtId="43" fontId="11" fillId="9" borderId="68" xfId="1" applyFont="1" applyFill="1" applyBorder="1" applyProtection="1">
      <protection locked="0"/>
    </xf>
    <xf numFmtId="43" fontId="11" fillId="9" borderId="69" xfId="1" applyFont="1" applyFill="1" applyBorder="1" applyProtection="1">
      <protection locked="0"/>
    </xf>
    <xf numFmtId="0" fontId="13" fillId="9" borderId="7" xfId="11" applyFont="1" applyFill="1" applyBorder="1" applyAlignment="1" applyProtection="1">
      <alignment horizontal="left" indent="2"/>
    </xf>
    <xf numFmtId="9" fontId="6" fillId="8" borderId="6" xfId="1" applyNumberFormat="1" applyFont="1" applyFill="1" applyBorder="1" applyProtection="1"/>
    <xf numFmtId="9" fontId="6" fillId="9" borderId="6" xfId="1" applyNumberFormat="1" applyFont="1" applyFill="1" applyBorder="1" applyProtection="1"/>
    <xf numFmtId="9" fontId="6" fillId="8" borderId="6" xfId="1" applyNumberFormat="1" applyFont="1" applyFill="1" applyBorder="1" applyProtection="1">
      <protection locked="0"/>
    </xf>
    <xf numFmtId="9" fontId="6" fillId="9" borderId="6" xfId="1" applyNumberFormat="1" applyFont="1" applyFill="1" applyBorder="1" applyProtection="1">
      <protection locked="0"/>
    </xf>
    <xf numFmtId="0" fontId="6" fillId="9" borderId="7" xfId="11" quotePrefix="1" applyFont="1" applyFill="1" applyBorder="1" applyAlignment="1" applyProtection="1">
      <alignment horizontal="left" indent="4"/>
    </xf>
    <xf numFmtId="43" fontId="11" fillId="9" borderId="8" xfId="1" applyFont="1" applyFill="1" applyBorder="1" applyProtection="1">
      <protection locked="0"/>
    </xf>
    <xf numFmtId="43" fontId="11" fillId="8" borderId="63" xfId="1" applyFont="1" applyFill="1" applyBorder="1" applyProtection="1"/>
    <xf numFmtId="43" fontId="8" fillId="8" borderId="5" xfId="1" quotePrefix="1" applyFont="1" applyFill="1" applyBorder="1" applyProtection="1"/>
    <xf numFmtId="43" fontId="6" fillId="8" borderId="6" xfId="1" applyFont="1" applyFill="1" applyBorder="1" applyProtection="1"/>
    <xf numFmtId="43" fontId="6" fillId="9" borderId="6" xfId="1" applyFont="1" applyFill="1" applyBorder="1" applyProtection="1"/>
    <xf numFmtId="43" fontId="6" fillId="8" borderId="6" xfId="1" applyFont="1" applyFill="1" applyBorder="1" applyProtection="1">
      <protection locked="0"/>
    </xf>
    <xf numFmtId="43" fontId="6" fillId="9" borderId="6" xfId="1" applyFont="1" applyFill="1" applyBorder="1" applyProtection="1">
      <protection locked="0"/>
    </xf>
    <xf numFmtId="43" fontId="8" fillId="0" borderId="72" xfId="1" applyFont="1" applyFill="1" applyBorder="1" applyProtection="1"/>
    <xf numFmtId="43" fontId="8" fillId="0" borderId="72" xfId="1" applyFont="1" applyFill="1" applyBorder="1" applyProtection="1">
      <protection locked="0"/>
    </xf>
    <xf numFmtId="43" fontId="6" fillId="0" borderId="5" xfId="1" applyFont="1" applyFill="1" applyBorder="1" applyProtection="1"/>
    <xf numFmtId="43" fontId="6" fillId="0" borderId="5" xfId="1" applyFont="1" applyFill="1" applyBorder="1" applyProtection="1">
      <protection locked="0"/>
    </xf>
    <xf numFmtId="43" fontId="8" fillId="0" borderId="5" xfId="1" applyFont="1" applyFill="1" applyBorder="1" applyProtection="1"/>
    <xf numFmtId="43" fontId="8" fillId="0" borderId="5" xfId="1" applyFont="1" applyFill="1" applyBorder="1" applyProtection="1">
      <protection locked="0"/>
    </xf>
    <xf numFmtId="43" fontId="11" fillId="0" borderId="5" xfId="1" applyFont="1" applyFill="1" applyBorder="1" applyProtection="1"/>
    <xf numFmtId="43" fontId="11" fillId="0" borderId="5" xfId="1" applyFont="1" applyFill="1" applyBorder="1" applyProtection="1">
      <protection locked="0"/>
    </xf>
    <xf numFmtId="43" fontId="8" fillId="0" borderId="5" xfId="6" applyFont="1" applyFill="1" applyBorder="1" applyProtection="1"/>
    <xf numFmtId="43" fontId="8" fillId="0" borderId="5" xfId="6" applyFont="1" applyFill="1" applyBorder="1" applyProtection="1">
      <protection locked="0"/>
    </xf>
    <xf numFmtId="43" fontId="11" fillId="0" borderId="5" xfId="1" applyNumberFormat="1" applyFont="1" applyFill="1" applyBorder="1" applyProtection="1"/>
    <xf numFmtId="43" fontId="6" fillId="0" borderId="6" xfId="1" applyFont="1" applyFill="1" applyBorder="1" applyProtection="1"/>
    <xf numFmtId="43" fontId="6" fillId="0" borderId="5" xfId="1" quotePrefix="1" applyFont="1" applyFill="1" applyBorder="1" applyProtection="1"/>
    <xf numFmtId="43" fontId="8" fillId="0" borderId="5" xfId="1" quotePrefix="1" applyFont="1" applyFill="1" applyBorder="1" applyProtection="1"/>
    <xf numFmtId="43" fontId="6" fillId="0" borderId="6" xfId="1" applyFont="1" applyFill="1" applyBorder="1" applyProtection="1">
      <protection locked="0"/>
    </xf>
    <xf numFmtId="166" fontId="6" fillId="0" borderId="5" xfId="1" applyNumberFormat="1" applyFont="1" applyFill="1" applyBorder="1" applyProtection="1"/>
    <xf numFmtId="166" fontId="6" fillId="0" borderId="5" xfId="1" applyNumberFormat="1" applyFont="1" applyFill="1" applyBorder="1" applyProtection="1">
      <protection locked="0"/>
    </xf>
    <xf numFmtId="166" fontId="6" fillId="0" borderId="5" xfId="1" quotePrefix="1" applyNumberFormat="1" applyFont="1" applyFill="1" applyBorder="1" applyProtection="1"/>
    <xf numFmtId="9" fontId="6" fillId="0" borderId="6" xfId="1" applyNumberFormat="1" applyFont="1" applyFill="1" applyBorder="1" applyProtection="1"/>
    <xf numFmtId="9" fontId="6" fillId="0" borderId="6" xfId="1" applyNumberFormat="1" applyFont="1" applyFill="1" applyBorder="1" applyProtection="1">
      <protection locked="0"/>
    </xf>
    <xf numFmtId="166" fontId="8" fillId="0" borderId="5" xfId="1" applyNumberFormat="1" applyFont="1" applyFill="1" applyBorder="1" applyProtection="1"/>
    <xf numFmtId="166" fontId="8" fillId="0" borderId="5" xfId="1" applyNumberFormat="1" applyFont="1" applyFill="1" applyBorder="1" applyProtection="1">
      <protection locked="0"/>
    </xf>
    <xf numFmtId="166" fontId="6" fillId="0" borderId="6" xfId="1" applyNumberFormat="1" applyFont="1" applyFill="1" applyBorder="1" applyProtection="1"/>
    <xf numFmtId="166" fontId="6" fillId="0" borderId="6" xfId="1" applyNumberFormat="1" applyFont="1" applyFill="1" applyBorder="1" applyProtection="1">
      <protection locked="0"/>
    </xf>
    <xf numFmtId="0" fontId="0" fillId="15" borderId="0" xfId="0" applyFont="1" applyFill="1" applyProtection="1"/>
    <xf numFmtId="0" fontId="8" fillId="15" borderId="0" xfId="0" applyFont="1" applyFill="1" applyProtection="1"/>
    <xf numFmtId="0" fontId="6" fillId="15" borderId="0" xfId="0" applyFont="1" applyFill="1" applyProtection="1"/>
    <xf numFmtId="0" fontId="12" fillId="15" borderId="0" xfId="0" applyFont="1" applyFill="1" applyProtection="1"/>
    <xf numFmtId="0" fontId="11" fillId="15" borderId="0" xfId="0" applyFont="1" applyFill="1" applyProtection="1"/>
    <xf numFmtId="0" fontId="35" fillId="0" borderId="0" xfId="0" applyFont="1"/>
    <xf numFmtId="0" fontId="38" fillId="0" borderId="0" xfId="0" applyFont="1"/>
    <xf numFmtId="0" fontId="0" fillId="0" borderId="0" xfId="0" applyAlignment="1">
      <alignment horizontal="left"/>
    </xf>
    <xf numFmtId="0" fontId="0" fillId="0" borderId="56" xfId="0" applyBorder="1"/>
    <xf numFmtId="0" fontId="0" fillId="0" borderId="0" xfId="0" applyBorder="1"/>
    <xf numFmtId="0" fontId="35" fillId="0" borderId="0" xfId="0" applyFont="1" applyBorder="1"/>
    <xf numFmtId="0" fontId="0" fillId="0" borderId="10" xfId="0" applyFill="1" applyBorder="1"/>
    <xf numFmtId="0" fontId="35" fillId="0" borderId="10" xfId="0" applyFont="1" applyFill="1" applyBorder="1"/>
    <xf numFmtId="0" fontId="35" fillId="5" borderId="8" xfId="0" applyFont="1" applyFill="1" applyBorder="1"/>
    <xf numFmtId="0" fontId="35" fillId="5" borderId="0" xfId="0" applyFont="1" applyFill="1" applyBorder="1"/>
    <xf numFmtId="0" fontId="35" fillId="5" borderId="4" xfId="0" applyFont="1" applyFill="1" applyBorder="1"/>
    <xf numFmtId="0" fontId="0" fillId="5" borderId="8" xfId="0" applyFont="1" applyFill="1" applyBorder="1"/>
    <xf numFmtId="0" fontId="0" fillId="5" borderId="0" xfId="0" applyFont="1" applyFill="1" applyBorder="1"/>
    <xf numFmtId="0" fontId="0" fillId="5" borderId="4" xfId="0" applyFont="1" applyFill="1" applyBorder="1"/>
    <xf numFmtId="0" fontId="0" fillId="5" borderId="9" xfId="0" applyFont="1" applyFill="1" applyBorder="1"/>
    <xf numFmtId="0" fontId="0" fillId="5" borderId="10" xfId="0" applyFont="1" applyFill="1" applyBorder="1"/>
    <xf numFmtId="0" fontId="0" fillId="5" borderId="7" xfId="0" applyFont="1" applyFill="1" applyBorder="1"/>
    <xf numFmtId="0" fontId="0" fillId="0" borderId="10" xfId="0" applyFont="1" applyBorder="1"/>
    <xf numFmtId="0" fontId="35" fillId="0" borderId="0" xfId="0" applyFont="1" applyAlignment="1"/>
    <xf numFmtId="0" fontId="0" fillId="7" borderId="0" xfId="0" applyFill="1"/>
    <xf numFmtId="43" fontId="35" fillId="0" borderId="5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0" xfId="1" applyFont="1"/>
    <xf numFmtId="43" fontId="0" fillId="0" borderId="10" xfId="1" applyFont="1" applyBorder="1"/>
    <xf numFmtId="166" fontId="35" fillId="0" borderId="5" xfId="1" applyNumberFormat="1" applyFont="1" applyBorder="1"/>
    <xf numFmtId="166" fontId="0" fillId="0" borderId="5" xfId="1" applyNumberFormat="1" applyFont="1" applyBorder="1"/>
    <xf numFmtId="166" fontId="0" fillId="0" borderId="6" xfId="1" applyNumberFormat="1" applyFont="1" applyBorder="1"/>
    <xf numFmtId="43" fontId="36" fillId="0" borderId="5" xfId="1" applyFont="1" applyBorder="1"/>
    <xf numFmtId="0" fontId="36" fillId="5" borderId="8" xfId="0" applyFont="1" applyFill="1" applyBorder="1"/>
    <xf numFmtId="0" fontId="36" fillId="5" borderId="0" xfId="0" applyFont="1" applyFill="1" applyBorder="1"/>
    <xf numFmtId="0" fontId="36" fillId="5" borderId="4" xfId="0" applyFont="1" applyFill="1" applyBorder="1"/>
    <xf numFmtId="43" fontId="36" fillId="0" borderId="72" xfId="1" applyFont="1" applyBorder="1"/>
    <xf numFmtId="0" fontId="36" fillId="5" borderId="73" xfId="0" applyFont="1" applyFill="1" applyBorder="1"/>
    <xf numFmtId="0" fontId="36" fillId="5" borderId="58" xfId="0" applyFont="1" applyFill="1" applyBorder="1"/>
    <xf numFmtId="0" fontId="36" fillId="5" borderId="74" xfId="0" applyFont="1" applyFill="1" applyBorder="1"/>
    <xf numFmtId="166" fontId="36" fillId="0" borderId="72" xfId="1" applyNumberFormat="1" applyFont="1" applyBorder="1"/>
    <xf numFmtId="9" fontId="0" fillId="0" borderId="6" xfId="1" applyNumberFormat="1" applyFont="1" applyBorder="1"/>
    <xf numFmtId="0" fontId="0" fillId="5" borderId="4" xfId="0" applyFont="1" applyFill="1" applyBorder="1" applyAlignment="1">
      <alignment horizontal="left" indent="2"/>
    </xf>
    <xf numFmtId="0" fontId="0" fillId="5" borderId="7" xfId="0" applyFont="1" applyFill="1" applyBorder="1" applyAlignment="1">
      <alignment horizontal="left" indent="2"/>
    </xf>
    <xf numFmtId="168" fontId="35" fillId="0" borderId="5" xfId="1" applyNumberFormat="1" applyFont="1" applyBorder="1"/>
    <xf numFmtId="168" fontId="0" fillId="0" borderId="5" xfId="1" applyNumberFormat="1" applyFont="1" applyBorder="1"/>
    <xf numFmtId="168" fontId="36" fillId="0" borderId="5" xfId="1" applyNumberFormat="1" applyFont="1" applyBorder="1"/>
    <xf numFmtId="168" fontId="0" fillId="0" borderId="6" xfId="1" applyNumberFormat="1" applyFont="1" applyBorder="1"/>
    <xf numFmtId="168" fontId="36" fillId="0" borderId="72" xfId="1" applyNumberFormat="1" applyFont="1" applyBorder="1"/>
    <xf numFmtId="0" fontId="6" fillId="9" borderId="5" xfId="11" applyFont="1" applyFill="1" applyBorder="1" applyAlignment="1" applyProtection="1">
      <alignment horizontal="left"/>
    </xf>
    <xf numFmtId="0" fontId="8" fillId="9" borderId="5" xfId="11" applyFont="1" applyFill="1" applyBorder="1" applyAlignment="1" applyProtection="1">
      <alignment horizontal="left"/>
    </xf>
    <xf numFmtId="0" fontId="6" fillId="9" borderId="6" xfId="11" applyFont="1" applyFill="1" applyBorder="1" applyAlignment="1" applyProtection="1">
      <alignment horizontal="left"/>
    </xf>
    <xf numFmtId="0" fontId="6" fillId="9" borderId="73" xfId="11" applyFont="1" applyFill="1" applyBorder="1" applyAlignment="1" applyProtection="1">
      <alignment horizontal="left"/>
    </xf>
    <xf numFmtId="0" fontId="6" fillId="9" borderId="58" xfId="11" applyFont="1" applyFill="1" applyBorder="1" applyProtection="1"/>
    <xf numFmtId="0" fontId="6" fillId="9" borderId="74" xfId="11" applyFont="1" applyFill="1" applyBorder="1" applyAlignment="1" applyProtection="1">
      <alignment horizontal="left" indent="4"/>
    </xf>
    <xf numFmtId="43" fontId="11" fillId="8" borderId="72" xfId="1" applyFont="1" applyFill="1" applyBorder="1" applyProtection="1"/>
    <xf numFmtId="43" fontId="11" fillId="9" borderId="72" xfId="1" applyFont="1" applyFill="1" applyBorder="1" applyProtection="1"/>
    <xf numFmtId="0" fontId="8" fillId="0" borderId="10" xfId="11" applyFont="1" applyFill="1" applyBorder="1" applyAlignment="1" applyProtection="1">
      <alignment horizontal="left" indent="2"/>
    </xf>
    <xf numFmtId="0" fontId="8" fillId="0" borderId="57" xfId="11" applyFont="1" applyFill="1" applyBorder="1" applyAlignment="1" applyProtection="1">
      <alignment horizontal="left"/>
    </xf>
    <xf numFmtId="0" fontId="8" fillId="0" borderId="57" xfId="11" applyFont="1" applyFill="1" applyBorder="1" applyProtection="1"/>
    <xf numFmtId="0" fontId="12" fillId="0" borderId="57" xfId="0" applyFont="1" applyFill="1" applyBorder="1" applyProtection="1"/>
    <xf numFmtId="0" fontId="12" fillId="0" borderId="57" xfId="0" applyFont="1" applyFill="1" applyBorder="1" applyProtection="1">
      <protection locked="0"/>
    </xf>
    <xf numFmtId="0" fontId="6" fillId="3" borderId="73" xfId="11" applyFont="1" applyFill="1" applyBorder="1" applyAlignment="1" applyProtection="1">
      <alignment horizontal="left"/>
    </xf>
    <xf numFmtId="0" fontId="6" fillId="3" borderId="58" xfId="11" applyFont="1" applyFill="1" applyBorder="1" applyProtection="1"/>
    <xf numFmtId="0" fontId="6" fillId="3" borderId="58" xfId="11" applyFont="1" applyFill="1" applyBorder="1" applyAlignment="1" applyProtection="1">
      <alignment horizontal="left"/>
    </xf>
    <xf numFmtId="0" fontId="11" fillId="3" borderId="58" xfId="0" applyFont="1" applyFill="1" applyBorder="1" applyProtection="1"/>
    <xf numFmtId="0" fontId="11" fillId="3" borderId="58" xfId="0" applyFont="1" applyFill="1" applyBorder="1" applyProtection="1">
      <protection locked="0"/>
    </xf>
    <xf numFmtId="0" fontId="12" fillId="0" borderId="10" xfId="0" applyFont="1" applyFill="1" applyBorder="1" applyProtection="1"/>
    <xf numFmtId="0" fontId="12" fillId="0" borderId="10" xfId="0" applyFont="1" applyFill="1" applyBorder="1" applyProtection="1">
      <protection locked="0"/>
    </xf>
    <xf numFmtId="0" fontId="6" fillId="9" borderId="4" xfId="11" quotePrefix="1" applyFont="1" applyFill="1" applyBorder="1" applyProtection="1"/>
    <xf numFmtId="43" fontId="8" fillId="0" borderId="0" xfId="6" applyFont="1" applyFill="1" applyBorder="1" applyProtection="1"/>
    <xf numFmtId="0" fontId="8" fillId="9" borderId="4" xfId="11" applyFont="1" applyFill="1" applyBorder="1" applyAlignment="1" applyProtection="1">
      <alignment horizontal="left" indent="1"/>
    </xf>
    <xf numFmtId="0" fontId="8" fillId="9" borderId="4" xfId="11" applyFont="1" applyFill="1" applyBorder="1" applyAlignment="1" applyProtection="1">
      <alignment horizontal="left" indent="4"/>
    </xf>
    <xf numFmtId="0" fontId="42" fillId="9" borderId="4" xfId="11" applyFont="1" applyFill="1" applyBorder="1" applyAlignment="1" applyProtection="1">
      <alignment horizontal="left" indent="4"/>
    </xf>
    <xf numFmtId="0" fontId="43" fillId="9" borderId="4" xfId="11" applyFont="1" applyFill="1" applyBorder="1" applyAlignment="1" applyProtection="1">
      <alignment horizontal="left" indent="2"/>
    </xf>
    <xf numFmtId="43" fontId="11" fillId="0" borderId="72" xfId="1" applyFont="1" applyFill="1" applyBorder="1" applyProtection="1"/>
    <xf numFmtId="166" fontId="11" fillId="0" borderId="5" xfId="1" applyNumberFormat="1" applyFont="1" applyFill="1" applyBorder="1" applyProtection="1"/>
    <xf numFmtId="43" fontId="6" fillId="0" borderId="5" xfId="6" applyFont="1" applyFill="1" applyBorder="1" applyProtection="1"/>
    <xf numFmtId="43" fontId="6" fillId="0" borderId="5" xfId="6" applyFont="1" applyFill="1" applyBorder="1" applyProtection="1">
      <protection locked="0"/>
    </xf>
    <xf numFmtId="166" fontId="11" fillId="0" borderId="5" xfId="1" applyNumberFormat="1" applyFont="1" applyFill="1" applyBorder="1" applyProtection="1">
      <protection locked="0"/>
    </xf>
    <xf numFmtId="0" fontId="20" fillId="0" borderId="0" xfId="0" applyFont="1" applyBorder="1" applyAlignment="1" applyProtection="1">
      <alignment horizontal="center"/>
    </xf>
    <xf numFmtId="0" fontId="39" fillId="0" borderId="0" xfId="0" applyFont="1" applyBorder="1" applyAlignment="1" applyProtection="1">
      <alignment horizontal="center"/>
    </xf>
    <xf numFmtId="0" fontId="16" fillId="0" borderId="0" xfId="0" applyFont="1" applyBorder="1" applyAlignment="1" applyProtection="1">
      <alignment horizontal="left"/>
      <protection locked="0"/>
    </xf>
    <xf numFmtId="0" fontId="35" fillId="0" borderId="0" xfId="0" applyFont="1" applyAlignment="1">
      <alignment horizontal="left"/>
    </xf>
    <xf numFmtId="0" fontId="35" fillId="4" borderId="70" xfId="0" applyFont="1" applyFill="1" applyBorder="1" applyAlignment="1">
      <alignment horizontal="center"/>
    </xf>
    <xf numFmtId="0" fontId="35" fillId="4" borderId="71" xfId="0" applyFont="1" applyFill="1" applyBorder="1" applyAlignment="1">
      <alignment horizontal="center"/>
    </xf>
    <xf numFmtId="0" fontId="40" fillId="4" borderId="72" xfId="0" applyFont="1" applyFill="1" applyBorder="1" applyAlignment="1">
      <alignment horizontal="center" vertical="center" wrapText="1"/>
    </xf>
    <xf numFmtId="0" fontId="41" fillId="0" borderId="6" xfId="0" applyFont="1" applyBorder="1" applyAlignment="1">
      <alignment vertical="center" wrapText="1"/>
    </xf>
    <xf numFmtId="0" fontId="35" fillId="4" borderId="72" xfId="0" applyFont="1" applyFill="1" applyBorder="1" applyAlignment="1">
      <alignment horizontal="center" vertical="center" wrapText="1"/>
    </xf>
    <xf numFmtId="0" fontId="0" fillId="4" borderId="6" xfId="0" applyFill="1" applyBorder="1" applyAlignment="1">
      <alignment vertical="center" wrapText="1"/>
    </xf>
    <xf numFmtId="0" fontId="35" fillId="5" borderId="73" xfId="0" applyFont="1" applyFill="1" applyBorder="1" applyAlignment="1">
      <alignment horizontal="center" vertical="center" wrapText="1"/>
    </xf>
    <xf numFmtId="0" fontId="0" fillId="5" borderId="58" xfId="0" applyFill="1" applyBorder="1" applyAlignment="1">
      <alignment vertical="center" wrapText="1"/>
    </xf>
    <xf numFmtId="0" fontId="0" fillId="5" borderId="74" xfId="0" applyFill="1" applyBorder="1" applyAlignment="1">
      <alignment vertical="center" wrapText="1"/>
    </xf>
    <xf numFmtId="0" fontId="35" fillId="5" borderId="8" xfId="0" applyFont="1" applyFill="1" applyBorder="1" applyAlignment="1">
      <alignment horizontal="center" vertical="center" wrapText="1"/>
    </xf>
    <xf numFmtId="0" fontId="0" fillId="5" borderId="0" xfId="0" applyFill="1" applyBorder="1" applyAlignment="1">
      <alignment vertical="center" wrapText="1"/>
    </xf>
    <xf numFmtId="0" fontId="0" fillId="5" borderId="4" xfId="0" applyFill="1" applyBorder="1" applyAlignment="1">
      <alignment vertical="center" wrapText="1"/>
    </xf>
    <xf numFmtId="0" fontId="0" fillId="5" borderId="9" xfId="0" applyFill="1" applyBorder="1" applyAlignment="1">
      <alignment vertical="center" wrapText="1"/>
    </xf>
    <xf numFmtId="0" fontId="0" fillId="5" borderId="10" xfId="0" applyFill="1" applyBorder="1" applyAlignment="1">
      <alignment vertical="center" wrapText="1"/>
    </xf>
    <xf numFmtId="0" fontId="0" fillId="5" borderId="7" xfId="0" applyFill="1" applyBorder="1" applyAlignment="1">
      <alignment vertical="center" wrapText="1"/>
    </xf>
    <xf numFmtId="0" fontId="35" fillId="4" borderId="57" xfId="0" applyFont="1" applyFill="1" applyBorder="1" applyAlignment="1">
      <alignment horizontal="center"/>
    </xf>
    <xf numFmtId="0" fontId="35" fillId="4" borderId="56" xfId="0" applyFont="1" applyFill="1" applyBorder="1" applyAlignment="1">
      <alignment horizontal="center"/>
    </xf>
    <xf numFmtId="43" fontId="37" fillId="0" borderId="70" xfId="11" applyNumberFormat="1" applyFont="1" applyBorder="1" applyAlignment="1" applyProtection="1">
      <alignment horizontal="center"/>
    </xf>
    <xf numFmtId="43" fontId="37" fillId="0" borderId="57" xfId="11" applyNumberFormat="1" applyFont="1" applyBorder="1" applyAlignment="1" applyProtection="1">
      <alignment horizontal="center"/>
    </xf>
    <xf numFmtId="43" fontId="37" fillId="0" borderId="71" xfId="11" applyNumberFormat="1" applyFont="1" applyBorder="1" applyAlignment="1" applyProtection="1">
      <alignment horizontal="center"/>
    </xf>
    <xf numFmtId="0" fontId="35" fillId="4" borderId="56" xfId="0" applyFont="1" applyFill="1" applyBorder="1" applyAlignment="1" applyProtection="1">
      <alignment horizontal="center" vertical="center" wrapText="1"/>
    </xf>
    <xf numFmtId="0" fontId="35" fillId="4" borderId="70" xfId="0" applyFont="1" applyFill="1" applyBorder="1" applyAlignment="1" applyProtection="1">
      <alignment horizontal="center" vertical="center" wrapText="1"/>
    </xf>
    <xf numFmtId="0" fontId="35" fillId="4" borderId="57" xfId="0" applyFont="1" applyFill="1" applyBorder="1" applyAlignment="1" applyProtection="1">
      <alignment horizontal="center" vertical="center" wrapText="1"/>
    </xf>
    <xf numFmtId="0" fontId="35" fillId="4" borderId="71" xfId="0" applyFont="1" applyFill="1" applyBorder="1" applyAlignment="1" applyProtection="1">
      <alignment horizontal="center" vertical="center" wrapText="1"/>
    </xf>
    <xf numFmtId="0" fontId="26" fillId="13" borderId="40" xfId="15" applyFont="1" applyFill="1" applyBorder="1" applyAlignment="1">
      <alignment horizontal="center" vertical="center" wrapText="1"/>
    </xf>
    <xf numFmtId="0" fontId="34" fillId="6" borderId="8" xfId="0" applyFont="1" applyFill="1" applyBorder="1" applyAlignment="1" applyProtection="1">
      <alignment horizontal="center" vertical="center"/>
    </xf>
    <xf numFmtId="0" fontId="34" fillId="6" borderId="0" xfId="0" applyFont="1" applyFill="1" applyBorder="1" applyAlignment="1" applyProtection="1">
      <alignment horizontal="center" vertical="center"/>
    </xf>
    <xf numFmtId="0" fontId="24" fillId="0" borderId="0" xfId="15" applyFont="1" applyBorder="1" applyAlignment="1">
      <alignment horizontal="center"/>
    </xf>
    <xf numFmtId="0" fontId="25" fillId="0" borderId="0" xfId="15" applyFont="1" applyBorder="1" applyAlignment="1">
      <alignment horizontal="center"/>
    </xf>
    <xf numFmtId="0" fontId="25" fillId="0" borderId="39" xfId="15" applyFont="1" applyBorder="1" applyAlignment="1" applyProtection="1">
      <alignment horizontal="center"/>
      <protection locked="0"/>
    </xf>
    <xf numFmtId="0" fontId="26" fillId="13" borderId="40" xfId="15" applyFont="1" applyFill="1" applyBorder="1" applyAlignment="1">
      <alignment horizontal="center" vertical="center"/>
    </xf>
    <xf numFmtId="0" fontId="28" fillId="0" borderId="0" xfId="15" applyFont="1" applyAlignment="1">
      <alignment horizontal="left"/>
    </xf>
    <xf numFmtId="0" fontId="26" fillId="14" borderId="3" xfId="15" applyFont="1" applyFill="1" applyBorder="1" applyAlignment="1">
      <alignment horizontal="center" vertical="center" wrapText="1"/>
    </xf>
    <xf numFmtId="0" fontId="2" fillId="14" borderId="6" xfId="17" applyFont="1" applyFill="1" applyBorder="1" applyAlignment="1">
      <alignment horizontal="center" vertical="center" wrapText="1"/>
    </xf>
    <xf numFmtId="0" fontId="26" fillId="14" borderId="13" xfId="15" applyFont="1" applyFill="1" applyBorder="1" applyAlignment="1">
      <alignment horizontal="left" vertical="center"/>
    </xf>
    <xf numFmtId="0" fontId="26" fillId="14" borderId="11" xfId="15" applyFont="1" applyFill="1" applyBorder="1" applyAlignment="1">
      <alignment horizontal="left" vertical="center"/>
    </xf>
    <xf numFmtId="0" fontId="26" fillId="14" borderId="14" xfId="15" applyFont="1" applyFill="1" applyBorder="1" applyAlignment="1">
      <alignment horizontal="left" vertical="center"/>
    </xf>
    <xf numFmtId="0" fontId="31" fillId="14" borderId="41" xfId="11" applyFont="1" applyFill="1" applyBorder="1" applyAlignment="1">
      <alignment horizontal="center"/>
    </xf>
    <xf numFmtId="0" fontId="31" fillId="14" borderId="42" xfId="11" applyFont="1" applyFill="1" applyBorder="1" applyAlignment="1">
      <alignment horizontal="center"/>
    </xf>
    <xf numFmtId="0" fontId="31" fillId="14" borderId="43" xfId="11" applyFont="1" applyFill="1" applyBorder="1" applyAlignment="1">
      <alignment horizontal="center"/>
    </xf>
    <xf numFmtId="0" fontId="31" fillId="14" borderId="44" xfId="11" applyFont="1" applyFill="1" applyBorder="1" applyAlignment="1">
      <alignment horizontal="center"/>
    </xf>
    <xf numFmtId="0" fontId="31" fillId="14" borderId="0" xfId="11" applyFont="1" applyFill="1" applyBorder="1" applyAlignment="1">
      <alignment horizontal="center"/>
    </xf>
    <xf numFmtId="0" fontId="31" fillId="14" borderId="45" xfId="11" applyFont="1" applyFill="1" applyBorder="1" applyAlignment="1">
      <alignment horizontal="center"/>
    </xf>
    <xf numFmtId="0" fontId="31" fillId="14" borderId="46" xfId="11" applyFont="1" applyFill="1" applyBorder="1" applyAlignment="1">
      <alignment horizontal="center"/>
    </xf>
    <xf numFmtId="0" fontId="31" fillId="14" borderId="47" xfId="11" applyFont="1" applyFill="1" applyBorder="1" applyAlignment="1">
      <alignment horizontal="center"/>
    </xf>
    <xf numFmtId="0" fontId="31" fillId="14" borderId="48" xfId="11" applyFont="1" applyFill="1" applyBorder="1" applyAlignment="1">
      <alignment horizontal="center"/>
    </xf>
    <xf numFmtId="0" fontId="32" fillId="0" borderId="49" xfId="11" applyFont="1" applyBorder="1" applyAlignment="1">
      <alignment horizontal="left"/>
    </xf>
    <xf numFmtId="0" fontId="32" fillId="0" borderId="50" xfId="11" applyFont="1" applyBorder="1" applyAlignment="1">
      <alignment horizontal="left"/>
    </xf>
    <xf numFmtId="0" fontId="32" fillId="0" borderId="51" xfId="11" applyFont="1" applyBorder="1" applyAlignment="1">
      <alignment horizontal="left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5" borderId="73" xfId="0" applyFill="1" applyBorder="1" applyAlignment="1">
      <alignment horizontal="center" vertical="center" wrapText="1"/>
    </xf>
    <xf numFmtId="0" fontId="0" fillId="5" borderId="58" xfId="0" applyFill="1" applyBorder="1" applyAlignment="1">
      <alignment horizontal="center" vertical="center" wrapText="1"/>
    </xf>
    <xf numFmtId="0" fontId="0" fillId="5" borderId="74" xfId="0" applyFill="1" applyBorder="1" applyAlignment="1">
      <alignment horizontal="center" vertical="center" wrapText="1"/>
    </xf>
    <xf numFmtId="0" fontId="0" fillId="5" borderId="72" xfId="0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6" fillId="5" borderId="73" xfId="11" applyFont="1" applyFill="1" applyBorder="1" applyAlignment="1" applyProtection="1">
      <alignment horizontal="left"/>
    </xf>
    <xf numFmtId="0" fontId="6" fillId="5" borderId="58" xfId="11" applyFont="1" applyFill="1" applyBorder="1" applyProtection="1"/>
    <xf numFmtId="0" fontId="6" fillId="5" borderId="74" xfId="11" applyFont="1" applyFill="1" applyBorder="1" applyAlignment="1" applyProtection="1">
      <alignment horizontal="left" indent="4"/>
    </xf>
    <xf numFmtId="0" fontId="6" fillId="5" borderId="72" xfId="11" applyFont="1" applyFill="1" applyBorder="1" applyAlignment="1" applyProtection="1">
      <alignment horizontal="left"/>
    </xf>
    <xf numFmtId="0" fontId="6" fillId="5" borderId="8" xfId="11" applyFont="1" applyFill="1" applyBorder="1" applyAlignment="1" applyProtection="1">
      <alignment horizontal="left"/>
    </xf>
    <xf numFmtId="0" fontId="6" fillId="5" borderId="0" xfId="11" applyFont="1" applyFill="1" applyBorder="1" applyProtection="1"/>
    <xf numFmtId="0" fontId="6" fillId="5" borderId="4" xfId="11" applyFont="1" applyFill="1" applyBorder="1" applyProtection="1"/>
    <xf numFmtId="0" fontId="6" fillId="5" borderId="5" xfId="11" applyFont="1" applyFill="1" applyBorder="1" applyAlignment="1" applyProtection="1">
      <alignment horizontal="left"/>
    </xf>
    <xf numFmtId="0" fontId="6" fillId="5" borderId="4" xfId="11" applyFont="1" applyFill="1" applyBorder="1" applyAlignment="1" applyProtection="1">
      <alignment horizontal="left" indent="4"/>
    </xf>
    <xf numFmtId="0" fontId="6" fillId="5" borderId="9" xfId="11" applyFont="1" applyFill="1" applyBorder="1" applyAlignment="1" applyProtection="1">
      <alignment horizontal="left"/>
    </xf>
    <xf numFmtId="0" fontId="6" fillId="5" borderId="10" xfId="11" applyFont="1" applyFill="1" applyBorder="1" applyProtection="1"/>
    <xf numFmtId="0" fontId="6" fillId="5" borderId="7" xfId="11" applyFont="1" applyFill="1" applyBorder="1" applyProtection="1"/>
    <xf numFmtId="0" fontId="6" fillId="5" borderId="6" xfId="11" applyFont="1" applyFill="1" applyBorder="1" applyAlignment="1" applyProtection="1">
      <alignment horizontal="left"/>
    </xf>
    <xf numFmtId="0" fontId="8" fillId="5" borderId="8" xfId="11" applyFont="1" applyFill="1" applyBorder="1" applyAlignment="1" applyProtection="1">
      <alignment horizontal="left"/>
    </xf>
    <xf numFmtId="0" fontId="8" fillId="5" borderId="0" xfId="11" applyFont="1" applyFill="1" applyBorder="1" applyProtection="1"/>
    <xf numFmtId="0" fontId="8" fillId="5" borderId="4" xfId="11" applyFont="1" applyFill="1" applyBorder="1" applyProtection="1"/>
    <xf numFmtId="0" fontId="8" fillId="5" borderId="5" xfId="11" applyFont="1" applyFill="1" applyBorder="1" applyAlignment="1" applyProtection="1">
      <alignment horizontal="left"/>
    </xf>
    <xf numFmtId="0" fontId="8" fillId="5" borderId="4" xfId="11" applyFont="1" applyFill="1" applyBorder="1" applyAlignment="1" applyProtection="1">
      <alignment horizontal="left" indent="2"/>
    </xf>
    <xf numFmtId="0" fontId="13" fillId="5" borderId="4" xfId="11" applyFont="1" applyFill="1" applyBorder="1" applyAlignment="1" applyProtection="1">
      <alignment horizontal="left" indent="4"/>
    </xf>
    <xf numFmtId="0" fontId="8" fillId="5" borderId="4" xfId="11" applyFont="1" applyFill="1" applyBorder="1" applyAlignment="1" applyProtection="1">
      <alignment horizontal="left" indent="1"/>
    </xf>
    <xf numFmtId="0" fontId="8" fillId="5" borderId="4" xfId="11" applyFont="1" applyFill="1" applyBorder="1" applyAlignment="1" applyProtection="1">
      <alignment horizontal="left" indent="4"/>
    </xf>
    <xf numFmtId="0" fontId="42" fillId="5" borderId="4" xfId="11" applyFont="1" applyFill="1" applyBorder="1" applyAlignment="1" applyProtection="1">
      <alignment horizontal="left" indent="4"/>
    </xf>
    <xf numFmtId="0" fontId="6" fillId="5" borderId="4" xfId="11" applyFont="1" applyFill="1" applyBorder="1" applyAlignment="1" applyProtection="1">
      <alignment horizontal="left" indent="5"/>
    </xf>
    <xf numFmtId="0" fontId="6" fillId="5" borderId="0" xfId="11" applyFont="1" applyFill="1" applyBorder="1" applyAlignment="1" applyProtection="1">
      <alignment horizontal="left" indent="5"/>
    </xf>
    <xf numFmtId="0" fontId="6" fillId="5" borderId="4" xfId="11" applyFont="1" applyFill="1" applyBorder="1" applyAlignment="1" applyProtection="1">
      <alignment horizontal="left" indent="2"/>
    </xf>
    <xf numFmtId="0" fontId="8" fillId="5" borderId="4" xfId="11" applyFont="1" applyFill="1" applyBorder="1" applyAlignment="1" applyProtection="1">
      <alignment horizontal="left"/>
    </xf>
    <xf numFmtId="0" fontId="6" fillId="5" borderId="4" xfId="11" quotePrefix="1" applyFont="1" applyFill="1" applyBorder="1" applyProtection="1"/>
    <xf numFmtId="0" fontId="0" fillId="0" borderId="72" xfId="0" applyBorder="1"/>
    <xf numFmtId="0" fontId="0" fillId="0" borderId="5" xfId="0" applyBorder="1"/>
    <xf numFmtId="0" fontId="0" fillId="0" borderId="6" xfId="0" applyBorder="1"/>
    <xf numFmtId="0" fontId="35" fillId="4" borderId="72" xfId="0" quotePrefix="1" applyFont="1" applyFill="1" applyBorder="1" applyAlignment="1">
      <alignment horizontal="center" vertical="center" wrapText="1"/>
    </xf>
    <xf numFmtId="0" fontId="40" fillId="4" borderId="6" xfId="0" applyFont="1" applyFill="1" applyBorder="1" applyAlignment="1">
      <alignment horizontal="center" vertical="center" wrapText="1"/>
    </xf>
    <xf numFmtId="0" fontId="40" fillId="4" borderId="6" xfId="0" applyFont="1" applyFill="1" applyBorder="1" applyAlignment="1">
      <alignment horizontal="center" vertical="center" wrapText="1"/>
    </xf>
    <xf numFmtId="0" fontId="0" fillId="16" borderId="0" xfId="0" applyFill="1"/>
    <xf numFmtId="0" fontId="8" fillId="0" borderId="0" xfId="6" applyNumberFormat="1" applyFont="1" applyFill="1" applyBorder="1" applyAlignment="1" applyProtection="1">
      <alignment horizontal="center"/>
    </xf>
    <xf numFmtId="0" fontId="8" fillId="0" borderId="0" xfId="6" applyNumberFormat="1" applyFont="1" applyFill="1" applyBorder="1" applyAlignment="1" applyProtection="1">
      <alignment horizontal="center"/>
      <protection locked="0"/>
    </xf>
    <xf numFmtId="0" fontId="35" fillId="7" borderId="0" xfId="0" applyFont="1" applyFill="1" applyProtection="1"/>
    <xf numFmtId="43" fontId="0" fillId="0" borderId="72" xfId="1" applyFont="1" applyBorder="1"/>
    <xf numFmtId="43" fontId="0" fillId="16" borderId="0" xfId="1" applyFont="1" applyFill="1"/>
    <xf numFmtId="43" fontId="8" fillId="0" borderId="72" xfId="11" applyNumberFormat="1" applyFont="1" applyBorder="1" applyAlignment="1" applyProtection="1">
      <alignment horizontal="center" vertical="center" wrapText="1"/>
    </xf>
    <xf numFmtId="0" fontId="22" fillId="0" borderId="0" xfId="0" applyFont="1" applyFill="1" applyBorder="1" applyAlignment="1" applyProtection="1">
      <alignment horizontal="center" vertical="center"/>
    </xf>
    <xf numFmtId="0" fontId="15" fillId="0" borderId="0" xfId="0" applyFont="1" applyFill="1" applyBorder="1" applyProtection="1"/>
    <xf numFmtId="0" fontId="21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vertical="center"/>
    </xf>
    <xf numFmtId="0" fontId="44" fillId="6" borderId="13" xfId="8" applyFont="1" applyFill="1" applyBorder="1" applyAlignment="1" applyProtection="1">
      <alignment horizontal="center" vertical="center"/>
    </xf>
    <xf numFmtId="0" fontId="44" fillId="6" borderId="14" xfId="8" applyFont="1" applyFill="1" applyBorder="1" applyAlignment="1" applyProtection="1">
      <alignment horizontal="center" vertical="center"/>
    </xf>
    <xf numFmtId="0" fontId="44" fillId="6" borderId="12" xfId="8" applyFont="1" applyFill="1" applyBorder="1" applyAlignment="1" applyProtection="1">
      <alignment horizontal="center" vertical="center"/>
    </xf>
    <xf numFmtId="0" fontId="45" fillId="6" borderId="12" xfId="8" applyFont="1" applyFill="1" applyBorder="1" applyAlignment="1" applyProtection="1">
      <alignment horizontal="center"/>
    </xf>
  </cellXfs>
  <cellStyles count="18">
    <cellStyle name="Comma" xfId="1" builtinId="3"/>
    <cellStyle name="Comma [0] 2" xfId="2"/>
    <cellStyle name="Comma [0] 5" xfId="3"/>
    <cellStyle name="Comma 2" xfId="4"/>
    <cellStyle name="Comma 3" xfId="5"/>
    <cellStyle name="Comma 5" xfId="6"/>
    <cellStyle name="GENERAL" xfId="7"/>
    <cellStyle name="Hyperlink" xfId="8" builtinId="8"/>
    <cellStyle name="ME" xfId="9"/>
    <cellStyle name="Normal" xfId="0" builtinId="0"/>
    <cellStyle name="Normal 11" xfId="10"/>
    <cellStyle name="Normal 2" xfId="11"/>
    <cellStyle name="Normal 2 2" xfId="12"/>
    <cellStyle name="Normal 6" xfId="13"/>
    <cellStyle name="Normal_COST RUTIN JUL 08" xfId="17"/>
    <cellStyle name="Normal_KPI Review MA 260509" xfId="16"/>
    <cellStyle name="Normal_PICAKE~2" xfId="15"/>
    <cellStyle name="Percent 2" xfId="14"/>
  </cellStyles>
  <dxfs count="0"/>
  <tableStyles count="0" defaultTableStyle="TableStyleMedium9" defaultPivotStyle="PivotStyleLight16"/>
  <colors>
    <mruColors>
      <color rgb="FF006600"/>
      <color rgb="FF00FF00"/>
      <color rgb="FFCCFFCC"/>
      <color rgb="FFFFFF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KUNT\RAB\PKB-06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KUNT\Keluar\AKUNT\ORDER\PO-119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O-119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KUNT\ORDER\PO-010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kunt\Order\PO-0500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Kantor"/>
      <sheetName val="Sipil"/>
      <sheetName val="Pengolahan"/>
      <sheetName val="Harnik-Listrik"/>
      <sheetName val="Kend. Mutu"/>
      <sheetName val="Stok Keeper"/>
      <sheetName val="PKB"/>
      <sheetName val="DANA-1"/>
      <sheetName val="dana-2"/>
      <sheetName val="ALOKASI"/>
    </sheetNames>
    <sheetDataSet>
      <sheetData sheetId="0">
        <row r="231">
          <cell r="A231">
            <v>1</v>
          </cell>
        </row>
      </sheetData>
      <sheetData sheetId="1"/>
      <sheetData sheetId="2"/>
      <sheetData sheetId="3"/>
      <sheetData sheetId="4"/>
      <sheetData sheetId="5"/>
      <sheetData sheetId="6" refreshError="1">
        <row r="231">
          <cell r="A231">
            <v>1</v>
          </cell>
        </row>
        <row r="232">
          <cell r="A232">
            <v>2</v>
          </cell>
        </row>
        <row r="233">
          <cell r="A233">
            <v>3</v>
          </cell>
        </row>
        <row r="234">
          <cell r="A234">
            <v>4</v>
          </cell>
        </row>
        <row r="235">
          <cell r="A235">
            <v>5</v>
          </cell>
        </row>
        <row r="236">
          <cell r="A236">
            <v>6</v>
          </cell>
        </row>
        <row r="237">
          <cell r="A237">
            <v>7</v>
          </cell>
        </row>
        <row r="238">
          <cell r="A238">
            <v>8</v>
          </cell>
        </row>
        <row r="239">
          <cell r="A239">
            <v>9</v>
          </cell>
        </row>
        <row r="240">
          <cell r="A240">
            <v>10</v>
          </cell>
        </row>
        <row r="241">
          <cell r="A241">
            <v>11</v>
          </cell>
        </row>
        <row r="242">
          <cell r="A242">
            <v>12</v>
          </cell>
        </row>
        <row r="243">
          <cell r="A243">
            <v>13</v>
          </cell>
        </row>
        <row r="244">
          <cell r="A244">
            <v>14</v>
          </cell>
        </row>
        <row r="245">
          <cell r="A245">
            <v>14</v>
          </cell>
        </row>
      </sheetData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OG-P"/>
      <sheetName val="LOG 11"/>
      <sheetName val="LOK 11"/>
      <sheetName val="20-11"/>
    </sheetNames>
    <sheetDataSet>
      <sheetData sheetId="0" refreshError="1"/>
      <sheetData sheetId="1" refreshError="1">
        <row r="202">
          <cell r="A202">
            <v>1</v>
          </cell>
        </row>
        <row r="203">
          <cell r="A203">
            <v>2</v>
          </cell>
        </row>
        <row r="204">
          <cell r="A204">
            <v>3</v>
          </cell>
        </row>
        <row r="205">
          <cell r="A205">
            <v>4</v>
          </cell>
        </row>
        <row r="206">
          <cell r="A206">
            <v>5</v>
          </cell>
        </row>
      </sheetData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LOG-P"/>
      <sheetName val="LOG 11"/>
      <sheetName val="LOK 11"/>
      <sheetName val="20-11"/>
      <sheetName val="LKG 11"/>
    </sheetNames>
    <sheetDataSet>
      <sheetData sheetId="0" refreshError="1"/>
      <sheetData sheetId="1" refreshError="1">
        <row r="202">
          <cell r="A202">
            <v>1</v>
          </cell>
        </row>
        <row r="203">
          <cell r="A203">
            <v>2</v>
          </cell>
        </row>
        <row r="204">
          <cell r="A204">
            <v>3</v>
          </cell>
        </row>
        <row r="205">
          <cell r="A205">
            <v>4</v>
          </cell>
        </row>
        <row r="206">
          <cell r="A206">
            <v>5</v>
          </cell>
        </row>
      </sheetData>
      <sheetData sheetId="2" refreshError="1"/>
      <sheetData sheetId="3" refreshError="1"/>
      <sheetData sheetId="4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LOK"/>
      <sheetName val="PDG"/>
      <sheetName val="PKB"/>
      <sheetName val="LOG-P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LOKAL"/>
      <sheetName val="PDG"/>
      <sheetName val="alun"/>
    </sheetNames>
    <sheetDataSet>
      <sheetData sheetId="0" refreshError="1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B1:R25"/>
  <sheetViews>
    <sheetView showGridLines="0" tabSelected="1" zoomScaleNormal="100" workbookViewId="0"/>
  </sheetViews>
  <sheetFormatPr defaultRowHeight="14.25"/>
  <cols>
    <col min="1" max="1" width="9.140625" style="19"/>
    <col min="2" max="2" width="2.7109375" style="19" customWidth="1"/>
    <col min="3" max="3" width="1.42578125" style="19" customWidth="1"/>
    <col min="4" max="4" width="2.5703125" style="19" customWidth="1"/>
    <col min="5" max="5" width="11.140625" style="19" customWidth="1"/>
    <col min="6" max="6" width="2" style="19" customWidth="1"/>
    <col min="7" max="7" width="13.28515625" style="19" customWidth="1"/>
    <col min="8" max="8" width="13.42578125" style="19" customWidth="1"/>
    <col min="9" max="9" width="15.5703125" style="19" customWidth="1"/>
    <col min="10" max="10" width="12.85546875" style="19" customWidth="1"/>
    <col min="11" max="11" width="2.5703125" style="19" customWidth="1"/>
    <col min="12" max="12" width="1.42578125" style="19" customWidth="1"/>
    <col min="13" max="13" width="2.7109375" style="19" customWidth="1"/>
    <col min="14" max="16384" width="9.140625" style="19"/>
  </cols>
  <sheetData>
    <row r="1" spans="2:18" ht="15" thickBot="1"/>
    <row r="2" spans="2:18" ht="15.75" thickTop="1" thickBot="1">
      <c r="B2" s="54"/>
      <c r="C2" s="55"/>
      <c r="D2" s="55"/>
      <c r="E2" s="55"/>
      <c r="F2" s="55"/>
      <c r="G2" s="55"/>
      <c r="H2" s="55"/>
      <c r="I2" s="55"/>
      <c r="J2" s="55"/>
      <c r="K2" s="55"/>
      <c r="L2" s="55"/>
      <c r="M2" s="56"/>
    </row>
    <row r="3" spans="2:18" ht="8.25" customHeight="1">
      <c r="B3" s="57"/>
      <c r="C3" s="20"/>
      <c r="D3" s="21"/>
      <c r="E3" s="21"/>
      <c r="F3" s="21"/>
      <c r="G3" s="21"/>
      <c r="H3" s="21"/>
      <c r="I3" s="21"/>
      <c r="J3" s="21"/>
      <c r="K3" s="21"/>
      <c r="L3" s="22"/>
      <c r="M3" s="58"/>
    </row>
    <row r="4" spans="2:18" ht="15">
      <c r="B4" s="57"/>
      <c r="C4" s="23"/>
      <c r="D4" s="47" t="s">
        <v>167</v>
      </c>
      <c r="E4" s="24"/>
      <c r="F4" s="24"/>
      <c r="G4" s="24"/>
      <c r="H4" s="24"/>
      <c r="I4" s="24"/>
      <c r="J4" s="24"/>
      <c r="K4" s="25"/>
      <c r="L4" s="26"/>
      <c r="M4" s="58"/>
    </row>
    <row r="5" spans="2:18" ht="30">
      <c r="B5" s="57"/>
      <c r="C5" s="23"/>
      <c r="D5" s="27"/>
      <c r="E5" s="347" t="s">
        <v>393</v>
      </c>
      <c r="F5" s="347"/>
      <c r="G5" s="347"/>
      <c r="H5" s="347"/>
      <c r="I5" s="347"/>
      <c r="J5" s="347"/>
      <c r="K5" s="28"/>
      <c r="L5" s="29"/>
      <c r="M5" s="59"/>
      <c r="N5" s="30"/>
      <c r="O5" s="30"/>
      <c r="P5" s="30"/>
      <c r="Q5" s="30"/>
      <c r="R5" s="30"/>
    </row>
    <row r="6" spans="2:18" ht="15.75">
      <c r="B6" s="57"/>
      <c r="C6" s="23"/>
      <c r="D6" s="27"/>
      <c r="E6" s="348" t="s">
        <v>198</v>
      </c>
      <c r="F6" s="348"/>
      <c r="G6" s="348"/>
      <c r="H6" s="348"/>
      <c r="I6" s="348"/>
      <c r="J6" s="348"/>
      <c r="K6" s="28"/>
      <c r="L6" s="29"/>
      <c r="M6" s="59"/>
      <c r="N6" s="30"/>
      <c r="O6" s="30"/>
      <c r="P6" s="30"/>
      <c r="Q6" s="30"/>
      <c r="R6" s="30"/>
    </row>
    <row r="7" spans="2:18" ht="15">
      <c r="B7" s="57"/>
      <c r="C7" s="23"/>
      <c r="D7" s="27"/>
      <c r="E7" s="31"/>
      <c r="F7" s="31"/>
      <c r="G7" s="31"/>
      <c r="H7" s="31"/>
      <c r="I7" s="31"/>
      <c r="J7" s="31"/>
      <c r="K7" s="32"/>
      <c r="L7" s="26"/>
      <c r="M7" s="58"/>
    </row>
    <row r="8" spans="2:18" ht="15">
      <c r="B8" s="57"/>
      <c r="C8" s="23"/>
      <c r="D8" s="27"/>
      <c r="E8" s="33" t="s">
        <v>168</v>
      </c>
      <c r="F8" s="34" t="s">
        <v>149</v>
      </c>
      <c r="G8" s="349" t="s">
        <v>157</v>
      </c>
      <c r="H8" s="349"/>
      <c r="I8" s="349"/>
      <c r="J8" s="349"/>
      <c r="K8" s="35"/>
      <c r="L8" s="36"/>
      <c r="M8" s="60"/>
      <c r="N8" s="37"/>
      <c r="O8" s="37"/>
      <c r="P8" s="37"/>
      <c r="Q8" s="37"/>
      <c r="R8" s="37"/>
    </row>
    <row r="9" spans="2:18" ht="15">
      <c r="B9" s="57"/>
      <c r="C9" s="23"/>
      <c r="D9" s="27"/>
      <c r="E9" s="33" t="s">
        <v>166</v>
      </c>
      <c r="F9" s="34" t="s">
        <v>149</v>
      </c>
      <c r="G9" s="349" t="s">
        <v>197</v>
      </c>
      <c r="H9" s="349"/>
      <c r="I9" s="349"/>
      <c r="J9" s="349"/>
      <c r="K9" s="38"/>
      <c r="L9" s="36"/>
      <c r="M9" s="60"/>
      <c r="N9" s="37"/>
      <c r="O9" s="37"/>
      <c r="P9" s="37"/>
      <c r="Q9" s="37"/>
      <c r="R9" s="37"/>
    </row>
    <row r="10" spans="2:18" ht="9" customHeight="1">
      <c r="B10" s="57"/>
      <c r="C10" s="23"/>
      <c r="D10" s="39"/>
      <c r="E10" s="40"/>
      <c r="F10" s="41"/>
      <c r="G10" s="40"/>
      <c r="H10" s="40"/>
      <c r="I10" s="40"/>
      <c r="J10" s="40"/>
      <c r="K10" s="42"/>
      <c r="L10" s="36"/>
      <c r="M10" s="60"/>
      <c r="N10" s="37"/>
      <c r="O10" s="37"/>
      <c r="P10" s="37"/>
      <c r="Q10" s="37"/>
      <c r="R10" s="37"/>
    </row>
    <row r="11" spans="2:18" ht="8.25" customHeight="1" thickBot="1">
      <c r="B11" s="57"/>
      <c r="C11" s="43"/>
      <c r="D11" s="44"/>
      <c r="E11" s="44"/>
      <c r="F11" s="44"/>
      <c r="G11" s="44"/>
      <c r="H11" s="44"/>
      <c r="I11" s="44"/>
      <c r="J11" s="44"/>
      <c r="K11" s="44"/>
      <c r="L11" s="45"/>
      <c r="M11" s="58"/>
    </row>
    <row r="12" spans="2:18" ht="20.25">
      <c r="B12" s="57"/>
      <c r="C12" s="52"/>
      <c r="D12" s="52"/>
      <c r="E12" s="53"/>
      <c r="F12" s="53"/>
      <c r="G12" s="53"/>
      <c r="H12" s="53"/>
      <c r="I12" s="53"/>
      <c r="J12" s="53"/>
      <c r="K12" s="53"/>
      <c r="L12" s="53"/>
      <c r="M12" s="61"/>
      <c r="N12" s="46"/>
      <c r="O12" s="46"/>
      <c r="P12" s="46"/>
      <c r="Q12" s="46"/>
      <c r="R12" s="46"/>
    </row>
    <row r="13" spans="2:18">
      <c r="B13" s="57"/>
      <c r="C13" s="52"/>
      <c r="D13" s="52"/>
      <c r="E13" s="52"/>
      <c r="F13" s="461" t="s">
        <v>388</v>
      </c>
      <c r="G13" s="462"/>
      <c r="H13" s="52"/>
      <c r="I13" s="463" t="s">
        <v>427</v>
      </c>
      <c r="J13" s="52"/>
      <c r="K13" s="52"/>
      <c r="L13" s="52"/>
      <c r="M13" s="58"/>
    </row>
    <row r="14" spans="2:18" ht="8.1" customHeight="1">
      <c r="B14" s="57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8"/>
    </row>
    <row r="15" spans="2:18">
      <c r="B15" s="57"/>
      <c r="C15" s="52"/>
      <c r="D15" s="52"/>
      <c r="E15" s="52"/>
      <c r="F15" s="461" t="s">
        <v>428</v>
      </c>
      <c r="G15" s="462"/>
      <c r="H15" s="52"/>
      <c r="I15" s="463" t="s">
        <v>429</v>
      </c>
      <c r="J15" s="52"/>
      <c r="K15" s="52"/>
      <c r="L15" s="52"/>
      <c r="M15" s="58"/>
    </row>
    <row r="16" spans="2:18" ht="8.1" customHeight="1">
      <c r="B16" s="57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8"/>
    </row>
    <row r="17" spans="2:13">
      <c r="B17" s="57"/>
      <c r="C17" s="52"/>
      <c r="D17" s="52"/>
      <c r="E17" s="52"/>
      <c r="F17" s="461" t="s">
        <v>169</v>
      </c>
      <c r="G17" s="462"/>
      <c r="H17" s="52"/>
      <c r="I17" s="463" t="s">
        <v>170</v>
      </c>
      <c r="J17" s="52"/>
      <c r="K17" s="52"/>
      <c r="L17" s="52"/>
      <c r="M17" s="58"/>
    </row>
    <row r="18" spans="2:13" ht="8.1" customHeight="1">
      <c r="B18" s="57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8"/>
    </row>
    <row r="19" spans="2:13">
      <c r="B19" s="57"/>
      <c r="C19" s="52"/>
      <c r="D19" s="52"/>
      <c r="E19" s="52"/>
      <c r="H19" s="463" t="s">
        <v>171</v>
      </c>
      <c r="I19" s="460"/>
      <c r="J19" s="52"/>
      <c r="K19" s="52"/>
      <c r="L19" s="52"/>
      <c r="M19" s="58"/>
    </row>
    <row r="20" spans="2:13" ht="8.1" customHeight="1">
      <c r="B20" s="57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8"/>
    </row>
    <row r="21" spans="2:13">
      <c r="B21" s="57"/>
      <c r="C21" s="52"/>
      <c r="D21" s="52"/>
      <c r="E21" s="52"/>
      <c r="F21" s="456"/>
      <c r="G21" s="456"/>
      <c r="H21" s="457"/>
      <c r="I21" s="458"/>
      <c r="J21" s="52"/>
      <c r="K21" s="52"/>
      <c r="L21" s="52"/>
      <c r="M21" s="58"/>
    </row>
    <row r="22" spans="2:13" ht="8.1" customHeight="1">
      <c r="B22" s="57"/>
      <c r="C22" s="52"/>
      <c r="D22" s="52"/>
      <c r="E22" s="52"/>
      <c r="F22" s="457"/>
      <c r="G22" s="457"/>
      <c r="H22" s="457"/>
      <c r="I22" s="457"/>
      <c r="J22" s="52"/>
      <c r="K22" s="52"/>
      <c r="L22" s="52"/>
      <c r="M22" s="58"/>
    </row>
    <row r="23" spans="2:13">
      <c r="B23" s="57"/>
      <c r="C23" s="52"/>
      <c r="D23" s="52"/>
      <c r="E23" s="52"/>
      <c r="F23" s="456"/>
      <c r="G23" s="456"/>
      <c r="H23" s="457"/>
      <c r="I23" s="459"/>
      <c r="J23" s="52"/>
      <c r="K23" s="52"/>
      <c r="L23" s="52"/>
      <c r="M23" s="58"/>
    </row>
    <row r="24" spans="2:13" ht="15" thickBot="1">
      <c r="B24" s="62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4"/>
    </row>
    <row r="25" spans="2:13" ht="15" thickTop="1"/>
  </sheetData>
  <sheetProtection insertHyperlinks="0"/>
  <mergeCells count="9">
    <mergeCell ref="E5:J5"/>
    <mergeCell ref="E6:J6"/>
    <mergeCell ref="G8:J8"/>
    <mergeCell ref="G9:J9"/>
    <mergeCell ref="F23:G23"/>
    <mergeCell ref="F13:G13"/>
    <mergeCell ref="F15:G15"/>
    <mergeCell ref="F17:G17"/>
    <mergeCell ref="F21:G21"/>
  </mergeCells>
  <dataValidations count="2">
    <dataValidation type="list" allowBlank="1" showInputMessage="1" showErrorMessage="1" sqref="G8">
      <formula1>nama_pt</formula1>
    </dataValidation>
    <dataValidation type="list" allowBlank="1" showInputMessage="1" showErrorMessage="1" sqref="G9:J9">
      <formula1>periode</formula1>
    </dataValidation>
  </dataValidations>
  <hyperlinks>
    <hyperlink ref="F13:G13" location="RepProd!A1" display="BIAYA PRODUKSI"/>
    <hyperlink ref="I13" location="RepInv!A1" display=" BIAYA INVESTASI"/>
    <hyperlink ref="I15" location="DatInv!A1" display="ENTRY DATA INV"/>
    <hyperlink ref="F17:G17" location="PICA!A1" display="PICA"/>
    <hyperlink ref="I17" location="IMPROVEMENT!A1" display="ACTIVITY PLAN"/>
    <hyperlink ref="H19" location="IMPROVEMENT!A1" display="IMPROVEMENT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00"/>
  <sheetViews>
    <sheetView showGridLines="0" zoomScale="70" zoomScaleNormal="70" workbookViewId="0">
      <pane ySplit="8" topLeftCell="A9" activePane="bottomLeft" state="frozen"/>
      <selection pane="bottomLeft" activeCell="B5" sqref="B5:I5"/>
    </sheetView>
  </sheetViews>
  <sheetFormatPr defaultColWidth="0" defaultRowHeight="15" zeroHeight="1"/>
  <cols>
    <col min="1" max="1" width="1.28515625" customWidth="1"/>
    <col min="2" max="2" width="12.85546875" customWidth="1"/>
    <col min="3" max="5" width="12.85546875" style="17" customWidth="1"/>
    <col min="6" max="6" width="10.28515625" style="17" customWidth="1"/>
    <col min="7" max="8" width="10.28515625" customWidth="1"/>
    <col min="9" max="9" width="5" customWidth="1"/>
    <col min="10" max="10" width="2.140625" style="17" customWidth="1"/>
    <col min="11" max="11" width="44.5703125" bestFit="1" customWidth="1"/>
    <col min="12" max="15" width="13.5703125" customWidth="1"/>
    <col min="16" max="18" width="10.28515625" customWidth="1"/>
    <col min="19" max="20" width="14.7109375" style="17" customWidth="1"/>
    <col min="21" max="21" width="2.140625" customWidth="1"/>
    <col min="22" max="16384" width="9.140625" hidden="1"/>
  </cols>
  <sheetData>
    <row r="1" spans="1:21" ht="7.5" customHeight="1">
      <c r="A1" s="48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</row>
    <row r="2" spans="1:21" ht="23.25">
      <c r="A2" s="290"/>
      <c r="B2" s="272" t="s">
        <v>388</v>
      </c>
      <c r="C2" s="272"/>
      <c r="D2" s="272"/>
      <c r="E2" s="272"/>
      <c r="F2" s="272"/>
      <c r="U2" s="290"/>
    </row>
    <row r="3" spans="1:21">
      <c r="A3" s="290"/>
      <c r="B3" s="271" t="str">
        <f>"PT "&amp;Cover!$G$8</f>
        <v>PT LANGGAM INTI HIBRINDO</v>
      </c>
      <c r="C3" s="271"/>
      <c r="D3" s="271"/>
      <c r="E3" s="271"/>
      <c r="F3" s="271"/>
      <c r="G3" s="271"/>
      <c r="U3" s="290"/>
    </row>
    <row r="4" spans="1:21">
      <c r="A4" s="290"/>
      <c r="B4" s="350" t="str">
        <f>Cover!$G$9</f>
        <v>MEI 2011</v>
      </c>
      <c r="C4" s="350"/>
      <c r="D4" s="289"/>
      <c r="E4" s="289"/>
      <c r="F4" s="289"/>
      <c r="G4" s="289"/>
      <c r="U4" s="290"/>
    </row>
    <row r="5" spans="1:21" s="17" customFormat="1">
      <c r="A5" s="290"/>
      <c r="B5" s="273"/>
      <c r="C5" s="273"/>
      <c r="D5" s="273"/>
      <c r="E5" s="273"/>
      <c r="F5" s="273"/>
      <c r="G5" s="273"/>
      <c r="U5" s="290"/>
    </row>
    <row r="6" spans="1:21" ht="15" customHeight="1">
      <c r="A6" s="290"/>
      <c r="B6" s="367" t="s">
        <v>144</v>
      </c>
      <c r="C6" s="367"/>
      <c r="D6" s="367"/>
      <c r="E6" s="367"/>
      <c r="F6" s="367"/>
      <c r="G6" s="367"/>
      <c r="H6" s="367"/>
      <c r="I6" s="357" t="s">
        <v>394</v>
      </c>
      <c r="J6" s="358"/>
      <c r="K6" s="359"/>
      <c r="L6" s="351" t="s">
        <v>402</v>
      </c>
      <c r="M6" s="366"/>
      <c r="N6" s="366"/>
      <c r="O6" s="366"/>
      <c r="P6" s="366"/>
      <c r="Q6" s="366"/>
      <c r="R6" s="352"/>
      <c r="S6" s="351" t="s">
        <v>418</v>
      </c>
      <c r="T6" s="352"/>
      <c r="U6" s="290"/>
    </row>
    <row r="7" spans="1:21" ht="15" customHeight="1">
      <c r="A7" s="290"/>
      <c r="B7" s="355" t="str">
        <f>"ACTUAL "&amp;RIGHT(Cover!$E$6,4)</f>
        <v>ACTUAL 2011</v>
      </c>
      <c r="C7" s="355" t="s">
        <v>413</v>
      </c>
      <c r="D7" s="355" t="s">
        <v>412</v>
      </c>
      <c r="E7" s="355" t="str">
        <f>"ACTUAL "&amp;RIGHT(Cover!$E$6,4)-1</f>
        <v>ACTUAL 2010</v>
      </c>
      <c r="F7" s="355" t="s">
        <v>415</v>
      </c>
      <c r="G7" s="355" t="s">
        <v>414</v>
      </c>
      <c r="H7" s="355" t="s">
        <v>416</v>
      </c>
      <c r="I7" s="360"/>
      <c r="J7" s="361"/>
      <c r="K7" s="362"/>
      <c r="L7" s="355" t="str">
        <f>"ACTUAL "&amp;RIGHT(Cover!$E$6,4)</f>
        <v>ACTUAL 2011</v>
      </c>
      <c r="M7" s="355" t="s">
        <v>413</v>
      </c>
      <c r="N7" s="355" t="s">
        <v>412</v>
      </c>
      <c r="O7" s="355" t="str">
        <f>"ACTUAL "&amp;RIGHT(Cover!$E$6,4)-1</f>
        <v>ACTUAL 2010</v>
      </c>
      <c r="P7" s="355" t="s">
        <v>415</v>
      </c>
      <c r="Q7" s="355" t="s">
        <v>414</v>
      </c>
      <c r="R7" s="355" t="s">
        <v>416</v>
      </c>
      <c r="S7" s="353" t="str">
        <f>"MASTER BUDGET "&amp;RIGHT(Cover!$E$6,4)</f>
        <v>MASTER BUDGET 2011</v>
      </c>
      <c r="T7" s="353" t="str">
        <f>"ACTUAL "&amp;RIGHT(Cover!$E$6,4)-1</f>
        <v>ACTUAL 2010</v>
      </c>
      <c r="U7" s="290"/>
    </row>
    <row r="8" spans="1:21">
      <c r="A8" s="290"/>
      <c r="B8" s="356"/>
      <c r="C8" s="356"/>
      <c r="D8" s="356"/>
      <c r="E8" s="356"/>
      <c r="F8" s="356"/>
      <c r="G8" s="356"/>
      <c r="H8" s="356"/>
      <c r="I8" s="363"/>
      <c r="J8" s="364"/>
      <c r="K8" s="365"/>
      <c r="L8" s="356"/>
      <c r="M8" s="356"/>
      <c r="N8" s="356"/>
      <c r="O8" s="356"/>
      <c r="P8" s="356"/>
      <c r="Q8" s="356"/>
      <c r="R8" s="356"/>
      <c r="S8" s="354"/>
      <c r="T8" s="354"/>
      <c r="U8" s="290"/>
    </row>
    <row r="9" spans="1:21">
      <c r="A9" s="290"/>
      <c r="B9" s="288"/>
      <c r="C9" s="288"/>
      <c r="D9" s="288"/>
      <c r="E9" s="288"/>
      <c r="F9" s="288"/>
      <c r="G9" s="288"/>
      <c r="H9" s="288"/>
      <c r="I9" s="278" t="s">
        <v>23</v>
      </c>
      <c r="J9" s="278" t="s">
        <v>4</v>
      </c>
      <c r="K9" s="278"/>
      <c r="L9" s="288"/>
      <c r="M9" s="288"/>
      <c r="N9" s="288"/>
      <c r="O9" s="288"/>
      <c r="P9" s="288"/>
      <c r="Q9" s="288"/>
      <c r="R9" s="288"/>
      <c r="S9" s="288"/>
      <c r="T9" s="288"/>
      <c r="U9" s="290"/>
    </row>
    <row r="10" spans="1:21">
      <c r="A10" s="290"/>
      <c r="B10" s="291">
        <f>HLOOKUP(K!$D$15,DatProd!$E$7:$P$97,ROW()-8,FALSE)</f>
        <v>5949.45</v>
      </c>
      <c r="C10" s="291">
        <f>HLOOKUP(K!$D$15,DatProd!$U$7:$AF$97,ROW()-8,FALSE)</f>
        <v>5949.45</v>
      </c>
      <c r="D10" s="291">
        <f>HLOOKUP(K!$D$15,DatProd!$AK$7:$AV$97,ROW()-8,FALSE)</f>
        <v>5949.45</v>
      </c>
      <c r="E10" s="291">
        <f>HLOOKUP(K!$D$15,DatProd!$BA$7:$BL$97,ROW()-8,FALSE)</f>
        <v>5949.45</v>
      </c>
      <c r="F10" s="311">
        <f>IF(C10=0,"",B10/C10)</f>
        <v>1</v>
      </c>
      <c r="G10" s="311">
        <f>IF(D10=0,0,B10/D10)</f>
        <v>1</v>
      </c>
      <c r="H10" s="311">
        <f>IF(E10=0,"",(B10-E10)/E10)</f>
        <v>0</v>
      </c>
      <c r="I10" s="279" t="s">
        <v>5</v>
      </c>
      <c r="J10" s="280" t="s">
        <v>403</v>
      </c>
      <c r="K10" s="281"/>
      <c r="L10" s="291">
        <f>HLOOKUP(K!$D$15,DatProd!$BS$7:$CD$97,ROW()-8,FALSE)</f>
        <v>5949.45</v>
      </c>
      <c r="M10" s="291">
        <f>HLOOKUP(K!$D$15,DatProd!$CI$7:$CT$97,ROW()-8,FALSE)</f>
        <v>5949.45</v>
      </c>
      <c r="N10" s="291">
        <f>HLOOKUP(K!$D$15,DatProd!$CY$7:$DJ$97,ROW()-8,FALSE)</f>
        <v>5949.45</v>
      </c>
      <c r="O10" s="291">
        <f>HLOOKUP(K!$D$15,DatProd!$DO$7:$DZ$97,ROW()-8,FALSE)</f>
        <v>5949.45</v>
      </c>
      <c r="P10" s="311">
        <f>IF(M10=0,"",L10/M10)</f>
        <v>1</v>
      </c>
      <c r="Q10" s="311">
        <f>IF(N10=0,0,L10/N10)</f>
        <v>1</v>
      </c>
      <c r="R10" s="311">
        <f>IF(O10=0,"",(L10-O10)/O10)</f>
        <v>0</v>
      </c>
      <c r="S10" s="291">
        <f>DatProd!DJ8</f>
        <v>6184.38</v>
      </c>
      <c r="T10" s="291">
        <f>DatProd!DZ8</f>
        <v>6184.38</v>
      </c>
      <c r="U10" s="290"/>
    </row>
    <row r="11" spans="1:21">
      <c r="A11" s="290"/>
      <c r="B11" s="292">
        <f>HLOOKUP(K!$D$15,DatProd!$E$7:$P$97,ROW()-8,FALSE)</f>
        <v>4022.38</v>
      </c>
      <c r="C11" s="292">
        <f>HLOOKUP(K!$D$15,DatProd!$U$7:$AF$97,ROW()-8,FALSE)</f>
        <v>4022.38</v>
      </c>
      <c r="D11" s="292">
        <f>HLOOKUP(K!$D$15,DatProd!$AK$7:$AV$97,ROW()-8,FALSE)</f>
        <v>4022.38</v>
      </c>
      <c r="E11" s="292">
        <f>HLOOKUP(K!$D$15,DatProd!$BA$7:$BL$97,ROW()-8,FALSE)</f>
        <v>4022.38</v>
      </c>
      <c r="F11" s="312">
        <f t="shared" ref="F11:F16" si="0">IF(C11=0,"",B11/C11)</f>
        <v>1</v>
      </c>
      <c r="G11" s="312">
        <f t="shared" ref="G11:G16" si="1">IF(D11=0,0,B11/D11)</f>
        <v>1</v>
      </c>
      <c r="H11" s="312">
        <f t="shared" ref="H11:H16" si="2">IF(E11=0,"",(B11-E11)/E11)</f>
        <v>0</v>
      </c>
      <c r="I11" s="282"/>
      <c r="J11" s="283"/>
      <c r="K11" s="284" t="s">
        <v>200</v>
      </c>
      <c r="L11" s="292">
        <f>HLOOKUP(K!$D$15,DatProd!$BS$7:$CD$97,ROW()-8,FALSE)</f>
        <v>4022.38</v>
      </c>
      <c r="M11" s="292">
        <f>HLOOKUP(K!$D$15,DatProd!$CI$7:$CT$97,ROW()-8,FALSE)</f>
        <v>4022.38</v>
      </c>
      <c r="N11" s="292">
        <f>HLOOKUP(K!$D$15,DatProd!$CY$7:$DJ$97,ROW()-8,FALSE)</f>
        <v>4022.38</v>
      </c>
      <c r="O11" s="292">
        <f>HLOOKUP(K!$D$15,DatProd!$DO$7:$DZ$97,ROW()-8,FALSE)</f>
        <v>4022.38</v>
      </c>
      <c r="P11" s="312">
        <f t="shared" ref="P11:P16" si="3">IF(M11=0,"",L11/M11)</f>
        <v>1</v>
      </c>
      <c r="Q11" s="312">
        <f t="shared" ref="Q11:Q16" si="4">IF(N11=0,0,L11/N11)</f>
        <v>1</v>
      </c>
      <c r="R11" s="312">
        <f t="shared" ref="R11:R16" si="5">IF(O11=0,"",(L11-O11)/O11)</f>
        <v>0</v>
      </c>
      <c r="S11" s="292">
        <f>DatProd!DJ9</f>
        <v>4022.38</v>
      </c>
      <c r="T11" s="292">
        <f>DatProd!DZ9</f>
        <v>4022.38</v>
      </c>
      <c r="U11" s="290"/>
    </row>
    <row r="12" spans="1:21">
      <c r="A12" s="290"/>
      <c r="B12" s="292">
        <f>HLOOKUP(K!$D$15,DatProd!$E$7:$P$97,ROW()-8,FALSE)</f>
        <v>1927.07</v>
      </c>
      <c r="C12" s="292">
        <f>HLOOKUP(K!$D$15,DatProd!$U$7:$AF$97,ROW()-8,FALSE)</f>
        <v>1927.07</v>
      </c>
      <c r="D12" s="292">
        <f>HLOOKUP(K!$D$15,DatProd!$AK$7:$AV$97,ROW()-8,FALSE)</f>
        <v>1927.07</v>
      </c>
      <c r="E12" s="292">
        <f>HLOOKUP(K!$D$15,DatProd!$BA$7:$BL$97,ROW()-8,FALSE)</f>
        <v>1927.07</v>
      </c>
      <c r="F12" s="312">
        <f t="shared" si="0"/>
        <v>1</v>
      </c>
      <c r="G12" s="312">
        <f t="shared" si="1"/>
        <v>1</v>
      </c>
      <c r="H12" s="312">
        <f t="shared" si="2"/>
        <v>0</v>
      </c>
      <c r="I12" s="282"/>
      <c r="J12" s="283"/>
      <c r="K12" s="284" t="s">
        <v>201</v>
      </c>
      <c r="L12" s="292">
        <f>HLOOKUP(K!$D$15,DatProd!$BS$7:$CD$97,ROW()-8,FALSE)</f>
        <v>1927.07</v>
      </c>
      <c r="M12" s="292">
        <f>HLOOKUP(K!$D$15,DatProd!$CI$7:$CT$97,ROW()-8,FALSE)</f>
        <v>1927.07</v>
      </c>
      <c r="N12" s="292">
        <f>HLOOKUP(K!$D$15,DatProd!$CY$7:$DJ$97,ROW()-8,FALSE)</f>
        <v>1927.07</v>
      </c>
      <c r="O12" s="292">
        <f>HLOOKUP(K!$D$15,DatProd!$DO$7:$DZ$97,ROW()-8,FALSE)</f>
        <v>1927.07</v>
      </c>
      <c r="P12" s="312">
        <f t="shared" si="3"/>
        <v>1</v>
      </c>
      <c r="Q12" s="312">
        <f t="shared" si="4"/>
        <v>1</v>
      </c>
      <c r="R12" s="312">
        <f t="shared" si="5"/>
        <v>0</v>
      </c>
      <c r="S12" s="292">
        <f>DatProd!DJ10</f>
        <v>2162</v>
      </c>
      <c r="T12" s="292">
        <f>DatProd!DZ10</f>
        <v>2162</v>
      </c>
      <c r="U12" s="290"/>
    </row>
    <row r="13" spans="1:21">
      <c r="A13" s="290"/>
      <c r="B13" s="291">
        <f>HLOOKUP(K!$D$15,DatProd!$E$7:$P$97,ROW()-8,FALSE)</f>
        <v>8774.84</v>
      </c>
      <c r="C13" s="291">
        <f>HLOOKUP(K!$D$15,DatProd!$U$7:$AF$97,ROW()-8,FALSE)</f>
        <v>8774.84</v>
      </c>
      <c r="D13" s="291">
        <f>HLOOKUP(K!$D$15,DatProd!$AK$7:$AV$97,ROW()-8,FALSE)</f>
        <v>8774.84</v>
      </c>
      <c r="E13" s="291">
        <f>HLOOKUP(K!$D$15,DatProd!$BA$7:$BL$97,ROW()-8,FALSE)</f>
        <v>8774.84</v>
      </c>
      <c r="F13" s="311">
        <f t="shared" si="0"/>
        <v>1</v>
      </c>
      <c r="G13" s="311">
        <f t="shared" si="1"/>
        <v>1</v>
      </c>
      <c r="H13" s="311">
        <f t="shared" si="2"/>
        <v>0</v>
      </c>
      <c r="I13" s="279" t="s">
        <v>6</v>
      </c>
      <c r="J13" s="280" t="s">
        <v>404</v>
      </c>
      <c r="K13" s="281"/>
      <c r="L13" s="291">
        <f>HLOOKUP(K!$D$15,DatProd!$BS$7:$CD$97,ROW()-8,FALSE)</f>
        <v>39862.6</v>
      </c>
      <c r="M13" s="291">
        <f>HLOOKUP(K!$D$15,DatProd!$CI$7:$CT$97,ROW()-8,FALSE)</f>
        <v>39862.6</v>
      </c>
      <c r="N13" s="291">
        <f>HLOOKUP(K!$D$15,DatProd!$CY$7:$DJ$97,ROW()-8,FALSE)</f>
        <v>39862.6</v>
      </c>
      <c r="O13" s="291">
        <f>HLOOKUP(K!$D$15,DatProd!$DO$7:$DZ$97,ROW()-8,FALSE)</f>
        <v>39862.6</v>
      </c>
      <c r="P13" s="311">
        <f t="shared" si="3"/>
        <v>1</v>
      </c>
      <c r="Q13" s="311">
        <f t="shared" si="4"/>
        <v>1</v>
      </c>
      <c r="R13" s="311">
        <f t="shared" si="5"/>
        <v>0</v>
      </c>
      <c r="S13" s="291">
        <f>DatProd!DJ11</f>
        <v>108312.87</v>
      </c>
      <c r="T13" s="291">
        <f>DatProd!DZ11</f>
        <v>108312.87</v>
      </c>
      <c r="U13" s="290"/>
    </row>
    <row r="14" spans="1:21">
      <c r="A14" s="290"/>
      <c r="B14" s="292">
        <f>HLOOKUP(K!$D$15,DatProd!$E$7:$P$97,ROW()-8,FALSE)</f>
        <v>6779.1</v>
      </c>
      <c r="C14" s="292">
        <f>HLOOKUP(K!$D$15,DatProd!$U$7:$AF$97,ROW()-8,FALSE)</f>
        <v>6779.1</v>
      </c>
      <c r="D14" s="292">
        <f>HLOOKUP(K!$D$15,DatProd!$AK$7:$AV$97,ROW()-8,FALSE)</f>
        <v>6779.1</v>
      </c>
      <c r="E14" s="292">
        <f>HLOOKUP(K!$D$15,DatProd!$BA$7:$BL$97,ROW()-8,FALSE)</f>
        <v>6779.1</v>
      </c>
      <c r="F14" s="312">
        <f t="shared" si="0"/>
        <v>1</v>
      </c>
      <c r="G14" s="312">
        <f t="shared" si="1"/>
        <v>1</v>
      </c>
      <c r="H14" s="312">
        <f t="shared" si="2"/>
        <v>0</v>
      </c>
      <c r="I14" s="282"/>
      <c r="J14" s="283"/>
      <c r="K14" s="284" t="s">
        <v>383</v>
      </c>
      <c r="L14" s="292">
        <f>HLOOKUP(K!$D$15,DatProd!$BS$7:$CD$97,ROW()-8,FALSE)</f>
        <v>31577.86</v>
      </c>
      <c r="M14" s="292">
        <f>HLOOKUP(K!$D$15,DatProd!$CI$7:$CT$97,ROW()-8,FALSE)</f>
        <v>31577.86</v>
      </c>
      <c r="N14" s="292">
        <f>HLOOKUP(K!$D$15,DatProd!$CY$7:$DJ$97,ROW()-8,FALSE)</f>
        <v>31577.86</v>
      </c>
      <c r="O14" s="292">
        <f>HLOOKUP(K!$D$15,DatProd!$DO$7:$DZ$97,ROW()-8,FALSE)</f>
        <v>31577.86</v>
      </c>
      <c r="P14" s="312">
        <f t="shared" si="3"/>
        <v>1</v>
      </c>
      <c r="Q14" s="312">
        <f t="shared" si="4"/>
        <v>1</v>
      </c>
      <c r="R14" s="312">
        <f t="shared" si="5"/>
        <v>0</v>
      </c>
      <c r="S14" s="292">
        <f>DatProd!DJ12</f>
        <v>83441.399999999994</v>
      </c>
      <c r="T14" s="292">
        <f>DatProd!DZ12</f>
        <v>83441.399999999994</v>
      </c>
      <c r="U14" s="290"/>
    </row>
    <row r="15" spans="1:21">
      <c r="A15" s="290"/>
      <c r="B15" s="292">
        <f>HLOOKUP(K!$D$15,DatProd!$E$7:$P$97,ROW()-8,FALSE)</f>
        <v>1395.74</v>
      </c>
      <c r="C15" s="292">
        <f>HLOOKUP(K!$D$15,DatProd!$U$7:$AF$97,ROW()-8,FALSE)</f>
        <v>1395.74</v>
      </c>
      <c r="D15" s="292">
        <f>HLOOKUP(K!$D$15,DatProd!$AK$7:$AV$97,ROW()-8,FALSE)</f>
        <v>1395.74</v>
      </c>
      <c r="E15" s="292">
        <f>HLOOKUP(K!$D$15,DatProd!$BA$7:$BL$97,ROW()-8,FALSE)</f>
        <v>1395.74</v>
      </c>
      <c r="F15" s="312">
        <f t="shared" si="0"/>
        <v>1</v>
      </c>
      <c r="G15" s="312">
        <f t="shared" si="1"/>
        <v>1</v>
      </c>
      <c r="H15" s="312">
        <f t="shared" si="2"/>
        <v>0</v>
      </c>
      <c r="I15" s="282"/>
      <c r="J15" s="283"/>
      <c r="K15" s="284" t="s">
        <v>384</v>
      </c>
      <c r="L15" s="292">
        <f>HLOOKUP(K!$D$15,DatProd!$BS$7:$CD$97,ROW()-8,FALSE)</f>
        <v>5534.74</v>
      </c>
      <c r="M15" s="292">
        <f>HLOOKUP(K!$D$15,DatProd!$CI$7:$CT$97,ROW()-8,FALSE)</f>
        <v>5534.74</v>
      </c>
      <c r="N15" s="292">
        <f>HLOOKUP(K!$D$15,DatProd!$CY$7:$DJ$97,ROW()-8,FALSE)</f>
        <v>5534.74</v>
      </c>
      <c r="O15" s="292">
        <f>HLOOKUP(K!$D$15,DatProd!$DO$7:$DZ$97,ROW()-8,FALSE)</f>
        <v>5534.74</v>
      </c>
      <c r="P15" s="312">
        <f t="shared" si="3"/>
        <v>1</v>
      </c>
      <c r="Q15" s="312">
        <f t="shared" si="4"/>
        <v>1</v>
      </c>
      <c r="R15" s="312">
        <f t="shared" si="5"/>
        <v>0</v>
      </c>
      <c r="S15" s="292">
        <f>DatProd!DJ13</f>
        <v>16456.47</v>
      </c>
      <c r="T15" s="292">
        <f>DatProd!DZ13</f>
        <v>16456.47</v>
      </c>
      <c r="U15" s="290"/>
    </row>
    <row r="16" spans="1:21">
      <c r="A16" s="290"/>
      <c r="B16" s="292">
        <f>HLOOKUP(K!$D$15,DatProd!$E$7:$P$97,ROW()-8,FALSE)</f>
        <v>600</v>
      </c>
      <c r="C16" s="292">
        <f>HLOOKUP(K!$D$15,DatProd!$U$7:$AF$97,ROW()-8,FALSE)</f>
        <v>600</v>
      </c>
      <c r="D16" s="292">
        <f>HLOOKUP(K!$D$15,DatProd!$AK$7:$AV$97,ROW()-8,FALSE)</f>
        <v>600</v>
      </c>
      <c r="E16" s="292">
        <f>HLOOKUP(K!$D$15,DatProd!$BA$7:$BL$97,ROW()-8,FALSE)</f>
        <v>600</v>
      </c>
      <c r="F16" s="312">
        <f t="shared" si="0"/>
        <v>1</v>
      </c>
      <c r="G16" s="312">
        <f t="shared" si="1"/>
        <v>1</v>
      </c>
      <c r="H16" s="312">
        <f t="shared" si="2"/>
        <v>0</v>
      </c>
      <c r="I16" s="282"/>
      <c r="J16" s="283"/>
      <c r="K16" s="284" t="s">
        <v>385</v>
      </c>
      <c r="L16" s="292">
        <f>HLOOKUP(K!$D$15,DatProd!$BS$7:$CD$97,ROW()-8,FALSE)</f>
        <v>2750</v>
      </c>
      <c r="M16" s="292">
        <f>HLOOKUP(K!$D$15,DatProd!$CI$7:$CT$97,ROW()-8,FALSE)</f>
        <v>2750</v>
      </c>
      <c r="N16" s="292">
        <f>HLOOKUP(K!$D$15,DatProd!$CY$7:$DJ$97,ROW()-8,FALSE)</f>
        <v>2750</v>
      </c>
      <c r="O16" s="292">
        <f>HLOOKUP(K!$D$15,DatProd!$DO$7:$DZ$97,ROW()-8,FALSE)</f>
        <v>2750</v>
      </c>
      <c r="P16" s="312">
        <f t="shared" si="3"/>
        <v>1</v>
      </c>
      <c r="Q16" s="312">
        <f t="shared" si="4"/>
        <v>1</v>
      </c>
      <c r="R16" s="312">
        <f t="shared" si="5"/>
        <v>0</v>
      </c>
      <c r="S16" s="292">
        <f>DatProd!DJ14</f>
        <v>8415</v>
      </c>
      <c r="T16" s="292">
        <f>DatProd!DZ14</f>
        <v>8415</v>
      </c>
      <c r="U16" s="290"/>
    </row>
    <row r="17" spans="1:21">
      <c r="A17" s="290"/>
      <c r="B17" s="291"/>
      <c r="C17" s="291"/>
      <c r="D17" s="291"/>
      <c r="E17" s="291"/>
      <c r="F17" s="291"/>
      <c r="G17" s="291"/>
      <c r="H17" s="291"/>
      <c r="I17" s="279" t="s">
        <v>7</v>
      </c>
      <c r="J17" s="280" t="s">
        <v>8</v>
      </c>
      <c r="K17" s="281"/>
      <c r="L17" s="291"/>
      <c r="M17" s="291"/>
      <c r="N17" s="291"/>
      <c r="O17" s="291"/>
      <c r="P17" s="291"/>
      <c r="Q17" s="291"/>
      <c r="R17" s="291"/>
      <c r="S17" s="291"/>
      <c r="T17" s="291"/>
      <c r="U17" s="290"/>
    </row>
    <row r="18" spans="1:21">
      <c r="A18" s="290"/>
      <c r="B18" s="292">
        <f>HLOOKUP(K!$D$15,DatProd!$E$7:$P$97,ROW()-8,FALSE)</f>
        <v>8274.98</v>
      </c>
      <c r="C18" s="292">
        <f>HLOOKUP(K!$D$15,DatProd!$U$7:$AF$97,ROW()-8,FALSE)</f>
        <v>8274.98</v>
      </c>
      <c r="D18" s="292">
        <f>HLOOKUP(K!$D$15,DatProd!$AK$7:$AV$97,ROW()-8,FALSE)</f>
        <v>8274.98</v>
      </c>
      <c r="E18" s="292">
        <f>HLOOKUP(K!$D$15,DatProd!$BA$7:$BL$97,ROW()-8,FALSE)</f>
        <v>8274.98</v>
      </c>
      <c r="F18" s="312">
        <f t="shared" ref="F18:F25" si="6">IF(C18=0,"",B18/C18)</f>
        <v>1</v>
      </c>
      <c r="G18" s="312">
        <f t="shared" ref="G18:G25" si="7">IF(D18=0,0,B18/D18)</f>
        <v>1</v>
      </c>
      <c r="H18" s="312">
        <f t="shared" ref="H18:H25" si="8">IF(E18=0,"",(B18-E18)/E18)</f>
        <v>0</v>
      </c>
      <c r="I18" s="282"/>
      <c r="J18" s="283"/>
      <c r="K18" s="284" t="s">
        <v>405</v>
      </c>
      <c r="L18" s="292">
        <f>HLOOKUP(K!$D$15,DatProd!$BS$7:$CD$97,ROW()-8,FALSE)</f>
        <v>37112.600000000006</v>
      </c>
      <c r="M18" s="292">
        <f>HLOOKUP(K!$D$15,DatProd!$CI$7:$CT$97,ROW()-8,FALSE)</f>
        <v>37112.600000000006</v>
      </c>
      <c r="N18" s="292">
        <f>HLOOKUP(K!$D$15,DatProd!$CY$7:$DJ$97,ROW()-8,FALSE)</f>
        <v>37112.600000000006</v>
      </c>
      <c r="O18" s="292">
        <f>HLOOKUP(K!$D$15,DatProd!$DO$7:$DZ$97,ROW()-8,FALSE)</f>
        <v>37112.600000000006</v>
      </c>
      <c r="P18" s="312">
        <f t="shared" ref="P18:P25" si="9">IF(M18=0,"",L18/M18)</f>
        <v>1</v>
      </c>
      <c r="Q18" s="312">
        <f t="shared" ref="Q18:Q25" si="10">IF(N18=0,0,L18/N18)</f>
        <v>1</v>
      </c>
      <c r="R18" s="312">
        <f t="shared" ref="R18:R25" si="11">IF(O18=0,"",(L18-O18)/O18)</f>
        <v>0</v>
      </c>
      <c r="S18" s="292">
        <f>DatProd!DJ16</f>
        <v>104112.87000000001</v>
      </c>
      <c r="T18" s="292">
        <f>DatProd!DZ16</f>
        <v>104112.87000000001</v>
      </c>
      <c r="U18" s="290"/>
    </row>
    <row r="19" spans="1:21">
      <c r="A19" s="290"/>
      <c r="B19" s="292">
        <f>HLOOKUP(K!$D$15,DatProd!$E$7:$P$97,ROW()-8,FALSE)</f>
        <v>6392.9276109877783</v>
      </c>
      <c r="C19" s="292">
        <f>HLOOKUP(K!$D$15,DatProd!$U$7:$AF$97,ROW()-8,FALSE)</f>
        <v>6392.9276109877783</v>
      </c>
      <c r="D19" s="292">
        <f>HLOOKUP(K!$D$15,DatProd!$AK$7:$AV$97,ROW()-8,FALSE)</f>
        <v>6392.9276109877783</v>
      </c>
      <c r="E19" s="292">
        <f>HLOOKUP(K!$D$15,DatProd!$BA$7:$BL$97,ROW()-8,FALSE)</f>
        <v>6392.9276109877783</v>
      </c>
      <c r="F19" s="312">
        <f t="shared" si="6"/>
        <v>1</v>
      </c>
      <c r="G19" s="312">
        <f t="shared" si="7"/>
        <v>1</v>
      </c>
      <c r="H19" s="312">
        <f t="shared" si="8"/>
        <v>0</v>
      </c>
      <c r="I19" s="282"/>
      <c r="J19" s="283"/>
      <c r="K19" s="309" t="s">
        <v>386</v>
      </c>
      <c r="L19" s="292">
        <f>HLOOKUP(K!$D$15,DatProd!$BS$7:$CD$97,ROW()-8,FALSE)</f>
        <v>29399.399111849209</v>
      </c>
      <c r="M19" s="292">
        <f>HLOOKUP(K!$D$15,DatProd!$CI$7:$CT$97,ROW()-8,FALSE)</f>
        <v>29399.399111849209</v>
      </c>
      <c r="N19" s="292">
        <f>HLOOKUP(K!$D$15,DatProd!$CY$7:$DJ$97,ROW()-8,FALSE)</f>
        <v>29399.399111849209</v>
      </c>
      <c r="O19" s="292">
        <f>HLOOKUP(K!$D$15,DatProd!$DO$7:$DZ$97,ROW()-8,FALSE)</f>
        <v>29399.399111849209</v>
      </c>
      <c r="P19" s="312">
        <f t="shared" si="9"/>
        <v>1</v>
      </c>
      <c r="Q19" s="312">
        <f t="shared" si="10"/>
        <v>1</v>
      </c>
      <c r="R19" s="312">
        <f t="shared" si="11"/>
        <v>0</v>
      </c>
      <c r="S19" s="292">
        <f>DatProd!DJ17</f>
        <v>80205.82993339574</v>
      </c>
      <c r="T19" s="292">
        <f>DatProd!DZ17</f>
        <v>80205.82993339574</v>
      </c>
      <c r="U19" s="290"/>
    </row>
    <row r="20" spans="1:21">
      <c r="A20" s="290"/>
      <c r="B20" s="292">
        <f>HLOOKUP(K!$D$15,DatProd!$E$7:$P$97,ROW()-8,FALSE)</f>
        <v>1882.0523890122213</v>
      </c>
      <c r="C20" s="292">
        <f>HLOOKUP(K!$D$15,DatProd!$U$7:$AF$97,ROW()-8,FALSE)</f>
        <v>1882.0523890122213</v>
      </c>
      <c r="D20" s="292">
        <f>HLOOKUP(K!$D$15,DatProd!$AK$7:$AV$97,ROW()-8,FALSE)</f>
        <v>1882.0523890122213</v>
      </c>
      <c r="E20" s="292">
        <f>HLOOKUP(K!$D$15,DatProd!$BA$7:$BL$97,ROW()-8,FALSE)</f>
        <v>1882.0523890122213</v>
      </c>
      <c r="F20" s="312">
        <f t="shared" si="6"/>
        <v>1</v>
      </c>
      <c r="G20" s="312">
        <f t="shared" si="7"/>
        <v>1</v>
      </c>
      <c r="H20" s="312">
        <f t="shared" si="8"/>
        <v>0</v>
      </c>
      <c r="I20" s="282"/>
      <c r="J20" s="283"/>
      <c r="K20" s="309" t="s">
        <v>387</v>
      </c>
      <c r="L20" s="292">
        <f>HLOOKUP(K!$D$15,DatProd!$BS$7:$CD$97,ROW()-8,FALSE)</f>
        <v>7713.2008881507991</v>
      </c>
      <c r="M20" s="292">
        <f>HLOOKUP(K!$D$15,DatProd!$CI$7:$CT$97,ROW()-8,FALSE)</f>
        <v>7713.2008881507991</v>
      </c>
      <c r="N20" s="292">
        <f>HLOOKUP(K!$D$15,DatProd!$CY$7:$DJ$97,ROW()-8,FALSE)</f>
        <v>7713.2008881507991</v>
      </c>
      <c r="O20" s="292">
        <f>HLOOKUP(K!$D$15,DatProd!$DO$7:$DZ$97,ROW()-8,FALSE)</f>
        <v>7713.2008881507991</v>
      </c>
      <c r="P20" s="312">
        <f t="shared" si="9"/>
        <v>1</v>
      </c>
      <c r="Q20" s="312">
        <f t="shared" si="10"/>
        <v>1</v>
      </c>
      <c r="R20" s="312">
        <f t="shared" si="11"/>
        <v>0</v>
      </c>
      <c r="S20" s="292">
        <f>DatProd!DJ18</f>
        <v>23907.040066604277</v>
      </c>
      <c r="T20" s="292">
        <f>DatProd!DZ18</f>
        <v>23907.040066604277</v>
      </c>
      <c r="U20" s="290"/>
    </row>
    <row r="21" spans="1:21">
      <c r="A21" s="290"/>
      <c r="B21" s="292">
        <f>HLOOKUP(K!$D$15,DatProd!$E$7:$P$97,ROW()-8,FALSE)</f>
        <v>2750.0000000000018</v>
      </c>
      <c r="C21" s="292">
        <f>HLOOKUP(K!$D$15,DatProd!$U$7:$AF$97,ROW()-8,FALSE)</f>
        <v>2750.0000000000018</v>
      </c>
      <c r="D21" s="292">
        <f>HLOOKUP(K!$D$15,DatProd!$AK$7:$AV$97,ROW()-8,FALSE)</f>
        <v>2750.0000000000018</v>
      </c>
      <c r="E21" s="292">
        <f>HLOOKUP(K!$D$15,DatProd!$BA$7:$BL$97,ROW()-8,FALSE)</f>
        <v>2750.0000000000018</v>
      </c>
      <c r="F21" s="312">
        <f t="shared" si="6"/>
        <v>1</v>
      </c>
      <c r="G21" s="312">
        <f t="shared" si="7"/>
        <v>1</v>
      </c>
      <c r="H21" s="312">
        <f t="shared" si="8"/>
        <v>0</v>
      </c>
      <c r="I21" s="282"/>
      <c r="J21" s="283"/>
      <c r="K21" s="284" t="s">
        <v>399</v>
      </c>
      <c r="L21" s="292">
        <f>HLOOKUP(K!$D$15,DatProd!$BS$7:$CD$97,ROW()-8,FALSE)</f>
        <v>2750.0000000000018</v>
      </c>
      <c r="M21" s="292">
        <f>HLOOKUP(K!$D$15,DatProd!$CI$7:$CT$97,ROW()-8,FALSE)</f>
        <v>2750.0000000000018</v>
      </c>
      <c r="N21" s="292">
        <f>HLOOKUP(K!$D$15,DatProd!$CY$7:$DJ$97,ROW()-8,FALSE)</f>
        <v>2750.0000000000018</v>
      </c>
      <c r="O21" s="292">
        <f>HLOOKUP(K!$D$15,DatProd!$DO$7:$DZ$97,ROW()-8,FALSE)</f>
        <v>2750.0000000000018</v>
      </c>
      <c r="P21" s="312">
        <f t="shared" si="9"/>
        <v>1</v>
      </c>
      <c r="Q21" s="312">
        <f t="shared" si="10"/>
        <v>1</v>
      </c>
      <c r="R21" s="312">
        <f t="shared" si="11"/>
        <v>0</v>
      </c>
      <c r="S21" s="292">
        <f>DatProd!DJ19</f>
        <v>4200.0000000000036</v>
      </c>
      <c r="T21" s="292">
        <f>DatProd!DZ19</f>
        <v>4200.0000000000036</v>
      </c>
      <c r="U21" s="290"/>
    </row>
    <row r="22" spans="1:21">
      <c r="A22" s="290"/>
      <c r="B22" s="292">
        <f>HLOOKUP(K!$D$15,DatProd!$E$7:$P$97,ROW()-8,FALSE)</f>
        <v>1936.45</v>
      </c>
      <c r="C22" s="292">
        <f>HLOOKUP(K!$D$15,DatProd!$U$7:$AF$97,ROW()-8,FALSE)</f>
        <v>1936.45</v>
      </c>
      <c r="D22" s="292">
        <f>HLOOKUP(K!$D$15,DatProd!$AK$7:$AV$97,ROW()-8,FALSE)</f>
        <v>1936.45</v>
      </c>
      <c r="E22" s="292">
        <f>HLOOKUP(K!$D$15,DatProd!$BA$7:$BL$97,ROW()-8,FALSE)</f>
        <v>1936.45</v>
      </c>
      <c r="F22" s="312">
        <f t="shared" si="6"/>
        <v>1</v>
      </c>
      <c r="G22" s="312">
        <f t="shared" si="7"/>
        <v>1</v>
      </c>
      <c r="H22" s="312">
        <f t="shared" si="8"/>
        <v>0</v>
      </c>
      <c r="I22" s="282"/>
      <c r="J22" s="283"/>
      <c r="K22" s="284" t="s">
        <v>406</v>
      </c>
      <c r="L22" s="292">
        <f>HLOOKUP(K!$D$15,DatProd!$BS$7:$CD$97,ROW()-8,FALSE)</f>
        <v>8703.4500000000007</v>
      </c>
      <c r="M22" s="292">
        <f>HLOOKUP(K!$D$15,DatProd!$CI$7:$CT$97,ROW()-8,FALSE)</f>
        <v>8703.4500000000007</v>
      </c>
      <c r="N22" s="292">
        <f>HLOOKUP(K!$D$15,DatProd!$CY$7:$DJ$97,ROW()-8,FALSE)</f>
        <v>8703.4500000000007</v>
      </c>
      <c r="O22" s="292">
        <f>HLOOKUP(K!$D$15,DatProd!$DO$7:$DZ$97,ROW()-8,FALSE)</f>
        <v>8703.4500000000007</v>
      </c>
      <c r="P22" s="312">
        <f t="shared" si="9"/>
        <v>1</v>
      </c>
      <c r="Q22" s="312">
        <f t="shared" si="10"/>
        <v>1</v>
      </c>
      <c r="R22" s="312">
        <f t="shared" si="11"/>
        <v>0</v>
      </c>
      <c r="S22" s="292">
        <f>DatProd!DJ20</f>
        <v>24383.954354869922</v>
      </c>
      <c r="T22" s="292">
        <f>DatProd!DZ20</f>
        <v>24383.954354869922</v>
      </c>
      <c r="U22" s="290"/>
    </row>
    <row r="23" spans="1:21">
      <c r="A23" s="290"/>
      <c r="B23" s="292">
        <f>HLOOKUP(K!$D$15,DatProd!$E$7:$P$97,ROW()-8,FALSE)</f>
        <v>1496.0259326665785</v>
      </c>
      <c r="C23" s="292">
        <f>HLOOKUP(K!$D$15,DatProd!$U$7:$AF$97,ROW()-8,FALSE)</f>
        <v>1496.0259326665785</v>
      </c>
      <c r="D23" s="292">
        <f>HLOOKUP(K!$D$15,DatProd!$AK$7:$AV$97,ROW()-8,FALSE)</f>
        <v>1496.0259326665785</v>
      </c>
      <c r="E23" s="292">
        <f>HLOOKUP(K!$D$15,DatProd!$BA$7:$BL$97,ROW()-8,FALSE)</f>
        <v>1496.0259326665785</v>
      </c>
      <c r="F23" s="312">
        <f t="shared" si="6"/>
        <v>1</v>
      </c>
      <c r="G23" s="312">
        <f t="shared" si="7"/>
        <v>1</v>
      </c>
      <c r="H23" s="312">
        <f t="shared" si="8"/>
        <v>0</v>
      </c>
      <c r="I23" s="282"/>
      <c r="J23" s="283"/>
      <c r="K23" s="309" t="s">
        <v>386</v>
      </c>
      <c r="L23" s="292">
        <f>HLOOKUP(K!$D$15,DatProd!$BS$7:$CD$97,ROW()-8,FALSE)</f>
        <v>6894.5910607185697</v>
      </c>
      <c r="M23" s="292">
        <f>HLOOKUP(K!$D$15,DatProd!$CI$7:$CT$97,ROW()-8,FALSE)</f>
        <v>6894.5910607185697</v>
      </c>
      <c r="N23" s="292">
        <f>HLOOKUP(K!$D$15,DatProd!$CY$7:$DJ$97,ROW()-8,FALSE)</f>
        <v>6894.5910607185697</v>
      </c>
      <c r="O23" s="292">
        <f>HLOOKUP(K!$D$15,DatProd!$DO$7:$DZ$97,ROW()-8,FALSE)</f>
        <v>6894.5910607185697</v>
      </c>
      <c r="P23" s="312">
        <f t="shared" si="9"/>
        <v>1</v>
      </c>
      <c r="Q23" s="312">
        <f t="shared" si="10"/>
        <v>1</v>
      </c>
      <c r="R23" s="312">
        <f t="shared" si="11"/>
        <v>0</v>
      </c>
      <c r="S23" s="292">
        <f>DatProd!DJ21</f>
        <v>18784.760194300485</v>
      </c>
      <c r="T23" s="292">
        <f>DatProd!DZ21</f>
        <v>18784.760194300485</v>
      </c>
      <c r="U23" s="290"/>
    </row>
    <row r="24" spans="1:21">
      <c r="A24" s="290"/>
      <c r="B24" s="292">
        <f>HLOOKUP(K!$D$15,DatProd!$E$7:$P$97,ROW()-8,FALSE)</f>
        <v>440.42406733342148</v>
      </c>
      <c r="C24" s="292">
        <f>HLOOKUP(K!$D$15,DatProd!$U$7:$AF$97,ROW()-8,FALSE)</f>
        <v>440.42406733342148</v>
      </c>
      <c r="D24" s="292">
        <f>HLOOKUP(K!$D$15,DatProd!$AK$7:$AV$97,ROW()-8,FALSE)</f>
        <v>440.42406733342148</v>
      </c>
      <c r="E24" s="292">
        <f>HLOOKUP(K!$D$15,DatProd!$BA$7:$BL$97,ROW()-8,FALSE)</f>
        <v>440.42406733342148</v>
      </c>
      <c r="F24" s="312">
        <f t="shared" si="6"/>
        <v>1</v>
      </c>
      <c r="G24" s="312">
        <f t="shared" si="7"/>
        <v>1</v>
      </c>
      <c r="H24" s="312">
        <f t="shared" si="8"/>
        <v>0</v>
      </c>
      <c r="I24" s="282"/>
      <c r="J24" s="283"/>
      <c r="K24" s="309" t="s">
        <v>387</v>
      </c>
      <c r="L24" s="292">
        <f>HLOOKUP(K!$D$15,DatProd!$BS$7:$CD$97,ROW()-8,FALSE)</f>
        <v>1808.858939281432</v>
      </c>
      <c r="M24" s="292">
        <f>HLOOKUP(K!$D$15,DatProd!$CI$7:$CT$97,ROW()-8,FALSE)</f>
        <v>1808.858939281432</v>
      </c>
      <c r="N24" s="292">
        <f>HLOOKUP(K!$D$15,DatProd!$CY$7:$DJ$97,ROW()-8,FALSE)</f>
        <v>1808.858939281432</v>
      </c>
      <c r="O24" s="292">
        <f>HLOOKUP(K!$D$15,DatProd!$DO$7:$DZ$97,ROW()-8,FALSE)</f>
        <v>1808.858939281432</v>
      </c>
      <c r="P24" s="312">
        <f t="shared" si="9"/>
        <v>1</v>
      </c>
      <c r="Q24" s="312">
        <f t="shared" si="10"/>
        <v>1</v>
      </c>
      <c r="R24" s="312">
        <f t="shared" si="11"/>
        <v>0</v>
      </c>
      <c r="S24" s="292">
        <f>DatProd!DJ22</f>
        <v>5599.1941605694374</v>
      </c>
      <c r="T24" s="292">
        <f>DatProd!DZ22</f>
        <v>5599.1941605694374</v>
      </c>
      <c r="U24" s="290"/>
    </row>
    <row r="25" spans="1:21">
      <c r="A25" s="290"/>
      <c r="B25" s="292">
        <f>HLOOKUP(K!$D$15,DatProd!$E$7:$P$97,ROW()-8,FALSE)</f>
        <v>23.401265018163187</v>
      </c>
      <c r="C25" s="292">
        <f>HLOOKUP(K!$D$15,DatProd!$U$7:$AF$97,ROW()-8,FALSE)</f>
        <v>23.401265018163187</v>
      </c>
      <c r="D25" s="292">
        <f>HLOOKUP(K!$D$15,DatProd!$AK$7:$AV$97,ROW()-8,FALSE)</f>
        <v>23.401265018163187</v>
      </c>
      <c r="E25" s="292">
        <f>HLOOKUP(K!$D$15,DatProd!$BA$7:$BL$97,ROW()-8,FALSE)</f>
        <v>23.401265018163187</v>
      </c>
      <c r="F25" s="312">
        <f t="shared" si="6"/>
        <v>1</v>
      </c>
      <c r="G25" s="312">
        <f t="shared" si="7"/>
        <v>1</v>
      </c>
      <c r="H25" s="312">
        <f t="shared" si="8"/>
        <v>0</v>
      </c>
      <c r="I25" s="282"/>
      <c r="J25" s="283"/>
      <c r="K25" s="284" t="s">
        <v>407</v>
      </c>
      <c r="L25" s="292">
        <f>HLOOKUP(K!$D$15,DatProd!$BS$7:$CD$97,ROW()-8,FALSE)</f>
        <v>23.451469312309026</v>
      </c>
      <c r="M25" s="292">
        <f>HLOOKUP(K!$D$15,DatProd!$CI$7:$CT$97,ROW()-8,FALSE)</f>
        <v>23.451469312309026</v>
      </c>
      <c r="N25" s="292">
        <f>HLOOKUP(K!$D$15,DatProd!$CY$7:$DJ$97,ROW()-8,FALSE)</f>
        <v>23.451469312309026</v>
      </c>
      <c r="O25" s="292">
        <f>HLOOKUP(K!$D$15,DatProd!$DO$7:$DZ$97,ROW()-8,FALSE)</f>
        <v>23.451469312309026</v>
      </c>
      <c r="P25" s="312">
        <f t="shared" si="9"/>
        <v>1</v>
      </c>
      <c r="Q25" s="312">
        <f t="shared" si="10"/>
        <v>1</v>
      </c>
      <c r="R25" s="312">
        <f t="shared" si="11"/>
        <v>0</v>
      </c>
      <c r="S25" s="292">
        <f>DatProd!DJ23</f>
        <v>23.420691750088071</v>
      </c>
      <c r="T25" s="292">
        <f>DatProd!DZ23</f>
        <v>23.420691750088071</v>
      </c>
      <c r="U25" s="290"/>
    </row>
    <row r="26" spans="1:21">
      <c r="A26" s="290"/>
      <c r="B26" s="291"/>
      <c r="C26" s="291"/>
      <c r="D26" s="291"/>
      <c r="E26" s="291"/>
      <c r="F26" s="291"/>
      <c r="G26" s="291"/>
      <c r="H26" s="291"/>
      <c r="I26" s="279" t="s">
        <v>12</v>
      </c>
      <c r="J26" s="280" t="s">
        <v>13</v>
      </c>
      <c r="K26" s="281"/>
      <c r="L26" s="291"/>
      <c r="M26" s="291"/>
      <c r="N26" s="291"/>
      <c r="O26" s="291"/>
      <c r="P26" s="291"/>
      <c r="Q26" s="291"/>
      <c r="R26" s="291"/>
      <c r="S26" s="291"/>
      <c r="T26" s="291"/>
      <c r="U26" s="290"/>
    </row>
    <row r="27" spans="1:21">
      <c r="A27" s="290"/>
      <c r="B27" s="292">
        <f>HLOOKUP(K!$D$15,DatProd!$E$7:$P$97,ROW()-8,FALSE)</f>
        <v>363.78</v>
      </c>
      <c r="C27" s="292">
        <f>HLOOKUP(K!$D$15,DatProd!$U$7:$AF$97,ROW()-8,FALSE)</f>
        <v>363.78</v>
      </c>
      <c r="D27" s="292">
        <f>HLOOKUP(K!$D$15,DatProd!$AK$7:$AV$97,ROW()-8,FALSE)</f>
        <v>363.78</v>
      </c>
      <c r="E27" s="292">
        <f>HLOOKUP(K!$D$15,DatProd!$BA$7:$BL$97,ROW()-8,FALSE)</f>
        <v>363.78</v>
      </c>
      <c r="F27" s="312">
        <f t="shared" ref="F27:F30" si="12">IF(C27=0,"",B27/C27)</f>
        <v>1</v>
      </c>
      <c r="G27" s="312">
        <f t="shared" ref="G27:G30" si="13">IF(D27=0,0,B27/D27)</f>
        <v>1</v>
      </c>
      <c r="H27" s="312">
        <f t="shared" ref="H27:H30" si="14">IF(E27=0,"",(B27-E27)/E27)</f>
        <v>0</v>
      </c>
      <c r="I27" s="282"/>
      <c r="J27" s="283"/>
      <c r="K27" s="284" t="s">
        <v>408</v>
      </c>
      <c r="L27" s="292">
        <f>HLOOKUP(K!$D$15,DatProd!$BS$7:$CD$97,ROW()-8,FALSE)</f>
        <v>1625.74</v>
      </c>
      <c r="M27" s="292">
        <f>HLOOKUP(K!$D$15,DatProd!$CI$7:$CT$97,ROW()-8,FALSE)</f>
        <v>1625.74</v>
      </c>
      <c r="N27" s="292">
        <f>HLOOKUP(K!$D$15,DatProd!$CY$7:$DJ$97,ROW()-8,FALSE)</f>
        <v>1625.74</v>
      </c>
      <c r="O27" s="292">
        <f>HLOOKUP(K!$D$15,DatProd!$DO$7:$DZ$97,ROW()-8,FALSE)</f>
        <v>1625.74</v>
      </c>
      <c r="P27" s="312">
        <f t="shared" ref="P27:P30" si="15">IF(M27=0,"",L27/M27)</f>
        <v>1</v>
      </c>
      <c r="Q27" s="312">
        <f t="shared" ref="Q27:Q30" si="16">IF(N27=0,0,L27/N27)</f>
        <v>1</v>
      </c>
      <c r="R27" s="312">
        <f t="shared" ref="R27:R30" si="17">IF(O27=0,"",(L27-O27)/O27)</f>
        <v>0</v>
      </c>
      <c r="S27" s="292">
        <f>DatProd!DJ25</f>
        <v>4576.992163461422</v>
      </c>
      <c r="T27" s="292">
        <f>DatProd!DZ25</f>
        <v>4576.992163461422</v>
      </c>
      <c r="U27" s="290"/>
    </row>
    <row r="28" spans="1:21">
      <c r="A28" s="290"/>
      <c r="B28" s="292">
        <f>HLOOKUP(K!$D$15,DatProd!$E$7:$P$97,ROW()-8,FALSE)</f>
        <v>281.04227518678402</v>
      </c>
      <c r="C28" s="292">
        <f>HLOOKUP(K!$D$15,DatProd!$U$7:$AF$97,ROW()-8,FALSE)</f>
        <v>281.04227518678402</v>
      </c>
      <c r="D28" s="292">
        <f>HLOOKUP(K!$D$15,DatProd!$AK$7:$AV$97,ROW()-8,FALSE)</f>
        <v>281.04227518678402</v>
      </c>
      <c r="E28" s="292">
        <f>HLOOKUP(K!$D$15,DatProd!$BA$7:$BL$97,ROW()-8,FALSE)</f>
        <v>281.04227518678402</v>
      </c>
      <c r="F28" s="312">
        <f t="shared" si="12"/>
        <v>1</v>
      </c>
      <c r="G28" s="312">
        <f t="shared" si="13"/>
        <v>1</v>
      </c>
      <c r="H28" s="312">
        <f t="shared" si="14"/>
        <v>0</v>
      </c>
      <c r="I28" s="282"/>
      <c r="J28" s="283"/>
      <c r="K28" s="309" t="s">
        <v>386</v>
      </c>
      <c r="L28" s="292">
        <f>HLOOKUP(K!$D$15,DatProd!$BS$7:$CD$97,ROW()-8,FALSE)</f>
        <v>1287.8585470190105</v>
      </c>
      <c r="M28" s="292">
        <f>HLOOKUP(K!$D$15,DatProd!$CI$7:$CT$97,ROW()-8,FALSE)</f>
        <v>1287.8585470190105</v>
      </c>
      <c r="N28" s="292">
        <f>HLOOKUP(K!$D$15,DatProd!$CY$7:$DJ$97,ROW()-8,FALSE)</f>
        <v>1287.8585470190105</v>
      </c>
      <c r="O28" s="292">
        <f>HLOOKUP(K!$D$15,DatProd!$DO$7:$DZ$97,ROW()-8,FALSE)</f>
        <v>1287.8585470190105</v>
      </c>
      <c r="P28" s="312">
        <f t="shared" si="15"/>
        <v>1</v>
      </c>
      <c r="Q28" s="312">
        <f t="shared" si="16"/>
        <v>1</v>
      </c>
      <c r="R28" s="312">
        <f t="shared" si="17"/>
        <v>0</v>
      </c>
      <c r="S28" s="292">
        <f>DatProd!DJ26</f>
        <v>3525.9949617090733</v>
      </c>
      <c r="T28" s="292">
        <f>DatProd!DZ26</f>
        <v>3525.9949617090733</v>
      </c>
      <c r="U28" s="290"/>
    </row>
    <row r="29" spans="1:21">
      <c r="A29" s="290"/>
      <c r="B29" s="292">
        <f>HLOOKUP(K!$D$15,DatProd!$E$7:$P$97,ROW()-8,FALSE)</f>
        <v>82.737724813215962</v>
      </c>
      <c r="C29" s="292">
        <f>HLOOKUP(K!$D$15,DatProd!$U$7:$AF$97,ROW()-8,FALSE)</f>
        <v>82.737724813215962</v>
      </c>
      <c r="D29" s="292">
        <f>HLOOKUP(K!$D$15,DatProd!$AK$7:$AV$97,ROW()-8,FALSE)</f>
        <v>82.737724813215962</v>
      </c>
      <c r="E29" s="292">
        <f>HLOOKUP(K!$D$15,DatProd!$BA$7:$BL$97,ROW()-8,FALSE)</f>
        <v>82.737724813215962</v>
      </c>
      <c r="F29" s="312">
        <f t="shared" si="12"/>
        <v>1</v>
      </c>
      <c r="G29" s="312">
        <f t="shared" si="13"/>
        <v>1</v>
      </c>
      <c r="H29" s="312">
        <f t="shared" si="14"/>
        <v>0</v>
      </c>
      <c r="I29" s="282"/>
      <c r="J29" s="283"/>
      <c r="K29" s="309" t="s">
        <v>387</v>
      </c>
      <c r="L29" s="292">
        <f>HLOOKUP(K!$D$15,DatProd!$BS$7:$CD$97,ROW()-8,FALSE)</f>
        <v>337.88145298098971</v>
      </c>
      <c r="M29" s="292">
        <f>HLOOKUP(K!$D$15,DatProd!$CI$7:$CT$97,ROW()-8,FALSE)</f>
        <v>337.88145298098971</v>
      </c>
      <c r="N29" s="292">
        <f>HLOOKUP(K!$D$15,DatProd!$CY$7:$DJ$97,ROW()-8,FALSE)</f>
        <v>337.88145298098971</v>
      </c>
      <c r="O29" s="292">
        <f>HLOOKUP(K!$D$15,DatProd!$DO$7:$DZ$97,ROW()-8,FALSE)</f>
        <v>337.88145298098971</v>
      </c>
      <c r="P29" s="312">
        <f t="shared" si="15"/>
        <v>1</v>
      </c>
      <c r="Q29" s="312">
        <f t="shared" si="16"/>
        <v>1</v>
      </c>
      <c r="R29" s="312">
        <f t="shared" si="17"/>
        <v>0</v>
      </c>
      <c r="S29" s="292">
        <f>DatProd!DJ27</f>
        <v>1050.997201752348</v>
      </c>
      <c r="T29" s="292">
        <f>DatProd!DZ27</f>
        <v>1050.997201752348</v>
      </c>
      <c r="U29" s="290"/>
    </row>
    <row r="30" spans="1:21">
      <c r="A30" s="290"/>
      <c r="B30" s="292">
        <f>HLOOKUP(K!$D$15,DatProd!$E$7:$P$97,ROW()-8,FALSE)</f>
        <v>4.3961435556339712</v>
      </c>
      <c r="C30" s="292">
        <f>HLOOKUP(K!$D$15,DatProd!$U$7:$AF$97,ROW()-8,FALSE)</f>
        <v>4.3961435556339712</v>
      </c>
      <c r="D30" s="292">
        <f>HLOOKUP(K!$D$15,DatProd!$AK$7:$AV$97,ROW()-8,FALSE)</f>
        <v>4.3961435556339712</v>
      </c>
      <c r="E30" s="292">
        <f>HLOOKUP(K!$D$15,DatProd!$BA$7:$BL$97,ROW()-8,FALSE)</f>
        <v>4.3961435556339712</v>
      </c>
      <c r="F30" s="312">
        <f t="shared" si="12"/>
        <v>1</v>
      </c>
      <c r="G30" s="312">
        <f t="shared" si="13"/>
        <v>1</v>
      </c>
      <c r="H30" s="312">
        <f t="shared" si="14"/>
        <v>0</v>
      </c>
      <c r="I30" s="282"/>
      <c r="J30" s="283"/>
      <c r="K30" s="284" t="s">
        <v>409</v>
      </c>
      <c r="L30" s="292">
        <f>HLOOKUP(K!$D$15,DatProd!$BS$7:$CD$97,ROW()-8,FALSE)</f>
        <v>4.3805607798968538</v>
      </c>
      <c r="M30" s="292">
        <f>HLOOKUP(K!$D$15,DatProd!$CI$7:$CT$97,ROW()-8,FALSE)</f>
        <v>4.3805607798968538</v>
      </c>
      <c r="N30" s="292">
        <f>HLOOKUP(K!$D$15,DatProd!$CY$7:$DJ$97,ROW()-8,FALSE)</f>
        <v>4.3805607798968538</v>
      </c>
      <c r="O30" s="292">
        <f>HLOOKUP(K!$D$15,DatProd!$DO$7:$DZ$97,ROW()-8,FALSE)</f>
        <v>4.3805607798968538</v>
      </c>
      <c r="P30" s="312">
        <f t="shared" si="15"/>
        <v>1</v>
      </c>
      <c r="Q30" s="312">
        <f t="shared" si="16"/>
        <v>1</v>
      </c>
      <c r="R30" s="312">
        <f t="shared" si="17"/>
        <v>0</v>
      </c>
      <c r="S30" s="292">
        <f>DatProd!DJ28</f>
        <v>4.3961828767773099</v>
      </c>
      <c r="T30" s="292">
        <f>DatProd!DZ28</f>
        <v>4.3961828767773099</v>
      </c>
      <c r="U30" s="290"/>
    </row>
    <row r="31" spans="1:21">
      <c r="A31" s="290"/>
      <c r="B31" s="293"/>
      <c r="C31" s="293"/>
      <c r="D31" s="293"/>
      <c r="E31" s="293"/>
      <c r="F31" s="293"/>
      <c r="G31" s="293"/>
      <c r="H31" s="293"/>
      <c r="I31" s="285"/>
      <c r="J31" s="286"/>
      <c r="K31" s="287"/>
      <c r="L31" s="293"/>
      <c r="M31" s="293"/>
      <c r="N31" s="293"/>
      <c r="O31" s="293"/>
      <c r="P31" s="293"/>
      <c r="Q31" s="293"/>
      <c r="R31" s="293"/>
      <c r="S31" s="293"/>
      <c r="T31" s="293"/>
      <c r="U31" s="290"/>
    </row>
    <row r="32" spans="1:21">
      <c r="A32" s="290"/>
      <c r="B32" s="294"/>
      <c r="C32" s="294"/>
      <c r="D32" s="294"/>
      <c r="E32" s="294"/>
      <c r="F32" s="294"/>
      <c r="G32" s="294"/>
      <c r="H32" s="294"/>
      <c r="I32" s="276" t="s">
        <v>24</v>
      </c>
      <c r="J32" s="276" t="s">
        <v>388</v>
      </c>
      <c r="K32" s="276"/>
      <c r="L32" s="294"/>
      <c r="M32" s="294"/>
      <c r="N32" s="294"/>
      <c r="O32" s="294"/>
      <c r="P32" s="294"/>
      <c r="Q32" s="294"/>
      <c r="R32" s="294"/>
      <c r="S32" s="294"/>
      <c r="T32" s="294"/>
      <c r="U32" s="290"/>
    </row>
    <row r="33" spans="1:21">
      <c r="A33" s="290"/>
      <c r="B33" s="295"/>
      <c r="C33" s="295"/>
      <c r="D33" s="295"/>
      <c r="E33" s="295"/>
      <c r="F33" s="295"/>
      <c r="G33" s="295"/>
      <c r="H33" s="295"/>
      <c r="I33" s="278" t="s">
        <v>400</v>
      </c>
      <c r="J33" s="277"/>
      <c r="K33" s="277"/>
      <c r="L33" s="295"/>
      <c r="M33" s="295"/>
      <c r="N33" s="295"/>
      <c r="O33" s="295"/>
      <c r="P33" s="295"/>
      <c r="Q33" s="295"/>
      <c r="R33" s="295"/>
      <c r="S33" s="295"/>
      <c r="T33" s="295"/>
      <c r="U33" s="290"/>
    </row>
    <row r="34" spans="1:21">
      <c r="A34" s="290"/>
      <c r="B34" s="299">
        <f>HLOOKUP(K!$D$15,DatProd!$E$7:$P$97,ROW()-8,FALSE)</f>
        <v>7340.1023061782844</v>
      </c>
      <c r="C34" s="299">
        <f>HLOOKUP(K!$D$15,DatProd!$U$7:$AF$97,ROW()-8,FALSE)</f>
        <v>9245.9688922720306</v>
      </c>
      <c r="D34" s="299">
        <f>HLOOKUP(K!$D$15,DatProd!$AK$7:$AV$97,ROW()-8,FALSE)</f>
        <v>9245.9688922720306</v>
      </c>
      <c r="E34" s="299">
        <f>HLOOKUP(K!$D$15,DatProd!$BA$7:$BL$97,ROW()-8,FALSE)</f>
        <v>9245.9688922720306</v>
      </c>
      <c r="F34" s="313">
        <f t="shared" ref="F34:F51" si="18">IF(C34=0,"",B34/C34)</f>
        <v>0.7938705387937538</v>
      </c>
      <c r="G34" s="313">
        <f t="shared" ref="G34:G51" si="19">IF(D34=0,0,B34/D34)</f>
        <v>0.7938705387937538</v>
      </c>
      <c r="H34" s="313">
        <f t="shared" ref="H34:H51" si="20">IF(E34=0,"",(B34-E34)/E34)</f>
        <v>-0.20612946120624615</v>
      </c>
      <c r="I34" s="300"/>
      <c r="J34" s="301"/>
      <c r="K34" s="302" t="s">
        <v>417</v>
      </c>
      <c r="L34" s="299">
        <f>HLOOKUP(K!$D$15,DatProd!$BS$7:$CD$97,ROW()-8,FALSE)</f>
        <v>23354.56956663142</v>
      </c>
      <c r="M34" s="299">
        <f>HLOOKUP(K!$D$15,DatProd!$CI$7:$CT$97,ROW()-8,FALSE)</f>
        <v>31717.056751212323</v>
      </c>
      <c r="N34" s="299">
        <f>HLOOKUP(K!$D$15,DatProd!$CY$7:$DJ$97,ROW()-8,FALSE)</f>
        <v>31717.056751212323</v>
      </c>
      <c r="O34" s="299">
        <f>HLOOKUP(K!$D$15,DatProd!$DO$7:$DZ$97,ROW()-8,FALSE)</f>
        <v>31717.056751212323</v>
      </c>
      <c r="P34" s="313">
        <f t="shared" ref="P34:P51" si="21">IF(M34=0,"",L34/M34)</f>
        <v>0.73634100887178744</v>
      </c>
      <c r="Q34" s="313">
        <f t="shared" ref="Q34:Q51" si="22">IF(N34=0,0,L34/N34)</f>
        <v>0.73634100887178744</v>
      </c>
      <c r="R34" s="313">
        <f t="shared" ref="R34:R51" si="23">IF(O34=0,"",(L34-O34)/O34)</f>
        <v>-0.26365899112821251</v>
      </c>
      <c r="S34" s="299">
        <f>DatProd!DJ32</f>
        <v>83892.186983282081</v>
      </c>
      <c r="T34" s="299">
        <f>DatProd!DZ32</f>
        <v>83892.186983282081</v>
      </c>
      <c r="U34" s="290"/>
    </row>
    <row r="35" spans="1:21">
      <c r="A35" s="290"/>
      <c r="B35" s="299">
        <f>HLOOKUP(K!$D$15,DatProd!$E$7:$P$97,ROW()-8,FALSE)</f>
        <v>4786.0663061782843</v>
      </c>
      <c r="C35" s="299">
        <f>HLOOKUP(K!$D$15,DatProd!$U$7:$AF$97,ROW()-8,FALSE)</f>
        <v>6691.9328922720297</v>
      </c>
      <c r="D35" s="299">
        <f>HLOOKUP(K!$D$15,DatProd!$AK$7:$AV$97,ROW()-8,FALSE)</f>
        <v>6691.9328922720297</v>
      </c>
      <c r="E35" s="299">
        <f>HLOOKUP(K!$D$15,DatProd!$BA$7:$BL$97,ROW()-8,FALSE)</f>
        <v>6691.9328922720297</v>
      </c>
      <c r="F35" s="313">
        <f t="shared" si="18"/>
        <v>0.71519938756488788</v>
      </c>
      <c r="G35" s="313">
        <f t="shared" si="19"/>
        <v>0.71519938756488788</v>
      </c>
      <c r="H35" s="313">
        <f t="shared" si="20"/>
        <v>-0.28480061243511212</v>
      </c>
      <c r="I35" s="300"/>
      <c r="J35" s="301"/>
      <c r="K35" s="302" t="s">
        <v>202</v>
      </c>
      <c r="L35" s="299">
        <f>HLOOKUP(K!$D$15,DatProd!$BS$7:$CD$97,ROW()-8,FALSE)</f>
        <v>12855.93356663142</v>
      </c>
      <c r="M35" s="299">
        <f>HLOOKUP(K!$D$15,DatProd!$CI$7:$CT$97,ROW()-8,FALSE)</f>
        <v>21218.420751212325</v>
      </c>
      <c r="N35" s="299">
        <f>HLOOKUP(K!$D$15,DatProd!$CY$7:$DJ$97,ROW()-8,FALSE)</f>
        <v>21218.420751212325</v>
      </c>
      <c r="O35" s="299">
        <f>HLOOKUP(K!$D$15,DatProd!$DO$7:$DZ$97,ROW()-8,FALSE)</f>
        <v>21218.420751212325</v>
      </c>
      <c r="P35" s="313">
        <f t="shared" si="21"/>
        <v>0.6058855047398799</v>
      </c>
      <c r="Q35" s="313">
        <f t="shared" si="22"/>
        <v>0.6058855047398799</v>
      </c>
      <c r="R35" s="313">
        <f t="shared" si="23"/>
        <v>-0.39411449526012016</v>
      </c>
      <c r="S35" s="299">
        <f>DatProd!DJ33</f>
        <v>52438.128983282077</v>
      </c>
      <c r="T35" s="299">
        <f>DatProd!DZ33</f>
        <v>52438.128983282077</v>
      </c>
      <c r="U35" s="290"/>
    </row>
    <row r="36" spans="1:21">
      <c r="A36" s="290"/>
      <c r="B36" s="291">
        <f>HLOOKUP(K!$D$15,DatProd!$E$7:$P$97,ROW()-8,FALSE)</f>
        <v>1035.7660507251801</v>
      </c>
      <c r="C36" s="291">
        <f>HLOOKUP(K!$D$15,DatProd!$U$7:$AF$97,ROW()-8,FALSE)</f>
        <v>1035.7660507251801</v>
      </c>
      <c r="D36" s="291">
        <f>HLOOKUP(K!$D$15,DatProd!$AK$7:$AV$97,ROW()-8,FALSE)</f>
        <v>1035.7660507251801</v>
      </c>
      <c r="E36" s="291">
        <f>HLOOKUP(K!$D$15,DatProd!$BA$7:$BL$97,ROW()-8,FALSE)</f>
        <v>1035.7660507251801</v>
      </c>
      <c r="F36" s="311">
        <f t="shared" si="18"/>
        <v>1</v>
      </c>
      <c r="G36" s="311">
        <f t="shared" si="19"/>
        <v>1</v>
      </c>
      <c r="H36" s="311">
        <f t="shared" si="20"/>
        <v>0</v>
      </c>
      <c r="I36" s="279"/>
      <c r="J36" s="280"/>
      <c r="K36" s="281" t="s">
        <v>204</v>
      </c>
      <c r="L36" s="291">
        <f>HLOOKUP(K!$D$15,DatProd!$BS$7:$CD$97,ROW()-8,FALSE)</f>
        <v>4742.6613033914382</v>
      </c>
      <c r="M36" s="291">
        <f>HLOOKUP(K!$D$15,DatProd!$CI$7:$CT$97,ROW()-8,FALSE)</f>
        <v>4742.6613033914382</v>
      </c>
      <c r="N36" s="291">
        <f>HLOOKUP(K!$D$15,DatProd!$CY$7:$DJ$97,ROW()-8,FALSE)</f>
        <v>4742.6613033914382</v>
      </c>
      <c r="O36" s="291">
        <f>HLOOKUP(K!$D$15,DatProd!$DO$7:$DZ$97,ROW()-8,FALSE)</f>
        <v>4742.6613033914382</v>
      </c>
      <c r="P36" s="311">
        <f t="shared" si="21"/>
        <v>1</v>
      </c>
      <c r="Q36" s="311">
        <f t="shared" si="22"/>
        <v>1</v>
      </c>
      <c r="R36" s="311">
        <f t="shared" si="23"/>
        <v>0</v>
      </c>
      <c r="S36" s="291">
        <f>DatProd!DJ34</f>
        <v>11633.813640641541</v>
      </c>
      <c r="T36" s="291">
        <f>DatProd!DZ34</f>
        <v>11633.813640641541</v>
      </c>
      <c r="U36" s="290"/>
    </row>
    <row r="37" spans="1:21">
      <c r="A37" s="290"/>
      <c r="B37" s="292">
        <f>HLOOKUP(K!$D$15,DatProd!$E$7:$P$97,ROW()-8,FALSE)</f>
        <v>395.51626169470001</v>
      </c>
      <c r="C37" s="292">
        <f>HLOOKUP(K!$D$15,DatProd!$U$7:$AF$97,ROW()-8,FALSE)</f>
        <v>395.51626169470001</v>
      </c>
      <c r="D37" s="292">
        <f>HLOOKUP(K!$D$15,DatProd!$AK$7:$AV$97,ROW()-8,FALSE)</f>
        <v>395.51626169470001</v>
      </c>
      <c r="E37" s="292">
        <f>HLOOKUP(K!$D$15,DatProd!$BA$7:$BL$97,ROW()-8,FALSE)</f>
        <v>395.51626169470001</v>
      </c>
      <c r="F37" s="312">
        <f t="shared" si="18"/>
        <v>1</v>
      </c>
      <c r="G37" s="312">
        <f t="shared" si="19"/>
        <v>1</v>
      </c>
      <c r="H37" s="312">
        <f t="shared" si="20"/>
        <v>0</v>
      </c>
      <c r="I37" s="282"/>
      <c r="J37" s="283"/>
      <c r="K37" s="284" t="s">
        <v>205</v>
      </c>
      <c r="L37" s="292">
        <f>HLOOKUP(K!$D$15,DatProd!$BS$7:$CD$97,ROW()-8,FALSE)</f>
        <v>1866.6788352379001</v>
      </c>
      <c r="M37" s="292">
        <f>HLOOKUP(K!$D$15,DatProd!$CI$7:$CT$97,ROW()-8,FALSE)</f>
        <v>1866.6788352379001</v>
      </c>
      <c r="N37" s="292">
        <f>HLOOKUP(K!$D$15,DatProd!$CY$7:$DJ$97,ROW()-8,FALSE)</f>
        <v>1866.6788352379001</v>
      </c>
      <c r="O37" s="292">
        <f>HLOOKUP(K!$D$15,DatProd!$DO$7:$DZ$97,ROW()-8,FALSE)</f>
        <v>1866.6788352379001</v>
      </c>
      <c r="P37" s="312">
        <f t="shared" si="21"/>
        <v>1</v>
      </c>
      <c r="Q37" s="312">
        <f t="shared" si="22"/>
        <v>1</v>
      </c>
      <c r="R37" s="312">
        <f t="shared" si="23"/>
        <v>0</v>
      </c>
      <c r="S37" s="292">
        <f>DatProd!DJ35</f>
        <v>4591.2664796695772</v>
      </c>
      <c r="T37" s="292">
        <f>DatProd!DZ35</f>
        <v>4591.2664796695772</v>
      </c>
      <c r="U37" s="290"/>
    </row>
    <row r="38" spans="1:21">
      <c r="A38" s="290"/>
      <c r="B38" s="292">
        <f>HLOOKUP(K!$D$15,DatProd!$E$7:$P$97,ROW()-8,FALSE)</f>
        <v>227.55863822000001</v>
      </c>
      <c r="C38" s="292">
        <f>HLOOKUP(K!$D$15,DatProd!$U$7:$AF$97,ROW()-8,FALSE)</f>
        <v>227.55863822000001</v>
      </c>
      <c r="D38" s="292">
        <f>HLOOKUP(K!$D$15,DatProd!$AK$7:$AV$97,ROW()-8,FALSE)</f>
        <v>227.55863822000001</v>
      </c>
      <c r="E38" s="292">
        <f>HLOOKUP(K!$D$15,DatProd!$BA$7:$BL$97,ROW()-8,FALSE)</f>
        <v>227.55863822000001</v>
      </c>
      <c r="F38" s="312">
        <f t="shared" si="18"/>
        <v>1</v>
      </c>
      <c r="G38" s="312">
        <f t="shared" si="19"/>
        <v>1</v>
      </c>
      <c r="H38" s="312">
        <f t="shared" si="20"/>
        <v>0</v>
      </c>
      <c r="I38" s="282"/>
      <c r="J38" s="283"/>
      <c r="K38" s="284" t="s">
        <v>206</v>
      </c>
      <c r="L38" s="292">
        <f>HLOOKUP(K!$D$15,DatProd!$BS$7:$CD$97,ROW()-8,FALSE)</f>
        <v>1101.1129766233332</v>
      </c>
      <c r="M38" s="292">
        <f>HLOOKUP(K!$D$15,DatProd!$CI$7:$CT$97,ROW()-8,FALSE)</f>
        <v>1101.1129766233332</v>
      </c>
      <c r="N38" s="292">
        <f>HLOOKUP(K!$D$15,DatProd!$CY$7:$DJ$97,ROW()-8,FALSE)</f>
        <v>1101.1129766233332</v>
      </c>
      <c r="O38" s="292">
        <f>HLOOKUP(K!$D$15,DatProd!$DO$7:$DZ$97,ROW()-8,FALSE)</f>
        <v>1101.1129766233332</v>
      </c>
      <c r="P38" s="312">
        <f t="shared" si="21"/>
        <v>1</v>
      </c>
      <c r="Q38" s="312">
        <f t="shared" si="22"/>
        <v>1</v>
      </c>
      <c r="R38" s="312">
        <f t="shared" si="23"/>
        <v>0</v>
      </c>
      <c r="S38" s="292">
        <f>DatProd!DJ36</f>
        <v>2939.4656252999998</v>
      </c>
      <c r="T38" s="292">
        <f>DatProd!DZ36</f>
        <v>2939.4656252999998</v>
      </c>
      <c r="U38" s="290"/>
    </row>
    <row r="39" spans="1:21">
      <c r="A39" s="290"/>
      <c r="B39" s="292">
        <f>HLOOKUP(K!$D$15,DatProd!$E$7:$P$97,ROW()-8,FALSE)</f>
        <v>412.69115081048</v>
      </c>
      <c r="C39" s="292">
        <f>HLOOKUP(K!$D$15,DatProd!$U$7:$AF$97,ROW()-8,FALSE)</f>
        <v>412.69115081048</v>
      </c>
      <c r="D39" s="292">
        <f>HLOOKUP(K!$D$15,DatProd!$AK$7:$AV$97,ROW()-8,FALSE)</f>
        <v>412.69115081048</v>
      </c>
      <c r="E39" s="292">
        <f>HLOOKUP(K!$D$15,DatProd!$BA$7:$BL$97,ROW()-8,FALSE)</f>
        <v>412.69115081048</v>
      </c>
      <c r="F39" s="312">
        <f t="shared" si="18"/>
        <v>1</v>
      </c>
      <c r="G39" s="312">
        <f t="shared" si="19"/>
        <v>1</v>
      </c>
      <c r="H39" s="312">
        <f t="shared" si="20"/>
        <v>0</v>
      </c>
      <c r="I39" s="282"/>
      <c r="J39" s="283"/>
      <c r="K39" s="284" t="s">
        <v>207</v>
      </c>
      <c r="L39" s="292">
        <f>HLOOKUP(K!$D$15,DatProd!$BS$7:$CD$97,ROW()-8,FALSE)</f>
        <v>1774.8694915302044</v>
      </c>
      <c r="M39" s="292">
        <f>HLOOKUP(K!$D$15,DatProd!$CI$7:$CT$97,ROW()-8,FALSE)</f>
        <v>1774.8694915302044</v>
      </c>
      <c r="N39" s="292">
        <f>HLOOKUP(K!$D$15,DatProd!$CY$7:$DJ$97,ROW()-8,FALSE)</f>
        <v>1774.8694915302044</v>
      </c>
      <c r="O39" s="292">
        <f>HLOOKUP(K!$D$15,DatProd!$DO$7:$DZ$97,ROW()-8,FALSE)</f>
        <v>1774.8694915302044</v>
      </c>
      <c r="P39" s="312">
        <f t="shared" si="21"/>
        <v>1</v>
      </c>
      <c r="Q39" s="312">
        <f t="shared" si="22"/>
        <v>1</v>
      </c>
      <c r="R39" s="312">
        <f t="shared" si="23"/>
        <v>0</v>
      </c>
      <c r="S39" s="292">
        <f>DatProd!DJ37</f>
        <v>4103.081535671965</v>
      </c>
      <c r="T39" s="292">
        <f>DatProd!DZ37</f>
        <v>4103.081535671965</v>
      </c>
      <c r="U39" s="290"/>
    </row>
    <row r="40" spans="1:21">
      <c r="A40" s="290"/>
      <c r="B40" s="291">
        <f>HLOOKUP(K!$D$15,DatProd!$E$7:$P$97,ROW()-8,FALSE)</f>
        <v>3750.300255453104</v>
      </c>
      <c r="C40" s="291">
        <f>HLOOKUP(K!$D$15,DatProd!$U$7:$AF$97,ROW()-8,FALSE)</f>
        <v>5656.1668415468494</v>
      </c>
      <c r="D40" s="291">
        <f>HLOOKUP(K!$D$15,DatProd!$AK$7:$AV$97,ROW()-8,FALSE)</f>
        <v>5656.1668415468494</v>
      </c>
      <c r="E40" s="291">
        <f>HLOOKUP(K!$D$15,DatProd!$BA$7:$BL$97,ROW()-8,FALSE)</f>
        <v>5656.1668415468494</v>
      </c>
      <c r="F40" s="311">
        <f t="shared" si="18"/>
        <v>0.66304625738859413</v>
      </c>
      <c r="G40" s="311">
        <f t="shared" si="19"/>
        <v>0.66304625738859413</v>
      </c>
      <c r="H40" s="311">
        <f t="shared" si="20"/>
        <v>-0.33695374261140582</v>
      </c>
      <c r="I40" s="279"/>
      <c r="J40" s="280"/>
      <c r="K40" s="281" t="s">
        <v>208</v>
      </c>
      <c r="L40" s="291">
        <f>HLOOKUP(K!$D$15,DatProd!$BS$7:$CD$97,ROW()-8,FALSE)</f>
        <v>8113.2722632399818</v>
      </c>
      <c r="M40" s="291">
        <f>HLOOKUP(K!$D$15,DatProd!$CI$7:$CT$97,ROW()-8,FALSE)</f>
        <v>16475.759447820888</v>
      </c>
      <c r="N40" s="291">
        <f>HLOOKUP(K!$D$15,DatProd!$CY$7:$DJ$97,ROW()-8,FALSE)</f>
        <v>16475.759447820888</v>
      </c>
      <c r="O40" s="291">
        <f>HLOOKUP(K!$D$15,DatProd!$DO$7:$DZ$97,ROW()-8,FALSE)</f>
        <v>16475.759447820888</v>
      </c>
      <c r="P40" s="311">
        <f t="shared" si="21"/>
        <v>0.49243692158379121</v>
      </c>
      <c r="Q40" s="311">
        <f t="shared" si="22"/>
        <v>0.49243692158379121</v>
      </c>
      <c r="R40" s="311">
        <f t="shared" si="23"/>
        <v>-0.50756307841620885</v>
      </c>
      <c r="S40" s="291">
        <f>DatProd!DJ38</f>
        <v>40804.315342640533</v>
      </c>
      <c r="T40" s="291">
        <f>DatProd!DZ38</f>
        <v>40804.315342640533</v>
      </c>
      <c r="U40" s="290"/>
    </row>
    <row r="41" spans="1:21">
      <c r="A41" s="290"/>
      <c r="B41" s="292">
        <f>HLOOKUP(K!$D$15,DatProd!$E$7:$P$97,ROW()-8,FALSE)</f>
        <v>1</v>
      </c>
      <c r="C41" s="292">
        <f>HLOOKUP(K!$D$15,DatProd!$U$7:$AF$97,ROW()-8,FALSE)</f>
        <v>1</v>
      </c>
      <c r="D41" s="292">
        <f>HLOOKUP(K!$D$15,DatProd!$AK$7:$AV$97,ROW()-8,FALSE)</f>
        <v>1</v>
      </c>
      <c r="E41" s="292">
        <f>HLOOKUP(K!$D$15,DatProd!$BA$7:$BL$97,ROW()-8,FALSE)</f>
        <v>1</v>
      </c>
      <c r="F41" s="312">
        <f t="shared" si="18"/>
        <v>1</v>
      </c>
      <c r="G41" s="312">
        <f t="shared" si="19"/>
        <v>1</v>
      </c>
      <c r="H41" s="312">
        <f t="shared" si="20"/>
        <v>0</v>
      </c>
      <c r="I41" s="282"/>
      <c r="J41" s="283"/>
      <c r="K41" s="284" t="s">
        <v>224</v>
      </c>
      <c r="L41" s="292">
        <f>HLOOKUP(K!$D$15,DatProd!$BS$7:$CD$97,ROW()-8,FALSE)</f>
        <v>10</v>
      </c>
      <c r="M41" s="292">
        <f>HLOOKUP(K!$D$15,DatProd!$CI$7:$CT$97,ROW()-8,FALSE)</f>
        <v>10</v>
      </c>
      <c r="N41" s="292">
        <f>HLOOKUP(K!$D$15,DatProd!$CY$7:$DJ$97,ROW()-8,FALSE)</f>
        <v>10</v>
      </c>
      <c r="O41" s="292">
        <f>HLOOKUP(K!$D$15,DatProd!$DO$7:$DZ$97,ROW()-8,FALSE)</f>
        <v>10</v>
      </c>
      <c r="P41" s="312">
        <f t="shared" si="21"/>
        <v>1</v>
      </c>
      <c r="Q41" s="312">
        <f t="shared" si="22"/>
        <v>1</v>
      </c>
      <c r="R41" s="312">
        <f t="shared" si="23"/>
        <v>0</v>
      </c>
      <c r="S41" s="292">
        <f>DatProd!DJ39</f>
        <v>10</v>
      </c>
      <c r="T41" s="292">
        <f>DatProd!DZ39</f>
        <v>10</v>
      </c>
      <c r="U41" s="290"/>
    </row>
    <row r="42" spans="1:21">
      <c r="A42" s="290"/>
      <c r="B42" s="292">
        <f>HLOOKUP(K!$D$15,DatProd!$E$7:$P$97,ROW()-8,FALSE)</f>
        <v>3749.300255453104</v>
      </c>
      <c r="C42" s="292">
        <f>HLOOKUP(K!$D$15,DatProd!$U$7:$AF$97,ROW()-8,FALSE)</f>
        <v>3749.300255453104</v>
      </c>
      <c r="D42" s="292">
        <f>HLOOKUP(K!$D$15,DatProd!$AK$7:$AV$97,ROW()-8,FALSE)</f>
        <v>3749.300255453104</v>
      </c>
      <c r="E42" s="292">
        <f>HLOOKUP(K!$D$15,DatProd!$BA$7:$BL$97,ROW()-8,FALSE)</f>
        <v>3749.300255453104</v>
      </c>
      <c r="F42" s="312">
        <f t="shared" si="18"/>
        <v>1</v>
      </c>
      <c r="G42" s="312">
        <f t="shared" si="19"/>
        <v>1</v>
      </c>
      <c r="H42" s="312">
        <f t="shared" si="20"/>
        <v>0</v>
      </c>
      <c r="I42" s="282"/>
      <c r="J42" s="283"/>
      <c r="K42" s="284" t="s">
        <v>209</v>
      </c>
      <c r="L42" s="292">
        <f>HLOOKUP(K!$D$15,DatProd!$BS$7:$CD$97,ROW()-8,FALSE)</f>
        <v>8103.2722632399818</v>
      </c>
      <c r="M42" s="292">
        <f>HLOOKUP(K!$D$15,DatProd!$CI$7:$CT$97,ROW()-8,FALSE)</f>
        <v>8103.2722632399818</v>
      </c>
      <c r="N42" s="292">
        <f>HLOOKUP(K!$D$15,DatProd!$CY$7:$DJ$97,ROW()-8,FALSE)</f>
        <v>8103.2722632399818</v>
      </c>
      <c r="O42" s="292">
        <f>HLOOKUP(K!$D$15,DatProd!$DO$7:$DZ$97,ROW()-8,FALSE)</f>
        <v>8103.2722632399818</v>
      </c>
      <c r="P42" s="312">
        <f t="shared" si="21"/>
        <v>1</v>
      </c>
      <c r="Q42" s="312">
        <f t="shared" si="22"/>
        <v>1</v>
      </c>
      <c r="R42" s="312">
        <f t="shared" si="23"/>
        <v>0</v>
      </c>
      <c r="S42" s="292">
        <f>DatProd!DJ40</f>
        <v>18771.46998741628</v>
      </c>
      <c r="T42" s="292">
        <f>DatProd!DZ40</f>
        <v>18771.46998741628</v>
      </c>
      <c r="U42" s="290"/>
    </row>
    <row r="43" spans="1:21">
      <c r="A43" s="290"/>
      <c r="B43" s="292">
        <f>HLOOKUP(K!$D$15,DatProd!$E$7:$P$97,ROW()-8,FALSE)</f>
        <v>546.68532584000002</v>
      </c>
      <c r="C43" s="292">
        <f>HLOOKUP(K!$D$15,DatProd!$U$7:$AF$97,ROW()-8,FALSE)</f>
        <v>546.68532584000002</v>
      </c>
      <c r="D43" s="292">
        <f>HLOOKUP(K!$D$15,DatProd!$AK$7:$AV$97,ROW()-8,FALSE)</f>
        <v>546.68532584000002</v>
      </c>
      <c r="E43" s="292">
        <f>HLOOKUP(K!$D$15,DatProd!$BA$7:$BL$97,ROW()-8,FALSE)</f>
        <v>546.68532584000002</v>
      </c>
      <c r="F43" s="312">
        <f t="shared" si="18"/>
        <v>1</v>
      </c>
      <c r="G43" s="312">
        <f t="shared" si="19"/>
        <v>1</v>
      </c>
      <c r="H43" s="312">
        <f t="shared" si="20"/>
        <v>0</v>
      </c>
      <c r="I43" s="282"/>
      <c r="J43" s="283"/>
      <c r="K43" s="309" t="s">
        <v>389</v>
      </c>
      <c r="L43" s="292">
        <f>HLOOKUP(K!$D$15,DatProd!$BS$7:$CD$97,ROW()-8,FALSE)</f>
        <v>2131.7038894077778</v>
      </c>
      <c r="M43" s="292">
        <f>HLOOKUP(K!$D$15,DatProd!$CI$7:$CT$97,ROW()-8,FALSE)</f>
        <v>2131.7038894077778</v>
      </c>
      <c r="N43" s="292">
        <f>HLOOKUP(K!$D$15,DatProd!$CY$7:$DJ$97,ROW()-8,FALSE)</f>
        <v>2131.7038894077778</v>
      </c>
      <c r="O43" s="292">
        <f>HLOOKUP(K!$D$15,DatProd!$DO$7:$DZ$97,ROW()-8,FALSE)</f>
        <v>2131.7038894077778</v>
      </c>
      <c r="P43" s="312">
        <f t="shared" si="21"/>
        <v>1</v>
      </c>
      <c r="Q43" s="312">
        <f t="shared" si="22"/>
        <v>1</v>
      </c>
      <c r="R43" s="312">
        <f t="shared" si="23"/>
        <v>0</v>
      </c>
      <c r="S43" s="292">
        <f>DatProd!DJ41</f>
        <v>6227.1637060132325</v>
      </c>
      <c r="T43" s="292">
        <f>DatProd!DZ41</f>
        <v>6227.1637060132325</v>
      </c>
      <c r="U43" s="290"/>
    </row>
    <row r="44" spans="1:21">
      <c r="A44" s="290"/>
      <c r="B44" s="292">
        <f>HLOOKUP(K!$D$15,DatProd!$E$7:$P$97,ROW()-8,FALSE)</f>
        <v>3142.6149296131039</v>
      </c>
      <c r="C44" s="292">
        <f>HLOOKUP(K!$D$15,DatProd!$U$7:$AF$97,ROW()-8,FALSE)</f>
        <v>3142.6149296131039</v>
      </c>
      <c r="D44" s="292">
        <f>HLOOKUP(K!$D$15,DatProd!$AK$7:$AV$97,ROW()-8,FALSE)</f>
        <v>3142.6149296131039</v>
      </c>
      <c r="E44" s="292">
        <f>HLOOKUP(K!$D$15,DatProd!$BA$7:$BL$97,ROW()-8,FALSE)</f>
        <v>3142.6149296131039</v>
      </c>
      <c r="F44" s="312">
        <f t="shared" si="18"/>
        <v>1</v>
      </c>
      <c r="G44" s="312">
        <f t="shared" si="19"/>
        <v>1</v>
      </c>
      <c r="H44" s="312">
        <f t="shared" si="20"/>
        <v>0</v>
      </c>
      <c r="I44" s="282"/>
      <c r="J44" s="283"/>
      <c r="K44" s="309" t="s">
        <v>390</v>
      </c>
      <c r="L44" s="292">
        <f>HLOOKUP(K!$D$15,DatProd!$BS$7:$CD$97,ROW()-8,FALSE)</f>
        <v>5766.5683738322041</v>
      </c>
      <c r="M44" s="292">
        <f>HLOOKUP(K!$D$15,DatProd!$CI$7:$CT$97,ROW()-8,FALSE)</f>
        <v>5766.5683738322041</v>
      </c>
      <c r="N44" s="292">
        <f>HLOOKUP(K!$D$15,DatProd!$CY$7:$DJ$97,ROW()-8,FALSE)</f>
        <v>5766.5683738322041</v>
      </c>
      <c r="O44" s="292">
        <f>HLOOKUP(K!$D$15,DatProd!$DO$7:$DZ$97,ROW()-8,FALSE)</f>
        <v>5766.5683738322041</v>
      </c>
      <c r="P44" s="312">
        <f t="shared" si="21"/>
        <v>1</v>
      </c>
      <c r="Q44" s="312">
        <f t="shared" si="22"/>
        <v>1</v>
      </c>
      <c r="R44" s="312">
        <f t="shared" si="23"/>
        <v>0</v>
      </c>
      <c r="S44" s="292">
        <f>DatProd!DJ42</f>
        <v>12008.306281403047</v>
      </c>
      <c r="T44" s="292">
        <f>DatProd!DZ42</f>
        <v>12008.306281403047</v>
      </c>
      <c r="U44" s="290"/>
    </row>
    <row r="45" spans="1:21">
      <c r="A45" s="290"/>
      <c r="B45" s="292">
        <f>HLOOKUP(K!$D$15,DatProd!$E$7:$P$97,ROW()-8,FALSE)</f>
        <v>60</v>
      </c>
      <c r="C45" s="292">
        <f>HLOOKUP(K!$D$15,DatProd!$U$7:$AF$97,ROW()-8,FALSE)</f>
        <v>60</v>
      </c>
      <c r="D45" s="292">
        <f>HLOOKUP(K!$D$15,DatProd!$AK$7:$AV$97,ROW()-8,FALSE)</f>
        <v>60</v>
      </c>
      <c r="E45" s="292">
        <f>HLOOKUP(K!$D$15,DatProd!$BA$7:$BL$97,ROW()-8,FALSE)</f>
        <v>60</v>
      </c>
      <c r="F45" s="312">
        <f t="shared" si="18"/>
        <v>1</v>
      </c>
      <c r="G45" s="312">
        <f t="shared" si="19"/>
        <v>1</v>
      </c>
      <c r="H45" s="312">
        <f t="shared" si="20"/>
        <v>0</v>
      </c>
      <c r="I45" s="282"/>
      <c r="J45" s="283"/>
      <c r="K45" s="309" t="s">
        <v>391</v>
      </c>
      <c r="L45" s="292">
        <f>HLOOKUP(K!$D$15,DatProd!$BS$7:$CD$97,ROW()-8,FALSE)</f>
        <v>205</v>
      </c>
      <c r="M45" s="292">
        <f>HLOOKUP(K!$D$15,DatProd!$CI$7:$CT$97,ROW()-8,FALSE)</f>
        <v>205</v>
      </c>
      <c r="N45" s="292">
        <f>HLOOKUP(K!$D$15,DatProd!$CY$7:$DJ$97,ROW()-8,FALSE)</f>
        <v>205</v>
      </c>
      <c r="O45" s="292">
        <f>HLOOKUP(K!$D$15,DatProd!$DO$7:$DZ$97,ROW()-8,FALSE)</f>
        <v>205</v>
      </c>
      <c r="P45" s="312">
        <f t="shared" si="21"/>
        <v>1</v>
      </c>
      <c r="Q45" s="312">
        <f t="shared" si="22"/>
        <v>1</v>
      </c>
      <c r="R45" s="312">
        <f t="shared" si="23"/>
        <v>0</v>
      </c>
      <c r="S45" s="292">
        <f>DatProd!DJ43</f>
        <v>536</v>
      </c>
      <c r="T45" s="292">
        <f>DatProd!DZ43</f>
        <v>536</v>
      </c>
      <c r="U45" s="290"/>
    </row>
    <row r="46" spans="1:21">
      <c r="A46" s="290"/>
      <c r="B46" s="292">
        <f>HLOOKUP(K!$D$15,DatProd!$E$7:$P$97,ROW()-8,FALSE)</f>
        <v>0</v>
      </c>
      <c r="C46" s="292">
        <f>HLOOKUP(K!$D$15,DatProd!$U$7:$AF$97,ROW()-8,FALSE)</f>
        <v>743.65080709374502</v>
      </c>
      <c r="D46" s="292">
        <f>HLOOKUP(K!$D$15,DatProd!$AK$7:$AV$97,ROW()-8,FALSE)</f>
        <v>743.65080709374502</v>
      </c>
      <c r="E46" s="292">
        <f>HLOOKUP(K!$D$15,DatProd!$BA$7:$BL$97,ROW()-8,FALSE)</f>
        <v>743.65080709374502</v>
      </c>
      <c r="F46" s="312">
        <f t="shared" si="18"/>
        <v>0</v>
      </c>
      <c r="G46" s="312">
        <f t="shared" si="19"/>
        <v>0</v>
      </c>
      <c r="H46" s="312">
        <f t="shared" si="20"/>
        <v>-1</v>
      </c>
      <c r="I46" s="282"/>
      <c r="J46" s="283"/>
      <c r="K46" s="284" t="s">
        <v>223</v>
      </c>
      <c r="L46" s="292">
        <f>HLOOKUP(K!$D$15,DatProd!$BS$7:$CD$97,ROW()-8,FALSE)</f>
        <v>0</v>
      </c>
      <c r="M46" s="292">
        <f>HLOOKUP(K!$D$15,DatProd!$CI$7:$CT$97,ROW()-8,FALSE)</f>
        <v>3229.0892015809077</v>
      </c>
      <c r="N46" s="292">
        <f>HLOOKUP(K!$D$15,DatProd!$CY$7:$DJ$97,ROW()-8,FALSE)</f>
        <v>3229.0892015809077</v>
      </c>
      <c r="O46" s="292">
        <f>HLOOKUP(K!$D$15,DatProd!$DO$7:$DZ$97,ROW()-8,FALSE)</f>
        <v>3229.0892015809077</v>
      </c>
      <c r="P46" s="312">
        <f t="shared" si="21"/>
        <v>0</v>
      </c>
      <c r="Q46" s="312">
        <f t="shared" si="22"/>
        <v>0</v>
      </c>
      <c r="R46" s="312">
        <f t="shared" si="23"/>
        <v>-1</v>
      </c>
      <c r="S46" s="292">
        <f>DatProd!DJ44</f>
        <v>8725.7391392242553</v>
      </c>
      <c r="T46" s="292">
        <f>DatProd!DZ44</f>
        <v>8725.7391392242553</v>
      </c>
      <c r="U46" s="290"/>
    </row>
    <row r="47" spans="1:21">
      <c r="A47" s="290"/>
      <c r="B47" s="292">
        <f>HLOOKUP(K!$D$15,DatProd!$E$7:$P$97,ROW()-8,FALSE)</f>
        <v>0</v>
      </c>
      <c r="C47" s="292">
        <f>HLOOKUP(K!$D$15,DatProd!$U$7:$AF$97,ROW()-8,FALSE)</f>
        <v>912.215779</v>
      </c>
      <c r="D47" s="292">
        <f>HLOOKUP(K!$D$15,DatProd!$AK$7:$AV$97,ROW()-8,FALSE)</f>
        <v>912.215779</v>
      </c>
      <c r="E47" s="292">
        <f>HLOOKUP(K!$D$15,DatProd!$BA$7:$BL$97,ROW()-8,FALSE)</f>
        <v>912.215779</v>
      </c>
      <c r="F47" s="312">
        <f t="shared" si="18"/>
        <v>0</v>
      </c>
      <c r="G47" s="312">
        <f t="shared" si="19"/>
        <v>0</v>
      </c>
      <c r="H47" s="312">
        <f t="shared" si="20"/>
        <v>-1</v>
      </c>
      <c r="I47" s="282"/>
      <c r="J47" s="283"/>
      <c r="K47" s="284" t="s">
        <v>410</v>
      </c>
      <c r="L47" s="292">
        <f>HLOOKUP(K!$D$15,DatProd!$BS$7:$CD$97,ROW()-8,FALSE)</f>
        <v>0</v>
      </c>
      <c r="M47" s="292">
        <f>HLOOKUP(K!$D$15,DatProd!$CI$7:$CT$97,ROW()-8,FALSE)</f>
        <v>3883.3979829999998</v>
      </c>
      <c r="N47" s="292">
        <f>HLOOKUP(K!$D$15,DatProd!$CY$7:$DJ$97,ROW()-8,FALSE)</f>
        <v>3883.3979829999998</v>
      </c>
      <c r="O47" s="292">
        <f>HLOOKUP(K!$D$15,DatProd!$DO$7:$DZ$97,ROW()-8,FALSE)</f>
        <v>3883.3979829999998</v>
      </c>
      <c r="P47" s="312">
        <f t="shared" si="21"/>
        <v>0</v>
      </c>
      <c r="Q47" s="312">
        <f t="shared" si="22"/>
        <v>0</v>
      </c>
      <c r="R47" s="312">
        <f t="shared" si="23"/>
        <v>-1</v>
      </c>
      <c r="S47" s="292">
        <f>DatProd!DJ45</f>
        <v>10297.106216</v>
      </c>
      <c r="T47" s="292">
        <f>DatProd!DZ45</f>
        <v>10297.106216</v>
      </c>
      <c r="U47" s="290"/>
    </row>
    <row r="48" spans="1:21">
      <c r="A48" s="290"/>
      <c r="B48" s="292">
        <f>HLOOKUP(K!$D$15,DatProd!$E$7:$P$97,ROW()-8,FALSE)</f>
        <v>0</v>
      </c>
      <c r="C48" s="292">
        <f>HLOOKUP(K!$D$15,DatProd!$U$7:$AF$97,ROW()-8,FALSE)</f>
        <v>250</v>
      </c>
      <c r="D48" s="292">
        <f>HLOOKUP(K!$D$15,DatProd!$AK$7:$AV$97,ROW()-8,FALSE)</f>
        <v>250</v>
      </c>
      <c r="E48" s="292">
        <f>HLOOKUP(K!$D$15,DatProd!$BA$7:$BL$97,ROW()-8,FALSE)</f>
        <v>250</v>
      </c>
      <c r="F48" s="312">
        <f t="shared" si="18"/>
        <v>0</v>
      </c>
      <c r="G48" s="312">
        <f t="shared" si="19"/>
        <v>0</v>
      </c>
      <c r="H48" s="312">
        <f t="shared" si="20"/>
        <v>-1</v>
      </c>
      <c r="I48" s="282"/>
      <c r="J48" s="283"/>
      <c r="K48" s="284" t="s">
        <v>411</v>
      </c>
      <c r="L48" s="292">
        <f>HLOOKUP(K!$D$15,DatProd!$BS$7:$CD$97,ROW()-8,FALSE)</f>
        <v>0</v>
      </c>
      <c r="M48" s="292">
        <f>HLOOKUP(K!$D$15,DatProd!$CI$7:$CT$97,ROW()-8,FALSE)</f>
        <v>1250</v>
      </c>
      <c r="N48" s="292">
        <f>HLOOKUP(K!$D$15,DatProd!$CY$7:$DJ$97,ROW()-8,FALSE)</f>
        <v>1250</v>
      </c>
      <c r="O48" s="292">
        <f>HLOOKUP(K!$D$15,DatProd!$DO$7:$DZ$97,ROW()-8,FALSE)</f>
        <v>1250</v>
      </c>
      <c r="P48" s="312">
        <f t="shared" si="21"/>
        <v>0</v>
      </c>
      <c r="Q48" s="312">
        <f t="shared" si="22"/>
        <v>0</v>
      </c>
      <c r="R48" s="312">
        <f t="shared" si="23"/>
        <v>-1</v>
      </c>
      <c r="S48" s="292">
        <f>DatProd!DJ46</f>
        <v>3000</v>
      </c>
      <c r="T48" s="292">
        <f>DatProd!DZ46</f>
        <v>3000</v>
      </c>
      <c r="U48" s="290"/>
    </row>
    <row r="49" spans="1:21">
      <c r="A49" s="290"/>
      <c r="B49" s="291">
        <f>HLOOKUP(K!$D$15,DatProd!$E$7:$P$97,ROW()-8,FALSE)</f>
        <v>2554.0360000000001</v>
      </c>
      <c r="C49" s="291">
        <f>HLOOKUP(K!$D$15,DatProd!$U$7:$AF$97,ROW()-8,FALSE)</f>
        <v>2554.0360000000001</v>
      </c>
      <c r="D49" s="291">
        <f>HLOOKUP(K!$D$15,DatProd!$AK$7:$AV$97,ROW()-8,FALSE)</f>
        <v>2554.0360000000001</v>
      </c>
      <c r="E49" s="291">
        <f>HLOOKUP(K!$D$15,DatProd!$BA$7:$BL$97,ROW()-8,FALSE)</f>
        <v>2554.0360000000001</v>
      </c>
      <c r="F49" s="311">
        <f t="shared" si="18"/>
        <v>1</v>
      </c>
      <c r="G49" s="311">
        <f t="shared" si="19"/>
        <v>1</v>
      </c>
      <c r="H49" s="311">
        <f t="shared" si="20"/>
        <v>0</v>
      </c>
      <c r="I49" s="279"/>
      <c r="J49" s="280"/>
      <c r="K49" s="281" t="s">
        <v>396</v>
      </c>
      <c r="L49" s="291">
        <f>HLOOKUP(K!$D$15,DatProd!$BS$7:$CD$97,ROW()-8,FALSE)</f>
        <v>10498.636</v>
      </c>
      <c r="M49" s="291">
        <f>HLOOKUP(K!$D$15,DatProd!$CI$7:$CT$97,ROW()-8,FALSE)</f>
        <v>10498.636</v>
      </c>
      <c r="N49" s="291">
        <f>HLOOKUP(K!$D$15,DatProd!$CY$7:$DJ$97,ROW()-8,FALSE)</f>
        <v>10498.636</v>
      </c>
      <c r="O49" s="291">
        <f>HLOOKUP(K!$D$15,DatProd!$DO$7:$DZ$97,ROW()-8,FALSE)</f>
        <v>10498.636</v>
      </c>
      <c r="P49" s="311">
        <f t="shared" si="21"/>
        <v>1</v>
      </c>
      <c r="Q49" s="311">
        <f t="shared" si="22"/>
        <v>1</v>
      </c>
      <c r="R49" s="311">
        <f t="shared" si="23"/>
        <v>0</v>
      </c>
      <c r="S49" s="291">
        <f>DatProd!DJ47</f>
        <v>31454.058000000001</v>
      </c>
      <c r="T49" s="291">
        <f>DatProd!DZ47</f>
        <v>31454.058000000001</v>
      </c>
      <c r="U49" s="290"/>
    </row>
    <row r="50" spans="1:21">
      <c r="A50" s="290"/>
      <c r="B50" s="292">
        <f>HLOOKUP(K!$D$15,DatProd!$E$7:$P$97,ROW()-8,FALSE)</f>
        <v>1954.0360000000001</v>
      </c>
      <c r="C50" s="292">
        <f>HLOOKUP(K!$D$15,DatProd!$U$7:$AF$97,ROW()-8,FALSE)</f>
        <v>1954.0360000000001</v>
      </c>
      <c r="D50" s="292">
        <f>HLOOKUP(K!$D$15,DatProd!$AK$7:$AV$97,ROW()-8,FALSE)</f>
        <v>1954.0360000000001</v>
      </c>
      <c r="E50" s="292">
        <f>HLOOKUP(K!$D$15,DatProd!$BA$7:$BL$97,ROW()-8,FALSE)</f>
        <v>1954.0360000000001</v>
      </c>
      <c r="F50" s="312">
        <f t="shared" si="18"/>
        <v>1</v>
      </c>
      <c r="G50" s="312">
        <f t="shared" si="19"/>
        <v>1</v>
      </c>
      <c r="H50" s="312">
        <f t="shared" si="20"/>
        <v>0</v>
      </c>
      <c r="I50" s="282"/>
      <c r="J50" s="283"/>
      <c r="K50" s="309" t="s">
        <v>397</v>
      </c>
      <c r="L50" s="292">
        <f>HLOOKUP(K!$D$15,DatProd!$BS$7:$CD$97,ROW()-8,FALSE)</f>
        <v>7748.6360000000004</v>
      </c>
      <c r="M50" s="292">
        <f>HLOOKUP(K!$D$15,DatProd!$CI$7:$CT$97,ROW()-8,FALSE)</f>
        <v>7748.6360000000004</v>
      </c>
      <c r="N50" s="292">
        <f>HLOOKUP(K!$D$15,DatProd!$CY$7:$DJ$97,ROW()-8,FALSE)</f>
        <v>7748.6360000000004</v>
      </c>
      <c r="O50" s="292">
        <f>HLOOKUP(K!$D$15,DatProd!$DO$7:$DZ$97,ROW()-8,FALSE)</f>
        <v>7748.6360000000004</v>
      </c>
      <c r="P50" s="312">
        <f t="shared" si="21"/>
        <v>1</v>
      </c>
      <c r="Q50" s="312">
        <f t="shared" si="22"/>
        <v>1</v>
      </c>
      <c r="R50" s="312">
        <f t="shared" si="23"/>
        <v>0</v>
      </c>
      <c r="S50" s="292">
        <f>DatProd!DJ48</f>
        <v>23039.058000000001</v>
      </c>
      <c r="T50" s="292">
        <f>DatProd!DZ48</f>
        <v>23039.058000000001</v>
      </c>
      <c r="U50" s="290"/>
    </row>
    <row r="51" spans="1:21">
      <c r="A51" s="290"/>
      <c r="B51" s="293">
        <f>HLOOKUP(K!$D$15,DatProd!$E$7:$P$97,ROW()-8,FALSE)</f>
        <v>600</v>
      </c>
      <c r="C51" s="293">
        <f>HLOOKUP(K!$D$15,DatProd!$U$7:$AF$97,ROW()-8,FALSE)</f>
        <v>600</v>
      </c>
      <c r="D51" s="293">
        <f>HLOOKUP(K!$D$15,DatProd!$AK$7:$AV$97,ROW()-8,FALSE)</f>
        <v>600</v>
      </c>
      <c r="E51" s="293">
        <f>HLOOKUP(K!$D$15,DatProd!$BA$7:$BL$97,ROW()-8,FALSE)</f>
        <v>600</v>
      </c>
      <c r="F51" s="314">
        <f t="shared" si="18"/>
        <v>1</v>
      </c>
      <c r="G51" s="314">
        <f t="shared" si="19"/>
        <v>1</v>
      </c>
      <c r="H51" s="314">
        <f t="shared" si="20"/>
        <v>0</v>
      </c>
      <c r="I51" s="285"/>
      <c r="J51" s="286"/>
      <c r="K51" s="310" t="s">
        <v>398</v>
      </c>
      <c r="L51" s="293">
        <f>HLOOKUP(K!$D$15,DatProd!$BS$7:$CD$97,ROW()-8,FALSE)</f>
        <v>2750</v>
      </c>
      <c r="M51" s="293">
        <f>HLOOKUP(K!$D$15,DatProd!$CI$7:$CT$97,ROW()-8,FALSE)</f>
        <v>2750</v>
      </c>
      <c r="N51" s="293">
        <f>HLOOKUP(K!$D$15,DatProd!$CY$7:$DJ$97,ROW()-8,FALSE)</f>
        <v>2750</v>
      </c>
      <c r="O51" s="293">
        <f>HLOOKUP(K!$D$15,DatProd!$DO$7:$DZ$97,ROW()-8,FALSE)</f>
        <v>2750</v>
      </c>
      <c r="P51" s="314">
        <f t="shared" si="21"/>
        <v>1</v>
      </c>
      <c r="Q51" s="314">
        <f t="shared" si="22"/>
        <v>1</v>
      </c>
      <c r="R51" s="314">
        <f t="shared" si="23"/>
        <v>0</v>
      </c>
      <c r="S51" s="293">
        <f>DatProd!DJ49</f>
        <v>8415</v>
      </c>
      <c r="T51" s="293">
        <f>DatProd!DZ49</f>
        <v>8415</v>
      </c>
      <c r="U51" s="290"/>
    </row>
    <row r="52" spans="1:21">
      <c r="A52" s="290"/>
      <c r="B52" s="294"/>
      <c r="C52" s="294"/>
      <c r="D52" s="294"/>
      <c r="E52" s="294"/>
      <c r="F52" s="294"/>
      <c r="G52" s="294"/>
      <c r="H52" s="294"/>
      <c r="I52" s="276" t="s">
        <v>392</v>
      </c>
      <c r="J52" s="275"/>
      <c r="K52" s="275"/>
      <c r="L52" s="294"/>
      <c r="M52" s="294"/>
      <c r="N52" s="294"/>
      <c r="O52" s="294"/>
      <c r="P52" s="294"/>
      <c r="Q52" s="294"/>
      <c r="R52" s="294"/>
      <c r="S52" s="294"/>
      <c r="T52" s="294"/>
      <c r="U52" s="290"/>
    </row>
    <row r="53" spans="1:21">
      <c r="A53" s="290"/>
      <c r="B53" s="303">
        <f>HLOOKUP(K!$D$15,DatProd!$E$7:$P$97,ROW()-8,FALSE)</f>
        <v>3429.6870254123578</v>
      </c>
      <c r="C53" s="303">
        <f>HLOOKUP(K!$D$15,DatProd!$U$7:$AF$97,ROW()-8,FALSE)</f>
        <v>4320.209477257582</v>
      </c>
      <c r="D53" s="303">
        <f>HLOOKUP(K!$D$15,DatProd!$AK$7:$AV$97,ROW()-8,FALSE)</f>
        <v>4320.209477257582</v>
      </c>
      <c r="E53" s="303">
        <f>HLOOKUP(K!$D$15,DatProd!$BA$7:$BL$97,ROW()-8,FALSE)</f>
        <v>4320.209477257582</v>
      </c>
      <c r="F53" s="315">
        <f t="shared" ref="F53:F67" si="24">IF(C53=0,"",B53/C53)</f>
        <v>0.79387053879375369</v>
      </c>
      <c r="G53" s="315">
        <f t="shared" ref="G53:G67" si="25">IF(D53=0,0,B53/D53)</f>
        <v>0.79387053879375369</v>
      </c>
      <c r="H53" s="315">
        <f t="shared" ref="H53:H67" si="26">IF(E53=0,"",(B53-E53)/E53)</f>
        <v>-0.20612946120624626</v>
      </c>
      <c r="I53" s="304"/>
      <c r="J53" s="305"/>
      <c r="K53" s="306" t="s">
        <v>417</v>
      </c>
      <c r="L53" s="303">
        <f>HLOOKUP(K!$D$15,DatProd!$BS$7:$CD$97,ROW()-8,FALSE)</f>
        <v>2429.2593066562722</v>
      </c>
      <c r="M53" s="303">
        <f>HLOOKUP(K!$D$15,DatProd!$CI$7:$CT$97,ROW()-8,FALSE)</f>
        <v>3299.095497041993</v>
      </c>
      <c r="N53" s="303">
        <f>HLOOKUP(K!$D$15,DatProd!$CY$7:$DJ$97,ROW()-8,FALSE)</f>
        <v>3299.095497041993</v>
      </c>
      <c r="O53" s="303">
        <f>HLOOKUP(K!$D$15,DatProd!$DO$7:$DZ$97,ROW()-8,FALSE)</f>
        <v>3299.095497041993</v>
      </c>
      <c r="P53" s="315">
        <f t="shared" ref="P53:P67" si="27">IF(M53=0,"",L53/M53)</f>
        <v>0.73634100887178744</v>
      </c>
      <c r="Q53" s="315">
        <f t="shared" ref="Q53:Q67" si="28">IF(N53=0,0,L53/N53)</f>
        <v>0.73634100887178744</v>
      </c>
      <c r="R53" s="315">
        <f t="shared" ref="R53:R67" si="29">IF(O53=0,"",(L53-O53)/O53)</f>
        <v>-0.26365899112821256</v>
      </c>
      <c r="S53" s="303">
        <f>DatProd!DJ51</f>
        <v>3113.2211067051226</v>
      </c>
      <c r="T53" s="303">
        <f>DatProd!DZ51</f>
        <v>3113.2211067051226</v>
      </c>
      <c r="U53" s="290"/>
    </row>
    <row r="54" spans="1:21">
      <c r="A54" s="290"/>
      <c r="B54" s="299">
        <f>HLOOKUP(K!$D$15,DatProd!$E$7:$P$97,ROW()-8,FALSE)</f>
        <v>2837.8958629325471</v>
      </c>
      <c r="C54" s="299">
        <f>HLOOKUP(K!$D$15,DatProd!$U$7:$AF$97,ROW()-8,FALSE)</f>
        <v>3990.5845725473237</v>
      </c>
      <c r="D54" s="299">
        <f>HLOOKUP(K!$D$15,DatProd!$AK$7:$AV$97,ROW()-8,FALSE)</f>
        <v>3990.5845725473237</v>
      </c>
      <c r="E54" s="299">
        <f>HLOOKUP(K!$D$15,DatProd!$BA$7:$BL$97,ROW()-8,FALSE)</f>
        <v>3990.5845725473237</v>
      </c>
      <c r="F54" s="313">
        <f t="shared" si="24"/>
        <v>0.71114790611266843</v>
      </c>
      <c r="G54" s="313">
        <f t="shared" si="25"/>
        <v>0.71114790611266843</v>
      </c>
      <c r="H54" s="313">
        <f t="shared" si="26"/>
        <v>-0.28885209388733163</v>
      </c>
      <c r="I54" s="300"/>
      <c r="J54" s="301"/>
      <c r="K54" s="302" t="s">
        <v>202</v>
      </c>
      <c r="L54" s="299">
        <f>HLOOKUP(K!$D$15,DatProd!$BS$7:$CD$97,ROW()-8,FALSE)</f>
        <v>1639.6270307348991</v>
      </c>
      <c r="M54" s="299">
        <f>HLOOKUP(K!$D$15,DatProd!$CI$7:$CT$97,ROW()-8,FALSE)</f>
        <v>2737.6726906646672</v>
      </c>
      <c r="N54" s="299">
        <f>HLOOKUP(K!$D$15,DatProd!$CY$7:$DJ$97,ROW()-8,FALSE)</f>
        <v>2737.6726906646672</v>
      </c>
      <c r="O54" s="299">
        <f>HLOOKUP(K!$D$15,DatProd!$DO$7:$DZ$97,ROW()-8,FALSE)</f>
        <v>2737.6726906646672</v>
      </c>
      <c r="P54" s="313">
        <f t="shared" si="27"/>
        <v>0.59891273209027096</v>
      </c>
      <c r="Q54" s="313">
        <f t="shared" si="28"/>
        <v>0.59891273209027096</v>
      </c>
      <c r="R54" s="313">
        <f t="shared" si="29"/>
        <v>-0.40108726790972904</v>
      </c>
      <c r="S54" s="299">
        <f>DatProd!DJ52</f>
        <v>2480.6188537504549</v>
      </c>
      <c r="T54" s="299">
        <f>DatProd!DZ52</f>
        <v>2480.6188537504549</v>
      </c>
      <c r="U54" s="290"/>
    </row>
    <row r="55" spans="1:21">
      <c r="A55" s="290"/>
      <c r="B55" s="291">
        <f>HLOOKUP(K!$D$15,DatProd!$E$7:$P$97,ROW()-8,FALSE)</f>
        <v>569.67373570250697</v>
      </c>
      <c r="C55" s="291">
        <f>HLOOKUP(K!$D$15,DatProd!$U$7:$AF$97,ROW()-8,FALSE)</f>
        <v>569.67373570250697</v>
      </c>
      <c r="D55" s="291">
        <f>HLOOKUP(K!$D$15,DatProd!$AK$7:$AV$97,ROW()-8,FALSE)</f>
        <v>569.67373570250697</v>
      </c>
      <c r="E55" s="291">
        <f>HLOOKUP(K!$D$15,DatProd!$BA$7:$BL$97,ROW()-8,FALSE)</f>
        <v>569.67373570250697</v>
      </c>
      <c r="F55" s="311">
        <f t="shared" si="24"/>
        <v>1</v>
      </c>
      <c r="G55" s="311">
        <f t="shared" si="25"/>
        <v>1</v>
      </c>
      <c r="H55" s="311">
        <f t="shared" si="26"/>
        <v>0</v>
      </c>
      <c r="I55" s="279"/>
      <c r="J55" s="280"/>
      <c r="K55" s="281" t="s">
        <v>204</v>
      </c>
      <c r="L55" s="291">
        <f>HLOOKUP(K!$D$15,DatProd!$BS$7:$CD$97,ROW()-8,FALSE)</f>
        <v>574.30481261472846</v>
      </c>
      <c r="M55" s="291">
        <f>HLOOKUP(K!$D$15,DatProd!$CI$7:$CT$97,ROW()-8,FALSE)</f>
        <v>574.30481261472846</v>
      </c>
      <c r="N55" s="291">
        <f>HLOOKUP(K!$D$15,DatProd!$CY$7:$DJ$97,ROW()-8,FALSE)</f>
        <v>574.30481261472846</v>
      </c>
      <c r="O55" s="291">
        <f>HLOOKUP(K!$D$15,DatProd!$DO$7:$DZ$97,ROW()-8,FALSE)</f>
        <v>574.30481261472846</v>
      </c>
      <c r="P55" s="311">
        <f t="shared" si="27"/>
        <v>1</v>
      </c>
      <c r="Q55" s="311">
        <f t="shared" si="28"/>
        <v>1</v>
      </c>
      <c r="R55" s="311">
        <f t="shared" si="29"/>
        <v>0</v>
      </c>
      <c r="S55" s="291">
        <f>DatProd!DJ53</f>
        <v>515.02843428938763</v>
      </c>
      <c r="T55" s="291">
        <f>DatProd!DZ53</f>
        <v>515.02843428938763</v>
      </c>
      <c r="U55" s="290"/>
    </row>
    <row r="56" spans="1:21">
      <c r="A56" s="290"/>
      <c r="B56" s="292">
        <f>HLOOKUP(K!$D$15,DatProd!$E$7:$P$97,ROW()-8,FALSE)</f>
        <v>239.21250975859195</v>
      </c>
      <c r="C56" s="292">
        <f>HLOOKUP(K!$D$15,DatProd!$U$7:$AF$97,ROW()-8,FALSE)</f>
        <v>239.21250975859195</v>
      </c>
      <c r="D56" s="292">
        <f>HLOOKUP(K!$D$15,DatProd!$AK$7:$AV$97,ROW()-8,FALSE)</f>
        <v>239.21250975859195</v>
      </c>
      <c r="E56" s="292">
        <f>HLOOKUP(K!$D$15,DatProd!$BA$7:$BL$97,ROW()-8,FALSE)</f>
        <v>239.21250975859195</v>
      </c>
      <c r="F56" s="312">
        <f t="shared" si="24"/>
        <v>1</v>
      </c>
      <c r="G56" s="312">
        <f t="shared" si="25"/>
        <v>1</v>
      </c>
      <c r="H56" s="312">
        <f t="shared" si="26"/>
        <v>0</v>
      </c>
      <c r="I56" s="282"/>
      <c r="J56" s="283"/>
      <c r="K56" s="284" t="s">
        <v>205</v>
      </c>
      <c r="L56" s="292">
        <f>HLOOKUP(K!$D$15,DatProd!$BS$7:$CD$97,ROW()-8,FALSE)</f>
        <v>245.10633598279816</v>
      </c>
      <c r="M56" s="292">
        <f>HLOOKUP(K!$D$15,DatProd!$CI$7:$CT$97,ROW()-8,FALSE)</f>
        <v>245.10633598279816</v>
      </c>
      <c r="N56" s="292">
        <f>HLOOKUP(K!$D$15,DatProd!$CY$7:$DJ$97,ROW()-8,FALSE)</f>
        <v>245.10633598279816</v>
      </c>
      <c r="O56" s="292">
        <f>HLOOKUP(K!$D$15,DatProd!$DO$7:$DZ$97,ROW()-8,FALSE)</f>
        <v>245.10633598279816</v>
      </c>
      <c r="P56" s="312">
        <f t="shared" si="27"/>
        <v>1</v>
      </c>
      <c r="Q56" s="312">
        <f t="shared" si="28"/>
        <v>1</v>
      </c>
      <c r="R56" s="312">
        <f t="shared" si="29"/>
        <v>0</v>
      </c>
      <c r="S56" s="292">
        <f>DatProd!DJ54</f>
        <v>221.16654402483269</v>
      </c>
      <c r="T56" s="292">
        <f>DatProd!DZ54</f>
        <v>221.16654402483269</v>
      </c>
      <c r="U56" s="290"/>
    </row>
    <row r="57" spans="1:21">
      <c r="A57" s="290"/>
      <c r="B57" s="292">
        <f>HLOOKUP(K!$D$15,DatProd!$E$7:$P$97,ROW()-8,FALSE)</f>
        <v>137.62992381808073</v>
      </c>
      <c r="C57" s="292">
        <f>HLOOKUP(K!$D$15,DatProd!$U$7:$AF$97,ROW()-8,FALSE)</f>
        <v>137.62992381808073</v>
      </c>
      <c r="D57" s="292">
        <f>HLOOKUP(K!$D$15,DatProd!$AK$7:$AV$97,ROW()-8,FALSE)</f>
        <v>137.62992381808073</v>
      </c>
      <c r="E57" s="292">
        <f>HLOOKUP(K!$D$15,DatProd!$BA$7:$BL$97,ROW()-8,FALSE)</f>
        <v>137.62992381808073</v>
      </c>
      <c r="F57" s="312">
        <f t="shared" si="24"/>
        <v>1</v>
      </c>
      <c r="G57" s="312">
        <f t="shared" si="25"/>
        <v>1</v>
      </c>
      <c r="H57" s="312">
        <f t="shared" si="26"/>
        <v>0</v>
      </c>
      <c r="I57" s="282"/>
      <c r="J57" s="283"/>
      <c r="K57" s="284" t="s">
        <v>206</v>
      </c>
      <c r="L57" s="292">
        <f>HLOOKUP(K!$D$15,DatProd!$BS$7:$CD$97,ROW()-8,FALSE)</f>
        <v>144.5828613409341</v>
      </c>
      <c r="M57" s="292">
        <f>HLOOKUP(K!$D$15,DatProd!$CI$7:$CT$97,ROW()-8,FALSE)</f>
        <v>144.5828613409341</v>
      </c>
      <c r="N57" s="292">
        <f>HLOOKUP(K!$D$15,DatProd!$CY$7:$DJ$97,ROW()-8,FALSE)</f>
        <v>144.5828613409341</v>
      </c>
      <c r="O57" s="292">
        <f>HLOOKUP(K!$D$15,DatProd!$DO$7:$DZ$97,ROW()-8,FALSE)</f>
        <v>144.5828613409341</v>
      </c>
      <c r="P57" s="312">
        <f t="shared" si="27"/>
        <v>1</v>
      </c>
      <c r="Q57" s="312">
        <f t="shared" si="28"/>
        <v>1</v>
      </c>
      <c r="R57" s="312">
        <f t="shared" si="29"/>
        <v>0</v>
      </c>
      <c r="S57" s="292">
        <f>DatProd!DJ55</f>
        <v>141.59741250178573</v>
      </c>
      <c r="T57" s="292">
        <f>DatProd!DZ55</f>
        <v>141.59741250178573</v>
      </c>
      <c r="U57" s="290"/>
    </row>
    <row r="58" spans="1:21">
      <c r="A58" s="290"/>
      <c r="B58" s="292">
        <f>HLOOKUP(K!$D$15,DatProd!$E$7:$P$97,ROW()-8,FALSE)</f>
        <v>192.8313021258343</v>
      </c>
      <c r="C58" s="292">
        <f>HLOOKUP(K!$D$15,DatProd!$U$7:$AF$97,ROW()-8,FALSE)</f>
        <v>192.8313021258343</v>
      </c>
      <c r="D58" s="292">
        <f>HLOOKUP(K!$D$15,DatProd!$AK$7:$AV$97,ROW()-8,FALSE)</f>
        <v>192.8313021258343</v>
      </c>
      <c r="E58" s="292">
        <f>HLOOKUP(K!$D$15,DatProd!$BA$7:$BL$97,ROW()-8,FALSE)</f>
        <v>192.8313021258343</v>
      </c>
      <c r="F58" s="312">
        <f t="shared" si="24"/>
        <v>1</v>
      </c>
      <c r="G58" s="312">
        <f t="shared" si="25"/>
        <v>1</v>
      </c>
      <c r="H58" s="312">
        <f t="shared" si="26"/>
        <v>0</v>
      </c>
      <c r="I58" s="282"/>
      <c r="J58" s="283"/>
      <c r="K58" s="284" t="s">
        <v>207</v>
      </c>
      <c r="L58" s="292">
        <f>HLOOKUP(K!$D$15,DatProd!$BS$7:$CD$97,ROW()-8,FALSE)</f>
        <v>184.61561529099623</v>
      </c>
      <c r="M58" s="292">
        <f>HLOOKUP(K!$D$15,DatProd!$CI$7:$CT$97,ROW()-8,FALSE)</f>
        <v>184.61561529099623</v>
      </c>
      <c r="N58" s="292">
        <f>HLOOKUP(K!$D$15,DatProd!$CY$7:$DJ$97,ROW()-8,FALSE)</f>
        <v>184.61561529099623</v>
      </c>
      <c r="O58" s="292">
        <f>HLOOKUP(K!$D$15,DatProd!$DO$7:$DZ$97,ROW()-8,FALSE)</f>
        <v>184.61561529099623</v>
      </c>
      <c r="P58" s="312">
        <f t="shared" si="27"/>
        <v>1</v>
      </c>
      <c r="Q58" s="312">
        <f t="shared" si="28"/>
        <v>1</v>
      </c>
      <c r="R58" s="312">
        <f t="shared" si="29"/>
        <v>0</v>
      </c>
      <c r="S58" s="292">
        <f>DatProd!DJ56</f>
        <v>152.26447776276919</v>
      </c>
      <c r="T58" s="292">
        <f>DatProd!DZ56</f>
        <v>152.26447776276919</v>
      </c>
      <c r="U58" s="290"/>
    </row>
    <row r="59" spans="1:21">
      <c r="A59" s="290"/>
      <c r="B59" s="291">
        <f>HLOOKUP(K!$D$15,DatProd!$E$7:$P$97,ROW()-8,FALSE)</f>
        <v>2268.2221272300399</v>
      </c>
      <c r="C59" s="291">
        <f>HLOOKUP(K!$D$15,DatProd!$U$7:$AF$97,ROW()-8,FALSE)</f>
        <v>3420.9108368448169</v>
      </c>
      <c r="D59" s="291">
        <f>HLOOKUP(K!$D$15,DatProd!$AK$7:$AV$97,ROW()-8,FALSE)</f>
        <v>3420.9108368448169</v>
      </c>
      <c r="E59" s="291">
        <f>HLOOKUP(K!$D$15,DatProd!$BA$7:$BL$97,ROW()-8,FALSE)</f>
        <v>3420.9108368448169</v>
      </c>
      <c r="F59" s="311">
        <f t="shared" si="24"/>
        <v>0.66304625738859424</v>
      </c>
      <c r="G59" s="311">
        <f t="shared" si="25"/>
        <v>0.66304625738859424</v>
      </c>
      <c r="H59" s="311">
        <f t="shared" si="26"/>
        <v>-0.33695374261140576</v>
      </c>
      <c r="I59" s="279"/>
      <c r="J59" s="280"/>
      <c r="K59" s="281" t="s">
        <v>208</v>
      </c>
      <c r="L59" s="291">
        <f>HLOOKUP(K!$D$15,DatProd!$BS$7:$CD$97,ROW()-8,FALSE)</f>
        <v>1065.3222181201706</v>
      </c>
      <c r="M59" s="291">
        <f>HLOOKUP(K!$D$15,DatProd!$CI$7:$CT$97,ROW()-8,FALSE)</f>
        <v>2163.367878049939</v>
      </c>
      <c r="N59" s="291">
        <f>HLOOKUP(K!$D$15,DatProd!$CY$7:$DJ$97,ROW()-8,FALSE)</f>
        <v>2163.367878049939</v>
      </c>
      <c r="O59" s="291">
        <f>HLOOKUP(K!$D$15,DatProd!$DO$7:$DZ$97,ROW()-8,FALSE)</f>
        <v>2163.367878049939</v>
      </c>
      <c r="P59" s="311">
        <f t="shared" si="27"/>
        <v>0.49243692158379121</v>
      </c>
      <c r="Q59" s="311">
        <f t="shared" si="28"/>
        <v>0.49243692158379121</v>
      </c>
      <c r="R59" s="311">
        <f t="shared" si="29"/>
        <v>-0.50756307841620873</v>
      </c>
      <c r="S59" s="291">
        <f>DatProd!DJ57</f>
        <v>1965.5904194610675</v>
      </c>
      <c r="T59" s="291">
        <f>DatProd!DZ57</f>
        <v>1965.5904194610675</v>
      </c>
      <c r="U59" s="290"/>
    </row>
    <row r="60" spans="1:21">
      <c r="A60" s="290"/>
      <c r="B60" s="292">
        <f>HLOOKUP(K!$D$15,DatProd!$E$7:$P$97,ROW()-8,FALSE)</f>
        <v>0.60481080786316876</v>
      </c>
      <c r="C60" s="292">
        <f>HLOOKUP(K!$D$15,DatProd!$U$7:$AF$97,ROW()-8,FALSE)</f>
        <v>0.60481080786316876</v>
      </c>
      <c r="D60" s="292">
        <f>HLOOKUP(K!$D$15,DatProd!$AK$7:$AV$97,ROW()-8,FALSE)</f>
        <v>0.60481080786316876</v>
      </c>
      <c r="E60" s="292">
        <f>HLOOKUP(K!$D$15,DatProd!$BA$7:$BL$97,ROW()-8,FALSE)</f>
        <v>0.60481080786316876</v>
      </c>
      <c r="F60" s="312">
        <f t="shared" si="24"/>
        <v>1</v>
      </c>
      <c r="G60" s="312">
        <f t="shared" si="25"/>
        <v>1</v>
      </c>
      <c r="H60" s="312">
        <f t="shared" si="26"/>
        <v>0</v>
      </c>
      <c r="I60" s="282"/>
      <c r="J60" s="283"/>
      <c r="K60" s="284" t="s">
        <v>224</v>
      </c>
      <c r="L60" s="292">
        <f>HLOOKUP(K!$D$15,DatProd!$BS$7:$CD$97,ROW()-8,FALSE)</f>
        <v>1.313061097366331</v>
      </c>
      <c r="M60" s="292">
        <f>HLOOKUP(K!$D$15,DatProd!$CI$7:$CT$97,ROW()-8,FALSE)</f>
        <v>1.313061097366331</v>
      </c>
      <c r="N60" s="292">
        <f>HLOOKUP(K!$D$15,DatProd!$CY$7:$DJ$97,ROW()-8,FALSE)</f>
        <v>1.313061097366331</v>
      </c>
      <c r="O60" s="292">
        <f>HLOOKUP(K!$D$15,DatProd!$DO$7:$DZ$97,ROW()-8,FALSE)</f>
        <v>1.313061097366331</v>
      </c>
      <c r="P60" s="312">
        <f t="shared" si="27"/>
        <v>1</v>
      </c>
      <c r="Q60" s="312">
        <f t="shared" si="28"/>
        <v>1</v>
      </c>
      <c r="R60" s="312">
        <f t="shared" si="29"/>
        <v>0</v>
      </c>
      <c r="S60" s="292">
        <f>DatProd!DJ58</f>
        <v>0.48171140796155559</v>
      </c>
      <c r="T60" s="292">
        <f>DatProd!DZ58</f>
        <v>0.48171140796155559</v>
      </c>
      <c r="U60" s="290"/>
    </row>
    <row r="61" spans="1:21">
      <c r="A61" s="290"/>
      <c r="B61" s="292">
        <f>HLOOKUP(K!$D$15,DatProd!$E$7:$P$97,ROW()-8,FALSE)</f>
        <v>2267.6173164221768</v>
      </c>
      <c r="C61" s="292">
        <f>HLOOKUP(K!$D$15,DatProd!$U$7:$AF$97,ROW()-8,FALSE)</f>
        <v>2267.6173164221768</v>
      </c>
      <c r="D61" s="292">
        <f>HLOOKUP(K!$D$15,DatProd!$AK$7:$AV$97,ROW()-8,FALSE)</f>
        <v>2267.6173164221768</v>
      </c>
      <c r="E61" s="292">
        <f>HLOOKUP(K!$D$15,DatProd!$BA$7:$BL$97,ROW()-8,FALSE)</f>
        <v>2267.6173164221768</v>
      </c>
      <c r="F61" s="312">
        <f t="shared" si="24"/>
        <v>1</v>
      </c>
      <c r="G61" s="312">
        <f t="shared" si="25"/>
        <v>1</v>
      </c>
      <c r="H61" s="312">
        <f t="shared" si="26"/>
        <v>0</v>
      </c>
      <c r="I61" s="282"/>
      <c r="J61" s="283"/>
      <c r="K61" s="284" t="s">
        <v>209</v>
      </c>
      <c r="L61" s="292">
        <f>HLOOKUP(K!$D$15,DatProd!$BS$7:$CD$97,ROW()-8,FALSE)</f>
        <v>1064.0091570228044</v>
      </c>
      <c r="M61" s="292">
        <f>HLOOKUP(K!$D$15,DatProd!$CI$7:$CT$97,ROW()-8,FALSE)</f>
        <v>1064.0091570228044</v>
      </c>
      <c r="N61" s="292">
        <f>HLOOKUP(K!$D$15,DatProd!$CY$7:$DJ$97,ROW()-8,FALSE)</f>
        <v>1064.0091570228044</v>
      </c>
      <c r="O61" s="292">
        <f>HLOOKUP(K!$D$15,DatProd!$DO$7:$DZ$97,ROW()-8,FALSE)</f>
        <v>1064.0091570228044</v>
      </c>
      <c r="P61" s="312">
        <f t="shared" si="27"/>
        <v>1</v>
      </c>
      <c r="Q61" s="312">
        <f t="shared" si="28"/>
        <v>1</v>
      </c>
      <c r="R61" s="312">
        <f t="shared" si="29"/>
        <v>0</v>
      </c>
      <c r="S61" s="292">
        <f>DatProd!DJ59</f>
        <v>904.24312371463805</v>
      </c>
      <c r="T61" s="292">
        <f>DatProd!DZ59</f>
        <v>904.24312371463805</v>
      </c>
      <c r="U61" s="290"/>
    </row>
    <row r="62" spans="1:21">
      <c r="A62" s="290"/>
      <c r="B62" s="292">
        <f>HLOOKUP(K!$D$15,DatProd!$E$7:$P$97,ROW()-8,FALSE)</f>
        <v>330.64119356823005</v>
      </c>
      <c r="C62" s="292">
        <f>HLOOKUP(K!$D$15,DatProd!$U$7:$AF$97,ROW()-8,FALSE)</f>
        <v>330.64119356823005</v>
      </c>
      <c r="D62" s="292">
        <f>HLOOKUP(K!$D$15,DatProd!$AK$7:$AV$97,ROW()-8,FALSE)</f>
        <v>330.64119356823005</v>
      </c>
      <c r="E62" s="292">
        <f>HLOOKUP(K!$D$15,DatProd!$BA$7:$BL$97,ROW()-8,FALSE)</f>
        <v>330.64119356823005</v>
      </c>
      <c r="F62" s="312">
        <f t="shared" si="24"/>
        <v>1</v>
      </c>
      <c r="G62" s="312">
        <f t="shared" si="25"/>
        <v>1</v>
      </c>
      <c r="H62" s="312">
        <f t="shared" si="26"/>
        <v>0</v>
      </c>
      <c r="I62" s="282"/>
      <c r="J62" s="283"/>
      <c r="K62" s="309" t="s">
        <v>389</v>
      </c>
      <c r="L62" s="292">
        <f>HLOOKUP(K!$D$15,DatProd!$BS$7:$CD$97,ROW()-8,FALSE)</f>
        <v>279.90574482858523</v>
      </c>
      <c r="M62" s="292">
        <f>HLOOKUP(K!$D$15,DatProd!$CI$7:$CT$97,ROW()-8,FALSE)</f>
        <v>279.90574482858523</v>
      </c>
      <c r="N62" s="292">
        <f>HLOOKUP(K!$D$15,DatProd!$CY$7:$DJ$97,ROW()-8,FALSE)</f>
        <v>279.90574482858523</v>
      </c>
      <c r="O62" s="292">
        <f>HLOOKUP(K!$D$15,DatProd!$DO$7:$DZ$97,ROW()-8,FALSE)</f>
        <v>279.90574482858523</v>
      </c>
      <c r="P62" s="312">
        <f t="shared" si="27"/>
        <v>1</v>
      </c>
      <c r="Q62" s="312">
        <f t="shared" si="28"/>
        <v>1</v>
      </c>
      <c r="R62" s="312">
        <f t="shared" si="29"/>
        <v>0</v>
      </c>
      <c r="S62" s="292">
        <f>DatProd!DJ60</f>
        <v>299.96957964307325</v>
      </c>
      <c r="T62" s="292">
        <f>DatProd!DZ60</f>
        <v>299.96957964307325</v>
      </c>
      <c r="U62" s="290"/>
    </row>
    <row r="63" spans="1:21">
      <c r="A63" s="290"/>
      <c r="B63" s="292">
        <f>HLOOKUP(K!$D$15,DatProd!$E$7:$P$97,ROW()-8,FALSE)</f>
        <v>1900.6874743821566</v>
      </c>
      <c r="C63" s="292">
        <f>HLOOKUP(K!$D$15,DatProd!$U$7:$AF$97,ROW()-8,FALSE)</f>
        <v>1900.6874743821566</v>
      </c>
      <c r="D63" s="292">
        <f>HLOOKUP(K!$D$15,DatProd!$AK$7:$AV$97,ROW()-8,FALSE)</f>
        <v>1900.6874743821566</v>
      </c>
      <c r="E63" s="292">
        <f>HLOOKUP(K!$D$15,DatProd!$BA$7:$BL$97,ROW()-8,FALSE)</f>
        <v>1900.6874743821566</v>
      </c>
      <c r="F63" s="312">
        <f t="shared" si="24"/>
        <v>1</v>
      </c>
      <c r="G63" s="312">
        <f t="shared" si="25"/>
        <v>1</v>
      </c>
      <c r="H63" s="312">
        <f t="shared" si="26"/>
        <v>0</v>
      </c>
      <c r="I63" s="282"/>
      <c r="J63" s="283"/>
      <c r="K63" s="309" t="s">
        <v>390</v>
      </c>
      <c r="L63" s="292">
        <f>HLOOKUP(K!$D$15,DatProd!$BS$7:$CD$97,ROW()-8,FALSE)</f>
        <v>757.18565969820929</v>
      </c>
      <c r="M63" s="292">
        <f>HLOOKUP(K!$D$15,DatProd!$CI$7:$CT$97,ROW()-8,FALSE)</f>
        <v>757.18565969820929</v>
      </c>
      <c r="N63" s="292">
        <f>HLOOKUP(K!$D$15,DatProd!$CY$7:$DJ$97,ROW()-8,FALSE)</f>
        <v>757.18565969820929</v>
      </c>
      <c r="O63" s="292">
        <f>HLOOKUP(K!$D$15,DatProd!$DO$7:$DZ$97,ROW()-8,FALSE)</f>
        <v>757.18565969820929</v>
      </c>
      <c r="P63" s="312">
        <f t="shared" si="27"/>
        <v>1</v>
      </c>
      <c r="Q63" s="312">
        <f t="shared" si="28"/>
        <v>1</v>
      </c>
      <c r="R63" s="312">
        <f t="shared" si="29"/>
        <v>0</v>
      </c>
      <c r="S63" s="292">
        <f>DatProd!DJ61</f>
        <v>578.45381260482543</v>
      </c>
      <c r="T63" s="292">
        <f>DatProd!DZ61</f>
        <v>578.45381260482543</v>
      </c>
      <c r="U63" s="290"/>
    </row>
    <row r="64" spans="1:21">
      <c r="A64" s="290"/>
      <c r="B64" s="292">
        <f>HLOOKUP(K!$D$15,DatProd!$E$7:$P$97,ROW()-8,FALSE)</f>
        <v>36.288648471790125</v>
      </c>
      <c r="C64" s="292">
        <f>HLOOKUP(K!$D$15,DatProd!$U$7:$AF$97,ROW()-8,FALSE)</f>
        <v>36.288648471790125</v>
      </c>
      <c r="D64" s="292">
        <f>HLOOKUP(K!$D$15,DatProd!$AK$7:$AV$97,ROW()-8,FALSE)</f>
        <v>36.288648471790125</v>
      </c>
      <c r="E64" s="292">
        <f>HLOOKUP(K!$D$15,DatProd!$BA$7:$BL$97,ROW()-8,FALSE)</f>
        <v>36.288648471790125</v>
      </c>
      <c r="F64" s="312">
        <f t="shared" si="24"/>
        <v>1</v>
      </c>
      <c r="G64" s="312">
        <f t="shared" si="25"/>
        <v>1</v>
      </c>
      <c r="H64" s="312">
        <f t="shared" si="26"/>
        <v>0</v>
      </c>
      <c r="I64" s="282"/>
      <c r="J64" s="283"/>
      <c r="K64" s="309" t="s">
        <v>391</v>
      </c>
      <c r="L64" s="292">
        <f>HLOOKUP(K!$D$15,DatProd!$BS$7:$CD$97,ROW()-8,FALSE)</f>
        <v>26.917752496009786</v>
      </c>
      <c r="M64" s="292">
        <f>HLOOKUP(K!$D$15,DatProd!$CI$7:$CT$97,ROW()-8,FALSE)</f>
        <v>26.917752496009786</v>
      </c>
      <c r="N64" s="292">
        <f>HLOOKUP(K!$D$15,DatProd!$CY$7:$DJ$97,ROW()-8,FALSE)</f>
        <v>26.917752496009786</v>
      </c>
      <c r="O64" s="292">
        <f>HLOOKUP(K!$D$15,DatProd!$DO$7:$DZ$97,ROW()-8,FALSE)</f>
        <v>26.917752496009786</v>
      </c>
      <c r="P64" s="312">
        <f t="shared" si="27"/>
        <v>1</v>
      </c>
      <c r="Q64" s="312">
        <f t="shared" si="28"/>
        <v>1</v>
      </c>
      <c r="R64" s="312">
        <f t="shared" si="29"/>
        <v>0</v>
      </c>
      <c r="S64" s="292">
        <f>DatProd!DJ62</f>
        <v>25.81973146673938</v>
      </c>
      <c r="T64" s="292">
        <f>DatProd!DZ62</f>
        <v>25.81973146673938</v>
      </c>
      <c r="U64" s="290"/>
    </row>
    <row r="65" spans="1:21">
      <c r="A65" s="290"/>
      <c r="B65" s="292">
        <f>HLOOKUP(K!$D$15,DatProd!$E$7:$P$97,ROW()-8,FALSE)</f>
        <v>0</v>
      </c>
      <c r="C65" s="292">
        <f>HLOOKUP(K!$D$15,DatProd!$U$7:$AF$97,ROW()-8,FALSE)</f>
        <v>449.76804540646532</v>
      </c>
      <c r="D65" s="292">
        <f>HLOOKUP(K!$D$15,DatProd!$AK$7:$AV$97,ROW()-8,FALSE)</f>
        <v>449.76804540646532</v>
      </c>
      <c r="E65" s="292">
        <f>HLOOKUP(K!$D$15,DatProd!$BA$7:$BL$97,ROW()-8,FALSE)</f>
        <v>449.76804540646532</v>
      </c>
      <c r="F65" s="312">
        <f t="shared" si="24"/>
        <v>0</v>
      </c>
      <c r="G65" s="312">
        <f t="shared" si="25"/>
        <v>0</v>
      </c>
      <c r="H65" s="312">
        <f t="shared" si="26"/>
        <v>-1</v>
      </c>
      <c r="I65" s="282"/>
      <c r="J65" s="283"/>
      <c r="K65" s="284" t="s">
        <v>223</v>
      </c>
      <c r="L65" s="292">
        <f>HLOOKUP(K!$D$15,DatProd!$BS$7:$CD$97,ROW()-8,FALSE)</f>
        <v>0</v>
      </c>
      <c r="M65" s="292">
        <f>HLOOKUP(K!$D$15,DatProd!$CI$7:$CT$97,ROW()-8,FALSE)</f>
        <v>423.99914105215959</v>
      </c>
      <c r="N65" s="292">
        <f>HLOOKUP(K!$D$15,DatProd!$CY$7:$DJ$97,ROW()-8,FALSE)</f>
        <v>423.99914105215959</v>
      </c>
      <c r="O65" s="292">
        <f>HLOOKUP(K!$D$15,DatProd!$DO$7:$DZ$97,ROW()-8,FALSE)</f>
        <v>423.99914105215959</v>
      </c>
      <c r="P65" s="312">
        <f t="shared" si="27"/>
        <v>0</v>
      </c>
      <c r="Q65" s="312">
        <f t="shared" si="28"/>
        <v>0</v>
      </c>
      <c r="R65" s="312">
        <f t="shared" si="29"/>
        <v>-1</v>
      </c>
      <c r="S65" s="292">
        <f>DatProd!DJ63</f>
        <v>420.32880862609682</v>
      </c>
      <c r="T65" s="292">
        <f>DatProd!DZ63</f>
        <v>420.32880862609682</v>
      </c>
      <c r="U65" s="290"/>
    </row>
    <row r="66" spans="1:21">
      <c r="A66" s="290"/>
      <c r="B66" s="292">
        <f>HLOOKUP(K!$D$15,DatProd!$E$7:$P$97,ROW()-8,FALSE)</f>
        <v>0</v>
      </c>
      <c r="C66" s="292">
        <f>HLOOKUP(K!$D$15,DatProd!$U$7:$AF$97,ROW()-8,FALSE)</f>
        <v>551.71796224251977</v>
      </c>
      <c r="D66" s="292">
        <f>HLOOKUP(K!$D$15,DatProd!$AK$7:$AV$97,ROW()-8,FALSE)</f>
        <v>551.71796224251977</v>
      </c>
      <c r="E66" s="292">
        <f>HLOOKUP(K!$D$15,DatProd!$BA$7:$BL$97,ROW()-8,FALSE)</f>
        <v>551.71796224251977</v>
      </c>
      <c r="F66" s="312">
        <f t="shared" si="24"/>
        <v>0</v>
      </c>
      <c r="G66" s="312">
        <f t="shared" si="25"/>
        <v>0</v>
      </c>
      <c r="H66" s="312">
        <f t="shared" si="26"/>
        <v>-1</v>
      </c>
      <c r="I66" s="282"/>
      <c r="J66" s="283"/>
      <c r="K66" s="284" t="s">
        <v>410</v>
      </c>
      <c r="L66" s="292">
        <f>HLOOKUP(K!$D$15,DatProd!$BS$7:$CD$97,ROW()-8,FALSE)</f>
        <v>0</v>
      </c>
      <c r="M66" s="292">
        <f>HLOOKUP(K!$D$15,DatProd!$CI$7:$CT$97,ROW()-8,FALSE)</f>
        <v>509.91388170681762</v>
      </c>
      <c r="N66" s="292">
        <f>HLOOKUP(K!$D$15,DatProd!$CY$7:$DJ$97,ROW()-8,FALSE)</f>
        <v>509.91388170681762</v>
      </c>
      <c r="O66" s="292">
        <f>HLOOKUP(K!$D$15,DatProd!$DO$7:$DZ$97,ROW()-8,FALSE)</f>
        <v>509.91388170681762</v>
      </c>
      <c r="P66" s="312">
        <f t="shared" si="27"/>
        <v>0</v>
      </c>
      <c r="Q66" s="312">
        <f t="shared" si="28"/>
        <v>0</v>
      </c>
      <c r="R66" s="312">
        <f t="shared" si="29"/>
        <v>-1</v>
      </c>
      <c r="S66" s="292">
        <f>DatProd!DJ64</f>
        <v>496.02335332390459</v>
      </c>
      <c r="T66" s="292">
        <f>DatProd!DZ64</f>
        <v>496.02335332390459</v>
      </c>
      <c r="U66" s="290"/>
    </row>
    <row r="67" spans="1:21">
      <c r="A67" s="290"/>
      <c r="B67" s="292">
        <f>HLOOKUP(K!$D$15,DatProd!$E$7:$P$97,ROW()-8,FALSE)</f>
        <v>0</v>
      </c>
      <c r="C67" s="292">
        <f>HLOOKUP(K!$D$15,DatProd!$U$7:$AF$97,ROW()-8,FALSE)</f>
        <v>151.20270196579219</v>
      </c>
      <c r="D67" s="292">
        <f>HLOOKUP(K!$D$15,DatProd!$AK$7:$AV$97,ROW()-8,FALSE)</f>
        <v>151.20270196579219</v>
      </c>
      <c r="E67" s="292">
        <f>HLOOKUP(K!$D$15,DatProd!$BA$7:$BL$97,ROW()-8,FALSE)</f>
        <v>151.20270196579219</v>
      </c>
      <c r="F67" s="312">
        <f t="shared" si="24"/>
        <v>0</v>
      </c>
      <c r="G67" s="312">
        <f t="shared" si="25"/>
        <v>0</v>
      </c>
      <c r="H67" s="312">
        <f t="shared" si="26"/>
        <v>-1</v>
      </c>
      <c r="I67" s="282"/>
      <c r="J67" s="283"/>
      <c r="K67" s="284" t="s">
        <v>411</v>
      </c>
      <c r="L67" s="292">
        <f>HLOOKUP(K!$D$15,DatProd!$BS$7:$CD$97,ROW()-8,FALSE)</f>
        <v>0</v>
      </c>
      <c r="M67" s="292">
        <f>HLOOKUP(K!$D$15,DatProd!$CI$7:$CT$97,ROW()-8,FALSE)</f>
        <v>164.13263717079138</v>
      </c>
      <c r="N67" s="292">
        <f>HLOOKUP(K!$D$15,DatProd!$CY$7:$DJ$97,ROW()-8,FALSE)</f>
        <v>164.13263717079138</v>
      </c>
      <c r="O67" s="292">
        <f>HLOOKUP(K!$D$15,DatProd!$DO$7:$DZ$97,ROW()-8,FALSE)</f>
        <v>164.13263717079138</v>
      </c>
      <c r="P67" s="312">
        <f t="shared" si="27"/>
        <v>0</v>
      </c>
      <c r="Q67" s="312">
        <f t="shared" si="28"/>
        <v>0</v>
      </c>
      <c r="R67" s="312">
        <f t="shared" si="29"/>
        <v>-1</v>
      </c>
      <c r="S67" s="292">
        <f>DatProd!DJ65</f>
        <v>144.51342238846667</v>
      </c>
      <c r="T67" s="292">
        <f>DatProd!DZ65</f>
        <v>144.51342238846667</v>
      </c>
      <c r="U67" s="290"/>
    </row>
    <row r="68" spans="1:21">
      <c r="A68" s="290"/>
      <c r="B68" s="292"/>
      <c r="C68" s="292"/>
      <c r="D68" s="292"/>
      <c r="E68" s="292"/>
      <c r="F68" s="292"/>
      <c r="G68" s="292"/>
      <c r="H68" s="292"/>
      <c r="I68" s="282"/>
      <c r="J68" s="283"/>
      <c r="K68" s="284"/>
      <c r="L68" s="292"/>
      <c r="M68" s="292"/>
      <c r="N68" s="292"/>
      <c r="O68" s="292"/>
      <c r="P68" s="292"/>
      <c r="Q68" s="292"/>
      <c r="R68" s="292"/>
      <c r="S68" s="292"/>
      <c r="T68" s="292"/>
      <c r="U68" s="290"/>
    </row>
    <row r="69" spans="1:21">
      <c r="A69" s="290"/>
      <c r="B69" s="308">
        <f>HLOOKUP(K!$D$15,DatProd!$E$7:$P$97,ROW()-8,FALSE)</f>
        <v>0.56000000000000005</v>
      </c>
      <c r="C69" s="308">
        <f>HLOOKUP(K!$D$15,DatProd!$U$7:$AF$97,ROW()-8,FALSE)</f>
        <v>0.56000000000000005</v>
      </c>
      <c r="D69" s="308">
        <f>HLOOKUP(K!$D$15,DatProd!$AK$7:$AV$97,ROW()-8,FALSE)</f>
        <v>0.56000000000000005</v>
      </c>
      <c r="E69" s="308">
        <f>HLOOKUP(K!$D$15,DatProd!$BA$7:$BL$97,ROW()-8,FALSE)</f>
        <v>0.56000000000000005</v>
      </c>
      <c r="F69" s="314">
        <f>IF(C69=0,"",B69/C69)</f>
        <v>1</v>
      </c>
      <c r="G69" s="314">
        <f>IF(D69=0,0,B69/D69)</f>
        <v>1</v>
      </c>
      <c r="H69" s="314">
        <f>IF(E69=0,"",(B69-E69)/E69)</f>
        <v>0</v>
      </c>
      <c r="I69" s="285"/>
      <c r="J69" s="286"/>
      <c r="K69" s="287" t="s">
        <v>395</v>
      </c>
      <c r="L69" s="308">
        <f>HLOOKUP(K!$D$15,DatProd!$BS$7:$CD$97,ROW()-8,FALSE)</f>
        <v>0.56000000000000005</v>
      </c>
      <c r="M69" s="308">
        <f>HLOOKUP(K!$D$15,DatProd!$CI$7:$CT$97,ROW()-8,FALSE)</f>
        <v>0.56000000000000005</v>
      </c>
      <c r="N69" s="308">
        <f>HLOOKUP(K!$D$15,DatProd!$CY$7:$DJ$97,ROW()-8,FALSE)</f>
        <v>0.56000000000000005</v>
      </c>
      <c r="O69" s="308">
        <f>HLOOKUP(K!$D$15,DatProd!$DO$7:$DZ$97,ROW()-8,FALSE)</f>
        <v>0.56000000000000005</v>
      </c>
      <c r="P69" s="314">
        <f>IF(M69=0,"",L69/M69)</f>
        <v>1</v>
      </c>
      <c r="Q69" s="314">
        <f>IF(N69=0,0,L69/N69)</f>
        <v>1</v>
      </c>
      <c r="R69" s="314">
        <f>IF(O69=0,"",(L69-O69)/O69)</f>
        <v>0</v>
      </c>
      <c r="S69" s="308">
        <f>DatProd!DJ67</f>
        <v>0.56000000000000005</v>
      </c>
      <c r="T69" s="308">
        <f>DatProd!DZ67</f>
        <v>0.56000000000000005</v>
      </c>
      <c r="U69" s="290"/>
    </row>
    <row r="70" spans="1:21">
      <c r="A70" s="290"/>
      <c r="B70" s="294"/>
      <c r="C70" s="294"/>
      <c r="D70" s="294"/>
      <c r="E70" s="294"/>
      <c r="F70" s="294"/>
      <c r="G70" s="294"/>
      <c r="H70" s="294"/>
      <c r="I70" s="276" t="s">
        <v>203</v>
      </c>
      <c r="J70" s="275"/>
      <c r="K70" s="275"/>
      <c r="L70" s="294"/>
      <c r="M70" s="294"/>
      <c r="N70" s="294"/>
      <c r="O70" s="294"/>
      <c r="P70" s="294"/>
      <c r="Q70" s="294"/>
      <c r="R70" s="294"/>
      <c r="S70" s="294"/>
      <c r="T70" s="294"/>
      <c r="U70" s="290"/>
    </row>
    <row r="71" spans="1:21">
      <c r="A71" s="290"/>
      <c r="B71" s="303">
        <f>HLOOKUP(K!$D$15,DatProd!$E$7:$P$97,ROW()-8,FALSE)</f>
        <v>645.12621961142383</v>
      </c>
      <c r="C71" s="303">
        <f>HLOOKUP(K!$D$15,DatProd!$U$7:$AF$97,ROW()-8,FALSE)</f>
        <v>926.26480527821525</v>
      </c>
      <c r="D71" s="303">
        <f>HLOOKUP(K!$D$15,DatProd!$AK$7:$AV$97,ROW()-8,FALSE)</f>
        <v>926.26480527821525</v>
      </c>
      <c r="E71" s="303">
        <f>HLOOKUP(K!$D$15,DatProd!$BA$7:$BL$97,ROW()-8,FALSE)</f>
        <v>926.26480527821525</v>
      </c>
      <c r="F71" s="315">
        <f t="shared" ref="F71:F74" si="30">IF(C71=0,"",B71/C71)</f>
        <v>0.69648141215691783</v>
      </c>
      <c r="G71" s="315">
        <f t="shared" ref="G71:G74" si="31">IF(D71=0,0,B71/D71)</f>
        <v>0.69648141215691783</v>
      </c>
      <c r="H71" s="315">
        <f t="shared" ref="H71:H74" si="32">IF(E71=0,"",(B71-E71)/E71)</f>
        <v>-0.30351858784308222</v>
      </c>
      <c r="I71" s="304"/>
      <c r="J71" s="305"/>
      <c r="K71" s="306" t="s">
        <v>202</v>
      </c>
      <c r="L71" s="303">
        <f>HLOOKUP(K!$D$15,DatProd!$BS$7:$CD$97,ROW()-8,FALSE)</f>
        <v>350.91244546341056</v>
      </c>
      <c r="M71" s="303">
        <f>HLOOKUP(K!$D$15,DatProd!$CI$7:$CT$97,ROW()-8,FALSE)</f>
        <v>615.73365831890192</v>
      </c>
      <c r="N71" s="303">
        <f>HLOOKUP(K!$D$15,DatProd!$CY$7:$DJ$97,ROW()-8,FALSE)</f>
        <v>615.73365831890192</v>
      </c>
      <c r="O71" s="303">
        <f>HLOOKUP(K!$D$15,DatProd!$DO$7:$DZ$97,ROW()-8,FALSE)</f>
        <v>615.73365831890192</v>
      </c>
      <c r="P71" s="315">
        <f t="shared" ref="P71:P74" si="33">IF(M71=0,"",L71/M71)</f>
        <v>0.56990947420591609</v>
      </c>
      <c r="Q71" s="315">
        <f t="shared" ref="Q71:Q74" si="34">IF(N71=0,0,L71/N71)</f>
        <v>0.56990947420591609</v>
      </c>
      <c r="R71" s="315">
        <f t="shared" ref="R71:R74" si="35">IF(O71=0,"",(L71-O71)/O71)</f>
        <v>-0.43009052579408397</v>
      </c>
      <c r="S71" s="303">
        <f>DatProd!DJ69</f>
        <v>579.26937284861128</v>
      </c>
      <c r="T71" s="303">
        <f>DatProd!DZ69</f>
        <v>579.26937284861128</v>
      </c>
      <c r="U71" s="290"/>
    </row>
    <row r="72" spans="1:21">
      <c r="A72" s="290"/>
      <c r="B72" s="291">
        <f>HLOOKUP(K!$D$15,DatProd!$E$7:$P$97,ROW()-8,FALSE)</f>
        <v>91.911153385360876</v>
      </c>
      <c r="C72" s="291">
        <f>HLOOKUP(K!$D$15,DatProd!$U$7:$AF$97,ROW()-8,FALSE)</f>
        <v>91.911153385360876</v>
      </c>
      <c r="D72" s="291">
        <f>HLOOKUP(K!$D$15,DatProd!$AK$7:$AV$97,ROW()-8,FALSE)</f>
        <v>91.911153385360876</v>
      </c>
      <c r="E72" s="291">
        <f>HLOOKUP(K!$D$15,DatProd!$BA$7:$BL$97,ROW()-8,FALSE)</f>
        <v>91.911153385360876</v>
      </c>
      <c r="F72" s="311">
        <f t="shared" si="30"/>
        <v>1</v>
      </c>
      <c r="G72" s="311">
        <f t="shared" si="31"/>
        <v>1</v>
      </c>
      <c r="H72" s="311">
        <f t="shared" si="32"/>
        <v>0</v>
      </c>
      <c r="I72" s="279"/>
      <c r="J72" s="280"/>
      <c r="K72" s="281" t="s">
        <v>204</v>
      </c>
      <c r="L72" s="291">
        <f>HLOOKUP(K!$D$15,DatProd!$BS$7:$CD$97,ROW()-8,FALSE)</f>
        <v>93.9833102009203</v>
      </c>
      <c r="M72" s="291">
        <f>HLOOKUP(K!$D$15,DatProd!$CI$7:$CT$97,ROW()-8,FALSE)</f>
        <v>93.9833102009203</v>
      </c>
      <c r="N72" s="291">
        <f>HLOOKUP(K!$D$15,DatProd!$CY$7:$DJ$97,ROW()-8,FALSE)</f>
        <v>93.9833102009203</v>
      </c>
      <c r="O72" s="291">
        <f>HLOOKUP(K!$D$15,DatProd!$DO$7:$DZ$97,ROW()-8,FALSE)</f>
        <v>93.9833102009203</v>
      </c>
      <c r="P72" s="311">
        <f t="shared" si="33"/>
        <v>1</v>
      </c>
      <c r="Q72" s="311">
        <f t="shared" si="34"/>
        <v>1</v>
      </c>
      <c r="R72" s="311">
        <f t="shared" si="35"/>
        <v>0</v>
      </c>
      <c r="S72" s="291">
        <f>DatProd!DJ70</f>
        <v>90.251746794391963</v>
      </c>
      <c r="T72" s="291">
        <f>DatProd!DZ70</f>
        <v>90.251746794391963</v>
      </c>
      <c r="U72" s="290"/>
    </row>
    <row r="73" spans="1:21">
      <c r="A73" s="290"/>
      <c r="B73" s="292">
        <f>HLOOKUP(K!$D$15,DatProd!$E$7:$P$97,ROW()-8,FALSE)</f>
        <v>58.343476522650498</v>
      </c>
      <c r="C73" s="292">
        <f>HLOOKUP(K!$D$15,DatProd!$U$7:$AF$97,ROW()-8,FALSE)</f>
        <v>58.343476522650498</v>
      </c>
      <c r="D73" s="292">
        <f>HLOOKUP(K!$D$15,DatProd!$AK$7:$AV$97,ROW()-8,FALSE)</f>
        <v>58.343476522650498</v>
      </c>
      <c r="E73" s="292">
        <f>HLOOKUP(K!$D$15,DatProd!$BA$7:$BL$97,ROW()-8,FALSE)</f>
        <v>58.343476522650498</v>
      </c>
      <c r="F73" s="312">
        <f t="shared" si="30"/>
        <v>1</v>
      </c>
      <c r="G73" s="312">
        <f t="shared" si="31"/>
        <v>1</v>
      </c>
      <c r="H73" s="312">
        <f t="shared" si="32"/>
        <v>0</v>
      </c>
      <c r="I73" s="282"/>
      <c r="J73" s="283"/>
      <c r="K73" s="284" t="s">
        <v>205</v>
      </c>
      <c r="L73" s="292">
        <f>HLOOKUP(K!$D$15,DatProd!$BS$7:$CD$97,ROW()-8,FALSE)</f>
        <v>59.113531925149459</v>
      </c>
      <c r="M73" s="292">
        <f>HLOOKUP(K!$D$15,DatProd!$CI$7:$CT$97,ROW()-8,FALSE)</f>
        <v>59.113531925149459</v>
      </c>
      <c r="N73" s="292">
        <f>HLOOKUP(K!$D$15,DatProd!$CY$7:$DJ$97,ROW()-8,FALSE)</f>
        <v>59.113531925149459</v>
      </c>
      <c r="O73" s="292">
        <f>HLOOKUP(K!$D$15,DatProd!$DO$7:$DZ$97,ROW()-8,FALSE)</f>
        <v>59.113531925149459</v>
      </c>
      <c r="P73" s="312">
        <f t="shared" si="33"/>
        <v>1</v>
      </c>
      <c r="Q73" s="312">
        <f t="shared" si="34"/>
        <v>1</v>
      </c>
      <c r="R73" s="312">
        <f t="shared" si="35"/>
        <v>0</v>
      </c>
      <c r="S73" s="292">
        <f>DatProd!DJ71</f>
        <v>55.02384283664437</v>
      </c>
      <c r="T73" s="292">
        <f>DatProd!DZ71</f>
        <v>55.02384283664437</v>
      </c>
      <c r="U73" s="290"/>
    </row>
    <row r="74" spans="1:21">
      <c r="A74" s="290"/>
      <c r="B74" s="292">
        <f>HLOOKUP(K!$D$15,DatProd!$E$7:$P$97,ROW()-8,FALSE)</f>
        <v>33.567676862710385</v>
      </c>
      <c r="C74" s="292">
        <f>HLOOKUP(K!$D$15,DatProd!$U$7:$AF$97,ROW()-8,FALSE)</f>
        <v>33.567676862710385</v>
      </c>
      <c r="D74" s="292">
        <f>HLOOKUP(K!$D$15,DatProd!$AK$7:$AV$97,ROW()-8,FALSE)</f>
        <v>33.567676862710385</v>
      </c>
      <c r="E74" s="292">
        <f>HLOOKUP(K!$D$15,DatProd!$BA$7:$BL$97,ROW()-8,FALSE)</f>
        <v>33.567676862710385</v>
      </c>
      <c r="F74" s="312">
        <f t="shared" si="30"/>
        <v>1</v>
      </c>
      <c r="G74" s="312">
        <f t="shared" si="31"/>
        <v>1</v>
      </c>
      <c r="H74" s="312">
        <f t="shared" si="32"/>
        <v>0</v>
      </c>
      <c r="I74" s="282"/>
      <c r="J74" s="283"/>
      <c r="K74" s="284" t="s">
        <v>206</v>
      </c>
      <c r="L74" s="292">
        <f>HLOOKUP(K!$D$15,DatProd!$BS$7:$CD$97,ROW()-8,FALSE)</f>
        <v>34.869778275770848</v>
      </c>
      <c r="M74" s="292">
        <f>HLOOKUP(K!$D$15,DatProd!$CI$7:$CT$97,ROW()-8,FALSE)</f>
        <v>34.869778275770848</v>
      </c>
      <c r="N74" s="292">
        <f>HLOOKUP(K!$D$15,DatProd!$CY$7:$DJ$97,ROW()-8,FALSE)</f>
        <v>34.869778275770848</v>
      </c>
      <c r="O74" s="292">
        <f>HLOOKUP(K!$D$15,DatProd!$DO$7:$DZ$97,ROW()-8,FALSE)</f>
        <v>34.869778275770848</v>
      </c>
      <c r="P74" s="312">
        <f t="shared" si="33"/>
        <v>1</v>
      </c>
      <c r="Q74" s="312">
        <f t="shared" si="34"/>
        <v>1</v>
      </c>
      <c r="R74" s="312">
        <f t="shared" si="35"/>
        <v>0</v>
      </c>
      <c r="S74" s="292">
        <f>DatProd!DJ72</f>
        <v>35.227903957747593</v>
      </c>
      <c r="T74" s="292">
        <f>DatProd!DZ72</f>
        <v>35.227903957747593</v>
      </c>
      <c r="U74" s="290"/>
    </row>
    <row r="75" spans="1:21">
      <c r="A75" s="290"/>
      <c r="B75" s="292"/>
      <c r="C75" s="292"/>
      <c r="D75" s="292"/>
      <c r="E75" s="292"/>
      <c r="F75" s="292"/>
      <c r="G75" s="292"/>
      <c r="H75" s="292"/>
      <c r="I75" s="282"/>
      <c r="J75" s="283"/>
      <c r="K75" s="284" t="s">
        <v>207</v>
      </c>
      <c r="L75" s="292"/>
      <c r="M75" s="292"/>
      <c r="N75" s="292"/>
      <c r="O75" s="292"/>
      <c r="P75" s="292"/>
      <c r="Q75" s="292"/>
      <c r="R75" s="292"/>
      <c r="S75" s="292"/>
      <c r="T75" s="292"/>
      <c r="U75" s="290"/>
    </row>
    <row r="76" spans="1:21">
      <c r="A76" s="290"/>
      <c r="B76" s="291">
        <f>HLOOKUP(K!$D$15,DatProd!$E$7:$P$97,ROW()-8,FALSE)</f>
        <v>553.21506622606296</v>
      </c>
      <c r="C76" s="291">
        <f>HLOOKUP(K!$D$15,DatProd!$U$7:$AF$97,ROW()-8,FALSE)</f>
        <v>834.35365189285437</v>
      </c>
      <c r="D76" s="291">
        <f>HLOOKUP(K!$D$15,DatProd!$AK$7:$AV$97,ROW()-8,FALSE)</f>
        <v>834.35365189285437</v>
      </c>
      <c r="E76" s="291">
        <f>HLOOKUP(K!$D$15,DatProd!$BA$7:$BL$97,ROW()-8,FALSE)</f>
        <v>834.35365189285437</v>
      </c>
      <c r="F76" s="311">
        <f t="shared" ref="F76:F84" si="36">IF(C76=0,"",B76/C76)</f>
        <v>0.66304625738859413</v>
      </c>
      <c r="G76" s="311">
        <f t="shared" ref="G76:G84" si="37">IF(D76=0,0,B76/D76)</f>
        <v>0.66304625738859413</v>
      </c>
      <c r="H76" s="311">
        <f t="shared" ref="H76:H84" si="38">IF(E76=0,"",(B76-E76)/E76)</f>
        <v>-0.33695374261140593</v>
      </c>
      <c r="I76" s="279"/>
      <c r="J76" s="280"/>
      <c r="K76" s="281" t="s">
        <v>208</v>
      </c>
      <c r="L76" s="291">
        <f>HLOOKUP(K!$D$15,DatProd!$BS$7:$CD$97,ROW()-8,FALSE)</f>
        <v>256.92913526249026</v>
      </c>
      <c r="M76" s="291">
        <f>HLOOKUP(K!$D$15,DatProd!$CI$7:$CT$97,ROW()-8,FALSE)</f>
        <v>521.75034811798162</v>
      </c>
      <c r="N76" s="291">
        <f>HLOOKUP(K!$D$15,DatProd!$CY$7:$DJ$97,ROW()-8,FALSE)</f>
        <v>521.75034811798162</v>
      </c>
      <c r="O76" s="291">
        <f>HLOOKUP(K!$D$15,DatProd!$DO$7:$DZ$97,ROW()-8,FALSE)</f>
        <v>521.75034811798162</v>
      </c>
      <c r="P76" s="311">
        <f t="shared" ref="P76:P84" si="39">IF(M76=0,"",L76/M76)</f>
        <v>0.49243692158379115</v>
      </c>
      <c r="Q76" s="311">
        <f t="shared" ref="Q76:Q84" si="40">IF(N76=0,0,L76/N76)</f>
        <v>0.49243692158379115</v>
      </c>
      <c r="R76" s="311">
        <f t="shared" ref="R76:R84" si="41">IF(O76=0,"",(L76-O76)/O76)</f>
        <v>-0.50756307841620885</v>
      </c>
      <c r="S76" s="291">
        <f>DatProd!DJ74</f>
        <v>489.01762605421936</v>
      </c>
      <c r="T76" s="291">
        <f>DatProd!DZ74</f>
        <v>489.01762605421936</v>
      </c>
      <c r="U76" s="290"/>
    </row>
    <row r="77" spans="1:21">
      <c r="A77" s="290"/>
      <c r="B77" s="292">
        <f>HLOOKUP(K!$D$15,DatProd!$E$7:$P$97,ROW()-8,FALSE)</f>
        <v>0.14751220663509904</v>
      </c>
      <c r="C77" s="292">
        <f>HLOOKUP(K!$D$15,DatProd!$U$7:$AF$97,ROW()-8,FALSE)</f>
        <v>0.14751220663509904</v>
      </c>
      <c r="D77" s="292">
        <f>HLOOKUP(K!$D$15,DatProd!$AK$7:$AV$97,ROW()-8,FALSE)</f>
        <v>0.14751220663509904</v>
      </c>
      <c r="E77" s="292">
        <f>HLOOKUP(K!$D$15,DatProd!$BA$7:$BL$97,ROW()-8,FALSE)</f>
        <v>0.14751220663509904</v>
      </c>
      <c r="F77" s="312">
        <f t="shared" si="36"/>
        <v>1</v>
      </c>
      <c r="G77" s="312">
        <f t="shared" si="37"/>
        <v>1</v>
      </c>
      <c r="H77" s="312">
        <f t="shared" si="38"/>
        <v>0</v>
      </c>
      <c r="I77" s="282"/>
      <c r="J77" s="283"/>
      <c r="K77" s="284" t="s">
        <v>224</v>
      </c>
      <c r="L77" s="292">
        <f>HLOOKUP(K!$D$15,DatProd!$BS$7:$CD$97,ROW()-8,FALSE)</f>
        <v>0.31667757093102572</v>
      </c>
      <c r="M77" s="292">
        <f>HLOOKUP(K!$D$15,DatProd!$CI$7:$CT$97,ROW()-8,FALSE)</f>
        <v>0.31667757093102572</v>
      </c>
      <c r="N77" s="292">
        <f>HLOOKUP(K!$D$15,DatProd!$CY$7:$DJ$97,ROW()-8,FALSE)</f>
        <v>0.31667757093102572</v>
      </c>
      <c r="O77" s="292">
        <f>HLOOKUP(K!$D$15,DatProd!$DO$7:$DZ$97,ROW()-8,FALSE)</f>
        <v>0.31667757093102572</v>
      </c>
      <c r="P77" s="312">
        <f t="shared" si="39"/>
        <v>1</v>
      </c>
      <c r="Q77" s="312">
        <f t="shared" si="40"/>
        <v>1</v>
      </c>
      <c r="R77" s="312">
        <f t="shared" si="41"/>
        <v>0</v>
      </c>
      <c r="S77" s="292">
        <f>DatProd!DJ75</f>
        <v>0.11984458554146983</v>
      </c>
      <c r="T77" s="292">
        <f>DatProd!DZ75</f>
        <v>0.11984458554146983</v>
      </c>
      <c r="U77" s="290"/>
    </row>
    <row r="78" spans="1:21">
      <c r="A78" s="290"/>
      <c r="B78" s="292">
        <f>HLOOKUP(K!$D$15,DatProd!$E$7:$P$97,ROW()-8,FALSE)</f>
        <v>553.06755401942792</v>
      </c>
      <c r="C78" s="292">
        <f>HLOOKUP(K!$D$15,DatProd!$U$7:$AF$97,ROW()-8,FALSE)</f>
        <v>553.06755401942792</v>
      </c>
      <c r="D78" s="292">
        <f>HLOOKUP(K!$D$15,DatProd!$AK$7:$AV$97,ROW()-8,FALSE)</f>
        <v>553.06755401942792</v>
      </c>
      <c r="E78" s="292">
        <f>HLOOKUP(K!$D$15,DatProd!$BA$7:$BL$97,ROW()-8,FALSE)</f>
        <v>553.06755401942792</v>
      </c>
      <c r="F78" s="312">
        <f t="shared" si="36"/>
        <v>1</v>
      </c>
      <c r="G78" s="312">
        <f t="shared" si="37"/>
        <v>1</v>
      </c>
      <c r="H78" s="312">
        <f t="shared" si="38"/>
        <v>0</v>
      </c>
      <c r="I78" s="282"/>
      <c r="J78" s="283"/>
      <c r="K78" s="284" t="s">
        <v>209</v>
      </c>
      <c r="L78" s="292">
        <f>HLOOKUP(K!$D$15,DatProd!$BS$7:$CD$97,ROW()-8,FALSE)</f>
        <v>256.61245769155926</v>
      </c>
      <c r="M78" s="292">
        <f>HLOOKUP(K!$D$15,DatProd!$CI$7:$CT$97,ROW()-8,FALSE)</f>
        <v>256.61245769155926</v>
      </c>
      <c r="N78" s="292">
        <f>HLOOKUP(K!$D$15,DatProd!$CY$7:$DJ$97,ROW()-8,FALSE)</f>
        <v>256.61245769155926</v>
      </c>
      <c r="O78" s="292">
        <f>HLOOKUP(K!$D$15,DatProd!$DO$7:$DZ$97,ROW()-8,FALSE)</f>
        <v>256.61245769155926</v>
      </c>
      <c r="P78" s="312">
        <f t="shared" si="39"/>
        <v>1</v>
      </c>
      <c r="Q78" s="312">
        <f t="shared" si="40"/>
        <v>1</v>
      </c>
      <c r="R78" s="312">
        <f t="shared" si="41"/>
        <v>0</v>
      </c>
      <c r="S78" s="292">
        <f>DatProd!DJ76</f>
        <v>224.96590406460439</v>
      </c>
      <c r="T78" s="292">
        <f>DatProd!DZ76</f>
        <v>224.96590406460439</v>
      </c>
      <c r="U78" s="290"/>
    </row>
    <row r="79" spans="1:21">
      <c r="A79" s="290"/>
      <c r="B79" s="292">
        <f>HLOOKUP(K!$D$15,DatProd!$E$7:$P$97,ROW()-8,FALSE)</f>
        <v>80.642758749686536</v>
      </c>
      <c r="C79" s="292">
        <f>HLOOKUP(K!$D$15,DatProd!$U$7:$AF$97,ROW()-8,FALSE)</f>
        <v>80.642758749686536</v>
      </c>
      <c r="D79" s="292">
        <f>HLOOKUP(K!$D$15,DatProd!$AK$7:$AV$97,ROW()-8,FALSE)</f>
        <v>80.642758749686536</v>
      </c>
      <c r="E79" s="292">
        <f>HLOOKUP(K!$D$15,DatProd!$BA$7:$BL$97,ROW()-8,FALSE)</f>
        <v>80.642758749686536</v>
      </c>
      <c r="F79" s="312">
        <f t="shared" si="36"/>
        <v>1</v>
      </c>
      <c r="G79" s="312">
        <f t="shared" si="37"/>
        <v>1</v>
      </c>
      <c r="H79" s="312">
        <f t="shared" si="38"/>
        <v>0</v>
      </c>
      <c r="I79" s="282"/>
      <c r="J79" s="283"/>
      <c r="K79" s="309" t="s">
        <v>389</v>
      </c>
      <c r="L79" s="292">
        <f>HLOOKUP(K!$D$15,DatProd!$BS$7:$CD$97,ROW()-8,FALSE)</f>
        <v>67.506280964187496</v>
      </c>
      <c r="M79" s="292">
        <f>HLOOKUP(K!$D$15,DatProd!$CI$7:$CT$97,ROW()-8,FALSE)</f>
        <v>67.506280964187496</v>
      </c>
      <c r="N79" s="292">
        <f>HLOOKUP(K!$D$15,DatProd!$CY$7:$DJ$97,ROW()-8,FALSE)</f>
        <v>67.506280964187496</v>
      </c>
      <c r="O79" s="292">
        <f>HLOOKUP(K!$D$15,DatProd!$DO$7:$DZ$97,ROW()-8,FALSE)</f>
        <v>67.506280964187496</v>
      </c>
      <c r="P79" s="312">
        <f t="shared" si="39"/>
        <v>1</v>
      </c>
      <c r="Q79" s="312">
        <f t="shared" si="40"/>
        <v>1</v>
      </c>
      <c r="R79" s="312">
        <f t="shared" si="41"/>
        <v>0</v>
      </c>
      <c r="S79" s="292">
        <f>DatProd!DJ77</f>
        <v>74.629185344603911</v>
      </c>
      <c r="T79" s="292">
        <f>DatProd!DZ77</f>
        <v>74.629185344603911</v>
      </c>
      <c r="U79" s="290"/>
    </row>
    <row r="80" spans="1:21">
      <c r="A80" s="290"/>
      <c r="B80" s="292">
        <f>HLOOKUP(K!$D$15,DatProd!$E$7:$P$97,ROW()-8,FALSE)</f>
        <v>463.57406287163542</v>
      </c>
      <c r="C80" s="292">
        <f>HLOOKUP(K!$D$15,DatProd!$U$7:$AF$97,ROW()-8,FALSE)</f>
        <v>463.57406287163542</v>
      </c>
      <c r="D80" s="292">
        <f>HLOOKUP(K!$D$15,DatProd!$AK$7:$AV$97,ROW()-8,FALSE)</f>
        <v>463.57406287163542</v>
      </c>
      <c r="E80" s="292">
        <f>HLOOKUP(K!$D$15,DatProd!$BA$7:$BL$97,ROW()-8,FALSE)</f>
        <v>463.57406287163542</v>
      </c>
      <c r="F80" s="312">
        <f t="shared" si="36"/>
        <v>1</v>
      </c>
      <c r="G80" s="312">
        <f t="shared" si="37"/>
        <v>1</v>
      </c>
      <c r="H80" s="312">
        <f t="shared" si="38"/>
        <v>0</v>
      </c>
      <c r="I80" s="282"/>
      <c r="J80" s="283"/>
      <c r="K80" s="309" t="s">
        <v>390</v>
      </c>
      <c r="L80" s="292">
        <f>HLOOKUP(K!$D$15,DatProd!$BS$7:$CD$97,ROW()-8,FALSE)</f>
        <v>182.61428652328573</v>
      </c>
      <c r="M80" s="292">
        <f>HLOOKUP(K!$D$15,DatProd!$CI$7:$CT$97,ROW()-8,FALSE)</f>
        <v>182.61428652328573</v>
      </c>
      <c r="N80" s="292">
        <f>HLOOKUP(K!$D$15,DatProd!$CY$7:$DJ$97,ROW()-8,FALSE)</f>
        <v>182.61428652328573</v>
      </c>
      <c r="O80" s="292">
        <f>HLOOKUP(K!$D$15,DatProd!$DO$7:$DZ$97,ROW()-8,FALSE)</f>
        <v>182.61428652328573</v>
      </c>
      <c r="P80" s="312">
        <f t="shared" si="39"/>
        <v>1</v>
      </c>
      <c r="Q80" s="312">
        <f t="shared" si="40"/>
        <v>1</v>
      </c>
      <c r="R80" s="312">
        <f t="shared" si="41"/>
        <v>0</v>
      </c>
      <c r="S80" s="292">
        <f>DatProd!DJ78</f>
        <v>143.9130489349777</v>
      </c>
      <c r="T80" s="292">
        <f>DatProd!DZ78</f>
        <v>143.9130489349777</v>
      </c>
      <c r="U80" s="290"/>
    </row>
    <row r="81" spans="1:21">
      <c r="A81" s="290"/>
      <c r="B81" s="292">
        <f>HLOOKUP(K!$D$15,DatProd!$E$7:$P$97,ROW()-8,FALSE)</f>
        <v>8.8507323981059418</v>
      </c>
      <c r="C81" s="292">
        <f>HLOOKUP(K!$D$15,DatProd!$U$7:$AF$97,ROW()-8,FALSE)</f>
        <v>8.8507323981059418</v>
      </c>
      <c r="D81" s="292">
        <f>HLOOKUP(K!$D$15,DatProd!$AK$7:$AV$97,ROW()-8,FALSE)</f>
        <v>8.8507323981059418</v>
      </c>
      <c r="E81" s="292">
        <f>HLOOKUP(K!$D$15,DatProd!$BA$7:$BL$97,ROW()-8,FALSE)</f>
        <v>8.8507323981059418</v>
      </c>
      <c r="F81" s="312">
        <f t="shared" si="36"/>
        <v>1</v>
      </c>
      <c r="G81" s="312">
        <f t="shared" si="37"/>
        <v>1</v>
      </c>
      <c r="H81" s="312">
        <f t="shared" si="38"/>
        <v>0</v>
      </c>
      <c r="I81" s="282"/>
      <c r="J81" s="283"/>
      <c r="K81" s="309" t="s">
        <v>391</v>
      </c>
      <c r="L81" s="292">
        <f>HLOOKUP(K!$D$15,DatProd!$BS$7:$CD$97,ROW()-8,FALSE)</f>
        <v>6.4918902040860269</v>
      </c>
      <c r="M81" s="292">
        <f>HLOOKUP(K!$D$15,DatProd!$CI$7:$CT$97,ROW()-8,FALSE)</f>
        <v>6.4918902040860269</v>
      </c>
      <c r="N81" s="292">
        <f>HLOOKUP(K!$D$15,DatProd!$CY$7:$DJ$97,ROW()-8,FALSE)</f>
        <v>6.4918902040860269</v>
      </c>
      <c r="O81" s="292">
        <f>HLOOKUP(K!$D$15,DatProd!$DO$7:$DZ$97,ROW()-8,FALSE)</f>
        <v>6.4918902040860269</v>
      </c>
      <c r="P81" s="312">
        <f t="shared" si="39"/>
        <v>1</v>
      </c>
      <c r="Q81" s="312">
        <f t="shared" si="40"/>
        <v>1</v>
      </c>
      <c r="R81" s="312">
        <f t="shared" si="41"/>
        <v>0</v>
      </c>
      <c r="S81" s="292">
        <f>DatProd!DJ79</f>
        <v>6.4236697850227831</v>
      </c>
      <c r="T81" s="292">
        <f>DatProd!DZ79</f>
        <v>6.4236697850227831</v>
      </c>
      <c r="U81" s="290"/>
    </row>
    <row r="82" spans="1:21">
      <c r="A82" s="290"/>
      <c r="B82" s="292">
        <f>HLOOKUP(K!$D$15,DatProd!$E$7:$P$97,ROW()-8,FALSE)</f>
        <v>0</v>
      </c>
      <c r="C82" s="292">
        <f>HLOOKUP(K!$D$15,DatProd!$U$7:$AF$97,ROW()-8,FALSE)</f>
        <v>109.6975715203707</v>
      </c>
      <c r="D82" s="292">
        <f>HLOOKUP(K!$D$15,DatProd!$AK$7:$AV$97,ROW()-8,FALSE)</f>
        <v>109.6975715203707</v>
      </c>
      <c r="E82" s="292">
        <f>HLOOKUP(K!$D$15,DatProd!$BA$7:$BL$97,ROW()-8,FALSE)</f>
        <v>109.6975715203707</v>
      </c>
      <c r="F82" s="312">
        <f t="shared" si="36"/>
        <v>0</v>
      </c>
      <c r="G82" s="312">
        <f t="shared" si="37"/>
        <v>0</v>
      </c>
      <c r="H82" s="312">
        <f t="shared" si="38"/>
        <v>-1</v>
      </c>
      <c r="I82" s="282"/>
      <c r="J82" s="283"/>
      <c r="K82" s="284" t="s">
        <v>223</v>
      </c>
      <c r="L82" s="292">
        <f>HLOOKUP(K!$D$15,DatProd!$BS$7:$CD$97,ROW()-8,FALSE)</f>
        <v>0</v>
      </c>
      <c r="M82" s="292">
        <f>HLOOKUP(K!$D$15,DatProd!$CI$7:$CT$97,ROW()-8,FALSE)</f>
        <v>102.25801246762471</v>
      </c>
      <c r="N82" s="292">
        <f>HLOOKUP(K!$D$15,DatProd!$CY$7:$DJ$97,ROW()-8,FALSE)</f>
        <v>102.25801246762471</v>
      </c>
      <c r="O82" s="292">
        <f>HLOOKUP(K!$D$15,DatProd!$DO$7:$DZ$97,ROW()-8,FALSE)</f>
        <v>102.25801246762471</v>
      </c>
      <c r="P82" s="312">
        <f t="shared" si="39"/>
        <v>0</v>
      </c>
      <c r="Q82" s="312">
        <f t="shared" si="40"/>
        <v>0</v>
      </c>
      <c r="R82" s="312">
        <f t="shared" si="41"/>
        <v>-1</v>
      </c>
      <c r="S82" s="292">
        <f>DatProd!DJ80</f>
        <v>104.57325906833125</v>
      </c>
      <c r="T82" s="292">
        <f>DatProd!DZ80</f>
        <v>104.57325906833125</v>
      </c>
      <c r="U82" s="290"/>
    </row>
    <row r="83" spans="1:21">
      <c r="A83" s="290"/>
      <c r="B83" s="292">
        <f>HLOOKUP(K!$D$15,DatProd!$E$7:$P$97,ROW()-8,FALSE)</f>
        <v>0</v>
      </c>
      <c r="C83" s="292">
        <f>HLOOKUP(K!$D$15,DatProd!$U$7:$AF$97,ROW()-8,FALSE)</f>
        <v>134.56296248764585</v>
      </c>
      <c r="D83" s="292">
        <f>HLOOKUP(K!$D$15,DatProd!$AK$7:$AV$97,ROW()-8,FALSE)</f>
        <v>134.56296248764585</v>
      </c>
      <c r="E83" s="292">
        <f>HLOOKUP(K!$D$15,DatProd!$BA$7:$BL$97,ROW()-8,FALSE)</f>
        <v>134.56296248764585</v>
      </c>
      <c r="F83" s="312">
        <f t="shared" si="36"/>
        <v>0</v>
      </c>
      <c r="G83" s="312">
        <f t="shared" si="37"/>
        <v>0</v>
      </c>
      <c r="H83" s="312">
        <f t="shared" si="38"/>
        <v>-1</v>
      </c>
      <c r="I83" s="282"/>
      <c r="J83" s="283"/>
      <c r="K83" s="284" t="s">
        <v>410</v>
      </c>
      <c r="L83" s="292">
        <f>HLOOKUP(K!$D$15,DatProd!$BS$7:$CD$97,ROW()-8,FALSE)</f>
        <v>0</v>
      </c>
      <c r="M83" s="292">
        <f>HLOOKUP(K!$D$15,DatProd!$CI$7:$CT$97,ROW()-8,FALSE)</f>
        <v>122.97850402148846</v>
      </c>
      <c r="N83" s="292">
        <f>HLOOKUP(K!$D$15,DatProd!$CY$7:$DJ$97,ROW()-8,FALSE)</f>
        <v>122.97850402148846</v>
      </c>
      <c r="O83" s="292">
        <f>HLOOKUP(K!$D$15,DatProd!$DO$7:$DZ$97,ROW()-8,FALSE)</f>
        <v>122.97850402148846</v>
      </c>
      <c r="P83" s="312">
        <f t="shared" si="39"/>
        <v>0</v>
      </c>
      <c r="Q83" s="312">
        <f t="shared" si="40"/>
        <v>0</v>
      </c>
      <c r="R83" s="312">
        <f t="shared" si="41"/>
        <v>-1</v>
      </c>
      <c r="S83" s="292">
        <f>DatProd!DJ81</f>
        <v>123.40524267330127</v>
      </c>
      <c r="T83" s="292">
        <f>DatProd!DZ81</f>
        <v>123.40524267330127</v>
      </c>
      <c r="U83" s="290"/>
    </row>
    <row r="84" spans="1:21">
      <c r="A84" s="290"/>
      <c r="B84" s="293">
        <f>HLOOKUP(K!$D$15,DatProd!$E$7:$P$97,ROW()-8,FALSE)</f>
        <v>0</v>
      </c>
      <c r="C84" s="293">
        <f>HLOOKUP(K!$D$15,DatProd!$U$7:$AF$97,ROW()-8,FALSE)</f>
        <v>36.878051658774758</v>
      </c>
      <c r="D84" s="293">
        <f>HLOOKUP(K!$D$15,DatProd!$AK$7:$AV$97,ROW()-8,FALSE)</f>
        <v>36.878051658774758</v>
      </c>
      <c r="E84" s="293">
        <f>HLOOKUP(K!$D$15,DatProd!$BA$7:$BL$97,ROW()-8,FALSE)</f>
        <v>36.878051658774758</v>
      </c>
      <c r="F84" s="314">
        <f t="shared" si="36"/>
        <v>0</v>
      </c>
      <c r="G84" s="314">
        <f t="shared" si="37"/>
        <v>0</v>
      </c>
      <c r="H84" s="314">
        <f t="shared" si="38"/>
        <v>-1</v>
      </c>
      <c r="I84" s="285"/>
      <c r="J84" s="286"/>
      <c r="K84" s="287" t="s">
        <v>411</v>
      </c>
      <c r="L84" s="293">
        <f>HLOOKUP(K!$D$15,DatProd!$BS$7:$CD$97,ROW()-8,FALSE)</f>
        <v>0</v>
      </c>
      <c r="M84" s="293">
        <f>HLOOKUP(K!$D$15,DatProd!$CI$7:$CT$97,ROW()-8,FALSE)</f>
        <v>39.584696366378218</v>
      </c>
      <c r="N84" s="293">
        <f>HLOOKUP(K!$D$15,DatProd!$CY$7:$DJ$97,ROW()-8,FALSE)</f>
        <v>39.584696366378218</v>
      </c>
      <c r="O84" s="293">
        <f>HLOOKUP(K!$D$15,DatProd!$DO$7:$DZ$97,ROW()-8,FALSE)</f>
        <v>39.584696366378218</v>
      </c>
      <c r="P84" s="314">
        <f t="shared" si="39"/>
        <v>0</v>
      </c>
      <c r="Q84" s="314">
        <f t="shared" si="40"/>
        <v>0</v>
      </c>
      <c r="R84" s="314">
        <f t="shared" si="41"/>
        <v>-1</v>
      </c>
      <c r="S84" s="293">
        <f>DatProd!DJ82</f>
        <v>35.953375662440955</v>
      </c>
      <c r="T84" s="293">
        <f>DatProd!DZ82</f>
        <v>35.953375662440955</v>
      </c>
      <c r="U84" s="290"/>
    </row>
    <row r="85" spans="1:21">
      <c r="A85" s="290"/>
      <c r="B85" s="294"/>
      <c r="C85" s="294"/>
      <c r="D85" s="294"/>
      <c r="E85" s="294"/>
      <c r="F85" s="294"/>
      <c r="G85" s="294"/>
      <c r="H85" s="294"/>
      <c r="I85" s="276" t="s">
        <v>210</v>
      </c>
      <c r="J85" s="275"/>
      <c r="K85" s="275"/>
      <c r="L85" s="294"/>
      <c r="M85" s="294"/>
      <c r="N85" s="294"/>
      <c r="O85" s="294"/>
      <c r="P85" s="294"/>
      <c r="Q85" s="294"/>
      <c r="R85" s="294"/>
      <c r="S85" s="294"/>
      <c r="T85" s="294"/>
      <c r="U85" s="290"/>
    </row>
    <row r="86" spans="1:21">
      <c r="A86" s="290"/>
      <c r="B86" s="307">
        <f>HLOOKUP(K!$D$15,DatProd!$E$7:$P$97,ROW()-8,FALSE)</f>
        <v>1087260.5659753191</v>
      </c>
      <c r="C86" s="307">
        <f>HLOOKUP(K!$D$15,DatProd!$U$7:$AF$97,ROW()-8,FALSE)</f>
        <v>1561076.2139483462</v>
      </c>
      <c r="D86" s="307">
        <f>HLOOKUP(K!$D$15,DatProd!$AK$7:$AV$97,ROW()-8,FALSE)</f>
        <v>1561076.2139483462</v>
      </c>
      <c r="E86" s="307">
        <f>HLOOKUP(K!$D$15,DatProd!$BA$7:$BL$97,ROW()-8,FALSE)</f>
        <v>1561076.2139483462</v>
      </c>
      <c r="F86" s="315">
        <f t="shared" ref="F86:F89" si="42">IF(C86=0,"",B86/C86)</f>
        <v>0.69648141215691795</v>
      </c>
      <c r="G86" s="315">
        <f t="shared" ref="G86:G89" si="43">IF(D86=0,0,B86/D86)</f>
        <v>0.69648141215691795</v>
      </c>
      <c r="H86" s="315">
        <f t="shared" ref="H86:H89" si="44">IF(E86=0,"",(B86-E86)/E86)</f>
        <v>-0.30351858784308205</v>
      </c>
      <c r="I86" s="304"/>
      <c r="J86" s="305"/>
      <c r="K86" s="306" t="s">
        <v>202</v>
      </c>
      <c r="L86" s="307">
        <f>HLOOKUP(K!$D$15,DatProd!$BS$7:$CD$97,ROW()-8,FALSE)</f>
        <v>2754852.6183754927</v>
      </c>
      <c r="M86" s="307">
        <f>HLOOKUP(K!$D$15,DatProd!$CI$7:$CT$97,ROW()-8,FALSE)</f>
        <v>4833842.4663214628</v>
      </c>
      <c r="N86" s="307">
        <f>HLOOKUP(K!$D$15,DatProd!$CY$7:$DJ$97,ROW()-8,FALSE)</f>
        <v>4833842.4663214628</v>
      </c>
      <c r="O86" s="307">
        <f>HLOOKUP(K!$D$15,DatProd!$DO$7:$DZ$97,ROW()-8,FALSE)</f>
        <v>4833842.4663214628</v>
      </c>
      <c r="P86" s="315">
        <f t="shared" ref="P86:P89" si="45">IF(M86=0,"",L86/M86)</f>
        <v>0.56990947420591598</v>
      </c>
      <c r="Q86" s="315">
        <f t="shared" ref="Q86:Q89" si="46">IF(N86=0,0,L86/N86)</f>
        <v>0.56990947420591598</v>
      </c>
      <c r="R86" s="315">
        <f t="shared" ref="R86:R89" si="47">IF(O86=0,"",(L86-O86)/O86)</f>
        <v>-0.43009052579408408</v>
      </c>
      <c r="S86" s="307">
        <f>DatProd!DJ84</f>
        <v>12016529.380021309</v>
      </c>
      <c r="T86" s="307">
        <f>DatProd!DZ84</f>
        <v>12016529.380021309</v>
      </c>
      <c r="U86" s="290"/>
    </row>
    <row r="87" spans="1:21">
      <c r="A87" s="290"/>
      <c r="B87" s="296">
        <f>HLOOKUP(K!$D$15,DatProd!$E$7:$P$97,ROW()-8,FALSE)</f>
        <v>154902.04802000307</v>
      </c>
      <c r="C87" s="296">
        <f>HLOOKUP(K!$D$15,DatProd!$U$7:$AF$97,ROW()-8,FALSE)</f>
        <v>154902.04802000307</v>
      </c>
      <c r="D87" s="296">
        <f>HLOOKUP(K!$D$15,DatProd!$AK$7:$AV$97,ROW()-8,FALSE)</f>
        <v>154902.04802000307</v>
      </c>
      <c r="E87" s="296">
        <f>HLOOKUP(K!$D$15,DatProd!$BA$7:$BL$97,ROW()-8,FALSE)</f>
        <v>154902.04802000307</v>
      </c>
      <c r="F87" s="311">
        <f t="shared" si="42"/>
        <v>1</v>
      </c>
      <c r="G87" s="311">
        <f t="shared" si="43"/>
        <v>1</v>
      </c>
      <c r="H87" s="311">
        <f t="shared" si="44"/>
        <v>0</v>
      </c>
      <c r="I87" s="279"/>
      <c r="J87" s="280"/>
      <c r="K87" s="281" t="s">
        <v>204</v>
      </c>
      <c r="L87" s="296">
        <f>HLOOKUP(K!$D$15,DatProd!$BS$7:$CD$97,ROW()-8,FALSE)</f>
        <v>737819.85089952545</v>
      </c>
      <c r="M87" s="296">
        <f>HLOOKUP(K!$D$15,DatProd!$CI$7:$CT$97,ROW()-8,FALSE)</f>
        <v>737819.85089952545</v>
      </c>
      <c r="N87" s="296">
        <f>HLOOKUP(K!$D$15,DatProd!$CY$7:$DJ$97,ROW()-8,FALSE)</f>
        <v>737819.85089952545</v>
      </c>
      <c r="O87" s="296">
        <f>HLOOKUP(K!$D$15,DatProd!$DO$7:$DZ$97,ROW()-8,FALSE)</f>
        <v>737819.85089952545</v>
      </c>
      <c r="P87" s="311">
        <f t="shared" si="45"/>
        <v>1</v>
      </c>
      <c r="Q87" s="311">
        <f t="shared" si="46"/>
        <v>1</v>
      </c>
      <c r="R87" s="311">
        <f t="shared" si="47"/>
        <v>0</v>
      </c>
      <c r="S87" s="296">
        <f>DatProd!DJ85</f>
        <v>1872208.022357305</v>
      </c>
      <c r="T87" s="296">
        <f>DatProd!DZ85</f>
        <v>1872208.022357305</v>
      </c>
      <c r="U87" s="290"/>
    </row>
    <row r="88" spans="1:21">
      <c r="A88" s="290"/>
      <c r="B88" s="297">
        <f>HLOOKUP(K!$D$15,DatProd!$E$7:$P$97,ROW()-8,FALSE)</f>
        <v>98328.915143447404</v>
      </c>
      <c r="C88" s="297">
        <f>HLOOKUP(K!$D$15,DatProd!$U$7:$AF$97,ROW()-8,FALSE)</f>
        <v>98328.915143447404</v>
      </c>
      <c r="D88" s="297">
        <f>HLOOKUP(K!$D$15,DatProd!$AK$7:$AV$97,ROW()-8,FALSE)</f>
        <v>98328.915143447404</v>
      </c>
      <c r="E88" s="297">
        <f>HLOOKUP(K!$D$15,DatProd!$BA$7:$BL$97,ROW()-8,FALSE)</f>
        <v>98328.915143447404</v>
      </c>
      <c r="F88" s="312">
        <f t="shared" si="42"/>
        <v>1</v>
      </c>
      <c r="G88" s="312">
        <f t="shared" si="43"/>
        <v>1</v>
      </c>
      <c r="H88" s="312">
        <f t="shared" si="44"/>
        <v>0</v>
      </c>
      <c r="I88" s="282"/>
      <c r="J88" s="283"/>
      <c r="K88" s="284" t="s">
        <v>205</v>
      </c>
      <c r="L88" s="297">
        <f>HLOOKUP(K!$D$15,DatProd!$BS$7:$CD$97,ROW()-8,FALSE)</f>
        <v>464073.21914834005</v>
      </c>
      <c r="M88" s="297">
        <f>HLOOKUP(K!$D$15,DatProd!$CI$7:$CT$97,ROW()-8,FALSE)</f>
        <v>464073.21914834005</v>
      </c>
      <c r="N88" s="297">
        <f>HLOOKUP(K!$D$15,DatProd!$CY$7:$DJ$97,ROW()-8,FALSE)</f>
        <v>464073.21914834005</v>
      </c>
      <c r="O88" s="297">
        <f>HLOOKUP(K!$D$15,DatProd!$DO$7:$DZ$97,ROW()-8,FALSE)</f>
        <v>464073.21914834005</v>
      </c>
      <c r="P88" s="312">
        <f t="shared" si="45"/>
        <v>1</v>
      </c>
      <c r="Q88" s="312">
        <f t="shared" si="46"/>
        <v>1</v>
      </c>
      <c r="R88" s="312">
        <f t="shared" si="47"/>
        <v>0</v>
      </c>
      <c r="S88" s="297">
        <f>DatProd!DJ86</f>
        <v>1141430.3172921448</v>
      </c>
      <c r="T88" s="297">
        <f>DatProd!DZ86</f>
        <v>1141430.3172921448</v>
      </c>
      <c r="U88" s="290"/>
    </row>
    <row r="89" spans="1:21">
      <c r="A89" s="290"/>
      <c r="B89" s="297">
        <f>HLOOKUP(K!$D$15,DatProd!$E$7:$P$97,ROW()-8,FALSE)</f>
        <v>56573.132876555668</v>
      </c>
      <c r="C89" s="297">
        <f>HLOOKUP(K!$D$15,DatProd!$U$7:$AF$97,ROW()-8,FALSE)</f>
        <v>56573.132876555668</v>
      </c>
      <c r="D89" s="297">
        <f>HLOOKUP(K!$D$15,DatProd!$AK$7:$AV$97,ROW()-8,FALSE)</f>
        <v>56573.132876555668</v>
      </c>
      <c r="E89" s="297">
        <f>HLOOKUP(K!$D$15,DatProd!$BA$7:$BL$97,ROW()-8,FALSE)</f>
        <v>56573.132876555668</v>
      </c>
      <c r="F89" s="312">
        <f t="shared" si="42"/>
        <v>1</v>
      </c>
      <c r="G89" s="312">
        <f t="shared" si="43"/>
        <v>1</v>
      </c>
      <c r="H89" s="312">
        <f t="shared" si="44"/>
        <v>0</v>
      </c>
      <c r="I89" s="282"/>
      <c r="J89" s="283"/>
      <c r="K89" s="284" t="s">
        <v>206</v>
      </c>
      <c r="L89" s="297">
        <f>HLOOKUP(K!$D$15,DatProd!$BS$7:$CD$97,ROW()-8,FALSE)</f>
        <v>273746.6317511854</v>
      </c>
      <c r="M89" s="297">
        <f>HLOOKUP(K!$D$15,DatProd!$CI$7:$CT$97,ROW()-8,FALSE)</f>
        <v>273746.6317511854</v>
      </c>
      <c r="N89" s="297">
        <f>HLOOKUP(K!$D$15,DatProd!$CY$7:$DJ$97,ROW()-8,FALSE)</f>
        <v>273746.6317511854</v>
      </c>
      <c r="O89" s="297">
        <f>HLOOKUP(K!$D$15,DatProd!$DO$7:$DZ$97,ROW()-8,FALSE)</f>
        <v>273746.6317511854</v>
      </c>
      <c r="P89" s="312">
        <f t="shared" si="45"/>
        <v>1</v>
      </c>
      <c r="Q89" s="312">
        <f t="shared" si="46"/>
        <v>1</v>
      </c>
      <c r="R89" s="312">
        <f t="shared" si="47"/>
        <v>0</v>
      </c>
      <c r="S89" s="297">
        <f>DatProd!DJ87</f>
        <v>730777.70506516029</v>
      </c>
      <c r="T89" s="297">
        <f>DatProd!DZ87</f>
        <v>730777.70506516029</v>
      </c>
      <c r="U89" s="290"/>
    </row>
    <row r="90" spans="1:21">
      <c r="A90" s="290"/>
      <c r="B90" s="297"/>
      <c r="C90" s="297"/>
      <c r="D90" s="297"/>
      <c r="E90" s="297"/>
      <c r="F90" s="297"/>
      <c r="G90" s="297"/>
      <c r="H90" s="297"/>
      <c r="I90" s="282"/>
      <c r="J90" s="283"/>
      <c r="K90" s="284" t="s">
        <v>207</v>
      </c>
      <c r="L90" s="297"/>
      <c r="M90" s="297"/>
      <c r="N90" s="297"/>
      <c r="O90" s="297"/>
      <c r="P90" s="297"/>
      <c r="Q90" s="297"/>
      <c r="R90" s="297"/>
      <c r="S90" s="297"/>
      <c r="T90" s="297"/>
      <c r="U90" s="290"/>
    </row>
    <row r="91" spans="1:21">
      <c r="A91" s="290"/>
      <c r="B91" s="296">
        <f>HLOOKUP(K!$D$15,DatProd!$E$7:$P$97,ROW()-8,FALSE)</f>
        <v>932358.517955316</v>
      </c>
      <c r="C91" s="296">
        <f>HLOOKUP(K!$D$15,DatProd!$U$7:$AF$97,ROW()-8,FALSE)</f>
        <v>1406174.1659283431</v>
      </c>
      <c r="D91" s="296">
        <f>HLOOKUP(K!$D$15,DatProd!$AK$7:$AV$97,ROW()-8,FALSE)</f>
        <v>1406174.1659283431</v>
      </c>
      <c r="E91" s="296">
        <f>HLOOKUP(K!$D$15,DatProd!$BA$7:$BL$97,ROW()-8,FALSE)</f>
        <v>1406174.1659283431</v>
      </c>
      <c r="F91" s="311">
        <f t="shared" ref="F91:F99" si="48">IF(C91=0,"",B91/C91)</f>
        <v>0.66304625738859424</v>
      </c>
      <c r="G91" s="311">
        <f t="shared" ref="G91:G99" si="49">IF(D91=0,0,B91/D91)</f>
        <v>0.66304625738859424</v>
      </c>
      <c r="H91" s="311">
        <f t="shared" ref="H91:H99" si="50">IF(E91=0,"",(B91-E91)/E91)</f>
        <v>-0.33695374261140576</v>
      </c>
      <c r="I91" s="279"/>
      <c r="J91" s="280"/>
      <c r="K91" s="281" t="s">
        <v>208</v>
      </c>
      <c r="L91" s="296">
        <f>HLOOKUP(K!$D$15,DatProd!$BS$7:$CD$97,ROW()-8,FALSE)</f>
        <v>2017032.7674759673</v>
      </c>
      <c r="M91" s="296">
        <f>HLOOKUP(K!$D$15,DatProd!$CI$7:$CT$97,ROW()-8,FALSE)</f>
        <v>4096022.6154219368</v>
      </c>
      <c r="N91" s="296">
        <f>HLOOKUP(K!$D$15,DatProd!$CY$7:$DJ$97,ROW()-8,FALSE)</f>
        <v>4096022.6154219368</v>
      </c>
      <c r="O91" s="296">
        <f>HLOOKUP(K!$D$15,DatProd!$DO$7:$DZ$97,ROW()-8,FALSE)</f>
        <v>4096022.6154219368</v>
      </c>
      <c r="P91" s="311">
        <f t="shared" ref="P91:P99" si="51">IF(M91=0,"",L91/M91)</f>
        <v>0.4924369215837911</v>
      </c>
      <c r="Q91" s="311">
        <f t="shared" ref="Q91:Q99" si="52">IF(N91=0,0,L91/N91)</f>
        <v>0.4924369215837911</v>
      </c>
      <c r="R91" s="311">
        <f t="shared" ref="R91:R99" si="53">IF(O91=0,"",(L91-O91)/O91)</f>
        <v>-0.50756307841620885</v>
      </c>
      <c r="S91" s="296">
        <f>DatProd!DJ89</f>
        <v>10144321.357664004</v>
      </c>
      <c r="T91" s="296">
        <f>DatProd!DZ89</f>
        <v>10144321.357664004</v>
      </c>
      <c r="U91" s="290"/>
    </row>
    <row r="92" spans="1:21">
      <c r="A92" s="290"/>
      <c r="B92" s="297">
        <f>HLOOKUP(K!$D$15,DatProd!$E$7:$P$97,ROW()-8,FALSE)</f>
        <v>248.60903246336744</v>
      </c>
      <c r="C92" s="297">
        <f>HLOOKUP(K!$D$15,DatProd!$U$7:$AF$97,ROW()-8,FALSE)</f>
        <v>248.60903246336744</v>
      </c>
      <c r="D92" s="297">
        <f>HLOOKUP(K!$D$15,DatProd!$AK$7:$AV$97,ROW()-8,FALSE)</f>
        <v>248.60903246336744</v>
      </c>
      <c r="E92" s="297">
        <f>HLOOKUP(K!$D$15,DatProd!$BA$7:$BL$97,ROW()-8,FALSE)</f>
        <v>248.60903246336744</v>
      </c>
      <c r="F92" s="312">
        <f t="shared" si="48"/>
        <v>1</v>
      </c>
      <c r="G92" s="312">
        <f t="shared" si="49"/>
        <v>1</v>
      </c>
      <c r="H92" s="312">
        <f t="shared" si="50"/>
        <v>0</v>
      </c>
      <c r="I92" s="282"/>
      <c r="J92" s="283"/>
      <c r="K92" s="284" t="s">
        <v>224</v>
      </c>
      <c r="L92" s="297">
        <f>HLOOKUP(K!$D$15,DatProd!$BS$7:$CD$97,ROW()-8,FALSE)</f>
        <v>2486.0903246336743</v>
      </c>
      <c r="M92" s="297">
        <f>HLOOKUP(K!$D$15,DatProd!$CI$7:$CT$97,ROW()-8,FALSE)</f>
        <v>2486.0903246336743</v>
      </c>
      <c r="N92" s="297">
        <f>HLOOKUP(K!$D$15,DatProd!$CY$7:$DJ$97,ROW()-8,FALSE)</f>
        <v>2486.0903246336743</v>
      </c>
      <c r="O92" s="297">
        <f>HLOOKUP(K!$D$15,DatProd!$DO$7:$DZ$97,ROW()-8,FALSE)</f>
        <v>2486.0903246336743</v>
      </c>
      <c r="P92" s="312">
        <f t="shared" si="51"/>
        <v>1</v>
      </c>
      <c r="Q92" s="312">
        <f t="shared" si="52"/>
        <v>1</v>
      </c>
      <c r="R92" s="312">
        <f t="shared" si="53"/>
        <v>0</v>
      </c>
      <c r="S92" s="297">
        <f>DatProd!DJ90</f>
        <v>2486.0903246336743</v>
      </c>
      <c r="T92" s="297">
        <f>DatProd!DZ90</f>
        <v>2486.0903246336743</v>
      </c>
      <c r="U92" s="290"/>
    </row>
    <row r="93" spans="1:21">
      <c r="A93" s="290"/>
      <c r="B93" s="297">
        <f>HLOOKUP(K!$D$15,DatProd!$E$7:$P$97,ROW()-8,FALSE)</f>
        <v>932109.9089228526</v>
      </c>
      <c r="C93" s="297">
        <f>HLOOKUP(K!$D$15,DatProd!$U$7:$AF$97,ROW()-8,FALSE)</f>
        <v>932109.9089228526</v>
      </c>
      <c r="D93" s="297">
        <f>HLOOKUP(K!$D$15,DatProd!$AK$7:$AV$97,ROW()-8,FALSE)</f>
        <v>932109.9089228526</v>
      </c>
      <c r="E93" s="297">
        <f>HLOOKUP(K!$D$15,DatProd!$BA$7:$BL$97,ROW()-8,FALSE)</f>
        <v>932109.9089228526</v>
      </c>
      <c r="F93" s="312">
        <f t="shared" si="48"/>
        <v>1</v>
      </c>
      <c r="G93" s="312">
        <f t="shared" si="49"/>
        <v>1</v>
      </c>
      <c r="H93" s="312">
        <f t="shared" si="50"/>
        <v>0</v>
      </c>
      <c r="I93" s="282"/>
      <c r="J93" s="283"/>
      <c r="K93" s="284" t="s">
        <v>209</v>
      </c>
      <c r="L93" s="297">
        <f>HLOOKUP(K!$D$15,DatProd!$BS$7:$CD$97,ROW()-8,FALSE)</f>
        <v>2014546.6771513335</v>
      </c>
      <c r="M93" s="297">
        <f>HLOOKUP(K!$D$15,DatProd!$CI$7:$CT$97,ROW()-8,FALSE)</f>
        <v>2014546.6771513335</v>
      </c>
      <c r="N93" s="297">
        <f>HLOOKUP(K!$D$15,DatProd!$CY$7:$DJ$97,ROW()-8,FALSE)</f>
        <v>2014546.6771513335</v>
      </c>
      <c r="O93" s="297">
        <f>HLOOKUP(K!$D$15,DatProd!$DO$7:$DZ$97,ROW()-8,FALSE)</f>
        <v>2014546.6771513335</v>
      </c>
      <c r="P93" s="312">
        <f t="shared" si="51"/>
        <v>1</v>
      </c>
      <c r="Q93" s="312">
        <f t="shared" si="52"/>
        <v>1</v>
      </c>
      <c r="R93" s="312">
        <f t="shared" si="53"/>
        <v>0</v>
      </c>
      <c r="S93" s="297">
        <f>DatProd!DJ91</f>
        <v>4666756.9914867021</v>
      </c>
      <c r="T93" s="297">
        <f>DatProd!DZ91</f>
        <v>4666756.9914867021</v>
      </c>
      <c r="U93" s="290"/>
    </row>
    <row r="94" spans="1:21">
      <c r="A94" s="290"/>
      <c r="B94" s="297">
        <f>HLOOKUP(K!$D$15,DatProd!$E$7:$P$97,ROW()-8,FALSE)</f>
        <v>135910.90991900317</v>
      </c>
      <c r="C94" s="297">
        <f>HLOOKUP(K!$D$15,DatProd!$U$7:$AF$97,ROW()-8,FALSE)</f>
        <v>135910.90991900317</v>
      </c>
      <c r="D94" s="297">
        <f>HLOOKUP(K!$D$15,DatProd!$AK$7:$AV$97,ROW()-8,FALSE)</f>
        <v>135910.90991900317</v>
      </c>
      <c r="E94" s="297">
        <f>HLOOKUP(K!$D$15,DatProd!$BA$7:$BL$97,ROW()-8,FALSE)</f>
        <v>135910.90991900317</v>
      </c>
      <c r="F94" s="312">
        <f t="shared" si="48"/>
        <v>1</v>
      </c>
      <c r="G94" s="312">
        <f t="shared" si="49"/>
        <v>1</v>
      </c>
      <c r="H94" s="312">
        <f t="shared" si="50"/>
        <v>0</v>
      </c>
      <c r="I94" s="282"/>
      <c r="J94" s="283"/>
      <c r="K94" s="309" t="s">
        <v>389</v>
      </c>
      <c r="L94" s="297">
        <f>HLOOKUP(K!$D$15,DatProd!$BS$7:$CD$97,ROW()-8,FALSE)</f>
        <v>529960.84144406486</v>
      </c>
      <c r="M94" s="297">
        <f>HLOOKUP(K!$D$15,DatProd!$CI$7:$CT$97,ROW()-8,FALSE)</f>
        <v>529960.84144406486</v>
      </c>
      <c r="N94" s="297">
        <f>HLOOKUP(K!$D$15,DatProd!$CY$7:$DJ$97,ROW()-8,FALSE)</f>
        <v>529960.84144406486</v>
      </c>
      <c r="O94" s="297">
        <f>HLOOKUP(K!$D$15,DatProd!$DO$7:$DZ$97,ROW()-8,FALSE)</f>
        <v>529960.84144406486</v>
      </c>
      <c r="P94" s="312">
        <f t="shared" si="51"/>
        <v>1</v>
      </c>
      <c r="Q94" s="312">
        <f t="shared" si="52"/>
        <v>1</v>
      </c>
      <c r="R94" s="312">
        <f t="shared" si="53"/>
        <v>0</v>
      </c>
      <c r="S94" s="297">
        <f>DatProd!DJ92</f>
        <v>1548129.1439429473</v>
      </c>
      <c r="T94" s="297">
        <f>DatProd!DZ92</f>
        <v>1548129.1439429473</v>
      </c>
      <c r="U94" s="290"/>
    </row>
    <row r="95" spans="1:21">
      <c r="A95" s="290"/>
      <c r="B95" s="297">
        <f>HLOOKUP(K!$D$15,DatProd!$E$7:$P$97,ROW()-8,FALSE)</f>
        <v>781282.45705604739</v>
      </c>
      <c r="C95" s="297">
        <f>HLOOKUP(K!$D$15,DatProd!$U$7:$AF$97,ROW()-8,FALSE)</f>
        <v>781282.45705604739</v>
      </c>
      <c r="D95" s="297">
        <f>HLOOKUP(K!$D$15,DatProd!$AK$7:$AV$97,ROW()-8,FALSE)</f>
        <v>781282.45705604739</v>
      </c>
      <c r="E95" s="297">
        <f>HLOOKUP(K!$D$15,DatProd!$BA$7:$BL$97,ROW()-8,FALSE)</f>
        <v>781282.45705604739</v>
      </c>
      <c r="F95" s="312">
        <f t="shared" si="48"/>
        <v>1</v>
      </c>
      <c r="G95" s="312">
        <f t="shared" si="49"/>
        <v>1</v>
      </c>
      <c r="H95" s="312">
        <f t="shared" si="50"/>
        <v>0</v>
      </c>
      <c r="I95" s="282"/>
      <c r="J95" s="283"/>
      <c r="K95" s="309" t="s">
        <v>390</v>
      </c>
      <c r="L95" s="297">
        <f>HLOOKUP(K!$D$15,DatProd!$BS$7:$CD$97,ROW()-8,FALSE)</f>
        <v>1433620.9840522783</v>
      </c>
      <c r="M95" s="297">
        <f>HLOOKUP(K!$D$15,DatProd!$CI$7:$CT$97,ROW()-8,FALSE)</f>
        <v>1433620.9840522783</v>
      </c>
      <c r="N95" s="297">
        <f>HLOOKUP(K!$D$15,DatProd!$CY$7:$DJ$97,ROW()-8,FALSE)</f>
        <v>1433620.9840522783</v>
      </c>
      <c r="O95" s="297">
        <f>HLOOKUP(K!$D$15,DatProd!$DO$7:$DZ$97,ROW()-8,FALSE)</f>
        <v>1433620.9840522783</v>
      </c>
      <c r="P95" s="312">
        <f t="shared" si="51"/>
        <v>1</v>
      </c>
      <c r="Q95" s="312">
        <f t="shared" si="52"/>
        <v>1</v>
      </c>
      <c r="R95" s="312">
        <f t="shared" si="53"/>
        <v>0</v>
      </c>
      <c r="S95" s="297">
        <f>DatProd!DJ93</f>
        <v>2985373.4061433896</v>
      </c>
      <c r="T95" s="297">
        <f>DatProd!DZ93</f>
        <v>2985373.4061433896</v>
      </c>
      <c r="U95" s="290"/>
    </row>
    <row r="96" spans="1:21">
      <c r="A96" s="290"/>
      <c r="B96" s="297">
        <f>HLOOKUP(K!$D$15,DatProd!$E$7:$P$97,ROW()-8,FALSE)</f>
        <v>14916.541947802047</v>
      </c>
      <c r="C96" s="297">
        <f>HLOOKUP(K!$D$15,DatProd!$U$7:$AF$97,ROW()-8,FALSE)</f>
        <v>14916.541947802047</v>
      </c>
      <c r="D96" s="297">
        <f>HLOOKUP(K!$D$15,DatProd!$AK$7:$AV$97,ROW()-8,FALSE)</f>
        <v>14916.541947802047</v>
      </c>
      <c r="E96" s="297">
        <f>HLOOKUP(K!$D$15,DatProd!$BA$7:$BL$97,ROW()-8,FALSE)</f>
        <v>14916.541947802047</v>
      </c>
      <c r="F96" s="312">
        <f t="shared" si="48"/>
        <v>1</v>
      </c>
      <c r="G96" s="312">
        <f t="shared" si="49"/>
        <v>1</v>
      </c>
      <c r="H96" s="312">
        <f t="shared" si="50"/>
        <v>0</v>
      </c>
      <c r="I96" s="282"/>
      <c r="J96" s="283"/>
      <c r="K96" s="309" t="s">
        <v>391</v>
      </c>
      <c r="L96" s="297">
        <f>HLOOKUP(K!$D$15,DatProd!$BS$7:$CD$97,ROW()-8,FALSE)</f>
        <v>50964.851654990329</v>
      </c>
      <c r="M96" s="297">
        <f>HLOOKUP(K!$D$15,DatProd!$CI$7:$CT$97,ROW()-8,FALSE)</f>
        <v>50964.851654990329</v>
      </c>
      <c r="N96" s="297">
        <f>HLOOKUP(K!$D$15,DatProd!$CY$7:$DJ$97,ROW()-8,FALSE)</f>
        <v>50964.851654990329</v>
      </c>
      <c r="O96" s="297">
        <f>HLOOKUP(K!$D$15,DatProd!$DO$7:$DZ$97,ROW()-8,FALSE)</f>
        <v>50964.851654990329</v>
      </c>
      <c r="P96" s="312">
        <f t="shared" si="51"/>
        <v>1</v>
      </c>
      <c r="Q96" s="312">
        <f t="shared" si="52"/>
        <v>1</v>
      </c>
      <c r="R96" s="312">
        <f t="shared" si="53"/>
        <v>0</v>
      </c>
      <c r="S96" s="297">
        <f>DatProd!DJ94</f>
        <v>133254.44140036494</v>
      </c>
      <c r="T96" s="297">
        <f>DatProd!DZ94</f>
        <v>133254.44140036494</v>
      </c>
      <c r="U96" s="290"/>
    </row>
    <row r="97" spans="1:21">
      <c r="A97" s="290"/>
      <c r="B97" s="297">
        <f>HLOOKUP(K!$D$15,DatProd!$E$7:$P$97,ROW()-8,FALSE)</f>
        <v>0</v>
      </c>
      <c r="C97" s="297">
        <f>HLOOKUP(K!$D$15,DatProd!$U$7:$AF$97,ROW()-8,FALSE)</f>
        <v>184878.30764217826</v>
      </c>
      <c r="D97" s="297">
        <f>HLOOKUP(K!$D$15,DatProd!$AK$7:$AV$97,ROW()-8,FALSE)</f>
        <v>184878.30764217826</v>
      </c>
      <c r="E97" s="297">
        <f>HLOOKUP(K!$D$15,DatProd!$BA$7:$BL$97,ROW()-8,FALSE)</f>
        <v>184878.30764217826</v>
      </c>
      <c r="F97" s="312">
        <f t="shared" si="48"/>
        <v>0</v>
      </c>
      <c r="G97" s="312">
        <f t="shared" si="49"/>
        <v>0</v>
      </c>
      <c r="H97" s="312">
        <f t="shared" si="50"/>
        <v>-1</v>
      </c>
      <c r="I97" s="282"/>
      <c r="J97" s="283"/>
      <c r="K97" s="284" t="s">
        <v>223</v>
      </c>
      <c r="L97" s="297">
        <f>HLOOKUP(K!$D$15,DatProd!$BS$7:$CD$97,ROW()-8,FALSE)</f>
        <v>0</v>
      </c>
      <c r="M97" s="297">
        <f>HLOOKUP(K!$D$15,DatProd!$CI$7:$CT$97,ROW()-8,FALSE)</f>
        <v>802780.74214293715</v>
      </c>
      <c r="N97" s="297">
        <f>HLOOKUP(K!$D$15,DatProd!$CY$7:$DJ$97,ROW()-8,FALSE)</f>
        <v>802780.74214293715</v>
      </c>
      <c r="O97" s="297">
        <f>HLOOKUP(K!$D$15,DatProd!$DO$7:$DZ$97,ROW()-8,FALSE)</f>
        <v>802780.74214293715</v>
      </c>
      <c r="P97" s="312">
        <f t="shared" si="51"/>
        <v>0</v>
      </c>
      <c r="Q97" s="312">
        <f t="shared" si="52"/>
        <v>0</v>
      </c>
      <c r="R97" s="312">
        <f t="shared" si="53"/>
        <v>-1</v>
      </c>
      <c r="S97" s="297">
        <f>DatProd!DJ95</f>
        <v>2169297.5649302788</v>
      </c>
      <c r="T97" s="297">
        <f>DatProd!DZ95</f>
        <v>2169297.5649302788</v>
      </c>
      <c r="U97" s="290"/>
    </row>
    <row r="98" spans="1:21">
      <c r="A98" s="290"/>
      <c r="B98" s="297">
        <f>HLOOKUP(K!$D$15,DatProd!$E$7:$P$97,ROW()-8,FALSE)</f>
        <v>0</v>
      </c>
      <c r="C98" s="297">
        <f>HLOOKUP(K!$D$15,DatProd!$U$7:$AF$97,ROW()-8,FALSE)</f>
        <v>226785.08221500702</v>
      </c>
      <c r="D98" s="297">
        <f>HLOOKUP(K!$D$15,DatProd!$AK$7:$AV$97,ROW()-8,FALSE)</f>
        <v>226785.08221500702</v>
      </c>
      <c r="E98" s="297">
        <f>HLOOKUP(K!$D$15,DatProd!$BA$7:$BL$97,ROW()-8,FALSE)</f>
        <v>226785.08221500702</v>
      </c>
      <c r="F98" s="312">
        <f t="shared" si="48"/>
        <v>0</v>
      </c>
      <c r="G98" s="312">
        <f t="shared" si="49"/>
        <v>0</v>
      </c>
      <c r="H98" s="312">
        <f t="shared" si="50"/>
        <v>-1</v>
      </c>
      <c r="I98" s="282"/>
      <c r="J98" s="283"/>
      <c r="K98" s="284" t="s">
        <v>410</v>
      </c>
      <c r="L98" s="297">
        <f>HLOOKUP(K!$D$15,DatProd!$BS$7:$CD$97,ROW()-8,FALSE)</f>
        <v>0</v>
      </c>
      <c r="M98" s="297">
        <f>HLOOKUP(K!$D$15,DatProd!$CI$7:$CT$97,ROW()-8,FALSE)</f>
        <v>965447.81522382272</v>
      </c>
      <c r="N98" s="297">
        <f>HLOOKUP(K!$D$15,DatProd!$CY$7:$DJ$97,ROW()-8,FALSE)</f>
        <v>965447.81522382272</v>
      </c>
      <c r="O98" s="297">
        <f>HLOOKUP(K!$D$15,DatProd!$DO$7:$DZ$97,ROW()-8,FALSE)</f>
        <v>965447.81522382272</v>
      </c>
      <c r="P98" s="312">
        <f t="shared" si="51"/>
        <v>0</v>
      </c>
      <c r="Q98" s="312">
        <f t="shared" si="52"/>
        <v>0</v>
      </c>
      <c r="R98" s="312">
        <f t="shared" si="53"/>
        <v>-1</v>
      </c>
      <c r="S98" s="297">
        <f>DatProd!DJ96</f>
        <v>2559953.6135322866</v>
      </c>
      <c r="T98" s="297">
        <f>DatProd!DZ96</f>
        <v>2559953.6135322866</v>
      </c>
      <c r="U98" s="290"/>
    </row>
    <row r="99" spans="1:21">
      <c r="A99" s="290"/>
      <c r="B99" s="298">
        <f>HLOOKUP(K!$D$15,DatProd!$E$7:$P$97,ROW()-8,FALSE)</f>
        <v>0</v>
      </c>
      <c r="C99" s="298">
        <f>HLOOKUP(K!$D$15,DatProd!$U$7:$AF$97,ROW()-8,FALSE)</f>
        <v>62152.258115841862</v>
      </c>
      <c r="D99" s="298">
        <f>HLOOKUP(K!$D$15,DatProd!$AK$7:$AV$97,ROW()-8,FALSE)</f>
        <v>62152.258115841862</v>
      </c>
      <c r="E99" s="298">
        <f>HLOOKUP(K!$D$15,DatProd!$BA$7:$BL$97,ROW()-8,FALSE)</f>
        <v>62152.258115841862</v>
      </c>
      <c r="F99" s="314">
        <f t="shared" si="48"/>
        <v>0</v>
      </c>
      <c r="G99" s="314">
        <f t="shared" si="49"/>
        <v>0</v>
      </c>
      <c r="H99" s="314">
        <f t="shared" si="50"/>
        <v>-1</v>
      </c>
      <c r="I99" s="285"/>
      <c r="J99" s="286"/>
      <c r="K99" s="287" t="s">
        <v>411</v>
      </c>
      <c r="L99" s="298">
        <f>HLOOKUP(K!$D$15,DatProd!$BS$7:$CD$97,ROW()-8,FALSE)</f>
        <v>0</v>
      </c>
      <c r="M99" s="298">
        <f>HLOOKUP(K!$D$15,DatProd!$CI$7:$CT$97,ROW()-8,FALSE)</f>
        <v>310761.29057920934</v>
      </c>
      <c r="N99" s="298">
        <f>HLOOKUP(K!$D$15,DatProd!$CY$7:$DJ$97,ROW()-8,FALSE)</f>
        <v>310761.29057920934</v>
      </c>
      <c r="O99" s="298">
        <f>HLOOKUP(K!$D$15,DatProd!$DO$7:$DZ$97,ROW()-8,FALSE)</f>
        <v>310761.29057920934</v>
      </c>
      <c r="P99" s="314">
        <f t="shared" si="51"/>
        <v>0</v>
      </c>
      <c r="Q99" s="314">
        <f t="shared" si="52"/>
        <v>0</v>
      </c>
      <c r="R99" s="314">
        <f t="shared" si="53"/>
        <v>-1</v>
      </c>
      <c r="S99" s="298">
        <f>DatProd!DJ97</f>
        <v>745827.09739010234</v>
      </c>
      <c r="T99" s="298">
        <f>DatProd!DZ97</f>
        <v>745827.09739010234</v>
      </c>
      <c r="U99" s="290"/>
    </row>
    <row r="100" spans="1:21" ht="7.5" customHeight="1">
      <c r="A100" s="290"/>
      <c r="B100" s="290"/>
      <c r="C100" s="290"/>
      <c r="D100" s="290"/>
      <c r="E100" s="290"/>
      <c r="F100" s="290"/>
      <c r="G100" s="290"/>
      <c r="H100" s="290"/>
      <c r="I100" s="290"/>
      <c r="J100" s="290"/>
      <c r="K100" s="290"/>
      <c r="L100" s="290"/>
      <c r="M100" s="290"/>
      <c r="N100" s="290"/>
      <c r="O100" s="290"/>
      <c r="P100" s="290"/>
      <c r="Q100" s="290"/>
      <c r="R100" s="290"/>
      <c r="S100" s="290"/>
      <c r="T100" s="290"/>
      <c r="U100" s="290"/>
    </row>
  </sheetData>
  <mergeCells count="21">
    <mergeCell ref="B7:B8"/>
    <mergeCell ref="C7:C8"/>
    <mergeCell ref="D7:D8"/>
    <mergeCell ref="E7:E8"/>
    <mergeCell ref="F7:F8"/>
    <mergeCell ref="B4:C4"/>
    <mergeCell ref="S6:T6"/>
    <mergeCell ref="S7:S8"/>
    <mergeCell ref="T7:T8"/>
    <mergeCell ref="N7:N8"/>
    <mergeCell ref="O7:O8"/>
    <mergeCell ref="P7:P8"/>
    <mergeCell ref="I6:K8"/>
    <mergeCell ref="L6:R6"/>
    <mergeCell ref="M7:M8"/>
    <mergeCell ref="Q7:Q8"/>
    <mergeCell ref="R7:R8"/>
    <mergeCell ref="G7:G8"/>
    <mergeCell ref="H7:H8"/>
    <mergeCell ref="L7:L8"/>
    <mergeCell ref="B6:H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444"/>
  <sheetViews>
    <sheetView zoomScale="70" zoomScaleNormal="70" workbookViewId="0">
      <pane ySplit="8" topLeftCell="A9" activePane="bottomLeft" state="frozen"/>
      <selection pane="bottomLeft" activeCell="E4" sqref="E4"/>
    </sheetView>
  </sheetViews>
  <sheetFormatPr defaultColWidth="0" defaultRowHeight="15" zeroHeight="1"/>
  <cols>
    <col min="1" max="1" width="1.28515625" customWidth="1"/>
    <col min="2" max="4" width="12.85546875" customWidth="1"/>
    <col min="5" max="6" width="10.28515625" customWidth="1"/>
    <col min="7" max="7" width="5.85546875" customWidth="1"/>
    <col min="8" max="8" width="2.140625" customWidth="1"/>
    <col min="9" max="9" width="44.5703125" customWidth="1"/>
    <col min="10" max="10" width="11.28515625" customWidth="1"/>
    <col min="11" max="13" width="13.5703125" customWidth="1"/>
    <col min="14" max="15" width="10.28515625" customWidth="1"/>
    <col min="16" max="19" width="14.7109375" customWidth="1"/>
    <col min="20" max="20" width="1.5703125" customWidth="1"/>
    <col min="21" max="16384" width="9.140625" hidden="1"/>
  </cols>
  <sheetData>
    <row r="1" spans="1:20" ht="7.5" customHeight="1">
      <c r="A1" s="48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</row>
    <row r="2" spans="1:20" ht="23.25">
      <c r="A2" s="290"/>
      <c r="B2" s="272" t="s">
        <v>420</v>
      </c>
      <c r="C2" s="272"/>
      <c r="T2" s="290"/>
    </row>
    <row r="3" spans="1:20">
      <c r="A3" s="290"/>
      <c r="B3" s="271" t="str">
        <f>"PT "&amp;Cover!$G$8</f>
        <v>PT LANGGAM INTI HIBRINDO</v>
      </c>
      <c r="C3" s="271"/>
      <c r="T3" s="290"/>
    </row>
    <row r="4" spans="1:20">
      <c r="A4" s="290"/>
      <c r="B4" s="350" t="str">
        <f>Cover!G9</f>
        <v>MEI 2011</v>
      </c>
      <c r="C4" s="350"/>
      <c r="E4" s="464" t="s">
        <v>430</v>
      </c>
      <c r="T4" s="290"/>
    </row>
    <row r="5" spans="1:20">
      <c r="A5" s="290"/>
      <c r="T5" s="290"/>
    </row>
    <row r="6" spans="1:20" ht="15" customHeight="1">
      <c r="A6" s="290"/>
      <c r="B6" s="367" t="s">
        <v>144</v>
      </c>
      <c r="C6" s="367"/>
      <c r="D6" s="367"/>
      <c r="E6" s="367"/>
      <c r="F6" s="367"/>
      <c r="G6" s="404" t="s">
        <v>394</v>
      </c>
      <c r="H6" s="405"/>
      <c r="I6" s="406"/>
      <c r="J6" s="407" t="s">
        <v>1</v>
      </c>
      <c r="K6" s="351" t="s">
        <v>402</v>
      </c>
      <c r="L6" s="366"/>
      <c r="M6" s="366"/>
      <c r="N6" s="366"/>
      <c r="O6" s="366"/>
      <c r="P6" s="353" t="s">
        <v>426</v>
      </c>
      <c r="Q6" s="446" t="str">
        <f>"FROM FIRST TILL "&amp;RIGHT(B4,4)-1</f>
        <v>FROM FIRST TILL 2010</v>
      </c>
      <c r="R6" s="355" t="str">
        <f>"FROM FIRST TILL "&amp;B4</f>
        <v>FROM FIRST TILL MEI 2011</v>
      </c>
      <c r="S6" s="355" t="str">
        <f>"FROM FIRST TILL "&amp;RIGHT(B4,4)&amp;" (MB)"</f>
        <v>FROM FIRST TILL 2011 (MB)</v>
      </c>
      <c r="T6" s="290"/>
    </row>
    <row r="7" spans="1:20" ht="15" customHeight="1">
      <c r="A7" s="290"/>
      <c r="B7" s="355" t="str">
        <f>"ACTUAL "&amp;RIGHT(Cover!$E$6,4)</f>
        <v>ACTUAL 2011</v>
      </c>
      <c r="C7" s="355" t="s">
        <v>413</v>
      </c>
      <c r="D7" s="355" t="s">
        <v>412</v>
      </c>
      <c r="E7" s="355" t="s">
        <v>415</v>
      </c>
      <c r="F7" s="355" t="s">
        <v>414</v>
      </c>
      <c r="G7" s="408"/>
      <c r="H7" s="409"/>
      <c r="I7" s="410"/>
      <c r="J7" s="411"/>
      <c r="K7" s="355" t="str">
        <f>"ACTUAL "&amp;RIGHT(Cover!$E$6,4)</f>
        <v>ACTUAL 2011</v>
      </c>
      <c r="L7" s="355" t="s">
        <v>413</v>
      </c>
      <c r="M7" s="355" t="s">
        <v>412</v>
      </c>
      <c r="N7" s="355" t="s">
        <v>415</v>
      </c>
      <c r="O7" s="355" t="s">
        <v>414</v>
      </c>
      <c r="P7" s="447"/>
      <c r="Q7" s="402"/>
      <c r="R7" s="402"/>
      <c r="S7" s="402"/>
      <c r="T7" s="290"/>
    </row>
    <row r="8" spans="1:20">
      <c r="A8" s="290"/>
      <c r="B8" s="356"/>
      <c r="C8" s="356"/>
      <c r="D8" s="356"/>
      <c r="E8" s="356"/>
      <c r="F8" s="356"/>
      <c r="G8" s="412"/>
      <c r="H8" s="413"/>
      <c r="I8" s="414"/>
      <c r="J8" s="415"/>
      <c r="K8" s="356"/>
      <c r="L8" s="356"/>
      <c r="M8" s="356"/>
      <c r="N8" s="356"/>
      <c r="O8" s="356"/>
      <c r="P8" s="448" t="s">
        <v>418</v>
      </c>
      <c r="Q8" s="403"/>
      <c r="R8" s="403"/>
      <c r="S8" s="403"/>
      <c r="T8" s="290"/>
    </row>
    <row r="9" spans="1:20">
      <c r="A9" s="290"/>
      <c r="G9" s="201" t="s">
        <v>23</v>
      </c>
      <c r="H9" s="202" t="s">
        <v>419</v>
      </c>
      <c r="I9" s="324"/>
      <c r="J9" s="201"/>
      <c r="T9" s="290"/>
    </row>
    <row r="10" spans="1:20">
      <c r="A10" s="290"/>
      <c r="B10" s="453">
        <f>HLOOKUP(K!$D$15,DatInv!$F$7:$Q$1441,ROW()-8,FALSE)</f>
        <v>4022.38</v>
      </c>
      <c r="C10" s="453">
        <f>HLOOKUP(K!$D$15,DatInv!$W$7:$AH$1441,ROW()-8,FALSE)</f>
        <v>4022.38</v>
      </c>
      <c r="D10" s="453">
        <f>HLOOKUP(K!$D$15,DatInv!$AN$7:$AY$1441,ROW()-8,FALSE)</f>
        <v>4022.38</v>
      </c>
      <c r="E10" s="443"/>
      <c r="F10" s="443"/>
      <c r="G10" s="416"/>
      <c r="H10" s="417"/>
      <c r="I10" s="418" t="s">
        <v>20</v>
      </c>
      <c r="J10" s="419" t="s">
        <v>2</v>
      </c>
      <c r="K10" s="453">
        <f>HLOOKUP(K!$D$15,DatInv!$BG$7:$BR$1441,ROW()-8,FALSE)</f>
        <v>4022.38</v>
      </c>
      <c r="L10" s="453">
        <f>HLOOKUP(K!$D$15,DatInv!$BX$7:$CI$1441,ROW()-8,FALSE)</f>
        <v>4022.38</v>
      </c>
      <c r="M10" s="453">
        <f>HLOOKUP(K!$D$15,DatInv!$CO$7:$CZ$1441,ROW()-8,FALSE)</f>
        <v>4022.38</v>
      </c>
      <c r="N10" s="443"/>
      <c r="O10" s="443"/>
      <c r="P10" s="453">
        <f>DatInv!CZ8</f>
        <v>4022.38</v>
      </c>
      <c r="Q10" s="453">
        <f>DatInv!DF8</f>
        <v>4022</v>
      </c>
      <c r="R10" s="453">
        <f>K10</f>
        <v>4022.38</v>
      </c>
      <c r="S10" s="453">
        <f>P10</f>
        <v>4022.38</v>
      </c>
      <c r="T10" s="290"/>
    </row>
    <row r="11" spans="1:20">
      <c r="A11" s="290"/>
      <c r="B11" s="297">
        <f>HLOOKUP(K!$D$15,DatInv!$F$7:$Q$1441,ROW()-8,FALSE)</f>
        <v>575200</v>
      </c>
      <c r="C11" s="297">
        <f>HLOOKUP(K!$D$15,DatInv!$W$7:$AH$1441,ROW()-8,FALSE)</f>
        <v>575200</v>
      </c>
      <c r="D11" s="297">
        <f>HLOOKUP(K!$D$15,DatInv!$AN$7:$AY$1441,ROW()-8,FALSE)</f>
        <v>575200</v>
      </c>
      <c r="E11" s="444"/>
      <c r="F11" s="444"/>
      <c r="G11" s="420"/>
      <c r="H11" s="421"/>
      <c r="I11" s="422"/>
      <c r="J11" s="423" t="s">
        <v>3</v>
      </c>
      <c r="K11" s="297">
        <f>HLOOKUP(K!$D$15,DatInv!$BG$7:$BR$1441,ROW()-8,FALSE)</f>
        <v>575200</v>
      </c>
      <c r="L11" s="297">
        <f>HLOOKUP(K!$D$15,DatInv!$BX$7:$CI$1441,ROW()-8,FALSE)</f>
        <v>575200</v>
      </c>
      <c r="M11" s="297">
        <f>HLOOKUP(K!$D$15,DatInv!$CO$7:$CZ$1441,ROW()-8,FALSE)</f>
        <v>575200</v>
      </c>
      <c r="N11" s="444"/>
      <c r="O11" s="444"/>
      <c r="P11" s="297">
        <f>DatInv!CZ9</f>
        <v>575200</v>
      </c>
      <c r="Q11" s="297">
        <f>DatInv!DF9</f>
        <v>575146</v>
      </c>
      <c r="R11" s="297">
        <f>K11</f>
        <v>575200</v>
      </c>
      <c r="S11" s="297">
        <f>P11</f>
        <v>575200</v>
      </c>
      <c r="T11" s="290"/>
    </row>
    <row r="12" spans="1:20">
      <c r="A12" s="290"/>
      <c r="B12" s="297">
        <f>HLOOKUP(K!$D$15,DatInv!$F$7:$Q$1441,ROW()-8,FALSE)</f>
        <v>142.99991547292896</v>
      </c>
      <c r="C12" s="297">
        <f>HLOOKUP(K!$D$15,DatInv!$W$7:$AH$1441,ROW()-8,FALSE)</f>
        <v>142.99991547292896</v>
      </c>
      <c r="D12" s="297">
        <f>HLOOKUP(K!$D$15,DatInv!$AN$7:$AY$1441,ROW()-8,FALSE)</f>
        <v>142.99991547292896</v>
      </c>
      <c r="E12" s="444"/>
      <c r="F12" s="444"/>
      <c r="G12" s="420"/>
      <c r="H12" s="421"/>
      <c r="I12" s="422"/>
      <c r="J12" s="423" t="s">
        <v>142</v>
      </c>
      <c r="K12" s="297">
        <f>HLOOKUP(K!$D$15,DatInv!$BG$7:$BR$1441,ROW()-8,FALSE)</f>
        <v>142.99991547292896</v>
      </c>
      <c r="L12" s="297">
        <f>HLOOKUP(K!$D$15,DatInv!$BX$7:$CI$1441,ROW()-8,FALSE)</f>
        <v>142.99991547292896</v>
      </c>
      <c r="M12" s="297">
        <f>HLOOKUP(K!$D$15,DatInv!$CO$7:$CZ$1441,ROW()-8,FALSE)</f>
        <v>142.99991547292896</v>
      </c>
      <c r="N12" s="444"/>
      <c r="O12" s="444"/>
      <c r="P12" s="297">
        <f>DatInv!CZ10</f>
        <v>142.99991547292896</v>
      </c>
      <c r="Q12" s="297">
        <f>DatInv!DF10</f>
        <v>143</v>
      </c>
      <c r="R12" s="297">
        <f t="shared" ref="Q12:S12" si="0">IF(R10=0,0,R11/R10)</f>
        <v>142.99991547292896</v>
      </c>
      <c r="S12" s="297">
        <f t="shared" si="0"/>
        <v>142.99991547292896</v>
      </c>
      <c r="T12" s="290"/>
    </row>
    <row r="13" spans="1:20">
      <c r="A13" s="290"/>
      <c r="B13" s="444"/>
      <c r="C13" s="444"/>
      <c r="D13" s="444"/>
      <c r="E13" s="444"/>
      <c r="F13" s="444"/>
      <c r="G13" s="420"/>
      <c r="H13" s="421"/>
      <c r="I13" s="422"/>
      <c r="J13" s="423"/>
      <c r="K13" s="444"/>
      <c r="L13" s="444"/>
      <c r="M13" s="444"/>
      <c r="N13" s="444"/>
      <c r="O13" s="444"/>
      <c r="P13" s="444"/>
      <c r="Q13" s="444"/>
      <c r="R13" s="444"/>
      <c r="S13" s="444"/>
      <c r="T13" s="290"/>
    </row>
    <row r="14" spans="1:20">
      <c r="A14" s="290"/>
      <c r="B14" s="292">
        <f>HLOOKUP(K!$D$15,DatInv!$F$7:$Q$1441,ROW()-8,FALSE)</f>
        <v>1927.07</v>
      </c>
      <c r="C14" s="292">
        <f>HLOOKUP(K!$D$15,DatInv!$W$7:$AH$1441,ROW()-8,FALSE)</f>
        <v>1927.07</v>
      </c>
      <c r="D14" s="292">
        <f>HLOOKUP(K!$D$15,DatInv!$AN$7:$AY$1441,ROW()-8,FALSE)</f>
        <v>1927.07</v>
      </c>
      <c r="E14" s="444"/>
      <c r="F14" s="444"/>
      <c r="G14" s="420"/>
      <c r="H14" s="421"/>
      <c r="I14" s="424" t="s">
        <v>21</v>
      </c>
      <c r="J14" s="423" t="s">
        <v>2</v>
      </c>
      <c r="K14" s="292">
        <f>HLOOKUP(K!$D$15,DatInv!$BG$7:$BR$1441,ROW()-8,FALSE)</f>
        <v>1927.07</v>
      </c>
      <c r="L14" s="292">
        <f>HLOOKUP(K!$D$15,DatInv!$BX$7:$CI$1441,ROW()-8,FALSE)</f>
        <v>1927.07</v>
      </c>
      <c r="M14" s="292">
        <f>HLOOKUP(K!$D$15,DatInv!$CO$7:$CZ$1441,ROW()-8,FALSE)</f>
        <v>1927.07</v>
      </c>
      <c r="N14" s="444"/>
      <c r="O14" s="444"/>
      <c r="P14" s="292">
        <f>DatInv!CZ12</f>
        <v>2162</v>
      </c>
      <c r="Q14" s="292">
        <f>DatInv!DF12</f>
        <v>1629</v>
      </c>
      <c r="R14" s="292">
        <f>K14</f>
        <v>1927.07</v>
      </c>
      <c r="S14" s="292">
        <f>P14</f>
        <v>2162</v>
      </c>
      <c r="T14" s="290"/>
    </row>
    <row r="15" spans="1:20">
      <c r="A15" s="290"/>
      <c r="B15" s="297">
        <f>HLOOKUP(K!$D$15,DatInv!$F$7:$Q$1441,ROW()-8,FALSE)</f>
        <v>275571</v>
      </c>
      <c r="C15" s="297">
        <f>HLOOKUP(K!$D$15,DatInv!$W$7:$AH$1441,ROW()-8,FALSE)</f>
        <v>275571</v>
      </c>
      <c r="D15" s="297">
        <f>HLOOKUP(K!$D$15,DatInv!$AN$7:$AY$1441,ROW()-8,FALSE)</f>
        <v>275571</v>
      </c>
      <c r="E15" s="444"/>
      <c r="F15" s="444"/>
      <c r="G15" s="420"/>
      <c r="H15" s="421"/>
      <c r="I15" s="422"/>
      <c r="J15" s="423" t="s">
        <v>3</v>
      </c>
      <c r="K15" s="297">
        <f>HLOOKUP(K!$D$15,DatInv!$BG$7:$BR$1441,ROW()-8,FALSE)</f>
        <v>275571</v>
      </c>
      <c r="L15" s="297">
        <f>HLOOKUP(K!$D$15,DatInv!$BX$7:$CI$1441,ROW()-8,FALSE)</f>
        <v>275571</v>
      </c>
      <c r="M15" s="297">
        <f>HLOOKUP(K!$D$15,DatInv!$CO$7:$CZ$1441,ROW()-8,FALSE)</f>
        <v>275571</v>
      </c>
      <c r="N15" s="444"/>
      <c r="O15" s="444"/>
      <c r="P15" s="297">
        <f>DatInv!CZ13</f>
        <v>309166</v>
      </c>
      <c r="Q15" s="297">
        <f>DatInv!DF13</f>
        <v>232947</v>
      </c>
      <c r="R15" s="297">
        <f>K15</f>
        <v>275571</v>
      </c>
      <c r="S15" s="297">
        <f>P15</f>
        <v>309166</v>
      </c>
      <c r="T15" s="290"/>
    </row>
    <row r="16" spans="1:20">
      <c r="A16" s="290"/>
      <c r="B16" s="297">
        <f>HLOOKUP(K!$D$15,DatInv!$F$7:$Q$1441,ROW()-8,FALSE)</f>
        <v>142.99999481077492</v>
      </c>
      <c r="C16" s="297">
        <f>HLOOKUP(K!$D$15,DatInv!$W$7:$AH$1441,ROW()-8,FALSE)</f>
        <v>142.99999481077492</v>
      </c>
      <c r="D16" s="297">
        <f>HLOOKUP(K!$D$15,DatInv!$AN$7:$AY$1441,ROW()-8,FALSE)</f>
        <v>142.99999481077492</v>
      </c>
      <c r="E16" s="444"/>
      <c r="F16" s="444"/>
      <c r="G16" s="420"/>
      <c r="H16" s="421"/>
      <c r="I16" s="422"/>
      <c r="J16" s="423" t="s">
        <v>142</v>
      </c>
      <c r="K16" s="297">
        <f>HLOOKUP(K!$D$15,DatInv!$BG$7:$BR$1441,ROW()-8,FALSE)</f>
        <v>142.99999481077492</v>
      </c>
      <c r="L16" s="297">
        <f>HLOOKUP(K!$D$15,DatInv!$BX$7:$CI$1441,ROW()-8,FALSE)</f>
        <v>142.99999481077492</v>
      </c>
      <c r="M16" s="297">
        <f>HLOOKUP(K!$D$15,DatInv!$CO$7:$CZ$1441,ROW()-8,FALSE)</f>
        <v>142.99999481077492</v>
      </c>
      <c r="N16" s="444"/>
      <c r="O16" s="444"/>
      <c r="P16" s="297">
        <f>DatInv!CZ14</f>
        <v>143</v>
      </c>
      <c r="Q16" s="297">
        <f>DatInv!DF14</f>
        <v>143</v>
      </c>
      <c r="R16" s="297">
        <f t="shared" ref="R16" si="1">IF(R14=0,0,R15/R14)</f>
        <v>142.99999481077492</v>
      </c>
      <c r="S16" s="297">
        <f t="shared" ref="S16" si="2">IF(S14=0,0,S15/S14)</f>
        <v>143</v>
      </c>
      <c r="T16" s="290"/>
    </row>
    <row r="17" spans="1:20">
      <c r="A17" s="290"/>
      <c r="B17" s="444"/>
      <c r="C17" s="444"/>
      <c r="D17" s="444"/>
      <c r="E17" s="444"/>
      <c r="F17" s="444"/>
      <c r="G17" s="420"/>
      <c r="H17" s="421"/>
      <c r="I17" s="422"/>
      <c r="J17" s="423"/>
      <c r="K17" s="444"/>
      <c r="L17" s="444"/>
      <c r="M17" s="444"/>
      <c r="N17" s="444"/>
      <c r="O17" s="444"/>
      <c r="P17" s="444"/>
      <c r="Q17" s="444"/>
      <c r="R17" s="444"/>
      <c r="S17" s="444"/>
      <c r="T17" s="290"/>
    </row>
    <row r="18" spans="1:20">
      <c r="A18" s="290"/>
      <c r="B18" s="292">
        <f>HLOOKUP(K!$D$15,DatInv!$F$7:$Q$1441,ROW()-8,FALSE)</f>
        <v>5949.45</v>
      </c>
      <c r="C18" s="292">
        <f>HLOOKUP(K!$D$15,DatInv!$W$7:$AH$1441,ROW()-8,FALSE)</f>
        <v>5949.45</v>
      </c>
      <c r="D18" s="292">
        <f>HLOOKUP(K!$D$15,DatInv!$AN$7:$AY$1441,ROW()-8,FALSE)</f>
        <v>5949.45</v>
      </c>
      <c r="E18" s="444"/>
      <c r="F18" s="444"/>
      <c r="G18" s="420"/>
      <c r="H18" s="421"/>
      <c r="I18" s="424" t="s">
        <v>125</v>
      </c>
      <c r="J18" s="423" t="s">
        <v>2</v>
      </c>
      <c r="K18" s="292">
        <f>HLOOKUP(K!$D$15,DatInv!$BG$7:$BR$1441,ROW()-8,FALSE)</f>
        <v>5949.45</v>
      </c>
      <c r="L18" s="292">
        <f>HLOOKUP(K!$D$15,DatInv!$BX$7:$CI$1441,ROW()-8,FALSE)</f>
        <v>5949.45</v>
      </c>
      <c r="M18" s="292">
        <f>HLOOKUP(K!$D$15,DatInv!$CO$7:$CZ$1441,ROW()-8,FALSE)</f>
        <v>5949.45</v>
      </c>
      <c r="N18" s="444"/>
      <c r="O18" s="444"/>
      <c r="P18" s="292">
        <f>DatInv!CZ16</f>
        <v>6184.38</v>
      </c>
      <c r="Q18" s="292">
        <f>DatInv!DF16</f>
        <v>5651</v>
      </c>
      <c r="R18" s="292">
        <f>K18</f>
        <v>5949.45</v>
      </c>
      <c r="S18" s="292">
        <f>P18</f>
        <v>6184.38</v>
      </c>
      <c r="T18" s="290"/>
    </row>
    <row r="19" spans="1:20">
      <c r="A19" s="290"/>
      <c r="B19" s="297">
        <f>HLOOKUP(K!$D$15,DatInv!$F$7:$Q$1441,ROW()-8,FALSE)</f>
        <v>850771</v>
      </c>
      <c r="C19" s="297">
        <f>HLOOKUP(K!$D$15,DatInv!$W$7:$AH$1441,ROW()-8,FALSE)</f>
        <v>850771</v>
      </c>
      <c r="D19" s="297">
        <f>HLOOKUP(K!$D$15,DatInv!$AN$7:$AY$1441,ROW()-8,FALSE)</f>
        <v>850771</v>
      </c>
      <c r="E19" s="444"/>
      <c r="F19" s="444"/>
      <c r="G19" s="420"/>
      <c r="H19" s="421"/>
      <c r="I19" s="422"/>
      <c r="J19" s="423" t="s">
        <v>3</v>
      </c>
      <c r="K19" s="297">
        <f>HLOOKUP(K!$D$15,DatInv!$BG$7:$BR$1441,ROW()-8,FALSE)</f>
        <v>850771</v>
      </c>
      <c r="L19" s="297">
        <f>HLOOKUP(K!$D$15,DatInv!$BX$7:$CI$1441,ROW()-8,FALSE)</f>
        <v>850771</v>
      </c>
      <c r="M19" s="297">
        <f>HLOOKUP(K!$D$15,DatInv!$CO$7:$CZ$1441,ROW()-8,FALSE)</f>
        <v>850771</v>
      </c>
      <c r="N19" s="444"/>
      <c r="O19" s="444"/>
      <c r="P19" s="297">
        <f>DatInv!CZ17</f>
        <v>884366</v>
      </c>
      <c r="Q19" s="297">
        <f>DatInv!DF17</f>
        <v>808093</v>
      </c>
      <c r="R19" s="297">
        <f>K19</f>
        <v>850771</v>
      </c>
      <c r="S19" s="297">
        <f>P19</f>
        <v>884366</v>
      </c>
      <c r="T19" s="290"/>
    </row>
    <row r="20" spans="1:20">
      <c r="A20" s="290"/>
      <c r="B20" s="297">
        <f>HLOOKUP(K!$D$15,DatInv!$F$7:$Q$1441,ROW()-8,FALSE)</f>
        <v>142.99994117103262</v>
      </c>
      <c r="C20" s="297">
        <f>HLOOKUP(K!$D$15,DatInv!$W$7:$AH$1441,ROW()-8,FALSE)</f>
        <v>142.99994117103262</v>
      </c>
      <c r="D20" s="297">
        <f>HLOOKUP(K!$D$15,DatInv!$AN$7:$AY$1441,ROW()-8,FALSE)</f>
        <v>142.99994117103262</v>
      </c>
      <c r="E20" s="444"/>
      <c r="F20" s="444"/>
      <c r="G20" s="420"/>
      <c r="H20" s="421"/>
      <c r="I20" s="422"/>
      <c r="J20" s="423" t="s">
        <v>142</v>
      </c>
      <c r="K20" s="297">
        <f>HLOOKUP(K!$D$15,DatInv!$BG$7:$BR$1441,ROW()-8,FALSE)</f>
        <v>142.99994117103262</v>
      </c>
      <c r="L20" s="297">
        <f>HLOOKUP(K!$D$15,DatInv!$BX$7:$CI$1441,ROW()-8,FALSE)</f>
        <v>142.99994117103262</v>
      </c>
      <c r="M20" s="297">
        <f>HLOOKUP(K!$D$15,DatInv!$CO$7:$CZ$1441,ROW()-8,FALSE)</f>
        <v>142.99994117103262</v>
      </c>
      <c r="N20" s="444"/>
      <c r="O20" s="444"/>
      <c r="P20" s="297">
        <f>DatInv!CZ18</f>
        <v>142.99994502278321</v>
      </c>
      <c r="Q20" s="297">
        <f>DatInv!DF18</f>
        <v>143</v>
      </c>
      <c r="R20" s="297">
        <f t="shared" ref="R20" si="3">IF(R18=0,0,R19/R18)</f>
        <v>142.99994117103262</v>
      </c>
      <c r="S20" s="297">
        <f t="shared" ref="S20" si="4">IF(S18=0,0,S19/S18)</f>
        <v>142.99994502278321</v>
      </c>
      <c r="T20" s="290"/>
    </row>
    <row r="21" spans="1:20">
      <c r="A21" s="290"/>
      <c r="B21" s="445"/>
      <c r="C21" s="445"/>
      <c r="D21" s="445"/>
      <c r="E21" s="445"/>
      <c r="F21" s="445"/>
      <c r="G21" s="425"/>
      <c r="H21" s="426"/>
      <c r="I21" s="427"/>
      <c r="J21" s="428"/>
      <c r="K21" s="445"/>
      <c r="L21" s="445"/>
      <c r="M21" s="445"/>
      <c r="N21" s="445"/>
      <c r="O21" s="445"/>
      <c r="P21" s="445"/>
      <c r="Q21" s="445"/>
      <c r="R21" s="445"/>
      <c r="S21" s="445"/>
      <c r="T21" s="290"/>
    </row>
    <row r="22" spans="1:20">
      <c r="A22" s="290"/>
      <c r="C22" s="17"/>
      <c r="D22" s="17"/>
      <c r="G22" s="325" t="s">
        <v>24</v>
      </c>
      <c r="H22" s="326" t="s">
        <v>420</v>
      </c>
      <c r="I22" s="326"/>
      <c r="J22" s="325"/>
      <c r="K22" s="17"/>
      <c r="L22" s="17"/>
      <c r="M22" s="17"/>
      <c r="P22" s="17"/>
      <c r="Q22" s="17"/>
      <c r="R22" s="17"/>
      <c r="S22" s="17"/>
      <c r="T22" s="290"/>
    </row>
    <row r="23" spans="1:20">
      <c r="A23" s="290"/>
      <c r="B23" s="453">
        <f>HLOOKUP(K!$D$15,DatInv!$F$7:$Q$1441,ROW()-8,FALSE)</f>
        <v>0</v>
      </c>
      <c r="C23" s="453">
        <f>HLOOKUP(K!$D$15,DatInv!$W$7:$AH$1441,ROW()-8,FALSE)</f>
        <v>0</v>
      </c>
      <c r="D23" s="453">
        <f>HLOOKUP(K!$D$15,DatInv!$AN$7:$AY$1441,ROW()-8,FALSE)</f>
        <v>0</v>
      </c>
      <c r="E23" s="443"/>
      <c r="F23" s="443"/>
      <c r="G23" s="429"/>
      <c r="H23" s="430"/>
      <c r="I23" s="431" t="s">
        <v>226</v>
      </c>
      <c r="J23" s="432" t="s">
        <v>140</v>
      </c>
      <c r="K23" s="453">
        <f>HLOOKUP(K!$D$15,DatInv!$BG$7:$BR$1441,ROW()-8,FALSE)</f>
        <v>0</v>
      </c>
      <c r="L23" s="453">
        <f>HLOOKUP(K!$D$15,DatInv!$BX$7:$CI$1441,ROW()-8,FALSE)</f>
        <v>0</v>
      </c>
      <c r="M23" s="453">
        <f>HLOOKUP(K!$D$15,DatInv!$CO$7:$CZ$1441,ROW()-8,FALSE)</f>
        <v>0</v>
      </c>
      <c r="N23" s="443"/>
      <c r="O23" s="443"/>
      <c r="P23" s="453">
        <f>DatInv!CZ21</f>
        <v>0</v>
      </c>
      <c r="Q23" s="453">
        <f>DatInv!DF21</f>
        <v>0</v>
      </c>
      <c r="R23" s="453">
        <f>R26+R73</f>
        <v>0</v>
      </c>
      <c r="S23" s="453">
        <f>S26+S73</f>
        <v>0</v>
      </c>
      <c r="T23" s="290"/>
    </row>
    <row r="24" spans="1:20">
      <c r="A24" s="290"/>
      <c r="B24" s="292">
        <f>HLOOKUP(K!$D$15,DatInv!$F$7:$Q$1441,ROW()-8,FALSE)</f>
        <v>0</v>
      </c>
      <c r="C24" s="292">
        <f>HLOOKUP(K!$D$15,DatInv!$W$7:$AH$1441,ROW()-8,FALSE)</f>
        <v>0</v>
      </c>
      <c r="D24" s="292">
        <f>HLOOKUP(K!$D$15,DatInv!$AN$7:$AY$1441,ROW()-8,FALSE)</f>
        <v>0</v>
      </c>
      <c r="E24" s="444"/>
      <c r="F24" s="444"/>
      <c r="G24" s="420"/>
      <c r="H24" s="421"/>
      <c r="I24" s="422"/>
      <c r="J24" s="432" t="s">
        <v>25</v>
      </c>
      <c r="K24" s="292">
        <f>HLOOKUP(K!$D$15,DatInv!$BG$7:$BR$1441,ROW()-8,FALSE)</f>
        <v>0</v>
      </c>
      <c r="L24" s="292">
        <f>HLOOKUP(K!$D$15,DatInv!$BX$7:$CI$1441,ROW()-8,FALSE)</f>
        <v>0</v>
      </c>
      <c r="M24" s="292">
        <f>HLOOKUP(K!$D$15,DatInv!$CO$7:$CZ$1441,ROW()-8,FALSE)</f>
        <v>0</v>
      </c>
      <c r="N24" s="444"/>
      <c r="O24" s="444"/>
      <c r="P24" s="292">
        <f>DatInv!CZ22</f>
        <v>0</v>
      </c>
      <c r="Q24" s="292">
        <f>DatInv!DF22</f>
        <v>0</v>
      </c>
      <c r="R24" s="292">
        <f>R27+R74</f>
        <v>0</v>
      </c>
      <c r="S24" s="292">
        <f>S27+S74</f>
        <v>0</v>
      </c>
      <c r="T24" s="290"/>
    </row>
    <row r="25" spans="1:20">
      <c r="A25" s="290"/>
      <c r="B25" s="292"/>
      <c r="C25" s="292"/>
      <c r="D25" s="292"/>
      <c r="E25" s="444"/>
      <c r="F25" s="444"/>
      <c r="G25" s="420"/>
      <c r="H25" s="421"/>
      <c r="I25" s="422"/>
      <c r="J25" s="423"/>
      <c r="K25" s="292"/>
      <c r="L25" s="292"/>
      <c r="M25" s="292"/>
      <c r="N25" s="444"/>
      <c r="O25" s="444"/>
      <c r="P25" s="292"/>
      <c r="Q25" s="292"/>
      <c r="R25" s="292"/>
      <c r="S25" s="292"/>
      <c r="T25" s="290"/>
    </row>
    <row r="26" spans="1:20">
      <c r="A26" s="290"/>
      <c r="B26" s="292">
        <f>HLOOKUP(K!$D$15,DatInv!$F$7:$Q$1441,ROW()-8,FALSE)</f>
        <v>0</v>
      </c>
      <c r="C26" s="292">
        <f>HLOOKUP(K!$D$15,DatInv!$W$7:$AH$1441,ROW()-8,FALSE)</f>
        <v>0</v>
      </c>
      <c r="D26" s="292">
        <f>HLOOKUP(K!$D$15,DatInv!$AN$7:$AY$1441,ROW()-8,FALSE)</f>
        <v>0</v>
      </c>
      <c r="E26" s="444"/>
      <c r="F26" s="444"/>
      <c r="G26" s="429"/>
      <c r="H26" s="430"/>
      <c r="I26" s="431" t="s">
        <v>227</v>
      </c>
      <c r="J26" s="432" t="s">
        <v>140</v>
      </c>
      <c r="K26" s="292">
        <f>HLOOKUP(K!$D$15,DatInv!$BG$7:$BR$1441,ROW()-8,FALSE)</f>
        <v>0</v>
      </c>
      <c r="L26" s="292">
        <f>HLOOKUP(K!$D$15,DatInv!$BX$7:$CI$1441,ROW()-8,FALSE)</f>
        <v>0</v>
      </c>
      <c r="M26" s="292">
        <f>HLOOKUP(K!$D$15,DatInv!$CO$7:$CZ$1441,ROW()-8,FALSE)</f>
        <v>0</v>
      </c>
      <c r="N26" s="444"/>
      <c r="O26" s="444"/>
      <c r="P26" s="292">
        <f>DatInv!CZ24</f>
        <v>0</v>
      </c>
      <c r="Q26" s="292">
        <f>DatInv!DF24</f>
        <v>0</v>
      </c>
      <c r="R26" s="292">
        <f>R29+R65+R70</f>
        <v>0</v>
      </c>
      <c r="S26" s="292">
        <f>S29+S65+S70</f>
        <v>0</v>
      </c>
      <c r="T26" s="290"/>
    </row>
    <row r="27" spans="1:20">
      <c r="A27" s="290"/>
      <c r="B27" s="292">
        <f>HLOOKUP(K!$D$15,DatInv!$F$7:$Q$1441,ROW()-8,FALSE)</f>
        <v>0</v>
      </c>
      <c r="C27" s="292">
        <f>HLOOKUP(K!$D$15,DatInv!$W$7:$AH$1441,ROW()-8,FALSE)</f>
        <v>0</v>
      </c>
      <c r="D27" s="292">
        <f>HLOOKUP(K!$D$15,DatInv!$AN$7:$AY$1441,ROW()-8,FALSE)</f>
        <v>0</v>
      </c>
      <c r="E27" s="444"/>
      <c r="F27" s="444"/>
      <c r="G27" s="420"/>
      <c r="H27" s="421"/>
      <c r="I27" s="422"/>
      <c r="J27" s="432" t="s">
        <v>25</v>
      </c>
      <c r="K27" s="292">
        <f>HLOOKUP(K!$D$15,DatInv!$BG$7:$BR$1441,ROW()-8,FALSE)</f>
        <v>0</v>
      </c>
      <c r="L27" s="292">
        <f>HLOOKUP(K!$D$15,DatInv!$BX$7:$CI$1441,ROW()-8,FALSE)</f>
        <v>0</v>
      </c>
      <c r="M27" s="292">
        <f>HLOOKUP(K!$D$15,DatInv!$CO$7:$CZ$1441,ROW()-8,FALSE)</f>
        <v>0</v>
      </c>
      <c r="N27" s="444"/>
      <c r="O27" s="444"/>
      <c r="P27" s="292">
        <f>DatInv!CZ25</f>
        <v>0</v>
      </c>
      <c r="Q27" s="292">
        <f>DatInv!DF25</f>
        <v>0</v>
      </c>
      <c r="R27" s="292">
        <f>R30+R68+R71</f>
        <v>0</v>
      </c>
      <c r="S27" s="292">
        <f>S30+S68+S71</f>
        <v>0</v>
      </c>
      <c r="T27" s="290"/>
    </row>
    <row r="28" spans="1:20">
      <c r="A28" s="290"/>
      <c r="B28" s="292"/>
      <c r="C28" s="292"/>
      <c r="D28" s="292"/>
      <c r="E28" s="444"/>
      <c r="F28" s="444"/>
      <c r="G28" s="420"/>
      <c r="H28" s="421"/>
      <c r="I28" s="422"/>
      <c r="J28" s="423"/>
      <c r="K28" s="292"/>
      <c r="L28" s="292"/>
      <c r="M28" s="292"/>
      <c r="N28" s="444"/>
      <c r="O28" s="444"/>
      <c r="P28" s="292"/>
      <c r="Q28" s="292"/>
      <c r="R28" s="292"/>
      <c r="S28" s="292"/>
      <c r="T28" s="290"/>
    </row>
    <row r="29" spans="1:20">
      <c r="A29" s="290"/>
      <c r="B29" s="292">
        <f>HLOOKUP(K!$D$15,DatInv!$F$7:$Q$1441,ROW()-8,FALSE)</f>
        <v>0</v>
      </c>
      <c r="C29" s="292">
        <f>HLOOKUP(K!$D$15,DatInv!$W$7:$AH$1441,ROW()-8,FALSE)</f>
        <v>0</v>
      </c>
      <c r="D29" s="292">
        <f>HLOOKUP(K!$D$15,DatInv!$AN$7:$AY$1441,ROW()-8,FALSE)</f>
        <v>0</v>
      </c>
      <c r="E29" s="444"/>
      <c r="F29" s="444"/>
      <c r="G29" s="429"/>
      <c r="H29" s="430"/>
      <c r="I29" s="433" t="s">
        <v>27</v>
      </c>
      <c r="J29" s="432" t="s">
        <v>140</v>
      </c>
      <c r="K29" s="292">
        <f>HLOOKUP(K!$D$15,DatInv!$BG$7:$BR$1441,ROW()-8,FALSE)</f>
        <v>0</v>
      </c>
      <c r="L29" s="292">
        <f>HLOOKUP(K!$D$15,DatInv!$BX$7:$CI$1441,ROW()-8,FALSE)</f>
        <v>0</v>
      </c>
      <c r="M29" s="292">
        <f>HLOOKUP(K!$D$15,DatInv!$CO$7:$CZ$1441,ROW()-8,FALSE)</f>
        <v>0</v>
      </c>
      <c r="N29" s="444"/>
      <c r="O29" s="444"/>
      <c r="P29" s="292">
        <f>DatInv!CZ27</f>
        <v>0</v>
      </c>
      <c r="Q29" s="292">
        <f>DatInv!DF27</f>
        <v>0</v>
      </c>
      <c r="R29" s="292">
        <f>R34+R38+R42+R46+R50+R55+R61</f>
        <v>0</v>
      </c>
      <c r="S29" s="292">
        <f>S34+S38+S42+S46+S50+S55+S61</f>
        <v>0</v>
      </c>
      <c r="T29" s="290"/>
    </row>
    <row r="30" spans="1:20">
      <c r="A30" s="290"/>
      <c r="B30" s="292">
        <f>HLOOKUP(K!$D$15,DatInv!$F$7:$Q$1441,ROW()-8,FALSE)</f>
        <v>0</v>
      </c>
      <c r="C30" s="292">
        <f>HLOOKUP(K!$D$15,DatInv!$W$7:$AH$1441,ROW()-8,FALSE)</f>
        <v>0</v>
      </c>
      <c r="D30" s="292">
        <f>HLOOKUP(K!$D$15,DatInv!$AN$7:$AY$1441,ROW()-8,FALSE)</f>
        <v>0</v>
      </c>
      <c r="E30" s="444"/>
      <c r="F30" s="444"/>
      <c r="G30" s="420"/>
      <c r="H30" s="421"/>
      <c r="I30" s="422"/>
      <c r="J30" s="432" t="s">
        <v>25</v>
      </c>
      <c r="K30" s="292">
        <f>HLOOKUP(K!$D$15,DatInv!$BG$7:$BR$1441,ROW()-8,FALSE)</f>
        <v>0</v>
      </c>
      <c r="L30" s="292">
        <f>HLOOKUP(K!$D$15,DatInv!$BX$7:$CI$1441,ROW()-8,FALSE)</f>
        <v>0</v>
      </c>
      <c r="M30" s="292">
        <f>HLOOKUP(K!$D$15,DatInv!$CO$7:$CZ$1441,ROW()-8,FALSE)</f>
        <v>0</v>
      </c>
      <c r="N30" s="444"/>
      <c r="O30" s="444"/>
      <c r="P30" s="292">
        <f>DatInv!CZ28</f>
        <v>0</v>
      </c>
      <c r="Q30" s="292">
        <f>DatInv!DF28</f>
        <v>0</v>
      </c>
      <c r="R30" s="292">
        <f>R35+R39+R43+R47+R51+R56+R62</f>
        <v>0</v>
      </c>
      <c r="S30" s="292">
        <f>S35+S39+S43+S47+S51+S56+S62</f>
        <v>0</v>
      </c>
      <c r="T30" s="290"/>
    </row>
    <row r="31" spans="1:20">
      <c r="A31" s="290"/>
      <c r="B31" s="292"/>
      <c r="C31" s="292"/>
      <c r="D31" s="292"/>
      <c r="E31" s="444"/>
      <c r="F31" s="444"/>
      <c r="G31" s="420"/>
      <c r="H31" s="421"/>
      <c r="I31" s="422"/>
      <c r="J31" s="423"/>
      <c r="K31" s="292"/>
      <c r="L31" s="292"/>
      <c r="M31" s="292"/>
      <c r="N31" s="444"/>
      <c r="O31" s="444"/>
      <c r="P31" s="292"/>
      <c r="Q31" s="292"/>
      <c r="R31" s="292"/>
      <c r="S31" s="292"/>
      <c r="T31" s="290"/>
    </row>
    <row r="32" spans="1:20">
      <c r="A32" s="290"/>
      <c r="B32" s="292">
        <f>HLOOKUP(K!$D$15,DatInv!$F$7:$Q$1441,ROW()-8,FALSE)</f>
        <v>0</v>
      </c>
      <c r="C32" s="292">
        <f>HLOOKUP(K!$D$15,DatInv!$W$7:$AH$1441,ROW()-8,FALSE)</f>
        <v>0</v>
      </c>
      <c r="D32" s="292">
        <f>HLOOKUP(K!$D$15,DatInv!$AN$7:$AY$1441,ROW()-8,FALSE)</f>
        <v>0</v>
      </c>
      <c r="E32" s="444"/>
      <c r="F32" s="444"/>
      <c r="G32" s="420"/>
      <c r="H32" s="421"/>
      <c r="I32" s="434" t="s">
        <v>0</v>
      </c>
      <c r="J32" s="423" t="s">
        <v>228</v>
      </c>
      <c r="K32" s="292">
        <f>HLOOKUP(K!$D$15,DatInv!$BG$7:$BR$1441,ROW()-8,FALSE)</f>
        <v>0</v>
      </c>
      <c r="L32" s="292">
        <f>HLOOKUP(K!$D$15,DatInv!$BX$7:$CI$1441,ROW()-8,FALSE)</f>
        <v>0</v>
      </c>
      <c r="M32" s="292">
        <f>HLOOKUP(K!$D$15,DatInv!$CO$7:$CZ$1441,ROW()-8,FALSE)</f>
        <v>0</v>
      </c>
      <c r="N32" s="444"/>
      <c r="O32" s="444"/>
      <c r="P32" s="292">
        <f>DatInv!CZ30</f>
        <v>0</v>
      </c>
      <c r="Q32" s="292">
        <f>DatInv!DF30</f>
        <v>0</v>
      </c>
      <c r="R32" s="292">
        <f>Q32+K32</f>
        <v>0</v>
      </c>
      <c r="S32" s="292">
        <f>Q32+P32</f>
        <v>0</v>
      </c>
      <c r="T32" s="290"/>
    </row>
    <row r="33" spans="1:20">
      <c r="A33" s="290"/>
      <c r="B33" s="292">
        <f>HLOOKUP(K!$D$15,DatInv!$F$7:$Q$1441,ROW()-8,FALSE)</f>
        <v>0</v>
      </c>
      <c r="C33" s="292">
        <f>HLOOKUP(K!$D$15,DatInv!$W$7:$AH$1441,ROW()-8,FALSE)</f>
        <v>0</v>
      </c>
      <c r="D33" s="292">
        <f>HLOOKUP(K!$D$15,DatInv!$AN$7:$AY$1441,ROW()-8,FALSE)</f>
        <v>0</v>
      </c>
      <c r="E33" s="444"/>
      <c r="F33" s="444"/>
      <c r="G33" s="420"/>
      <c r="H33" s="421"/>
      <c r="I33" s="422"/>
      <c r="J33" s="423" t="s">
        <v>229</v>
      </c>
      <c r="K33" s="292">
        <f>HLOOKUP(K!$D$15,DatInv!$BG$7:$BR$1441,ROW()-8,FALSE)</f>
        <v>0</v>
      </c>
      <c r="L33" s="292">
        <f>HLOOKUP(K!$D$15,DatInv!$BX$7:$CI$1441,ROW()-8,FALSE)</f>
        <v>0</v>
      </c>
      <c r="M33" s="292">
        <f>HLOOKUP(K!$D$15,DatInv!$CO$7:$CZ$1441,ROW()-8,FALSE)</f>
        <v>0</v>
      </c>
      <c r="N33" s="444"/>
      <c r="O33" s="444"/>
      <c r="P33" s="292">
        <f>DatInv!CZ31</f>
        <v>0</v>
      </c>
      <c r="Q33" s="292">
        <f>DatInv!DF31</f>
        <v>0</v>
      </c>
      <c r="R33" s="292">
        <f t="shared" ref="R33:R34" si="5">Q33+K33</f>
        <v>0</v>
      </c>
      <c r="S33" s="292">
        <f t="shared" ref="S33:S34" si="6">Q33+P33</f>
        <v>0</v>
      </c>
      <c r="T33" s="290"/>
    </row>
    <row r="34" spans="1:20">
      <c r="A34" s="290"/>
      <c r="B34" s="292">
        <f>HLOOKUP(K!$D$15,DatInv!$F$7:$Q$1441,ROW()-8,FALSE)</f>
        <v>0</v>
      </c>
      <c r="C34" s="292">
        <f>HLOOKUP(K!$D$15,DatInv!$W$7:$AH$1441,ROW()-8,FALSE)</f>
        <v>0</v>
      </c>
      <c r="D34" s="292">
        <f>HLOOKUP(K!$D$15,DatInv!$AN$7:$AY$1441,ROW()-8,FALSE)</f>
        <v>0</v>
      </c>
      <c r="E34" s="444"/>
      <c r="F34" s="444"/>
      <c r="G34" s="420"/>
      <c r="H34" s="421"/>
      <c r="I34" s="422"/>
      <c r="J34" s="423" t="s">
        <v>140</v>
      </c>
      <c r="K34" s="292">
        <f>HLOOKUP(K!$D$15,DatInv!$BG$7:$BR$1441,ROW()-8,FALSE)</f>
        <v>0</v>
      </c>
      <c r="L34" s="292">
        <f>HLOOKUP(K!$D$15,DatInv!$BX$7:$CI$1441,ROW()-8,FALSE)</f>
        <v>0</v>
      </c>
      <c r="M34" s="292">
        <f>HLOOKUP(K!$D$15,DatInv!$CO$7:$CZ$1441,ROW()-8,FALSE)</f>
        <v>0</v>
      </c>
      <c r="N34" s="444"/>
      <c r="O34" s="444"/>
      <c r="P34" s="292">
        <f>DatInv!CZ32</f>
        <v>0</v>
      </c>
      <c r="Q34" s="292">
        <f>DatInv!DF32</f>
        <v>0</v>
      </c>
      <c r="R34" s="292">
        <f t="shared" si="5"/>
        <v>0</v>
      </c>
      <c r="S34" s="292">
        <f t="shared" si="6"/>
        <v>0</v>
      </c>
      <c r="T34" s="290"/>
    </row>
    <row r="35" spans="1:20">
      <c r="A35" s="290"/>
      <c r="B35" s="292">
        <f>HLOOKUP(K!$D$15,DatInv!$F$7:$Q$1441,ROW()-8,FALSE)</f>
        <v>0</v>
      </c>
      <c r="C35" s="292">
        <f>HLOOKUP(K!$D$15,DatInv!$W$7:$AH$1441,ROW()-8,FALSE)</f>
        <v>0</v>
      </c>
      <c r="D35" s="292">
        <f>HLOOKUP(K!$D$15,DatInv!$AN$7:$AY$1441,ROW()-8,FALSE)</f>
        <v>0</v>
      </c>
      <c r="E35" s="444"/>
      <c r="F35" s="444"/>
      <c r="G35" s="420"/>
      <c r="H35" s="421"/>
      <c r="I35" s="422"/>
      <c r="J35" s="423" t="s">
        <v>25</v>
      </c>
      <c r="K35" s="292">
        <f>HLOOKUP(K!$D$15,DatInv!$BG$7:$BR$1441,ROW()-8,FALSE)</f>
        <v>0</v>
      </c>
      <c r="L35" s="292">
        <f>HLOOKUP(K!$D$15,DatInv!$BX$7:$CI$1441,ROW()-8,FALSE)</f>
        <v>0</v>
      </c>
      <c r="M35" s="292">
        <f>HLOOKUP(K!$D$15,DatInv!$CO$7:$CZ$1441,ROW()-8,FALSE)</f>
        <v>0</v>
      </c>
      <c r="N35" s="444"/>
      <c r="O35" s="444"/>
      <c r="P35" s="292">
        <f>DatInv!CZ33</f>
        <v>0</v>
      </c>
      <c r="Q35" s="292">
        <f>DatInv!DF33</f>
        <v>0</v>
      </c>
      <c r="R35" s="292">
        <f>IF(R32=0,0,R34/R32)</f>
        <v>0</v>
      </c>
      <c r="S35" s="292">
        <f>IF(S32=0,0,S34/S32)</f>
        <v>0</v>
      </c>
      <c r="T35" s="290"/>
    </row>
    <row r="36" spans="1:20">
      <c r="A36" s="290"/>
      <c r="B36" s="292"/>
      <c r="C36" s="292"/>
      <c r="D36" s="292"/>
      <c r="E36" s="444"/>
      <c r="F36" s="444"/>
      <c r="G36" s="420"/>
      <c r="H36" s="421"/>
      <c r="I36" s="422"/>
      <c r="J36" s="423"/>
      <c r="K36" s="292"/>
      <c r="L36" s="292"/>
      <c r="M36" s="292"/>
      <c r="N36" s="444"/>
      <c r="O36" s="444"/>
      <c r="P36" s="292"/>
      <c r="Q36" s="292"/>
      <c r="R36" s="292"/>
      <c r="S36" s="292"/>
      <c r="T36" s="290"/>
    </row>
    <row r="37" spans="1:20">
      <c r="A37" s="290"/>
      <c r="B37" s="292">
        <f>HLOOKUP(K!$D$15,DatInv!$F$7:$Q$1441,ROW()-8,FALSE)</f>
        <v>0</v>
      </c>
      <c r="C37" s="292">
        <f>HLOOKUP(K!$D$15,DatInv!$W$7:$AH$1441,ROW()-8,FALSE)</f>
        <v>0</v>
      </c>
      <c r="D37" s="292">
        <f>HLOOKUP(K!$D$15,DatInv!$AN$7:$AY$1441,ROW()-8,FALSE)</f>
        <v>0</v>
      </c>
      <c r="E37" s="444"/>
      <c r="F37" s="444"/>
      <c r="G37" s="420"/>
      <c r="H37" s="421"/>
      <c r="I37" s="434" t="s">
        <v>16</v>
      </c>
      <c r="J37" s="423" t="s">
        <v>2</v>
      </c>
      <c r="K37" s="292">
        <f>HLOOKUP(K!$D$15,DatInv!$BG$7:$BR$1441,ROW()-8,FALSE)</f>
        <v>0</v>
      </c>
      <c r="L37" s="292">
        <f>HLOOKUP(K!$D$15,DatInv!$BX$7:$CI$1441,ROW()-8,FALSE)</f>
        <v>0</v>
      </c>
      <c r="M37" s="292">
        <f>HLOOKUP(K!$D$15,DatInv!$CO$7:$CZ$1441,ROW()-8,FALSE)</f>
        <v>0</v>
      </c>
      <c r="N37" s="444"/>
      <c r="O37" s="444"/>
      <c r="P37" s="292">
        <f>DatInv!CZ35</f>
        <v>0</v>
      </c>
      <c r="Q37" s="292">
        <f>DatInv!DF35</f>
        <v>0</v>
      </c>
      <c r="R37" s="292">
        <f t="shared" ref="R37:R38" si="7">Q37+K37</f>
        <v>0</v>
      </c>
      <c r="S37" s="292">
        <f t="shared" ref="S37:S38" si="8">Q37+P37</f>
        <v>0</v>
      </c>
      <c r="T37" s="290"/>
    </row>
    <row r="38" spans="1:20">
      <c r="A38" s="290"/>
      <c r="B38" s="292">
        <f>HLOOKUP(K!$D$15,DatInv!$F$7:$Q$1441,ROW()-8,FALSE)</f>
        <v>0</v>
      </c>
      <c r="C38" s="292">
        <f>HLOOKUP(K!$D$15,DatInv!$W$7:$AH$1441,ROW()-8,FALSE)</f>
        <v>0</v>
      </c>
      <c r="D38" s="292">
        <f>HLOOKUP(K!$D$15,DatInv!$AN$7:$AY$1441,ROW()-8,FALSE)</f>
        <v>0</v>
      </c>
      <c r="E38" s="444"/>
      <c r="F38" s="444"/>
      <c r="G38" s="420"/>
      <c r="H38" s="421"/>
      <c r="I38" s="422"/>
      <c r="J38" s="423" t="s">
        <v>140</v>
      </c>
      <c r="K38" s="292">
        <f>HLOOKUP(K!$D$15,DatInv!$BG$7:$BR$1441,ROW()-8,FALSE)</f>
        <v>0</v>
      </c>
      <c r="L38" s="292">
        <f>HLOOKUP(K!$D$15,DatInv!$BX$7:$CI$1441,ROW()-8,FALSE)</f>
        <v>0</v>
      </c>
      <c r="M38" s="292">
        <f>HLOOKUP(K!$D$15,DatInv!$CO$7:$CZ$1441,ROW()-8,FALSE)</f>
        <v>0</v>
      </c>
      <c r="N38" s="444"/>
      <c r="O38" s="444"/>
      <c r="P38" s="292">
        <f>DatInv!CZ36</f>
        <v>0</v>
      </c>
      <c r="Q38" s="292">
        <f>DatInv!DF36</f>
        <v>0</v>
      </c>
      <c r="R38" s="292">
        <f t="shared" si="7"/>
        <v>0</v>
      </c>
      <c r="S38" s="292">
        <f t="shared" si="8"/>
        <v>0</v>
      </c>
      <c r="T38" s="290"/>
    </row>
    <row r="39" spans="1:20">
      <c r="A39" s="290"/>
      <c r="B39" s="292">
        <f>HLOOKUP(K!$D$15,DatInv!$F$7:$Q$1441,ROW()-8,FALSE)</f>
        <v>0</v>
      </c>
      <c r="C39" s="292">
        <f>HLOOKUP(K!$D$15,DatInv!$W$7:$AH$1441,ROW()-8,FALSE)</f>
        <v>0</v>
      </c>
      <c r="D39" s="292">
        <f>HLOOKUP(K!$D$15,DatInv!$AN$7:$AY$1441,ROW()-8,FALSE)</f>
        <v>0</v>
      </c>
      <c r="E39" s="444"/>
      <c r="F39" s="444"/>
      <c r="G39" s="420"/>
      <c r="H39" s="421"/>
      <c r="I39" s="422"/>
      <c r="J39" s="423" t="s">
        <v>25</v>
      </c>
      <c r="K39" s="292">
        <f>HLOOKUP(K!$D$15,DatInv!$BG$7:$BR$1441,ROW()-8,FALSE)</f>
        <v>0</v>
      </c>
      <c r="L39" s="292">
        <f>HLOOKUP(K!$D$15,DatInv!$BX$7:$CI$1441,ROW()-8,FALSE)</f>
        <v>0</v>
      </c>
      <c r="M39" s="292">
        <f>HLOOKUP(K!$D$15,DatInv!$CO$7:$CZ$1441,ROW()-8,FALSE)</f>
        <v>0</v>
      </c>
      <c r="N39" s="444"/>
      <c r="O39" s="444"/>
      <c r="P39" s="292">
        <f>DatInv!CZ37</f>
        <v>0</v>
      </c>
      <c r="Q39" s="292">
        <f>DatInv!DF37</f>
        <v>0</v>
      </c>
      <c r="R39" s="292">
        <f>IF(R37=0,0,R38/R37)</f>
        <v>0</v>
      </c>
      <c r="S39" s="292">
        <f>IF(S37=0,0,S38/S37)</f>
        <v>0</v>
      </c>
      <c r="T39" s="290"/>
    </row>
    <row r="40" spans="1:20">
      <c r="A40" s="290"/>
      <c r="B40" s="292"/>
      <c r="C40" s="292"/>
      <c r="D40" s="292"/>
      <c r="E40" s="444"/>
      <c r="F40" s="444"/>
      <c r="G40" s="420"/>
      <c r="H40" s="421"/>
      <c r="I40" s="422"/>
      <c r="J40" s="423"/>
      <c r="K40" s="292"/>
      <c r="L40" s="292"/>
      <c r="M40" s="292"/>
      <c r="N40" s="444"/>
      <c r="O40" s="444"/>
      <c r="P40" s="292"/>
      <c r="Q40" s="292"/>
      <c r="R40" s="292"/>
      <c r="S40" s="292"/>
      <c r="T40" s="290"/>
    </row>
    <row r="41" spans="1:20">
      <c r="A41" s="290"/>
      <c r="B41" s="292">
        <f>HLOOKUP(K!$D$15,DatInv!$F$7:$Q$1441,ROW()-8,FALSE)</f>
        <v>0</v>
      </c>
      <c r="C41" s="292">
        <f>HLOOKUP(K!$D$15,DatInv!$W$7:$AH$1441,ROW()-8,FALSE)</f>
        <v>0</v>
      </c>
      <c r="D41" s="292">
        <f>HLOOKUP(K!$D$15,DatInv!$AN$7:$AY$1441,ROW()-8,FALSE)</f>
        <v>0</v>
      </c>
      <c r="E41" s="444"/>
      <c r="F41" s="444"/>
      <c r="G41" s="420"/>
      <c r="H41" s="421"/>
      <c r="I41" s="434" t="s">
        <v>230</v>
      </c>
      <c r="J41" s="423" t="s">
        <v>2</v>
      </c>
      <c r="K41" s="292">
        <f>HLOOKUP(K!$D$15,DatInv!$BG$7:$BR$1441,ROW()-8,FALSE)</f>
        <v>0</v>
      </c>
      <c r="L41" s="292">
        <f>HLOOKUP(K!$D$15,DatInv!$BX$7:$CI$1441,ROW()-8,FALSE)</f>
        <v>0</v>
      </c>
      <c r="M41" s="292">
        <f>HLOOKUP(K!$D$15,DatInv!$CO$7:$CZ$1441,ROW()-8,FALSE)</f>
        <v>0</v>
      </c>
      <c r="N41" s="444"/>
      <c r="O41" s="444"/>
      <c r="P41" s="292">
        <f>DatInv!CZ39</f>
        <v>0</v>
      </c>
      <c r="Q41" s="292">
        <f>DatInv!DF39</f>
        <v>0</v>
      </c>
      <c r="R41" s="292">
        <f t="shared" ref="R41:R42" si="9">Q41+K41</f>
        <v>0</v>
      </c>
      <c r="S41" s="292">
        <f t="shared" ref="S41:S42" si="10">Q41+P41</f>
        <v>0</v>
      </c>
      <c r="T41" s="290"/>
    </row>
    <row r="42" spans="1:20">
      <c r="A42" s="290"/>
      <c r="B42" s="292">
        <f>HLOOKUP(K!$D$15,DatInv!$F$7:$Q$1441,ROW()-8,FALSE)</f>
        <v>0</v>
      </c>
      <c r="C42" s="292">
        <f>HLOOKUP(K!$D$15,DatInv!$W$7:$AH$1441,ROW()-8,FALSE)</f>
        <v>0</v>
      </c>
      <c r="D42" s="292">
        <f>HLOOKUP(K!$D$15,DatInv!$AN$7:$AY$1441,ROW()-8,FALSE)</f>
        <v>0</v>
      </c>
      <c r="E42" s="444"/>
      <c r="F42" s="444"/>
      <c r="G42" s="420"/>
      <c r="H42" s="421"/>
      <c r="I42" s="422"/>
      <c r="J42" s="423" t="s">
        <v>140</v>
      </c>
      <c r="K42" s="292">
        <f>HLOOKUP(K!$D$15,DatInv!$BG$7:$BR$1441,ROW()-8,FALSE)</f>
        <v>0</v>
      </c>
      <c r="L42" s="292">
        <f>HLOOKUP(K!$D$15,DatInv!$BX$7:$CI$1441,ROW()-8,FALSE)</f>
        <v>0</v>
      </c>
      <c r="M42" s="292">
        <f>HLOOKUP(K!$D$15,DatInv!$CO$7:$CZ$1441,ROW()-8,FALSE)</f>
        <v>0</v>
      </c>
      <c r="N42" s="444"/>
      <c r="O42" s="444"/>
      <c r="P42" s="292">
        <f>DatInv!CZ40</f>
        <v>0</v>
      </c>
      <c r="Q42" s="292">
        <f>DatInv!DF40</f>
        <v>0</v>
      </c>
      <c r="R42" s="292">
        <f t="shared" si="9"/>
        <v>0</v>
      </c>
      <c r="S42" s="292">
        <f t="shared" si="10"/>
        <v>0</v>
      </c>
      <c r="T42" s="290"/>
    </row>
    <row r="43" spans="1:20">
      <c r="A43" s="290"/>
      <c r="B43" s="292">
        <f>HLOOKUP(K!$D$15,DatInv!$F$7:$Q$1441,ROW()-8,FALSE)</f>
        <v>0</v>
      </c>
      <c r="C43" s="292">
        <f>HLOOKUP(K!$D$15,DatInv!$W$7:$AH$1441,ROW()-8,FALSE)</f>
        <v>0</v>
      </c>
      <c r="D43" s="292">
        <f>HLOOKUP(K!$D$15,DatInv!$AN$7:$AY$1441,ROW()-8,FALSE)</f>
        <v>0</v>
      </c>
      <c r="E43" s="444"/>
      <c r="F43" s="444"/>
      <c r="G43" s="420"/>
      <c r="H43" s="421"/>
      <c r="I43" s="422"/>
      <c r="J43" s="423" t="s">
        <v>25</v>
      </c>
      <c r="K43" s="292">
        <f>HLOOKUP(K!$D$15,DatInv!$BG$7:$BR$1441,ROW()-8,FALSE)</f>
        <v>0</v>
      </c>
      <c r="L43" s="292">
        <f>HLOOKUP(K!$D$15,DatInv!$BX$7:$CI$1441,ROW()-8,FALSE)</f>
        <v>0</v>
      </c>
      <c r="M43" s="292">
        <f>HLOOKUP(K!$D$15,DatInv!$CO$7:$CZ$1441,ROW()-8,FALSE)</f>
        <v>0</v>
      </c>
      <c r="N43" s="444"/>
      <c r="O43" s="444"/>
      <c r="P43" s="292">
        <f>DatInv!CZ41</f>
        <v>0</v>
      </c>
      <c r="Q43" s="292">
        <f>DatInv!DF41</f>
        <v>0</v>
      </c>
      <c r="R43" s="292">
        <f>IF(R41=0,0,R42/R41)</f>
        <v>0</v>
      </c>
      <c r="S43" s="292">
        <f>IF(S41=0,0,S42/S41)</f>
        <v>0</v>
      </c>
      <c r="T43" s="290"/>
    </row>
    <row r="44" spans="1:20">
      <c r="A44" s="290"/>
      <c r="B44" s="292"/>
      <c r="C44" s="292"/>
      <c r="D44" s="292"/>
      <c r="E44" s="444"/>
      <c r="F44" s="444"/>
      <c r="G44" s="420"/>
      <c r="H44" s="421"/>
      <c r="I44" s="422"/>
      <c r="J44" s="423"/>
      <c r="K44" s="292"/>
      <c r="L44" s="292"/>
      <c r="M44" s="292"/>
      <c r="N44" s="444"/>
      <c r="O44" s="444"/>
      <c r="P44" s="292"/>
      <c r="Q44" s="292"/>
      <c r="R44" s="292"/>
      <c r="S44" s="292"/>
      <c r="T44" s="290"/>
    </row>
    <row r="45" spans="1:20">
      <c r="A45" s="290"/>
      <c r="B45" s="292">
        <f>HLOOKUP(K!$D$15,DatInv!$F$7:$Q$1441,ROW()-8,FALSE)</f>
        <v>0</v>
      </c>
      <c r="C45" s="292">
        <f>HLOOKUP(K!$D$15,DatInv!$W$7:$AH$1441,ROW()-8,FALSE)</f>
        <v>0</v>
      </c>
      <c r="D45" s="292">
        <f>HLOOKUP(K!$D$15,DatInv!$AN$7:$AY$1441,ROW()-8,FALSE)</f>
        <v>0</v>
      </c>
      <c r="E45" s="444"/>
      <c r="F45" s="444"/>
      <c r="G45" s="420"/>
      <c r="H45" s="421"/>
      <c r="I45" s="434" t="s">
        <v>18</v>
      </c>
      <c r="J45" s="423" t="s">
        <v>2</v>
      </c>
      <c r="K45" s="292">
        <f>HLOOKUP(K!$D$15,DatInv!$BG$7:$BR$1441,ROW()-8,FALSE)</f>
        <v>0</v>
      </c>
      <c r="L45" s="292">
        <f>HLOOKUP(K!$D$15,DatInv!$BX$7:$CI$1441,ROW()-8,FALSE)</f>
        <v>0</v>
      </c>
      <c r="M45" s="292">
        <f>HLOOKUP(K!$D$15,DatInv!$CO$7:$CZ$1441,ROW()-8,FALSE)</f>
        <v>0</v>
      </c>
      <c r="N45" s="444"/>
      <c r="O45" s="444"/>
      <c r="P45" s="292">
        <f>DatInv!CZ43</f>
        <v>0</v>
      </c>
      <c r="Q45" s="292">
        <f>DatInv!DF43</f>
        <v>0</v>
      </c>
      <c r="R45" s="292">
        <f t="shared" ref="R45:R46" si="11">Q45+K45</f>
        <v>0</v>
      </c>
      <c r="S45" s="292">
        <f t="shared" ref="S45:S46" si="12">Q45+P45</f>
        <v>0</v>
      </c>
      <c r="T45" s="290"/>
    </row>
    <row r="46" spans="1:20">
      <c r="A46" s="290"/>
      <c r="B46" s="292">
        <f>HLOOKUP(K!$D$15,DatInv!$F$7:$Q$1441,ROW()-8,FALSE)</f>
        <v>0</v>
      </c>
      <c r="C46" s="292">
        <f>HLOOKUP(K!$D$15,DatInv!$W$7:$AH$1441,ROW()-8,FALSE)</f>
        <v>0</v>
      </c>
      <c r="D46" s="292">
        <f>HLOOKUP(K!$D$15,DatInv!$AN$7:$AY$1441,ROW()-8,FALSE)</f>
        <v>0</v>
      </c>
      <c r="E46" s="444"/>
      <c r="F46" s="444"/>
      <c r="G46" s="420"/>
      <c r="H46" s="421"/>
      <c r="I46" s="422"/>
      <c r="J46" s="423" t="s">
        <v>140</v>
      </c>
      <c r="K46" s="292">
        <f>HLOOKUP(K!$D$15,DatInv!$BG$7:$BR$1441,ROW()-8,FALSE)</f>
        <v>0</v>
      </c>
      <c r="L46" s="292">
        <f>HLOOKUP(K!$D$15,DatInv!$BX$7:$CI$1441,ROW()-8,FALSE)</f>
        <v>0</v>
      </c>
      <c r="M46" s="292">
        <f>HLOOKUP(K!$D$15,DatInv!$CO$7:$CZ$1441,ROW()-8,FALSE)</f>
        <v>0</v>
      </c>
      <c r="N46" s="444"/>
      <c r="O46" s="444"/>
      <c r="P46" s="292">
        <f>DatInv!CZ44</f>
        <v>0</v>
      </c>
      <c r="Q46" s="292">
        <f>DatInv!DF44</f>
        <v>0</v>
      </c>
      <c r="R46" s="292">
        <f t="shared" si="11"/>
        <v>0</v>
      </c>
      <c r="S46" s="292">
        <f t="shared" si="12"/>
        <v>0</v>
      </c>
      <c r="T46" s="290"/>
    </row>
    <row r="47" spans="1:20">
      <c r="A47" s="290"/>
      <c r="B47" s="292">
        <f>HLOOKUP(K!$D$15,DatInv!$F$7:$Q$1441,ROW()-8,FALSE)</f>
        <v>0</v>
      </c>
      <c r="C47" s="292">
        <f>HLOOKUP(K!$D$15,DatInv!$W$7:$AH$1441,ROW()-8,FALSE)</f>
        <v>0</v>
      </c>
      <c r="D47" s="292">
        <f>HLOOKUP(K!$D$15,DatInv!$AN$7:$AY$1441,ROW()-8,FALSE)</f>
        <v>0</v>
      </c>
      <c r="E47" s="444"/>
      <c r="F47" s="444"/>
      <c r="G47" s="420"/>
      <c r="H47" s="421"/>
      <c r="I47" s="422"/>
      <c r="J47" s="423" t="s">
        <v>25</v>
      </c>
      <c r="K47" s="292">
        <f>HLOOKUP(K!$D$15,DatInv!$BG$7:$BR$1441,ROW()-8,FALSE)</f>
        <v>0</v>
      </c>
      <c r="L47" s="292">
        <f>HLOOKUP(K!$D$15,DatInv!$BX$7:$CI$1441,ROW()-8,FALSE)</f>
        <v>0</v>
      </c>
      <c r="M47" s="292">
        <f>HLOOKUP(K!$D$15,DatInv!$CO$7:$CZ$1441,ROW()-8,FALSE)</f>
        <v>0</v>
      </c>
      <c r="N47" s="444"/>
      <c r="O47" s="444"/>
      <c r="P47" s="292">
        <f>DatInv!CZ45</f>
        <v>0</v>
      </c>
      <c r="Q47" s="292">
        <f>DatInv!DF45</f>
        <v>0</v>
      </c>
      <c r="R47" s="292">
        <f>IF(R45=0,0,R46/R45)</f>
        <v>0</v>
      </c>
      <c r="S47" s="292">
        <f>IF(S45=0,0,S46/S45)</f>
        <v>0</v>
      </c>
      <c r="T47" s="290"/>
    </row>
    <row r="48" spans="1:20">
      <c r="A48" s="290"/>
      <c r="B48" s="292"/>
      <c r="C48" s="292"/>
      <c r="D48" s="292"/>
      <c r="E48" s="444"/>
      <c r="F48" s="444"/>
      <c r="G48" s="420"/>
      <c r="H48" s="421"/>
      <c r="I48" s="422"/>
      <c r="J48" s="423"/>
      <c r="K48" s="292"/>
      <c r="L48" s="292"/>
      <c r="M48" s="292"/>
      <c r="N48" s="444"/>
      <c r="O48" s="444"/>
      <c r="P48" s="292"/>
      <c r="Q48" s="292"/>
      <c r="R48" s="292"/>
      <c r="S48" s="292"/>
      <c r="T48" s="290"/>
    </row>
    <row r="49" spans="1:20">
      <c r="A49" s="290"/>
      <c r="B49" s="292">
        <f>HLOOKUP(K!$D$15,DatInv!$F$7:$Q$1441,ROW()-8,FALSE)</f>
        <v>0</v>
      </c>
      <c r="C49" s="292">
        <f>HLOOKUP(K!$D$15,DatInv!$W$7:$AH$1441,ROW()-8,FALSE)</f>
        <v>0</v>
      </c>
      <c r="D49" s="292">
        <f>HLOOKUP(K!$D$15,DatInv!$AN$7:$AY$1441,ROW()-8,FALSE)</f>
        <v>0</v>
      </c>
      <c r="E49" s="444"/>
      <c r="F49" s="444"/>
      <c r="G49" s="420"/>
      <c r="H49" s="421"/>
      <c r="I49" s="434" t="s">
        <v>231</v>
      </c>
      <c r="J49" s="423" t="s">
        <v>2</v>
      </c>
      <c r="K49" s="292">
        <f>HLOOKUP(K!$D$15,DatInv!$BG$7:$BR$1441,ROW()-8,FALSE)</f>
        <v>0</v>
      </c>
      <c r="L49" s="292">
        <f>HLOOKUP(K!$D$15,DatInv!$BX$7:$CI$1441,ROW()-8,FALSE)</f>
        <v>0</v>
      </c>
      <c r="M49" s="292">
        <f>HLOOKUP(K!$D$15,DatInv!$CO$7:$CZ$1441,ROW()-8,FALSE)</f>
        <v>0</v>
      </c>
      <c r="N49" s="444"/>
      <c r="O49" s="444"/>
      <c r="P49" s="292">
        <f>DatInv!CZ47</f>
        <v>0</v>
      </c>
      <c r="Q49" s="292">
        <f>DatInv!DF47</f>
        <v>0</v>
      </c>
      <c r="R49" s="292">
        <f t="shared" ref="R49:R50" si="13">Q49+K49</f>
        <v>0</v>
      </c>
      <c r="S49" s="292">
        <f t="shared" ref="S49:S50" si="14">Q49+P49</f>
        <v>0</v>
      </c>
      <c r="T49" s="290"/>
    </row>
    <row r="50" spans="1:20">
      <c r="A50" s="290"/>
      <c r="B50" s="292">
        <f>HLOOKUP(K!$D$15,DatInv!$F$7:$Q$1441,ROW()-8,FALSE)</f>
        <v>0</v>
      </c>
      <c r="C50" s="292">
        <f>HLOOKUP(K!$D$15,DatInv!$W$7:$AH$1441,ROW()-8,FALSE)</f>
        <v>0</v>
      </c>
      <c r="D50" s="292">
        <f>HLOOKUP(K!$D$15,DatInv!$AN$7:$AY$1441,ROW()-8,FALSE)</f>
        <v>0</v>
      </c>
      <c r="E50" s="444"/>
      <c r="F50" s="444"/>
      <c r="G50" s="420"/>
      <c r="H50" s="421"/>
      <c r="I50" s="422"/>
      <c r="J50" s="423" t="s">
        <v>140</v>
      </c>
      <c r="K50" s="292">
        <f>HLOOKUP(K!$D$15,DatInv!$BG$7:$BR$1441,ROW()-8,FALSE)</f>
        <v>0</v>
      </c>
      <c r="L50" s="292">
        <f>HLOOKUP(K!$D$15,DatInv!$BX$7:$CI$1441,ROW()-8,FALSE)</f>
        <v>0</v>
      </c>
      <c r="M50" s="292">
        <f>HLOOKUP(K!$D$15,DatInv!$CO$7:$CZ$1441,ROW()-8,FALSE)</f>
        <v>0</v>
      </c>
      <c r="N50" s="444"/>
      <c r="O50" s="444"/>
      <c r="P50" s="292">
        <f>DatInv!CZ48</f>
        <v>0</v>
      </c>
      <c r="Q50" s="292">
        <f>DatInv!DF48</f>
        <v>0</v>
      </c>
      <c r="R50" s="292">
        <f t="shared" si="13"/>
        <v>0</v>
      </c>
      <c r="S50" s="292">
        <f t="shared" si="14"/>
        <v>0</v>
      </c>
      <c r="T50" s="290"/>
    </row>
    <row r="51" spans="1:20">
      <c r="A51" s="290"/>
      <c r="B51" s="292">
        <f>HLOOKUP(K!$D$15,DatInv!$F$7:$Q$1441,ROW()-8,FALSE)</f>
        <v>0</v>
      </c>
      <c r="C51" s="292">
        <f>HLOOKUP(K!$D$15,DatInv!$W$7:$AH$1441,ROW()-8,FALSE)</f>
        <v>0</v>
      </c>
      <c r="D51" s="292">
        <f>HLOOKUP(K!$D$15,DatInv!$AN$7:$AY$1441,ROW()-8,FALSE)</f>
        <v>0</v>
      </c>
      <c r="E51" s="444"/>
      <c r="F51" s="444"/>
      <c r="G51" s="420"/>
      <c r="H51" s="421"/>
      <c r="I51" s="422"/>
      <c r="J51" s="423" t="s">
        <v>25</v>
      </c>
      <c r="K51" s="292">
        <f>HLOOKUP(K!$D$15,DatInv!$BG$7:$BR$1441,ROW()-8,FALSE)</f>
        <v>0</v>
      </c>
      <c r="L51" s="292">
        <f>HLOOKUP(K!$D$15,DatInv!$BX$7:$CI$1441,ROW()-8,FALSE)</f>
        <v>0</v>
      </c>
      <c r="M51" s="292">
        <f>HLOOKUP(K!$D$15,DatInv!$CO$7:$CZ$1441,ROW()-8,FALSE)</f>
        <v>0</v>
      </c>
      <c r="N51" s="444"/>
      <c r="O51" s="444"/>
      <c r="P51" s="292">
        <f>DatInv!CZ49</f>
        <v>0</v>
      </c>
      <c r="Q51" s="292">
        <f>DatInv!DF49</f>
        <v>0</v>
      </c>
      <c r="R51" s="292">
        <f>IF(R49=0,0,R50/R49)</f>
        <v>0</v>
      </c>
      <c r="S51" s="292">
        <f>IF(S49=0,0,S50/S49)</f>
        <v>0</v>
      </c>
      <c r="T51" s="290"/>
    </row>
    <row r="52" spans="1:20">
      <c r="A52" s="290"/>
      <c r="B52" s="292"/>
      <c r="C52" s="292"/>
      <c r="D52" s="292"/>
      <c r="E52" s="444"/>
      <c r="F52" s="444"/>
      <c r="G52" s="420"/>
      <c r="H52" s="421"/>
      <c r="I52" s="422"/>
      <c r="J52" s="423"/>
      <c r="K52" s="292"/>
      <c r="L52" s="292"/>
      <c r="M52" s="292"/>
      <c r="N52" s="444"/>
      <c r="O52" s="444"/>
      <c r="P52" s="292"/>
      <c r="Q52" s="292"/>
      <c r="R52" s="292"/>
      <c r="S52" s="292"/>
      <c r="T52" s="290"/>
    </row>
    <row r="53" spans="1:20">
      <c r="A53" s="290"/>
      <c r="B53" s="292">
        <f>HLOOKUP(K!$D$15,DatInv!$F$7:$Q$1441,ROW()-8,FALSE)</f>
        <v>0</v>
      </c>
      <c r="C53" s="292">
        <f>HLOOKUP(K!$D$15,DatInv!$W$7:$AH$1441,ROW()-8,FALSE)</f>
        <v>0</v>
      </c>
      <c r="D53" s="292">
        <f>HLOOKUP(K!$D$15,DatInv!$AN$7:$AY$1441,ROW()-8,FALSE)</f>
        <v>0</v>
      </c>
      <c r="E53" s="444"/>
      <c r="F53" s="444"/>
      <c r="G53" s="420"/>
      <c r="H53" s="421"/>
      <c r="I53" s="434" t="s">
        <v>17</v>
      </c>
      <c r="J53" s="423" t="s">
        <v>2</v>
      </c>
      <c r="K53" s="292">
        <f>HLOOKUP(K!$D$15,DatInv!$BG$7:$BR$1441,ROW()-8,FALSE)</f>
        <v>0</v>
      </c>
      <c r="L53" s="292">
        <f>HLOOKUP(K!$D$15,DatInv!$BX$7:$CI$1441,ROW()-8,FALSE)</f>
        <v>0</v>
      </c>
      <c r="M53" s="292">
        <f>HLOOKUP(K!$D$15,DatInv!$CO$7:$CZ$1441,ROW()-8,FALSE)</f>
        <v>0</v>
      </c>
      <c r="N53" s="444"/>
      <c r="O53" s="444"/>
      <c r="P53" s="292">
        <f>DatInv!CZ51</f>
        <v>0</v>
      </c>
      <c r="Q53" s="292">
        <f>DatInv!DF51</f>
        <v>0</v>
      </c>
      <c r="R53" s="292">
        <f t="shared" ref="R53:R55" si="15">Q53+K53</f>
        <v>0</v>
      </c>
      <c r="S53" s="292">
        <f t="shared" ref="S53:S55" si="16">Q53+P53</f>
        <v>0</v>
      </c>
      <c r="T53" s="290"/>
    </row>
    <row r="54" spans="1:20">
      <c r="A54" s="290"/>
      <c r="B54" s="297">
        <f>HLOOKUP(K!$D$15,DatInv!$F$7:$Q$1441,ROW()-8,FALSE)</f>
        <v>0</v>
      </c>
      <c r="C54" s="297">
        <f>HLOOKUP(K!$D$15,DatInv!$W$7:$AH$1441,ROW()-8,FALSE)</f>
        <v>0</v>
      </c>
      <c r="D54" s="297">
        <f>HLOOKUP(K!$D$15,DatInv!$AN$7:$AY$1441,ROW()-8,FALSE)</f>
        <v>0</v>
      </c>
      <c r="E54" s="444"/>
      <c r="F54" s="444"/>
      <c r="G54" s="420"/>
      <c r="H54" s="421"/>
      <c r="I54" s="434"/>
      <c r="J54" s="423" t="s">
        <v>3</v>
      </c>
      <c r="K54" s="297">
        <f>HLOOKUP(K!$D$15,DatInv!$BG$7:$BR$1441,ROW()-8,FALSE)</f>
        <v>0</v>
      </c>
      <c r="L54" s="297">
        <f>HLOOKUP(K!$D$15,DatInv!$BX$7:$CI$1441,ROW()-8,FALSE)</f>
        <v>0</v>
      </c>
      <c r="M54" s="297">
        <f>HLOOKUP(K!$D$15,DatInv!$CO$7:$CZ$1441,ROW()-8,FALSE)</f>
        <v>0</v>
      </c>
      <c r="N54" s="444"/>
      <c r="O54" s="444"/>
      <c r="P54" s="297">
        <f>DatInv!CZ52</f>
        <v>0</v>
      </c>
      <c r="Q54" s="297">
        <f>DatInv!DF52</f>
        <v>0</v>
      </c>
      <c r="R54" s="297">
        <f t="shared" si="15"/>
        <v>0</v>
      </c>
      <c r="S54" s="297">
        <f t="shared" si="16"/>
        <v>0</v>
      </c>
      <c r="T54" s="290"/>
    </row>
    <row r="55" spans="1:20">
      <c r="A55" s="290"/>
      <c r="B55" s="292">
        <f>HLOOKUP(K!$D$15,DatInv!$F$7:$Q$1441,ROW()-8,FALSE)</f>
        <v>0</v>
      </c>
      <c r="C55" s="292">
        <f>HLOOKUP(K!$D$15,DatInv!$W$7:$AH$1441,ROW()-8,FALSE)</f>
        <v>0</v>
      </c>
      <c r="D55" s="292">
        <f>HLOOKUP(K!$D$15,DatInv!$AN$7:$AY$1441,ROW()-8,FALSE)</f>
        <v>0</v>
      </c>
      <c r="E55" s="444"/>
      <c r="F55" s="444"/>
      <c r="G55" s="420"/>
      <c r="H55" s="421"/>
      <c r="I55" s="422"/>
      <c r="J55" s="423" t="s">
        <v>140</v>
      </c>
      <c r="K55" s="292">
        <f>HLOOKUP(K!$D$15,DatInv!$BG$7:$BR$1441,ROW()-8,FALSE)</f>
        <v>0</v>
      </c>
      <c r="L55" s="292">
        <f>HLOOKUP(K!$D$15,DatInv!$BX$7:$CI$1441,ROW()-8,FALSE)</f>
        <v>0</v>
      </c>
      <c r="M55" s="292">
        <f>HLOOKUP(K!$D$15,DatInv!$CO$7:$CZ$1441,ROW()-8,FALSE)</f>
        <v>0</v>
      </c>
      <c r="N55" s="444"/>
      <c r="O55" s="444"/>
      <c r="P55" s="292">
        <f>DatInv!CZ53</f>
        <v>0</v>
      </c>
      <c r="Q55" s="292">
        <f>DatInv!DF53</f>
        <v>0</v>
      </c>
      <c r="R55" s="292">
        <f t="shared" si="15"/>
        <v>0</v>
      </c>
      <c r="S55" s="292">
        <f t="shared" si="16"/>
        <v>0</v>
      </c>
      <c r="T55" s="290"/>
    </row>
    <row r="56" spans="1:20">
      <c r="A56" s="290"/>
      <c r="B56" s="292">
        <f>HLOOKUP(K!$D$15,DatInv!$F$7:$Q$1441,ROW()-8,FALSE)</f>
        <v>0</v>
      </c>
      <c r="C56" s="292">
        <f>HLOOKUP(K!$D$15,DatInv!$W$7:$AH$1441,ROW()-8,FALSE)</f>
        <v>0</v>
      </c>
      <c r="D56" s="292">
        <f>HLOOKUP(K!$D$15,DatInv!$AN$7:$AY$1441,ROW()-8,FALSE)</f>
        <v>0</v>
      </c>
      <c r="E56" s="444"/>
      <c r="F56" s="444"/>
      <c r="G56" s="420"/>
      <c r="H56" s="421"/>
      <c r="I56" s="422"/>
      <c r="J56" s="423" t="s">
        <v>25</v>
      </c>
      <c r="K56" s="292">
        <f>HLOOKUP(K!$D$15,DatInv!$BG$7:$BR$1441,ROW()-8,FALSE)</f>
        <v>0</v>
      </c>
      <c r="L56" s="292">
        <f>HLOOKUP(K!$D$15,DatInv!$BX$7:$CI$1441,ROW()-8,FALSE)</f>
        <v>0</v>
      </c>
      <c r="M56" s="292">
        <f>HLOOKUP(K!$D$15,DatInv!$CO$7:$CZ$1441,ROW()-8,FALSE)</f>
        <v>0</v>
      </c>
      <c r="N56" s="444"/>
      <c r="O56" s="444"/>
      <c r="P56" s="292">
        <f>DatInv!CZ54</f>
        <v>0</v>
      </c>
      <c r="Q56" s="292">
        <f>DatInv!DF54</f>
        <v>0</v>
      </c>
      <c r="R56" s="292">
        <f>IF(R53=0,0,R55/R53)</f>
        <v>0</v>
      </c>
      <c r="S56" s="292">
        <f>IF(S53=0,0,S55/S53)</f>
        <v>0</v>
      </c>
      <c r="T56" s="290"/>
    </row>
    <row r="57" spans="1:20">
      <c r="A57" s="290"/>
      <c r="B57" s="292">
        <f>HLOOKUP(K!$D$15,DatInv!$F$7:$Q$1441,ROW()-8,FALSE)</f>
        <v>0</v>
      </c>
      <c r="C57" s="292">
        <f>HLOOKUP(K!$D$15,DatInv!$W$7:$AH$1441,ROW()-8,FALSE)</f>
        <v>0</v>
      </c>
      <c r="D57" s="292">
        <f>HLOOKUP(K!$D$15,DatInv!$AN$7:$AY$1441,ROW()-8,FALSE)</f>
        <v>0</v>
      </c>
      <c r="E57" s="444"/>
      <c r="F57" s="444"/>
      <c r="G57" s="420"/>
      <c r="H57" s="421"/>
      <c r="I57" s="422"/>
      <c r="J57" s="423" t="s">
        <v>225</v>
      </c>
      <c r="K57" s="292">
        <f>HLOOKUP(K!$D$15,DatInv!$BG$7:$BR$1441,ROW()-8,FALSE)</f>
        <v>0</v>
      </c>
      <c r="L57" s="292">
        <f>HLOOKUP(K!$D$15,DatInv!$BX$7:$CI$1441,ROW()-8,FALSE)</f>
        <v>0</v>
      </c>
      <c r="M57" s="292">
        <f>HLOOKUP(K!$D$15,DatInv!$CO$7:$CZ$1441,ROW()-8,FALSE)</f>
        <v>0</v>
      </c>
      <c r="N57" s="444"/>
      <c r="O57" s="444"/>
      <c r="P57" s="292">
        <f>DatInv!CZ55</f>
        <v>0</v>
      </c>
      <c r="Q57" s="292">
        <f>DatInv!DF55</f>
        <v>0</v>
      </c>
      <c r="R57" s="292">
        <f>IF(R54=0,0,R55/R54)</f>
        <v>0</v>
      </c>
      <c r="S57" s="292">
        <f>IF(S54=0,0,S55/S54)</f>
        <v>0</v>
      </c>
      <c r="T57" s="290"/>
    </row>
    <row r="58" spans="1:20">
      <c r="A58" s="290"/>
      <c r="B58" s="292"/>
      <c r="C58" s="292"/>
      <c r="D58" s="292"/>
      <c r="E58" s="444"/>
      <c r="F58" s="444"/>
      <c r="G58" s="420"/>
      <c r="H58" s="421"/>
      <c r="I58" s="422"/>
      <c r="J58" s="423"/>
      <c r="K58" s="292"/>
      <c r="L58" s="292"/>
      <c r="M58" s="292"/>
      <c r="N58" s="444"/>
      <c r="O58" s="444"/>
      <c r="P58" s="292"/>
      <c r="Q58" s="292"/>
      <c r="R58" s="292"/>
      <c r="S58" s="292"/>
      <c r="T58" s="290"/>
    </row>
    <row r="59" spans="1:20">
      <c r="A59" s="290"/>
      <c r="B59" s="292">
        <f>HLOOKUP(K!$D$15,DatInv!$F$7:$Q$1441,ROW()-8,FALSE)</f>
        <v>0</v>
      </c>
      <c r="C59" s="292">
        <f>HLOOKUP(K!$D$15,DatInv!$W$7:$AH$1441,ROW()-8,FALSE)</f>
        <v>0</v>
      </c>
      <c r="D59" s="292">
        <f>HLOOKUP(K!$D$15,DatInv!$AN$7:$AY$1441,ROW()-8,FALSE)</f>
        <v>0</v>
      </c>
      <c r="E59" s="444"/>
      <c r="F59" s="444"/>
      <c r="G59" s="420"/>
      <c r="H59" s="421"/>
      <c r="I59" s="434" t="s">
        <v>19</v>
      </c>
      <c r="J59" s="423" t="s">
        <v>2</v>
      </c>
      <c r="K59" s="292">
        <f>HLOOKUP(K!$D$15,DatInv!$BG$7:$BR$1441,ROW()-8,FALSE)</f>
        <v>0</v>
      </c>
      <c r="L59" s="292">
        <f>HLOOKUP(K!$D$15,DatInv!$BX$7:$CI$1441,ROW()-8,FALSE)</f>
        <v>0</v>
      </c>
      <c r="M59" s="292">
        <f>HLOOKUP(K!$D$15,DatInv!$CO$7:$CZ$1441,ROW()-8,FALSE)</f>
        <v>0</v>
      </c>
      <c r="N59" s="444"/>
      <c r="O59" s="444"/>
      <c r="P59" s="292">
        <f>DatInv!CZ57</f>
        <v>0</v>
      </c>
      <c r="Q59" s="292">
        <f>DatInv!DF57</f>
        <v>0</v>
      </c>
      <c r="R59" s="292">
        <f t="shared" ref="R59:R61" si="17">Q59+K59</f>
        <v>0</v>
      </c>
      <c r="S59" s="292">
        <f t="shared" ref="S59:S61" si="18">Q59+P59</f>
        <v>0</v>
      </c>
      <c r="T59" s="290"/>
    </row>
    <row r="60" spans="1:20">
      <c r="A60" s="290"/>
      <c r="B60" s="297">
        <f>HLOOKUP(K!$D$15,DatInv!$F$7:$Q$1441,ROW()-8,FALSE)</f>
        <v>0</v>
      </c>
      <c r="C60" s="297">
        <f>HLOOKUP(K!$D$15,DatInv!$W$7:$AH$1441,ROW()-8,FALSE)</f>
        <v>0</v>
      </c>
      <c r="D60" s="297">
        <f>HLOOKUP(K!$D$15,DatInv!$AN$7:$AY$1441,ROW()-8,FALSE)</f>
        <v>0</v>
      </c>
      <c r="E60" s="444"/>
      <c r="F60" s="444"/>
      <c r="G60" s="420"/>
      <c r="H60" s="421"/>
      <c r="I60" s="434"/>
      <c r="J60" s="423" t="s">
        <v>3</v>
      </c>
      <c r="K60" s="297">
        <f>HLOOKUP(K!$D$15,DatInv!$BG$7:$BR$1441,ROW()-8,FALSE)</f>
        <v>0</v>
      </c>
      <c r="L60" s="297">
        <f>HLOOKUP(K!$D$15,DatInv!$BX$7:$CI$1441,ROW()-8,FALSE)</f>
        <v>0</v>
      </c>
      <c r="M60" s="297">
        <f>HLOOKUP(K!$D$15,DatInv!$CO$7:$CZ$1441,ROW()-8,FALSE)</f>
        <v>0</v>
      </c>
      <c r="N60" s="444"/>
      <c r="O60" s="444"/>
      <c r="P60" s="297">
        <f>DatInv!CZ58</f>
        <v>0</v>
      </c>
      <c r="Q60" s="297">
        <f>DatInv!DF58</f>
        <v>0</v>
      </c>
      <c r="R60" s="297">
        <f t="shared" si="17"/>
        <v>0</v>
      </c>
      <c r="S60" s="297">
        <f t="shared" si="18"/>
        <v>0</v>
      </c>
      <c r="T60" s="290"/>
    </row>
    <row r="61" spans="1:20">
      <c r="A61" s="290"/>
      <c r="B61" s="292">
        <f>HLOOKUP(K!$D$15,DatInv!$F$7:$Q$1441,ROW()-8,FALSE)</f>
        <v>0</v>
      </c>
      <c r="C61" s="292">
        <f>HLOOKUP(K!$D$15,DatInv!$W$7:$AH$1441,ROW()-8,FALSE)</f>
        <v>0</v>
      </c>
      <c r="D61" s="292">
        <f>HLOOKUP(K!$D$15,DatInv!$AN$7:$AY$1441,ROW()-8,FALSE)</f>
        <v>0</v>
      </c>
      <c r="E61" s="444"/>
      <c r="F61" s="444"/>
      <c r="G61" s="420"/>
      <c r="H61" s="421"/>
      <c r="I61" s="422"/>
      <c r="J61" s="423" t="s">
        <v>140</v>
      </c>
      <c r="K61" s="292">
        <f>HLOOKUP(K!$D$15,DatInv!$BG$7:$BR$1441,ROW()-8,FALSE)</f>
        <v>0</v>
      </c>
      <c r="L61" s="292">
        <f>HLOOKUP(K!$D$15,DatInv!$BX$7:$CI$1441,ROW()-8,FALSE)</f>
        <v>0</v>
      </c>
      <c r="M61" s="292">
        <f>HLOOKUP(K!$D$15,DatInv!$CO$7:$CZ$1441,ROW()-8,FALSE)</f>
        <v>0</v>
      </c>
      <c r="N61" s="444"/>
      <c r="O61" s="444"/>
      <c r="P61" s="292">
        <f>DatInv!CZ59</f>
        <v>0</v>
      </c>
      <c r="Q61" s="292">
        <f>DatInv!DF59</f>
        <v>0</v>
      </c>
      <c r="R61" s="292">
        <f t="shared" si="17"/>
        <v>0</v>
      </c>
      <c r="S61" s="292">
        <f t="shared" si="18"/>
        <v>0</v>
      </c>
      <c r="T61" s="290"/>
    </row>
    <row r="62" spans="1:20">
      <c r="A62" s="290"/>
      <c r="B62" s="292">
        <f>HLOOKUP(K!$D$15,DatInv!$F$7:$Q$1441,ROW()-8,FALSE)</f>
        <v>0</v>
      </c>
      <c r="C62" s="292">
        <f>HLOOKUP(K!$D$15,DatInv!$W$7:$AH$1441,ROW()-8,FALSE)</f>
        <v>0</v>
      </c>
      <c r="D62" s="292">
        <f>HLOOKUP(K!$D$15,DatInv!$AN$7:$AY$1441,ROW()-8,FALSE)</f>
        <v>0</v>
      </c>
      <c r="E62" s="444"/>
      <c r="F62" s="444"/>
      <c r="G62" s="420"/>
      <c r="H62" s="421"/>
      <c r="I62" s="422"/>
      <c r="J62" s="423" t="s">
        <v>25</v>
      </c>
      <c r="K62" s="292">
        <f>HLOOKUP(K!$D$15,DatInv!$BG$7:$BR$1441,ROW()-8,FALSE)</f>
        <v>0</v>
      </c>
      <c r="L62" s="292">
        <f>HLOOKUP(K!$D$15,DatInv!$BX$7:$CI$1441,ROW()-8,FALSE)</f>
        <v>0</v>
      </c>
      <c r="M62" s="292">
        <f>HLOOKUP(K!$D$15,DatInv!$CO$7:$CZ$1441,ROW()-8,FALSE)</f>
        <v>0</v>
      </c>
      <c r="N62" s="444"/>
      <c r="O62" s="444"/>
      <c r="P62" s="292">
        <f>DatInv!CZ60</f>
        <v>0</v>
      </c>
      <c r="Q62" s="292">
        <f>DatInv!DF60</f>
        <v>0</v>
      </c>
      <c r="R62" s="292">
        <f>IF(R59=0,0,R61/R59)</f>
        <v>0</v>
      </c>
      <c r="S62" s="292">
        <f>IF(S59=0,0,S61/S59)</f>
        <v>0</v>
      </c>
      <c r="T62" s="290"/>
    </row>
    <row r="63" spans="1:20">
      <c r="A63" s="290"/>
      <c r="B63" s="292">
        <f>HLOOKUP(K!$D$15,DatInv!$F$7:$Q$1441,ROW()-8,FALSE)</f>
        <v>0</v>
      </c>
      <c r="C63" s="292">
        <f>HLOOKUP(K!$D$15,DatInv!$W$7:$AH$1441,ROW()-8,FALSE)</f>
        <v>0</v>
      </c>
      <c r="D63" s="292">
        <f>HLOOKUP(K!$D$15,DatInv!$AN$7:$AY$1441,ROW()-8,FALSE)</f>
        <v>0</v>
      </c>
      <c r="E63" s="444"/>
      <c r="F63" s="444"/>
      <c r="G63" s="420"/>
      <c r="H63" s="421"/>
      <c r="I63" s="422"/>
      <c r="J63" s="423" t="s">
        <v>225</v>
      </c>
      <c r="K63" s="292">
        <f>HLOOKUP(K!$D$15,DatInv!$BG$7:$BR$1441,ROW()-8,FALSE)</f>
        <v>0</v>
      </c>
      <c r="L63" s="292">
        <f>HLOOKUP(K!$D$15,DatInv!$BX$7:$CI$1441,ROW()-8,FALSE)</f>
        <v>0</v>
      </c>
      <c r="M63" s="292">
        <f>HLOOKUP(K!$D$15,DatInv!$CO$7:$CZ$1441,ROW()-8,FALSE)</f>
        <v>0</v>
      </c>
      <c r="N63" s="444"/>
      <c r="O63" s="444"/>
      <c r="P63" s="292">
        <f>DatInv!CZ61</f>
        <v>0</v>
      </c>
      <c r="Q63" s="292">
        <f>DatInv!DF61</f>
        <v>0</v>
      </c>
      <c r="R63" s="292">
        <f>IF(R60=0,0,R61/R60)</f>
        <v>0</v>
      </c>
      <c r="S63" s="292">
        <f>IF(S60=0,0,S61/S60)</f>
        <v>0</v>
      </c>
      <c r="T63" s="290"/>
    </row>
    <row r="64" spans="1:20">
      <c r="A64" s="290"/>
      <c r="B64" s="444"/>
      <c r="C64" s="444"/>
      <c r="D64" s="444"/>
      <c r="E64" s="444"/>
      <c r="F64" s="444"/>
      <c r="G64" s="420"/>
      <c r="H64" s="421"/>
      <c r="I64" s="424"/>
      <c r="J64" s="423"/>
      <c r="K64" s="444"/>
      <c r="L64" s="444"/>
      <c r="M64" s="444"/>
      <c r="N64" s="444"/>
      <c r="O64" s="444"/>
      <c r="P64" s="444"/>
      <c r="Q64" s="444"/>
      <c r="R64" s="444"/>
      <c r="S64" s="444"/>
      <c r="T64" s="290"/>
    </row>
    <row r="65" spans="1:20">
      <c r="A65" s="290"/>
      <c r="B65" s="297">
        <f>HLOOKUP(K!$D$15,DatInv!$F$7:$Q$1441,ROW()-8,FALSE)</f>
        <v>0</v>
      </c>
      <c r="C65" s="297">
        <f>HLOOKUP(K!$D$15,DatInv!$W$7:$AH$1441,ROW()-8,FALSE)</f>
        <v>0</v>
      </c>
      <c r="D65" s="297">
        <f>HLOOKUP(K!$D$15,DatInv!$AN$7:$AY$1441,ROW()-8,FALSE)</f>
        <v>0</v>
      </c>
      <c r="E65" s="444"/>
      <c r="F65" s="444"/>
      <c r="G65" s="420"/>
      <c r="H65" s="421"/>
      <c r="I65" s="435" t="s">
        <v>232</v>
      </c>
      <c r="J65" s="432" t="s">
        <v>3</v>
      </c>
      <c r="K65" s="297">
        <f>HLOOKUP(K!$D$15,DatInv!$BG$7:$BR$1441,ROW()-8,FALSE)</f>
        <v>0</v>
      </c>
      <c r="L65" s="297">
        <f>HLOOKUP(K!$D$15,DatInv!$BX$7:$CI$1441,ROW()-8,FALSE)</f>
        <v>0</v>
      </c>
      <c r="M65" s="297">
        <f>HLOOKUP(K!$D$15,DatInv!$CO$7:$CZ$1441,ROW()-8,FALSE)</f>
        <v>0</v>
      </c>
      <c r="N65" s="444"/>
      <c r="O65" s="444"/>
      <c r="P65" s="297">
        <f>DatInv!CZ63</f>
        <v>0</v>
      </c>
      <c r="Q65" s="297">
        <f>DatInv!DF63</f>
        <v>0</v>
      </c>
      <c r="R65" s="297">
        <f t="shared" ref="R65:R66" si="19">Q65+K65</f>
        <v>0</v>
      </c>
      <c r="S65" s="297">
        <f t="shared" ref="S65:S66" si="20">Q65+P65</f>
        <v>0</v>
      </c>
      <c r="T65" s="290"/>
    </row>
    <row r="66" spans="1:20">
      <c r="A66" s="290"/>
      <c r="B66" s="292">
        <f>HLOOKUP(K!$D$15,DatInv!$F$7:$Q$1441,ROW()-8,FALSE)</f>
        <v>0</v>
      </c>
      <c r="C66" s="292">
        <f>HLOOKUP(K!$D$15,DatInv!$W$7:$AH$1441,ROW()-8,FALSE)</f>
        <v>0</v>
      </c>
      <c r="D66" s="292">
        <f>HLOOKUP(K!$D$15,DatInv!$AN$7:$AY$1441,ROW()-8,FALSE)</f>
        <v>0</v>
      </c>
      <c r="E66" s="444"/>
      <c r="F66" s="444"/>
      <c r="G66" s="420"/>
      <c r="H66" s="421"/>
      <c r="I66" s="435"/>
      <c r="J66" s="432" t="s">
        <v>140</v>
      </c>
      <c r="K66" s="292">
        <f>HLOOKUP(K!$D$15,DatInv!$BG$7:$BR$1441,ROW()-8,FALSE)</f>
        <v>0</v>
      </c>
      <c r="L66" s="292">
        <f>HLOOKUP(K!$D$15,DatInv!$BX$7:$CI$1441,ROW()-8,FALSE)</f>
        <v>0</v>
      </c>
      <c r="M66" s="292">
        <f>HLOOKUP(K!$D$15,DatInv!$CO$7:$CZ$1441,ROW()-8,FALSE)</f>
        <v>0</v>
      </c>
      <c r="N66" s="444"/>
      <c r="O66" s="444"/>
      <c r="P66" s="292">
        <f>DatInv!CZ64</f>
        <v>0</v>
      </c>
      <c r="Q66" s="292">
        <f>DatInv!DF64</f>
        <v>0</v>
      </c>
      <c r="R66" s="292">
        <f t="shared" si="19"/>
        <v>0</v>
      </c>
      <c r="S66" s="292">
        <f t="shared" si="20"/>
        <v>0</v>
      </c>
      <c r="T66" s="290"/>
    </row>
    <row r="67" spans="1:20">
      <c r="A67" s="290"/>
      <c r="B67" s="292">
        <f>HLOOKUP(K!$D$15,DatInv!$F$7:$Q$1441,ROW()-8,FALSE)</f>
        <v>0</v>
      </c>
      <c r="C67" s="292">
        <f>HLOOKUP(K!$D$15,DatInv!$W$7:$AH$1441,ROW()-8,FALSE)</f>
        <v>0</v>
      </c>
      <c r="D67" s="292">
        <f>HLOOKUP(K!$D$15,DatInv!$AN$7:$AY$1441,ROW()-8,FALSE)</f>
        <v>0</v>
      </c>
      <c r="E67" s="444"/>
      <c r="F67" s="444"/>
      <c r="G67" s="420"/>
      <c r="H67" s="421"/>
      <c r="I67" s="436"/>
      <c r="J67" s="432" t="s">
        <v>225</v>
      </c>
      <c r="K67" s="292">
        <f>HLOOKUP(K!$D$15,DatInv!$BG$7:$BR$1441,ROW()-8,FALSE)</f>
        <v>0</v>
      </c>
      <c r="L67" s="292">
        <f>HLOOKUP(K!$D$15,DatInv!$BX$7:$CI$1441,ROW()-8,FALSE)</f>
        <v>0</v>
      </c>
      <c r="M67" s="292">
        <f>HLOOKUP(K!$D$15,DatInv!$CO$7:$CZ$1441,ROW()-8,FALSE)</f>
        <v>0</v>
      </c>
      <c r="N67" s="444"/>
      <c r="O67" s="444"/>
      <c r="P67" s="292">
        <f>DatInv!CZ65</f>
        <v>0</v>
      </c>
      <c r="Q67" s="292">
        <f>DatInv!DF65</f>
        <v>0</v>
      </c>
      <c r="R67" s="292">
        <f>IF(R65=0,0,R66/R65)</f>
        <v>0</v>
      </c>
      <c r="S67" s="292">
        <f>IF(S65=0,0,S66/S65)</f>
        <v>0</v>
      </c>
      <c r="T67" s="290"/>
    </row>
    <row r="68" spans="1:20">
      <c r="A68" s="290"/>
      <c r="B68" s="292">
        <f>HLOOKUP(K!$D$15,DatInv!$F$7:$Q$1441,ROW()-8,FALSE)</f>
        <v>0</v>
      </c>
      <c r="C68" s="292">
        <f>HLOOKUP(K!$D$15,DatInv!$W$7:$AH$1441,ROW()-8,FALSE)</f>
        <v>0</v>
      </c>
      <c r="D68" s="292">
        <f>HLOOKUP(K!$D$15,DatInv!$AN$7:$AY$1441,ROW()-8,FALSE)</f>
        <v>0</v>
      </c>
      <c r="E68" s="444"/>
      <c r="F68" s="444"/>
      <c r="G68" s="420"/>
      <c r="H68" s="421"/>
      <c r="I68" s="436"/>
      <c r="J68" s="432" t="s">
        <v>25</v>
      </c>
      <c r="K68" s="292">
        <f>HLOOKUP(K!$D$15,DatInv!$BG$7:$BR$1441,ROW()-8,FALSE)</f>
        <v>0</v>
      </c>
      <c r="L68" s="292">
        <f>HLOOKUP(K!$D$15,DatInv!$BX$7:$CI$1441,ROW()-8,FALSE)</f>
        <v>0</v>
      </c>
      <c r="M68" s="292">
        <f>HLOOKUP(K!$D$15,DatInv!$CO$7:$CZ$1441,ROW()-8,FALSE)</f>
        <v>0</v>
      </c>
      <c r="N68" s="444"/>
      <c r="O68" s="444"/>
      <c r="P68" s="292">
        <f>DatInv!CZ66</f>
        <v>0</v>
      </c>
      <c r="Q68" s="292">
        <f>DatInv!DF66</f>
        <v>0</v>
      </c>
      <c r="R68" s="292">
        <f>R67*VLOOKUP(Cover!$G$8,K!$B$2:$F$8,5,FALSE)*1.1</f>
        <v>0</v>
      </c>
      <c r="S68" s="292">
        <f>S67*VLOOKUP(Cover!$G$8,K!$B$2:$F$8,5,FALSE)*1.1</f>
        <v>0</v>
      </c>
      <c r="T68" s="290"/>
    </row>
    <row r="69" spans="1:20">
      <c r="A69" s="290"/>
      <c r="B69" s="444"/>
      <c r="C69" s="444"/>
      <c r="D69" s="444"/>
      <c r="E69" s="444"/>
      <c r="F69" s="444"/>
      <c r="G69" s="420"/>
      <c r="H69" s="421"/>
      <c r="I69" s="424"/>
      <c r="J69" s="423"/>
      <c r="K69" s="444"/>
      <c r="L69" s="444"/>
      <c r="M69" s="444"/>
      <c r="N69" s="444"/>
      <c r="O69" s="444"/>
      <c r="P69" s="444"/>
      <c r="Q69" s="444"/>
      <c r="R69" s="444"/>
      <c r="S69" s="444"/>
      <c r="T69" s="290"/>
    </row>
    <row r="70" spans="1:20">
      <c r="A70" s="290"/>
      <c r="B70" s="292">
        <f>HLOOKUP(K!$D$15,DatInv!$F$7:$Q$1441,ROW()-8,FALSE)</f>
        <v>0</v>
      </c>
      <c r="C70" s="292">
        <f>HLOOKUP(K!$D$15,DatInv!$W$7:$AH$1441,ROW()-8,FALSE)</f>
        <v>0</v>
      </c>
      <c r="D70" s="292">
        <f>HLOOKUP(K!$D$15,DatInv!$AN$7:$AY$1441,ROW()-8,FALSE)</f>
        <v>0</v>
      </c>
      <c r="E70" s="444"/>
      <c r="F70" s="444"/>
      <c r="G70" s="420"/>
      <c r="H70" s="421"/>
      <c r="I70" s="433" t="s">
        <v>233</v>
      </c>
      <c r="J70" s="432" t="s">
        <v>140</v>
      </c>
      <c r="K70" s="292">
        <f>HLOOKUP(K!$D$15,DatInv!$BG$7:$BR$1441,ROW()-8,FALSE)</f>
        <v>0</v>
      </c>
      <c r="L70" s="292">
        <f>HLOOKUP(K!$D$15,DatInv!$BX$7:$CI$1441,ROW()-8,FALSE)</f>
        <v>0</v>
      </c>
      <c r="M70" s="292">
        <f>HLOOKUP(K!$D$15,DatInv!$CO$7:$CZ$1441,ROW()-8,FALSE)</f>
        <v>0</v>
      </c>
      <c r="N70" s="444"/>
      <c r="O70" s="444"/>
      <c r="P70" s="292">
        <f>DatInv!CZ68</f>
        <v>0</v>
      </c>
      <c r="Q70" s="292">
        <f>DatInv!DF68</f>
        <v>0</v>
      </c>
      <c r="R70" s="292">
        <f>Q70+K70</f>
        <v>0</v>
      </c>
      <c r="S70" s="292">
        <f>Q70+P70</f>
        <v>0</v>
      </c>
      <c r="T70" s="290"/>
    </row>
    <row r="71" spans="1:20">
      <c r="A71" s="290"/>
      <c r="B71" s="292">
        <f>HLOOKUP(K!$D$15,DatInv!$F$7:$Q$1441,ROW()-8,FALSE)</f>
        <v>0</v>
      </c>
      <c r="C71" s="292">
        <f>HLOOKUP(K!$D$15,DatInv!$W$7:$AH$1441,ROW()-8,FALSE)</f>
        <v>0</v>
      </c>
      <c r="D71" s="292">
        <f>HLOOKUP(K!$D$15,DatInv!$AN$7:$AY$1441,ROW()-8,FALSE)</f>
        <v>0</v>
      </c>
      <c r="E71" s="444"/>
      <c r="F71" s="444"/>
      <c r="G71" s="420"/>
      <c r="H71" s="421"/>
      <c r="I71" s="424"/>
      <c r="J71" s="432" t="s">
        <v>25</v>
      </c>
      <c r="K71" s="292">
        <f>HLOOKUP(K!$D$15,DatInv!$BG$7:$BR$1441,ROW()-8,FALSE)</f>
        <v>0</v>
      </c>
      <c r="L71" s="292">
        <f>HLOOKUP(K!$D$15,DatInv!$BX$7:$CI$1441,ROW()-8,FALSE)</f>
        <v>0</v>
      </c>
      <c r="M71" s="292">
        <f>HLOOKUP(K!$D$15,DatInv!$CO$7:$CZ$1441,ROW()-8,FALSE)</f>
        <v>0</v>
      </c>
      <c r="N71" s="444"/>
      <c r="O71" s="444"/>
      <c r="P71" s="292">
        <f>DatInv!CZ69</f>
        <v>0</v>
      </c>
      <c r="Q71" s="292">
        <f>DatInv!DF69</f>
        <v>0</v>
      </c>
      <c r="R71" s="292">
        <f>IF(R18=0,0,R70/R18)</f>
        <v>0</v>
      </c>
      <c r="S71" s="292">
        <f>IF(S18=0,0,S70/S18)</f>
        <v>0</v>
      </c>
      <c r="T71" s="290"/>
    </row>
    <row r="72" spans="1:20">
      <c r="A72" s="290"/>
      <c r="B72" s="444"/>
      <c r="C72" s="444"/>
      <c r="D72" s="444"/>
      <c r="E72" s="444"/>
      <c r="F72" s="444"/>
      <c r="G72" s="420"/>
      <c r="H72" s="421"/>
      <c r="I72" s="424"/>
      <c r="J72" s="423"/>
      <c r="K72" s="444"/>
      <c r="L72" s="444"/>
      <c r="M72" s="444"/>
      <c r="N72" s="444"/>
      <c r="O72" s="444"/>
      <c r="P72" s="444"/>
      <c r="Q72" s="444"/>
      <c r="R72" s="444"/>
      <c r="S72" s="444"/>
      <c r="T72" s="290"/>
    </row>
    <row r="73" spans="1:20">
      <c r="A73" s="290"/>
      <c r="B73" s="292">
        <f>HLOOKUP(K!$D$15,DatInv!$F$7:$Q$1441,ROW()-8,FALSE)</f>
        <v>0</v>
      </c>
      <c r="C73" s="292">
        <f>HLOOKUP(K!$D$15,DatInv!$W$7:$AH$1441,ROW()-8,FALSE)</f>
        <v>0</v>
      </c>
      <c r="D73" s="292">
        <f>HLOOKUP(K!$D$15,DatInv!$AN$7:$AY$1441,ROW()-8,FALSE)</f>
        <v>0</v>
      </c>
      <c r="E73" s="444"/>
      <c r="F73" s="444"/>
      <c r="G73" s="429"/>
      <c r="H73" s="430"/>
      <c r="I73" s="431" t="s">
        <v>234</v>
      </c>
      <c r="J73" s="432" t="s">
        <v>140</v>
      </c>
      <c r="K73" s="292">
        <f>HLOOKUP(K!$D$15,DatInv!$BG$7:$BR$1441,ROW()-8,FALSE)</f>
        <v>0</v>
      </c>
      <c r="L73" s="292">
        <f>HLOOKUP(K!$D$15,DatInv!$BX$7:$CI$1441,ROW()-8,FALSE)</f>
        <v>0</v>
      </c>
      <c r="M73" s="292">
        <f>HLOOKUP(K!$D$15,DatInv!$CO$7:$CZ$1441,ROW()-8,FALSE)</f>
        <v>0</v>
      </c>
      <c r="N73" s="444"/>
      <c r="O73" s="444"/>
      <c r="P73" s="292">
        <f>DatInv!CZ71</f>
        <v>0</v>
      </c>
      <c r="Q73" s="292">
        <f>DatInv!DF71</f>
        <v>0</v>
      </c>
      <c r="R73" s="292">
        <f>R76+R119+R122+R125+R128+R129</f>
        <v>0</v>
      </c>
      <c r="S73" s="292">
        <f>S76+S119+S122+S125+S128+S129</f>
        <v>0</v>
      </c>
      <c r="T73" s="290"/>
    </row>
    <row r="74" spans="1:20">
      <c r="A74" s="290"/>
      <c r="B74" s="292">
        <f>HLOOKUP(K!$D$15,DatInv!$F$7:$Q$1441,ROW()-8,FALSE)</f>
        <v>0</v>
      </c>
      <c r="C74" s="292">
        <f>HLOOKUP(K!$D$15,DatInv!$W$7:$AH$1441,ROW()-8,FALSE)</f>
        <v>0</v>
      </c>
      <c r="D74" s="292">
        <f>HLOOKUP(K!$D$15,DatInv!$AN$7:$AY$1441,ROW()-8,FALSE)</f>
        <v>0</v>
      </c>
      <c r="E74" s="444"/>
      <c r="F74" s="444"/>
      <c r="G74" s="420"/>
      <c r="H74" s="421"/>
      <c r="I74" s="424"/>
      <c r="J74" s="432" t="s">
        <v>25</v>
      </c>
      <c r="K74" s="292">
        <f>HLOOKUP(K!$D$15,DatInv!$BG$7:$BR$1441,ROW()-8,FALSE)</f>
        <v>0</v>
      </c>
      <c r="L74" s="292">
        <f>HLOOKUP(K!$D$15,DatInv!$BX$7:$CI$1441,ROW()-8,FALSE)</f>
        <v>0</v>
      </c>
      <c r="M74" s="292">
        <f>HLOOKUP(K!$D$15,DatInv!$CO$7:$CZ$1441,ROW()-8,FALSE)</f>
        <v>0</v>
      </c>
      <c r="N74" s="444"/>
      <c r="O74" s="444"/>
      <c r="P74" s="292">
        <f>DatInv!CZ72</f>
        <v>0</v>
      </c>
      <c r="Q74" s="292">
        <f>DatInv!DF72</f>
        <v>0</v>
      </c>
      <c r="R74" s="292">
        <f>IF(R14=0,0,R73/R14)</f>
        <v>0</v>
      </c>
      <c r="S74" s="292">
        <f>IF(S14=0,0,S73/S14)</f>
        <v>0</v>
      </c>
      <c r="T74" s="290"/>
    </row>
    <row r="75" spans="1:20">
      <c r="A75" s="290"/>
      <c r="B75" s="292"/>
      <c r="C75" s="292"/>
      <c r="D75" s="292"/>
      <c r="E75" s="444"/>
      <c r="F75" s="444"/>
      <c r="G75" s="420"/>
      <c r="H75" s="421"/>
      <c r="I75" s="424"/>
      <c r="J75" s="423"/>
      <c r="K75" s="292"/>
      <c r="L75" s="292"/>
      <c r="M75" s="292"/>
      <c r="N75" s="444"/>
      <c r="O75" s="444"/>
      <c r="P75" s="292"/>
      <c r="Q75" s="292"/>
      <c r="R75" s="292"/>
      <c r="S75" s="292"/>
      <c r="T75" s="290"/>
    </row>
    <row r="76" spans="1:20">
      <c r="A76" s="290"/>
      <c r="B76" s="292">
        <f>HLOOKUP(K!$D$15,DatInv!$F$7:$Q$1441,ROW()-8,FALSE)</f>
        <v>0</v>
      </c>
      <c r="C76" s="292">
        <f>HLOOKUP(K!$D$15,DatInv!$W$7:$AH$1441,ROW()-8,FALSE)</f>
        <v>0</v>
      </c>
      <c r="D76" s="292">
        <f>HLOOKUP(K!$D$15,DatInv!$AN$7:$AY$1441,ROW()-8,FALSE)</f>
        <v>0</v>
      </c>
      <c r="E76" s="444"/>
      <c r="F76" s="444"/>
      <c r="G76" s="420"/>
      <c r="H76" s="421"/>
      <c r="I76" s="433" t="s">
        <v>235</v>
      </c>
      <c r="J76" s="432" t="s">
        <v>140</v>
      </c>
      <c r="K76" s="292">
        <f>HLOOKUP(K!$D$15,DatInv!$BG$7:$BR$1441,ROW()-8,FALSE)</f>
        <v>0</v>
      </c>
      <c r="L76" s="292">
        <f>HLOOKUP(K!$D$15,DatInv!$BX$7:$CI$1441,ROW()-8,FALSE)</f>
        <v>0</v>
      </c>
      <c r="M76" s="292">
        <f>HLOOKUP(K!$D$15,DatInv!$CO$7:$CZ$1441,ROW()-8,FALSE)</f>
        <v>0</v>
      </c>
      <c r="N76" s="444"/>
      <c r="O76" s="444"/>
      <c r="P76" s="292">
        <f>DatInv!CZ74</f>
        <v>0</v>
      </c>
      <c r="Q76" s="292">
        <f>DatInv!DF74</f>
        <v>0</v>
      </c>
      <c r="R76" s="292">
        <f>R79+R82+R85</f>
        <v>0</v>
      </c>
      <c r="S76" s="292">
        <f>S79+S82+S85</f>
        <v>0</v>
      </c>
      <c r="T76" s="290"/>
    </row>
    <row r="77" spans="1:20">
      <c r="A77" s="290"/>
      <c r="B77" s="292">
        <f>HLOOKUP(K!$D$15,DatInv!$F$7:$Q$1441,ROW()-8,FALSE)</f>
        <v>0</v>
      </c>
      <c r="C77" s="292">
        <f>HLOOKUP(K!$D$15,DatInv!$W$7:$AH$1441,ROW()-8,FALSE)</f>
        <v>0</v>
      </c>
      <c r="D77" s="292">
        <f>HLOOKUP(K!$D$15,DatInv!$AN$7:$AY$1441,ROW()-8,FALSE)</f>
        <v>0</v>
      </c>
      <c r="E77" s="444"/>
      <c r="F77" s="444"/>
      <c r="G77" s="420"/>
      <c r="H77" s="421"/>
      <c r="I77" s="422"/>
      <c r="J77" s="432" t="s">
        <v>25</v>
      </c>
      <c r="K77" s="292">
        <f>HLOOKUP(K!$D$15,DatInv!$BG$7:$BR$1441,ROW()-8,FALSE)</f>
        <v>0</v>
      </c>
      <c r="L77" s="292">
        <f>HLOOKUP(K!$D$15,DatInv!$BX$7:$CI$1441,ROW()-8,FALSE)</f>
        <v>0</v>
      </c>
      <c r="M77" s="292">
        <f>HLOOKUP(K!$D$15,DatInv!$CO$7:$CZ$1441,ROW()-8,FALSE)</f>
        <v>0</v>
      </c>
      <c r="N77" s="444"/>
      <c r="O77" s="444"/>
      <c r="P77" s="292">
        <f>DatInv!CZ75</f>
        <v>0</v>
      </c>
      <c r="Q77" s="292">
        <f>DatInv!DF75</f>
        <v>0</v>
      </c>
      <c r="R77" s="292">
        <f>IF(R14=0,0,R76/R14)</f>
        <v>0</v>
      </c>
      <c r="S77" s="292">
        <f>IF(S14=0,0,S76/S14)</f>
        <v>0</v>
      </c>
      <c r="T77" s="290"/>
    </row>
    <row r="78" spans="1:20">
      <c r="A78" s="290"/>
      <c r="B78" s="292"/>
      <c r="C78" s="292"/>
      <c r="D78" s="292"/>
      <c r="E78" s="444"/>
      <c r="F78" s="444"/>
      <c r="G78" s="420"/>
      <c r="H78" s="421"/>
      <c r="I78" s="422"/>
      <c r="J78" s="423"/>
      <c r="K78" s="292"/>
      <c r="L78" s="292"/>
      <c r="M78" s="292"/>
      <c r="N78" s="444"/>
      <c r="O78" s="444"/>
      <c r="P78" s="292"/>
      <c r="Q78" s="292"/>
      <c r="R78" s="292"/>
      <c r="S78" s="292"/>
      <c r="T78" s="290"/>
    </row>
    <row r="79" spans="1:20">
      <c r="A79" s="290"/>
      <c r="B79" s="292">
        <f>HLOOKUP(K!$D$15,DatInv!$F$7:$Q$1441,ROW()-8,FALSE)</f>
        <v>0</v>
      </c>
      <c r="C79" s="292">
        <f>HLOOKUP(K!$D$15,DatInv!$W$7:$AH$1441,ROW()-8,FALSE)</f>
        <v>0</v>
      </c>
      <c r="D79" s="292">
        <f>HLOOKUP(K!$D$15,DatInv!$AN$7:$AY$1441,ROW()-8,FALSE)</f>
        <v>0</v>
      </c>
      <c r="E79" s="444"/>
      <c r="F79" s="444"/>
      <c r="G79" s="420"/>
      <c r="H79" s="421"/>
      <c r="I79" s="424" t="s">
        <v>212</v>
      </c>
      <c r="J79" s="423" t="s">
        <v>140</v>
      </c>
      <c r="K79" s="292">
        <f>HLOOKUP(K!$D$15,DatInv!$BG$7:$BR$1441,ROW()-8,FALSE)</f>
        <v>0</v>
      </c>
      <c r="L79" s="292">
        <f>HLOOKUP(K!$D$15,DatInv!$BX$7:$CI$1441,ROW()-8,FALSE)</f>
        <v>0</v>
      </c>
      <c r="M79" s="292">
        <f>HLOOKUP(K!$D$15,DatInv!$CO$7:$CZ$1441,ROW()-8,FALSE)</f>
        <v>0</v>
      </c>
      <c r="N79" s="444"/>
      <c r="O79" s="444"/>
      <c r="P79" s="292">
        <f>DatInv!CZ77</f>
        <v>0</v>
      </c>
      <c r="Q79" s="292">
        <f>DatInv!DF77</f>
        <v>0</v>
      </c>
      <c r="R79" s="292">
        <f>Q79+K79</f>
        <v>0</v>
      </c>
      <c r="S79" s="292">
        <f>Q79+P79</f>
        <v>0</v>
      </c>
      <c r="T79" s="290"/>
    </row>
    <row r="80" spans="1:20">
      <c r="A80" s="290"/>
      <c r="B80" s="292">
        <f>HLOOKUP(K!$D$15,DatInv!$F$7:$Q$1441,ROW()-8,FALSE)</f>
        <v>0</v>
      </c>
      <c r="C80" s="292">
        <f>HLOOKUP(K!$D$15,DatInv!$W$7:$AH$1441,ROW()-8,FALSE)</f>
        <v>0</v>
      </c>
      <c r="D80" s="292">
        <f>HLOOKUP(K!$D$15,DatInv!$AN$7:$AY$1441,ROW()-8,FALSE)</f>
        <v>0</v>
      </c>
      <c r="E80" s="444"/>
      <c r="F80" s="444"/>
      <c r="G80" s="420"/>
      <c r="H80" s="421"/>
      <c r="I80" s="422"/>
      <c r="J80" s="423" t="s">
        <v>25</v>
      </c>
      <c r="K80" s="292">
        <f>HLOOKUP(K!$D$15,DatInv!$BG$7:$BR$1441,ROW()-8,FALSE)</f>
        <v>0</v>
      </c>
      <c r="L80" s="292">
        <f>HLOOKUP(K!$D$15,DatInv!$BX$7:$CI$1441,ROW()-8,FALSE)</f>
        <v>0</v>
      </c>
      <c r="M80" s="292">
        <f>HLOOKUP(K!$D$15,DatInv!$CO$7:$CZ$1441,ROW()-8,FALSE)</f>
        <v>0</v>
      </c>
      <c r="N80" s="444"/>
      <c r="O80" s="444"/>
      <c r="P80" s="292">
        <f>DatInv!CZ78</f>
        <v>0</v>
      </c>
      <c r="Q80" s="292">
        <f>DatInv!DF78</f>
        <v>0</v>
      </c>
      <c r="R80" s="292">
        <f>IF(R17=0,0,R79/R14)</f>
        <v>0</v>
      </c>
      <c r="S80" s="292">
        <f>IF(S17=0,0,S79/S14)</f>
        <v>0</v>
      </c>
      <c r="T80" s="290"/>
    </row>
    <row r="81" spans="1:20">
      <c r="A81" s="290"/>
      <c r="B81" s="292"/>
      <c r="C81" s="292"/>
      <c r="D81" s="292"/>
      <c r="E81" s="444"/>
      <c r="F81" s="444"/>
      <c r="G81" s="420"/>
      <c r="H81" s="421"/>
      <c r="I81" s="422"/>
      <c r="J81" s="423"/>
      <c r="K81" s="292"/>
      <c r="L81" s="292"/>
      <c r="M81" s="292"/>
      <c r="N81" s="444"/>
      <c r="O81" s="444"/>
      <c r="P81" s="292"/>
      <c r="Q81" s="292"/>
      <c r="R81" s="292"/>
      <c r="S81" s="292"/>
      <c r="T81" s="290"/>
    </row>
    <row r="82" spans="1:20">
      <c r="A82" s="290"/>
      <c r="B82" s="292">
        <f>HLOOKUP(K!$D$15,DatInv!$F$7:$Q$1441,ROW()-8,FALSE)</f>
        <v>0</v>
      </c>
      <c r="C82" s="292">
        <f>HLOOKUP(K!$D$15,DatInv!$W$7:$AH$1441,ROW()-8,FALSE)</f>
        <v>0</v>
      </c>
      <c r="D82" s="292">
        <f>HLOOKUP(K!$D$15,DatInv!$AN$7:$AY$1441,ROW()-8,FALSE)</f>
        <v>0</v>
      </c>
      <c r="E82" s="444"/>
      <c r="F82" s="444"/>
      <c r="G82" s="420"/>
      <c r="H82" s="421"/>
      <c r="I82" s="424" t="s">
        <v>213</v>
      </c>
      <c r="J82" s="423" t="s">
        <v>140</v>
      </c>
      <c r="K82" s="292">
        <f>HLOOKUP(K!$D$15,DatInv!$BG$7:$BR$1441,ROW()-8,FALSE)</f>
        <v>0</v>
      </c>
      <c r="L82" s="292">
        <f>HLOOKUP(K!$D$15,DatInv!$BX$7:$CI$1441,ROW()-8,FALSE)</f>
        <v>0</v>
      </c>
      <c r="M82" s="292">
        <f>HLOOKUP(K!$D$15,DatInv!$CO$7:$CZ$1441,ROW()-8,FALSE)</f>
        <v>0</v>
      </c>
      <c r="N82" s="444"/>
      <c r="O82" s="444"/>
      <c r="P82" s="292">
        <f>DatInv!CZ80</f>
        <v>0</v>
      </c>
      <c r="Q82" s="292">
        <f>DatInv!DF80</f>
        <v>0</v>
      </c>
      <c r="R82" s="292">
        <f>R89+R95+R101+R107+R113</f>
        <v>0</v>
      </c>
      <c r="S82" s="292">
        <f>S89+S95+S101+S107+S113</f>
        <v>0</v>
      </c>
      <c r="T82" s="290"/>
    </row>
    <row r="83" spans="1:20">
      <c r="A83" s="290"/>
      <c r="B83" s="292">
        <f>HLOOKUP(K!$D$15,DatInv!$F$7:$Q$1441,ROW()-8,FALSE)</f>
        <v>0</v>
      </c>
      <c r="C83" s="292">
        <f>HLOOKUP(K!$D$15,DatInv!$W$7:$AH$1441,ROW()-8,FALSE)</f>
        <v>0</v>
      </c>
      <c r="D83" s="292">
        <f>HLOOKUP(K!$D$15,DatInv!$AN$7:$AY$1441,ROW()-8,FALSE)</f>
        <v>0</v>
      </c>
      <c r="E83" s="444"/>
      <c r="F83" s="444"/>
      <c r="G83" s="420"/>
      <c r="H83" s="421"/>
      <c r="I83" s="422"/>
      <c r="J83" s="423" t="s">
        <v>25</v>
      </c>
      <c r="K83" s="292">
        <f>HLOOKUP(K!$D$15,DatInv!$BG$7:$BR$1441,ROW()-8,FALSE)</f>
        <v>0</v>
      </c>
      <c r="L83" s="292">
        <f>HLOOKUP(K!$D$15,DatInv!$BX$7:$CI$1441,ROW()-8,FALSE)</f>
        <v>0</v>
      </c>
      <c r="M83" s="292">
        <f>HLOOKUP(K!$D$15,DatInv!$CO$7:$CZ$1441,ROW()-8,FALSE)</f>
        <v>0</v>
      </c>
      <c r="N83" s="444"/>
      <c r="O83" s="444"/>
      <c r="P83" s="292">
        <f>DatInv!CZ81</f>
        <v>0</v>
      </c>
      <c r="Q83" s="292">
        <f>DatInv!DF81</f>
        <v>0</v>
      </c>
      <c r="R83" s="292">
        <f>IF(R20=0,0,R82/R14)</f>
        <v>0</v>
      </c>
      <c r="S83" s="292">
        <f>IF(S20=0,0,S82/S14)</f>
        <v>0</v>
      </c>
      <c r="T83" s="290"/>
    </row>
    <row r="84" spans="1:20">
      <c r="A84" s="290"/>
      <c r="B84" s="292"/>
      <c r="C84" s="292"/>
      <c r="D84" s="292"/>
      <c r="E84" s="444"/>
      <c r="F84" s="444"/>
      <c r="G84" s="420"/>
      <c r="H84" s="421"/>
      <c r="I84" s="422"/>
      <c r="J84" s="423"/>
      <c r="K84" s="292"/>
      <c r="L84" s="292"/>
      <c r="M84" s="292"/>
      <c r="N84" s="444"/>
      <c r="O84" s="444"/>
      <c r="P84" s="292"/>
      <c r="Q84" s="292"/>
      <c r="R84" s="292"/>
      <c r="S84" s="292"/>
      <c r="T84" s="290"/>
    </row>
    <row r="85" spans="1:20">
      <c r="A85" s="290"/>
      <c r="B85" s="292">
        <f>HLOOKUP(K!$D$15,DatInv!$F$7:$Q$1441,ROW()-8,FALSE)</f>
        <v>0</v>
      </c>
      <c r="C85" s="292">
        <f>HLOOKUP(K!$D$15,DatInv!$W$7:$AH$1441,ROW()-8,FALSE)</f>
        <v>0</v>
      </c>
      <c r="D85" s="292">
        <f>HLOOKUP(K!$D$15,DatInv!$AN$7:$AY$1441,ROW()-8,FALSE)</f>
        <v>0</v>
      </c>
      <c r="E85" s="444"/>
      <c r="F85" s="444"/>
      <c r="G85" s="420"/>
      <c r="H85" s="421"/>
      <c r="I85" s="424" t="s">
        <v>214</v>
      </c>
      <c r="J85" s="423" t="s">
        <v>140</v>
      </c>
      <c r="K85" s="292">
        <f>HLOOKUP(K!$D$15,DatInv!$BG$7:$BR$1441,ROW()-8,FALSE)</f>
        <v>0</v>
      </c>
      <c r="L85" s="292">
        <f>HLOOKUP(K!$D$15,DatInv!$BX$7:$CI$1441,ROW()-8,FALSE)</f>
        <v>0</v>
      </c>
      <c r="M85" s="292">
        <f>HLOOKUP(K!$D$15,DatInv!$CO$7:$CZ$1441,ROW()-8,FALSE)</f>
        <v>0</v>
      </c>
      <c r="N85" s="444"/>
      <c r="O85" s="444"/>
      <c r="P85" s="292">
        <f>DatInv!CZ83</f>
        <v>0</v>
      </c>
      <c r="Q85" s="292">
        <f>DatInv!DF83</f>
        <v>0</v>
      </c>
      <c r="R85" s="292">
        <f>Q85+K85</f>
        <v>0</v>
      </c>
      <c r="S85" s="292">
        <f>Q85+P85</f>
        <v>0</v>
      </c>
      <c r="T85" s="290"/>
    </row>
    <row r="86" spans="1:20">
      <c r="A86" s="290"/>
      <c r="B86" s="292">
        <f>HLOOKUP(K!$D$15,DatInv!$F$7:$Q$1441,ROW()-8,FALSE)</f>
        <v>0</v>
      </c>
      <c r="C86" s="292">
        <f>HLOOKUP(K!$D$15,DatInv!$W$7:$AH$1441,ROW()-8,FALSE)</f>
        <v>0</v>
      </c>
      <c r="D86" s="292">
        <f>HLOOKUP(K!$D$15,DatInv!$AN$7:$AY$1441,ROW()-8,FALSE)</f>
        <v>0</v>
      </c>
      <c r="E86" s="444"/>
      <c r="F86" s="444"/>
      <c r="G86" s="420"/>
      <c r="H86" s="421"/>
      <c r="I86" s="422"/>
      <c r="J86" s="423" t="s">
        <v>25</v>
      </c>
      <c r="K86" s="292">
        <f>HLOOKUP(K!$D$15,DatInv!$BG$7:$BR$1441,ROW()-8,FALSE)</f>
        <v>0</v>
      </c>
      <c r="L86" s="292">
        <f>HLOOKUP(K!$D$15,DatInv!$BX$7:$CI$1441,ROW()-8,FALSE)</f>
        <v>0</v>
      </c>
      <c r="M86" s="292">
        <f>HLOOKUP(K!$D$15,DatInv!$CO$7:$CZ$1441,ROW()-8,FALSE)</f>
        <v>0</v>
      </c>
      <c r="N86" s="444"/>
      <c r="O86" s="444"/>
      <c r="P86" s="292">
        <f>DatInv!CZ84</f>
        <v>0</v>
      </c>
      <c r="Q86" s="292">
        <f>DatInv!DF84</f>
        <v>0</v>
      </c>
      <c r="R86" s="292">
        <f>IF(R14=0,0,R85/R14)</f>
        <v>0</v>
      </c>
      <c r="S86" s="292">
        <f>IF(S14=0,0,S85/S14)</f>
        <v>0</v>
      </c>
      <c r="T86" s="290"/>
    </row>
    <row r="87" spans="1:20">
      <c r="A87" s="290"/>
      <c r="B87" s="444"/>
      <c r="C87" s="444"/>
      <c r="D87" s="444"/>
      <c r="E87" s="444"/>
      <c r="F87" s="444"/>
      <c r="G87" s="420"/>
      <c r="H87" s="421"/>
      <c r="I87" s="422"/>
      <c r="J87" s="423"/>
      <c r="K87" s="444"/>
      <c r="L87" s="444"/>
      <c r="M87" s="444"/>
      <c r="N87" s="444"/>
      <c r="O87" s="444"/>
      <c r="P87" s="444"/>
      <c r="Q87" s="444"/>
      <c r="R87" s="444"/>
      <c r="S87" s="444"/>
      <c r="T87" s="290"/>
    </row>
    <row r="88" spans="1:20">
      <c r="A88" s="290"/>
      <c r="B88" s="444"/>
      <c r="C88" s="444"/>
      <c r="D88" s="444"/>
      <c r="E88" s="444"/>
      <c r="F88" s="444"/>
      <c r="G88" s="420"/>
      <c r="H88" s="421"/>
      <c r="I88" s="437" t="s">
        <v>215</v>
      </c>
      <c r="J88" s="423"/>
      <c r="K88" s="444"/>
      <c r="L88" s="444"/>
      <c r="M88" s="444"/>
      <c r="N88" s="444"/>
      <c r="O88" s="444"/>
      <c r="P88" s="444"/>
      <c r="Q88" s="444"/>
      <c r="R88" s="444"/>
      <c r="S88" s="444"/>
      <c r="T88" s="290"/>
    </row>
    <row r="89" spans="1:20">
      <c r="A89" s="290"/>
      <c r="B89" s="292">
        <f>HLOOKUP(K!$D$15,DatInv!$F$7:$Q$1441,ROW()-8,FALSE)</f>
        <v>0</v>
      </c>
      <c r="C89" s="292">
        <f>HLOOKUP(K!$D$15,DatInv!$W$7:$AH$1441,ROW()-8,FALSE)</f>
        <v>0</v>
      </c>
      <c r="D89" s="292">
        <f>HLOOKUP(K!$D$15,DatInv!$AN$7:$AY$1441,ROW()-8,FALSE)</f>
        <v>0</v>
      </c>
      <c r="E89" s="444"/>
      <c r="F89" s="444"/>
      <c r="G89" s="420"/>
      <c r="H89" s="421"/>
      <c r="I89" s="438" t="s">
        <v>211</v>
      </c>
      <c r="J89" s="423" t="s">
        <v>140</v>
      </c>
      <c r="K89" s="292">
        <f>HLOOKUP(K!$D$15,DatInv!$BG$7:$BR$1441,ROW()-8,FALSE)</f>
        <v>0</v>
      </c>
      <c r="L89" s="292">
        <f>HLOOKUP(K!$D$15,DatInv!$BX$7:$CI$1441,ROW()-8,FALSE)</f>
        <v>0</v>
      </c>
      <c r="M89" s="292">
        <f>HLOOKUP(K!$D$15,DatInv!$CO$7:$CZ$1441,ROW()-8,FALSE)</f>
        <v>0</v>
      </c>
      <c r="N89" s="444"/>
      <c r="O89" s="444"/>
      <c r="P89" s="292">
        <f>DatInv!CZ87</f>
        <v>0</v>
      </c>
      <c r="Q89" s="292">
        <f>DatInv!DF87</f>
        <v>0</v>
      </c>
      <c r="R89" s="292">
        <f t="shared" ref="R89:R91" si="21">Q89+K89</f>
        <v>0</v>
      </c>
      <c r="S89" s="292">
        <f t="shared" ref="S89:S91" si="22">Q89+P89</f>
        <v>0</v>
      </c>
      <c r="T89" s="290"/>
    </row>
    <row r="90" spans="1:20">
      <c r="A90" s="290"/>
      <c r="B90" s="292">
        <f>HLOOKUP(K!$D$15,DatInv!$F$7:$Q$1441,ROW()-8,FALSE)</f>
        <v>0</v>
      </c>
      <c r="C90" s="292">
        <f>HLOOKUP(K!$D$15,DatInv!$W$7:$AH$1441,ROW()-8,FALSE)</f>
        <v>0</v>
      </c>
      <c r="D90" s="292">
        <f>HLOOKUP(K!$D$15,DatInv!$AN$7:$AY$1441,ROW()-8,FALSE)</f>
        <v>0</v>
      </c>
      <c r="E90" s="444"/>
      <c r="F90" s="444"/>
      <c r="G90" s="420"/>
      <c r="H90" s="421"/>
      <c r="I90" s="438" t="s">
        <v>216</v>
      </c>
      <c r="J90" s="423" t="s">
        <v>2</v>
      </c>
      <c r="K90" s="292">
        <f>HLOOKUP(K!$D$15,DatInv!$BG$7:$BR$1441,ROW()-8,FALSE)</f>
        <v>0</v>
      </c>
      <c r="L90" s="292">
        <f>HLOOKUP(K!$D$15,DatInv!$BX$7:$CI$1441,ROW()-8,FALSE)</f>
        <v>0</v>
      </c>
      <c r="M90" s="292">
        <f>HLOOKUP(K!$D$15,DatInv!$CO$7:$CZ$1441,ROW()-8,FALSE)</f>
        <v>0</v>
      </c>
      <c r="N90" s="444"/>
      <c r="O90" s="444"/>
      <c r="P90" s="292">
        <f>DatInv!CZ88</f>
        <v>0</v>
      </c>
      <c r="Q90" s="292">
        <f>DatInv!DF88</f>
        <v>0</v>
      </c>
      <c r="R90" s="292">
        <f t="shared" si="21"/>
        <v>0</v>
      </c>
      <c r="S90" s="292">
        <f t="shared" si="22"/>
        <v>0</v>
      </c>
      <c r="T90" s="290"/>
    </row>
    <row r="91" spans="1:20">
      <c r="A91" s="290"/>
      <c r="B91" s="292">
        <f>HLOOKUP(K!$D$15,DatInv!$F$7:$Q$1441,ROW()-8,FALSE)</f>
        <v>0</v>
      </c>
      <c r="C91" s="292">
        <f>HLOOKUP(K!$D$15,DatInv!$W$7:$AH$1441,ROW()-8,FALSE)</f>
        <v>0</v>
      </c>
      <c r="D91" s="292">
        <f>HLOOKUP(K!$D$15,DatInv!$AN$7:$AY$1441,ROW()-8,FALSE)</f>
        <v>0</v>
      </c>
      <c r="E91" s="444"/>
      <c r="F91" s="444"/>
      <c r="G91" s="420"/>
      <c r="H91" s="421"/>
      <c r="I91" s="438" t="s">
        <v>217</v>
      </c>
      <c r="J91" s="423" t="s">
        <v>141</v>
      </c>
      <c r="K91" s="292">
        <f>HLOOKUP(K!$D$15,DatInv!$BG$7:$BR$1441,ROW()-8,FALSE)</f>
        <v>0</v>
      </c>
      <c r="L91" s="292">
        <f>HLOOKUP(K!$D$15,DatInv!$BX$7:$CI$1441,ROW()-8,FALSE)</f>
        <v>0</v>
      </c>
      <c r="M91" s="292">
        <f>HLOOKUP(K!$D$15,DatInv!$CO$7:$CZ$1441,ROW()-8,FALSE)</f>
        <v>0</v>
      </c>
      <c r="N91" s="444"/>
      <c r="O91" s="444"/>
      <c r="P91" s="292">
        <f>DatInv!CZ89</f>
        <v>0</v>
      </c>
      <c r="Q91" s="292">
        <f>DatInv!DF89</f>
        <v>0</v>
      </c>
      <c r="R91" s="292">
        <f t="shared" si="21"/>
        <v>0</v>
      </c>
      <c r="S91" s="292">
        <f t="shared" si="22"/>
        <v>0</v>
      </c>
      <c r="T91" s="290"/>
    </row>
    <row r="92" spans="1:20">
      <c r="A92" s="290"/>
      <c r="B92" s="292">
        <f>HLOOKUP(K!$D$15,DatInv!$F$7:$Q$1441,ROW()-8,FALSE)</f>
        <v>0</v>
      </c>
      <c r="C92" s="292">
        <f>HLOOKUP(K!$D$15,DatInv!$W$7:$AH$1441,ROW()-8,FALSE)</f>
        <v>0</v>
      </c>
      <c r="D92" s="292">
        <f>HLOOKUP(K!$D$15,DatInv!$AN$7:$AY$1441,ROW()-8,FALSE)</f>
        <v>0</v>
      </c>
      <c r="E92" s="444"/>
      <c r="F92" s="444"/>
      <c r="G92" s="420"/>
      <c r="H92" s="421"/>
      <c r="I92" s="422"/>
      <c r="J92" s="423" t="s">
        <v>143</v>
      </c>
      <c r="K92" s="292">
        <f>HLOOKUP(K!$D$15,DatInv!$BG$7:$BR$1441,ROW()-8,FALSE)</f>
        <v>0</v>
      </c>
      <c r="L92" s="292">
        <f>HLOOKUP(K!$D$15,DatInv!$BX$7:$CI$1441,ROW()-8,FALSE)</f>
        <v>0</v>
      </c>
      <c r="M92" s="292">
        <f>HLOOKUP(K!$D$15,DatInv!$CO$7:$CZ$1441,ROW()-8,FALSE)</f>
        <v>0</v>
      </c>
      <c r="N92" s="444"/>
      <c r="O92" s="444"/>
      <c r="P92" s="292">
        <f>DatInv!CZ90</f>
        <v>0</v>
      </c>
      <c r="Q92" s="292">
        <f>DatInv!DF90</f>
        <v>0</v>
      </c>
      <c r="R92" s="292">
        <f>IF(R90=0,0,R91/R90)</f>
        <v>0</v>
      </c>
      <c r="S92" s="292">
        <f>IF(S90=0,0,S91/S90)</f>
        <v>0</v>
      </c>
      <c r="T92" s="290"/>
    </row>
    <row r="93" spans="1:20">
      <c r="A93" s="290"/>
      <c r="B93" s="292">
        <f>HLOOKUP(K!$D$15,DatInv!$F$7:$Q$1441,ROW()-8,FALSE)</f>
        <v>0</v>
      </c>
      <c r="C93" s="292">
        <f>HLOOKUP(K!$D$15,DatInv!$W$7:$AH$1441,ROW()-8,FALSE)</f>
        <v>0</v>
      </c>
      <c r="D93" s="292">
        <f>HLOOKUP(K!$D$15,DatInv!$AN$7:$AY$1441,ROW()-8,FALSE)</f>
        <v>0</v>
      </c>
      <c r="E93" s="444"/>
      <c r="F93" s="444"/>
      <c r="G93" s="420"/>
      <c r="H93" s="421"/>
      <c r="I93" s="422"/>
      <c r="J93" s="423" t="s">
        <v>25</v>
      </c>
      <c r="K93" s="292">
        <f>HLOOKUP(K!$D$15,DatInv!$BG$7:$BR$1441,ROW()-8,FALSE)</f>
        <v>0</v>
      </c>
      <c r="L93" s="292">
        <f>HLOOKUP(K!$D$15,DatInv!$BX$7:$CI$1441,ROW()-8,FALSE)</f>
        <v>0</v>
      </c>
      <c r="M93" s="292">
        <f>HLOOKUP(K!$D$15,DatInv!$CO$7:$CZ$1441,ROW()-8,FALSE)</f>
        <v>0</v>
      </c>
      <c r="N93" s="444"/>
      <c r="O93" s="444"/>
      <c r="P93" s="292">
        <f>DatInv!CZ91</f>
        <v>0</v>
      </c>
      <c r="Q93" s="292">
        <f>DatInv!DF91</f>
        <v>0</v>
      </c>
      <c r="R93" s="292">
        <f>IF(R90=0,0,R89/R90)</f>
        <v>0</v>
      </c>
      <c r="S93" s="292">
        <f>IF(S90=0,0,S89/S90)</f>
        <v>0</v>
      </c>
      <c r="T93" s="290"/>
    </row>
    <row r="94" spans="1:20">
      <c r="A94" s="290"/>
      <c r="B94" s="444"/>
      <c r="C94" s="444"/>
      <c r="D94" s="444"/>
      <c r="E94" s="444"/>
      <c r="F94" s="444"/>
      <c r="G94" s="420"/>
      <c r="H94" s="421"/>
      <c r="I94" s="422"/>
      <c r="J94" s="423"/>
      <c r="K94" s="444"/>
      <c r="L94" s="444"/>
      <c r="M94" s="444"/>
      <c r="N94" s="444"/>
      <c r="O94" s="444"/>
      <c r="P94" s="444"/>
      <c r="Q94" s="444"/>
      <c r="R94" s="444"/>
      <c r="S94" s="444"/>
      <c r="T94" s="290"/>
    </row>
    <row r="95" spans="1:20">
      <c r="A95" s="290"/>
      <c r="B95" s="292">
        <f>HLOOKUP(K!$D$15,DatInv!$F$7:$Q$1441,ROW()-8,FALSE)</f>
        <v>0</v>
      </c>
      <c r="C95" s="292">
        <f>HLOOKUP(K!$D$15,DatInv!$W$7:$AH$1441,ROW()-8,FALSE)</f>
        <v>0</v>
      </c>
      <c r="D95" s="292">
        <f>HLOOKUP(K!$D$15,DatInv!$AN$7:$AY$1441,ROW()-8,FALSE)</f>
        <v>0</v>
      </c>
      <c r="E95" s="444"/>
      <c r="F95" s="444"/>
      <c r="G95" s="420"/>
      <c r="H95" s="421"/>
      <c r="I95" s="438" t="s">
        <v>218</v>
      </c>
      <c r="J95" s="423" t="s">
        <v>140</v>
      </c>
      <c r="K95" s="292">
        <f>HLOOKUP(K!$D$15,DatInv!$BG$7:$BR$1441,ROW()-8,FALSE)</f>
        <v>0</v>
      </c>
      <c r="L95" s="292">
        <f>HLOOKUP(K!$D$15,DatInv!$BX$7:$CI$1441,ROW()-8,FALSE)</f>
        <v>0</v>
      </c>
      <c r="M95" s="292">
        <f>HLOOKUP(K!$D$15,DatInv!$CO$7:$CZ$1441,ROW()-8,FALSE)</f>
        <v>0</v>
      </c>
      <c r="N95" s="444"/>
      <c r="O95" s="444"/>
      <c r="P95" s="292">
        <f>DatInv!CZ93</f>
        <v>0</v>
      </c>
      <c r="Q95" s="292">
        <f>DatInv!DF93</f>
        <v>0</v>
      </c>
      <c r="R95" s="292">
        <f t="shared" ref="R95:R97" si="23">Q95+K95</f>
        <v>0</v>
      </c>
      <c r="S95" s="292">
        <f t="shared" ref="S95:S97" si="24">Q95+P95</f>
        <v>0</v>
      </c>
      <c r="T95" s="290"/>
    </row>
    <row r="96" spans="1:20">
      <c r="A96" s="290"/>
      <c r="B96" s="292">
        <f>HLOOKUP(K!$D$15,DatInv!$F$7:$Q$1441,ROW()-8,FALSE)</f>
        <v>0</v>
      </c>
      <c r="C96" s="292">
        <f>HLOOKUP(K!$D$15,DatInv!$W$7:$AH$1441,ROW()-8,FALSE)</f>
        <v>0</v>
      </c>
      <c r="D96" s="292">
        <f>HLOOKUP(K!$D$15,DatInv!$AN$7:$AY$1441,ROW()-8,FALSE)</f>
        <v>0</v>
      </c>
      <c r="E96" s="444"/>
      <c r="F96" s="444"/>
      <c r="G96" s="420"/>
      <c r="H96" s="421"/>
      <c r="I96" s="438" t="s">
        <v>219</v>
      </c>
      <c r="J96" s="423" t="s">
        <v>2</v>
      </c>
      <c r="K96" s="292">
        <f>HLOOKUP(K!$D$15,DatInv!$BG$7:$BR$1441,ROW()-8,FALSE)</f>
        <v>0</v>
      </c>
      <c r="L96" s="292">
        <f>HLOOKUP(K!$D$15,DatInv!$BX$7:$CI$1441,ROW()-8,FALSE)</f>
        <v>0</v>
      </c>
      <c r="M96" s="292">
        <f>HLOOKUP(K!$D$15,DatInv!$CO$7:$CZ$1441,ROW()-8,FALSE)</f>
        <v>0</v>
      </c>
      <c r="N96" s="444"/>
      <c r="O96" s="444"/>
      <c r="P96" s="292">
        <f>DatInv!CZ94</f>
        <v>0</v>
      </c>
      <c r="Q96" s="292">
        <f>DatInv!DF94</f>
        <v>0</v>
      </c>
      <c r="R96" s="292">
        <f t="shared" si="23"/>
        <v>0</v>
      </c>
      <c r="S96" s="292">
        <f t="shared" si="24"/>
        <v>0</v>
      </c>
      <c r="T96" s="290"/>
    </row>
    <row r="97" spans="1:20">
      <c r="A97" s="290"/>
      <c r="B97" s="292">
        <f>HLOOKUP(K!$D$15,DatInv!$F$7:$Q$1441,ROW()-8,FALSE)</f>
        <v>0</v>
      </c>
      <c r="C97" s="292">
        <f>HLOOKUP(K!$D$15,DatInv!$W$7:$AH$1441,ROW()-8,FALSE)</f>
        <v>0</v>
      </c>
      <c r="D97" s="292">
        <f>HLOOKUP(K!$D$15,DatInv!$AN$7:$AY$1441,ROW()-8,FALSE)</f>
        <v>0</v>
      </c>
      <c r="E97" s="444"/>
      <c r="F97" s="444"/>
      <c r="G97" s="420"/>
      <c r="H97" s="421"/>
      <c r="I97" s="438"/>
      <c r="J97" s="423" t="s">
        <v>141</v>
      </c>
      <c r="K97" s="292">
        <f>HLOOKUP(K!$D$15,DatInv!$BG$7:$BR$1441,ROW()-8,FALSE)</f>
        <v>0</v>
      </c>
      <c r="L97" s="292">
        <f>HLOOKUP(K!$D$15,DatInv!$BX$7:$CI$1441,ROW()-8,FALSE)</f>
        <v>0</v>
      </c>
      <c r="M97" s="292">
        <f>HLOOKUP(K!$D$15,DatInv!$CO$7:$CZ$1441,ROW()-8,FALSE)</f>
        <v>0</v>
      </c>
      <c r="N97" s="444"/>
      <c r="O97" s="444"/>
      <c r="P97" s="292">
        <f>DatInv!CZ95</f>
        <v>0</v>
      </c>
      <c r="Q97" s="292">
        <f>DatInv!DF95</f>
        <v>0</v>
      </c>
      <c r="R97" s="292">
        <f t="shared" si="23"/>
        <v>0</v>
      </c>
      <c r="S97" s="292">
        <f t="shared" si="24"/>
        <v>0</v>
      </c>
      <c r="T97" s="290"/>
    </row>
    <row r="98" spans="1:20">
      <c r="A98" s="290"/>
      <c r="B98" s="292">
        <f>HLOOKUP(K!$D$15,DatInv!$F$7:$Q$1441,ROW()-8,FALSE)</f>
        <v>0</v>
      </c>
      <c r="C98" s="292">
        <f>HLOOKUP(K!$D$15,DatInv!$W$7:$AH$1441,ROW()-8,FALSE)</f>
        <v>0</v>
      </c>
      <c r="D98" s="292">
        <f>HLOOKUP(K!$D$15,DatInv!$AN$7:$AY$1441,ROW()-8,FALSE)</f>
        <v>0</v>
      </c>
      <c r="E98" s="444"/>
      <c r="F98" s="444"/>
      <c r="G98" s="420"/>
      <c r="H98" s="421"/>
      <c r="I98" s="422"/>
      <c r="J98" s="423" t="s">
        <v>143</v>
      </c>
      <c r="K98" s="292">
        <f>HLOOKUP(K!$D$15,DatInv!$BG$7:$BR$1441,ROW()-8,FALSE)</f>
        <v>0</v>
      </c>
      <c r="L98" s="292">
        <f>HLOOKUP(K!$D$15,DatInv!$BX$7:$CI$1441,ROW()-8,FALSE)</f>
        <v>0</v>
      </c>
      <c r="M98" s="292">
        <f>HLOOKUP(K!$D$15,DatInv!$CO$7:$CZ$1441,ROW()-8,FALSE)</f>
        <v>0</v>
      </c>
      <c r="N98" s="444"/>
      <c r="O98" s="444"/>
      <c r="P98" s="292">
        <f>DatInv!CZ96</f>
        <v>0</v>
      </c>
      <c r="Q98" s="292">
        <f>DatInv!DF96</f>
        <v>0</v>
      </c>
      <c r="R98" s="292">
        <f>IF(R96=0,0,R97/R96)</f>
        <v>0</v>
      </c>
      <c r="S98" s="292">
        <f>IF(S96=0,0,S97/S96)</f>
        <v>0</v>
      </c>
      <c r="T98" s="290"/>
    </row>
    <row r="99" spans="1:20">
      <c r="A99" s="290"/>
      <c r="B99" s="292">
        <f>HLOOKUP(K!$D$15,DatInv!$F$7:$Q$1441,ROW()-8,FALSE)</f>
        <v>0</v>
      </c>
      <c r="C99" s="292">
        <f>HLOOKUP(K!$D$15,DatInv!$W$7:$AH$1441,ROW()-8,FALSE)</f>
        <v>0</v>
      </c>
      <c r="D99" s="292">
        <f>HLOOKUP(K!$D$15,DatInv!$AN$7:$AY$1441,ROW()-8,FALSE)</f>
        <v>0</v>
      </c>
      <c r="E99" s="444"/>
      <c r="F99" s="444"/>
      <c r="G99" s="420"/>
      <c r="H99" s="421"/>
      <c r="I99" s="422"/>
      <c r="J99" s="423" t="s">
        <v>25</v>
      </c>
      <c r="K99" s="292">
        <f>HLOOKUP(K!$D$15,DatInv!$BG$7:$BR$1441,ROW()-8,FALSE)</f>
        <v>0</v>
      </c>
      <c r="L99" s="292">
        <f>HLOOKUP(K!$D$15,DatInv!$BX$7:$CI$1441,ROW()-8,FALSE)</f>
        <v>0</v>
      </c>
      <c r="M99" s="292">
        <f>HLOOKUP(K!$D$15,DatInv!$CO$7:$CZ$1441,ROW()-8,FALSE)</f>
        <v>0</v>
      </c>
      <c r="N99" s="444"/>
      <c r="O99" s="444"/>
      <c r="P99" s="292">
        <f>DatInv!CZ97</f>
        <v>0</v>
      </c>
      <c r="Q99" s="292">
        <f>DatInv!DF97</f>
        <v>0</v>
      </c>
      <c r="R99" s="292">
        <f>IF(R96=0,0,R95/R96)</f>
        <v>0</v>
      </c>
      <c r="S99" s="292">
        <f>IF(S96=0,0,S95/S96)</f>
        <v>0</v>
      </c>
      <c r="T99" s="290"/>
    </row>
    <row r="100" spans="1:20">
      <c r="A100" s="290"/>
      <c r="B100" s="292"/>
      <c r="C100" s="292"/>
      <c r="D100" s="292"/>
      <c r="E100" s="444"/>
      <c r="F100" s="444"/>
      <c r="G100" s="420"/>
      <c r="H100" s="421"/>
      <c r="I100" s="422"/>
      <c r="J100" s="423"/>
      <c r="K100" s="292"/>
      <c r="L100" s="292"/>
      <c r="M100" s="292"/>
      <c r="N100" s="444"/>
      <c r="O100" s="444"/>
      <c r="P100" s="292"/>
      <c r="Q100" s="292"/>
      <c r="R100" s="292"/>
      <c r="S100" s="292"/>
      <c r="T100" s="290"/>
    </row>
    <row r="101" spans="1:20">
      <c r="A101" s="290"/>
      <c r="B101" s="292">
        <f>HLOOKUP(K!$D$15,DatInv!$F$7:$Q$1441,ROW()-8,FALSE)</f>
        <v>0</v>
      </c>
      <c r="C101" s="292">
        <f>HLOOKUP(K!$D$15,DatInv!$W$7:$AH$1441,ROW()-8,FALSE)</f>
        <v>0</v>
      </c>
      <c r="D101" s="292">
        <f>HLOOKUP(K!$D$15,DatInv!$AN$7:$AY$1441,ROW()-8,FALSE)</f>
        <v>0</v>
      </c>
      <c r="E101" s="444"/>
      <c r="F101" s="444"/>
      <c r="G101" s="420"/>
      <c r="H101" s="421"/>
      <c r="I101" s="438" t="s">
        <v>220</v>
      </c>
      <c r="J101" s="423" t="s">
        <v>140</v>
      </c>
      <c r="K101" s="292">
        <f>HLOOKUP(K!$D$15,DatInv!$BG$7:$BR$1441,ROW()-8,FALSE)</f>
        <v>0</v>
      </c>
      <c r="L101" s="292">
        <f>HLOOKUP(K!$D$15,DatInv!$BX$7:$CI$1441,ROW()-8,FALSE)</f>
        <v>0</v>
      </c>
      <c r="M101" s="292">
        <f>HLOOKUP(K!$D$15,DatInv!$CO$7:$CZ$1441,ROW()-8,FALSE)</f>
        <v>0</v>
      </c>
      <c r="N101" s="444"/>
      <c r="O101" s="444"/>
      <c r="P101" s="292">
        <f>DatInv!CZ99</f>
        <v>0</v>
      </c>
      <c r="Q101" s="292">
        <f>DatInv!DF99</f>
        <v>0</v>
      </c>
      <c r="R101" s="292">
        <f t="shared" ref="R101:R103" si="25">Q101+K101</f>
        <v>0</v>
      </c>
      <c r="S101" s="292">
        <f t="shared" ref="S101:S103" si="26">Q101+P101</f>
        <v>0</v>
      </c>
      <c r="T101" s="290"/>
    </row>
    <row r="102" spans="1:20">
      <c r="A102" s="290"/>
      <c r="B102" s="292">
        <f>HLOOKUP(K!$D$15,DatInv!$F$7:$Q$1441,ROW()-8,FALSE)</f>
        <v>0</v>
      </c>
      <c r="C102" s="292">
        <f>HLOOKUP(K!$D$15,DatInv!$W$7:$AH$1441,ROW()-8,FALSE)</f>
        <v>0</v>
      </c>
      <c r="D102" s="292">
        <f>HLOOKUP(K!$D$15,DatInv!$AN$7:$AY$1441,ROW()-8,FALSE)</f>
        <v>0</v>
      </c>
      <c r="E102" s="444"/>
      <c r="F102" s="444"/>
      <c r="G102" s="420"/>
      <c r="H102" s="421"/>
      <c r="I102" s="438" t="s">
        <v>221</v>
      </c>
      <c r="J102" s="423" t="s">
        <v>2</v>
      </c>
      <c r="K102" s="292">
        <f>HLOOKUP(K!$D$15,DatInv!$BG$7:$BR$1441,ROW()-8,FALSE)</f>
        <v>0</v>
      </c>
      <c r="L102" s="292">
        <f>HLOOKUP(K!$D$15,DatInv!$BX$7:$CI$1441,ROW()-8,FALSE)</f>
        <v>0</v>
      </c>
      <c r="M102" s="292">
        <f>HLOOKUP(K!$D$15,DatInv!$CO$7:$CZ$1441,ROW()-8,FALSE)</f>
        <v>0</v>
      </c>
      <c r="N102" s="444"/>
      <c r="O102" s="444"/>
      <c r="P102" s="292">
        <f>DatInv!CZ100</f>
        <v>0</v>
      </c>
      <c r="Q102" s="292">
        <f>DatInv!DF100</f>
        <v>0</v>
      </c>
      <c r="R102" s="292">
        <f t="shared" si="25"/>
        <v>0</v>
      </c>
      <c r="S102" s="292">
        <f t="shared" si="26"/>
        <v>0</v>
      </c>
      <c r="T102" s="290"/>
    </row>
    <row r="103" spans="1:20">
      <c r="A103" s="290"/>
      <c r="B103" s="292">
        <f>HLOOKUP(K!$D$15,DatInv!$F$7:$Q$1441,ROW()-8,FALSE)</f>
        <v>0</v>
      </c>
      <c r="C103" s="292">
        <f>HLOOKUP(K!$D$15,DatInv!$W$7:$AH$1441,ROW()-8,FALSE)</f>
        <v>0</v>
      </c>
      <c r="D103" s="292">
        <f>HLOOKUP(K!$D$15,DatInv!$AN$7:$AY$1441,ROW()-8,FALSE)</f>
        <v>0</v>
      </c>
      <c r="E103" s="444"/>
      <c r="F103" s="444"/>
      <c r="G103" s="420"/>
      <c r="H103" s="421"/>
      <c r="I103" s="438"/>
      <c r="J103" s="423" t="s">
        <v>141</v>
      </c>
      <c r="K103" s="292">
        <f>HLOOKUP(K!$D$15,DatInv!$BG$7:$BR$1441,ROW()-8,FALSE)</f>
        <v>0</v>
      </c>
      <c r="L103" s="292">
        <f>HLOOKUP(K!$D$15,DatInv!$BX$7:$CI$1441,ROW()-8,FALSE)</f>
        <v>0</v>
      </c>
      <c r="M103" s="292">
        <f>HLOOKUP(K!$D$15,DatInv!$CO$7:$CZ$1441,ROW()-8,FALSE)</f>
        <v>0</v>
      </c>
      <c r="N103" s="444"/>
      <c r="O103" s="444"/>
      <c r="P103" s="292">
        <f>DatInv!CZ101</f>
        <v>0</v>
      </c>
      <c r="Q103" s="292">
        <f>DatInv!DF101</f>
        <v>0</v>
      </c>
      <c r="R103" s="292">
        <f t="shared" si="25"/>
        <v>0</v>
      </c>
      <c r="S103" s="292">
        <f t="shared" si="26"/>
        <v>0</v>
      </c>
      <c r="T103" s="290"/>
    </row>
    <row r="104" spans="1:20">
      <c r="A104" s="290"/>
      <c r="B104" s="292">
        <f>HLOOKUP(K!$D$15,DatInv!$F$7:$Q$1441,ROW()-8,FALSE)</f>
        <v>0</v>
      </c>
      <c r="C104" s="292">
        <f>HLOOKUP(K!$D$15,DatInv!$W$7:$AH$1441,ROW()-8,FALSE)</f>
        <v>0</v>
      </c>
      <c r="D104" s="292">
        <f>HLOOKUP(K!$D$15,DatInv!$AN$7:$AY$1441,ROW()-8,FALSE)</f>
        <v>0</v>
      </c>
      <c r="E104" s="444"/>
      <c r="F104" s="444"/>
      <c r="G104" s="420"/>
      <c r="H104" s="421"/>
      <c r="I104" s="422"/>
      <c r="J104" s="423" t="s">
        <v>143</v>
      </c>
      <c r="K104" s="292">
        <f>HLOOKUP(K!$D$15,DatInv!$BG$7:$BR$1441,ROW()-8,FALSE)</f>
        <v>0</v>
      </c>
      <c r="L104" s="292">
        <f>HLOOKUP(K!$D$15,DatInv!$BX$7:$CI$1441,ROW()-8,FALSE)</f>
        <v>0</v>
      </c>
      <c r="M104" s="292">
        <f>HLOOKUP(K!$D$15,DatInv!$CO$7:$CZ$1441,ROW()-8,FALSE)</f>
        <v>0</v>
      </c>
      <c r="N104" s="444"/>
      <c r="O104" s="444"/>
      <c r="P104" s="292">
        <f>DatInv!CZ102</f>
        <v>0</v>
      </c>
      <c r="Q104" s="292">
        <f>DatInv!DF102</f>
        <v>0</v>
      </c>
      <c r="R104" s="292">
        <f>IF(R102=0,0,R103/R102)</f>
        <v>0</v>
      </c>
      <c r="S104" s="292">
        <f>IF(S102=0,0,S103/S102)</f>
        <v>0</v>
      </c>
      <c r="T104" s="290"/>
    </row>
    <row r="105" spans="1:20">
      <c r="A105" s="290"/>
      <c r="B105" s="292">
        <f>HLOOKUP(K!$D$15,DatInv!$F$7:$Q$1441,ROW()-8,FALSE)</f>
        <v>0</v>
      </c>
      <c r="C105" s="292">
        <f>HLOOKUP(K!$D$15,DatInv!$W$7:$AH$1441,ROW()-8,FALSE)</f>
        <v>0</v>
      </c>
      <c r="D105" s="292">
        <f>HLOOKUP(K!$D$15,DatInv!$AN$7:$AY$1441,ROW()-8,FALSE)</f>
        <v>0</v>
      </c>
      <c r="E105" s="444"/>
      <c r="F105" s="444"/>
      <c r="G105" s="420"/>
      <c r="H105" s="421"/>
      <c r="I105" s="422"/>
      <c r="J105" s="423" t="s">
        <v>25</v>
      </c>
      <c r="K105" s="292">
        <f>HLOOKUP(K!$D$15,DatInv!$BG$7:$BR$1441,ROW()-8,FALSE)</f>
        <v>0</v>
      </c>
      <c r="L105" s="292">
        <f>HLOOKUP(K!$D$15,DatInv!$BX$7:$CI$1441,ROW()-8,FALSE)</f>
        <v>0</v>
      </c>
      <c r="M105" s="292">
        <f>HLOOKUP(K!$D$15,DatInv!$CO$7:$CZ$1441,ROW()-8,FALSE)</f>
        <v>0</v>
      </c>
      <c r="N105" s="444"/>
      <c r="O105" s="444"/>
      <c r="P105" s="292">
        <f>DatInv!CZ103</f>
        <v>0</v>
      </c>
      <c r="Q105" s="292">
        <f>DatInv!DF103</f>
        <v>0</v>
      </c>
      <c r="R105" s="292">
        <f>IF(R102=0,0,R101/R102)</f>
        <v>0</v>
      </c>
      <c r="S105" s="292">
        <f>IF(S102=0,0,S101/S102)</f>
        <v>0</v>
      </c>
      <c r="T105" s="290"/>
    </row>
    <row r="106" spans="1:20">
      <c r="A106" s="290"/>
      <c r="B106" s="292"/>
      <c r="C106" s="292"/>
      <c r="D106" s="292"/>
      <c r="E106" s="444"/>
      <c r="F106" s="444"/>
      <c r="G106" s="420"/>
      <c r="H106" s="421"/>
      <c r="I106" s="422"/>
      <c r="J106" s="423"/>
      <c r="K106" s="292"/>
      <c r="L106" s="292"/>
      <c r="M106" s="292"/>
      <c r="N106" s="444"/>
      <c r="O106" s="444"/>
      <c r="P106" s="292"/>
      <c r="Q106" s="292"/>
      <c r="R106" s="292"/>
      <c r="S106" s="292"/>
      <c r="T106" s="290"/>
    </row>
    <row r="107" spans="1:20">
      <c r="A107" s="290"/>
      <c r="B107" s="292">
        <f>HLOOKUP(K!$D$15,DatInv!$F$7:$Q$1441,ROW()-8,FALSE)</f>
        <v>0</v>
      </c>
      <c r="C107" s="292">
        <f>HLOOKUP(K!$D$15,DatInv!$W$7:$AH$1441,ROW()-8,FALSE)</f>
        <v>0</v>
      </c>
      <c r="D107" s="292">
        <f>HLOOKUP(K!$D$15,DatInv!$AN$7:$AY$1441,ROW()-8,FALSE)</f>
        <v>0</v>
      </c>
      <c r="E107" s="444"/>
      <c r="F107" s="444"/>
      <c r="G107" s="420"/>
      <c r="H107" s="421"/>
      <c r="I107" s="438" t="s">
        <v>222</v>
      </c>
      <c r="J107" s="423" t="s">
        <v>140</v>
      </c>
      <c r="K107" s="292">
        <f>HLOOKUP(K!$D$15,DatInv!$BG$7:$BR$1441,ROW()-8,FALSE)</f>
        <v>0</v>
      </c>
      <c r="L107" s="292">
        <f>HLOOKUP(K!$D$15,DatInv!$BX$7:$CI$1441,ROW()-8,FALSE)</f>
        <v>0</v>
      </c>
      <c r="M107" s="292">
        <f>HLOOKUP(K!$D$15,DatInv!$CO$7:$CZ$1441,ROW()-8,FALSE)</f>
        <v>0</v>
      </c>
      <c r="N107" s="444"/>
      <c r="O107" s="444"/>
      <c r="P107" s="292">
        <f>DatInv!CZ105</f>
        <v>0</v>
      </c>
      <c r="Q107" s="292">
        <f>DatInv!DF105</f>
        <v>0</v>
      </c>
      <c r="R107" s="292">
        <f t="shared" ref="R107:R109" si="27">Q107+K107</f>
        <v>0</v>
      </c>
      <c r="S107" s="292">
        <f t="shared" ref="S107:S109" si="28">Q107+P107</f>
        <v>0</v>
      </c>
      <c r="T107" s="290"/>
    </row>
    <row r="108" spans="1:20">
      <c r="A108" s="290"/>
      <c r="B108" s="292">
        <f>HLOOKUP(K!$D$15,DatInv!$F$7:$Q$1441,ROW()-8,FALSE)</f>
        <v>0</v>
      </c>
      <c r="C108" s="292">
        <f>HLOOKUP(K!$D$15,DatInv!$W$7:$AH$1441,ROW()-8,FALSE)</f>
        <v>0</v>
      </c>
      <c r="D108" s="292">
        <f>HLOOKUP(K!$D$15,DatInv!$AN$7:$AY$1441,ROW()-8,FALSE)</f>
        <v>0</v>
      </c>
      <c r="E108" s="444"/>
      <c r="F108" s="444"/>
      <c r="G108" s="420"/>
      <c r="H108" s="421"/>
      <c r="I108" s="438"/>
      <c r="J108" s="423" t="s">
        <v>2</v>
      </c>
      <c r="K108" s="292">
        <f>HLOOKUP(K!$D$15,DatInv!$BG$7:$BR$1441,ROW()-8,FALSE)</f>
        <v>0</v>
      </c>
      <c r="L108" s="292">
        <f>HLOOKUP(K!$D$15,DatInv!$BX$7:$CI$1441,ROW()-8,FALSE)</f>
        <v>0</v>
      </c>
      <c r="M108" s="292">
        <f>HLOOKUP(K!$D$15,DatInv!$CO$7:$CZ$1441,ROW()-8,FALSE)</f>
        <v>0</v>
      </c>
      <c r="N108" s="444"/>
      <c r="O108" s="444"/>
      <c r="P108" s="292">
        <f>DatInv!CZ106</f>
        <v>0</v>
      </c>
      <c r="Q108" s="292">
        <f>DatInv!DF106</f>
        <v>0</v>
      </c>
      <c r="R108" s="292">
        <f t="shared" si="27"/>
        <v>0</v>
      </c>
      <c r="S108" s="292">
        <f t="shared" si="28"/>
        <v>0</v>
      </c>
      <c r="T108" s="290"/>
    </row>
    <row r="109" spans="1:20">
      <c r="A109" s="290"/>
      <c r="B109" s="292">
        <f>HLOOKUP(K!$D$15,DatInv!$F$7:$Q$1441,ROW()-8,FALSE)</f>
        <v>0</v>
      </c>
      <c r="C109" s="292">
        <f>HLOOKUP(K!$D$15,DatInv!$W$7:$AH$1441,ROW()-8,FALSE)</f>
        <v>0</v>
      </c>
      <c r="D109" s="292">
        <f>HLOOKUP(K!$D$15,DatInv!$AN$7:$AY$1441,ROW()-8,FALSE)</f>
        <v>0</v>
      </c>
      <c r="E109" s="444"/>
      <c r="F109" s="444"/>
      <c r="G109" s="420"/>
      <c r="H109" s="421"/>
      <c r="I109" s="438"/>
      <c r="J109" s="423" t="s">
        <v>141</v>
      </c>
      <c r="K109" s="292">
        <f>HLOOKUP(K!$D$15,DatInv!$BG$7:$BR$1441,ROW()-8,FALSE)</f>
        <v>0</v>
      </c>
      <c r="L109" s="292">
        <f>HLOOKUP(K!$D$15,DatInv!$BX$7:$CI$1441,ROW()-8,FALSE)</f>
        <v>0</v>
      </c>
      <c r="M109" s="292">
        <f>HLOOKUP(K!$D$15,DatInv!$CO$7:$CZ$1441,ROW()-8,FALSE)</f>
        <v>0</v>
      </c>
      <c r="N109" s="444"/>
      <c r="O109" s="444"/>
      <c r="P109" s="292">
        <f>DatInv!CZ107</f>
        <v>0</v>
      </c>
      <c r="Q109" s="292">
        <f>DatInv!DF107</f>
        <v>0</v>
      </c>
      <c r="R109" s="292">
        <f t="shared" si="27"/>
        <v>0</v>
      </c>
      <c r="S109" s="292">
        <f t="shared" si="28"/>
        <v>0</v>
      </c>
      <c r="T109" s="290"/>
    </row>
    <row r="110" spans="1:20">
      <c r="A110" s="290"/>
      <c r="B110" s="292">
        <f>HLOOKUP(K!$D$15,DatInv!$F$7:$Q$1441,ROW()-8,FALSE)</f>
        <v>0</v>
      </c>
      <c r="C110" s="292">
        <f>HLOOKUP(K!$D$15,DatInv!$W$7:$AH$1441,ROW()-8,FALSE)</f>
        <v>0</v>
      </c>
      <c r="D110" s="292">
        <f>HLOOKUP(K!$D$15,DatInv!$AN$7:$AY$1441,ROW()-8,FALSE)</f>
        <v>0</v>
      </c>
      <c r="E110" s="444"/>
      <c r="F110" s="444"/>
      <c r="G110" s="420"/>
      <c r="H110" s="421"/>
      <c r="I110" s="422"/>
      <c r="J110" s="423" t="s">
        <v>143</v>
      </c>
      <c r="K110" s="292">
        <f>HLOOKUP(K!$D$15,DatInv!$BG$7:$BR$1441,ROW()-8,FALSE)</f>
        <v>0</v>
      </c>
      <c r="L110" s="292">
        <f>HLOOKUP(K!$D$15,DatInv!$BX$7:$CI$1441,ROW()-8,FALSE)</f>
        <v>0</v>
      </c>
      <c r="M110" s="292">
        <f>HLOOKUP(K!$D$15,DatInv!$CO$7:$CZ$1441,ROW()-8,FALSE)</f>
        <v>0</v>
      </c>
      <c r="N110" s="444"/>
      <c r="O110" s="444"/>
      <c r="P110" s="292">
        <f>DatInv!CZ108</f>
        <v>0</v>
      </c>
      <c r="Q110" s="292">
        <f>DatInv!DF108</f>
        <v>0</v>
      </c>
      <c r="R110" s="292">
        <f>IF(R108=0,0,R109/R108)</f>
        <v>0</v>
      </c>
      <c r="S110" s="292">
        <f>IF(S108=0,0,S109/S108)</f>
        <v>0</v>
      </c>
      <c r="T110" s="290"/>
    </row>
    <row r="111" spans="1:20">
      <c r="A111" s="290"/>
      <c r="B111" s="292">
        <f>HLOOKUP(K!$D$15,DatInv!$F$7:$Q$1441,ROW()-8,FALSE)</f>
        <v>0</v>
      </c>
      <c r="C111" s="292">
        <f>HLOOKUP(K!$D$15,DatInv!$W$7:$AH$1441,ROW()-8,FALSE)</f>
        <v>0</v>
      </c>
      <c r="D111" s="292">
        <f>HLOOKUP(K!$D$15,DatInv!$AN$7:$AY$1441,ROW()-8,FALSE)</f>
        <v>0</v>
      </c>
      <c r="E111" s="444"/>
      <c r="F111" s="444"/>
      <c r="G111" s="420"/>
      <c r="H111" s="421"/>
      <c r="I111" s="422"/>
      <c r="J111" s="423" t="s">
        <v>25</v>
      </c>
      <c r="K111" s="292">
        <f>HLOOKUP(K!$D$15,DatInv!$BG$7:$BR$1441,ROW()-8,FALSE)</f>
        <v>0</v>
      </c>
      <c r="L111" s="292">
        <f>HLOOKUP(K!$D$15,DatInv!$BX$7:$CI$1441,ROW()-8,FALSE)</f>
        <v>0</v>
      </c>
      <c r="M111" s="292">
        <f>HLOOKUP(K!$D$15,DatInv!$CO$7:$CZ$1441,ROW()-8,FALSE)</f>
        <v>0</v>
      </c>
      <c r="N111" s="444"/>
      <c r="O111" s="444"/>
      <c r="P111" s="292">
        <f>DatInv!CZ109</f>
        <v>0</v>
      </c>
      <c r="Q111" s="292">
        <f>DatInv!DF109</f>
        <v>0</v>
      </c>
      <c r="R111" s="292">
        <f>IF(R108=0,0,R107/R108)</f>
        <v>0</v>
      </c>
      <c r="S111" s="292">
        <f>IF(S108=0,0,S107/S108)</f>
        <v>0</v>
      </c>
      <c r="T111" s="290"/>
    </row>
    <row r="112" spans="1:20">
      <c r="A112" s="290"/>
      <c r="B112" s="292"/>
      <c r="C112" s="292"/>
      <c r="D112" s="292"/>
      <c r="E112" s="444"/>
      <c r="F112" s="444"/>
      <c r="G112" s="420"/>
      <c r="H112" s="421"/>
      <c r="I112" s="422"/>
      <c r="J112" s="423"/>
      <c r="K112" s="292"/>
      <c r="L112" s="292"/>
      <c r="M112" s="292"/>
      <c r="N112" s="444"/>
      <c r="O112" s="444"/>
      <c r="P112" s="292"/>
      <c r="Q112" s="292"/>
      <c r="R112" s="292"/>
      <c r="S112" s="292"/>
      <c r="T112" s="290"/>
    </row>
    <row r="113" spans="1:20">
      <c r="A113" s="290"/>
      <c r="B113" s="292">
        <f>HLOOKUP(K!$D$15,DatInv!$F$7:$Q$1441,ROW()-8,FALSE)</f>
        <v>0</v>
      </c>
      <c r="C113" s="292">
        <f>HLOOKUP(K!$D$15,DatInv!$W$7:$AH$1441,ROW()-8,FALSE)</f>
        <v>0</v>
      </c>
      <c r="D113" s="292">
        <f>HLOOKUP(K!$D$15,DatInv!$AN$7:$AY$1441,ROW()-8,FALSE)</f>
        <v>0</v>
      </c>
      <c r="E113" s="444"/>
      <c r="F113" s="444"/>
      <c r="G113" s="420"/>
      <c r="H113" s="421"/>
      <c r="I113" s="438" t="s">
        <v>425</v>
      </c>
      <c r="J113" s="423" t="s">
        <v>140</v>
      </c>
      <c r="K113" s="292">
        <f>HLOOKUP(K!$D$15,DatInv!$BG$7:$BR$1441,ROW()-8,FALSE)</f>
        <v>0</v>
      </c>
      <c r="L113" s="292">
        <f>HLOOKUP(K!$D$15,DatInv!$BX$7:$CI$1441,ROW()-8,FALSE)</f>
        <v>0</v>
      </c>
      <c r="M113" s="292">
        <f>HLOOKUP(K!$D$15,DatInv!$CO$7:$CZ$1441,ROW()-8,FALSE)</f>
        <v>0</v>
      </c>
      <c r="N113" s="444"/>
      <c r="O113" s="444"/>
      <c r="P113" s="292">
        <f>DatInv!CZ111</f>
        <v>0</v>
      </c>
      <c r="Q113" s="292">
        <f>DatInv!DF111</f>
        <v>0</v>
      </c>
      <c r="R113" s="292">
        <f t="shared" ref="R113:R115" si="29">Q113+K113</f>
        <v>0</v>
      </c>
      <c r="S113" s="292">
        <f t="shared" ref="S113:S115" si="30">Q113+P113</f>
        <v>0</v>
      </c>
      <c r="T113" s="290"/>
    </row>
    <row r="114" spans="1:20">
      <c r="A114" s="290"/>
      <c r="B114" s="292">
        <f>HLOOKUP(K!$D$15,DatInv!$F$7:$Q$1441,ROW()-8,FALSE)</f>
        <v>0</v>
      </c>
      <c r="C114" s="292">
        <f>HLOOKUP(K!$D$15,DatInv!$W$7:$AH$1441,ROW()-8,FALSE)</f>
        <v>0</v>
      </c>
      <c r="D114" s="292">
        <f>HLOOKUP(K!$D$15,DatInv!$AN$7:$AY$1441,ROW()-8,FALSE)</f>
        <v>0</v>
      </c>
      <c r="E114" s="444"/>
      <c r="F114" s="444"/>
      <c r="G114" s="420"/>
      <c r="H114" s="421"/>
      <c r="I114" s="438"/>
      <c r="J114" s="423" t="s">
        <v>2</v>
      </c>
      <c r="K114" s="292">
        <f>HLOOKUP(K!$D$15,DatInv!$BG$7:$BR$1441,ROW()-8,FALSE)</f>
        <v>0</v>
      </c>
      <c r="L114" s="292">
        <f>HLOOKUP(K!$D$15,DatInv!$BX$7:$CI$1441,ROW()-8,FALSE)</f>
        <v>0</v>
      </c>
      <c r="M114" s="292">
        <f>HLOOKUP(K!$D$15,DatInv!$CO$7:$CZ$1441,ROW()-8,FALSE)</f>
        <v>0</v>
      </c>
      <c r="N114" s="444"/>
      <c r="O114" s="444"/>
      <c r="P114" s="292">
        <f>DatInv!CZ112</f>
        <v>0</v>
      </c>
      <c r="Q114" s="292">
        <f>DatInv!DF112</f>
        <v>0</v>
      </c>
      <c r="R114" s="292">
        <f t="shared" si="29"/>
        <v>0</v>
      </c>
      <c r="S114" s="292">
        <f t="shared" si="30"/>
        <v>0</v>
      </c>
      <c r="T114" s="290"/>
    </row>
    <row r="115" spans="1:20">
      <c r="A115" s="290"/>
      <c r="B115" s="292">
        <f>HLOOKUP(K!$D$15,DatInv!$F$7:$Q$1441,ROW()-8,FALSE)</f>
        <v>0</v>
      </c>
      <c r="C115" s="292">
        <f>HLOOKUP(K!$D$15,DatInv!$W$7:$AH$1441,ROW()-8,FALSE)</f>
        <v>0</v>
      </c>
      <c r="D115" s="292">
        <f>HLOOKUP(K!$D$15,DatInv!$AN$7:$AY$1441,ROW()-8,FALSE)</f>
        <v>0</v>
      </c>
      <c r="E115" s="444"/>
      <c r="F115" s="444"/>
      <c r="G115" s="420"/>
      <c r="H115" s="421"/>
      <c r="I115" s="438"/>
      <c r="J115" s="423" t="s">
        <v>141</v>
      </c>
      <c r="K115" s="292">
        <f>HLOOKUP(K!$D$15,DatInv!$BG$7:$BR$1441,ROW()-8,FALSE)</f>
        <v>0</v>
      </c>
      <c r="L115" s="292">
        <f>HLOOKUP(K!$D$15,DatInv!$BX$7:$CI$1441,ROW()-8,FALSE)</f>
        <v>0</v>
      </c>
      <c r="M115" s="292">
        <f>HLOOKUP(K!$D$15,DatInv!$CO$7:$CZ$1441,ROW()-8,FALSE)</f>
        <v>0</v>
      </c>
      <c r="N115" s="444"/>
      <c r="O115" s="444"/>
      <c r="P115" s="292">
        <f>DatInv!CZ113</f>
        <v>0</v>
      </c>
      <c r="Q115" s="292">
        <f>DatInv!DF113</f>
        <v>0</v>
      </c>
      <c r="R115" s="292">
        <f t="shared" si="29"/>
        <v>0</v>
      </c>
      <c r="S115" s="292">
        <f t="shared" si="30"/>
        <v>0</v>
      </c>
      <c r="T115" s="290"/>
    </row>
    <row r="116" spans="1:20">
      <c r="A116" s="290"/>
      <c r="B116" s="292">
        <f>HLOOKUP(K!$D$15,DatInv!$F$7:$Q$1441,ROW()-8,FALSE)</f>
        <v>0</v>
      </c>
      <c r="C116" s="292">
        <f>HLOOKUP(K!$D$15,DatInv!$W$7:$AH$1441,ROW()-8,FALSE)</f>
        <v>0</v>
      </c>
      <c r="D116" s="292">
        <f>HLOOKUP(K!$D$15,DatInv!$AN$7:$AY$1441,ROW()-8,FALSE)</f>
        <v>0</v>
      </c>
      <c r="E116" s="444"/>
      <c r="F116" s="444"/>
      <c r="G116" s="420"/>
      <c r="H116" s="421"/>
      <c r="I116" s="422"/>
      <c r="J116" s="423" t="s">
        <v>143</v>
      </c>
      <c r="K116" s="292">
        <f>HLOOKUP(K!$D$15,DatInv!$BG$7:$BR$1441,ROW()-8,FALSE)</f>
        <v>0</v>
      </c>
      <c r="L116" s="292">
        <f>HLOOKUP(K!$D$15,DatInv!$BX$7:$CI$1441,ROW()-8,FALSE)</f>
        <v>0</v>
      </c>
      <c r="M116" s="292">
        <f>HLOOKUP(K!$D$15,DatInv!$CO$7:$CZ$1441,ROW()-8,FALSE)</f>
        <v>0</v>
      </c>
      <c r="N116" s="444"/>
      <c r="O116" s="444"/>
      <c r="P116" s="292">
        <f>DatInv!CZ114</f>
        <v>0</v>
      </c>
      <c r="Q116" s="292">
        <f>DatInv!DF114</f>
        <v>0</v>
      </c>
      <c r="R116" s="292">
        <f>IF(R114=0,0,R115/R114)</f>
        <v>0</v>
      </c>
      <c r="S116" s="292">
        <f>IF(S114=0,0,S115/S114)</f>
        <v>0</v>
      </c>
      <c r="T116" s="290"/>
    </row>
    <row r="117" spans="1:20">
      <c r="A117" s="290"/>
      <c r="B117" s="292">
        <f>HLOOKUP(K!$D$15,DatInv!$F$7:$Q$1441,ROW()-8,FALSE)</f>
        <v>0</v>
      </c>
      <c r="C117" s="292">
        <f>HLOOKUP(K!$D$15,DatInv!$W$7:$AH$1441,ROW()-8,FALSE)</f>
        <v>0</v>
      </c>
      <c r="D117" s="292">
        <f>HLOOKUP(K!$D$15,DatInv!$AN$7:$AY$1441,ROW()-8,FALSE)</f>
        <v>0</v>
      </c>
      <c r="E117" s="444"/>
      <c r="F117" s="444"/>
      <c r="G117" s="420"/>
      <c r="H117" s="421"/>
      <c r="I117" s="422"/>
      <c r="J117" s="423" t="s">
        <v>25</v>
      </c>
      <c r="K117" s="292">
        <f>HLOOKUP(K!$D$15,DatInv!$BG$7:$BR$1441,ROW()-8,FALSE)</f>
        <v>0</v>
      </c>
      <c r="L117" s="292">
        <f>HLOOKUP(K!$D$15,DatInv!$BX$7:$CI$1441,ROW()-8,FALSE)</f>
        <v>0</v>
      </c>
      <c r="M117" s="292">
        <f>HLOOKUP(K!$D$15,DatInv!$CO$7:$CZ$1441,ROW()-8,FALSE)</f>
        <v>0</v>
      </c>
      <c r="N117" s="444"/>
      <c r="O117" s="444"/>
      <c r="P117" s="292">
        <f>DatInv!CZ115</f>
        <v>0</v>
      </c>
      <c r="Q117" s="292">
        <f>DatInv!DF115</f>
        <v>0</v>
      </c>
      <c r="R117" s="292">
        <f>IF(R114=0,0,R113/R114)</f>
        <v>0</v>
      </c>
      <c r="S117" s="292">
        <f>IF(S114=0,0,S113/S114)</f>
        <v>0</v>
      </c>
      <c r="T117" s="290"/>
    </row>
    <row r="118" spans="1:20">
      <c r="A118" s="290"/>
      <c r="B118" s="292"/>
      <c r="C118" s="292"/>
      <c r="D118" s="292"/>
      <c r="E118" s="444"/>
      <c r="F118" s="444"/>
      <c r="G118" s="420"/>
      <c r="H118" s="421"/>
      <c r="I118" s="422"/>
      <c r="J118" s="423"/>
      <c r="K118" s="292"/>
      <c r="L118" s="292"/>
      <c r="M118" s="292"/>
      <c r="N118" s="444"/>
      <c r="O118" s="444"/>
      <c r="P118" s="292"/>
      <c r="Q118" s="292"/>
      <c r="R118" s="292"/>
      <c r="S118" s="292"/>
      <c r="T118" s="290"/>
    </row>
    <row r="119" spans="1:20">
      <c r="A119" s="290"/>
      <c r="B119" s="292">
        <f>HLOOKUP(K!$D$15,DatInv!$F$7:$Q$1441,ROW()-8,FALSE)</f>
        <v>0</v>
      </c>
      <c r="C119" s="292">
        <f>HLOOKUP(K!$D$15,DatInv!$W$7:$AH$1441,ROW()-8,FALSE)</f>
        <v>0</v>
      </c>
      <c r="D119" s="292">
        <f>HLOOKUP(K!$D$15,DatInv!$AN$7:$AY$1441,ROW()-8,FALSE)</f>
        <v>0</v>
      </c>
      <c r="E119" s="444"/>
      <c r="F119" s="444"/>
      <c r="G119" s="420"/>
      <c r="H119" s="421"/>
      <c r="I119" s="433" t="s">
        <v>223</v>
      </c>
      <c r="J119" s="432" t="s">
        <v>140</v>
      </c>
      <c r="K119" s="292">
        <f>HLOOKUP(K!$D$15,DatInv!$BG$7:$BR$1441,ROW()-8,FALSE)</f>
        <v>0</v>
      </c>
      <c r="L119" s="292">
        <f>HLOOKUP(K!$D$15,DatInv!$BX$7:$CI$1441,ROW()-8,FALSE)</f>
        <v>0</v>
      </c>
      <c r="M119" s="292">
        <f>HLOOKUP(K!$D$15,DatInv!$CO$7:$CZ$1441,ROW()-8,FALSE)</f>
        <v>0</v>
      </c>
      <c r="N119" s="444"/>
      <c r="O119" s="444"/>
      <c r="P119" s="292">
        <f>DatInv!CZ117</f>
        <v>0</v>
      </c>
      <c r="Q119" s="292">
        <f>DatInv!DF117</f>
        <v>0</v>
      </c>
      <c r="R119" s="292">
        <f>IF(OR(K!$D$16=2,K!$D$16=3),0,R783)</f>
        <v>0</v>
      </c>
      <c r="S119" s="292">
        <f>IF(OR(K!$D$16=2,K!$D$16=3),0,S783)</f>
        <v>0</v>
      </c>
      <c r="T119" s="290"/>
    </row>
    <row r="120" spans="1:20">
      <c r="A120" s="290"/>
      <c r="B120" s="292">
        <f>HLOOKUP(K!$D$15,DatInv!$F$7:$Q$1441,ROW()-8,FALSE)</f>
        <v>0</v>
      </c>
      <c r="C120" s="292">
        <f>HLOOKUP(K!$D$15,DatInv!$W$7:$AH$1441,ROW()-8,FALSE)</f>
        <v>0</v>
      </c>
      <c r="D120" s="292">
        <f>HLOOKUP(K!$D$15,DatInv!$AN$7:$AY$1441,ROW()-8,FALSE)</f>
        <v>0</v>
      </c>
      <c r="E120" s="444"/>
      <c r="F120" s="444"/>
      <c r="G120" s="420"/>
      <c r="H120" s="421"/>
      <c r="I120" s="422"/>
      <c r="J120" s="432" t="s">
        <v>25</v>
      </c>
      <c r="K120" s="292">
        <f>HLOOKUP(K!$D$15,DatInv!$BG$7:$BR$1441,ROW()-8,FALSE)</f>
        <v>0</v>
      </c>
      <c r="L120" s="292">
        <f>HLOOKUP(K!$D$15,DatInv!$BX$7:$CI$1441,ROW()-8,FALSE)</f>
        <v>0</v>
      </c>
      <c r="M120" s="292">
        <f>HLOOKUP(K!$D$15,DatInv!$CO$7:$CZ$1441,ROW()-8,FALSE)</f>
        <v>0</v>
      </c>
      <c r="N120" s="444"/>
      <c r="O120" s="444"/>
      <c r="P120" s="292">
        <f>DatInv!CZ118</f>
        <v>0</v>
      </c>
      <c r="Q120" s="292">
        <f>DatInv!DF118</f>
        <v>0</v>
      </c>
      <c r="R120" s="292">
        <f>IF(R14=0,0,R119/R14)</f>
        <v>0</v>
      </c>
      <c r="S120" s="292">
        <f>IF(S14=0,0,S119/S14)</f>
        <v>0</v>
      </c>
      <c r="T120" s="290"/>
    </row>
    <row r="121" spans="1:20">
      <c r="A121" s="290"/>
      <c r="B121" s="292"/>
      <c r="C121" s="292"/>
      <c r="D121" s="292"/>
      <c r="E121" s="444"/>
      <c r="F121" s="444"/>
      <c r="G121" s="420"/>
      <c r="H121" s="421"/>
      <c r="I121" s="422"/>
      <c r="J121" s="423"/>
      <c r="K121" s="292"/>
      <c r="L121" s="292"/>
      <c r="M121" s="292"/>
      <c r="N121" s="444"/>
      <c r="O121" s="444"/>
      <c r="P121" s="292"/>
      <c r="Q121" s="292"/>
      <c r="R121" s="292"/>
      <c r="S121" s="292"/>
      <c r="T121" s="290"/>
    </row>
    <row r="122" spans="1:20">
      <c r="A122" s="290"/>
      <c r="B122" s="292">
        <f>HLOOKUP(K!$D$15,DatInv!$F$7:$Q$1441,ROW()-8,FALSE)</f>
        <v>0</v>
      </c>
      <c r="C122" s="292">
        <f>HLOOKUP(K!$D$15,DatInv!$W$7:$AH$1441,ROW()-8,FALSE)</f>
        <v>0</v>
      </c>
      <c r="D122" s="292">
        <f>HLOOKUP(K!$D$15,DatInv!$AN$7:$AY$1441,ROW()-8,FALSE)</f>
        <v>0</v>
      </c>
      <c r="E122" s="444"/>
      <c r="F122" s="444"/>
      <c r="G122" s="420"/>
      <c r="H122" s="421"/>
      <c r="I122" s="433" t="s">
        <v>410</v>
      </c>
      <c r="J122" s="432" t="s">
        <v>140</v>
      </c>
      <c r="K122" s="292">
        <f>HLOOKUP(K!$D$15,DatInv!$BG$7:$BR$1441,ROW()-8,FALSE)</f>
        <v>0</v>
      </c>
      <c r="L122" s="292">
        <f>HLOOKUP(K!$D$15,DatInv!$BX$7:$CI$1441,ROW()-8,FALSE)</f>
        <v>0</v>
      </c>
      <c r="M122" s="292">
        <f>HLOOKUP(K!$D$15,DatInv!$CO$7:$CZ$1441,ROW()-8,FALSE)</f>
        <v>0</v>
      </c>
      <c r="N122" s="444"/>
      <c r="O122" s="444"/>
      <c r="P122" s="292">
        <f>DatInv!CZ120</f>
        <v>0</v>
      </c>
      <c r="Q122" s="292">
        <f>DatInv!DF120</f>
        <v>0</v>
      </c>
      <c r="R122" s="292">
        <f>IF(OR(K!$D$16=2,K!$D$16=3),0,R1410)</f>
        <v>0</v>
      </c>
      <c r="S122" s="292">
        <f>IF(OR(K!$D$16=2,K!$D$16=3),0,S1410)</f>
        <v>0</v>
      </c>
      <c r="T122" s="290"/>
    </row>
    <row r="123" spans="1:20">
      <c r="A123" s="290"/>
      <c r="B123" s="292">
        <f>HLOOKUP(K!$D$15,DatInv!$F$7:$Q$1441,ROW()-8,FALSE)</f>
        <v>0</v>
      </c>
      <c r="C123" s="292">
        <f>HLOOKUP(K!$D$15,DatInv!$W$7:$AH$1441,ROW()-8,FALSE)</f>
        <v>0</v>
      </c>
      <c r="D123" s="292">
        <f>HLOOKUP(K!$D$15,DatInv!$AN$7:$AY$1441,ROW()-8,FALSE)</f>
        <v>0</v>
      </c>
      <c r="E123" s="444"/>
      <c r="F123" s="444"/>
      <c r="G123" s="420"/>
      <c r="H123" s="421"/>
      <c r="I123" s="422"/>
      <c r="J123" s="432" t="s">
        <v>25</v>
      </c>
      <c r="K123" s="292">
        <f>HLOOKUP(K!$D$15,DatInv!$BG$7:$BR$1441,ROW()-8,FALSE)</f>
        <v>0</v>
      </c>
      <c r="L123" s="292">
        <f>HLOOKUP(K!$D$15,DatInv!$BX$7:$CI$1441,ROW()-8,FALSE)</f>
        <v>0</v>
      </c>
      <c r="M123" s="292">
        <f>HLOOKUP(K!$D$15,DatInv!$CO$7:$CZ$1441,ROW()-8,FALSE)</f>
        <v>0</v>
      </c>
      <c r="N123" s="444"/>
      <c r="O123" s="444"/>
      <c r="P123" s="292">
        <f>DatInv!CZ121</f>
        <v>0</v>
      </c>
      <c r="Q123" s="292">
        <f>DatInv!DF121</f>
        <v>0</v>
      </c>
      <c r="R123" s="292">
        <f>IF(R14=0,0,R122/R14)</f>
        <v>0</v>
      </c>
      <c r="S123" s="292">
        <f>IF(S14=0,0,S122/S14)</f>
        <v>0</v>
      </c>
      <c r="T123" s="290"/>
    </row>
    <row r="124" spans="1:20">
      <c r="A124" s="290"/>
      <c r="B124" s="292"/>
      <c r="C124" s="292"/>
      <c r="D124" s="292"/>
      <c r="E124" s="444"/>
      <c r="F124" s="444"/>
      <c r="G124" s="420"/>
      <c r="H124" s="421"/>
      <c r="I124" s="424"/>
      <c r="J124" s="423"/>
      <c r="K124" s="292"/>
      <c r="L124" s="292"/>
      <c r="M124" s="292"/>
      <c r="N124" s="444"/>
      <c r="O124" s="444"/>
      <c r="P124" s="292"/>
      <c r="Q124" s="292"/>
      <c r="R124" s="292"/>
      <c r="S124" s="292"/>
      <c r="T124" s="290"/>
    </row>
    <row r="125" spans="1:20">
      <c r="A125" s="290"/>
      <c r="B125" s="292">
        <f>HLOOKUP(K!$D$15,DatInv!$F$7:$Q$1441,ROW()-8,FALSE)</f>
        <v>0</v>
      </c>
      <c r="C125" s="292">
        <f>HLOOKUP(K!$D$15,DatInv!$W$7:$AH$1441,ROW()-8,FALSE)</f>
        <v>0</v>
      </c>
      <c r="D125" s="292">
        <f>HLOOKUP(K!$D$15,DatInv!$AN$7:$AY$1441,ROW()-8,FALSE)</f>
        <v>0</v>
      </c>
      <c r="E125" s="444"/>
      <c r="F125" s="444"/>
      <c r="G125" s="420"/>
      <c r="H125" s="421"/>
      <c r="I125" s="433" t="s">
        <v>411</v>
      </c>
      <c r="J125" s="432" t="s">
        <v>140</v>
      </c>
      <c r="K125" s="292">
        <f>HLOOKUP(K!$D$15,DatInv!$BG$7:$BR$1441,ROW()-8,FALSE)</f>
        <v>0</v>
      </c>
      <c r="L125" s="292">
        <f>HLOOKUP(K!$D$15,DatInv!$BX$7:$CI$1441,ROW()-8,FALSE)</f>
        <v>0</v>
      </c>
      <c r="M125" s="292">
        <f>HLOOKUP(K!$D$15,DatInv!$CO$7:$CZ$1441,ROW()-8,FALSE)</f>
        <v>0</v>
      </c>
      <c r="N125" s="444"/>
      <c r="O125" s="444"/>
      <c r="P125" s="292">
        <f>DatInv!CZ123</f>
        <v>0</v>
      </c>
      <c r="Q125" s="292">
        <f>DatInv!DF123</f>
        <v>0</v>
      </c>
      <c r="R125" s="292">
        <f>IF(OR(K!$D$16=2,K!$D$16=3),0,R1434)</f>
        <v>0</v>
      </c>
      <c r="S125" s="292">
        <f>IF(OR(K!$D$16=2,K!$D$16=3),0,S1434)</f>
        <v>0</v>
      </c>
      <c r="T125" s="290"/>
    </row>
    <row r="126" spans="1:20">
      <c r="A126" s="290"/>
      <c r="B126" s="292">
        <f>HLOOKUP(K!$D$15,DatInv!$F$7:$Q$1441,ROW()-8,FALSE)</f>
        <v>0</v>
      </c>
      <c r="C126" s="292">
        <f>HLOOKUP(K!$D$15,DatInv!$W$7:$AH$1441,ROW()-8,FALSE)</f>
        <v>0</v>
      </c>
      <c r="D126" s="292">
        <f>HLOOKUP(K!$D$15,DatInv!$AN$7:$AY$1441,ROW()-8,FALSE)</f>
        <v>0</v>
      </c>
      <c r="E126" s="444"/>
      <c r="F126" s="444"/>
      <c r="G126" s="420"/>
      <c r="H126" s="421"/>
      <c r="I126" s="422"/>
      <c r="J126" s="432" t="s">
        <v>25</v>
      </c>
      <c r="K126" s="292">
        <f>HLOOKUP(K!$D$15,DatInv!$BG$7:$BR$1441,ROW()-8,FALSE)</f>
        <v>0</v>
      </c>
      <c r="L126" s="292">
        <f>HLOOKUP(K!$D$15,DatInv!$BX$7:$CI$1441,ROW()-8,FALSE)</f>
        <v>0</v>
      </c>
      <c r="M126" s="292">
        <f>HLOOKUP(K!$D$15,DatInv!$CO$7:$CZ$1441,ROW()-8,FALSE)</f>
        <v>0</v>
      </c>
      <c r="N126" s="444"/>
      <c r="O126" s="444"/>
      <c r="P126" s="292">
        <f>DatInv!CZ124</f>
        <v>0</v>
      </c>
      <c r="Q126" s="292">
        <f>DatInv!DF124</f>
        <v>0</v>
      </c>
      <c r="R126" s="292">
        <f>IF(R14=0,0,R125/R14)</f>
        <v>0</v>
      </c>
      <c r="S126" s="292">
        <f>IF(S14=0,0,S125/S14)</f>
        <v>0</v>
      </c>
      <c r="T126" s="290"/>
    </row>
    <row r="127" spans="1:20">
      <c r="A127" s="290"/>
      <c r="B127" s="292"/>
      <c r="C127" s="292"/>
      <c r="D127" s="292"/>
      <c r="E127" s="444"/>
      <c r="F127" s="444"/>
      <c r="G127" s="420"/>
      <c r="H127" s="421"/>
      <c r="I127" s="424"/>
      <c r="J127" s="423"/>
      <c r="K127" s="292"/>
      <c r="L127" s="292"/>
      <c r="M127" s="292"/>
      <c r="N127" s="444"/>
      <c r="O127" s="444"/>
      <c r="P127" s="292"/>
      <c r="Q127" s="292"/>
      <c r="R127" s="292"/>
      <c r="S127" s="292"/>
      <c r="T127" s="290"/>
    </row>
    <row r="128" spans="1:20">
      <c r="A128" s="290"/>
      <c r="B128" s="292">
        <f>HLOOKUP(K!$D$15,DatInv!$F$7:$Q$1441,ROW()-8,FALSE)</f>
        <v>0</v>
      </c>
      <c r="C128" s="292">
        <f>HLOOKUP(K!$D$15,DatInv!$W$7:$AH$1441,ROW()-8,FALSE)</f>
        <v>0</v>
      </c>
      <c r="D128" s="292">
        <f>HLOOKUP(K!$D$15,DatInv!$AN$7:$AY$1441,ROW()-8,FALSE)</f>
        <v>0</v>
      </c>
      <c r="E128" s="444"/>
      <c r="F128" s="444"/>
      <c r="G128" s="420"/>
      <c r="H128" s="421"/>
      <c r="I128" s="433" t="s">
        <v>236</v>
      </c>
      <c r="J128" s="432" t="s">
        <v>140</v>
      </c>
      <c r="K128" s="292">
        <f>HLOOKUP(K!$D$15,DatInv!$BG$7:$BR$1441,ROW()-8,FALSE)</f>
        <v>0</v>
      </c>
      <c r="L128" s="292">
        <f>HLOOKUP(K!$D$15,DatInv!$BX$7:$CI$1441,ROW()-8,FALSE)</f>
        <v>0</v>
      </c>
      <c r="M128" s="292">
        <f>HLOOKUP(K!$D$15,DatInv!$CO$7:$CZ$1441,ROW()-8,FALSE)</f>
        <v>0</v>
      </c>
      <c r="N128" s="444"/>
      <c r="O128" s="444"/>
      <c r="P128" s="292">
        <f>DatInv!CZ126</f>
        <v>0</v>
      </c>
      <c r="Q128" s="292">
        <f>DatInv!DF126</f>
        <v>0</v>
      </c>
      <c r="R128" s="292">
        <f>R1439</f>
        <v>0</v>
      </c>
      <c r="S128" s="292">
        <f>S1439</f>
        <v>0</v>
      </c>
      <c r="T128" s="290"/>
    </row>
    <row r="129" spans="1:20">
      <c r="A129" s="290"/>
      <c r="B129" s="292">
        <f>HLOOKUP(K!$D$15,DatInv!$F$7:$Q$1441,ROW()-8,FALSE)</f>
        <v>0</v>
      </c>
      <c r="C129" s="292">
        <f>HLOOKUP(K!$D$15,DatInv!$W$7:$AH$1441,ROW()-8,FALSE)</f>
        <v>0</v>
      </c>
      <c r="D129" s="292">
        <f>HLOOKUP(K!$D$15,DatInv!$AN$7:$AY$1441,ROW()-8,FALSE)</f>
        <v>0</v>
      </c>
      <c r="E129" s="444"/>
      <c r="F129" s="444"/>
      <c r="G129" s="420"/>
      <c r="H129" s="421"/>
      <c r="I129" s="433" t="s">
        <v>237</v>
      </c>
      <c r="J129" s="432" t="s">
        <v>140</v>
      </c>
      <c r="K129" s="292">
        <f>HLOOKUP(K!$D$15,DatInv!$BG$7:$BR$1441,ROW()-8,FALSE)</f>
        <v>0</v>
      </c>
      <c r="L129" s="292">
        <f>HLOOKUP(K!$D$15,DatInv!$BX$7:$CI$1441,ROW()-8,FALSE)</f>
        <v>0</v>
      </c>
      <c r="M129" s="292">
        <f>HLOOKUP(K!$D$15,DatInv!$CO$7:$CZ$1441,ROW()-8,FALSE)</f>
        <v>0</v>
      </c>
      <c r="N129" s="444"/>
      <c r="O129" s="444"/>
      <c r="P129" s="292">
        <f>DatInv!CZ127</f>
        <v>0</v>
      </c>
      <c r="Q129" s="292">
        <f>DatInv!DF127</f>
        <v>0</v>
      </c>
      <c r="R129" s="292">
        <f>Q129+K129</f>
        <v>0</v>
      </c>
      <c r="S129" s="292">
        <f>Q129+P129</f>
        <v>0</v>
      </c>
      <c r="T129" s="290"/>
    </row>
    <row r="130" spans="1:20">
      <c r="A130" s="290"/>
      <c r="B130" s="293"/>
      <c r="C130" s="293"/>
      <c r="D130" s="293"/>
      <c r="E130" s="445"/>
      <c r="F130" s="445"/>
      <c r="G130" s="420"/>
      <c r="H130" s="421"/>
      <c r="I130" s="424"/>
      <c r="J130" s="423"/>
      <c r="K130" s="293"/>
      <c r="L130" s="293"/>
      <c r="M130" s="293"/>
      <c r="N130" s="445"/>
      <c r="O130" s="445"/>
      <c r="P130" s="293"/>
      <c r="Q130" s="293"/>
      <c r="R130" s="293"/>
      <c r="S130" s="293"/>
      <c r="T130" s="290"/>
    </row>
    <row r="131" spans="1:20" ht="5.0999999999999996" customHeight="1">
      <c r="A131" s="290"/>
      <c r="B131" s="454"/>
      <c r="C131" s="454"/>
      <c r="D131" s="454"/>
      <c r="E131" s="449"/>
      <c r="F131" s="449"/>
      <c r="G131" s="329"/>
      <c r="H131" s="330"/>
      <c r="I131" s="330"/>
      <c r="J131" s="331"/>
      <c r="K131" s="454"/>
      <c r="L131" s="454"/>
      <c r="M131" s="454"/>
      <c r="N131" s="449"/>
      <c r="O131" s="449"/>
      <c r="P131" s="454"/>
      <c r="Q131" s="454"/>
      <c r="R131" s="454"/>
      <c r="S131" s="454"/>
      <c r="T131" s="290"/>
    </row>
    <row r="132" spans="1:20">
      <c r="A132" s="290"/>
      <c r="B132" s="294"/>
      <c r="C132" s="294"/>
      <c r="D132" s="294"/>
      <c r="G132" s="201" t="s">
        <v>238</v>
      </c>
      <c r="H132" s="202"/>
      <c r="I132" s="202"/>
      <c r="J132" s="201"/>
      <c r="K132" s="294"/>
      <c r="L132" s="294"/>
      <c r="M132" s="294"/>
      <c r="P132" s="294"/>
      <c r="Q132" s="294"/>
      <c r="R132" s="294"/>
      <c r="S132" s="294"/>
      <c r="T132" s="290"/>
    </row>
    <row r="133" spans="1:20">
      <c r="A133" s="290"/>
      <c r="B133" s="453">
        <f>HLOOKUP(K!$D$15,DatInv!$F$7:$Q$1441,ROW()-8,FALSE)</f>
        <v>0</v>
      </c>
      <c r="C133" s="453">
        <f>HLOOKUP(K!$D$15,DatInv!$W$7:$AH$1441,ROW()-8,FALSE)</f>
        <v>0</v>
      </c>
      <c r="D133" s="453">
        <f>HLOOKUP(K!$D$15,DatInv!$AN$7:$AY$1441,ROW()-8,FALSE)</f>
        <v>0</v>
      </c>
      <c r="E133" s="443"/>
      <c r="F133" s="443"/>
      <c r="G133" s="429" t="s">
        <v>239</v>
      </c>
      <c r="H133" s="430" t="s">
        <v>240</v>
      </c>
      <c r="I133" s="431"/>
      <c r="J133" s="432" t="s">
        <v>140</v>
      </c>
      <c r="K133" s="453">
        <f>HLOOKUP(K!$D$15,DatInv!$BG$7:$BR$1441,ROW()-8,FALSE)</f>
        <v>0</v>
      </c>
      <c r="L133" s="453">
        <f>HLOOKUP(K!$D$15,DatInv!$BX$7:$CI$1441,ROW()-8,FALSE)</f>
        <v>0</v>
      </c>
      <c r="M133" s="453">
        <f>HLOOKUP(K!$D$15,DatInv!$CO$7:$CZ$1441,ROW()-8,FALSE)</f>
        <v>0</v>
      </c>
      <c r="N133" s="443"/>
      <c r="O133" s="443"/>
      <c r="P133" s="453">
        <f>DatInv!CZ131</f>
        <v>0</v>
      </c>
      <c r="Q133" s="453">
        <f>DatInv!DF131</f>
        <v>0</v>
      </c>
      <c r="R133" s="453">
        <f>R134+R175+R188+R220+R258+R775</f>
        <v>0</v>
      </c>
      <c r="S133" s="453">
        <f>S134+S175+S188+S220+S258+S775</f>
        <v>0</v>
      </c>
      <c r="T133" s="290"/>
    </row>
    <row r="134" spans="1:20">
      <c r="A134" s="290"/>
      <c r="B134" s="292">
        <f>HLOOKUP(K!$D$15,DatInv!$F$7:$Q$1441,ROW()-8,FALSE)</f>
        <v>0</v>
      </c>
      <c r="C134" s="292">
        <f>HLOOKUP(K!$D$15,DatInv!$W$7:$AH$1441,ROW()-8,FALSE)</f>
        <v>0</v>
      </c>
      <c r="D134" s="292">
        <f>HLOOKUP(K!$D$15,DatInv!$AN$7:$AY$1441,ROW()-8,FALSE)</f>
        <v>0</v>
      </c>
      <c r="E134" s="444"/>
      <c r="F134" s="444"/>
      <c r="G134" s="429" t="s">
        <v>241</v>
      </c>
      <c r="H134" s="430" t="s">
        <v>31</v>
      </c>
      <c r="I134" s="431"/>
      <c r="J134" s="432" t="s">
        <v>140</v>
      </c>
      <c r="K134" s="292">
        <f>HLOOKUP(K!$D$15,DatInv!$BG$7:$BR$1441,ROW()-8,FALSE)</f>
        <v>0</v>
      </c>
      <c r="L134" s="292">
        <f>HLOOKUP(K!$D$15,DatInv!$BX$7:$CI$1441,ROW()-8,FALSE)</f>
        <v>0</v>
      </c>
      <c r="M134" s="292">
        <f>HLOOKUP(K!$D$15,DatInv!$CO$7:$CZ$1441,ROW()-8,FALSE)</f>
        <v>0</v>
      </c>
      <c r="N134" s="444"/>
      <c r="O134" s="444"/>
      <c r="P134" s="292">
        <f>DatInv!CZ132</f>
        <v>0</v>
      </c>
      <c r="Q134" s="292">
        <f>DatInv!DF132</f>
        <v>0</v>
      </c>
      <c r="R134" s="292">
        <f>R135+R145+R155+R165</f>
        <v>0</v>
      </c>
      <c r="S134" s="292">
        <f>S135+S145+S155+S165</f>
        <v>0</v>
      </c>
      <c r="T134" s="290"/>
    </row>
    <row r="135" spans="1:20">
      <c r="A135" s="290"/>
      <c r="B135" s="292">
        <f>HLOOKUP(K!$D$15,DatInv!$F$7:$Q$1441,ROW()-8,FALSE)</f>
        <v>0</v>
      </c>
      <c r="C135" s="292">
        <f>HLOOKUP(K!$D$15,DatInv!$W$7:$AH$1441,ROW()-8,FALSE)</f>
        <v>0</v>
      </c>
      <c r="D135" s="292">
        <f>HLOOKUP(K!$D$15,DatInv!$AN$7:$AY$1441,ROW()-8,FALSE)</f>
        <v>0</v>
      </c>
      <c r="E135" s="444"/>
      <c r="F135" s="444"/>
      <c r="G135" s="420"/>
      <c r="H135" s="421" t="s">
        <v>32</v>
      </c>
      <c r="I135" s="422"/>
      <c r="J135" s="423" t="s">
        <v>140</v>
      </c>
      <c r="K135" s="292">
        <f>HLOOKUP(K!$D$15,DatInv!$BG$7:$BR$1441,ROW()-8,FALSE)</f>
        <v>0</v>
      </c>
      <c r="L135" s="292">
        <f>HLOOKUP(K!$D$15,DatInv!$BX$7:$CI$1441,ROW()-8,FALSE)</f>
        <v>0</v>
      </c>
      <c r="M135" s="292">
        <f>HLOOKUP(K!$D$15,DatInv!$CO$7:$CZ$1441,ROW()-8,FALSE)</f>
        <v>0</v>
      </c>
      <c r="N135" s="444"/>
      <c r="O135" s="444"/>
      <c r="P135" s="292">
        <f>DatInv!CZ133</f>
        <v>0</v>
      </c>
      <c r="Q135" s="292">
        <f>DatInv!DF133</f>
        <v>0</v>
      </c>
      <c r="R135" s="292">
        <f>R137+R140+R143</f>
        <v>0</v>
      </c>
      <c r="S135" s="292">
        <f>S137+S140+S143</f>
        <v>0</v>
      </c>
      <c r="T135" s="290"/>
    </row>
    <row r="136" spans="1:20">
      <c r="A136" s="290"/>
      <c r="B136" s="292">
        <f>HLOOKUP(K!$D$15,DatInv!$F$7:$Q$1441,ROW()-8,FALSE)</f>
        <v>0</v>
      </c>
      <c r="C136" s="292">
        <f>HLOOKUP(K!$D$15,DatInv!$W$7:$AH$1441,ROW()-8,FALSE)</f>
        <v>0</v>
      </c>
      <c r="D136" s="292">
        <f>HLOOKUP(K!$D$15,DatInv!$AN$7:$AY$1441,ROW()-8,FALSE)</f>
        <v>0</v>
      </c>
      <c r="E136" s="444"/>
      <c r="F136" s="444"/>
      <c r="G136" s="420"/>
      <c r="H136" s="421" t="s">
        <v>33</v>
      </c>
      <c r="I136" s="422"/>
      <c r="J136" s="423" t="s">
        <v>26</v>
      </c>
      <c r="K136" s="292">
        <f>HLOOKUP(K!$D$15,DatInv!$BG$7:$BR$1441,ROW()-8,FALSE)</f>
        <v>0</v>
      </c>
      <c r="L136" s="292">
        <f>HLOOKUP(K!$D$15,DatInv!$BX$7:$CI$1441,ROW()-8,FALSE)</f>
        <v>0</v>
      </c>
      <c r="M136" s="292">
        <f>HLOOKUP(K!$D$15,DatInv!$CO$7:$CZ$1441,ROW()-8,FALSE)</f>
        <v>0</v>
      </c>
      <c r="N136" s="444"/>
      <c r="O136" s="444"/>
      <c r="P136" s="292">
        <f>DatInv!CZ134</f>
        <v>0</v>
      </c>
      <c r="Q136" s="292">
        <f>DatInv!DF134</f>
        <v>0</v>
      </c>
      <c r="R136" s="292">
        <f t="shared" ref="R136:R137" si="31">Q136+K136</f>
        <v>0</v>
      </c>
      <c r="S136" s="292">
        <f t="shared" ref="S136:S137" si="32">Q136+P136</f>
        <v>0</v>
      </c>
      <c r="T136" s="290"/>
    </row>
    <row r="137" spans="1:20">
      <c r="A137" s="290"/>
      <c r="B137" s="292">
        <f>HLOOKUP(K!$D$15,DatInv!$F$7:$Q$1441,ROW()-8,FALSE)</f>
        <v>0</v>
      </c>
      <c r="C137" s="292">
        <f>HLOOKUP(K!$D$15,DatInv!$W$7:$AH$1441,ROW()-8,FALSE)</f>
        <v>0</v>
      </c>
      <c r="D137" s="292">
        <f>HLOOKUP(K!$D$15,DatInv!$AN$7:$AY$1441,ROW()-8,FALSE)</f>
        <v>0</v>
      </c>
      <c r="E137" s="444"/>
      <c r="F137" s="444"/>
      <c r="G137" s="420"/>
      <c r="H137" s="421"/>
      <c r="I137" s="422"/>
      <c r="J137" s="423" t="s">
        <v>140</v>
      </c>
      <c r="K137" s="292">
        <f>HLOOKUP(K!$D$15,DatInv!$BG$7:$BR$1441,ROW()-8,FALSE)</f>
        <v>0</v>
      </c>
      <c r="L137" s="292">
        <f>HLOOKUP(K!$D$15,DatInv!$BX$7:$CI$1441,ROW()-8,FALSE)</f>
        <v>0</v>
      </c>
      <c r="M137" s="292">
        <f>HLOOKUP(K!$D$15,DatInv!$CO$7:$CZ$1441,ROW()-8,FALSE)</f>
        <v>0</v>
      </c>
      <c r="N137" s="444"/>
      <c r="O137" s="444"/>
      <c r="P137" s="292">
        <f>DatInv!CZ135</f>
        <v>0</v>
      </c>
      <c r="Q137" s="292">
        <f>DatInv!DF135</f>
        <v>0</v>
      </c>
      <c r="R137" s="292">
        <f t="shared" si="31"/>
        <v>0</v>
      </c>
      <c r="S137" s="292">
        <f t="shared" si="32"/>
        <v>0</v>
      </c>
      <c r="T137" s="290"/>
    </row>
    <row r="138" spans="1:20">
      <c r="A138" s="290"/>
      <c r="B138" s="292">
        <f>HLOOKUP(K!$D$15,DatInv!$F$7:$Q$1441,ROW()-8,FALSE)</f>
        <v>0</v>
      </c>
      <c r="C138" s="292">
        <f>HLOOKUP(K!$D$15,DatInv!$W$7:$AH$1441,ROW()-8,FALSE)</f>
        <v>0</v>
      </c>
      <c r="D138" s="292">
        <f>HLOOKUP(K!$D$15,DatInv!$AN$7:$AY$1441,ROW()-8,FALSE)</f>
        <v>0</v>
      </c>
      <c r="E138" s="444"/>
      <c r="F138" s="444"/>
      <c r="G138" s="420"/>
      <c r="H138" s="421"/>
      <c r="I138" s="422"/>
      <c r="J138" s="423" t="s">
        <v>248</v>
      </c>
      <c r="K138" s="292">
        <f>HLOOKUP(K!$D$15,DatInv!$BG$7:$BR$1441,ROW()-8,FALSE)</f>
        <v>0</v>
      </c>
      <c r="L138" s="292">
        <f>HLOOKUP(K!$D$15,DatInv!$BX$7:$CI$1441,ROW()-8,FALSE)</f>
        <v>0</v>
      </c>
      <c r="M138" s="292">
        <f>HLOOKUP(K!$D$15,DatInv!$CO$7:$CZ$1441,ROW()-8,FALSE)</f>
        <v>0</v>
      </c>
      <c r="N138" s="444"/>
      <c r="O138" s="444"/>
      <c r="P138" s="292">
        <f>DatInv!CZ136</f>
        <v>0</v>
      </c>
      <c r="Q138" s="292">
        <f>DatInv!DF136</f>
        <v>0</v>
      </c>
      <c r="R138" s="292">
        <f>IF(R136=0,0,R137/R136)</f>
        <v>0</v>
      </c>
      <c r="S138" s="292">
        <f>IF(S136=0,0,S137/S136)</f>
        <v>0</v>
      </c>
      <c r="T138" s="290"/>
    </row>
    <row r="139" spans="1:20">
      <c r="A139" s="290"/>
      <c r="B139" s="292">
        <f>HLOOKUP(K!$D$15,DatInv!$F$7:$Q$1441,ROW()-8,FALSE)</f>
        <v>0</v>
      </c>
      <c r="C139" s="292">
        <f>HLOOKUP(K!$D$15,DatInv!$W$7:$AH$1441,ROW()-8,FALSE)</f>
        <v>0</v>
      </c>
      <c r="D139" s="292">
        <f>HLOOKUP(K!$D$15,DatInv!$AN$7:$AY$1441,ROW()-8,FALSE)</f>
        <v>0</v>
      </c>
      <c r="E139" s="444"/>
      <c r="F139" s="444"/>
      <c r="G139" s="420"/>
      <c r="H139" s="421" t="s">
        <v>34</v>
      </c>
      <c r="I139" s="422"/>
      <c r="J139" s="423" t="s">
        <v>26</v>
      </c>
      <c r="K139" s="292">
        <f>HLOOKUP(K!$D$15,DatInv!$BG$7:$BR$1441,ROW()-8,FALSE)</f>
        <v>0</v>
      </c>
      <c r="L139" s="292">
        <f>HLOOKUP(K!$D$15,DatInv!$BX$7:$CI$1441,ROW()-8,FALSE)</f>
        <v>0</v>
      </c>
      <c r="M139" s="292">
        <f>HLOOKUP(K!$D$15,DatInv!$CO$7:$CZ$1441,ROW()-8,FALSE)</f>
        <v>0</v>
      </c>
      <c r="N139" s="444"/>
      <c r="O139" s="444"/>
      <c r="P139" s="292">
        <f>DatInv!CZ137</f>
        <v>0</v>
      </c>
      <c r="Q139" s="292">
        <f>DatInv!DF137</f>
        <v>0</v>
      </c>
      <c r="R139" s="292">
        <f t="shared" ref="R139:R140" si="33">Q139+K139</f>
        <v>0</v>
      </c>
      <c r="S139" s="292">
        <f t="shared" ref="S139:S140" si="34">Q139+P139</f>
        <v>0</v>
      </c>
      <c r="T139" s="290"/>
    </row>
    <row r="140" spans="1:20">
      <c r="A140" s="290"/>
      <c r="B140" s="292">
        <f>HLOOKUP(K!$D$15,DatInv!$F$7:$Q$1441,ROW()-8,FALSE)</f>
        <v>0</v>
      </c>
      <c r="C140" s="292">
        <f>HLOOKUP(K!$D$15,DatInv!$W$7:$AH$1441,ROW()-8,FALSE)</f>
        <v>0</v>
      </c>
      <c r="D140" s="292">
        <f>HLOOKUP(K!$D$15,DatInv!$AN$7:$AY$1441,ROW()-8,FALSE)</f>
        <v>0</v>
      </c>
      <c r="E140" s="444"/>
      <c r="F140" s="444"/>
      <c r="G140" s="420"/>
      <c r="H140" s="421"/>
      <c r="I140" s="422"/>
      <c r="J140" s="423" t="s">
        <v>140</v>
      </c>
      <c r="K140" s="292">
        <f>HLOOKUP(K!$D$15,DatInv!$BG$7:$BR$1441,ROW()-8,FALSE)</f>
        <v>0</v>
      </c>
      <c r="L140" s="292">
        <f>HLOOKUP(K!$D$15,DatInv!$BX$7:$CI$1441,ROW()-8,FALSE)</f>
        <v>0</v>
      </c>
      <c r="M140" s="292">
        <f>HLOOKUP(K!$D$15,DatInv!$CO$7:$CZ$1441,ROW()-8,FALSE)</f>
        <v>0</v>
      </c>
      <c r="N140" s="444"/>
      <c r="O140" s="444"/>
      <c r="P140" s="292">
        <f>DatInv!CZ138</f>
        <v>0</v>
      </c>
      <c r="Q140" s="292">
        <f>DatInv!DF138</f>
        <v>0</v>
      </c>
      <c r="R140" s="292">
        <f t="shared" si="33"/>
        <v>0</v>
      </c>
      <c r="S140" s="292">
        <f t="shared" si="34"/>
        <v>0</v>
      </c>
      <c r="T140" s="290"/>
    </row>
    <row r="141" spans="1:20">
      <c r="A141" s="290"/>
      <c r="B141" s="292">
        <f>HLOOKUP(K!$D$15,DatInv!$F$7:$Q$1441,ROW()-8,FALSE)</f>
        <v>0</v>
      </c>
      <c r="C141" s="292">
        <f>HLOOKUP(K!$D$15,DatInv!$W$7:$AH$1441,ROW()-8,FALSE)</f>
        <v>0</v>
      </c>
      <c r="D141" s="292">
        <f>HLOOKUP(K!$D$15,DatInv!$AN$7:$AY$1441,ROW()-8,FALSE)</f>
        <v>0</v>
      </c>
      <c r="E141" s="444"/>
      <c r="F141" s="444"/>
      <c r="G141" s="420"/>
      <c r="H141" s="421"/>
      <c r="I141" s="422"/>
      <c r="J141" s="423" t="s">
        <v>248</v>
      </c>
      <c r="K141" s="292">
        <f>HLOOKUP(K!$D$15,DatInv!$BG$7:$BR$1441,ROW()-8,FALSE)</f>
        <v>0</v>
      </c>
      <c r="L141" s="292">
        <f>HLOOKUP(K!$D$15,DatInv!$BX$7:$CI$1441,ROW()-8,FALSE)</f>
        <v>0</v>
      </c>
      <c r="M141" s="292">
        <f>HLOOKUP(K!$D$15,DatInv!$CO$7:$CZ$1441,ROW()-8,FALSE)</f>
        <v>0</v>
      </c>
      <c r="N141" s="444"/>
      <c r="O141" s="444"/>
      <c r="P141" s="292">
        <f>DatInv!CZ139</f>
        <v>0</v>
      </c>
      <c r="Q141" s="292">
        <f>DatInv!DF139</f>
        <v>0</v>
      </c>
      <c r="R141" s="292">
        <f t="shared" ref="R141:S141" si="35">IF(R139=0,0,R140/R139)</f>
        <v>0</v>
      </c>
      <c r="S141" s="292">
        <f t="shared" si="35"/>
        <v>0</v>
      </c>
      <c r="T141" s="290"/>
    </row>
    <row r="142" spans="1:20">
      <c r="A142" s="290"/>
      <c r="B142" s="292">
        <f>HLOOKUP(K!$D$15,DatInv!$F$7:$Q$1441,ROW()-8,FALSE)</f>
        <v>0</v>
      </c>
      <c r="C142" s="292">
        <f>HLOOKUP(K!$D$15,DatInv!$W$7:$AH$1441,ROW()-8,FALSE)</f>
        <v>0</v>
      </c>
      <c r="D142" s="292">
        <f>HLOOKUP(K!$D$15,DatInv!$AN$7:$AY$1441,ROW()-8,FALSE)</f>
        <v>0</v>
      </c>
      <c r="E142" s="444"/>
      <c r="F142" s="444"/>
      <c r="G142" s="420"/>
      <c r="H142" s="421" t="s">
        <v>35</v>
      </c>
      <c r="I142" s="422"/>
      <c r="J142" s="423" t="s">
        <v>26</v>
      </c>
      <c r="K142" s="292">
        <f>HLOOKUP(K!$D$15,DatInv!$BG$7:$BR$1441,ROW()-8,FALSE)</f>
        <v>0</v>
      </c>
      <c r="L142" s="292">
        <f>HLOOKUP(K!$D$15,DatInv!$BX$7:$CI$1441,ROW()-8,FALSE)</f>
        <v>0</v>
      </c>
      <c r="M142" s="292">
        <f>HLOOKUP(K!$D$15,DatInv!$CO$7:$CZ$1441,ROW()-8,FALSE)</f>
        <v>0</v>
      </c>
      <c r="N142" s="444"/>
      <c r="O142" s="444"/>
      <c r="P142" s="292">
        <f>DatInv!CZ140</f>
        <v>0</v>
      </c>
      <c r="Q142" s="292">
        <f>DatInv!DF140</f>
        <v>0</v>
      </c>
      <c r="R142" s="292">
        <f t="shared" ref="R142:R143" si="36">Q142+K142</f>
        <v>0</v>
      </c>
      <c r="S142" s="292">
        <f t="shared" ref="S142:S143" si="37">Q142+P142</f>
        <v>0</v>
      </c>
      <c r="T142" s="290"/>
    </row>
    <row r="143" spans="1:20">
      <c r="A143" s="290"/>
      <c r="B143" s="292">
        <f>HLOOKUP(K!$D$15,DatInv!$F$7:$Q$1441,ROW()-8,FALSE)</f>
        <v>0</v>
      </c>
      <c r="C143" s="292">
        <f>HLOOKUP(K!$D$15,DatInv!$W$7:$AH$1441,ROW()-8,FALSE)</f>
        <v>0</v>
      </c>
      <c r="D143" s="292">
        <f>HLOOKUP(K!$D$15,DatInv!$AN$7:$AY$1441,ROW()-8,FALSE)</f>
        <v>0</v>
      </c>
      <c r="E143" s="444"/>
      <c r="F143" s="444"/>
      <c r="G143" s="420"/>
      <c r="H143" s="421"/>
      <c r="I143" s="422"/>
      <c r="J143" s="423" t="s">
        <v>140</v>
      </c>
      <c r="K143" s="292">
        <f>HLOOKUP(K!$D$15,DatInv!$BG$7:$BR$1441,ROW()-8,FALSE)</f>
        <v>0</v>
      </c>
      <c r="L143" s="292">
        <f>HLOOKUP(K!$D$15,DatInv!$BX$7:$CI$1441,ROW()-8,FALSE)</f>
        <v>0</v>
      </c>
      <c r="M143" s="292">
        <f>HLOOKUP(K!$D$15,DatInv!$CO$7:$CZ$1441,ROW()-8,FALSE)</f>
        <v>0</v>
      </c>
      <c r="N143" s="444"/>
      <c r="O143" s="444"/>
      <c r="P143" s="292">
        <f>DatInv!CZ141</f>
        <v>0</v>
      </c>
      <c r="Q143" s="292">
        <f>DatInv!DF141</f>
        <v>0</v>
      </c>
      <c r="R143" s="292">
        <f t="shared" si="36"/>
        <v>0</v>
      </c>
      <c r="S143" s="292">
        <f t="shared" si="37"/>
        <v>0</v>
      </c>
      <c r="T143" s="290"/>
    </row>
    <row r="144" spans="1:20">
      <c r="A144" s="290"/>
      <c r="B144" s="292">
        <f>HLOOKUP(K!$D$15,DatInv!$F$7:$Q$1441,ROW()-8,FALSE)</f>
        <v>0</v>
      </c>
      <c r="C144" s="292">
        <f>HLOOKUP(K!$D$15,DatInv!$W$7:$AH$1441,ROW()-8,FALSE)</f>
        <v>0</v>
      </c>
      <c r="D144" s="292">
        <f>HLOOKUP(K!$D$15,DatInv!$AN$7:$AY$1441,ROW()-8,FALSE)</f>
        <v>0</v>
      </c>
      <c r="E144" s="444"/>
      <c r="F144" s="444"/>
      <c r="G144" s="420"/>
      <c r="H144" s="421"/>
      <c r="I144" s="422"/>
      <c r="J144" s="423" t="s">
        <v>248</v>
      </c>
      <c r="K144" s="292">
        <f>HLOOKUP(K!$D$15,DatInv!$BG$7:$BR$1441,ROW()-8,FALSE)</f>
        <v>0</v>
      </c>
      <c r="L144" s="292">
        <f>HLOOKUP(K!$D$15,DatInv!$BX$7:$CI$1441,ROW()-8,FALSE)</f>
        <v>0</v>
      </c>
      <c r="M144" s="292">
        <f>HLOOKUP(K!$D$15,DatInv!$CO$7:$CZ$1441,ROW()-8,FALSE)</f>
        <v>0</v>
      </c>
      <c r="N144" s="444"/>
      <c r="O144" s="444"/>
      <c r="P144" s="292">
        <f>DatInv!CZ142</f>
        <v>0</v>
      </c>
      <c r="Q144" s="292">
        <f>DatInv!DF142</f>
        <v>0</v>
      </c>
      <c r="R144" s="292">
        <f t="shared" ref="R144:S144" si="38">IF(R142=0,0,R143/R142)</f>
        <v>0</v>
      </c>
      <c r="S144" s="292">
        <f t="shared" si="38"/>
        <v>0</v>
      </c>
      <c r="T144" s="290"/>
    </row>
    <row r="145" spans="1:20">
      <c r="A145" s="290"/>
      <c r="B145" s="292">
        <f>HLOOKUP(K!$D$15,DatInv!$F$7:$Q$1441,ROW()-8,FALSE)</f>
        <v>0</v>
      </c>
      <c r="C145" s="292">
        <f>HLOOKUP(K!$D$15,DatInv!$W$7:$AH$1441,ROW()-8,FALSE)</f>
        <v>0</v>
      </c>
      <c r="D145" s="292">
        <f>HLOOKUP(K!$D$15,DatInv!$AN$7:$AY$1441,ROW()-8,FALSE)</f>
        <v>0</v>
      </c>
      <c r="E145" s="444"/>
      <c r="F145" s="444"/>
      <c r="G145" s="420"/>
      <c r="H145" s="421" t="s">
        <v>36</v>
      </c>
      <c r="I145" s="422"/>
      <c r="J145" s="423" t="s">
        <v>140</v>
      </c>
      <c r="K145" s="292">
        <f>HLOOKUP(K!$D$15,DatInv!$BG$7:$BR$1441,ROW()-8,FALSE)</f>
        <v>0</v>
      </c>
      <c r="L145" s="292">
        <f>HLOOKUP(K!$D$15,DatInv!$BX$7:$CI$1441,ROW()-8,FALSE)</f>
        <v>0</v>
      </c>
      <c r="M145" s="292">
        <f>HLOOKUP(K!$D$15,DatInv!$CO$7:$CZ$1441,ROW()-8,FALSE)</f>
        <v>0</v>
      </c>
      <c r="N145" s="444"/>
      <c r="O145" s="444"/>
      <c r="P145" s="292">
        <f>DatInv!CZ143</f>
        <v>0</v>
      </c>
      <c r="Q145" s="292">
        <f>DatInv!DF143</f>
        <v>0</v>
      </c>
      <c r="R145" s="292">
        <f>R147+R150+R153</f>
        <v>0</v>
      </c>
      <c r="S145" s="292">
        <f>S147+S150+S153</f>
        <v>0</v>
      </c>
      <c r="T145" s="290"/>
    </row>
    <row r="146" spans="1:20">
      <c r="A146" s="290"/>
      <c r="B146" s="292">
        <f>HLOOKUP(K!$D$15,DatInv!$F$7:$Q$1441,ROW()-8,FALSE)</f>
        <v>0</v>
      </c>
      <c r="C146" s="292">
        <f>HLOOKUP(K!$D$15,DatInv!$W$7:$AH$1441,ROW()-8,FALSE)</f>
        <v>0</v>
      </c>
      <c r="D146" s="292">
        <f>HLOOKUP(K!$D$15,DatInv!$AN$7:$AY$1441,ROW()-8,FALSE)</f>
        <v>0</v>
      </c>
      <c r="E146" s="444"/>
      <c r="F146" s="444"/>
      <c r="G146" s="420"/>
      <c r="H146" s="421" t="s">
        <v>33</v>
      </c>
      <c r="I146" s="422"/>
      <c r="J146" s="423" t="s">
        <v>26</v>
      </c>
      <c r="K146" s="292">
        <f>HLOOKUP(K!$D$15,DatInv!$BG$7:$BR$1441,ROW()-8,FALSE)</f>
        <v>0</v>
      </c>
      <c r="L146" s="292">
        <f>HLOOKUP(K!$D$15,DatInv!$BX$7:$CI$1441,ROW()-8,FALSE)</f>
        <v>0</v>
      </c>
      <c r="M146" s="292">
        <f>HLOOKUP(K!$D$15,DatInv!$CO$7:$CZ$1441,ROW()-8,FALSE)</f>
        <v>0</v>
      </c>
      <c r="N146" s="444"/>
      <c r="O146" s="444"/>
      <c r="P146" s="292">
        <f>DatInv!CZ144</f>
        <v>0</v>
      </c>
      <c r="Q146" s="292">
        <f>DatInv!DF144</f>
        <v>0</v>
      </c>
      <c r="R146" s="292">
        <f t="shared" ref="R146:R147" si="39">Q146+K146</f>
        <v>0</v>
      </c>
      <c r="S146" s="292">
        <f t="shared" ref="S146:S147" si="40">Q146+P146</f>
        <v>0</v>
      </c>
      <c r="T146" s="290"/>
    </row>
    <row r="147" spans="1:20">
      <c r="A147" s="290"/>
      <c r="B147" s="292">
        <f>HLOOKUP(K!$D$15,DatInv!$F$7:$Q$1441,ROW()-8,FALSE)</f>
        <v>0</v>
      </c>
      <c r="C147" s="292">
        <f>HLOOKUP(K!$D$15,DatInv!$W$7:$AH$1441,ROW()-8,FALSE)</f>
        <v>0</v>
      </c>
      <c r="D147" s="292">
        <f>HLOOKUP(K!$D$15,DatInv!$AN$7:$AY$1441,ROW()-8,FALSE)</f>
        <v>0</v>
      </c>
      <c r="E147" s="444"/>
      <c r="F147" s="444"/>
      <c r="G147" s="420"/>
      <c r="H147" s="421"/>
      <c r="I147" s="422"/>
      <c r="J147" s="423" t="s">
        <v>140</v>
      </c>
      <c r="K147" s="292">
        <f>HLOOKUP(K!$D$15,DatInv!$BG$7:$BR$1441,ROW()-8,FALSE)</f>
        <v>0</v>
      </c>
      <c r="L147" s="292">
        <f>HLOOKUP(K!$D$15,DatInv!$BX$7:$CI$1441,ROW()-8,FALSE)</f>
        <v>0</v>
      </c>
      <c r="M147" s="292">
        <f>HLOOKUP(K!$D$15,DatInv!$CO$7:$CZ$1441,ROW()-8,FALSE)</f>
        <v>0</v>
      </c>
      <c r="N147" s="444"/>
      <c r="O147" s="444"/>
      <c r="P147" s="292">
        <f>DatInv!CZ145</f>
        <v>0</v>
      </c>
      <c r="Q147" s="292">
        <f>DatInv!DF145</f>
        <v>0</v>
      </c>
      <c r="R147" s="292">
        <f t="shared" si="39"/>
        <v>0</v>
      </c>
      <c r="S147" s="292">
        <f t="shared" si="40"/>
        <v>0</v>
      </c>
      <c r="T147" s="290"/>
    </row>
    <row r="148" spans="1:20">
      <c r="A148" s="290"/>
      <c r="B148" s="292">
        <f>HLOOKUP(K!$D$15,DatInv!$F$7:$Q$1441,ROW()-8,FALSE)</f>
        <v>0</v>
      </c>
      <c r="C148" s="292">
        <f>HLOOKUP(K!$D$15,DatInv!$W$7:$AH$1441,ROW()-8,FALSE)</f>
        <v>0</v>
      </c>
      <c r="D148" s="292">
        <f>HLOOKUP(K!$D$15,DatInv!$AN$7:$AY$1441,ROW()-8,FALSE)</f>
        <v>0</v>
      </c>
      <c r="E148" s="444"/>
      <c r="F148" s="444"/>
      <c r="G148" s="420"/>
      <c r="H148" s="421"/>
      <c r="I148" s="422"/>
      <c r="J148" s="423" t="s">
        <v>248</v>
      </c>
      <c r="K148" s="292">
        <f>HLOOKUP(K!$D$15,DatInv!$BG$7:$BR$1441,ROW()-8,FALSE)</f>
        <v>0</v>
      </c>
      <c r="L148" s="292">
        <f>HLOOKUP(K!$D$15,DatInv!$BX$7:$CI$1441,ROW()-8,FALSE)</f>
        <v>0</v>
      </c>
      <c r="M148" s="292">
        <f>HLOOKUP(K!$D$15,DatInv!$CO$7:$CZ$1441,ROW()-8,FALSE)</f>
        <v>0</v>
      </c>
      <c r="N148" s="444"/>
      <c r="O148" s="444"/>
      <c r="P148" s="292">
        <f>DatInv!CZ146</f>
        <v>0</v>
      </c>
      <c r="Q148" s="292">
        <f>DatInv!DF146</f>
        <v>0</v>
      </c>
      <c r="R148" s="292">
        <f>IF(R146=0,0,R147/R146)</f>
        <v>0</v>
      </c>
      <c r="S148" s="292">
        <f>IF(S146=0,0,S147/S146)</f>
        <v>0</v>
      </c>
      <c r="T148" s="290"/>
    </row>
    <row r="149" spans="1:20">
      <c r="A149" s="290"/>
      <c r="B149" s="292">
        <f>HLOOKUP(K!$D$15,DatInv!$F$7:$Q$1441,ROW()-8,FALSE)</f>
        <v>0</v>
      </c>
      <c r="C149" s="292">
        <f>HLOOKUP(K!$D$15,DatInv!$W$7:$AH$1441,ROW()-8,FALSE)</f>
        <v>0</v>
      </c>
      <c r="D149" s="292">
        <f>HLOOKUP(K!$D$15,DatInv!$AN$7:$AY$1441,ROW()-8,FALSE)</f>
        <v>0</v>
      </c>
      <c r="E149" s="444"/>
      <c r="F149" s="444"/>
      <c r="G149" s="420"/>
      <c r="H149" s="421" t="s">
        <v>34</v>
      </c>
      <c r="I149" s="422"/>
      <c r="J149" s="423" t="s">
        <v>26</v>
      </c>
      <c r="K149" s="292">
        <f>HLOOKUP(K!$D$15,DatInv!$BG$7:$BR$1441,ROW()-8,FALSE)</f>
        <v>0</v>
      </c>
      <c r="L149" s="292">
        <f>HLOOKUP(K!$D$15,DatInv!$BX$7:$CI$1441,ROW()-8,FALSE)</f>
        <v>0</v>
      </c>
      <c r="M149" s="292">
        <f>HLOOKUP(K!$D$15,DatInv!$CO$7:$CZ$1441,ROW()-8,FALSE)</f>
        <v>0</v>
      </c>
      <c r="N149" s="444"/>
      <c r="O149" s="444"/>
      <c r="P149" s="292">
        <f>DatInv!CZ147</f>
        <v>0</v>
      </c>
      <c r="Q149" s="292">
        <f>DatInv!DF147</f>
        <v>0</v>
      </c>
      <c r="R149" s="292">
        <f t="shared" ref="R149:R150" si="41">Q149+K149</f>
        <v>0</v>
      </c>
      <c r="S149" s="292">
        <f t="shared" ref="S149:S150" si="42">Q149+P149</f>
        <v>0</v>
      </c>
      <c r="T149" s="290"/>
    </row>
    <row r="150" spans="1:20">
      <c r="A150" s="290"/>
      <c r="B150" s="292">
        <f>HLOOKUP(K!$D$15,DatInv!$F$7:$Q$1441,ROW()-8,FALSE)</f>
        <v>0</v>
      </c>
      <c r="C150" s="292">
        <f>HLOOKUP(K!$D$15,DatInv!$W$7:$AH$1441,ROW()-8,FALSE)</f>
        <v>0</v>
      </c>
      <c r="D150" s="292">
        <f>HLOOKUP(K!$D$15,DatInv!$AN$7:$AY$1441,ROW()-8,FALSE)</f>
        <v>0</v>
      </c>
      <c r="E150" s="444"/>
      <c r="F150" s="444"/>
      <c r="G150" s="420"/>
      <c r="H150" s="421"/>
      <c r="I150" s="422"/>
      <c r="J150" s="423" t="s">
        <v>140</v>
      </c>
      <c r="K150" s="292">
        <f>HLOOKUP(K!$D$15,DatInv!$BG$7:$BR$1441,ROW()-8,FALSE)</f>
        <v>0</v>
      </c>
      <c r="L150" s="292">
        <f>HLOOKUP(K!$D$15,DatInv!$BX$7:$CI$1441,ROW()-8,FALSE)</f>
        <v>0</v>
      </c>
      <c r="M150" s="292">
        <f>HLOOKUP(K!$D$15,DatInv!$CO$7:$CZ$1441,ROW()-8,FALSE)</f>
        <v>0</v>
      </c>
      <c r="N150" s="444"/>
      <c r="O150" s="444"/>
      <c r="P150" s="292">
        <f>DatInv!CZ148</f>
        <v>0</v>
      </c>
      <c r="Q150" s="292">
        <f>DatInv!DF148</f>
        <v>0</v>
      </c>
      <c r="R150" s="292">
        <f t="shared" si="41"/>
        <v>0</v>
      </c>
      <c r="S150" s="292">
        <f t="shared" si="42"/>
        <v>0</v>
      </c>
      <c r="T150" s="290"/>
    </row>
    <row r="151" spans="1:20">
      <c r="A151" s="290"/>
      <c r="B151" s="292">
        <f>HLOOKUP(K!$D$15,DatInv!$F$7:$Q$1441,ROW()-8,FALSE)</f>
        <v>0</v>
      </c>
      <c r="C151" s="292">
        <f>HLOOKUP(K!$D$15,DatInv!$W$7:$AH$1441,ROW()-8,FALSE)</f>
        <v>0</v>
      </c>
      <c r="D151" s="292">
        <f>HLOOKUP(K!$D$15,DatInv!$AN$7:$AY$1441,ROW()-8,FALSE)</f>
        <v>0</v>
      </c>
      <c r="E151" s="444"/>
      <c r="F151" s="444"/>
      <c r="G151" s="420"/>
      <c r="H151" s="421"/>
      <c r="I151" s="422"/>
      <c r="J151" s="423" t="s">
        <v>248</v>
      </c>
      <c r="K151" s="292">
        <f>HLOOKUP(K!$D$15,DatInv!$BG$7:$BR$1441,ROW()-8,FALSE)</f>
        <v>0</v>
      </c>
      <c r="L151" s="292">
        <f>HLOOKUP(K!$D$15,DatInv!$BX$7:$CI$1441,ROW()-8,FALSE)</f>
        <v>0</v>
      </c>
      <c r="M151" s="292">
        <f>HLOOKUP(K!$D$15,DatInv!$CO$7:$CZ$1441,ROW()-8,FALSE)</f>
        <v>0</v>
      </c>
      <c r="N151" s="444"/>
      <c r="O151" s="444"/>
      <c r="P151" s="292">
        <f>DatInv!CZ149</f>
        <v>0</v>
      </c>
      <c r="Q151" s="292">
        <f>DatInv!DF149</f>
        <v>0</v>
      </c>
      <c r="R151" s="292">
        <f t="shared" ref="R151:S151" si="43">IF(R149=0,0,R150/R149)</f>
        <v>0</v>
      </c>
      <c r="S151" s="292">
        <f t="shared" si="43"/>
        <v>0</v>
      </c>
      <c r="T151" s="290"/>
    </row>
    <row r="152" spans="1:20">
      <c r="A152" s="290"/>
      <c r="B152" s="292">
        <f>HLOOKUP(K!$D$15,DatInv!$F$7:$Q$1441,ROW()-8,FALSE)</f>
        <v>0</v>
      </c>
      <c r="C152" s="292">
        <f>HLOOKUP(K!$D$15,DatInv!$W$7:$AH$1441,ROW()-8,FALSE)</f>
        <v>0</v>
      </c>
      <c r="D152" s="292">
        <f>HLOOKUP(K!$D$15,DatInv!$AN$7:$AY$1441,ROW()-8,FALSE)</f>
        <v>0</v>
      </c>
      <c r="E152" s="444"/>
      <c r="F152" s="444"/>
      <c r="G152" s="420"/>
      <c r="H152" s="421" t="s">
        <v>35</v>
      </c>
      <c r="I152" s="422"/>
      <c r="J152" s="423" t="s">
        <v>26</v>
      </c>
      <c r="K152" s="292">
        <f>HLOOKUP(K!$D$15,DatInv!$BG$7:$BR$1441,ROW()-8,FALSE)</f>
        <v>0</v>
      </c>
      <c r="L152" s="292">
        <f>HLOOKUP(K!$D$15,DatInv!$BX$7:$CI$1441,ROW()-8,FALSE)</f>
        <v>0</v>
      </c>
      <c r="M152" s="292">
        <f>HLOOKUP(K!$D$15,DatInv!$CO$7:$CZ$1441,ROW()-8,FALSE)</f>
        <v>0</v>
      </c>
      <c r="N152" s="444"/>
      <c r="O152" s="444"/>
      <c r="P152" s="292">
        <f>DatInv!CZ150</f>
        <v>0</v>
      </c>
      <c r="Q152" s="292">
        <f>DatInv!DF150</f>
        <v>0</v>
      </c>
      <c r="R152" s="292">
        <f t="shared" ref="R152:R153" si="44">Q152+K152</f>
        <v>0</v>
      </c>
      <c r="S152" s="292">
        <f t="shared" ref="S152:S153" si="45">Q152+P152</f>
        <v>0</v>
      </c>
      <c r="T152" s="290"/>
    </row>
    <row r="153" spans="1:20">
      <c r="A153" s="290"/>
      <c r="B153" s="292">
        <f>HLOOKUP(K!$D$15,DatInv!$F$7:$Q$1441,ROW()-8,FALSE)</f>
        <v>0</v>
      </c>
      <c r="C153" s="292">
        <f>HLOOKUP(K!$D$15,DatInv!$W$7:$AH$1441,ROW()-8,FALSE)</f>
        <v>0</v>
      </c>
      <c r="D153" s="292">
        <f>HLOOKUP(K!$D$15,DatInv!$AN$7:$AY$1441,ROW()-8,FALSE)</f>
        <v>0</v>
      </c>
      <c r="E153" s="444"/>
      <c r="F153" s="444"/>
      <c r="G153" s="420"/>
      <c r="H153" s="421"/>
      <c r="I153" s="422"/>
      <c r="J153" s="423" t="s">
        <v>140</v>
      </c>
      <c r="K153" s="292">
        <f>HLOOKUP(K!$D$15,DatInv!$BG$7:$BR$1441,ROW()-8,FALSE)</f>
        <v>0</v>
      </c>
      <c r="L153" s="292">
        <f>HLOOKUP(K!$D$15,DatInv!$BX$7:$CI$1441,ROW()-8,FALSE)</f>
        <v>0</v>
      </c>
      <c r="M153" s="292">
        <f>HLOOKUP(K!$D$15,DatInv!$CO$7:$CZ$1441,ROW()-8,FALSE)</f>
        <v>0</v>
      </c>
      <c r="N153" s="444"/>
      <c r="O153" s="444"/>
      <c r="P153" s="292">
        <f>DatInv!CZ151</f>
        <v>0</v>
      </c>
      <c r="Q153" s="292">
        <f>DatInv!DF151</f>
        <v>0</v>
      </c>
      <c r="R153" s="292">
        <f t="shared" si="44"/>
        <v>0</v>
      </c>
      <c r="S153" s="292">
        <f t="shared" si="45"/>
        <v>0</v>
      </c>
      <c r="T153" s="290"/>
    </row>
    <row r="154" spans="1:20">
      <c r="A154" s="290"/>
      <c r="B154" s="292">
        <f>HLOOKUP(K!$D$15,DatInv!$F$7:$Q$1441,ROW()-8,FALSE)</f>
        <v>0</v>
      </c>
      <c r="C154" s="292">
        <f>HLOOKUP(K!$D$15,DatInv!$W$7:$AH$1441,ROW()-8,FALSE)</f>
        <v>0</v>
      </c>
      <c r="D154" s="292">
        <f>HLOOKUP(K!$D$15,DatInv!$AN$7:$AY$1441,ROW()-8,FALSE)</f>
        <v>0</v>
      </c>
      <c r="E154" s="444"/>
      <c r="F154" s="444"/>
      <c r="G154" s="420"/>
      <c r="H154" s="421"/>
      <c r="I154" s="422"/>
      <c r="J154" s="423" t="s">
        <v>248</v>
      </c>
      <c r="K154" s="292">
        <f>HLOOKUP(K!$D$15,DatInv!$BG$7:$BR$1441,ROW()-8,FALSE)</f>
        <v>0</v>
      </c>
      <c r="L154" s="292">
        <f>HLOOKUP(K!$D$15,DatInv!$BX$7:$CI$1441,ROW()-8,FALSE)</f>
        <v>0</v>
      </c>
      <c r="M154" s="292">
        <f>HLOOKUP(K!$D$15,DatInv!$CO$7:$CZ$1441,ROW()-8,FALSE)</f>
        <v>0</v>
      </c>
      <c r="N154" s="444"/>
      <c r="O154" s="444"/>
      <c r="P154" s="292">
        <f>DatInv!CZ152</f>
        <v>0</v>
      </c>
      <c r="Q154" s="292">
        <f>DatInv!DF152</f>
        <v>0</v>
      </c>
      <c r="R154" s="292">
        <f t="shared" ref="R154:S154" si="46">IF(R152=0,0,R153/R152)</f>
        <v>0</v>
      </c>
      <c r="S154" s="292">
        <f t="shared" si="46"/>
        <v>0</v>
      </c>
      <c r="T154" s="290"/>
    </row>
    <row r="155" spans="1:20">
      <c r="A155" s="290"/>
      <c r="B155" s="292">
        <f>HLOOKUP(K!$D$15,DatInv!$F$7:$Q$1441,ROW()-8,FALSE)</f>
        <v>0</v>
      </c>
      <c r="C155" s="292">
        <f>HLOOKUP(K!$D$15,DatInv!$W$7:$AH$1441,ROW()-8,FALSE)</f>
        <v>0</v>
      </c>
      <c r="D155" s="292">
        <f>HLOOKUP(K!$D$15,DatInv!$AN$7:$AY$1441,ROW()-8,FALSE)</f>
        <v>0</v>
      </c>
      <c r="E155" s="444"/>
      <c r="F155" s="444"/>
      <c r="G155" s="420"/>
      <c r="H155" s="421" t="s">
        <v>37</v>
      </c>
      <c r="I155" s="422"/>
      <c r="J155" s="423" t="s">
        <v>140</v>
      </c>
      <c r="K155" s="292">
        <f>HLOOKUP(K!$D$15,DatInv!$BG$7:$BR$1441,ROW()-8,FALSE)</f>
        <v>0</v>
      </c>
      <c r="L155" s="292">
        <f>HLOOKUP(K!$D$15,DatInv!$BX$7:$CI$1441,ROW()-8,FALSE)</f>
        <v>0</v>
      </c>
      <c r="M155" s="292">
        <f>HLOOKUP(K!$D$15,DatInv!$CO$7:$CZ$1441,ROW()-8,FALSE)</f>
        <v>0</v>
      </c>
      <c r="N155" s="444"/>
      <c r="O155" s="444"/>
      <c r="P155" s="292">
        <f>DatInv!CZ153</f>
        <v>0</v>
      </c>
      <c r="Q155" s="292">
        <f>DatInv!DF153</f>
        <v>0</v>
      </c>
      <c r="R155" s="292">
        <f>R157+R160+R163</f>
        <v>0</v>
      </c>
      <c r="S155" s="292">
        <f>S157+S160+S163</f>
        <v>0</v>
      </c>
      <c r="T155" s="290"/>
    </row>
    <row r="156" spans="1:20">
      <c r="A156" s="290"/>
      <c r="B156" s="292">
        <f>HLOOKUP(K!$D$15,DatInv!$F$7:$Q$1441,ROW()-8,FALSE)</f>
        <v>0</v>
      </c>
      <c r="C156" s="292">
        <f>HLOOKUP(K!$D$15,DatInv!$W$7:$AH$1441,ROW()-8,FALSE)</f>
        <v>0</v>
      </c>
      <c r="D156" s="292">
        <f>HLOOKUP(K!$D$15,DatInv!$AN$7:$AY$1441,ROW()-8,FALSE)</f>
        <v>0</v>
      </c>
      <c r="E156" s="444"/>
      <c r="F156" s="444"/>
      <c r="G156" s="420"/>
      <c r="H156" s="421" t="s">
        <v>33</v>
      </c>
      <c r="I156" s="422"/>
      <c r="J156" s="423" t="s">
        <v>26</v>
      </c>
      <c r="K156" s="292">
        <f>HLOOKUP(K!$D$15,DatInv!$BG$7:$BR$1441,ROW()-8,FALSE)</f>
        <v>0</v>
      </c>
      <c r="L156" s="292">
        <f>HLOOKUP(K!$D$15,DatInv!$BX$7:$CI$1441,ROW()-8,FALSE)</f>
        <v>0</v>
      </c>
      <c r="M156" s="292">
        <f>HLOOKUP(K!$D$15,DatInv!$CO$7:$CZ$1441,ROW()-8,FALSE)</f>
        <v>0</v>
      </c>
      <c r="N156" s="444"/>
      <c r="O156" s="444"/>
      <c r="P156" s="292">
        <f>DatInv!CZ154</f>
        <v>0</v>
      </c>
      <c r="Q156" s="292">
        <f>DatInv!DF154</f>
        <v>0</v>
      </c>
      <c r="R156" s="292">
        <f t="shared" ref="R156:R157" si="47">Q156+K156</f>
        <v>0</v>
      </c>
      <c r="S156" s="292">
        <f t="shared" ref="S156:S157" si="48">Q156+P156</f>
        <v>0</v>
      </c>
      <c r="T156" s="290"/>
    </row>
    <row r="157" spans="1:20">
      <c r="A157" s="290"/>
      <c r="B157" s="292">
        <f>HLOOKUP(K!$D$15,DatInv!$F$7:$Q$1441,ROW()-8,FALSE)</f>
        <v>0</v>
      </c>
      <c r="C157" s="292">
        <f>HLOOKUP(K!$D$15,DatInv!$W$7:$AH$1441,ROW()-8,FALSE)</f>
        <v>0</v>
      </c>
      <c r="D157" s="292">
        <f>HLOOKUP(K!$D$15,DatInv!$AN$7:$AY$1441,ROW()-8,FALSE)</f>
        <v>0</v>
      </c>
      <c r="E157" s="444"/>
      <c r="F157" s="444"/>
      <c r="G157" s="420"/>
      <c r="H157" s="421"/>
      <c r="I157" s="422"/>
      <c r="J157" s="423" t="s">
        <v>140</v>
      </c>
      <c r="K157" s="292">
        <f>HLOOKUP(K!$D$15,DatInv!$BG$7:$BR$1441,ROW()-8,FALSE)</f>
        <v>0</v>
      </c>
      <c r="L157" s="292">
        <f>HLOOKUP(K!$D$15,DatInv!$BX$7:$CI$1441,ROW()-8,FALSE)</f>
        <v>0</v>
      </c>
      <c r="M157" s="292">
        <f>HLOOKUP(K!$D$15,DatInv!$CO$7:$CZ$1441,ROW()-8,FALSE)</f>
        <v>0</v>
      </c>
      <c r="N157" s="444"/>
      <c r="O157" s="444"/>
      <c r="P157" s="292">
        <f>DatInv!CZ155</f>
        <v>0</v>
      </c>
      <c r="Q157" s="292">
        <f>DatInv!DF155</f>
        <v>0</v>
      </c>
      <c r="R157" s="292">
        <f t="shared" si="47"/>
        <v>0</v>
      </c>
      <c r="S157" s="292">
        <f t="shared" si="48"/>
        <v>0</v>
      </c>
      <c r="T157" s="290"/>
    </row>
    <row r="158" spans="1:20">
      <c r="A158" s="290"/>
      <c r="B158" s="292">
        <f>HLOOKUP(K!$D$15,DatInv!$F$7:$Q$1441,ROW()-8,FALSE)</f>
        <v>0</v>
      </c>
      <c r="C158" s="292">
        <f>HLOOKUP(K!$D$15,DatInv!$W$7:$AH$1441,ROW()-8,FALSE)</f>
        <v>0</v>
      </c>
      <c r="D158" s="292">
        <f>HLOOKUP(K!$D$15,DatInv!$AN$7:$AY$1441,ROW()-8,FALSE)</f>
        <v>0</v>
      </c>
      <c r="E158" s="444"/>
      <c r="F158" s="444"/>
      <c r="G158" s="420"/>
      <c r="H158" s="421"/>
      <c r="I158" s="422"/>
      <c r="J158" s="423" t="s">
        <v>248</v>
      </c>
      <c r="K158" s="292">
        <f>HLOOKUP(K!$D$15,DatInv!$BG$7:$BR$1441,ROW()-8,FALSE)</f>
        <v>0</v>
      </c>
      <c r="L158" s="292">
        <f>HLOOKUP(K!$D$15,DatInv!$BX$7:$CI$1441,ROW()-8,FALSE)</f>
        <v>0</v>
      </c>
      <c r="M158" s="292">
        <f>HLOOKUP(K!$D$15,DatInv!$CO$7:$CZ$1441,ROW()-8,FALSE)</f>
        <v>0</v>
      </c>
      <c r="N158" s="444"/>
      <c r="O158" s="444"/>
      <c r="P158" s="292">
        <f>DatInv!CZ156</f>
        <v>0</v>
      </c>
      <c r="Q158" s="292">
        <f>DatInv!DF156</f>
        <v>0</v>
      </c>
      <c r="R158" s="292">
        <f>IF(R156=0,0,R157/R156)</f>
        <v>0</v>
      </c>
      <c r="S158" s="292">
        <f>IF(S156=0,0,S157/S156)</f>
        <v>0</v>
      </c>
      <c r="T158" s="290"/>
    </row>
    <row r="159" spans="1:20">
      <c r="A159" s="290"/>
      <c r="B159" s="292">
        <f>HLOOKUP(K!$D$15,DatInv!$F$7:$Q$1441,ROW()-8,FALSE)</f>
        <v>0</v>
      </c>
      <c r="C159" s="292">
        <f>HLOOKUP(K!$D$15,DatInv!$W$7:$AH$1441,ROW()-8,FALSE)</f>
        <v>0</v>
      </c>
      <c r="D159" s="292">
        <f>HLOOKUP(K!$D$15,DatInv!$AN$7:$AY$1441,ROW()-8,FALSE)</f>
        <v>0</v>
      </c>
      <c r="E159" s="444"/>
      <c r="F159" s="444"/>
      <c r="G159" s="420"/>
      <c r="H159" s="421" t="s">
        <v>34</v>
      </c>
      <c r="I159" s="422"/>
      <c r="J159" s="423" t="s">
        <v>26</v>
      </c>
      <c r="K159" s="292">
        <f>HLOOKUP(K!$D$15,DatInv!$BG$7:$BR$1441,ROW()-8,FALSE)</f>
        <v>0</v>
      </c>
      <c r="L159" s="292">
        <f>HLOOKUP(K!$D$15,DatInv!$BX$7:$CI$1441,ROW()-8,FALSE)</f>
        <v>0</v>
      </c>
      <c r="M159" s="292">
        <f>HLOOKUP(K!$D$15,DatInv!$CO$7:$CZ$1441,ROW()-8,FALSE)</f>
        <v>0</v>
      </c>
      <c r="N159" s="444"/>
      <c r="O159" s="444"/>
      <c r="P159" s="292">
        <f>DatInv!CZ157</f>
        <v>0</v>
      </c>
      <c r="Q159" s="292">
        <f>DatInv!DF157</f>
        <v>0</v>
      </c>
      <c r="R159" s="292">
        <f t="shared" ref="R159:R160" si="49">Q159+K159</f>
        <v>0</v>
      </c>
      <c r="S159" s="292">
        <f t="shared" ref="S159:S160" si="50">Q159+P159</f>
        <v>0</v>
      </c>
      <c r="T159" s="290"/>
    </row>
    <row r="160" spans="1:20">
      <c r="A160" s="290"/>
      <c r="B160" s="292">
        <f>HLOOKUP(K!$D$15,DatInv!$F$7:$Q$1441,ROW()-8,FALSE)</f>
        <v>0</v>
      </c>
      <c r="C160" s="292">
        <f>HLOOKUP(K!$D$15,DatInv!$W$7:$AH$1441,ROW()-8,FALSE)</f>
        <v>0</v>
      </c>
      <c r="D160" s="292">
        <f>HLOOKUP(K!$D$15,DatInv!$AN$7:$AY$1441,ROW()-8,FALSE)</f>
        <v>0</v>
      </c>
      <c r="E160" s="444"/>
      <c r="F160" s="444"/>
      <c r="G160" s="420"/>
      <c r="H160" s="421"/>
      <c r="I160" s="422"/>
      <c r="J160" s="423" t="s">
        <v>140</v>
      </c>
      <c r="K160" s="292">
        <f>HLOOKUP(K!$D$15,DatInv!$BG$7:$BR$1441,ROW()-8,FALSE)</f>
        <v>0</v>
      </c>
      <c r="L160" s="292">
        <f>HLOOKUP(K!$D$15,DatInv!$BX$7:$CI$1441,ROW()-8,FALSE)</f>
        <v>0</v>
      </c>
      <c r="M160" s="292">
        <f>HLOOKUP(K!$D$15,DatInv!$CO$7:$CZ$1441,ROW()-8,FALSE)</f>
        <v>0</v>
      </c>
      <c r="N160" s="444"/>
      <c r="O160" s="444"/>
      <c r="P160" s="292">
        <f>DatInv!CZ158</f>
        <v>0</v>
      </c>
      <c r="Q160" s="292">
        <f>DatInv!DF158</f>
        <v>0</v>
      </c>
      <c r="R160" s="292">
        <f t="shared" si="49"/>
        <v>0</v>
      </c>
      <c r="S160" s="292">
        <f t="shared" si="50"/>
        <v>0</v>
      </c>
      <c r="T160" s="290"/>
    </row>
    <row r="161" spans="1:20">
      <c r="A161" s="290"/>
      <c r="B161" s="292">
        <f>HLOOKUP(K!$D$15,DatInv!$F$7:$Q$1441,ROW()-8,FALSE)</f>
        <v>0</v>
      </c>
      <c r="C161" s="292">
        <f>HLOOKUP(K!$D$15,DatInv!$W$7:$AH$1441,ROW()-8,FALSE)</f>
        <v>0</v>
      </c>
      <c r="D161" s="292">
        <f>HLOOKUP(K!$D$15,DatInv!$AN$7:$AY$1441,ROW()-8,FALSE)</f>
        <v>0</v>
      </c>
      <c r="E161" s="444"/>
      <c r="F161" s="444"/>
      <c r="G161" s="420"/>
      <c r="H161" s="421"/>
      <c r="I161" s="422"/>
      <c r="J161" s="423" t="s">
        <v>248</v>
      </c>
      <c r="K161" s="292">
        <f>HLOOKUP(K!$D$15,DatInv!$BG$7:$BR$1441,ROW()-8,FALSE)</f>
        <v>0</v>
      </c>
      <c r="L161" s="292">
        <f>HLOOKUP(K!$D$15,DatInv!$BX$7:$CI$1441,ROW()-8,FALSE)</f>
        <v>0</v>
      </c>
      <c r="M161" s="292">
        <f>HLOOKUP(K!$D$15,DatInv!$CO$7:$CZ$1441,ROW()-8,FALSE)</f>
        <v>0</v>
      </c>
      <c r="N161" s="444"/>
      <c r="O161" s="444"/>
      <c r="P161" s="292">
        <f>DatInv!CZ159</f>
        <v>0</v>
      </c>
      <c r="Q161" s="292">
        <f>DatInv!DF159</f>
        <v>0</v>
      </c>
      <c r="R161" s="292">
        <f t="shared" ref="R161:S161" si="51">IF(R159=0,0,R160/R159)</f>
        <v>0</v>
      </c>
      <c r="S161" s="292">
        <f t="shared" si="51"/>
        <v>0</v>
      </c>
      <c r="T161" s="290"/>
    </row>
    <row r="162" spans="1:20">
      <c r="A162" s="290"/>
      <c r="B162" s="292">
        <f>HLOOKUP(K!$D$15,DatInv!$F$7:$Q$1441,ROW()-8,FALSE)</f>
        <v>0</v>
      </c>
      <c r="C162" s="292">
        <f>HLOOKUP(K!$D$15,DatInv!$W$7:$AH$1441,ROW()-8,FALSE)</f>
        <v>0</v>
      </c>
      <c r="D162" s="292">
        <f>HLOOKUP(K!$D$15,DatInv!$AN$7:$AY$1441,ROW()-8,FALSE)</f>
        <v>0</v>
      </c>
      <c r="E162" s="444"/>
      <c r="F162" s="444"/>
      <c r="G162" s="420"/>
      <c r="H162" s="421" t="s">
        <v>35</v>
      </c>
      <c r="I162" s="422"/>
      <c r="J162" s="423" t="s">
        <v>26</v>
      </c>
      <c r="K162" s="292">
        <f>HLOOKUP(K!$D$15,DatInv!$BG$7:$BR$1441,ROW()-8,FALSE)</f>
        <v>0</v>
      </c>
      <c r="L162" s="292">
        <f>HLOOKUP(K!$D$15,DatInv!$BX$7:$CI$1441,ROW()-8,FALSE)</f>
        <v>0</v>
      </c>
      <c r="M162" s="292">
        <f>HLOOKUP(K!$D$15,DatInv!$CO$7:$CZ$1441,ROW()-8,FALSE)</f>
        <v>0</v>
      </c>
      <c r="N162" s="444"/>
      <c r="O162" s="444"/>
      <c r="P162" s="292">
        <f>DatInv!CZ160</f>
        <v>0</v>
      </c>
      <c r="Q162" s="292">
        <f>DatInv!DF160</f>
        <v>0</v>
      </c>
      <c r="R162" s="292">
        <f t="shared" ref="R162:R163" si="52">Q162+K162</f>
        <v>0</v>
      </c>
      <c r="S162" s="292">
        <f t="shared" ref="S162:S163" si="53">Q162+P162</f>
        <v>0</v>
      </c>
      <c r="T162" s="290"/>
    </row>
    <row r="163" spans="1:20">
      <c r="A163" s="290"/>
      <c r="B163" s="292">
        <f>HLOOKUP(K!$D$15,DatInv!$F$7:$Q$1441,ROW()-8,FALSE)</f>
        <v>0</v>
      </c>
      <c r="C163" s="292">
        <f>HLOOKUP(K!$D$15,DatInv!$W$7:$AH$1441,ROW()-8,FALSE)</f>
        <v>0</v>
      </c>
      <c r="D163" s="292">
        <f>HLOOKUP(K!$D$15,DatInv!$AN$7:$AY$1441,ROW()-8,FALSE)</f>
        <v>0</v>
      </c>
      <c r="E163" s="444"/>
      <c r="F163" s="444"/>
      <c r="G163" s="420"/>
      <c r="H163" s="421"/>
      <c r="I163" s="422"/>
      <c r="J163" s="423" t="s">
        <v>140</v>
      </c>
      <c r="K163" s="292">
        <f>HLOOKUP(K!$D$15,DatInv!$BG$7:$BR$1441,ROW()-8,FALSE)</f>
        <v>0</v>
      </c>
      <c r="L163" s="292">
        <f>HLOOKUP(K!$D$15,DatInv!$BX$7:$CI$1441,ROW()-8,FALSE)</f>
        <v>0</v>
      </c>
      <c r="M163" s="292">
        <f>HLOOKUP(K!$D$15,DatInv!$CO$7:$CZ$1441,ROW()-8,FALSE)</f>
        <v>0</v>
      </c>
      <c r="N163" s="444"/>
      <c r="O163" s="444"/>
      <c r="P163" s="292">
        <f>DatInv!CZ161</f>
        <v>0</v>
      </c>
      <c r="Q163" s="292">
        <f>DatInv!DF161</f>
        <v>0</v>
      </c>
      <c r="R163" s="292">
        <f t="shared" si="52"/>
        <v>0</v>
      </c>
      <c r="S163" s="292">
        <f t="shared" si="53"/>
        <v>0</v>
      </c>
      <c r="T163" s="290"/>
    </row>
    <row r="164" spans="1:20">
      <c r="A164" s="290"/>
      <c r="B164" s="292">
        <f>HLOOKUP(K!$D$15,DatInv!$F$7:$Q$1441,ROW()-8,FALSE)</f>
        <v>0</v>
      </c>
      <c r="C164" s="292">
        <f>HLOOKUP(K!$D$15,DatInv!$W$7:$AH$1441,ROW()-8,FALSE)</f>
        <v>0</v>
      </c>
      <c r="D164" s="292">
        <f>HLOOKUP(K!$D$15,DatInv!$AN$7:$AY$1441,ROW()-8,FALSE)</f>
        <v>0</v>
      </c>
      <c r="E164" s="444"/>
      <c r="F164" s="444"/>
      <c r="G164" s="420"/>
      <c r="H164" s="421"/>
      <c r="I164" s="422"/>
      <c r="J164" s="423" t="s">
        <v>248</v>
      </c>
      <c r="K164" s="292">
        <f>HLOOKUP(K!$D$15,DatInv!$BG$7:$BR$1441,ROW()-8,FALSE)</f>
        <v>0</v>
      </c>
      <c r="L164" s="292">
        <f>HLOOKUP(K!$D$15,DatInv!$BX$7:$CI$1441,ROW()-8,FALSE)</f>
        <v>0</v>
      </c>
      <c r="M164" s="292">
        <f>HLOOKUP(K!$D$15,DatInv!$CO$7:$CZ$1441,ROW()-8,FALSE)</f>
        <v>0</v>
      </c>
      <c r="N164" s="444"/>
      <c r="O164" s="444"/>
      <c r="P164" s="292">
        <f>DatInv!CZ162</f>
        <v>0</v>
      </c>
      <c r="Q164" s="292">
        <f>DatInv!DF162</f>
        <v>0</v>
      </c>
      <c r="R164" s="292">
        <f t="shared" ref="R164:S164" si="54">IF(R162=0,0,R163/R162)</f>
        <v>0</v>
      </c>
      <c r="S164" s="292">
        <f t="shared" si="54"/>
        <v>0</v>
      </c>
      <c r="T164" s="290"/>
    </row>
    <row r="165" spans="1:20">
      <c r="A165" s="290"/>
      <c r="B165" s="292">
        <f>HLOOKUP(K!$D$15,DatInv!$F$7:$Q$1441,ROW()-8,FALSE)</f>
        <v>0</v>
      </c>
      <c r="C165" s="292">
        <f>HLOOKUP(K!$D$15,DatInv!$W$7:$AH$1441,ROW()-8,FALSE)</f>
        <v>0</v>
      </c>
      <c r="D165" s="292">
        <f>HLOOKUP(K!$D$15,DatInv!$AN$7:$AY$1441,ROW()-8,FALSE)</f>
        <v>0</v>
      </c>
      <c r="E165" s="444"/>
      <c r="F165" s="444"/>
      <c r="G165" s="420"/>
      <c r="H165" s="421" t="s">
        <v>38</v>
      </c>
      <c r="I165" s="422"/>
      <c r="J165" s="423" t="s">
        <v>140</v>
      </c>
      <c r="K165" s="292">
        <f>HLOOKUP(K!$D$15,DatInv!$BG$7:$BR$1441,ROW()-8,FALSE)</f>
        <v>0</v>
      </c>
      <c r="L165" s="292">
        <f>HLOOKUP(K!$D$15,DatInv!$BX$7:$CI$1441,ROW()-8,FALSE)</f>
        <v>0</v>
      </c>
      <c r="M165" s="292">
        <f>HLOOKUP(K!$D$15,DatInv!$CO$7:$CZ$1441,ROW()-8,FALSE)</f>
        <v>0</v>
      </c>
      <c r="N165" s="444"/>
      <c r="O165" s="444"/>
      <c r="P165" s="292">
        <f>DatInv!CZ163</f>
        <v>0</v>
      </c>
      <c r="Q165" s="292">
        <f>DatInv!DF163</f>
        <v>0</v>
      </c>
      <c r="R165" s="292">
        <f>R167+R170+R173</f>
        <v>0</v>
      </c>
      <c r="S165" s="292">
        <f>S167+S170+S173</f>
        <v>0</v>
      </c>
      <c r="T165" s="290"/>
    </row>
    <row r="166" spans="1:20">
      <c r="A166" s="290"/>
      <c r="B166" s="292">
        <f>HLOOKUP(K!$D$15,DatInv!$F$7:$Q$1441,ROW()-8,FALSE)</f>
        <v>0</v>
      </c>
      <c r="C166" s="292">
        <f>HLOOKUP(K!$D$15,DatInv!$W$7:$AH$1441,ROW()-8,FALSE)</f>
        <v>0</v>
      </c>
      <c r="D166" s="292">
        <f>HLOOKUP(K!$D$15,DatInv!$AN$7:$AY$1441,ROW()-8,FALSE)</f>
        <v>0</v>
      </c>
      <c r="E166" s="444"/>
      <c r="F166" s="444"/>
      <c r="G166" s="420"/>
      <c r="H166" s="421" t="s">
        <v>33</v>
      </c>
      <c r="I166" s="422"/>
      <c r="J166" s="423" t="s">
        <v>26</v>
      </c>
      <c r="K166" s="292">
        <f>HLOOKUP(K!$D$15,DatInv!$BG$7:$BR$1441,ROW()-8,FALSE)</f>
        <v>0</v>
      </c>
      <c r="L166" s="292">
        <f>HLOOKUP(K!$D$15,DatInv!$BX$7:$CI$1441,ROW()-8,FALSE)</f>
        <v>0</v>
      </c>
      <c r="M166" s="292">
        <f>HLOOKUP(K!$D$15,DatInv!$CO$7:$CZ$1441,ROW()-8,FALSE)</f>
        <v>0</v>
      </c>
      <c r="N166" s="444"/>
      <c r="O166" s="444"/>
      <c r="P166" s="292">
        <f>DatInv!CZ164</f>
        <v>0</v>
      </c>
      <c r="Q166" s="292">
        <f>DatInv!DF164</f>
        <v>0</v>
      </c>
      <c r="R166" s="292">
        <f t="shared" ref="R166:R167" si="55">Q166+K166</f>
        <v>0</v>
      </c>
      <c r="S166" s="292">
        <f t="shared" ref="S166:S167" si="56">Q166+P166</f>
        <v>0</v>
      </c>
      <c r="T166" s="290"/>
    </row>
    <row r="167" spans="1:20">
      <c r="A167" s="290"/>
      <c r="B167" s="292">
        <f>HLOOKUP(K!$D$15,DatInv!$F$7:$Q$1441,ROW()-8,FALSE)</f>
        <v>0</v>
      </c>
      <c r="C167" s="292">
        <f>HLOOKUP(K!$D$15,DatInv!$W$7:$AH$1441,ROW()-8,FALSE)</f>
        <v>0</v>
      </c>
      <c r="D167" s="292">
        <f>HLOOKUP(K!$D$15,DatInv!$AN$7:$AY$1441,ROW()-8,FALSE)</f>
        <v>0</v>
      </c>
      <c r="E167" s="444"/>
      <c r="F167" s="444"/>
      <c r="G167" s="420"/>
      <c r="H167" s="421"/>
      <c r="I167" s="422"/>
      <c r="J167" s="423" t="s">
        <v>140</v>
      </c>
      <c r="K167" s="292">
        <f>HLOOKUP(K!$D$15,DatInv!$BG$7:$BR$1441,ROW()-8,FALSE)</f>
        <v>0</v>
      </c>
      <c r="L167" s="292">
        <f>HLOOKUP(K!$D$15,DatInv!$BX$7:$CI$1441,ROW()-8,FALSE)</f>
        <v>0</v>
      </c>
      <c r="M167" s="292">
        <f>HLOOKUP(K!$D$15,DatInv!$CO$7:$CZ$1441,ROW()-8,FALSE)</f>
        <v>0</v>
      </c>
      <c r="N167" s="444"/>
      <c r="O167" s="444"/>
      <c r="P167" s="292">
        <f>DatInv!CZ165</f>
        <v>0</v>
      </c>
      <c r="Q167" s="292">
        <f>DatInv!DF165</f>
        <v>0</v>
      </c>
      <c r="R167" s="292">
        <f t="shared" si="55"/>
        <v>0</v>
      </c>
      <c r="S167" s="292">
        <f t="shared" si="56"/>
        <v>0</v>
      </c>
      <c r="T167" s="290"/>
    </row>
    <row r="168" spans="1:20">
      <c r="A168" s="290"/>
      <c r="B168" s="292">
        <f>HLOOKUP(K!$D$15,DatInv!$F$7:$Q$1441,ROW()-8,FALSE)</f>
        <v>0</v>
      </c>
      <c r="C168" s="292">
        <f>HLOOKUP(K!$D$15,DatInv!$W$7:$AH$1441,ROW()-8,FALSE)</f>
        <v>0</v>
      </c>
      <c r="D168" s="292">
        <f>HLOOKUP(K!$D$15,DatInv!$AN$7:$AY$1441,ROW()-8,FALSE)</f>
        <v>0</v>
      </c>
      <c r="E168" s="444"/>
      <c r="F168" s="444"/>
      <c r="G168" s="420"/>
      <c r="H168" s="421"/>
      <c r="I168" s="422"/>
      <c r="J168" s="423" t="s">
        <v>248</v>
      </c>
      <c r="K168" s="292">
        <f>HLOOKUP(K!$D$15,DatInv!$BG$7:$BR$1441,ROW()-8,FALSE)</f>
        <v>0</v>
      </c>
      <c r="L168" s="292">
        <f>HLOOKUP(K!$D$15,DatInv!$BX$7:$CI$1441,ROW()-8,FALSE)</f>
        <v>0</v>
      </c>
      <c r="M168" s="292">
        <f>HLOOKUP(K!$D$15,DatInv!$CO$7:$CZ$1441,ROW()-8,FALSE)</f>
        <v>0</v>
      </c>
      <c r="N168" s="444"/>
      <c r="O168" s="444"/>
      <c r="P168" s="292">
        <f>DatInv!CZ166</f>
        <v>0</v>
      </c>
      <c r="Q168" s="292">
        <f>DatInv!DF166</f>
        <v>0</v>
      </c>
      <c r="R168" s="292">
        <f>IF(R166=0,0,R167/R166)</f>
        <v>0</v>
      </c>
      <c r="S168" s="292">
        <f>IF(S166=0,0,S167/S166)</f>
        <v>0</v>
      </c>
      <c r="T168" s="290"/>
    </row>
    <row r="169" spans="1:20">
      <c r="A169" s="290"/>
      <c r="B169" s="292">
        <f>HLOOKUP(K!$D$15,DatInv!$F$7:$Q$1441,ROW()-8,FALSE)</f>
        <v>0</v>
      </c>
      <c r="C169" s="292">
        <f>HLOOKUP(K!$D$15,DatInv!$W$7:$AH$1441,ROW()-8,FALSE)</f>
        <v>0</v>
      </c>
      <c r="D169" s="292">
        <f>HLOOKUP(K!$D$15,DatInv!$AN$7:$AY$1441,ROW()-8,FALSE)</f>
        <v>0</v>
      </c>
      <c r="E169" s="444"/>
      <c r="F169" s="444"/>
      <c r="G169" s="420"/>
      <c r="H169" s="421" t="s">
        <v>34</v>
      </c>
      <c r="I169" s="422"/>
      <c r="J169" s="423" t="s">
        <v>26</v>
      </c>
      <c r="K169" s="292">
        <f>HLOOKUP(K!$D$15,DatInv!$BG$7:$BR$1441,ROW()-8,FALSE)</f>
        <v>0</v>
      </c>
      <c r="L169" s="292">
        <f>HLOOKUP(K!$D$15,DatInv!$BX$7:$CI$1441,ROW()-8,FALSE)</f>
        <v>0</v>
      </c>
      <c r="M169" s="292">
        <f>HLOOKUP(K!$D$15,DatInv!$CO$7:$CZ$1441,ROW()-8,FALSE)</f>
        <v>0</v>
      </c>
      <c r="N169" s="444"/>
      <c r="O169" s="444"/>
      <c r="P169" s="292">
        <f>DatInv!CZ167</f>
        <v>0</v>
      </c>
      <c r="Q169" s="292">
        <f>DatInv!DF167</f>
        <v>0</v>
      </c>
      <c r="R169" s="292">
        <f t="shared" ref="R169:R170" si="57">Q169+K169</f>
        <v>0</v>
      </c>
      <c r="S169" s="292">
        <f t="shared" ref="S169:S170" si="58">Q169+P169</f>
        <v>0</v>
      </c>
      <c r="T169" s="290"/>
    </row>
    <row r="170" spans="1:20">
      <c r="A170" s="290"/>
      <c r="B170" s="292">
        <f>HLOOKUP(K!$D$15,DatInv!$F$7:$Q$1441,ROW()-8,FALSE)</f>
        <v>0</v>
      </c>
      <c r="C170" s="292">
        <f>HLOOKUP(K!$D$15,DatInv!$W$7:$AH$1441,ROW()-8,FALSE)</f>
        <v>0</v>
      </c>
      <c r="D170" s="292">
        <f>HLOOKUP(K!$D$15,DatInv!$AN$7:$AY$1441,ROW()-8,FALSE)</f>
        <v>0</v>
      </c>
      <c r="E170" s="444"/>
      <c r="F170" s="444"/>
      <c r="G170" s="420"/>
      <c r="H170" s="421"/>
      <c r="I170" s="422"/>
      <c r="J170" s="423" t="s">
        <v>140</v>
      </c>
      <c r="K170" s="292">
        <f>HLOOKUP(K!$D$15,DatInv!$BG$7:$BR$1441,ROW()-8,FALSE)</f>
        <v>0</v>
      </c>
      <c r="L170" s="292">
        <f>HLOOKUP(K!$D$15,DatInv!$BX$7:$CI$1441,ROW()-8,FALSE)</f>
        <v>0</v>
      </c>
      <c r="M170" s="292">
        <f>HLOOKUP(K!$D$15,DatInv!$CO$7:$CZ$1441,ROW()-8,FALSE)</f>
        <v>0</v>
      </c>
      <c r="N170" s="444"/>
      <c r="O170" s="444"/>
      <c r="P170" s="292">
        <f>DatInv!CZ168</f>
        <v>0</v>
      </c>
      <c r="Q170" s="292">
        <f>DatInv!DF168</f>
        <v>0</v>
      </c>
      <c r="R170" s="292">
        <f t="shared" si="57"/>
        <v>0</v>
      </c>
      <c r="S170" s="292">
        <f t="shared" si="58"/>
        <v>0</v>
      </c>
      <c r="T170" s="290"/>
    </row>
    <row r="171" spans="1:20">
      <c r="A171" s="290"/>
      <c r="B171" s="292">
        <f>HLOOKUP(K!$D$15,DatInv!$F$7:$Q$1441,ROW()-8,FALSE)</f>
        <v>0</v>
      </c>
      <c r="C171" s="292">
        <f>HLOOKUP(K!$D$15,DatInv!$W$7:$AH$1441,ROW()-8,FALSE)</f>
        <v>0</v>
      </c>
      <c r="D171" s="292">
        <f>HLOOKUP(K!$D$15,DatInv!$AN$7:$AY$1441,ROW()-8,FALSE)</f>
        <v>0</v>
      </c>
      <c r="E171" s="444"/>
      <c r="F171" s="444"/>
      <c r="G171" s="420"/>
      <c r="H171" s="421"/>
      <c r="I171" s="422"/>
      <c r="J171" s="423" t="s">
        <v>248</v>
      </c>
      <c r="K171" s="292">
        <f>HLOOKUP(K!$D$15,DatInv!$BG$7:$BR$1441,ROW()-8,FALSE)</f>
        <v>0</v>
      </c>
      <c r="L171" s="292">
        <f>HLOOKUP(K!$D$15,DatInv!$BX$7:$CI$1441,ROW()-8,FALSE)</f>
        <v>0</v>
      </c>
      <c r="M171" s="292">
        <f>HLOOKUP(K!$D$15,DatInv!$CO$7:$CZ$1441,ROW()-8,FALSE)</f>
        <v>0</v>
      </c>
      <c r="N171" s="444"/>
      <c r="O171" s="444"/>
      <c r="P171" s="292">
        <f>DatInv!CZ169</f>
        <v>0</v>
      </c>
      <c r="Q171" s="292">
        <f>DatInv!DF169</f>
        <v>0</v>
      </c>
      <c r="R171" s="292">
        <f t="shared" ref="R171:S171" si="59">IF(R169=0,0,R170/R169)</f>
        <v>0</v>
      </c>
      <c r="S171" s="292">
        <f t="shared" si="59"/>
        <v>0</v>
      </c>
      <c r="T171" s="290"/>
    </row>
    <row r="172" spans="1:20">
      <c r="A172" s="290"/>
      <c r="B172" s="292">
        <f>HLOOKUP(K!$D$15,DatInv!$F$7:$Q$1441,ROW()-8,FALSE)</f>
        <v>0</v>
      </c>
      <c r="C172" s="292">
        <f>HLOOKUP(K!$D$15,DatInv!$W$7:$AH$1441,ROW()-8,FALSE)</f>
        <v>0</v>
      </c>
      <c r="D172" s="292">
        <f>HLOOKUP(K!$D$15,DatInv!$AN$7:$AY$1441,ROW()-8,FALSE)</f>
        <v>0</v>
      </c>
      <c r="E172" s="444"/>
      <c r="F172" s="444"/>
      <c r="G172" s="420"/>
      <c r="H172" s="421" t="s">
        <v>35</v>
      </c>
      <c r="I172" s="422"/>
      <c r="J172" s="423" t="s">
        <v>26</v>
      </c>
      <c r="K172" s="292">
        <f>HLOOKUP(K!$D$15,DatInv!$BG$7:$BR$1441,ROW()-8,FALSE)</f>
        <v>0</v>
      </c>
      <c r="L172" s="292">
        <f>HLOOKUP(K!$D$15,DatInv!$BX$7:$CI$1441,ROW()-8,FALSE)</f>
        <v>0</v>
      </c>
      <c r="M172" s="292">
        <f>HLOOKUP(K!$D$15,DatInv!$CO$7:$CZ$1441,ROW()-8,FALSE)</f>
        <v>0</v>
      </c>
      <c r="N172" s="444"/>
      <c r="O172" s="444"/>
      <c r="P172" s="292">
        <f>DatInv!CZ170</f>
        <v>0</v>
      </c>
      <c r="Q172" s="292">
        <f>DatInv!DF170</f>
        <v>0</v>
      </c>
      <c r="R172" s="292">
        <f t="shared" ref="R172:R173" si="60">Q172+K172</f>
        <v>0</v>
      </c>
      <c r="S172" s="292">
        <f t="shared" ref="S172:S173" si="61">Q172+P172</f>
        <v>0</v>
      </c>
      <c r="T172" s="290"/>
    </row>
    <row r="173" spans="1:20">
      <c r="A173" s="290"/>
      <c r="B173" s="292">
        <f>HLOOKUP(K!$D$15,DatInv!$F$7:$Q$1441,ROW()-8,FALSE)</f>
        <v>0</v>
      </c>
      <c r="C173" s="292">
        <f>HLOOKUP(K!$D$15,DatInv!$W$7:$AH$1441,ROW()-8,FALSE)</f>
        <v>0</v>
      </c>
      <c r="D173" s="292">
        <f>HLOOKUP(K!$D$15,DatInv!$AN$7:$AY$1441,ROW()-8,FALSE)</f>
        <v>0</v>
      </c>
      <c r="E173" s="444"/>
      <c r="F173" s="444"/>
      <c r="G173" s="420"/>
      <c r="H173" s="421"/>
      <c r="I173" s="422"/>
      <c r="J173" s="423" t="s">
        <v>140</v>
      </c>
      <c r="K173" s="292">
        <f>HLOOKUP(K!$D$15,DatInv!$BG$7:$BR$1441,ROW()-8,FALSE)</f>
        <v>0</v>
      </c>
      <c r="L173" s="292">
        <f>HLOOKUP(K!$D$15,DatInv!$BX$7:$CI$1441,ROW()-8,FALSE)</f>
        <v>0</v>
      </c>
      <c r="M173" s="292">
        <f>HLOOKUP(K!$D$15,DatInv!$CO$7:$CZ$1441,ROW()-8,FALSE)</f>
        <v>0</v>
      </c>
      <c r="N173" s="444"/>
      <c r="O173" s="444"/>
      <c r="P173" s="292">
        <f>DatInv!CZ171</f>
        <v>0</v>
      </c>
      <c r="Q173" s="292">
        <f>DatInv!DF171</f>
        <v>0</v>
      </c>
      <c r="R173" s="292">
        <f t="shared" si="60"/>
        <v>0</v>
      </c>
      <c r="S173" s="292">
        <f t="shared" si="61"/>
        <v>0</v>
      </c>
      <c r="T173" s="290"/>
    </row>
    <row r="174" spans="1:20">
      <c r="A174" s="290"/>
      <c r="B174" s="292">
        <f>HLOOKUP(K!$D$15,DatInv!$F$7:$Q$1441,ROW()-8,FALSE)</f>
        <v>0</v>
      </c>
      <c r="C174" s="292">
        <f>HLOOKUP(K!$D$15,DatInv!$W$7:$AH$1441,ROW()-8,FALSE)</f>
        <v>0</v>
      </c>
      <c r="D174" s="292">
        <f>HLOOKUP(K!$D$15,DatInv!$AN$7:$AY$1441,ROW()-8,FALSE)</f>
        <v>0</v>
      </c>
      <c r="E174" s="444"/>
      <c r="F174" s="444"/>
      <c r="G174" s="420"/>
      <c r="H174" s="421"/>
      <c r="I174" s="422"/>
      <c r="J174" s="423" t="s">
        <v>248</v>
      </c>
      <c r="K174" s="292">
        <f>HLOOKUP(K!$D$15,DatInv!$BG$7:$BR$1441,ROW()-8,FALSE)</f>
        <v>0</v>
      </c>
      <c r="L174" s="292">
        <f>HLOOKUP(K!$D$15,DatInv!$BX$7:$CI$1441,ROW()-8,FALSE)</f>
        <v>0</v>
      </c>
      <c r="M174" s="292">
        <f>HLOOKUP(K!$D$15,DatInv!$CO$7:$CZ$1441,ROW()-8,FALSE)</f>
        <v>0</v>
      </c>
      <c r="N174" s="444"/>
      <c r="O174" s="444"/>
      <c r="P174" s="292">
        <f>DatInv!CZ172</f>
        <v>0</v>
      </c>
      <c r="Q174" s="292">
        <f>DatInv!DF172</f>
        <v>0</v>
      </c>
      <c r="R174" s="292">
        <f t="shared" ref="R174:S174" si="62">IF(R172=0,0,R173/R172)</f>
        <v>0</v>
      </c>
      <c r="S174" s="292">
        <f t="shared" si="62"/>
        <v>0</v>
      </c>
      <c r="T174" s="290"/>
    </row>
    <row r="175" spans="1:20">
      <c r="A175" s="290"/>
      <c r="B175" s="292">
        <f>HLOOKUP(K!$D$15,DatInv!$F$7:$Q$1441,ROW()-8,FALSE)</f>
        <v>0</v>
      </c>
      <c r="C175" s="292">
        <f>HLOOKUP(K!$D$15,DatInv!$W$7:$AH$1441,ROW()-8,FALSE)</f>
        <v>0</v>
      </c>
      <c r="D175" s="292">
        <f>HLOOKUP(K!$D$15,DatInv!$AN$7:$AY$1441,ROW()-8,FALSE)</f>
        <v>0</v>
      </c>
      <c r="E175" s="444"/>
      <c r="F175" s="444"/>
      <c r="G175" s="429" t="s">
        <v>242</v>
      </c>
      <c r="H175" s="430" t="s">
        <v>39</v>
      </c>
      <c r="I175" s="431"/>
      <c r="J175" s="432" t="s">
        <v>140</v>
      </c>
      <c r="K175" s="292">
        <f>HLOOKUP(K!$D$15,DatInv!$BG$7:$BR$1441,ROW()-8,FALSE)</f>
        <v>0</v>
      </c>
      <c r="L175" s="292">
        <f>HLOOKUP(K!$D$15,DatInv!$BX$7:$CI$1441,ROW()-8,FALSE)</f>
        <v>0</v>
      </c>
      <c r="M175" s="292">
        <f>HLOOKUP(K!$D$15,DatInv!$CO$7:$CZ$1441,ROW()-8,FALSE)</f>
        <v>0</v>
      </c>
      <c r="N175" s="444"/>
      <c r="O175" s="444"/>
      <c r="P175" s="292">
        <f>DatInv!CZ173</f>
        <v>0</v>
      </c>
      <c r="Q175" s="292">
        <f>DatInv!DF173</f>
        <v>0</v>
      </c>
      <c r="R175" s="292">
        <f>R177+R180+R183+R186</f>
        <v>0</v>
      </c>
      <c r="S175" s="292">
        <f>S177+S180+S183+S186</f>
        <v>0</v>
      </c>
      <c r="T175" s="290"/>
    </row>
    <row r="176" spans="1:20">
      <c r="A176" s="290"/>
      <c r="B176" s="292">
        <f>HLOOKUP(K!$D$15,DatInv!$F$7:$Q$1441,ROW()-8,FALSE)</f>
        <v>0</v>
      </c>
      <c r="C176" s="292">
        <f>HLOOKUP(K!$D$15,DatInv!$W$7:$AH$1441,ROW()-8,FALSE)</f>
        <v>0</v>
      </c>
      <c r="D176" s="292">
        <f>HLOOKUP(K!$D$15,DatInv!$AN$7:$AY$1441,ROW()-8,FALSE)</f>
        <v>0</v>
      </c>
      <c r="E176" s="444"/>
      <c r="F176" s="444"/>
      <c r="G176" s="420"/>
      <c r="H176" s="421" t="s">
        <v>40</v>
      </c>
      <c r="I176" s="422"/>
      <c r="J176" s="423" t="s">
        <v>26</v>
      </c>
      <c r="K176" s="292">
        <f>HLOOKUP(K!$D$15,DatInv!$BG$7:$BR$1441,ROW()-8,FALSE)</f>
        <v>0</v>
      </c>
      <c r="L176" s="292">
        <f>HLOOKUP(K!$D$15,DatInv!$BX$7:$CI$1441,ROW()-8,FALSE)</f>
        <v>0</v>
      </c>
      <c r="M176" s="292">
        <f>HLOOKUP(K!$D$15,DatInv!$CO$7:$CZ$1441,ROW()-8,FALSE)</f>
        <v>0</v>
      </c>
      <c r="N176" s="444"/>
      <c r="O176" s="444"/>
      <c r="P176" s="292">
        <f>DatInv!CZ174</f>
        <v>0</v>
      </c>
      <c r="Q176" s="292">
        <f>DatInv!DF174</f>
        <v>0</v>
      </c>
      <c r="R176" s="292">
        <f t="shared" ref="R176:R177" si="63">Q176+K176</f>
        <v>0</v>
      </c>
      <c r="S176" s="292">
        <f t="shared" ref="S176:S177" si="64">Q176+P176</f>
        <v>0</v>
      </c>
      <c r="T176" s="290"/>
    </row>
    <row r="177" spans="1:20">
      <c r="A177" s="290"/>
      <c r="B177" s="292">
        <f>HLOOKUP(K!$D$15,DatInv!$F$7:$Q$1441,ROW()-8,FALSE)</f>
        <v>0</v>
      </c>
      <c r="C177" s="292">
        <f>HLOOKUP(K!$D$15,DatInv!$W$7:$AH$1441,ROW()-8,FALSE)</f>
        <v>0</v>
      </c>
      <c r="D177" s="292">
        <f>HLOOKUP(K!$D$15,DatInv!$AN$7:$AY$1441,ROW()-8,FALSE)</f>
        <v>0</v>
      </c>
      <c r="E177" s="444"/>
      <c r="F177" s="444"/>
      <c r="G177" s="420"/>
      <c r="H177" s="421"/>
      <c r="I177" s="422"/>
      <c r="J177" s="423" t="s">
        <v>140</v>
      </c>
      <c r="K177" s="292">
        <f>HLOOKUP(K!$D$15,DatInv!$BG$7:$BR$1441,ROW()-8,FALSE)</f>
        <v>0</v>
      </c>
      <c r="L177" s="292">
        <f>HLOOKUP(K!$D$15,DatInv!$BX$7:$CI$1441,ROW()-8,FALSE)</f>
        <v>0</v>
      </c>
      <c r="M177" s="292">
        <f>HLOOKUP(K!$D$15,DatInv!$CO$7:$CZ$1441,ROW()-8,FALSE)</f>
        <v>0</v>
      </c>
      <c r="N177" s="444"/>
      <c r="O177" s="444"/>
      <c r="P177" s="292">
        <f>DatInv!CZ175</f>
        <v>0</v>
      </c>
      <c r="Q177" s="292">
        <f>DatInv!DF175</f>
        <v>0</v>
      </c>
      <c r="R177" s="292">
        <f t="shared" si="63"/>
        <v>0</v>
      </c>
      <c r="S177" s="292">
        <f t="shared" si="64"/>
        <v>0</v>
      </c>
      <c r="T177" s="290"/>
    </row>
    <row r="178" spans="1:20">
      <c r="A178" s="290"/>
      <c r="B178" s="292">
        <f>HLOOKUP(K!$D$15,DatInv!$F$7:$Q$1441,ROW()-8,FALSE)</f>
        <v>0</v>
      </c>
      <c r="C178" s="292">
        <f>HLOOKUP(K!$D$15,DatInv!$W$7:$AH$1441,ROW()-8,FALSE)</f>
        <v>0</v>
      </c>
      <c r="D178" s="292">
        <f>HLOOKUP(K!$D$15,DatInv!$AN$7:$AY$1441,ROW()-8,FALSE)</f>
        <v>0</v>
      </c>
      <c r="E178" s="444"/>
      <c r="F178" s="444"/>
      <c r="G178" s="420"/>
      <c r="H178" s="421"/>
      <c r="I178" s="422"/>
      <c r="J178" s="423" t="s">
        <v>248</v>
      </c>
      <c r="K178" s="292">
        <f>HLOOKUP(K!$D$15,DatInv!$BG$7:$BR$1441,ROW()-8,FALSE)</f>
        <v>0</v>
      </c>
      <c r="L178" s="292">
        <f>HLOOKUP(K!$D$15,DatInv!$BX$7:$CI$1441,ROW()-8,FALSE)</f>
        <v>0</v>
      </c>
      <c r="M178" s="292">
        <f>HLOOKUP(K!$D$15,DatInv!$CO$7:$CZ$1441,ROW()-8,FALSE)</f>
        <v>0</v>
      </c>
      <c r="N178" s="444"/>
      <c r="O178" s="444"/>
      <c r="P178" s="292">
        <f>DatInv!CZ176</f>
        <v>0</v>
      </c>
      <c r="Q178" s="292">
        <f>DatInv!DF176</f>
        <v>0</v>
      </c>
      <c r="R178" s="292">
        <f t="shared" ref="R178:S178" si="65">IF(R176=0,0,R177/R176)</f>
        <v>0</v>
      </c>
      <c r="S178" s="292">
        <f t="shared" si="65"/>
        <v>0</v>
      </c>
      <c r="T178" s="290"/>
    </row>
    <row r="179" spans="1:20">
      <c r="A179" s="290"/>
      <c r="B179" s="292">
        <f>HLOOKUP(K!$D$15,DatInv!$F$7:$Q$1441,ROW()-8,FALSE)</f>
        <v>0</v>
      </c>
      <c r="C179" s="292">
        <f>HLOOKUP(K!$D$15,DatInv!$W$7:$AH$1441,ROW()-8,FALSE)</f>
        <v>0</v>
      </c>
      <c r="D179" s="292">
        <f>HLOOKUP(K!$D$15,DatInv!$AN$7:$AY$1441,ROW()-8,FALSE)</f>
        <v>0</v>
      </c>
      <c r="E179" s="444"/>
      <c r="F179" s="444"/>
      <c r="G179" s="420"/>
      <c r="H179" s="421" t="s">
        <v>41</v>
      </c>
      <c r="I179" s="422"/>
      <c r="J179" s="423" t="s">
        <v>26</v>
      </c>
      <c r="K179" s="292">
        <f>HLOOKUP(K!$D$15,DatInv!$BG$7:$BR$1441,ROW()-8,FALSE)</f>
        <v>0</v>
      </c>
      <c r="L179" s="292">
        <f>HLOOKUP(K!$D$15,DatInv!$BX$7:$CI$1441,ROW()-8,FALSE)</f>
        <v>0</v>
      </c>
      <c r="M179" s="292">
        <f>HLOOKUP(K!$D$15,DatInv!$CO$7:$CZ$1441,ROW()-8,FALSE)</f>
        <v>0</v>
      </c>
      <c r="N179" s="444"/>
      <c r="O179" s="444"/>
      <c r="P179" s="292">
        <f>DatInv!CZ177</f>
        <v>0</v>
      </c>
      <c r="Q179" s="292">
        <f>DatInv!DF177</f>
        <v>0</v>
      </c>
      <c r="R179" s="292">
        <f t="shared" ref="R179:R180" si="66">Q179+K179</f>
        <v>0</v>
      </c>
      <c r="S179" s="292">
        <f t="shared" ref="S179:S180" si="67">Q179+P179</f>
        <v>0</v>
      </c>
      <c r="T179" s="290"/>
    </row>
    <row r="180" spans="1:20">
      <c r="A180" s="290"/>
      <c r="B180" s="292">
        <f>HLOOKUP(K!$D$15,DatInv!$F$7:$Q$1441,ROW()-8,FALSE)</f>
        <v>0</v>
      </c>
      <c r="C180" s="292">
        <f>HLOOKUP(K!$D$15,DatInv!$W$7:$AH$1441,ROW()-8,FALSE)</f>
        <v>0</v>
      </c>
      <c r="D180" s="292">
        <f>HLOOKUP(K!$D$15,DatInv!$AN$7:$AY$1441,ROW()-8,FALSE)</f>
        <v>0</v>
      </c>
      <c r="E180" s="444"/>
      <c r="F180" s="444"/>
      <c r="G180" s="420"/>
      <c r="H180" s="421"/>
      <c r="I180" s="422"/>
      <c r="J180" s="423" t="s">
        <v>140</v>
      </c>
      <c r="K180" s="292">
        <f>HLOOKUP(K!$D$15,DatInv!$BG$7:$BR$1441,ROW()-8,FALSE)</f>
        <v>0</v>
      </c>
      <c r="L180" s="292">
        <f>HLOOKUP(K!$D$15,DatInv!$BX$7:$CI$1441,ROW()-8,FALSE)</f>
        <v>0</v>
      </c>
      <c r="M180" s="292">
        <f>HLOOKUP(K!$D$15,DatInv!$CO$7:$CZ$1441,ROW()-8,FALSE)</f>
        <v>0</v>
      </c>
      <c r="N180" s="444"/>
      <c r="O180" s="444"/>
      <c r="P180" s="292">
        <f>DatInv!CZ178</f>
        <v>0</v>
      </c>
      <c r="Q180" s="292">
        <f>DatInv!DF178</f>
        <v>0</v>
      </c>
      <c r="R180" s="292">
        <f t="shared" si="66"/>
        <v>0</v>
      </c>
      <c r="S180" s="292">
        <f t="shared" si="67"/>
        <v>0</v>
      </c>
      <c r="T180" s="290"/>
    </row>
    <row r="181" spans="1:20">
      <c r="A181" s="290"/>
      <c r="B181" s="292">
        <f>HLOOKUP(K!$D$15,DatInv!$F$7:$Q$1441,ROW()-8,FALSE)</f>
        <v>0</v>
      </c>
      <c r="C181" s="292">
        <f>HLOOKUP(K!$D$15,DatInv!$W$7:$AH$1441,ROW()-8,FALSE)</f>
        <v>0</v>
      </c>
      <c r="D181" s="292">
        <f>HLOOKUP(K!$D$15,DatInv!$AN$7:$AY$1441,ROW()-8,FALSE)</f>
        <v>0</v>
      </c>
      <c r="E181" s="444"/>
      <c r="F181" s="444"/>
      <c r="G181" s="420"/>
      <c r="H181" s="421"/>
      <c r="I181" s="422"/>
      <c r="J181" s="423" t="s">
        <v>248</v>
      </c>
      <c r="K181" s="292">
        <f>HLOOKUP(K!$D$15,DatInv!$BG$7:$BR$1441,ROW()-8,FALSE)</f>
        <v>0</v>
      </c>
      <c r="L181" s="292">
        <f>HLOOKUP(K!$D$15,DatInv!$BX$7:$CI$1441,ROW()-8,FALSE)</f>
        <v>0</v>
      </c>
      <c r="M181" s="292">
        <f>HLOOKUP(K!$D$15,DatInv!$CO$7:$CZ$1441,ROW()-8,FALSE)</f>
        <v>0</v>
      </c>
      <c r="N181" s="444"/>
      <c r="O181" s="444"/>
      <c r="P181" s="292">
        <f>DatInv!CZ179</f>
        <v>0</v>
      </c>
      <c r="Q181" s="292">
        <f>DatInv!DF179</f>
        <v>0</v>
      </c>
      <c r="R181" s="292">
        <f t="shared" ref="R181:S181" si="68">IF(R179=0,0,R180/R179)</f>
        <v>0</v>
      </c>
      <c r="S181" s="292">
        <f t="shared" si="68"/>
        <v>0</v>
      </c>
      <c r="T181" s="290"/>
    </row>
    <row r="182" spans="1:20">
      <c r="A182" s="290"/>
      <c r="B182" s="292">
        <f>HLOOKUP(K!$D$15,DatInv!$F$7:$Q$1441,ROW()-8,FALSE)</f>
        <v>0</v>
      </c>
      <c r="C182" s="292">
        <f>HLOOKUP(K!$D$15,DatInv!$W$7:$AH$1441,ROW()-8,FALSE)</f>
        <v>0</v>
      </c>
      <c r="D182" s="292">
        <f>HLOOKUP(K!$D$15,DatInv!$AN$7:$AY$1441,ROW()-8,FALSE)</f>
        <v>0</v>
      </c>
      <c r="E182" s="444"/>
      <c r="F182" s="444"/>
      <c r="G182" s="420"/>
      <c r="H182" s="421" t="s">
        <v>42</v>
      </c>
      <c r="I182" s="422"/>
      <c r="J182" s="423" t="s">
        <v>26</v>
      </c>
      <c r="K182" s="292">
        <f>HLOOKUP(K!$D$15,DatInv!$BG$7:$BR$1441,ROW()-8,FALSE)</f>
        <v>0</v>
      </c>
      <c r="L182" s="292">
        <f>HLOOKUP(K!$D$15,DatInv!$BX$7:$CI$1441,ROW()-8,FALSE)</f>
        <v>0</v>
      </c>
      <c r="M182" s="292">
        <f>HLOOKUP(K!$D$15,DatInv!$CO$7:$CZ$1441,ROW()-8,FALSE)</f>
        <v>0</v>
      </c>
      <c r="N182" s="444"/>
      <c r="O182" s="444"/>
      <c r="P182" s="292">
        <f>DatInv!CZ180</f>
        <v>0</v>
      </c>
      <c r="Q182" s="292">
        <f>DatInv!DF180</f>
        <v>0</v>
      </c>
      <c r="R182" s="292">
        <f t="shared" ref="R182:R183" si="69">Q182+K182</f>
        <v>0</v>
      </c>
      <c r="S182" s="292">
        <f t="shared" ref="S182:S183" si="70">Q182+P182</f>
        <v>0</v>
      </c>
      <c r="T182" s="290"/>
    </row>
    <row r="183" spans="1:20">
      <c r="A183" s="290"/>
      <c r="B183" s="292">
        <f>HLOOKUP(K!$D$15,DatInv!$F$7:$Q$1441,ROW()-8,FALSE)</f>
        <v>0</v>
      </c>
      <c r="C183" s="292">
        <f>HLOOKUP(K!$D$15,DatInv!$W$7:$AH$1441,ROW()-8,FALSE)</f>
        <v>0</v>
      </c>
      <c r="D183" s="292">
        <f>HLOOKUP(K!$D$15,DatInv!$AN$7:$AY$1441,ROW()-8,FALSE)</f>
        <v>0</v>
      </c>
      <c r="E183" s="444"/>
      <c r="F183" s="444"/>
      <c r="G183" s="420"/>
      <c r="H183" s="421"/>
      <c r="I183" s="422"/>
      <c r="J183" s="423" t="s">
        <v>140</v>
      </c>
      <c r="K183" s="292">
        <f>HLOOKUP(K!$D$15,DatInv!$BG$7:$BR$1441,ROW()-8,FALSE)</f>
        <v>0</v>
      </c>
      <c r="L183" s="292">
        <f>HLOOKUP(K!$D$15,DatInv!$BX$7:$CI$1441,ROW()-8,FALSE)</f>
        <v>0</v>
      </c>
      <c r="M183" s="292">
        <f>HLOOKUP(K!$D$15,DatInv!$CO$7:$CZ$1441,ROW()-8,FALSE)</f>
        <v>0</v>
      </c>
      <c r="N183" s="444"/>
      <c r="O183" s="444"/>
      <c r="P183" s="292">
        <f>DatInv!CZ181</f>
        <v>0</v>
      </c>
      <c r="Q183" s="292">
        <f>DatInv!DF181</f>
        <v>0</v>
      </c>
      <c r="R183" s="292">
        <f t="shared" si="69"/>
        <v>0</v>
      </c>
      <c r="S183" s="292">
        <f t="shared" si="70"/>
        <v>0</v>
      </c>
      <c r="T183" s="290"/>
    </row>
    <row r="184" spans="1:20">
      <c r="A184" s="290"/>
      <c r="B184" s="292">
        <f>HLOOKUP(K!$D$15,DatInv!$F$7:$Q$1441,ROW()-8,FALSE)</f>
        <v>0</v>
      </c>
      <c r="C184" s="292">
        <f>HLOOKUP(K!$D$15,DatInv!$W$7:$AH$1441,ROW()-8,FALSE)</f>
        <v>0</v>
      </c>
      <c r="D184" s="292">
        <f>HLOOKUP(K!$D$15,DatInv!$AN$7:$AY$1441,ROW()-8,FALSE)</f>
        <v>0</v>
      </c>
      <c r="E184" s="444"/>
      <c r="F184" s="444"/>
      <c r="G184" s="420"/>
      <c r="H184" s="421"/>
      <c r="I184" s="422"/>
      <c r="J184" s="423" t="s">
        <v>248</v>
      </c>
      <c r="K184" s="292">
        <f>HLOOKUP(K!$D$15,DatInv!$BG$7:$BR$1441,ROW()-8,FALSE)</f>
        <v>0</v>
      </c>
      <c r="L184" s="292">
        <f>HLOOKUP(K!$D$15,DatInv!$BX$7:$CI$1441,ROW()-8,FALSE)</f>
        <v>0</v>
      </c>
      <c r="M184" s="292">
        <f>HLOOKUP(K!$D$15,DatInv!$CO$7:$CZ$1441,ROW()-8,FALSE)</f>
        <v>0</v>
      </c>
      <c r="N184" s="444"/>
      <c r="O184" s="444"/>
      <c r="P184" s="292">
        <f>DatInv!CZ182</f>
        <v>0</v>
      </c>
      <c r="Q184" s="292">
        <f>DatInv!DF182</f>
        <v>0</v>
      </c>
      <c r="R184" s="292">
        <f t="shared" ref="R184:S184" si="71">IF(R182=0,0,R183/R182)</f>
        <v>0</v>
      </c>
      <c r="S184" s="292">
        <f t="shared" si="71"/>
        <v>0</v>
      </c>
      <c r="T184" s="290"/>
    </row>
    <row r="185" spans="1:20">
      <c r="A185" s="290"/>
      <c r="B185" s="292">
        <f>HLOOKUP(K!$D$15,DatInv!$F$7:$Q$1441,ROW()-8,FALSE)</f>
        <v>0</v>
      </c>
      <c r="C185" s="292">
        <f>HLOOKUP(K!$D$15,DatInv!$W$7:$AH$1441,ROW()-8,FALSE)</f>
        <v>0</v>
      </c>
      <c r="D185" s="292">
        <f>HLOOKUP(K!$D$15,DatInv!$AN$7:$AY$1441,ROW()-8,FALSE)</f>
        <v>0</v>
      </c>
      <c r="E185" s="444"/>
      <c r="F185" s="444"/>
      <c r="G185" s="420"/>
      <c r="H185" s="421" t="s">
        <v>43</v>
      </c>
      <c r="I185" s="422"/>
      <c r="J185" s="423" t="s">
        <v>26</v>
      </c>
      <c r="K185" s="292">
        <f>HLOOKUP(K!$D$15,DatInv!$BG$7:$BR$1441,ROW()-8,FALSE)</f>
        <v>0</v>
      </c>
      <c r="L185" s="292">
        <f>HLOOKUP(K!$D$15,DatInv!$BX$7:$CI$1441,ROW()-8,FALSE)</f>
        <v>0</v>
      </c>
      <c r="M185" s="292">
        <f>HLOOKUP(K!$D$15,DatInv!$CO$7:$CZ$1441,ROW()-8,FALSE)</f>
        <v>0</v>
      </c>
      <c r="N185" s="444"/>
      <c r="O185" s="444"/>
      <c r="P185" s="292">
        <f>DatInv!CZ183</f>
        <v>0</v>
      </c>
      <c r="Q185" s="292">
        <f>DatInv!DF183</f>
        <v>0</v>
      </c>
      <c r="R185" s="292">
        <f t="shared" ref="R185:R186" si="72">Q185+K185</f>
        <v>0</v>
      </c>
      <c r="S185" s="292">
        <f t="shared" ref="S185:S186" si="73">Q185+P185</f>
        <v>0</v>
      </c>
      <c r="T185" s="290"/>
    </row>
    <row r="186" spans="1:20">
      <c r="A186" s="290"/>
      <c r="B186" s="292">
        <f>HLOOKUP(K!$D$15,DatInv!$F$7:$Q$1441,ROW()-8,FALSE)</f>
        <v>0</v>
      </c>
      <c r="C186" s="292">
        <f>HLOOKUP(K!$D$15,DatInv!$W$7:$AH$1441,ROW()-8,FALSE)</f>
        <v>0</v>
      </c>
      <c r="D186" s="292">
        <f>HLOOKUP(K!$D$15,DatInv!$AN$7:$AY$1441,ROW()-8,FALSE)</f>
        <v>0</v>
      </c>
      <c r="E186" s="444"/>
      <c r="F186" s="444"/>
      <c r="G186" s="420"/>
      <c r="H186" s="421"/>
      <c r="I186" s="422"/>
      <c r="J186" s="423" t="s">
        <v>140</v>
      </c>
      <c r="K186" s="292">
        <f>HLOOKUP(K!$D$15,DatInv!$BG$7:$BR$1441,ROW()-8,FALSE)</f>
        <v>0</v>
      </c>
      <c r="L186" s="292">
        <f>HLOOKUP(K!$D$15,DatInv!$BX$7:$CI$1441,ROW()-8,FALSE)</f>
        <v>0</v>
      </c>
      <c r="M186" s="292">
        <f>HLOOKUP(K!$D$15,DatInv!$CO$7:$CZ$1441,ROW()-8,FALSE)</f>
        <v>0</v>
      </c>
      <c r="N186" s="444"/>
      <c r="O186" s="444"/>
      <c r="P186" s="292">
        <f>DatInv!CZ184</f>
        <v>0</v>
      </c>
      <c r="Q186" s="292">
        <f>DatInv!DF184</f>
        <v>0</v>
      </c>
      <c r="R186" s="292">
        <f t="shared" si="72"/>
        <v>0</v>
      </c>
      <c r="S186" s="292">
        <f t="shared" si="73"/>
        <v>0</v>
      </c>
      <c r="T186" s="290"/>
    </row>
    <row r="187" spans="1:20">
      <c r="A187" s="290"/>
      <c r="B187" s="292">
        <f>HLOOKUP(K!$D$15,DatInv!$F$7:$Q$1441,ROW()-8,FALSE)</f>
        <v>0</v>
      </c>
      <c r="C187" s="292">
        <f>HLOOKUP(K!$D$15,DatInv!$W$7:$AH$1441,ROW()-8,FALSE)</f>
        <v>0</v>
      </c>
      <c r="D187" s="292">
        <f>HLOOKUP(K!$D$15,DatInv!$AN$7:$AY$1441,ROW()-8,FALSE)</f>
        <v>0</v>
      </c>
      <c r="E187" s="444"/>
      <c r="F187" s="444"/>
      <c r="G187" s="420"/>
      <c r="H187" s="421"/>
      <c r="I187" s="422"/>
      <c r="J187" s="423" t="s">
        <v>248</v>
      </c>
      <c r="K187" s="292">
        <f>HLOOKUP(K!$D$15,DatInv!$BG$7:$BR$1441,ROW()-8,FALSE)</f>
        <v>0</v>
      </c>
      <c r="L187" s="292">
        <f>HLOOKUP(K!$D$15,DatInv!$BX$7:$CI$1441,ROW()-8,FALSE)</f>
        <v>0</v>
      </c>
      <c r="M187" s="292">
        <f>HLOOKUP(K!$D$15,DatInv!$CO$7:$CZ$1441,ROW()-8,FALSE)</f>
        <v>0</v>
      </c>
      <c r="N187" s="444"/>
      <c r="O187" s="444"/>
      <c r="P187" s="292">
        <f>DatInv!CZ185</f>
        <v>0</v>
      </c>
      <c r="Q187" s="292">
        <f>DatInv!DF185</f>
        <v>0</v>
      </c>
      <c r="R187" s="292">
        <f t="shared" ref="R187:S187" si="74">IF(R185=0,0,R186/R185)</f>
        <v>0</v>
      </c>
      <c r="S187" s="292">
        <f t="shared" si="74"/>
        <v>0</v>
      </c>
      <c r="T187" s="290"/>
    </row>
    <row r="188" spans="1:20">
      <c r="A188" s="290"/>
      <c r="B188" s="292">
        <f>HLOOKUP(K!$D$15,DatInv!$F$7:$Q$1441,ROW()-8,FALSE)</f>
        <v>0</v>
      </c>
      <c r="C188" s="292">
        <f>HLOOKUP(K!$D$15,DatInv!$W$7:$AH$1441,ROW()-8,FALSE)</f>
        <v>0</v>
      </c>
      <c r="D188" s="292">
        <f>HLOOKUP(K!$D$15,DatInv!$AN$7:$AY$1441,ROW()-8,FALSE)</f>
        <v>0</v>
      </c>
      <c r="E188" s="444"/>
      <c r="F188" s="444"/>
      <c r="G188" s="429" t="s">
        <v>243</v>
      </c>
      <c r="H188" s="430" t="s">
        <v>44</v>
      </c>
      <c r="I188" s="431"/>
      <c r="J188" s="432" t="s">
        <v>140</v>
      </c>
      <c r="K188" s="292">
        <f>HLOOKUP(K!$D$15,DatInv!$BG$7:$BR$1441,ROW()-8,FALSE)</f>
        <v>0</v>
      </c>
      <c r="L188" s="292">
        <f>HLOOKUP(K!$D$15,DatInv!$BX$7:$CI$1441,ROW()-8,FALSE)</f>
        <v>0</v>
      </c>
      <c r="M188" s="292">
        <f>HLOOKUP(K!$D$15,DatInv!$CO$7:$CZ$1441,ROW()-8,FALSE)</f>
        <v>0</v>
      </c>
      <c r="N188" s="444"/>
      <c r="O188" s="444"/>
      <c r="P188" s="292">
        <f>DatInv!CZ186</f>
        <v>0</v>
      </c>
      <c r="Q188" s="292">
        <f>DatInv!DF186</f>
        <v>0</v>
      </c>
      <c r="R188" s="292">
        <f>R190+R193+R195+R209+R212+R215+R218</f>
        <v>0</v>
      </c>
      <c r="S188" s="292">
        <f>S190+S193+S195+S209+S212+S215+S218</f>
        <v>0</v>
      </c>
      <c r="T188" s="290"/>
    </row>
    <row r="189" spans="1:20">
      <c r="A189" s="290"/>
      <c r="B189" s="292">
        <f>HLOOKUP(K!$D$15,DatInv!$F$7:$Q$1441,ROW()-8,FALSE)</f>
        <v>0</v>
      </c>
      <c r="C189" s="292">
        <f>HLOOKUP(K!$D$15,DatInv!$W$7:$AH$1441,ROW()-8,FALSE)</f>
        <v>0</v>
      </c>
      <c r="D189" s="292">
        <f>HLOOKUP(K!$D$15,DatInv!$AN$7:$AY$1441,ROW()-8,FALSE)</f>
        <v>0</v>
      </c>
      <c r="E189" s="444"/>
      <c r="F189" s="444"/>
      <c r="G189" s="420"/>
      <c r="H189" s="421" t="s">
        <v>45</v>
      </c>
      <c r="I189" s="422"/>
      <c r="J189" s="423" t="s">
        <v>22</v>
      </c>
      <c r="K189" s="292">
        <f>HLOOKUP(K!$D$15,DatInv!$BG$7:$BR$1441,ROW()-8,FALSE)</f>
        <v>0</v>
      </c>
      <c r="L189" s="292">
        <f>HLOOKUP(K!$D$15,DatInv!$BX$7:$CI$1441,ROW()-8,FALSE)</f>
        <v>0</v>
      </c>
      <c r="M189" s="292">
        <f>HLOOKUP(K!$D$15,DatInv!$CO$7:$CZ$1441,ROW()-8,FALSE)</f>
        <v>0</v>
      </c>
      <c r="N189" s="444"/>
      <c r="O189" s="444"/>
      <c r="P189" s="292">
        <f>DatInv!CZ187</f>
        <v>0</v>
      </c>
      <c r="Q189" s="292">
        <f>DatInv!DF187</f>
        <v>0</v>
      </c>
      <c r="R189" s="292">
        <f t="shared" ref="R189:R190" si="75">Q189+K189</f>
        <v>0</v>
      </c>
      <c r="S189" s="292">
        <f t="shared" ref="S189:S190" si="76">Q189+P189</f>
        <v>0</v>
      </c>
      <c r="T189" s="290"/>
    </row>
    <row r="190" spans="1:20">
      <c r="A190" s="290"/>
      <c r="B190" s="292">
        <f>HLOOKUP(K!$D$15,DatInv!$F$7:$Q$1441,ROW()-8,FALSE)</f>
        <v>0</v>
      </c>
      <c r="C190" s="292">
        <f>HLOOKUP(K!$D$15,DatInv!$W$7:$AH$1441,ROW()-8,FALSE)</f>
        <v>0</v>
      </c>
      <c r="D190" s="292">
        <f>HLOOKUP(K!$D$15,DatInv!$AN$7:$AY$1441,ROW()-8,FALSE)</f>
        <v>0</v>
      </c>
      <c r="E190" s="444"/>
      <c r="F190" s="444"/>
      <c r="G190" s="420"/>
      <c r="H190" s="421"/>
      <c r="I190" s="422"/>
      <c r="J190" s="423" t="s">
        <v>140</v>
      </c>
      <c r="K190" s="292">
        <f>HLOOKUP(K!$D$15,DatInv!$BG$7:$BR$1441,ROW()-8,FALSE)</f>
        <v>0</v>
      </c>
      <c r="L190" s="292">
        <f>HLOOKUP(K!$D$15,DatInv!$BX$7:$CI$1441,ROW()-8,FALSE)</f>
        <v>0</v>
      </c>
      <c r="M190" s="292">
        <f>HLOOKUP(K!$D$15,DatInv!$CO$7:$CZ$1441,ROW()-8,FALSE)</f>
        <v>0</v>
      </c>
      <c r="N190" s="444"/>
      <c r="O190" s="444"/>
      <c r="P190" s="292">
        <f>DatInv!CZ188</f>
        <v>0</v>
      </c>
      <c r="Q190" s="292">
        <f>DatInv!DF188</f>
        <v>0</v>
      </c>
      <c r="R190" s="292">
        <f t="shared" si="75"/>
        <v>0</v>
      </c>
      <c r="S190" s="292">
        <f t="shared" si="76"/>
        <v>0</v>
      </c>
      <c r="T190" s="290"/>
    </row>
    <row r="191" spans="1:20">
      <c r="A191" s="290"/>
      <c r="B191" s="292">
        <f>HLOOKUP(K!$D$15,DatInv!$F$7:$Q$1441,ROW()-8,FALSE)</f>
        <v>0</v>
      </c>
      <c r="C191" s="292">
        <f>HLOOKUP(K!$D$15,DatInv!$W$7:$AH$1441,ROW()-8,FALSE)</f>
        <v>0</v>
      </c>
      <c r="D191" s="292">
        <f>HLOOKUP(K!$D$15,DatInv!$AN$7:$AY$1441,ROW()-8,FALSE)</f>
        <v>0</v>
      </c>
      <c r="E191" s="444"/>
      <c r="F191" s="444"/>
      <c r="G191" s="420"/>
      <c r="H191" s="421"/>
      <c r="I191" s="422"/>
      <c r="J191" s="423" t="s">
        <v>249</v>
      </c>
      <c r="K191" s="292">
        <f>HLOOKUP(K!$D$15,DatInv!$BG$7:$BR$1441,ROW()-8,FALSE)</f>
        <v>0</v>
      </c>
      <c r="L191" s="292">
        <f>HLOOKUP(K!$D$15,DatInv!$BX$7:$CI$1441,ROW()-8,FALSE)</f>
        <v>0</v>
      </c>
      <c r="M191" s="292">
        <f>HLOOKUP(K!$D$15,DatInv!$CO$7:$CZ$1441,ROW()-8,FALSE)</f>
        <v>0</v>
      </c>
      <c r="N191" s="444"/>
      <c r="O191" s="444"/>
      <c r="P191" s="292">
        <f>DatInv!CZ189</f>
        <v>0</v>
      </c>
      <c r="Q191" s="292">
        <f>DatInv!DF189</f>
        <v>0</v>
      </c>
      <c r="R191" s="292">
        <f t="shared" ref="R191:S191" si="77">IF(R189=0,0,R190/R189)</f>
        <v>0</v>
      </c>
      <c r="S191" s="292">
        <f t="shared" si="77"/>
        <v>0</v>
      </c>
      <c r="T191" s="290"/>
    </row>
    <row r="192" spans="1:20">
      <c r="A192" s="290"/>
      <c r="B192" s="292">
        <f>HLOOKUP(K!$D$15,DatInv!$F$7:$Q$1441,ROW()-8,FALSE)</f>
        <v>0</v>
      </c>
      <c r="C192" s="292">
        <f>HLOOKUP(K!$D$15,DatInv!$W$7:$AH$1441,ROW()-8,FALSE)</f>
        <v>0</v>
      </c>
      <c r="D192" s="292">
        <f>HLOOKUP(K!$D$15,DatInv!$AN$7:$AY$1441,ROW()-8,FALSE)</f>
        <v>0</v>
      </c>
      <c r="E192" s="444"/>
      <c r="F192" s="444"/>
      <c r="G192" s="420"/>
      <c r="H192" s="421" t="s">
        <v>46</v>
      </c>
      <c r="I192" s="422"/>
      <c r="J192" s="423" t="s">
        <v>22</v>
      </c>
      <c r="K192" s="292">
        <f>HLOOKUP(K!$D$15,DatInv!$BG$7:$BR$1441,ROW()-8,FALSE)</f>
        <v>0</v>
      </c>
      <c r="L192" s="292">
        <f>HLOOKUP(K!$D$15,DatInv!$BX$7:$CI$1441,ROW()-8,FALSE)</f>
        <v>0</v>
      </c>
      <c r="M192" s="292">
        <f>HLOOKUP(K!$D$15,DatInv!$CO$7:$CZ$1441,ROW()-8,FALSE)</f>
        <v>0</v>
      </c>
      <c r="N192" s="444"/>
      <c r="O192" s="444"/>
      <c r="P192" s="292">
        <f>DatInv!CZ190</f>
        <v>0</v>
      </c>
      <c r="Q192" s="292">
        <f>DatInv!DF190</f>
        <v>0</v>
      </c>
      <c r="R192" s="292">
        <f t="shared" ref="R192:R193" si="78">Q192+K192</f>
        <v>0</v>
      </c>
      <c r="S192" s="292">
        <f t="shared" ref="S192:S193" si="79">Q192+P192</f>
        <v>0</v>
      </c>
      <c r="T192" s="290"/>
    </row>
    <row r="193" spans="1:20">
      <c r="A193" s="290"/>
      <c r="B193" s="292">
        <f>HLOOKUP(K!$D$15,DatInv!$F$7:$Q$1441,ROW()-8,FALSE)</f>
        <v>0</v>
      </c>
      <c r="C193" s="292">
        <f>HLOOKUP(K!$D$15,DatInv!$W$7:$AH$1441,ROW()-8,FALSE)</f>
        <v>0</v>
      </c>
      <c r="D193" s="292">
        <f>HLOOKUP(K!$D$15,DatInv!$AN$7:$AY$1441,ROW()-8,FALSE)</f>
        <v>0</v>
      </c>
      <c r="E193" s="444"/>
      <c r="F193" s="444"/>
      <c r="G193" s="420"/>
      <c r="H193" s="421"/>
      <c r="I193" s="422"/>
      <c r="J193" s="423" t="s">
        <v>140</v>
      </c>
      <c r="K193" s="292">
        <f>HLOOKUP(K!$D$15,DatInv!$BG$7:$BR$1441,ROW()-8,FALSE)</f>
        <v>0</v>
      </c>
      <c r="L193" s="292">
        <f>HLOOKUP(K!$D$15,DatInv!$BX$7:$CI$1441,ROW()-8,FALSE)</f>
        <v>0</v>
      </c>
      <c r="M193" s="292">
        <f>HLOOKUP(K!$D$15,DatInv!$CO$7:$CZ$1441,ROW()-8,FALSE)</f>
        <v>0</v>
      </c>
      <c r="N193" s="444"/>
      <c r="O193" s="444"/>
      <c r="P193" s="292">
        <f>DatInv!CZ191</f>
        <v>0</v>
      </c>
      <c r="Q193" s="292">
        <f>DatInv!DF191</f>
        <v>0</v>
      </c>
      <c r="R193" s="292">
        <f t="shared" si="78"/>
        <v>0</v>
      </c>
      <c r="S193" s="292">
        <f t="shared" si="79"/>
        <v>0</v>
      </c>
      <c r="T193" s="290"/>
    </row>
    <row r="194" spans="1:20">
      <c r="A194" s="290"/>
      <c r="B194" s="292">
        <f>HLOOKUP(K!$D$15,DatInv!$F$7:$Q$1441,ROW()-8,FALSE)</f>
        <v>0</v>
      </c>
      <c r="C194" s="292">
        <f>HLOOKUP(K!$D$15,DatInv!$W$7:$AH$1441,ROW()-8,FALSE)</f>
        <v>0</v>
      </c>
      <c r="D194" s="292">
        <f>HLOOKUP(K!$D$15,DatInv!$AN$7:$AY$1441,ROW()-8,FALSE)</f>
        <v>0</v>
      </c>
      <c r="E194" s="444"/>
      <c r="F194" s="444"/>
      <c r="G194" s="420"/>
      <c r="H194" s="421"/>
      <c r="I194" s="422"/>
      <c r="J194" s="423" t="s">
        <v>249</v>
      </c>
      <c r="K194" s="292">
        <f>HLOOKUP(K!$D$15,DatInv!$BG$7:$BR$1441,ROW()-8,FALSE)</f>
        <v>0</v>
      </c>
      <c r="L194" s="292">
        <f>HLOOKUP(K!$D$15,DatInv!$BX$7:$CI$1441,ROW()-8,FALSE)</f>
        <v>0</v>
      </c>
      <c r="M194" s="292">
        <f>HLOOKUP(K!$D$15,DatInv!$CO$7:$CZ$1441,ROW()-8,FALSE)</f>
        <v>0</v>
      </c>
      <c r="N194" s="444"/>
      <c r="O194" s="444"/>
      <c r="P194" s="292">
        <f>DatInv!CZ192</f>
        <v>0</v>
      </c>
      <c r="Q194" s="292">
        <f>DatInv!DF192</f>
        <v>0</v>
      </c>
      <c r="R194" s="292">
        <f t="shared" ref="R194:S194" si="80">IF(R192=0,0,R193/R192)</f>
        <v>0</v>
      </c>
      <c r="S194" s="292">
        <f t="shared" si="80"/>
        <v>0</v>
      </c>
      <c r="T194" s="290"/>
    </row>
    <row r="195" spans="1:20">
      <c r="A195" s="290"/>
      <c r="B195" s="292">
        <f>HLOOKUP(K!$D$15,DatInv!$F$7:$Q$1441,ROW()-8,FALSE)</f>
        <v>0</v>
      </c>
      <c r="C195" s="292">
        <f>HLOOKUP(K!$D$15,DatInv!$W$7:$AH$1441,ROW()-8,FALSE)</f>
        <v>0</v>
      </c>
      <c r="D195" s="292">
        <f>HLOOKUP(K!$D$15,DatInv!$AN$7:$AY$1441,ROW()-8,FALSE)</f>
        <v>0</v>
      </c>
      <c r="E195" s="444"/>
      <c r="F195" s="444"/>
      <c r="G195" s="420"/>
      <c r="H195" s="421" t="s">
        <v>133</v>
      </c>
      <c r="I195" s="422"/>
      <c r="J195" s="423" t="s">
        <v>140</v>
      </c>
      <c r="K195" s="292">
        <f>HLOOKUP(K!$D$15,DatInv!$BG$7:$BR$1441,ROW()-8,FALSE)</f>
        <v>0</v>
      </c>
      <c r="L195" s="292">
        <f>HLOOKUP(K!$D$15,DatInv!$BX$7:$CI$1441,ROW()-8,FALSE)</f>
        <v>0</v>
      </c>
      <c r="M195" s="292">
        <f>HLOOKUP(K!$D$15,DatInv!$CO$7:$CZ$1441,ROW()-8,FALSE)</f>
        <v>0</v>
      </c>
      <c r="N195" s="444"/>
      <c r="O195" s="444"/>
      <c r="P195" s="292">
        <f>DatInv!CZ193</f>
        <v>0</v>
      </c>
      <c r="Q195" s="292">
        <f>DatInv!DF193</f>
        <v>0</v>
      </c>
      <c r="R195" s="292">
        <f>R197+R200+R203+R206</f>
        <v>0</v>
      </c>
      <c r="S195" s="292">
        <f>S197+S200+S203+S206</f>
        <v>0</v>
      </c>
      <c r="T195" s="290"/>
    </row>
    <row r="196" spans="1:20">
      <c r="A196" s="290"/>
      <c r="B196" s="292">
        <f>HLOOKUP(K!$D$15,DatInv!$F$7:$Q$1441,ROW()-8,FALSE)</f>
        <v>0</v>
      </c>
      <c r="C196" s="292">
        <f>HLOOKUP(K!$D$15,DatInv!$W$7:$AH$1441,ROW()-8,FALSE)</f>
        <v>0</v>
      </c>
      <c r="D196" s="292">
        <f>HLOOKUP(K!$D$15,DatInv!$AN$7:$AY$1441,ROW()-8,FALSE)</f>
        <v>0</v>
      </c>
      <c r="E196" s="444"/>
      <c r="F196" s="444"/>
      <c r="G196" s="420"/>
      <c r="H196" s="439" t="s">
        <v>129</v>
      </c>
      <c r="I196" s="438"/>
      <c r="J196" s="423" t="s">
        <v>26</v>
      </c>
      <c r="K196" s="292">
        <f>HLOOKUP(K!$D$15,DatInv!$BG$7:$BR$1441,ROW()-8,FALSE)</f>
        <v>0</v>
      </c>
      <c r="L196" s="292">
        <f>HLOOKUP(K!$D$15,DatInv!$BX$7:$CI$1441,ROW()-8,FALSE)</f>
        <v>0</v>
      </c>
      <c r="M196" s="292">
        <f>HLOOKUP(K!$D$15,DatInv!$CO$7:$CZ$1441,ROW()-8,FALSE)</f>
        <v>0</v>
      </c>
      <c r="N196" s="444"/>
      <c r="O196" s="444"/>
      <c r="P196" s="292">
        <f>DatInv!CZ194</f>
        <v>0</v>
      </c>
      <c r="Q196" s="292">
        <f>DatInv!DF194</f>
        <v>0</v>
      </c>
      <c r="R196" s="292">
        <f t="shared" ref="R196:R197" si="81">Q196+K196</f>
        <v>0</v>
      </c>
      <c r="S196" s="292">
        <f t="shared" ref="S196:S197" si="82">Q196+P196</f>
        <v>0</v>
      </c>
      <c r="T196" s="290"/>
    </row>
    <row r="197" spans="1:20">
      <c r="A197" s="290"/>
      <c r="B197" s="292">
        <f>HLOOKUP(K!$D$15,DatInv!$F$7:$Q$1441,ROW()-8,FALSE)</f>
        <v>0</v>
      </c>
      <c r="C197" s="292">
        <f>HLOOKUP(K!$D$15,DatInv!$W$7:$AH$1441,ROW()-8,FALSE)</f>
        <v>0</v>
      </c>
      <c r="D197" s="292">
        <f>HLOOKUP(K!$D$15,DatInv!$AN$7:$AY$1441,ROW()-8,FALSE)</f>
        <v>0</v>
      </c>
      <c r="E197" s="444"/>
      <c r="F197" s="444"/>
      <c r="G197" s="420"/>
      <c r="H197" s="439"/>
      <c r="I197" s="438"/>
      <c r="J197" s="423" t="s">
        <v>140</v>
      </c>
      <c r="K197" s="292">
        <f>HLOOKUP(K!$D$15,DatInv!$BG$7:$BR$1441,ROW()-8,FALSE)</f>
        <v>0</v>
      </c>
      <c r="L197" s="292">
        <f>HLOOKUP(K!$D$15,DatInv!$BX$7:$CI$1441,ROW()-8,FALSE)</f>
        <v>0</v>
      </c>
      <c r="M197" s="292">
        <f>HLOOKUP(K!$D$15,DatInv!$CO$7:$CZ$1441,ROW()-8,FALSE)</f>
        <v>0</v>
      </c>
      <c r="N197" s="444"/>
      <c r="O197" s="444"/>
      <c r="P197" s="292">
        <f>DatInv!CZ195</f>
        <v>0</v>
      </c>
      <c r="Q197" s="292">
        <f>DatInv!DF195</f>
        <v>0</v>
      </c>
      <c r="R197" s="292">
        <f t="shared" si="81"/>
        <v>0</v>
      </c>
      <c r="S197" s="292">
        <f t="shared" si="82"/>
        <v>0</v>
      </c>
      <c r="T197" s="290"/>
    </row>
    <row r="198" spans="1:20">
      <c r="A198" s="290"/>
      <c r="B198" s="292">
        <f>HLOOKUP(K!$D$15,DatInv!$F$7:$Q$1441,ROW()-8,FALSE)</f>
        <v>0</v>
      </c>
      <c r="C198" s="292">
        <f>HLOOKUP(K!$D$15,DatInv!$W$7:$AH$1441,ROW()-8,FALSE)</f>
        <v>0</v>
      </c>
      <c r="D198" s="292">
        <f>HLOOKUP(K!$D$15,DatInv!$AN$7:$AY$1441,ROW()-8,FALSE)</f>
        <v>0</v>
      </c>
      <c r="E198" s="444"/>
      <c r="F198" s="444"/>
      <c r="G198" s="420"/>
      <c r="H198" s="439"/>
      <c r="I198" s="438"/>
      <c r="J198" s="423" t="s">
        <v>248</v>
      </c>
      <c r="K198" s="292">
        <f>HLOOKUP(K!$D$15,DatInv!$BG$7:$BR$1441,ROW()-8,FALSE)</f>
        <v>0</v>
      </c>
      <c r="L198" s="292">
        <f>HLOOKUP(K!$D$15,DatInv!$BX$7:$CI$1441,ROW()-8,FALSE)</f>
        <v>0</v>
      </c>
      <c r="M198" s="292">
        <f>HLOOKUP(K!$D$15,DatInv!$CO$7:$CZ$1441,ROW()-8,FALSE)</f>
        <v>0</v>
      </c>
      <c r="N198" s="444"/>
      <c r="O198" s="444"/>
      <c r="P198" s="292">
        <f>DatInv!CZ196</f>
        <v>0</v>
      </c>
      <c r="Q198" s="292">
        <f>DatInv!DF196</f>
        <v>0</v>
      </c>
      <c r="R198" s="292">
        <f t="shared" ref="R198:S198" si="83">IF(R196=0,0,R197/R196)</f>
        <v>0</v>
      </c>
      <c r="S198" s="292">
        <f t="shared" si="83"/>
        <v>0</v>
      </c>
      <c r="T198" s="290"/>
    </row>
    <row r="199" spans="1:20">
      <c r="A199" s="290"/>
      <c r="B199" s="292">
        <f>HLOOKUP(K!$D$15,DatInv!$F$7:$Q$1441,ROW()-8,FALSE)</f>
        <v>0</v>
      </c>
      <c r="C199" s="292">
        <f>HLOOKUP(K!$D$15,DatInv!$W$7:$AH$1441,ROW()-8,FALSE)</f>
        <v>0</v>
      </c>
      <c r="D199" s="292">
        <f>HLOOKUP(K!$D$15,DatInv!$AN$7:$AY$1441,ROW()-8,FALSE)</f>
        <v>0</v>
      </c>
      <c r="E199" s="444"/>
      <c r="F199" s="444"/>
      <c r="G199" s="420"/>
      <c r="H199" s="439" t="s">
        <v>130</v>
      </c>
      <c r="I199" s="438"/>
      <c r="J199" s="423" t="s">
        <v>26</v>
      </c>
      <c r="K199" s="292">
        <f>HLOOKUP(K!$D$15,DatInv!$BG$7:$BR$1441,ROW()-8,FALSE)</f>
        <v>0</v>
      </c>
      <c r="L199" s="292">
        <f>HLOOKUP(K!$D$15,DatInv!$BX$7:$CI$1441,ROW()-8,FALSE)</f>
        <v>0</v>
      </c>
      <c r="M199" s="292">
        <f>HLOOKUP(K!$D$15,DatInv!$CO$7:$CZ$1441,ROW()-8,FALSE)</f>
        <v>0</v>
      </c>
      <c r="N199" s="444"/>
      <c r="O199" s="444"/>
      <c r="P199" s="292">
        <f>DatInv!CZ197</f>
        <v>0</v>
      </c>
      <c r="Q199" s="292">
        <f>DatInv!DF197</f>
        <v>0</v>
      </c>
      <c r="R199" s="292">
        <f t="shared" ref="R199:R200" si="84">Q199+K199</f>
        <v>0</v>
      </c>
      <c r="S199" s="292">
        <f t="shared" ref="S199:S200" si="85">Q199+P199</f>
        <v>0</v>
      </c>
      <c r="T199" s="290"/>
    </row>
    <row r="200" spans="1:20">
      <c r="A200" s="290"/>
      <c r="B200" s="292">
        <f>HLOOKUP(K!$D$15,DatInv!$F$7:$Q$1441,ROW()-8,FALSE)</f>
        <v>0</v>
      </c>
      <c r="C200" s="292">
        <f>HLOOKUP(K!$D$15,DatInv!$W$7:$AH$1441,ROW()-8,FALSE)</f>
        <v>0</v>
      </c>
      <c r="D200" s="292">
        <f>HLOOKUP(K!$D$15,DatInv!$AN$7:$AY$1441,ROW()-8,FALSE)</f>
        <v>0</v>
      </c>
      <c r="E200" s="444"/>
      <c r="F200" s="444"/>
      <c r="G200" s="420"/>
      <c r="H200" s="439"/>
      <c r="I200" s="438"/>
      <c r="J200" s="423" t="s">
        <v>140</v>
      </c>
      <c r="K200" s="292">
        <f>HLOOKUP(K!$D$15,DatInv!$BG$7:$BR$1441,ROW()-8,FALSE)</f>
        <v>0</v>
      </c>
      <c r="L200" s="292">
        <f>HLOOKUP(K!$D$15,DatInv!$BX$7:$CI$1441,ROW()-8,FALSE)</f>
        <v>0</v>
      </c>
      <c r="M200" s="292">
        <f>HLOOKUP(K!$D$15,DatInv!$CO$7:$CZ$1441,ROW()-8,FALSE)</f>
        <v>0</v>
      </c>
      <c r="N200" s="444"/>
      <c r="O200" s="444"/>
      <c r="P200" s="292">
        <f>DatInv!CZ198</f>
        <v>0</v>
      </c>
      <c r="Q200" s="292">
        <f>DatInv!DF198</f>
        <v>0</v>
      </c>
      <c r="R200" s="292">
        <f t="shared" si="84"/>
        <v>0</v>
      </c>
      <c r="S200" s="292">
        <f t="shared" si="85"/>
        <v>0</v>
      </c>
      <c r="T200" s="290"/>
    </row>
    <row r="201" spans="1:20">
      <c r="A201" s="290"/>
      <c r="B201" s="292">
        <f>HLOOKUP(K!$D$15,DatInv!$F$7:$Q$1441,ROW()-8,FALSE)</f>
        <v>0</v>
      </c>
      <c r="C201" s="292">
        <f>HLOOKUP(K!$D$15,DatInv!$W$7:$AH$1441,ROW()-8,FALSE)</f>
        <v>0</v>
      </c>
      <c r="D201" s="292">
        <f>HLOOKUP(K!$D$15,DatInv!$AN$7:$AY$1441,ROW()-8,FALSE)</f>
        <v>0</v>
      </c>
      <c r="E201" s="444"/>
      <c r="F201" s="444"/>
      <c r="G201" s="420"/>
      <c r="H201" s="439"/>
      <c r="I201" s="438"/>
      <c r="J201" s="423" t="s">
        <v>248</v>
      </c>
      <c r="K201" s="292">
        <f>HLOOKUP(K!$D$15,DatInv!$BG$7:$BR$1441,ROW()-8,FALSE)</f>
        <v>0</v>
      </c>
      <c r="L201" s="292">
        <f>HLOOKUP(K!$D$15,DatInv!$BX$7:$CI$1441,ROW()-8,FALSE)</f>
        <v>0</v>
      </c>
      <c r="M201" s="292">
        <f>HLOOKUP(K!$D$15,DatInv!$CO$7:$CZ$1441,ROW()-8,FALSE)</f>
        <v>0</v>
      </c>
      <c r="N201" s="444"/>
      <c r="O201" s="444"/>
      <c r="P201" s="292">
        <f>DatInv!CZ199</f>
        <v>0</v>
      </c>
      <c r="Q201" s="292">
        <f>DatInv!DF199</f>
        <v>0</v>
      </c>
      <c r="R201" s="292">
        <f t="shared" ref="R201:S201" si="86">IF(R199=0,0,R200/R199)</f>
        <v>0</v>
      </c>
      <c r="S201" s="292">
        <f t="shared" si="86"/>
        <v>0</v>
      </c>
      <c r="T201" s="290"/>
    </row>
    <row r="202" spans="1:20">
      <c r="A202" s="290"/>
      <c r="B202" s="292">
        <f>HLOOKUP(K!$D$15,DatInv!$F$7:$Q$1441,ROW()-8,FALSE)</f>
        <v>0</v>
      </c>
      <c r="C202" s="292">
        <f>HLOOKUP(K!$D$15,DatInv!$W$7:$AH$1441,ROW()-8,FALSE)</f>
        <v>0</v>
      </c>
      <c r="D202" s="292">
        <f>HLOOKUP(K!$D$15,DatInv!$AN$7:$AY$1441,ROW()-8,FALSE)</f>
        <v>0</v>
      </c>
      <c r="E202" s="444"/>
      <c r="F202" s="444"/>
      <c r="G202" s="420"/>
      <c r="H202" s="439" t="s">
        <v>131</v>
      </c>
      <c r="I202" s="438"/>
      <c r="J202" s="423" t="s">
        <v>26</v>
      </c>
      <c r="K202" s="292">
        <f>HLOOKUP(K!$D$15,DatInv!$BG$7:$BR$1441,ROW()-8,FALSE)</f>
        <v>0</v>
      </c>
      <c r="L202" s="292">
        <f>HLOOKUP(K!$D$15,DatInv!$BX$7:$CI$1441,ROW()-8,FALSE)</f>
        <v>0</v>
      </c>
      <c r="M202" s="292">
        <f>HLOOKUP(K!$D$15,DatInv!$CO$7:$CZ$1441,ROW()-8,FALSE)</f>
        <v>0</v>
      </c>
      <c r="N202" s="444"/>
      <c r="O202" s="444"/>
      <c r="P202" s="292">
        <f>DatInv!CZ200</f>
        <v>0</v>
      </c>
      <c r="Q202" s="292">
        <f>DatInv!DF200</f>
        <v>0</v>
      </c>
      <c r="R202" s="292">
        <f t="shared" ref="R202:R203" si="87">Q202+K202</f>
        <v>0</v>
      </c>
      <c r="S202" s="292">
        <f t="shared" ref="S202:S203" si="88">Q202+P202</f>
        <v>0</v>
      </c>
      <c r="T202" s="290"/>
    </row>
    <row r="203" spans="1:20">
      <c r="A203" s="290"/>
      <c r="B203" s="292">
        <f>HLOOKUP(K!$D$15,DatInv!$F$7:$Q$1441,ROW()-8,FALSE)</f>
        <v>0</v>
      </c>
      <c r="C203" s="292">
        <f>HLOOKUP(K!$D$15,DatInv!$W$7:$AH$1441,ROW()-8,FALSE)</f>
        <v>0</v>
      </c>
      <c r="D203" s="292">
        <f>HLOOKUP(K!$D$15,DatInv!$AN$7:$AY$1441,ROW()-8,FALSE)</f>
        <v>0</v>
      </c>
      <c r="E203" s="444"/>
      <c r="F203" s="444"/>
      <c r="G203" s="420"/>
      <c r="H203" s="439"/>
      <c r="I203" s="438"/>
      <c r="J203" s="423" t="s">
        <v>140</v>
      </c>
      <c r="K203" s="292">
        <f>HLOOKUP(K!$D$15,DatInv!$BG$7:$BR$1441,ROW()-8,FALSE)</f>
        <v>0</v>
      </c>
      <c r="L203" s="292">
        <f>HLOOKUP(K!$D$15,DatInv!$BX$7:$CI$1441,ROW()-8,FALSE)</f>
        <v>0</v>
      </c>
      <c r="M203" s="292">
        <f>HLOOKUP(K!$D$15,DatInv!$CO$7:$CZ$1441,ROW()-8,FALSE)</f>
        <v>0</v>
      </c>
      <c r="N203" s="444"/>
      <c r="O203" s="444"/>
      <c r="P203" s="292">
        <f>DatInv!CZ201</f>
        <v>0</v>
      </c>
      <c r="Q203" s="292">
        <f>DatInv!DF201</f>
        <v>0</v>
      </c>
      <c r="R203" s="292">
        <f t="shared" si="87"/>
        <v>0</v>
      </c>
      <c r="S203" s="292">
        <f t="shared" si="88"/>
        <v>0</v>
      </c>
      <c r="T203" s="290"/>
    </row>
    <row r="204" spans="1:20">
      <c r="A204" s="290"/>
      <c r="B204" s="292">
        <f>HLOOKUP(K!$D$15,DatInv!$F$7:$Q$1441,ROW()-8,FALSE)</f>
        <v>0</v>
      </c>
      <c r="C204" s="292">
        <f>HLOOKUP(K!$D$15,DatInv!$W$7:$AH$1441,ROW()-8,FALSE)</f>
        <v>0</v>
      </c>
      <c r="D204" s="292">
        <f>HLOOKUP(K!$D$15,DatInv!$AN$7:$AY$1441,ROW()-8,FALSE)</f>
        <v>0</v>
      </c>
      <c r="E204" s="444"/>
      <c r="F204" s="444"/>
      <c r="G204" s="420"/>
      <c r="H204" s="439"/>
      <c r="I204" s="438"/>
      <c r="J204" s="423" t="s">
        <v>248</v>
      </c>
      <c r="K204" s="292">
        <f>HLOOKUP(K!$D$15,DatInv!$BG$7:$BR$1441,ROW()-8,FALSE)</f>
        <v>0</v>
      </c>
      <c r="L204" s="292">
        <f>HLOOKUP(K!$D$15,DatInv!$BX$7:$CI$1441,ROW()-8,FALSE)</f>
        <v>0</v>
      </c>
      <c r="M204" s="292">
        <f>HLOOKUP(K!$D$15,DatInv!$CO$7:$CZ$1441,ROW()-8,FALSE)</f>
        <v>0</v>
      </c>
      <c r="N204" s="444"/>
      <c r="O204" s="444"/>
      <c r="P204" s="292">
        <f>DatInv!CZ202</f>
        <v>0</v>
      </c>
      <c r="Q204" s="292">
        <f>DatInv!DF202</f>
        <v>0</v>
      </c>
      <c r="R204" s="292">
        <f t="shared" ref="R204:S204" si="89">IF(R202=0,0,R203/R202)</f>
        <v>0</v>
      </c>
      <c r="S204" s="292">
        <f t="shared" si="89"/>
        <v>0</v>
      </c>
      <c r="T204" s="290"/>
    </row>
    <row r="205" spans="1:20">
      <c r="A205" s="290"/>
      <c r="B205" s="292">
        <f>HLOOKUP(K!$D$15,DatInv!$F$7:$Q$1441,ROW()-8,FALSE)</f>
        <v>0</v>
      </c>
      <c r="C205" s="292">
        <f>HLOOKUP(K!$D$15,DatInv!$W$7:$AH$1441,ROW()-8,FALSE)</f>
        <v>0</v>
      </c>
      <c r="D205" s="292">
        <f>HLOOKUP(K!$D$15,DatInv!$AN$7:$AY$1441,ROW()-8,FALSE)</f>
        <v>0</v>
      </c>
      <c r="E205" s="444"/>
      <c r="F205" s="444"/>
      <c r="G205" s="420"/>
      <c r="H205" s="439" t="s">
        <v>132</v>
      </c>
      <c r="I205" s="438"/>
      <c r="J205" s="423" t="s">
        <v>26</v>
      </c>
      <c r="K205" s="292">
        <f>HLOOKUP(K!$D$15,DatInv!$BG$7:$BR$1441,ROW()-8,FALSE)</f>
        <v>0</v>
      </c>
      <c r="L205" s="292">
        <f>HLOOKUP(K!$D$15,DatInv!$BX$7:$CI$1441,ROW()-8,FALSE)</f>
        <v>0</v>
      </c>
      <c r="M205" s="292">
        <f>HLOOKUP(K!$D$15,DatInv!$CO$7:$CZ$1441,ROW()-8,FALSE)</f>
        <v>0</v>
      </c>
      <c r="N205" s="444"/>
      <c r="O205" s="444"/>
      <c r="P205" s="292">
        <f>DatInv!CZ203</f>
        <v>0</v>
      </c>
      <c r="Q205" s="292">
        <f>DatInv!DF203</f>
        <v>0</v>
      </c>
      <c r="R205" s="292">
        <f t="shared" ref="R205:R206" si="90">Q205+K205</f>
        <v>0</v>
      </c>
      <c r="S205" s="292">
        <f t="shared" ref="S205:S206" si="91">Q205+P205</f>
        <v>0</v>
      </c>
      <c r="T205" s="290"/>
    </row>
    <row r="206" spans="1:20">
      <c r="A206" s="290"/>
      <c r="B206" s="292">
        <f>HLOOKUP(K!$D$15,DatInv!$F$7:$Q$1441,ROW()-8,FALSE)</f>
        <v>0</v>
      </c>
      <c r="C206" s="292">
        <f>HLOOKUP(K!$D$15,DatInv!$W$7:$AH$1441,ROW()-8,FALSE)</f>
        <v>0</v>
      </c>
      <c r="D206" s="292">
        <f>HLOOKUP(K!$D$15,DatInv!$AN$7:$AY$1441,ROW()-8,FALSE)</f>
        <v>0</v>
      </c>
      <c r="E206" s="444"/>
      <c r="F206" s="444"/>
      <c r="G206" s="420"/>
      <c r="H206" s="439"/>
      <c r="I206" s="438"/>
      <c r="J206" s="423" t="s">
        <v>140</v>
      </c>
      <c r="K206" s="292">
        <f>HLOOKUP(K!$D$15,DatInv!$BG$7:$BR$1441,ROW()-8,FALSE)</f>
        <v>0</v>
      </c>
      <c r="L206" s="292">
        <f>HLOOKUP(K!$D$15,DatInv!$BX$7:$CI$1441,ROW()-8,FALSE)</f>
        <v>0</v>
      </c>
      <c r="M206" s="292">
        <f>HLOOKUP(K!$D$15,DatInv!$CO$7:$CZ$1441,ROW()-8,FALSE)</f>
        <v>0</v>
      </c>
      <c r="N206" s="444"/>
      <c r="O206" s="444"/>
      <c r="P206" s="292">
        <f>DatInv!CZ204</f>
        <v>0</v>
      </c>
      <c r="Q206" s="292">
        <f>DatInv!DF204</f>
        <v>0</v>
      </c>
      <c r="R206" s="292">
        <f t="shared" si="90"/>
        <v>0</v>
      </c>
      <c r="S206" s="292">
        <f t="shared" si="91"/>
        <v>0</v>
      </c>
      <c r="T206" s="290"/>
    </row>
    <row r="207" spans="1:20">
      <c r="A207" s="290"/>
      <c r="B207" s="292">
        <f>HLOOKUP(K!$D$15,DatInv!$F$7:$Q$1441,ROW()-8,FALSE)</f>
        <v>0</v>
      </c>
      <c r="C207" s="292">
        <f>HLOOKUP(K!$D$15,DatInv!$W$7:$AH$1441,ROW()-8,FALSE)</f>
        <v>0</v>
      </c>
      <c r="D207" s="292">
        <f>HLOOKUP(K!$D$15,DatInv!$AN$7:$AY$1441,ROW()-8,FALSE)</f>
        <v>0</v>
      </c>
      <c r="E207" s="444"/>
      <c r="F207" s="444"/>
      <c r="G207" s="420"/>
      <c r="H207" s="439"/>
      <c r="I207" s="438"/>
      <c r="J207" s="423" t="s">
        <v>248</v>
      </c>
      <c r="K207" s="292">
        <f>HLOOKUP(K!$D$15,DatInv!$BG$7:$BR$1441,ROW()-8,FALSE)</f>
        <v>0</v>
      </c>
      <c r="L207" s="292">
        <f>HLOOKUP(K!$D$15,DatInv!$BX$7:$CI$1441,ROW()-8,FALSE)</f>
        <v>0</v>
      </c>
      <c r="M207" s="292">
        <f>HLOOKUP(K!$D$15,DatInv!$CO$7:$CZ$1441,ROW()-8,FALSE)</f>
        <v>0</v>
      </c>
      <c r="N207" s="444"/>
      <c r="O207" s="444"/>
      <c r="P207" s="292">
        <f>DatInv!CZ205</f>
        <v>0</v>
      </c>
      <c r="Q207" s="292">
        <f>DatInv!DF205</f>
        <v>0</v>
      </c>
      <c r="R207" s="292">
        <f t="shared" ref="R207:S207" si="92">IF(R205=0,0,R206/R205)</f>
        <v>0</v>
      </c>
      <c r="S207" s="292">
        <f t="shared" si="92"/>
        <v>0</v>
      </c>
      <c r="T207" s="290"/>
    </row>
    <row r="208" spans="1:20">
      <c r="A208" s="290"/>
      <c r="B208" s="292">
        <f>HLOOKUP(K!$D$15,DatInv!$F$7:$Q$1441,ROW()-8,FALSE)</f>
        <v>0</v>
      </c>
      <c r="C208" s="292">
        <f>HLOOKUP(K!$D$15,DatInv!$W$7:$AH$1441,ROW()-8,FALSE)</f>
        <v>0</v>
      </c>
      <c r="D208" s="292">
        <f>HLOOKUP(K!$D$15,DatInv!$AN$7:$AY$1441,ROW()-8,FALSE)</f>
        <v>0</v>
      </c>
      <c r="E208" s="444"/>
      <c r="F208" s="444"/>
      <c r="G208" s="420"/>
      <c r="H208" s="421" t="s">
        <v>47</v>
      </c>
      <c r="I208" s="422"/>
      <c r="J208" s="423" t="s">
        <v>22</v>
      </c>
      <c r="K208" s="292">
        <f>HLOOKUP(K!$D$15,DatInv!$BG$7:$BR$1441,ROW()-8,FALSE)</f>
        <v>0</v>
      </c>
      <c r="L208" s="292">
        <f>HLOOKUP(K!$D$15,DatInv!$BX$7:$CI$1441,ROW()-8,FALSE)</f>
        <v>0</v>
      </c>
      <c r="M208" s="292">
        <f>HLOOKUP(K!$D$15,DatInv!$CO$7:$CZ$1441,ROW()-8,FALSE)</f>
        <v>0</v>
      </c>
      <c r="N208" s="444"/>
      <c r="O208" s="444"/>
      <c r="P208" s="292">
        <f>DatInv!CZ206</f>
        <v>0</v>
      </c>
      <c r="Q208" s="292">
        <f>DatInv!DF206</f>
        <v>0</v>
      </c>
      <c r="R208" s="292">
        <f t="shared" ref="R208:R209" si="93">Q208+K208</f>
        <v>0</v>
      </c>
      <c r="S208" s="292">
        <f t="shared" ref="S208:S209" si="94">Q208+P208</f>
        <v>0</v>
      </c>
      <c r="T208" s="290"/>
    </row>
    <row r="209" spans="1:20">
      <c r="A209" s="290"/>
      <c r="B209" s="292">
        <f>HLOOKUP(K!$D$15,DatInv!$F$7:$Q$1441,ROW()-8,FALSE)</f>
        <v>0</v>
      </c>
      <c r="C209" s="292">
        <f>HLOOKUP(K!$D$15,DatInv!$W$7:$AH$1441,ROW()-8,FALSE)</f>
        <v>0</v>
      </c>
      <c r="D209" s="292">
        <f>HLOOKUP(K!$D$15,DatInv!$AN$7:$AY$1441,ROW()-8,FALSE)</f>
        <v>0</v>
      </c>
      <c r="E209" s="444"/>
      <c r="F209" s="444"/>
      <c r="G209" s="420"/>
      <c r="H209" s="421"/>
      <c r="I209" s="422"/>
      <c r="J209" s="423" t="s">
        <v>140</v>
      </c>
      <c r="K209" s="292">
        <f>HLOOKUP(K!$D$15,DatInv!$BG$7:$BR$1441,ROW()-8,FALSE)</f>
        <v>0</v>
      </c>
      <c r="L209" s="292">
        <f>HLOOKUP(K!$D$15,DatInv!$BX$7:$CI$1441,ROW()-8,FALSE)</f>
        <v>0</v>
      </c>
      <c r="M209" s="292">
        <f>HLOOKUP(K!$D$15,DatInv!$CO$7:$CZ$1441,ROW()-8,FALSE)</f>
        <v>0</v>
      </c>
      <c r="N209" s="444"/>
      <c r="O209" s="444"/>
      <c r="P209" s="292">
        <f>DatInv!CZ207</f>
        <v>0</v>
      </c>
      <c r="Q209" s="292">
        <f>DatInv!DF207</f>
        <v>0</v>
      </c>
      <c r="R209" s="292">
        <f t="shared" si="93"/>
        <v>0</v>
      </c>
      <c r="S209" s="292">
        <f t="shared" si="94"/>
        <v>0</v>
      </c>
      <c r="T209" s="290"/>
    </row>
    <row r="210" spans="1:20">
      <c r="A210" s="290"/>
      <c r="B210" s="292">
        <f>HLOOKUP(K!$D$15,DatInv!$F$7:$Q$1441,ROW()-8,FALSE)</f>
        <v>0</v>
      </c>
      <c r="C210" s="292">
        <f>HLOOKUP(K!$D$15,DatInv!$W$7:$AH$1441,ROW()-8,FALSE)</f>
        <v>0</v>
      </c>
      <c r="D210" s="292">
        <f>HLOOKUP(K!$D$15,DatInv!$AN$7:$AY$1441,ROW()-8,FALSE)</f>
        <v>0</v>
      </c>
      <c r="E210" s="444"/>
      <c r="F210" s="444"/>
      <c r="G210" s="420"/>
      <c r="H210" s="421"/>
      <c r="I210" s="422"/>
      <c r="J210" s="423" t="s">
        <v>249</v>
      </c>
      <c r="K210" s="292">
        <f>HLOOKUP(K!$D$15,DatInv!$BG$7:$BR$1441,ROW()-8,FALSE)</f>
        <v>0</v>
      </c>
      <c r="L210" s="292">
        <f>HLOOKUP(K!$D$15,DatInv!$BX$7:$CI$1441,ROW()-8,FALSE)</f>
        <v>0</v>
      </c>
      <c r="M210" s="292">
        <f>HLOOKUP(K!$D$15,DatInv!$CO$7:$CZ$1441,ROW()-8,FALSE)</f>
        <v>0</v>
      </c>
      <c r="N210" s="444"/>
      <c r="O210" s="444"/>
      <c r="P210" s="292">
        <f>DatInv!CZ208</f>
        <v>0</v>
      </c>
      <c r="Q210" s="292">
        <f>DatInv!DF208</f>
        <v>0</v>
      </c>
      <c r="R210" s="292">
        <f t="shared" ref="R210:S210" si="95">IF(R208=0,0,R209/R208)</f>
        <v>0</v>
      </c>
      <c r="S210" s="292">
        <f t="shared" si="95"/>
        <v>0</v>
      </c>
      <c r="T210" s="290"/>
    </row>
    <row r="211" spans="1:20">
      <c r="A211" s="290"/>
      <c r="B211" s="292">
        <f>HLOOKUP(K!$D$15,DatInv!$F$7:$Q$1441,ROW()-8,FALSE)</f>
        <v>0</v>
      </c>
      <c r="C211" s="292">
        <f>HLOOKUP(K!$D$15,DatInv!$W$7:$AH$1441,ROW()-8,FALSE)</f>
        <v>0</v>
      </c>
      <c r="D211" s="292">
        <f>HLOOKUP(K!$D$15,DatInv!$AN$7:$AY$1441,ROW()-8,FALSE)</f>
        <v>0</v>
      </c>
      <c r="E211" s="444"/>
      <c r="F211" s="444"/>
      <c r="G211" s="420"/>
      <c r="H211" s="421" t="s">
        <v>48</v>
      </c>
      <c r="I211" s="422"/>
      <c r="J211" s="423" t="s">
        <v>22</v>
      </c>
      <c r="K211" s="292">
        <f>HLOOKUP(K!$D$15,DatInv!$BG$7:$BR$1441,ROW()-8,FALSE)</f>
        <v>0</v>
      </c>
      <c r="L211" s="292">
        <f>HLOOKUP(K!$D$15,DatInv!$BX$7:$CI$1441,ROW()-8,FALSE)</f>
        <v>0</v>
      </c>
      <c r="M211" s="292">
        <f>HLOOKUP(K!$D$15,DatInv!$CO$7:$CZ$1441,ROW()-8,FALSE)</f>
        <v>0</v>
      </c>
      <c r="N211" s="444"/>
      <c r="O211" s="444"/>
      <c r="P211" s="292">
        <f>DatInv!CZ209</f>
        <v>0</v>
      </c>
      <c r="Q211" s="292">
        <f>DatInv!DF209</f>
        <v>0</v>
      </c>
      <c r="R211" s="292">
        <f t="shared" ref="R211:R212" si="96">Q211+K211</f>
        <v>0</v>
      </c>
      <c r="S211" s="292">
        <f t="shared" ref="S211:S212" si="97">Q211+P211</f>
        <v>0</v>
      </c>
      <c r="T211" s="290"/>
    </row>
    <row r="212" spans="1:20">
      <c r="A212" s="290"/>
      <c r="B212" s="292">
        <f>HLOOKUP(K!$D$15,DatInv!$F$7:$Q$1441,ROW()-8,FALSE)</f>
        <v>0</v>
      </c>
      <c r="C212" s="292">
        <f>HLOOKUP(K!$D$15,DatInv!$W$7:$AH$1441,ROW()-8,FALSE)</f>
        <v>0</v>
      </c>
      <c r="D212" s="292">
        <f>HLOOKUP(K!$D$15,DatInv!$AN$7:$AY$1441,ROW()-8,FALSE)</f>
        <v>0</v>
      </c>
      <c r="E212" s="444"/>
      <c r="F212" s="444"/>
      <c r="G212" s="420"/>
      <c r="H212" s="421"/>
      <c r="I212" s="422"/>
      <c r="J212" s="423" t="s">
        <v>140</v>
      </c>
      <c r="K212" s="292">
        <f>HLOOKUP(K!$D$15,DatInv!$BG$7:$BR$1441,ROW()-8,FALSE)</f>
        <v>0</v>
      </c>
      <c r="L212" s="292">
        <f>HLOOKUP(K!$D$15,DatInv!$BX$7:$CI$1441,ROW()-8,FALSE)</f>
        <v>0</v>
      </c>
      <c r="M212" s="292">
        <f>HLOOKUP(K!$D$15,DatInv!$CO$7:$CZ$1441,ROW()-8,FALSE)</f>
        <v>0</v>
      </c>
      <c r="N212" s="444"/>
      <c r="O212" s="444"/>
      <c r="P212" s="292">
        <f>DatInv!CZ210</f>
        <v>0</v>
      </c>
      <c r="Q212" s="292">
        <f>DatInv!DF210</f>
        <v>0</v>
      </c>
      <c r="R212" s="292">
        <f t="shared" si="96"/>
        <v>0</v>
      </c>
      <c r="S212" s="292">
        <f t="shared" si="97"/>
        <v>0</v>
      </c>
      <c r="T212" s="290"/>
    </row>
    <row r="213" spans="1:20">
      <c r="A213" s="290"/>
      <c r="B213" s="292">
        <f>HLOOKUP(K!$D$15,DatInv!$F$7:$Q$1441,ROW()-8,FALSE)</f>
        <v>0</v>
      </c>
      <c r="C213" s="292">
        <f>HLOOKUP(K!$D$15,DatInv!$W$7:$AH$1441,ROW()-8,FALSE)</f>
        <v>0</v>
      </c>
      <c r="D213" s="292">
        <f>HLOOKUP(K!$D$15,DatInv!$AN$7:$AY$1441,ROW()-8,FALSE)</f>
        <v>0</v>
      </c>
      <c r="E213" s="444"/>
      <c r="F213" s="444"/>
      <c r="G213" s="420"/>
      <c r="H213" s="421"/>
      <c r="I213" s="422"/>
      <c r="J213" s="423" t="s">
        <v>249</v>
      </c>
      <c r="K213" s="292">
        <f>HLOOKUP(K!$D$15,DatInv!$BG$7:$BR$1441,ROW()-8,FALSE)</f>
        <v>0</v>
      </c>
      <c r="L213" s="292">
        <f>HLOOKUP(K!$D$15,DatInv!$BX$7:$CI$1441,ROW()-8,FALSE)</f>
        <v>0</v>
      </c>
      <c r="M213" s="292">
        <f>HLOOKUP(K!$D$15,DatInv!$CO$7:$CZ$1441,ROW()-8,FALSE)</f>
        <v>0</v>
      </c>
      <c r="N213" s="444"/>
      <c r="O213" s="444"/>
      <c r="P213" s="292">
        <f>DatInv!CZ211</f>
        <v>0</v>
      </c>
      <c r="Q213" s="292">
        <f>DatInv!DF211</f>
        <v>0</v>
      </c>
      <c r="R213" s="292">
        <f t="shared" ref="R213:S213" si="98">IF(R211=0,0,R212/R211)</f>
        <v>0</v>
      </c>
      <c r="S213" s="292">
        <f t="shared" si="98"/>
        <v>0</v>
      </c>
      <c r="T213" s="290"/>
    </row>
    <row r="214" spans="1:20">
      <c r="A214" s="290"/>
      <c r="B214" s="292">
        <f>HLOOKUP(K!$D$15,DatInv!$F$7:$Q$1441,ROW()-8,FALSE)</f>
        <v>0</v>
      </c>
      <c r="C214" s="292">
        <f>HLOOKUP(K!$D$15,DatInv!$W$7:$AH$1441,ROW()-8,FALSE)</f>
        <v>0</v>
      </c>
      <c r="D214" s="292">
        <f>HLOOKUP(K!$D$15,DatInv!$AN$7:$AY$1441,ROW()-8,FALSE)</f>
        <v>0</v>
      </c>
      <c r="E214" s="444"/>
      <c r="F214" s="444"/>
      <c r="G214" s="420"/>
      <c r="H214" s="421" t="s">
        <v>49</v>
      </c>
      <c r="I214" s="422"/>
      <c r="J214" s="423" t="s">
        <v>22</v>
      </c>
      <c r="K214" s="292">
        <f>HLOOKUP(K!$D$15,DatInv!$BG$7:$BR$1441,ROW()-8,FALSE)</f>
        <v>0</v>
      </c>
      <c r="L214" s="292">
        <f>HLOOKUP(K!$D$15,DatInv!$BX$7:$CI$1441,ROW()-8,FALSE)</f>
        <v>0</v>
      </c>
      <c r="M214" s="292">
        <f>HLOOKUP(K!$D$15,DatInv!$CO$7:$CZ$1441,ROW()-8,FALSE)</f>
        <v>0</v>
      </c>
      <c r="N214" s="444"/>
      <c r="O214" s="444"/>
      <c r="P214" s="292">
        <f>DatInv!CZ212</f>
        <v>0</v>
      </c>
      <c r="Q214" s="292">
        <f>DatInv!DF212</f>
        <v>0</v>
      </c>
      <c r="R214" s="292">
        <f t="shared" ref="R214:R215" si="99">Q214+K214</f>
        <v>0</v>
      </c>
      <c r="S214" s="292">
        <f t="shared" ref="S214:S215" si="100">Q214+P214</f>
        <v>0</v>
      </c>
      <c r="T214" s="290"/>
    </row>
    <row r="215" spans="1:20">
      <c r="A215" s="290"/>
      <c r="B215" s="292">
        <f>HLOOKUP(K!$D$15,DatInv!$F$7:$Q$1441,ROW()-8,FALSE)</f>
        <v>0</v>
      </c>
      <c r="C215" s="292">
        <f>HLOOKUP(K!$D$15,DatInv!$W$7:$AH$1441,ROW()-8,FALSE)</f>
        <v>0</v>
      </c>
      <c r="D215" s="292">
        <f>HLOOKUP(K!$D$15,DatInv!$AN$7:$AY$1441,ROW()-8,FALSE)</f>
        <v>0</v>
      </c>
      <c r="E215" s="444"/>
      <c r="F215" s="444"/>
      <c r="G215" s="420"/>
      <c r="H215" s="421"/>
      <c r="I215" s="422"/>
      <c r="J215" s="423" t="s">
        <v>140</v>
      </c>
      <c r="K215" s="292">
        <f>HLOOKUP(K!$D$15,DatInv!$BG$7:$BR$1441,ROW()-8,FALSE)</f>
        <v>0</v>
      </c>
      <c r="L215" s="292">
        <f>HLOOKUP(K!$D$15,DatInv!$BX$7:$CI$1441,ROW()-8,FALSE)</f>
        <v>0</v>
      </c>
      <c r="M215" s="292">
        <f>HLOOKUP(K!$D$15,DatInv!$CO$7:$CZ$1441,ROW()-8,FALSE)</f>
        <v>0</v>
      </c>
      <c r="N215" s="444"/>
      <c r="O215" s="444"/>
      <c r="P215" s="292">
        <f>DatInv!CZ213</f>
        <v>0</v>
      </c>
      <c r="Q215" s="292">
        <f>DatInv!DF213</f>
        <v>0</v>
      </c>
      <c r="R215" s="292">
        <f t="shared" si="99"/>
        <v>0</v>
      </c>
      <c r="S215" s="292">
        <f t="shared" si="100"/>
        <v>0</v>
      </c>
      <c r="T215" s="290"/>
    </row>
    <row r="216" spans="1:20">
      <c r="A216" s="290"/>
      <c r="B216" s="292">
        <f>HLOOKUP(K!$D$15,DatInv!$F$7:$Q$1441,ROW()-8,FALSE)</f>
        <v>0</v>
      </c>
      <c r="C216" s="292">
        <f>HLOOKUP(K!$D$15,DatInv!$W$7:$AH$1441,ROW()-8,FALSE)</f>
        <v>0</v>
      </c>
      <c r="D216" s="292">
        <f>HLOOKUP(K!$D$15,DatInv!$AN$7:$AY$1441,ROW()-8,FALSE)</f>
        <v>0</v>
      </c>
      <c r="E216" s="444"/>
      <c r="F216" s="444"/>
      <c r="G216" s="420"/>
      <c r="H216" s="421"/>
      <c r="I216" s="422"/>
      <c r="J216" s="423" t="s">
        <v>249</v>
      </c>
      <c r="K216" s="292">
        <f>HLOOKUP(K!$D$15,DatInv!$BG$7:$BR$1441,ROW()-8,FALSE)</f>
        <v>0</v>
      </c>
      <c r="L216" s="292">
        <f>HLOOKUP(K!$D$15,DatInv!$BX$7:$CI$1441,ROW()-8,FALSE)</f>
        <v>0</v>
      </c>
      <c r="M216" s="292">
        <f>HLOOKUP(K!$D$15,DatInv!$CO$7:$CZ$1441,ROW()-8,FALSE)</f>
        <v>0</v>
      </c>
      <c r="N216" s="444"/>
      <c r="O216" s="444"/>
      <c r="P216" s="292">
        <f>DatInv!CZ214</f>
        <v>0</v>
      </c>
      <c r="Q216" s="292">
        <f>DatInv!DF214</f>
        <v>0</v>
      </c>
      <c r="R216" s="292">
        <f t="shared" ref="R216:S216" si="101">IF(R214=0,0,R215/R214)</f>
        <v>0</v>
      </c>
      <c r="S216" s="292">
        <f t="shared" si="101"/>
        <v>0</v>
      </c>
      <c r="T216" s="290"/>
    </row>
    <row r="217" spans="1:20">
      <c r="A217" s="290"/>
      <c r="B217" s="292">
        <f>HLOOKUP(K!$D$15,DatInv!$F$7:$Q$1441,ROW()-8,FALSE)</f>
        <v>0</v>
      </c>
      <c r="C217" s="292">
        <f>HLOOKUP(K!$D$15,DatInv!$W$7:$AH$1441,ROW()-8,FALSE)</f>
        <v>0</v>
      </c>
      <c r="D217" s="292">
        <f>HLOOKUP(K!$D$15,DatInv!$AN$7:$AY$1441,ROW()-8,FALSE)</f>
        <v>0</v>
      </c>
      <c r="E217" s="444"/>
      <c r="F217" s="444"/>
      <c r="G217" s="420"/>
      <c r="H217" s="421" t="s">
        <v>145</v>
      </c>
      <c r="I217" s="422"/>
      <c r="J217" s="423" t="s">
        <v>22</v>
      </c>
      <c r="K217" s="292">
        <f>HLOOKUP(K!$D$15,DatInv!$BG$7:$BR$1441,ROW()-8,FALSE)</f>
        <v>0</v>
      </c>
      <c r="L217" s="292">
        <f>HLOOKUP(K!$D$15,DatInv!$BX$7:$CI$1441,ROW()-8,FALSE)</f>
        <v>0</v>
      </c>
      <c r="M217" s="292">
        <f>HLOOKUP(K!$D$15,DatInv!$CO$7:$CZ$1441,ROW()-8,FALSE)</f>
        <v>0</v>
      </c>
      <c r="N217" s="444"/>
      <c r="O217" s="444"/>
      <c r="P217" s="292">
        <f>DatInv!CZ215</f>
        <v>0</v>
      </c>
      <c r="Q217" s="292">
        <f>DatInv!DF215</f>
        <v>0</v>
      </c>
      <c r="R217" s="292">
        <f t="shared" ref="R217:R218" si="102">Q217+K217</f>
        <v>0</v>
      </c>
      <c r="S217" s="292">
        <f t="shared" ref="S217:S218" si="103">Q217+P217</f>
        <v>0</v>
      </c>
      <c r="T217" s="290"/>
    </row>
    <row r="218" spans="1:20">
      <c r="A218" s="290"/>
      <c r="B218" s="292">
        <f>HLOOKUP(K!$D$15,DatInv!$F$7:$Q$1441,ROW()-8,FALSE)</f>
        <v>0</v>
      </c>
      <c r="C218" s="292">
        <f>HLOOKUP(K!$D$15,DatInv!$W$7:$AH$1441,ROW()-8,FALSE)</f>
        <v>0</v>
      </c>
      <c r="D218" s="292">
        <f>HLOOKUP(K!$D$15,DatInv!$AN$7:$AY$1441,ROW()-8,FALSE)</f>
        <v>0</v>
      </c>
      <c r="E218" s="444"/>
      <c r="F218" s="444"/>
      <c r="G218" s="420"/>
      <c r="H218" s="421"/>
      <c r="I218" s="422"/>
      <c r="J218" s="423" t="s">
        <v>140</v>
      </c>
      <c r="K218" s="292">
        <f>HLOOKUP(K!$D$15,DatInv!$BG$7:$BR$1441,ROW()-8,FALSE)</f>
        <v>0</v>
      </c>
      <c r="L218" s="292">
        <f>HLOOKUP(K!$D$15,DatInv!$BX$7:$CI$1441,ROW()-8,FALSE)</f>
        <v>0</v>
      </c>
      <c r="M218" s="292">
        <f>HLOOKUP(K!$D$15,DatInv!$CO$7:$CZ$1441,ROW()-8,FALSE)</f>
        <v>0</v>
      </c>
      <c r="N218" s="444"/>
      <c r="O218" s="444"/>
      <c r="P218" s="292">
        <f>DatInv!CZ216</f>
        <v>0</v>
      </c>
      <c r="Q218" s="292">
        <f>DatInv!DF216</f>
        <v>0</v>
      </c>
      <c r="R218" s="292">
        <f t="shared" si="102"/>
        <v>0</v>
      </c>
      <c r="S218" s="292">
        <f t="shared" si="103"/>
        <v>0</v>
      </c>
      <c r="T218" s="290"/>
    </row>
    <row r="219" spans="1:20">
      <c r="A219" s="290"/>
      <c r="B219" s="292">
        <f>HLOOKUP(K!$D$15,DatInv!$F$7:$Q$1441,ROW()-8,FALSE)</f>
        <v>0</v>
      </c>
      <c r="C219" s="292">
        <f>HLOOKUP(K!$D$15,DatInv!$W$7:$AH$1441,ROW()-8,FALSE)</f>
        <v>0</v>
      </c>
      <c r="D219" s="292">
        <f>HLOOKUP(K!$D$15,DatInv!$AN$7:$AY$1441,ROW()-8,FALSE)</f>
        <v>0</v>
      </c>
      <c r="E219" s="444"/>
      <c r="F219" s="444"/>
      <c r="G219" s="420"/>
      <c r="H219" s="421"/>
      <c r="I219" s="422"/>
      <c r="J219" s="423" t="s">
        <v>249</v>
      </c>
      <c r="K219" s="292">
        <f>HLOOKUP(K!$D$15,DatInv!$BG$7:$BR$1441,ROW()-8,FALSE)</f>
        <v>0</v>
      </c>
      <c r="L219" s="292">
        <f>HLOOKUP(K!$D$15,DatInv!$BX$7:$CI$1441,ROW()-8,FALSE)</f>
        <v>0</v>
      </c>
      <c r="M219" s="292">
        <f>HLOOKUP(K!$D$15,DatInv!$CO$7:$CZ$1441,ROW()-8,FALSE)</f>
        <v>0</v>
      </c>
      <c r="N219" s="444"/>
      <c r="O219" s="444"/>
      <c r="P219" s="292">
        <f>DatInv!CZ217</f>
        <v>0</v>
      </c>
      <c r="Q219" s="292">
        <f>DatInv!DF217</f>
        <v>0</v>
      </c>
      <c r="R219" s="292">
        <f t="shared" ref="R219:S219" si="104">IF(R217=0,0,R218/R217)</f>
        <v>0</v>
      </c>
      <c r="S219" s="292">
        <f t="shared" si="104"/>
        <v>0</v>
      </c>
      <c r="T219" s="290"/>
    </row>
    <row r="220" spans="1:20">
      <c r="A220" s="290"/>
      <c r="B220" s="292">
        <f>HLOOKUP(K!$D$15,DatInv!$F$7:$Q$1441,ROW()-8,FALSE)</f>
        <v>0</v>
      </c>
      <c r="C220" s="292">
        <f>HLOOKUP(K!$D$15,DatInv!$W$7:$AH$1441,ROW()-8,FALSE)</f>
        <v>0</v>
      </c>
      <c r="D220" s="292">
        <f>HLOOKUP(K!$D$15,DatInv!$AN$7:$AY$1441,ROW()-8,FALSE)</f>
        <v>0</v>
      </c>
      <c r="E220" s="444"/>
      <c r="F220" s="444"/>
      <c r="G220" s="429" t="s">
        <v>244</v>
      </c>
      <c r="H220" s="430" t="s">
        <v>50</v>
      </c>
      <c r="I220" s="431"/>
      <c r="J220" s="432" t="s">
        <v>140</v>
      </c>
      <c r="K220" s="292">
        <f>HLOOKUP(K!$D$15,DatInv!$BG$7:$BR$1441,ROW()-8,FALSE)</f>
        <v>0</v>
      </c>
      <c r="L220" s="292">
        <f>HLOOKUP(K!$D$15,DatInv!$BX$7:$CI$1441,ROW()-8,FALSE)</f>
        <v>0</v>
      </c>
      <c r="M220" s="292">
        <f>HLOOKUP(K!$D$15,DatInv!$CO$7:$CZ$1441,ROW()-8,FALSE)</f>
        <v>0</v>
      </c>
      <c r="N220" s="444"/>
      <c r="O220" s="444"/>
      <c r="P220" s="292">
        <f>DatInv!CZ218</f>
        <v>0</v>
      </c>
      <c r="Q220" s="292">
        <f>DatInv!DF218</f>
        <v>0</v>
      </c>
      <c r="R220" s="292">
        <f>R223+R226+R229+R232+R235+R238+R241+R244+R247+R250+R253+R256</f>
        <v>0</v>
      </c>
      <c r="S220" s="292">
        <f>S223+S226+S229+S232+S235+S238+S241+S244+S247+S250+S253+S256</f>
        <v>0</v>
      </c>
      <c r="T220" s="290"/>
    </row>
    <row r="221" spans="1:20">
      <c r="A221" s="290"/>
      <c r="B221" s="292">
        <f>HLOOKUP(K!$D$15,DatInv!$F$7:$Q$1441,ROW()-8,FALSE)</f>
        <v>0</v>
      </c>
      <c r="C221" s="292">
        <f>HLOOKUP(K!$D$15,DatInv!$W$7:$AH$1441,ROW()-8,FALSE)</f>
        <v>0</v>
      </c>
      <c r="D221" s="292">
        <f>HLOOKUP(K!$D$15,DatInv!$AN$7:$AY$1441,ROW()-8,FALSE)</f>
        <v>0</v>
      </c>
      <c r="E221" s="444"/>
      <c r="F221" s="444"/>
      <c r="G221" s="429"/>
      <c r="H221" s="430" t="s">
        <v>51</v>
      </c>
      <c r="I221" s="431"/>
      <c r="J221" s="432"/>
      <c r="K221" s="292">
        <f>HLOOKUP(K!$D$15,DatInv!$BG$7:$BR$1441,ROW()-8,FALSE)</f>
        <v>0</v>
      </c>
      <c r="L221" s="292">
        <f>HLOOKUP(K!$D$15,DatInv!$BX$7:$CI$1441,ROW()-8,FALSE)</f>
        <v>0</v>
      </c>
      <c r="M221" s="292">
        <f>HLOOKUP(K!$D$15,DatInv!$CO$7:$CZ$1441,ROW()-8,FALSE)</f>
        <v>0</v>
      </c>
      <c r="N221" s="444"/>
      <c r="O221" s="444"/>
      <c r="P221" s="292">
        <f>DatInv!CZ219</f>
        <v>0</v>
      </c>
      <c r="Q221" s="292">
        <f>DatInv!DF219</f>
        <v>0</v>
      </c>
      <c r="R221" s="292">
        <f t="shared" ref="R221:R222" si="105">Q221+K221</f>
        <v>0</v>
      </c>
      <c r="S221" s="292">
        <f t="shared" ref="S221:S222" si="106">Q221+P221</f>
        <v>0</v>
      </c>
      <c r="T221" s="290"/>
    </row>
    <row r="222" spans="1:20">
      <c r="A222" s="290"/>
      <c r="B222" s="292">
        <f>HLOOKUP(K!$D$15,DatInv!$F$7:$Q$1441,ROW()-8,FALSE)</f>
        <v>0</v>
      </c>
      <c r="C222" s="292">
        <f>HLOOKUP(K!$D$15,DatInv!$W$7:$AH$1441,ROW()-8,FALSE)</f>
        <v>0</v>
      </c>
      <c r="D222" s="292">
        <f>HLOOKUP(K!$D$15,DatInv!$AN$7:$AY$1441,ROW()-8,FALSE)</f>
        <v>0</v>
      </c>
      <c r="E222" s="444"/>
      <c r="F222" s="444"/>
      <c r="G222" s="420"/>
      <c r="H222" s="421" t="s">
        <v>56</v>
      </c>
      <c r="I222" s="422"/>
      <c r="J222" s="423" t="s">
        <v>22</v>
      </c>
      <c r="K222" s="292">
        <f>HLOOKUP(K!$D$15,DatInv!$BG$7:$BR$1441,ROW()-8,FALSE)</f>
        <v>0</v>
      </c>
      <c r="L222" s="292">
        <f>HLOOKUP(K!$D$15,DatInv!$BX$7:$CI$1441,ROW()-8,FALSE)</f>
        <v>0</v>
      </c>
      <c r="M222" s="292">
        <f>HLOOKUP(K!$D$15,DatInv!$CO$7:$CZ$1441,ROW()-8,FALSE)</f>
        <v>0</v>
      </c>
      <c r="N222" s="444"/>
      <c r="O222" s="444"/>
      <c r="P222" s="292">
        <f>DatInv!CZ220</f>
        <v>0</v>
      </c>
      <c r="Q222" s="292">
        <f>DatInv!DF220</f>
        <v>0</v>
      </c>
      <c r="R222" s="292">
        <f t="shared" si="105"/>
        <v>0</v>
      </c>
      <c r="S222" s="292">
        <f t="shared" si="106"/>
        <v>0</v>
      </c>
      <c r="T222" s="290"/>
    </row>
    <row r="223" spans="1:20">
      <c r="A223" s="290"/>
      <c r="B223" s="292">
        <f>HLOOKUP(K!$D$15,DatInv!$F$7:$Q$1441,ROW()-8,FALSE)</f>
        <v>0</v>
      </c>
      <c r="C223" s="292">
        <f>HLOOKUP(K!$D$15,DatInv!$W$7:$AH$1441,ROW()-8,FALSE)</f>
        <v>0</v>
      </c>
      <c r="D223" s="292">
        <f>HLOOKUP(K!$D$15,DatInv!$AN$7:$AY$1441,ROW()-8,FALSE)</f>
        <v>0</v>
      </c>
      <c r="E223" s="444"/>
      <c r="F223" s="444"/>
      <c r="G223" s="420"/>
      <c r="H223" s="421"/>
      <c r="I223" s="422"/>
      <c r="J223" s="423" t="s">
        <v>140</v>
      </c>
      <c r="K223" s="292">
        <f>HLOOKUP(K!$D$15,DatInv!$BG$7:$BR$1441,ROW()-8,FALSE)</f>
        <v>0</v>
      </c>
      <c r="L223" s="292">
        <f>HLOOKUP(K!$D$15,DatInv!$BX$7:$CI$1441,ROW()-8,FALSE)</f>
        <v>0</v>
      </c>
      <c r="M223" s="292">
        <f>HLOOKUP(K!$D$15,DatInv!$CO$7:$CZ$1441,ROW()-8,FALSE)</f>
        <v>0</v>
      </c>
      <c r="N223" s="444"/>
      <c r="O223" s="444"/>
      <c r="P223" s="292">
        <f>DatInv!CZ221</f>
        <v>0</v>
      </c>
      <c r="Q223" s="292">
        <f>DatInv!DF221</f>
        <v>0</v>
      </c>
      <c r="R223" s="292">
        <f>Q223+K223</f>
        <v>0</v>
      </c>
      <c r="S223" s="292">
        <f>Q223+P223</f>
        <v>0</v>
      </c>
      <c r="T223" s="290"/>
    </row>
    <row r="224" spans="1:20">
      <c r="A224" s="290"/>
      <c r="B224" s="292">
        <f>HLOOKUP(K!$D$15,DatInv!$F$7:$Q$1441,ROW()-8,FALSE)</f>
        <v>0</v>
      </c>
      <c r="C224" s="292">
        <f>HLOOKUP(K!$D$15,DatInv!$W$7:$AH$1441,ROW()-8,FALSE)</f>
        <v>0</v>
      </c>
      <c r="D224" s="292">
        <f>HLOOKUP(K!$D$15,DatInv!$AN$7:$AY$1441,ROW()-8,FALSE)</f>
        <v>0</v>
      </c>
      <c r="E224" s="444"/>
      <c r="F224" s="444"/>
      <c r="G224" s="420"/>
      <c r="H224" s="421"/>
      <c r="I224" s="422"/>
      <c r="J224" s="423" t="s">
        <v>249</v>
      </c>
      <c r="K224" s="292">
        <f>HLOOKUP(K!$D$15,DatInv!$BG$7:$BR$1441,ROW()-8,FALSE)</f>
        <v>0</v>
      </c>
      <c r="L224" s="292">
        <f>HLOOKUP(K!$D$15,DatInv!$BX$7:$CI$1441,ROW()-8,FALSE)</f>
        <v>0</v>
      </c>
      <c r="M224" s="292">
        <f>HLOOKUP(K!$D$15,DatInv!$CO$7:$CZ$1441,ROW()-8,FALSE)</f>
        <v>0</v>
      </c>
      <c r="N224" s="444"/>
      <c r="O224" s="444"/>
      <c r="P224" s="292">
        <f>DatInv!CZ222</f>
        <v>0</v>
      </c>
      <c r="Q224" s="292">
        <f>DatInv!DF222</f>
        <v>0</v>
      </c>
      <c r="R224" s="292">
        <f t="shared" ref="R224:S224" si="107">IF(R222=0,0,R223/R222)</f>
        <v>0</v>
      </c>
      <c r="S224" s="292">
        <f t="shared" si="107"/>
        <v>0</v>
      </c>
      <c r="T224" s="290"/>
    </row>
    <row r="225" spans="1:20">
      <c r="A225" s="290"/>
      <c r="B225" s="292">
        <f>HLOOKUP(K!$D$15,DatInv!$F$7:$Q$1441,ROW()-8,FALSE)</f>
        <v>0</v>
      </c>
      <c r="C225" s="292">
        <f>HLOOKUP(K!$D$15,DatInv!$W$7:$AH$1441,ROW()-8,FALSE)</f>
        <v>0</v>
      </c>
      <c r="D225" s="292">
        <f>HLOOKUP(K!$D$15,DatInv!$AN$7:$AY$1441,ROW()-8,FALSE)</f>
        <v>0</v>
      </c>
      <c r="E225" s="444"/>
      <c r="F225" s="444"/>
      <c r="G225" s="420"/>
      <c r="H225" s="421" t="s">
        <v>52</v>
      </c>
      <c r="I225" s="422"/>
      <c r="J225" s="423" t="s">
        <v>22</v>
      </c>
      <c r="K225" s="292">
        <f>HLOOKUP(K!$D$15,DatInv!$BG$7:$BR$1441,ROW()-8,FALSE)</f>
        <v>0</v>
      </c>
      <c r="L225" s="292">
        <f>HLOOKUP(K!$D$15,DatInv!$BX$7:$CI$1441,ROW()-8,FALSE)</f>
        <v>0</v>
      </c>
      <c r="M225" s="292">
        <f>HLOOKUP(K!$D$15,DatInv!$CO$7:$CZ$1441,ROW()-8,FALSE)</f>
        <v>0</v>
      </c>
      <c r="N225" s="444"/>
      <c r="O225" s="444"/>
      <c r="P225" s="292">
        <f>DatInv!CZ223</f>
        <v>0</v>
      </c>
      <c r="Q225" s="292">
        <f>DatInv!DF223</f>
        <v>0</v>
      </c>
      <c r="R225" s="292">
        <f t="shared" ref="R225:R226" si="108">Q225+K225</f>
        <v>0</v>
      </c>
      <c r="S225" s="292">
        <f t="shared" ref="S225:S226" si="109">Q225+P225</f>
        <v>0</v>
      </c>
      <c r="T225" s="290"/>
    </row>
    <row r="226" spans="1:20">
      <c r="A226" s="290"/>
      <c r="B226" s="292">
        <f>HLOOKUP(K!$D$15,DatInv!$F$7:$Q$1441,ROW()-8,FALSE)</f>
        <v>0</v>
      </c>
      <c r="C226" s="292">
        <f>HLOOKUP(K!$D$15,DatInv!$W$7:$AH$1441,ROW()-8,FALSE)</f>
        <v>0</v>
      </c>
      <c r="D226" s="292">
        <f>HLOOKUP(K!$D$15,DatInv!$AN$7:$AY$1441,ROW()-8,FALSE)</f>
        <v>0</v>
      </c>
      <c r="E226" s="444"/>
      <c r="F226" s="444"/>
      <c r="G226" s="420"/>
      <c r="H226" s="421"/>
      <c r="I226" s="422"/>
      <c r="J226" s="423" t="s">
        <v>140</v>
      </c>
      <c r="K226" s="292">
        <f>HLOOKUP(K!$D$15,DatInv!$BG$7:$BR$1441,ROW()-8,FALSE)</f>
        <v>0</v>
      </c>
      <c r="L226" s="292">
        <f>HLOOKUP(K!$D$15,DatInv!$BX$7:$CI$1441,ROW()-8,FALSE)</f>
        <v>0</v>
      </c>
      <c r="M226" s="292">
        <f>HLOOKUP(K!$D$15,DatInv!$CO$7:$CZ$1441,ROW()-8,FALSE)</f>
        <v>0</v>
      </c>
      <c r="N226" s="444"/>
      <c r="O226" s="444"/>
      <c r="P226" s="292">
        <f>DatInv!CZ224</f>
        <v>0</v>
      </c>
      <c r="Q226" s="292">
        <f>DatInv!DF224</f>
        <v>0</v>
      </c>
      <c r="R226" s="292">
        <f t="shared" si="108"/>
        <v>0</v>
      </c>
      <c r="S226" s="292">
        <f t="shared" si="109"/>
        <v>0</v>
      </c>
      <c r="T226" s="290"/>
    </row>
    <row r="227" spans="1:20">
      <c r="A227" s="290"/>
      <c r="B227" s="292">
        <f>HLOOKUP(K!$D$15,DatInv!$F$7:$Q$1441,ROW()-8,FALSE)</f>
        <v>0</v>
      </c>
      <c r="C227" s="292">
        <f>HLOOKUP(K!$D$15,DatInv!$W$7:$AH$1441,ROW()-8,FALSE)</f>
        <v>0</v>
      </c>
      <c r="D227" s="292">
        <f>HLOOKUP(K!$D$15,DatInv!$AN$7:$AY$1441,ROW()-8,FALSE)</f>
        <v>0</v>
      </c>
      <c r="E227" s="444"/>
      <c r="F227" s="444"/>
      <c r="G227" s="420"/>
      <c r="H227" s="421"/>
      <c r="I227" s="422"/>
      <c r="J227" s="423" t="s">
        <v>249</v>
      </c>
      <c r="K227" s="292">
        <f>HLOOKUP(K!$D$15,DatInv!$BG$7:$BR$1441,ROW()-8,FALSE)</f>
        <v>0</v>
      </c>
      <c r="L227" s="292">
        <f>HLOOKUP(K!$D$15,DatInv!$BX$7:$CI$1441,ROW()-8,FALSE)</f>
        <v>0</v>
      </c>
      <c r="M227" s="292">
        <f>HLOOKUP(K!$D$15,DatInv!$CO$7:$CZ$1441,ROW()-8,FALSE)</f>
        <v>0</v>
      </c>
      <c r="N227" s="444"/>
      <c r="O227" s="444"/>
      <c r="P227" s="292">
        <f>DatInv!CZ225</f>
        <v>0</v>
      </c>
      <c r="Q227" s="292">
        <f>DatInv!DF225</f>
        <v>0</v>
      </c>
      <c r="R227" s="292">
        <f t="shared" ref="R227:S227" si="110">IF(R225=0,0,R226/R225)</f>
        <v>0</v>
      </c>
      <c r="S227" s="292">
        <f t="shared" si="110"/>
        <v>0</v>
      </c>
      <c r="T227" s="290"/>
    </row>
    <row r="228" spans="1:20">
      <c r="A228" s="290"/>
      <c r="B228" s="292">
        <f>HLOOKUP(K!$D$15,DatInv!$F$7:$Q$1441,ROW()-8,FALSE)</f>
        <v>0</v>
      </c>
      <c r="C228" s="292">
        <f>HLOOKUP(K!$D$15,DatInv!$W$7:$AH$1441,ROW()-8,FALSE)</f>
        <v>0</v>
      </c>
      <c r="D228" s="292">
        <f>HLOOKUP(K!$D$15,DatInv!$AN$7:$AY$1441,ROW()-8,FALSE)</f>
        <v>0</v>
      </c>
      <c r="E228" s="444"/>
      <c r="F228" s="444"/>
      <c r="G228" s="420"/>
      <c r="H228" s="421" t="s">
        <v>57</v>
      </c>
      <c r="I228" s="422"/>
      <c r="J228" s="423" t="s">
        <v>22</v>
      </c>
      <c r="K228" s="292">
        <f>HLOOKUP(K!$D$15,DatInv!$BG$7:$BR$1441,ROW()-8,FALSE)</f>
        <v>0</v>
      </c>
      <c r="L228" s="292">
        <f>HLOOKUP(K!$D$15,DatInv!$BX$7:$CI$1441,ROW()-8,FALSE)</f>
        <v>0</v>
      </c>
      <c r="M228" s="292">
        <f>HLOOKUP(K!$D$15,DatInv!$CO$7:$CZ$1441,ROW()-8,FALSE)</f>
        <v>0</v>
      </c>
      <c r="N228" s="444"/>
      <c r="O228" s="444"/>
      <c r="P228" s="292">
        <f>DatInv!CZ226</f>
        <v>0</v>
      </c>
      <c r="Q228" s="292">
        <f>DatInv!DF226</f>
        <v>0</v>
      </c>
      <c r="R228" s="292">
        <f t="shared" ref="R228:R229" si="111">Q228+K228</f>
        <v>0</v>
      </c>
      <c r="S228" s="292">
        <f t="shared" ref="S228:S229" si="112">Q228+P228</f>
        <v>0</v>
      </c>
      <c r="T228" s="290"/>
    </row>
    <row r="229" spans="1:20">
      <c r="A229" s="290"/>
      <c r="B229" s="292">
        <f>HLOOKUP(K!$D$15,DatInv!$F$7:$Q$1441,ROW()-8,FALSE)</f>
        <v>0</v>
      </c>
      <c r="C229" s="292">
        <f>HLOOKUP(K!$D$15,DatInv!$W$7:$AH$1441,ROW()-8,FALSE)</f>
        <v>0</v>
      </c>
      <c r="D229" s="292">
        <f>HLOOKUP(K!$D$15,DatInv!$AN$7:$AY$1441,ROW()-8,FALSE)</f>
        <v>0</v>
      </c>
      <c r="E229" s="444"/>
      <c r="F229" s="444"/>
      <c r="G229" s="420"/>
      <c r="H229" s="421"/>
      <c r="I229" s="422"/>
      <c r="J229" s="423" t="s">
        <v>140</v>
      </c>
      <c r="K229" s="292">
        <f>HLOOKUP(K!$D$15,DatInv!$BG$7:$BR$1441,ROW()-8,FALSE)</f>
        <v>0</v>
      </c>
      <c r="L229" s="292">
        <f>HLOOKUP(K!$D$15,DatInv!$BX$7:$CI$1441,ROW()-8,FALSE)</f>
        <v>0</v>
      </c>
      <c r="M229" s="292">
        <f>HLOOKUP(K!$D$15,DatInv!$CO$7:$CZ$1441,ROW()-8,FALSE)</f>
        <v>0</v>
      </c>
      <c r="N229" s="444"/>
      <c r="O229" s="444"/>
      <c r="P229" s="292">
        <f>DatInv!CZ227</f>
        <v>0</v>
      </c>
      <c r="Q229" s="292">
        <f>DatInv!DF227</f>
        <v>0</v>
      </c>
      <c r="R229" s="292">
        <f t="shared" si="111"/>
        <v>0</v>
      </c>
      <c r="S229" s="292">
        <f t="shared" si="112"/>
        <v>0</v>
      </c>
      <c r="T229" s="290"/>
    </row>
    <row r="230" spans="1:20">
      <c r="A230" s="290"/>
      <c r="B230" s="292">
        <f>HLOOKUP(K!$D$15,DatInv!$F$7:$Q$1441,ROW()-8,FALSE)</f>
        <v>0</v>
      </c>
      <c r="C230" s="292">
        <f>HLOOKUP(K!$D$15,DatInv!$W$7:$AH$1441,ROW()-8,FALSE)</f>
        <v>0</v>
      </c>
      <c r="D230" s="292">
        <f>HLOOKUP(K!$D$15,DatInv!$AN$7:$AY$1441,ROW()-8,FALSE)</f>
        <v>0</v>
      </c>
      <c r="E230" s="444"/>
      <c r="F230" s="444"/>
      <c r="G230" s="420"/>
      <c r="H230" s="421"/>
      <c r="I230" s="422"/>
      <c r="J230" s="423" t="s">
        <v>249</v>
      </c>
      <c r="K230" s="292">
        <f>HLOOKUP(K!$D$15,DatInv!$BG$7:$BR$1441,ROW()-8,FALSE)</f>
        <v>0</v>
      </c>
      <c r="L230" s="292">
        <f>HLOOKUP(K!$D$15,DatInv!$BX$7:$CI$1441,ROW()-8,FALSE)</f>
        <v>0</v>
      </c>
      <c r="M230" s="292">
        <f>HLOOKUP(K!$D$15,DatInv!$CO$7:$CZ$1441,ROW()-8,FALSE)</f>
        <v>0</v>
      </c>
      <c r="N230" s="444"/>
      <c r="O230" s="444"/>
      <c r="P230" s="292">
        <f>DatInv!CZ228</f>
        <v>0</v>
      </c>
      <c r="Q230" s="292">
        <f>DatInv!DF228</f>
        <v>0</v>
      </c>
      <c r="R230" s="292">
        <f t="shared" ref="R230:S230" si="113">IF(R228=0,0,R229/R228)</f>
        <v>0</v>
      </c>
      <c r="S230" s="292">
        <f t="shared" si="113"/>
        <v>0</v>
      </c>
      <c r="T230" s="290"/>
    </row>
    <row r="231" spans="1:20">
      <c r="A231" s="290"/>
      <c r="B231" s="292">
        <f>HLOOKUP(K!$D$15,DatInv!$F$7:$Q$1441,ROW()-8,FALSE)</f>
        <v>0</v>
      </c>
      <c r="C231" s="292">
        <f>HLOOKUP(K!$D$15,DatInv!$W$7:$AH$1441,ROW()-8,FALSE)</f>
        <v>0</v>
      </c>
      <c r="D231" s="292">
        <f>HLOOKUP(K!$D$15,DatInv!$AN$7:$AY$1441,ROW()-8,FALSE)</f>
        <v>0</v>
      </c>
      <c r="E231" s="444"/>
      <c r="F231" s="444"/>
      <c r="G231" s="420"/>
      <c r="H231" s="421" t="s">
        <v>58</v>
      </c>
      <c r="I231" s="422"/>
      <c r="J231" s="423" t="s">
        <v>22</v>
      </c>
      <c r="K231" s="292">
        <f>HLOOKUP(K!$D$15,DatInv!$BG$7:$BR$1441,ROW()-8,FALSE)</f>
        <v>0</v>
      </c>
      <c r="L231" s="292">
        <f>HLOOKUP(K!$D$15,DatInv!$BX$7:$CI$1441,ROW()-8,FALSE)</f>
        <v>0</v>
      </c>
      <c r="M231" s="292">
        <f>HLOOKUP(K!$D$15,DatInv!$CO$7:$CZ$1441,ROW()-8,FALSE)</f>
        <v>0</v>
      </c>
      <c r="N231" s="444"/>
      <c r="O231" s="444"/>
      <c r="P231" s="292">
        <f>DatInv!CZ229</f>
        <v>0</v>
      </c>
      <c r="Q231" s="292">
        <f>DatInv!DF229</f>
        <v>0</v>
      </c>
      <c r="R231" s="292">
        <f t="shared" ref="R231:R232" si="114">Q231+K231</f>
        <v>0</v>
      </c>
      <c r="S231" s="292">
        <f t="shared" ref="S231:S232" si="115">Q231+P231</f>
        <v>0</v>
      </c>
      <c r="T231" s="290"/>
    </row>
    <row r="232" spans="1:20">
      <c r="A232" s="290"/>
      <c r="B232" s="292">
        <f>HLOOKUP(K!$D$15,DatInv!$F$7:$Q$1441,ROW()-8,FALSE)</f>
        <v>0</v>
      </c>
      <c r="C232" s="292">
        <f>HLOOKUP(K!$D$15,DatInv!$W$7:$AH$1441,ROW()-8,FALSE)</f>
        <v>0</v>
      </c>
      <c r="D232" s="292">
        <f>HLOOKUP(K!$D$15,DatInv!$AN$7:$AY$1441,ROW()-8,FALSE)</f>
        <v>0</v>
      </c>
      <c r="E232" s="444"/>
      <c r="F232" s="444"/>
      <c r="G232" s="420"/>
      <c r="H232" s="421"/>
      <c r="I232" s="422"/>
      <c r="J232" s="423" t="s">
        <v>140</v>
      </c>
      <c r="K232" s="292">
        <f>HLOOKUP(K!$D$15,DatInv!$BG$7:$BR$1441,ROW()-8,FALSE)</f>
        <v>0</v>
      </c>
      <c r="L232" s="292">
        <f>HLOOKUP(K!$D$15,DatInv!$BX$7:$CI$1441,ROW()-8,FALSE)</f>
        <v>0</v>
      </c>
      <c r="M232" s="292">
        <f>HLOOKUP(K!$D$15,DatInv!$CO$7:$CZ$1441,ROW()-8,FALSE)</f>
        <v>0</v>
      </c>
      <c r="N232" s="444"/>
      <c r="O232" s="444"/>
      <c r="P232" s="292">
        <f>DatInv!CZ230</f>
        <v>0</v>
      </c>
      <c r="Q232" s="292">
        <f>DatInv!DF230</f>
        <v>0</v>
      </c>
      <c r="R232" s="292">
        <f t="shared" si="114"/>
        <v>0</v>
      </c>
      <c r="S232" s="292">
        <f t="shared" si="115"/>
        <v>0</v>
      </c>
      <c r="T232" s="290"/>
    </row>
    <row r="233" spans="1:20">
      <c r="A233" s="290"/>
      <c r="B233" s="292">
        <f>HLOOKUP(K!$D$15,DatInv!$F$7:$Q$1441,ROW()-8,FALSE)</f>
        <v>0</v>
      </c>
      <c r="C233" s="292">
        <f>HLOOKUP(K!$D$15,DatInv!$W$7:$AH$1441,ROW()-8,FALSE)</f>
        <v>0</v>
      </c>
      <c r="D233" s="292">
        <f>HLOOKUP(K!$D$15,DatInv!$AN$7:$AY$1441,ROW()-8,FALSE)</f>
        <v>0</v>
      </c>
      <c r="E233" s="444"/>
      <c r="F233" s="444"/>
      <c r="G233" s="420"/>
      <c r="H233" s="421"/>
      <c r="I233" s="422"/>
      <c r="J233" s="423" t="s">
        <v>249</v>
      </c>
      <c r="K233" s="292">
        <f>HLOOKUP(K!$D$15,DatInv!$BG$7:$BR$1441,ROW()-8,FALSE)</f>
        <v>0</v>
      </c>
      <c r="L233" s="292">
        <f>HLOOKUP(K!$D$15,DatInv!$BX$7:$CI$1441,ROW()-8,FALSE)</f>
        <v>0</v>
      </c>
      <c r="M233" s="292">
        <f>HLOOKUP(K!$D$15,DatInv!$CO$7:$CZ$1441,ROW()-8,FALSE)</f>
        <v>0</v>
      </c>
      <c r="N233" s="444"/>
      <c r="O233" s="444"/>
      <c r="P233" s="292">
        <f>DatInv!CZ231</f>
        <v>0</v>
      </c>
      <c r="Q233" s="292">
        <f>DatInv!DF231</f>
        <v>0</v>
      </c>
      <c r="R233" s="292">
        <f t="shared" ref="R233:S233" si="116">IF(R231=0,0,R232/R231)</f>
        <v>0</v>
      </c>
      <c r="S233" s="292">
        <f t="shared" si="116"/>
        <v>0</v>
      </c>
      <c r="T233" s="290"/>
    </row>
    <row r="234" spans="1:20">
      <c r="A234" s="290"/>
      <c r="B234" s="292">
        <f>HLOOKUP(K!$D$15,DatInv!$F$7:$Q$1441,ROW()-8,FALSE)</f>
        <v>0</v>
      </c>
      <c r="C234" s="292">
        <f>HLOOKUP(K!$D$15,DatInv!$W$7:$AH$1441,ROW()-8,FALSE)</f>
        <v>0</v>
      </c>
      <c r="D234" s="292">
        <f>HLOOKUP(K!$D$15,DatInv!$AN$7:$AY$1441,ROW()-8,FALSE)</f>
        <v>0</v>
      </c>
      <c r="E234" s="444"/>
      <c r="F234" s="444"/>
      <c r="G234" s="420"/>
      <c r="H234" s="421" t="s">
        <v>59</v>
      </c>
      <c r="I234" s="422"/>
      <c r="J234" s="423" t="s">
        <v>22</v>
      </c>
      <c r="K234" s="292">
        <f>HLOOKUP(K!$D$15,DatInv!$BG$7:$BR$1441,ROW()-8,FALSE)</f>
        <v>0</v>
      </c>
      <c r="L234" s="292">
        <f>HLOOKUP(K!$D$15,DatInv!$BX$7:$CI$1441,ROW()-8,FALSE)</f>
        <v>0</v>
      </c>
      <c r="M234" s="292">
        <f>HLOOKUP(K!$D$15,DatInv!$CO$7:$CZ$1441,ROW()-8,FALSE)</f>
        <v>0</v>
      </c>
      <c r="N234" s="444"/>
      <c r="O234" s="444"/>
      <c r="P234" s="292">
        <f>DatInv!CZ232</f>
        <v>0</v>
      </c>
      <c r="Q234" s="292">
        <f>DatInv!DF232</f>
        <v>0</v>
      </c>
      <c r="R234" s="292">
        <f t="shared" ref="R234:R235" si="117">Q234+K234</f>
        <v>0</v>
      </c>
      <c r="S234" s="292">
        <f t="shared" ref="S234:S235" si="118">Q234+P234</f>
        <v>0</v>
      </c>
      <c r="T234" s="290"/>
    </row>
    <row r="235" spans="1:20">
      <c r="A235" s="290"/>
      <c r="B235" s="292">
        <f>HLOOKUP(K!$D$15,DatInv!$F$7:$Q$1441,ROW()-8,FALSE)</f>
        <v>0</v>
      </c>
      <c r="C235" s="292">
        <f>HLOOKUP(K!$D$15,DatInv!$W$7:$AH$1441,ROW()-8,FALSE)</f>
        <v>0</v>
      </c>
      <c r="D235" s="292">
        <f>HLOOKUP(K!$D$15,DatInv!$AN$7:$AY$1441,ROW()-8,FALSE)</f>
        <v>0</v>
      </c>
      <c r="E235" s="444"/>
      <c r="F235" s="444"/>
      <c r="G235" s="420"/>
      <c r="H235" s="421"/>
      <c r="I235" s="422"/>
      <c r="J235" s="423" t="s">
        <v>140</v>
      </c>
      <c r="K235" s="292">
        <f>HLOOKUP(K!$D$15,DatInv!$BG$7:$BR$1441,ROW()-8,FALSE)</f>
        <v>0</v>
      </c>
      <c r="L235" s="292">
        <f>HLOOKUP(K!$D$15,DatInv!$BX$7:$CI$1441,ROW()-8,FALSE)</f>
        <v>0</v>
      </c>
      <c r="M235" s="292">
        <f>HLOOKUP(K!$D$15,DatInv!$CO$7:$CZ$1441,ROW()-8,FALSE)</f>
        <v>0</v>
      </c>
      <c r="N235" s="444"/>
      <c r="O235" s="444"/>
      <c r="P235" s="292">
        <f>DatInv!CZ233</f>
        <v>0</v>
      </c>
      <c r="Q235" s="292">
        <f>DatInv!DF233</f>
        <v>0</v>
      </c>
      <c r="R235" s="292">
        <f t="shared" si="117"/>
        <v>0</v>
      </c>
      <c r="S235" s="292">
        <f t="shared" si="118"/>
        <v>0</v>
      </c>
      <c r="T235" s="290"/>
    </row>
    <row r="236" spans="1:20">
      <c r="A236" s="290"/>
      <c r="B236" s="292">
        <f>HLOOKUP(K!$D$15,DatInv!$F$7:$Q$1441,ROW()-8,FALSE)</f>
        <v>0</v>
      </c>
      <c r="C236" s="292">
        <f>HLOOKUP(K!$D$15,DatInv!$W$7:$AH$1441,ROW()-8,FALSE)</f>
        <v>0</v>
      </c>
      <c r="D236" s="292">
        <f>HLOOKUP(K!$D$15,DatInv!$AN$7:$AY$1441,ROW()-8,FALSE)</f>
        <v>0</v>
      </c>
      <c r="E236" s="444"/>
      <c r="F236" s="444"/>
      <c r="G236" s="420"/>
      <c r="H236" s="421"/>
      <c r="I236" s="422"/>
      <c r="J236" s="423" t="s">
        <v>249</v>
      </c>
      <c r="K236" s="292">
        <f>HLOOKUP(K!$D$15,DatInv!$BG$7:$BR$1441,ROW()-8,FALSE)</f>
        <v>0</v>
      </c>
      <c r="L236" s="292">
        <f>HLOOKUP(K!$D$15,DatInv!$BX$7:$CI$1441,ROW()-8,FALSE)</f>
        <v>0</v>
      </c>
      <c r="M236" s="292">
        <f>HLOOKUP(K!$D$15,DatInv!$CO$7:$CZ$1441,ROW()-8,FALSE)</f>
        <v>0</v>
      </c>
      <c r="N236" s="444"/>
      <c r="O236" s="444"/>
      <c r="P236" s="292">
        <f>DatInv!CZ234</f>
        <v>0</v>
      </c>
      <c r="Q236" s="292">
        <f>DatInv!DF234</f>
        <v>0</v>
      </c>
      <c r="R236" s="292">
        <f t="shared" ref="R236:S236" si="119">IF(R234=0,0,R235/R234)</f>
        <v>0</v>
      </c>
      <c r="S236" s="292">
        <f t="shared" si="119"/>
        <v>0</v>
      </c>
      <c r="T236" s="290"/>
    </row>
    <row r="237" spans="1:20">
      <c r="A237" s="290"/>
      <c r="B237" s="292">
        <f>HLOOKUP(K!$D$15,DatInv!$F$7:$Q$1441,ROW()-8,FALSE)</f>
        <v>0</v>
      </c>
      <c r="C237" s="292">
        <f>HLOOKUP(K!$D$15,DatInv!$W$7:$AH$1441,ROW()-8,FALSE)</f>
        <v>0</v>
      </c>
      <c r="D237" s="292">
        <f>HLOOKUP(K!$D$15,DatInv!$AN$7:$AY$1441,ROW()-8,FALSE)</f>
        <v>0</v>
      </c>
      <c r="E237" s="444"/>
      <c r="F237" s="444"/>
      <c r="G237" s="420"/>
      <c r="H237" s="421" t="s">
        <v>54</v>
      </c>
      <c r="I237" s="422"/>
      <c r="J237" s="423" t="s">
        <v>22</v>
      </c>
      <c r="K237" s="292">
        <f>HLOOKUP(K!$D$15,DatInv!$BG$7:$BR$1441,ROW()-8,FALSE)</f>
        <v>0</v>
      </c>
      <c r="L237" s="292">
        <f>HLOOKUP(K!$D$15,DatInv!$BX$7:$CI$1441,ROW()-8,FALSE)</f>
        <v>0</v>
      </c>
      <c r="M237" s="292">
        <f>HLOOKUP(K!$D$15,DatInv!$CO$7:$CZ$1441,ROW()-8,FALSE)</f>
        <v>0</v>
      </c>
      <c r="N237" s="444"/>
      <c r="O237" s="444"/>
      <c r="P237" s="292">
        <f>DatInv!CZ235</f>
        <v>0</v>
      </c>
      <c r="Q237" s="292">
        <f>DatInv!DF235</f>
        <v>0</v>
      </c>
      <c r="R237" s="292">
        <f t="shared" ref="R237:R238" si="120">Q237+K237</f>
        <v>0</v>
      </c>
      <c r="S237" s="292">
        <f t="shared" ref="S237:S238" si="121">Q237+P237</f>
        <v>0</v>
      </c>
      <c r="T237" s="290"/>
    </row>
    <row r="238" spans="1:20">
      <c r="A238" s="290"/>
      <c r="B238" s="292">
        <f>HLOOKUP(K!$D$15,DatInv!$F$7:$Q$1441,ROW()-8,FALSE)</f>
        <v>0</v>
      </c>
      <c r="C238" s="292">
        <f>HLOOKUP(K!$D$15,DatInv!$W$7:$AH$1441,ROW()-8,FALSE)</f>
        <v>0</v>
      </c>
      <c r="D238" s="292">
        <f>HLOOKUP(K!$D$15,DatInv!$AN$7:$AY$1441,ROW()-8,FALSE)</f>
        <v>0</v>
      </c>
      <c r="E238" s="444"/>
      <c r="F238" s="444"/>
      <c r="G238" s="420"/>
      <c r="H238" s="421"/>
      <c r="I238" s="422"/>
      <c r="J238" s="423" t="s">
        <v>140</v>
      </c>
      <c r="K238" s="292">
        <f>HLOOKUP(K!$D$15,DatInv!$BG$7:$BR$1441,ROW()-8,FALSE)</f>
        <v>0</v>
      </c>
      <c r="L238" s="292">
        <f>HLOOKUP(K!$D$15,DatInv!$BX$7:$CI$1441,ROW()-8,FALSE)</f>
        <v>0</v>
      </c>
      <c r="M238" s="292">
        <f>HLOOKUP(K!$D$15,DatInv!$CO$7:$CZ$1441,ROW()-8,FALSE)</f>
        <v>0</v>
      </c>
      <c r="N238" s="444"/>
      <c r="O238" s="444"/>
      <c r="P238" s="292">
        <f>DatInv!CZ236</f>
        <v>0</v>
      </c>
      <c r="Q238" s="292">
        <f>DatInv!DF236</f>
        <v>0</v>
      </c>
      <c r="R238" s="292">
        <f t="shared" si="120"/>
        <v>0</v>
      </c>
      <c r="S238" s="292">
        <f t="shared" si="121"/>
        <v>0</v>
      </c>
      <c r="T238" s="290"/>
    </row>
    <row r="239" spans="1:20">
      <c r="A239" s="290"/>
      <c r="B239" s="292">
        <f>HLOOKUP(K!$D$15,DatInv!$F$7:$Q$1441,ROW()-8,FALSE)</f>
        <v>0</v>
      </c>
      <c r="C239" s="292">
        <f>HLOOKUP(K!$D$15,DatInv!$W$7:$AH$1441,ROW()-8,FALSE)</f>
        <v>0</v>
      </c>
      <c r="D239" s="292">
        <f>HLOOKUP(K!$D$15,DatInv!$AN$7:$AY$1441,ROW()-8,FALSE)</f>
        <v>0</v>
      </c>
      <c r="E239" s="444"/>
      <c r="F239" s="444"/>
      <c r="G239" s="420"/>
      <c r="H239" s="421"/>
      <c r="I239" s="422"/>
      <c r="J239" s="423" t="s">
        <v>249</v>
      </c>
      <c r="K239" s="292">
        <f>HLOOKUP(K!$D$15,DatInv!$BG$7:$BR$1441,ROW()-8,FALSE)</f>
        <v>0</v>
      </c>
      <c r="L239" s="292">
        <f>HLOOKUP(K!$D$15,DatInv!$BX$7:$CI$1441,ROW()-8,FALSE)</f>
        <v>0</v>
      </c>
      <c r="M239" s="292">
        <f>HLOOKUP(K!$D$15,DatInv!$CO$7:$CZ$1441,ROW()-8,FALSE)</f>
        <v>0</v>
      </c>
      <c r="N239" s="444"/>
      <c r="O239" s="444"/>
      <c r="P239" s="292">
        <f>DatInv!CZ237</f>
        <v>0</v>
      </c>
      <c r="Q239" s="292">
        <f>DatInv!DF237</f>
        <v>0</v>
      </c>
      <c r="R239" s="292">
        <f t="shared" ref="R239:S239" si="122">IF(R237=0,0,R238/R237)</f>
        <v>0</v>
      </c>
      <c r="S239" s="292">
        <f t="shared" si="122"/>
        <v>0</v>
      </c>
      <c r="T239" s="290"/>
    </row>
    <row r="240" spans="1:20">
      <c r="A240" s="290"/>
      <c r="B240" s="292">
        <f>HLOOKUP(K!$D$15,DatInv!$F$7:$Q$1441,ROW()-8,FALSE)</f>
        <v>0</v>
      </c>
      <c r="C240" s="292">
        <f>HLOOKUP(K!$D$15,DatInv!$W$7:$AH$1441,ROW()-8,FALSE)</f>
        <v>0</v>
      </c>
      <c r="D240" s="292">
        <f>HLOOKUP(K!$D$15,DatInv!$AN$7:$AY$1441,ROW()-8,FALSE)</f>
        <v>0</v>
      </c>
      <c r="E240" s="444"/>
      <c r="F240" s="444"/>
      <c r="G240" s="420"/>
      <c r="H240" s="421" t="s">
        <v>146</v>
      </c>
      <c r="I240" s="422"/>
      <c r="J240" s="423" t="s">
        <v>22</v>
      </c>
      <c r="K240" s="292">
        <f>HLOOKUP(K!$D$15,DatInv!$BG$7:$BR$1441,ROW()-8,FALSE)</f>
        <v>0</v>
      </c>
      <c r="L240" s="292">
        <f>HLOOKUP(K!$D$15,DatInv!$BX$7:$CI$1441,ROW()-8,FALSE)</f>
        <v>0</v>
      </c>
      <c r="M240" s="292">
        <f>HLOOKUP(K!$D$15,DatInv!$CO$7:$CZ$1441,ROW()-8,FALSE)</f>
        <v>0</v>
      </c>
      <c r="N240" s="444"/>
      <c r="O240" s="444"/>
      <c r="P240" s="292">
        <f>DatInv!CZ238</f>
        <v>0</v>
      </c>
      <c r="Q240" s="292">
        <f>DatInv!DF238</f>
        <v>0</v>
      </c>
      <c r="R240" s="292">
        <f t="shared" ref="R240:R241" si="123">Q240+K240</f>
        <v>0</v>
      </c>
      <c r="S240" s="292">
        <f t="shared" ref="S240:S241" si="124">Q240+P240</f>
        <v>0</v>
      </c>
      <c r="T240" s="290"/>
    </row>
    <row r="241" spans="1:20">
      <c r="A241" s="290"/>
      <c r="B241" s="292">
        <f>HLOOKUP(K!$D$15,DatInv!$F$7:$Q$1441,ROW()-8,FALSE)</f>
        <v>0</v>
      </c>
      <c r="C241" s="292">
        <f>HLOOKUP(K!$D$15,DatInv!$W$7:$AH$1441,ROW()-8,FALSE)</f>
        <v>0</v>
      </c>
      <c r="D241" s="292">
        <f>HLOOKUP(K!$D$15,DatInv!$AN$7:$AY$1441,ROW()-8,FALSE)</f>
        <v>0</v>
      </c>
      <c r="E241" s="444"/>
      <c r="F241" s="444"/>
      <c r="G241" s="420"/>
      <c r="H241" s="421"/>
      <c r="I241" s="422"/>
      <c r="J241" s="423" t="s">
        <v>140</v>
      </c>
      <c r="K241" s="292">
        <f>HLOOKUP(K!$D$15,DatInv!$BG$7:$BR$1441,ROW()-8,FALSE)</f>
        <v>0</v>
      </c>
      <c r="L241" s="292">
        <f>HLOOKUP(K!$D$15,DatInv!$BX$7:$CI$1441,ROW()-8,FALSE)</f>
        <v>0</v>
      </c>
      <c r="M241" s="292">
        <f>HLOOKUP(K!$D$15,DatInv!$CO$7:$CZ$1441,ROW()-8,FALSE)</f>
        <v>0</v>
      </c>
      <c r="N241" s="444"/>
      <c r="O241" s="444"/>
      <c r="P241" s="292">
        <f>DatInv!CZ239</f>
        <v>0</v>
      </c>
      <c r="Q241" s="292">
        <f>DatInv!DF239</f>
        <v>0</v>
      </c>
      <c r="R241" s="292">
        <f t="shared" si="123"/>
        <v>0</v>
      </c>
      <c r="S241" s="292">
        <f t="shared" si="124"/>
        <v>0</v>
      </c>
      <c r="T241" s="290"/>
    </row>
    <row r="242" spans="1:20">
      <c r="A242" s="290"/>
      <c r="B242" s="292">
        <f>HLOOKUP(K!$D$15,DatInv!$F$7:$Q$1441,ROW()-8,FALSE)</f>
        <v>0</v>
      </c>
      <c r="C242" s="292">
        <f>HLOOKUP(K!$D$15,DatInv!$W$7:$AH$1441,ROW()-8,FALSE)</f>
        <v>0</v>
      </c>
      <c r="D242" s="292">
        <f>HLOOKUP(K!$D$15,DatInv!$AN$7:$AY$1441,ROW()-8,FALSE)</f>
        <v>0</v>
      </c>
      <c r="E242" s="444"/>
      <c r="F242" s="444"/>
      <c r="G242" s="420"/>
      <c r="H242" s="421"/>
      <c r="I242" s="422"/>
      <c r="J242" s="423" t="s">
        <v>249</v>
      </c>
      <c r="K242" s="292">
        <f>HLOOKUP(K!$D$15,DatInv!$BG$7:$BR$1441,ROW()-8,FALSE)</f>
        <v>0</v>
      </c>
      <c r="L242" s="292">
        <f>HLOOKUP(K!$D$15,DatInv!$BX$7:$CI$1441,ROW()-8,FALSE)</f>
        <v>0</v>
      </c>
      <c r="M242" s="292">
        <f>HLOOKUP(K!$D$15,DatInv!$CO$7:$CZ$1441,ROW()-8,FALSE)</f>
        <v>0</v>
      </c>
      <c r="N242" s="444"/>
      <c r="O242" s="444"/>
      <c r="P242" s="292">
        <f>DatInv!CZ240</f>
        <v>0</v>
      </c>
      <c r="Q242" s="292">
        <f>DatInv!DF240</f>
        <v>0</v>
      </c>
      <c r="R242" s="292">
        <f t="shared" ref="R242:S242" si="125">IF(R240=0,0,R241/R240)</f>
        <v>0</v>
      </c>
      <c r="S242" s="292">
        <f t="shared" si="125"/>
        <v>0</v>
      </c>
      <c r="T242" s="290"/>
    </row>
    <row r="243" spans="1:20">
      <c r="A243" s="290"/>
      <c r="B243" s="292">
        <f>HLOOKUP(K!$D$15,DatInv!$F$7:$Q$1441,ROW()-8,FALSE)</f>
        <v>0</v>
      </c>
      <c r="C243" s="292">
        <f>HLOOKUP(K!$D$15,DatInv!$W$7:$AH$1441,ROW()-8,FALSE)</f>
        <v>0</v>
      </c>
      <c r="D243" s="292">
        <f>HLOOKUP(K!$D$15,DatInv!$AN$7:$AY$1441,ROW()-8,FALSE)</f>
        <v>0</v>
      </c>
      <c r="E243" s="444"/>
      <c r="F243" s="444"/>
      <c r="G243" s="420"/>
      <c r="H243" s="421" t="s">
        <v>55</v>
      </c>
      <c r="I243" s="422"/>
      <c r="J243" s="423" t="s">
        <v>22</v>
      </c>
      <c r="K243" s="292">
        <f>HLOOKUP(K!$D$15,DatInv!$BG$7:$BR$1441,ROW()-8,FALSE)</f>
        <v>0</v>
      </c>
      <c r="L243" s="292">
        <f>HLOOKUP(K!$D$15,DatInv!$BX$7:$CI$1441,ROW()-8,FALSE)</f>
        <v>0</v>
      </c>
      <c r="M243" s="292">
        <f>HLOOKUP(K!$D$15,DatInv!$CO$7:$CZ$1441,ROW()-8,FALSE)</f>
        <v>0</v>
      </c>
      <c r="N243" s="444"/>
      <c r="O243" s="444"/>
      <c r="P243" s="292">
        <f>DatInv!CZ241</f>
        <v>0</v>
      </c>
      <c r="Q243" s="292">
        <f>DatInv!DF241</f>
        <v>0</v>
      </c>
      <c r="R243" s="292">
        <f t="shared" ref="R243:R244" si="126">Q243+K243</f>
        <v>0</v>
      </c>
      <c r="S243" s="292">
        <f t="shared" ref="S243:S244" si="127">Q243+P243</f>
        <v>0</v>
      </c>
      <c r="T243" s="290"/>
    </row>
    <row r="244" spans="1:20">
      <c r="A244" s="290"/>
      <c r="B244" s="292">
        <f>HLOOKUP(K!$D$15,DatInv!$F$7:$Q$1441,ROW()-8,FALSE)</f>
        <v>0</v>
      </c>
      <c r="C244" s="292">
        <f>HLOOKUP(K!$D$15,DatInv!$W$7:$AH$1441,ROW()-8,FALSE)</f>
        <v>0</v>
      </c>
      <c r="D244" s="292">
        <f>HLOOKUP(K!$D$15,DatInv!$AN$7:$AY$1441,ROW()-8,FALSE)</f>
        <v>0</v>
      </c>
      <c r="E244" s="444"/>
      <c r="F244" s="444"/>
      <c r="G244" s="420"/>
      <c r="H244" s="421"/>
      <c r="I244" s="422"/>
      <c r="J244" s="423" t="s">
        <v>140</v>
      </c>
      <c r="K244" s="292">
        <f>HLOOKUP(K!$D$15,DatInv!$BG$7:$BR$1441,ROW()-8,FALSE)</f>
        <v>0</v>
      </c>
      <c r="L244" s="292">
        <f>HLOOKUP(K!$D$15,DatInv!$BX$7:$CI$1441,ROW()-8,FALSE)</f>
        <v>0</v>
      </c>
      <c r="M244" s="292">
        <f>HLOOKUP(K!$D$15,DatInv!$CO$7:$CZ$1441,ROW()-8,FALSE)</f>
        <v>0</v>
      </c>
      <c r="N244" s="444"/>
      <c r="O244" s="444"/>
      <c r="P244" s="292">
        <f>DatInv!CZ242</f>
        <v>0</v>
      </c>
      <c r="Q244" s="292">
        <f>DatInv!DF242</f>
        <v>0</v>
      </c>
      <c r="R244" s="292">
        <f t="shared" si="126"/>
        <v>0</v>
      </c>
      <c r="S244" s="292">
        <f t="shared" si="127"/>
        <v>0</v>
      </c>
      <c r="T244" s="290"/>
    </row>
    <row r="245" spans="1:20">
      <c r="A245" s="290"/>
      <c r="B245" s="292">
        <f>HLOOKUP(K!$D$15,DatInv!$F$7:$Q$1441,ROW()-8,FALSE)</f>
        <v>0</v>
      </c>
      <c r="C245" s="292">
        <f>HLOOKUP(K!$D$15,DatInv!$W$7:$AH$1441,ROW()-8,FALSE)</f>
        <v>0</v>
      </c>
      <c r="D245" s="292">
        <f>HLOOKUP(K!$D$15,DatInv!$AN$7:$AY$1441,ROW()-8,FALSE)</f>
        <v>0</v>
      </c>
      <c r="E245" s="444"/>
      <c r="F245" s="444"/>
      <c r="G245" s="420"/>
      <c r="H245" s="421"/>
      <c r="I245" s="422"/>
      <c r="J245" s="423" t="s">
        <v>249</v>
      </c>
      <c r="K245" s="292">
        <f>HLOOKUP(K!$D$15,DatInv!$BG$7:$BR$1441,ROW()-8,FALSE)</f>
        <v>0</v>
      </c>
      <c r="L245" s="292">
        <f>HLOOKUP(K!$D$15,DatInv!$BX$7:$CI$1441,ROW()-8,FALSE)</f>
        <v>0</v>
      </c>
      <c r="M245" s="292">
        <f>HLOOKUP(K!$D$15,DatInv!$CO$7:$CZ$1441,ROW()-8,FALSE)</f>
        <v>0</v>
      </c>
      <c r="N245" s="444"/>
      <c r="O245" s="444"/>
      <c r="P245" s="292">
        <f>DatInv!CZ243</f>
        <v>0</v>
      </c>
      <c r="Q245" s="292">
        <f>DatInv!DF243</f>
        <v>0</v>
      </c>
      <c r="R245" s="292">
        <f t="shared" ref="R245:S245" si="128">IF(R243=0,0,R244/R243)</f>
        <v>0</v>
      </c>
      <c r="S245" s="292">
        <f t="shared" si="128"/>
        <v>0</v>
      </c>
      <c r="T245" s="290"/>
    </row>
    <row r="246" spans="1:20">
      <c r="A246" s="290"/>
      <c r="B246" s="292">
        <f>HLOOKUP(K!$D$15,DatInv!$F$7:$Q$1441,ROW()-8,FALSE)</f>
        <v>0</v>
      </c>
      <c r="C246" s="292">
        <f>HLOOKUP(K!$D$15,DatInv!$W$7:$AH$1441,ROW()-8,FALSE)</f>
        <v>0</v>
      </c>
      <c r="D246" s="292">
        <f>HLOOKUP(K!$D$15,DatInv!$AN$7:$AY$1441,ROW()-8,FALSE)</f>
        <v>0</v>
      </c>
      <c r="E246" s="444"/>
      <c r="F246" s="444"/>
      <c r="G246" s="420"/>
      <c r="H246" s="421" t="s">
        <v>53</v>
      </c>
      <c r="I246" s="422"/>
      <c r="J246" s="423" t="s">
        <v>22</v>
      </c>
      <c r="K246" s="292">
        <f>HLOOKUP(K!$D$15,DatInv!$BG$7:$BR$1441,ROW()-8,FALSE)</f>
        <v>0</v>
      </c>
      <c r="L246" s="292">
        <f>HLOOKUP(K!$D$15,DatInv!$BX$7:$CI$1441,ROW()-8,FALSE)</f>
        <v>0</v>
      </c>
      <c r="M246" s="292">
        <f>HLOOKUP(K!$D$15,DatInv!$CO$7:$CZ$1441,ROW()-8,FALSE)</f>
        <v>0</v>
      </c>
      <c r="N246" s="444"/>
      <c r="O246" s="444"/>
      <c r="P246" s="292">
        <f>DatInv!CZ244</f>
        <v>0</v>
      </c>
      <c r="Q246" s="292">
        <f>DatInv!DF244</f>
        <v>0</v>
      </c>
      <c r="R246" s="292">
        <f t="shared" ref="R246:R247" si="129">Q246+K246</f>
        <v>0</v>
      </c>
      <c r="S246" s="292">
        <f t="shared" ref="S246:S247" si="130">Q246+P246</f>
        <v>0</v>
      </c>
      <c r="T246" s="290"/>
    </row>
    <row r="247" spans="1:20">
      <c r="A247" s="290"/>
      <c r="B247" s="292">
        <f>HLOOKUP(K!$D$15,DatInv!$F$7:$Q$1441,ROW()-8,FALSE)</f>
        <v>0</v>
      </c>
      <c r="C247" s="292">
        <f>HLOOKUP(K!$D$15,DatInv!$W$7:$AH$1441,ROW()-8,FALSE)</f>
        <v>0</v>
      </c>
      <c r="D247" s="292">
        <f>HLOOKUP(K!$D$15,DatInv!$AN$7:$AY$1441,ROW()-8,FALSE)</f>
        <v>0</v>
      </c>
      <c r="E247" s="444"/>
      <c r="F247" s="444"/>
      <c r="G247" s="420"/>
      <c r="H247" s="421"/>
      <c r="I247" s="422"/>
      <c r="J247" s="423" t="s">
        <v>140</v>
      </c>
      <c r="K247" s="292">
        <f>HLOOKUP(K!$D$15,DatInv!$BG$7:$BR$1441,ROW()-8,FALSE)</f>
        <v>0</v>
      </c>
      <c r="L247" s="292">
        <f>HLOOKUP(K!$D$15,DatInv!$BX$7:$CI$1441,ROW()-8,FALSE)</f>
        <v>0</v>
      </c>
      <c r="M247" s="292">
        <f>HLOOKUP(K!$D$15,DatInv!$CO$7:$CZ$1441,ROW()-8,FALSE)</f>
        <v>0</v>
      </c>
      <c r="N247" s="444"/>
      <c r="O247" s="444"/>
      <c r="P247" s="292">
        <f>DatInv!CZ245</f>
        <v>0</v>
      </c>
      <c r="Q247" s="292">
        <f>DatInv!DF245</f>
        <v>0</v>
      </c>
      <c r="R247" s="292">
        <f t="shared" si="129"/>
        <v>0</v>
      </c>
      <c r="S247" s="292">
        <f t="shared" si="130"/>
        <v>0</v>
      </c>
      <c r="T247" s="290"/>
    </row>
    <row r="248" spans="1:20">
      <c r="A248" s="290"/>
      <c r="B248" s="292">
        <f>HLOOKUP(K!$D$15,DatInv!$F$7:$Q$1441,ROW()-8,FALSE)</f>
        <v>0</v>
      </c>
      <c r="C248" s="292">
        <f>HLOOKUP(K!$D$15,DatInv!$W$7:$AH$1441,ROW()-8,FALSE)</f>
        <v>0</v>
      </c>
      <c r="D248" s="292">
        <f>HLOOKUP(K!$D$15,DatInv!$AN$7:$AY$1441,ROW()-8,FALSE)</f>
        <v>0</v>
      </c>
      <c r="E248" s="444"/>
      <c r="F248" s="444"/>
      <c r="G248" s="420"/>
      <c r="H248" s="421"/>
      <c r="I248" s="422"/>
      <c r="J248" s="423" t="s">
        <v>249</v>
      </c>
      <c r="K248" s="292">
        <f>HLOOKUP(K!$D$15,DatInv!$BG$7:$BR$1441,ROW()-8,FALSE)</f>
        <v>0</v>
      </c>
      <c r="L248" s="292">
        <f>HLOOKUP(K!$D$15,DatInv!$BX$7:$CI$1441,ROW()-8,FALSE)</f>
        <v>0</v>
      </c>
      <c r="M248" s="292">
        <f>HLOOKUP(K!$D$15,DatInv!$CO$7:$CZ$1441,ROW()-8,FALSE)</f>
        <v>0</v>
      </c>
      <c r="N248" s="444"/>
      <c r="O248" s="444"/>
      <c r="P248" s="292">
        <f>DatInv!CZ246</f>
        <v>0</v>
      </c>
      <c r="Q248" s="292">
        <f>DatInv!DF246</f>
        <v>0</v>
      </c>
      <c r="R248" s="292">
        <f t="shared" ref="R248:S248" si="131">IF(R246=0,0,R247/R246)</f>
        <v>0</v>
      </c>
      <c r="S248" s="292">
        <f t="shared" si="131"/>
        <v>0</v>
      </c>
      <c r="T248" s="290"/>
    </row>
    <row r="249" spans="1:20">
      <c r="A249" s="290"/>
      <c r="B249" s="292">
        <f>HLOOKUP(K!$D$15,DatInv!$F$7:$Q$1441,ROW()-8,FALSE)</f>
        <v>0</v>
      </c>
      <c r="C249" s="292">
        <f>HLOOKUP(K!$D$15,DatInv!$W$7:$AH$1441,ROW()-8,FALSE)</f>
        <v>0</v>
      </c>
      <c r="D249" s="292">
        <f>HLOOKUP(K!$D$15,DatInv!$AN$7:$AY$1441,ROW()-8,FALSE)</f>
        <v>0</v>
      </c>
      <c r="E249" s="444"/>
      <c r="F249" s="444"/>
      <c r="G249" s="420"/>
      <c r="H249" s="421" t="s">
        <v>60</v>
      </c>
      <c r="I249" s="422"/>
      <c r="J249" s="423" t="s">
        <v>22</v>
      </c>
      <c r="K249" s="292">
        <f>HLOOKUP(K!$D$15,DatInv!$BG$7:$BR$1441,ROW()-8,FALSE)</f>
        <v>0</v>
      </c>
      <c r="L249" s="292">
        <f>HLOOKUP(K!$D$15,DatInv!$BX$7:$CI$1441,ROW()-8,FALSE)</f>
        <v>0</v>
      </c>
      <c r="M249" s="292">
        <f>HLOOKUP(K!$D$15,DatInv!$CO$7:$CZ$1441,ROW()-8,FALSE)</f>
        <v>0</v>
      </c>
      <c r="N249" s="444"/>
      <c r="O249" s="444"/>
      <c r="P249" s="292">
        <f>DatInv!CZ247</f>
        <v>0</v>
      </c>
      <c r="Q249" s="292">
        <f>DatInv!DF247</f>
        <v>0</v>
      </c>
      <c r="R249" s="292">
        <f t="shared" ref="R249:R250" si="132">Q249+K249</f>
        <v>0</v>
      </c>
      <c r="S249" s="292">
        <f t="shared" ref="S249:S250" si="133">Q249+P249</f>
        <v>0</v>
      </c>
      <c r="T249" s="290"/>
    </row>
    <row r="250" spans="1:20">
      <c r="A250" s="290"/>
      <c r="B250" s="292">
        <f>HLOOKUP(K!$D$15,DatInv!$F$7:$Q$1441,ROW()-8,FALSE)</f>
        <v>0</v>
      </c>
      <c r="C250" s="292">
        <f>HLOOKUP(K!$D$15,DatInv!$W$7:$AH$1441,ROW()-8,FALSE)</f>
        <v>0</v>
      </c>
      <c r="D250" s="292">
        <f>HLOOKUP(K!$D$15,DatInv!$AN$7:$AY$1441,ROW()-8,FALSE)</f>
        <v>0</v>
      </c>
      <c r="E250" s="444"/>
      <c r="F250" s="444"/>
      <c r="G250" s="420"/>
      <c r="H250" s="421"/>
      <c r="I250" s="422"/>
      <c r="J250" s="423" t="s">
        <v>140</v>
      </c>
      <c r="K250" s="292">
        <f>HLOOKUP(K!$D$15,DatInv!$BG$7:$BR$1441,ROW()-8,FALSE)</f>
        <v>0</v>
      </c>
      <c r="L250" s="292">
        <f>HLOOKUP(K!$D$15,DatInv!$BX$7:$CI$1441,ROW()-8,FALSE)</f>
        <v>0</v>
      </c>
      <c r="M250" s="292">
        <f>HLOOKUP(K!$D$15,DatInv!$CO$7:$CZ$1441,ROW()-8,FALSE)</f>
        <v>0</v>
      </c>
      <c r="N250" s="444"/>
      <c r="O250" s="444"/>
      <c r="P250" s="292">
        <f>DatInv!CZ248</f>
        <v>0</v>
      </c>
      <c r="Q250" s="292">
        <f>DatInv!DF248</f>
        <v>0</v>
      </c>
      <c r="R250" s="292">
        <f t="shared" si="132"/>
        <v>0</v>
      </c>
      <c r="S250" s="292">
        <f t="shared" si="133"/>
        <v>0</v>
      </c>
      <c r="T250" s="290"/>
    </row>
    <row r="251" spans="1:20">
      <c r="A251" s="290"/>
      <c r="B251" s="292">
        <f>HLOOKUP(K!$D$15,DatInv!$F$7:$Q$1441,ROW()-8,FALSE)</f>
        <v>0</v>
      </c>
      <c r="C251" s="292">
        <f>HLOOKUP(K!$D$15,DatInv!$W$7:$AH$1441,ROW()-8,FALSE)</f>
        <v>0</v>
      </c>
      <c r="D251" s="292">
        <f>HLOOKUP(K!$D$15,DatInv!$AN$7:$AY$1441,ROW()-8,FALSE)</f>
        <v>0</v>
      </c>
      <c r="E251" s="444"/>
      <c r="F251" s="444"/>
      <c r="G251" s="420"/>
      <c r="H251" s="421"/>
      <c r="I251" s="422"/>
      <c r="J251" s="423" t="s">
        <v>249</v>
      </c>
      <c r="K251" s="292">
        <f>HLOOKUP(K!$D$15,DatInv!$BG$7:$BR$1441,ROW()-8,FALSE)</f>
        <v>0</v>
      </c>
      <c r="L251" s="292">
        <f>HLOOKUP(K!$D$15,DatInv!$BX$7:$CI$1441,ROW()-8,FALSE)</f>
        <v>0</v>
      </c>
      <c r="M251" s="292">
        <f>HLOOKUP(K!$D$15,DatInv!$CO$7:$CZ$1441,ROW()-8,FALSE)</f>
        <v>0</v>
      </c>
      <c r="N251" s="444"/>
      <c r="O251" s="444"/>
      <c r="P251" s="292">
        <f>DatInv!CZ249</f>
        <v>0</v>
      </c>
      <c r="Q251" s="292">
        <f>DatInv!DF249</f>
        <v>0</v>
      </c>
      <c r="R251" s="292">
        <f t="shared" ref="R251:S251" si="134">IF(R249=0,0,R250/R249)</f>
        <v>0</v>
      </c>
      <c r="S251" s="292">
        <f t="shared" si="134"/>
        <v>0</v>
      </c>
      <c r="T251" s="290"/>
    </row>
    <row r="252" spans="1:20">
      <c r="A252" s="290"/>
      <c r="B252" s="292">
        <f>HLOOKUP(K!$D$15,DatInv!$F$7:$Q$1441,ROW()-8,FALSE)</f>
        <v>0</v>
      </c>
      <c r="C252" s="292">
        <f>HLOOKUP(K!$D$15,DatInv!$W$7:$AH$1441,ROW()-8,FALSE)</f>
        <v>0</v>
      </c>
      <c r="D252" s="292">
        <f>HLOOKUP(K!$D$15,DatInv!$AN$7:$AY$1441,ROW()-8,FALSE)</f>
        <v>0</v>
      </c>
      <c r="E252" s="444"/>
      <c r="F252" s="444"/>
      <c r="G252" s="420"/>
      <c r="H252" s="421" t="s">
        <v>147</v>
      </c>
      <c r="I252" s="422"/>
      <c r="J252" s="423" t="s">
        <v>22</v>
      </c>
      <c r="K252" s="292">
        <f>HLOOKUP(K!$D$15,DatInv!$BG$7:$BR$1441,ROW()-8,FALSE)</f>
        <v>0</v>
      </c>
      <c r="L252" s="292">
        <f>HLOOKUP(K!$D$15,DatInv!$BX$7:$CI$1441,ROW()-8,FALSE)</f>
        <v>0</v>
      </c>
      <c r="M252" s="292">
        <f>HLOOKUP(K!$D$15,DatInv!$CO$7:$CZ$1441,ROW()-8,FALSE)</f>
        <v>0</v>
      </c>
      <c r="N252" s="444"/>
      <c r="O252" s="444"/>
      <c r="P252" s="292">
        <f>DatInv!CZ250</f>
        <v>0</v>
      </c>
      <c r="Q252" s="292">
        <f>DatInv!DF250</f>
        <v>0</v>
      </c>
      <c r="R252" s="292">
        <f t="shared" ref="R252:R253" si="135">Q252+K252</f>
        <v>0</v>
      </c>
      <c r="S252" s="292">
        <f t="shared" ref="S252:S253" si="136">Q252+P252</f>
        <v>0</v>
      </c>
      <c r="T252" s="290"/>
    </row>
    <row r="253" spans="1:20">
      <c r="A253" s="290"/>
      <c r="B253" s="292">
        <f>HLOOKUP(K!$D$15,DatInv!$F$7:$Q$1441,ROW()-8,FALSE)</f>
        <v>0</v>
      </c>
      <c r="C253" s="292">
        <f>HLOOKUP(K!$D$15,DatInv!$W$7:$AH$1441,ROW()-8,FALSE)</f>
        <v>0</v>
      </c>
      <c r="D253" s="292">
        <f>HLOOKUP(K!$D$15,DatInv!$AN$7:$AY$1441,ROW()-8,FALSE)</f>
        <v>0</v>
      </c>
      <c r="E253" s="444"/>
      <c r="F253" s="444"/>
      <c r="G253" s="420"/>
      <c r="H253" s="421"/>
      <c r="I253" s="422"/>
      <c r="J253" s="423" t="s">
        <v>140</v>
      </c>
      <c r="K253" s="292">
        <f>HLOOKUP(K!$D$15,DatInv!$BG$7:$BR$1441,ROW()-8,FALSE)</f>
        <v>0</v>
      </c>
      <c r="L253" s="292">
        <f>HLOOKUP(K!$D$15,DatInv!$BX$7:$CI$1441,ROW()-8,FALSE)</f>
        <v>0</v>
      </c>
      <c r="M253" s="292">
        <f>HLOOKUP(K!$D$15,DatInv!$CO$7:$CZ$1441,ROW()-8,FALSE)</f>
        <v>0</v>
      </c>
      <c r="N253" s="444"/>
      <c r="O253" s="444"/>
      <c r="P253" s="292">
        <f>DatInv!CZ251</f>
        <v>0</v>
      </c>
      <c r="Q253" s="292">
        <f>DatInv!DF251</f>
        <v>0</v>
      </c>
      <c r="R253" s="292">
        <f t="shared" si="135"/>
        <v>0</v>
      </c>
      <c r="S253" s="292">
        <f t="shared" si="136"/>
        <v>0</v>
      </c>
      <c r="T253" s="290"/>
    </row>
    <row r="254" spans="1:20">
      <c r="A254" s="290"/>
      <c r="B254" s="292">
        <f>HLOOKUP(K!$D$15,DatInv!$F$7:$Q$1441,ROW()-8,FALSE)</f>
        <v>0</v>
      </c>
      <c r="C254" s="292">
        <f>HLOOKUP(K!$D$15,DatInv!$W$7:$AH$1441,ROW()-8,FALSE)</f>
        <v>0</v>
      </c>
      <c r="D254" s="292">
        <f>HLOOKUP(K!$D$15,DatInv!$AN$7:$AY$1441,ROW()-8,FALSE)</f>
        <v>0</v>
      </c>
      <c r="E254" s="444"/>
      <c r="F254" s="444"/>
      <c r="G254" s="420"/>
      <c r="H254" s="421"/>
      <c r="I254" s="422"/>
      <c r="J254" s="423" t="s">
        <v>249</v>
      </c>
      <c r="K254" s="292">
        <f>HLOOKUP(K!$D$15,DatInv!$BG$7:$BR$1441,ROW()-8,FALSE)</f>
        <v>0</v>
      </c>
      <c r="L254" s="292">
        <f>HLOOKUP(K!$D$15,DatInv!$BX$7:$CI$1441,ROW()-8,FALSE)</f>
        <v>0</v>
      </c>
      <c r="M254" s="292">
        <f>HLOOKUP(K!$D$15,DatInv!$CO$7:$CZ$1441,ROW()-8,FALSE)</f>
        <v>0</v>
      </c>
      <c r="N254" s="444"/>
      <c r="O254" s="444"/>
      <c r="P254" s="292">
        <f>DatInv!CZ252</f>
        <v>0</v>
      </c>
      <c r="Q254" s="292">
        <f>DatInv!DF252</f>
        <v>0</v>
      </c>
      <c r="R254" s="292">
        <f t="shared" ref="R254:S254" si="137">IF(R252=0,0,R253/R252)</f>
        <v>0</v>
      </c>
      <c r="S254" s="292">
        <f t="shared" si="137"/>
        <v>0</v>
      </c>
      <c r="T254" s="290"/>
    </row>
    <row r="255" spans="1:20">
      <c r="A255" s="290"/>
      <c r="B255" s="292">
        <f>HLOOKUP(K!$D$15,DatInv!$F$7:$Q$1441,ROW()-8,FALSE)</f>
        <v>0</v>
      </c>
      <c r="C255" s="292">
        <f>HLOOKUP(K!$D$15,DatInv!$W$7:$AH$1441,ROW()-8,FALSE)</f>
        <v>0</v>
      </c>
      <c r="D255" s="292">
        <f>HLOOKUP(K!$D$15,DatInv!$AN$7:$AY$1441,ROW()-8,FALSE)</f>
        <v>0</v>
      </c>
      <c r="E255" s="444"/>
      <c r="F255" s="444"/>
      <c r="G255" s="420"/>
      <c r="H255" s="421" t="s">
        <v>148</v>
      </c>
      <c r="I255" s="422"/>
      <c r="J255" s="423" t="s">
        <v>22</v>
      </c>
      <c r="K255" s="292">
        <f>HLOOKUP(K!$D$15,DatInv!$BG$7:$BR$1441,ROW()-8,FALSE)</f>
        <v>0</v>
      </c>
      <c r="L255" s="292">
        <f>HLOOKUP(K!$D$15,DatInv!$BX$7:$CI$1441,ROW()-8,FALSE)</f>
        <v>0</v>
      </c>
      <c r="M255" s="292">
        <f>HLOOKUP(K!$D$15,DatInv!$CO$7:$CZ$1441,ROW()-8,FALSE)</f>
        <v>0</v>
      </c>
      <c r="N255" s="444"/>
      <c r="O255" s="444"/>
      <c r="P255" s="292">
        <f>DatInv!CZ253</f>
        <v>0</v>
      </c>
      <c r="Q255" s="292">
        <f>DatInv!DF253</f>
        <v>0</v>
      </c>
      <c r="R255" s="292">
        <f t="shared" ref="R255:R256" si="138">Q255+K255</f>
        <v>0</v>
      </c>
      <c r="S255" s="292">
        <f t="shared" ref="S255:S256" si="139">Q255+P255</f>
        <v>0</v>
      </c>
      <c r="T255" s="290"/>
    </row>
    <row r="256" spans="1:20">
      <c r="A256" s="290"/>
      <c r="B256" s="292">
        <f>HLOOKUP(K!$D$15,DatInv!$F$7:$Q$1441,ROW()-8,FALSE)</f>
        <v>0</v>
      </c>
      <c r="C256" s="292">
        <f>HLOOKUP(K!$D$15,DatInv!$W$7:$AH$1441,ROW()-8,FALSE)</f>
        <v>0</v>
      </c>
      <c r="D256" s="292">
        <f>HLOOKUP(K!$D$15,DatInv!$AN$7:$AY$1441,ROW()-8,FALSE)</f>
        <v>0</v>
      </c>
      <c r="E256" s="444"/>
      <c r="F256" s="444"/>
      <c r="G256" s="420"/>
      <c r="H256" s="421"/>
      <c r="I256" s="422"/>
      <c r="J256" s="423" t="s">
        <v>140</v>
      </c>
      <c r="K256" s="292">
        <f>HLOOKUP(K!$D$15,DatInv!$BG$7:$BR$1441,ROW()-8,FALSE)</f>
        <v>0</v>
      </c>
      <c r="L256" s="292">
        <f>HLOOKUP(K!$D$15,DatInv!$BX$7:$CI$1441,ROW()-8,FALSE)</f>
        <v>0</v>
      </c>
      <c r="M256" s="292">
        <f>HLOOKUP(K!$D$15,DatInv!$CO$7:$CZ$1441,ROW()-8,FALSE)</f>
        <v>0</v>
      </c>
      <c r="N256" s="444"/>
      <c r="O256" s="444"/>
      <c r="P256" s="292">
        <f>DatInv!CZ254</f>
        <v>0</v>
      </c>
      <c r="Q256" s="292">
        <f>DatInv!DF254</f>
        <v>0</v>
      </c>
      <c r="R256" s="292">
        <f t="shared" si="138"/>
        <v>0</v>
      </c>
      <c r="S256" s="292">
        <f t="shared" si="139"/>
        <v>0</v>
      </c>
      <c r="T256" s="290"/>
    </row>
    <row r="257" spans="1:20">
      <c r="A257" s="290"/>
      <c r="B257" s="292">
        <f>HLOOKUP(K!$D$15,DatInv!$F$7:$Q$1441,ROW()-8,FALSE)</f>
        <v>0</v>
      </c>
      <c r="C257" s="292">
        <f>HLOOKUP(K!$D$15,DatInv!$W$7:$AH$1441,ROW()-8,FALSE)</f>
        <v>0</v>
      </c>
      <c r="D257" s="292">
        <f>HLOOKUP(K!$D$15,DatInv!$AN$7:$AY$1441,ROW()-8,FALSE)</f>
        <v>0</v>
      </c>
      <c r="E257" s="444"/>
      <c r="F257" s="444"/>
      <c r="G257" s="420"/>
      <c r="H257" s="421"/>
      <c r="I257" s="422"/>
      <c r="J257" s="423" t="s">
        <v>249</v>
      </c>
      <c r="K257" s="292">
        <f>HLOOKUP(K!$D$15,DatInv!$BG$7:$BR$1441,ROW()-8,FALSE)</f>
        <v>0</v>
      </c>
      <c r="L257" s="292">
        <f>HLOOKUP(K!$D$15,DatInv!$BX$7:$CI$1441,ROW()-8,FALSE)</f>
        <v>0</v>
      </c>
      <c r="M257" s="292">
        <f>HLOOKUP(K!$D$15,DatInv!$CO$7:$CZ$1441,ROW()-8,FALSE)</f>
        <v>0</v>
      </c>
      <c r="N257" s="444"/>
      <c r="O257" s="444"/>
      <c r="P257" s="292">
        <f>DatInv!CZ255</f>
        <v>0</v>
      </c>
      <c r="Q257" s="292">
        <f>DatInv!DF255</f>
        <v>0</v>
      </c>
      <c r="R257" s="292">
        <f t="shared" ref="R257:S257" si="140">IF(R255=0,0,R256/R255)</f>
        <v>0</v>
      </c>
      <c r="S257" s="292">
        <f t="shared" si="140"/>
        <v>0</v>
      </c>
      <c r="T257" s="290"/>
    </row>
    <row r="258" spans="1:20">
      <c r="A258" s="290"/>
      <c r="B258" s="292">
        <f>HLOOKUP(K!$D$15,DatInv!$F$7:$Q$1441,ROW()-8,FALSE)</f>
        <v>0</v>
      </c>
      <c r="C258" s="292">
        <f>HLOOKUP(K!$D$15,DatInv!$W$7:$AH$1441,ROW()-8,FALSE)</f>
        <v>0</v>
      </c>
      <c r="D258" s="292">
        <f>HLOOKUP(K!$D$15,DatInv!$AN$7:$AY$1441,ROW()-8,FALSE)</f>
        <v>0</v>
      </c>
      <c r="E258" s="444"/>
      <c r="F258" s="444"/>
      <c r="G258" s="429" t="s">
        <v>245</v>
      </c>
      <c r="H258" s="430" t="s">
        <v>124</v>
      </c>
      <c r="I258" s="431"/>
      <c r="J258" s="432" t="s">
        <v>140</v>
      </c>
      <c r="K258" s="292">
        <f>HLOOKUP(K!$D$15,DatInv!$BG$7:$BR$1441,ROW()-8,FALSE)</f>
        <v>0</v>
      </c>
      <c r="L258" s="292">
        <f>HLOOKUP(K!$D$15,DatInv!$BX$7:$CI$1441,ROW()-8,FALSE)</f>
        <v>0</v>
      </c>
      <c r="M258" s="292">
        <f>HLOOKUP(K!$D$15,DatInv!$CO$7:$CZ$1441,ROW()-8,FALSE)</f>
        <v>0</v>
      </c>
      <c r="N258" s="444"/>
      <c r="O258" s="444"/>
      <c r="P258" s="292">
        <f>DatInv!CZ256</f>
        <v>0</v>
      </c>
      <c r="Q258" s="292">
        <f>DatInv!DF256</f>
        <v>0</v>
      </c>
      <c r="R258" s="292">
        <f>R259+R431+R603</f>
        <v>0</v>
      </c>
      <c r="S258" s="292">
        <f>S259+S431+S603</f>
        <v>0</v>
      </c>
      <c r="T258" s="290"/>
    </row>
    <row r="259" spans="1:20">
      <c r="A259" s="290"/>
      <c r="B259" s="292">
        <f>HLOOKUP(K!$D$15,DatInv!$F$7:$Q$1441,ROW()-8,FALSE)</f>
        <v>0</v>
      </c>
      <c r="C259" s="292">
        <f>HLOOKUP(K!$D$15,DatInv!$W$7:$AH$1441,ROW()-8,FALSE)</f>
        <v>0</v>
      </c>
      <c r="D259" s="292">
        <f>HLOOKUP(K!$D$15,DatInv!$AN$7:$AY$1441,ROW()-8,FALSE)</f>
        <v>0</v>
      </c>
      <c r="E259" s="444"/>
      <c r="F259" s="444"/>
      <c r="G259" s="429"/>
      <c r="H259" s="430" t="s">
        <v>61</v>
      </c>
      <c r="I259" s="431"/>
      <c r="J259" s="432" t="s">
        <v>140</v>
      </c>
      <c r="K259" s="292">
        <f>HLOOKUP(K!$D$15,DatInv!$BG$7:$BR$1441,ROW()-8,FALSE)</f>
        <v>0</v>
      </c>
      <c r="L259" s="292">
        <f>HLOOKUP(K!$D$15,DatInv!$BX$7:$CI$1441,ROW()-8,FALSE)</f>
        <v>0</v>
      </c>
      <c r="M259" s="292">
        <f>HLOOKUP(K!$D$15,DatInv!$CO$7:$CZ$1441,ROW()-8,FALSE)</f>
        <v>0</v>
      </c>
      <c r="N259" s="444"/>
      <c r="O259" s="444"/>
      <c r="P259" s="292">
        <f>DatInv!CZ257</f>
        <v>0</v>
      </c>
      <c r="Q259" s="292">
        <f>DatInv!DF257</f>
        <v>0</v>
      </c>
      <c r="R259" s="292">
        <f>R261+R264+R267+R270+R273+R276+R279+R282+R285+R288+R291+R294+R297+R300+R303+R306+R309+R312+R315+R318+R321+R324+R327+R330+R333+R336+R339+R342+R345+R348+R351+R354+R357+R360+R363+R366+R369+R372+R375+R378+R381+R384+R387+R390+R393+R396+R399+R402+R405+R408+R411+R414+R417+R420+R423+R426+R429</f>
        <v>0</v>
      </c>
      <c r="S259" s="292">
        <f>S261+S264+S267+S270+S273+S276+S279+S282+S285+S288+S291+S294+S297+S300+S303+S306+S309+S312+S315+S318+S321+S324+S327+S330+S333+S336+S339+S342+S345+S348+S351+S354+S357+S360+S363+S366+S369+S372+S375+S378+S381+S384+S387+S390+S393+S396+S399+S402+S405+S408+S411+S414+S417+S420+S423+S426+S429</f>
        <v>0</v>
      </c>
      <c r="T259" s="290"/>
    </row>
    <row r="260" spans="1:20">
      <c r="A260" s="290"/>
      <c r="B260" s="292">
        <f>HLOOKUP(K!$D$15,DatInv!$F$7:$Q$1441,ROW()-8,FALSE)</f>
        <v>0</v>
      </c>
      <c r="C260" s="292">
        <f>HLOOKUP(K!$D$15,DatInv!$W$7:$AH$1441,ROW()-8,FALSE)</f>
        <v>0</v>
      </c>
      <c r="D260" s="292">
        <f>HLOOKUP(K!$D$15,DatInv!$AN$7:$AY$1441,ROW()-8,FALSE)</f>
        <v>0</v>
      </c>
      <c r="E260" s="444"/>
      <c r="F260" s="444"/>
      <c r="G260" s="420"/>
      <c r="H260" s="421" t="s">
        <v>62</v>
      </c>
      <c r="I260" s="422"/>
      <c r="J260" s="423" t="s">
        <v>22</v>
      </c>
      <c r="K260" s="292">
        <f>HLOOKUP(K!$D$15,DatInv!$BG$7:$BR$1441,ROW()-8,FALSE)</f>
        <v>0</v>
      </c>
      <c r="L260" s="292">
        <f>HLOOKUP(K!$D$15,DatInv!$BX$7:$CI$1441,ROW()-8,FALSE)</f>
        <v>0</v>
      </c>
      <c r="M260" s="292">
        <f>HLOOKUP(K!$D$15,DatInv!$CO$7:$CZ$1441,ROW()-8,FALSE)</f>
        <v>0</v>
      </c>
      <c r="N260" s="444"/>
      <c r="O260" s="444"/>
      <c r="P260" s="292">
        <f>DatInv!CZ258</f>
        <v>0</v>
      </c>
      <c r="Q260" s="292">
        <f>DatInv!DF258</f>
        <v>0</v>
      </c>
      <c r="R260" s="292">
        <f t="shared" ref="R260:R261" si="141">Q260+K260</f>
        <v>0</v>
      </c>
      <c r="S260" s="292">
        <f t="shared" ref="S260:S261" si="142">Q260+P260</f>
        <v>0</v>
      </c>
      <c r="T260" s="290"/>
    </row>
    <row r="261" spans="1:20">
      <c r="A261" s="290"/>
      <c r="B261" s="292">
        <f>HLOOKUP(K!$D$15,DatInv!$F$7:$Q$1441,ROW()-8,FALSE)</f>
        <v>0</v>
      </c>
      <c r="C261" s="292">
        <f>HLOOKUP(K!$D$15,DatInv!$W$7:$AH$1441,ROW()-8,FALSE)</f>
        <v>0</v>
      </c>
      <c r="D261" s="292">
        <f>HLOOKUP(K!$D$15,DatInv!$AN$7:$AY$1441,ROW()-8,FALSE)</f>
        <v>0</v>
      </c>
      <c r="E261" s="444"/>
      <c r="F261" s="444"/>
      <c r="G261" s="420"/>
      <c r="H261" s="421"/>
      <c r="I261" s="422"/>
      <c r="J261" s="423" t="s">
        <v>140</v>
      </c>
      <c r="K261" s="292">
        <f>HLOOKUP(K!$D$15,DatInv!$BG$7:$BR$1441,ROW()-8,FALSE)</f>
        <v>0</v>
      </c>
      <c r="L261" s="292">
        <f>HLOOKUP(K!$D$15,DatInv!$BX$7:$CI$1441,ROW()-8,FALSE)</f>
        <v>0</v>
      </c>
      <c r="M261" s="292">
        <f>HLOOKUP(K!$D$15,DatInv!$CO$7:$CZ$1441,ROW()-8,FALSE)</f>
        <v>0</v>
      </c>
      <c r="N261" s="444"/>
      <c r="O261" s="444"/>
      <c r="P261" s="292">
        <f>DatInv!CZ259</f>
        <v>0</v>
      </c>
      <c r="Q261" s="292">
        <f>DatInv!DF259</f>
        <v>0</v>
      </c>
      <c r="R261" s="292">
        <f t="shared" si="141"/>
        <v>0</v>
      </c>
      <c r="S261" s="292">
        <f t="shared" si="142"/>
        <v>0</v>
      </c>
      <c r="T261" s="290"/>
    </row>
    <row r="262" spans="1:20">
      <c r="A262" s="290"/>
      <c r="B262" s="292">
        <f>HLOOKUP(K!$D$15,DatInv!$F$7:$Q$1441,ROW()-8,FALSE)</f>
        <v>0</v>
      </c>
      <c r="C262" s="292">
        <f>HLOOKUP(K!$D$15,DatInv!$W$7:$AH$1441,ROW()-8,FALSE)</f>
        <v>0</v>
      </c>
      <c r="D262" s="292">
        <f>HLOOKUP(K!$D$15,DatInv!$AN$7:$AY$1441,ROW()-8,FALSE)</f>
        <v>0</v>
      </c>
      <c r="E262" s="444"/>
      <c r="F262" s="444"/>
      <c r="G262" s="420"/>
      <c r="H262" s="421"/>
      <c r="I262" s="422"/>
      <c r="J262" s="423" t="s">
        <v>249</v>
      </c>
      <c r="K262" s="292">
        <f>HLOOKUP(K!$D$15,DatInv!$BG$7:$BR$1441,ROW()-8,FALSE)</f>
        <v>0</v>
      </c>
      <c r="L262" s="292">
        <f>HLOOKUP(K!$D$15,DatInv!$BX$7:$CI$1441,ROW()-8,FALSE)</f>
        <v>0</v>
      </c>
      <c r="M262" s="292">
        <f>HLOOKUP(K!$D$15,DatInv!$CO$7:$CZ$1441,ROW()-8,FALSE)</f>
        <v>0</v>
      </c>
      <c r="N262" s="444"/>
      <c r="O262" s="444"/>
      <c r="P262" s="292">
        <f>DatInv!CZ260</f>
        <v>0</v>
      </c>
      <c r="Q262" s="292">
        <f>DatInv!DF260</f>
        <v>0</v>
      </c>
      <c r="R262" s="292">
        <f t="shared" ref="R262:S262" si="143">IF(R260=0,0,R261/R260)</f>
        <v>0</v>
      </c>
      <c r="S262" s="292">
        <f t="shared" si="143"/>
        <v>0</v>
      </c>
      <c r="T262" s="290"/>
    </row>
    <row r="263" spans="1:20">
      <c r="A263" s="290"/>
      <c r="B263" s="292">
        <f>HLOOKUP(K!$D$15,DatInv!$F$7:$Q$1441,ROW()-8,FALSE)</f>
        <v>0</v>
      </c>
      <c r="C263" s="292">
        <f>HLOOKUP(K!$D$15,DatInv!$W$7:$AH$1441,ROW()-8,FALSE)</f>
        <v>0</v>
      </c>
      <c r="D263" s="292">
        <f>HLOOKUP(K!$D$15,DatInv!$AN$7:$AY$1441,ROW()-8,FALSE)</f>
        <v>0</v>
      </c>
      <c r="E263" s="444"/>
      <c r="F263" s="444"/>
      <c r="G263" s="420"/>
      <c r="H263" s="421" t="s">
        <v>63</v>
      </c>
      <c r="I263" s="422"/>
      <c r="J263" s="423" t="s">
        <v>22</v>
      </c>
      <c r="K263" s="292">
        <f>HLOOKUP(K!$D$15,DatInv!$BG$7:$BR$1441,ROW()-8,FALSE)</f>
        <v>0</v>
      </c>
      <c r="L263" s="292">
        <f>HLOOKUP(K!$D$15,DatInv!$BX$7:$CI$1441,ROW()-8,FALSE)</f>
        <v>0</v>
      </c>
      <c r="M263" s="292">
        <f>HLOOKUP(K!$D$15,DatInv!$CO$7:$CZ$1441,ROW()-8,FALSE)</f>
        <v>0</v>
      </c>
      <c r="N263" s="444"/>
      <c r="O263" s="444"/>
      <c r="P263" s="292">
        <f>DatInv!CZ261</f>
        <v>0</v>
      </c>
      <c r="Q263" s="292">
        <f>DatInv!DF261</f>
        <v>0</v>
      </c>
      <c r="R263" s="292">
        <f t="shared" ref="R263:R264" si="144">Q263+K263</f>
        <v>0</v>
      </c>
      <c r="S263" s="292">
        <f t="shared" ref="S263:S264" si="145">Q263+P263</f>
        <v>0</v>
      </c>
      <c r="T263" s="290"/>
    </row>
    <row r="264" spans="1:20">
      <c r="A264" s="290"/>
      <c r="B264" s="292">
        <f>HLOOKUP(K!$D$15,DatInv!$F$7:$Q$1441,ROW()-8,FALSE)</f>
        <v>0</v>
      </c>
      <c r="C264" s="292">
        <f>HLOOKUP(K!$D$15,DatInv!$W$7:$AH$1441,ROW()-8,FALSE)</f>
        <v>0</v>
      </c>
      <c r="D264" s="292">
        <f>HLOOKUP(K!$D$15,DatInv!$AN$7:$AY$1441,ROW()-8,FALSE)</f>
        <v>0</v>
      </c>
      <c r="E264" s="444"/>
      <c r="F264" s="444"/>
      <c r="G264" s="420"/>
      <c r="H264" s="421"/>
      <c r="I264" s="422"/>
      <c r="J264" s="423" t="s">
        <v>140</v>
      </c>
      <c r="K264" s="292">
        <f>HLOOKUP(K!$D$15,DatInv!$BG$7:$BR$1441,ROW()-8,FALSE)</f>
        <v>0</v>
      </c>
      <c r="L264" s="292">
        <f>HLOOKUP(K!$D$15,DatInv!$BX$7:$CI$1441,ROW()-8,FALSE)</f>
        <v>0</v>
      </c>
      <c r="M264" s="292">
        <f>HLOOKUP(K!$D$15,DatInv!$CO$7:$CZ$1441,ROW()-8,FALSE)</f>
        <v>0</v>
      </c>
      <c r="N264" s="444"/>
      <c r="O264" s="444"/>
      <c r="P264" s="292">
        <f>DatInv!CZ262</f>
        <v>0</v>
      </c>
      <c r="Q264" s="292">
        <f>DatInv!DF262</f>
        <v>0</v>
      </c>
      <c r="R264" s="292">
        <f t="shared" si="144"/>
        <v>0</v>
      </c>
      <c r="S264" s="292">
        <f t="shared" si="145"/>
        <v>0</v>
      </c>
      <c r="T264" s="290"/>
    </row>
    <row r="265" spans="1:20">
      <c r="A265" s="290"/>
      <c r="B265" s="292">
        <f>HLOOKUP(K!$D$15,DatInv!$F$7:$Q$1441,ROW()-8,FALSE)</f>
        <v>0</v>
      </c>
      <c r="C265" s="292">
        <f>HLOOKUP(K!$D$15,DatInv!$W$7:$AH$1441,ROW()-8,FALSE)</f>
        <v>0</v>
      </c>
      <c r="D265" s="292">
        <f>HLOOKUP(K!$D$15,DatInv!$AN$7:$AY$1441,ROW()-8,FALSE)</f>
        <v>0</v>
      </c>
      <c r="E265" s="444"/>
      <c r="F265" s="444"/>
      <c r="G265" s="420"/>
      <c r="H265" s="421"/>
      <c r="I265" s="422"/>
      <c r="J265" s="423" t="s">
        <v>249</v>
      </c>
      <c r="K265" s="292">
        <f>HLOOKUP(K!$D$15,DatInv!$BG$7:$BR$1441,ROW()-8,FALSE)</f>
        <v>0</v>
      </c>
      <c r="L265" s="292">
        <f>HLOOKUP(K!$D$15,DatInv!$BX$7:$CI$1441,ROW()-8,FALSE)</f>
        <v>0</v>
      </c>
      <c r="M265" s="292">
        <f>HLOOKUP(K!$D$15,DatInv!$CO$7:$CZ$1441,ROW()-8,FALSE)</f>
        <v>0</v>
      </c>
      <c r="N265" s="444"/>
      <c r="O265" s="444"/>
      <c r="P265" s="292">
        <f>DatInv!CZ263</f>
        <v>0</v>
      </c>
      <c r="Q265" s="292">
        <f>DatInv!DF263</f>
        <v>0</v>
      </c>
      <c r="R265" s="292">
        <f t="shared" ref="R265:S265" si="146">IF(R263=0,0,R264/R263)</f>
        <v>0</v>
      </c>
      <c r="S265" s="292">
        <f t="shared" si="146"/>
        <v>0</v>
      </c>
      <c r="T265" s="290"/>
    </row>
    <row r="266" spans="1:20">
      <c r="A266" s="290"/>
      <c r="B266" s="292">
        <f>HLOOKUP(K!$D$15,DatInv!$F$7:$Q$1441,ROW()-8,FALSE)</f>
        <v>0</v>
      </c>
      <c r="C266" s="292">
        <f>HLOOKUP(K!$D$15,DatInv!$W$7:$AH$1441,ROW()-8,FALSE)</f>
        <v>0</v>
      </c>
      <c r="D266" s="292">
        <f>HLOOKUP(K!$D$15,DatInv!$AN$7:$AY$1441,ROW()-8,FALSE)</f>
        <v>0</v>
      </c>
      <c r="E266" s="444"/>
      <c r="F266" s="444"/>
      <c r="G266" s="420"/>
      <c r="H266" s="421" t="s">
        <v>64</v>
      </c>
      <c r="I266" s="422"/>
      <c r="J266" s="423" t="s">
        <v>22</v>
      </c>
      <c r="K266" s="292">
        <f>HLOOKUP(K!$D$15,DatInv!$BG$7:$BR$1441,ROW()-8,FALSE)</f>
        <v>0</v>
      </c>
      <c r="L266" s="292">
        <f>HLOOKUP(K!$D$15,DatInv!$BX$7:$CI$1441,ROW()-8,FALSE)</f>
        <v>0</v>
      </c>
      <c r="M266" s="292">
        <f>HLOOKUP(K!$D$15,DatInv!$CO$7:$CZ$1441,ROW()-8,FALSE)</f>
        <v>0</v>
      </c>
      <c r="N266" s="444"/>
      <c r="O266" s="444"/>
      <c r="P266" s="292">
        <f>DatInv!CZ264</f>
        <v>0</v>
      </c>
      <c r="Q266" s="292">
        <f>DatInv!DF264</f>
        <v>0</v>
      </c>
      <c r="R266" s="292">
        <f t="shared" ref="R266:R267" si="147">Q266+K266</f>
        <v>0</v>
      </c>
      <c r="S266" s="292">
        <f t="shared" ref="S266:S267" si="148">Q266+P266</f>
        <v>0</v>
      </c>
      <c r="T266" s="290"/>
    </row>
    <row r="267" spans="1:20">
      <c r="A267" s="290"/>
      <c r="B267" s="292">
        <f>HLOOKUP(K!$D$15,DatInv!$F$7:$Q$1441,ROW()-8,FALSE)</f>
        <v>0</v>
      </c>
      <c r="C267" s="292">
        <f>HLOOKUP(K!$D$15,DatInv!$W$7:$AH$1441,ROW()-8,FALSE)</f>
        <v>0</v>
      </c>
      <c r="D267" s="292">
        <f>HLOOKUP(K!$D$15,DatInv!$AN$7:$AY$1441,ROW()-8,FALSE)</f>
        <v>0</v>
      </c>
      <c r="E267" s="444"/>
      <c r="F267" s="444"/>
      <c r="G267" s="420"/>
      <c r="H267" s="421"/>
      <c r="I267" s="422"/>
      <c r="J267" s="423" t="s">
        <v>140</v>
      </c>
      <c r="K267" s="292">
        <f>HLOOKUP(K!$D$15,DatInv!$BG$7:$BR$1441,ROW()-8,FALSE)</f>
        <v>0</v>
      </c>
      <c r="L267" s="292">
        <f>HLOOKUP(K!$D$15,DatInv!$BX$7:$CI$1441,ROW()-8,FALSE)</f>
        <v>0</v>
      </c>
      <c r="M267" s="292">
        <f>HLOOKUP(K!$D$15,DatInv!$CO$7:$CZ$1441,ROW()-8,FALSE)</f>
        <v>0</v>
      </c>
      <c r="N267" s="444"/>
      <c r="O267" s="444"/>
      <c r="P267" s="292">
        <f>DatInv!CZ265</f>
        <v>0</v>
      </c>
      <c r="Q267" s="292">
        <f>DatInv!DF265</f>
        <v>0</v>
      </c>
      <c r="R267" s="292">
        <f t="shared" si="147"/>
        <v>0</v>
      </c>
      <c r="S267" s="292">
        <f t="shared" si="148"/>
        <v>0</v>
      </c>
      <c r="T267" s="290"/>
    </row>
    <row r="268" spans="1:20">
      <c r="A268" s="290"/>
      <c r="B268" s="292">
        <f>HLOOKUP(K!$D$15,DatInv!$F$7:$Q$1441,ROW()-8,FALSE)</f>
        <v>0</v>
      </c>
      <c r="C268" s="292">
        <f>HLOOKUP(K!$D$15,DatInv!$W$7:$AH$1441,ROW()-8,FALSE)</f>
        <v>0</v>
      </c>
      <c r="D268" s="292">
        <f>HLOOKUP(K!$D$15,DatInv!$AN$7:$AY$1441,ROW()-8,FALSE)</f>
        <v>0</v>
      </c>
      <c r="E268" s="444"/>
      <c r="F268" s="444"/>
      <c r="G268" s="420"/>
      <c r="H268" s="421"/>
      <c r="I268" s="422"/>
      <c r="J268" s="423" t="s">
        <v>249</v>
      </c>
      <c r="K268" s="292">
        <f>HLOOKUP(K!$D$15,DatInv!$BG$7:$BR$1441,ROW()-8,FALSE)</f>
        <v>0</v>
      </c>
      <c r="L268" s="292">
        <f>HLOOKUP(K!$D$15,DatInv!$BX$7:$CI$1441,ROW()-8,FALSE)</f>
        <v>0</v>
      </c>
      <c r="M268" s="292">
        <f>HLOOKUP(K!$D$15,DatInv!$CO$7:$CZ$1441,ROW()-8,FALSE)</f>
        <v>0</v>
      </c>
      <c r="N268" s="444"/>
      <c r="O268" s="444"/>
      <c r="P268" s="292">
        <f>DatInv!CZ266</f>
        <v>0</v>
      </c>
      <c r="Q268" s="292">
        <f>DatInv!DF266</f>
        <v>0</v>
      </c>
      <c r="R268" s="292">
        <f t="shared" ref="R268:S268" si="149">IF(R266=0,0,R267/R266)</f>
        <v>0</v>
      </c>
      <c r="S268" s="292">
        <f t="shared" si="149"/>
        <v>0</v>
      </c>
      <c r="T268" s="290"/>
    </row>
    <row r="269" spans="1:20">
      <c r="A269" s="290"/>
      <c r="B269" s="292">
        <f>HLOOKUP(K!$D$15,DatInv!$F$7:$Q$1441,ROW()-8,FALSE)</f>
        <v>0</v>
      </c>
      <c r="C269" s="292">
        <f>HLOOKUP(K!$D$15,DatInv!$W$7:$AH$1441,ROW()-8,FALSE)</f>
        <v>0</v>
      </c>
      <c r="D269" s="292">
        <f>HLOOKUP(K!$D$15,DatInv!$AN$7:$AY$1441,ROW()-8,FALSE)</f>
        <v>0</v>
      </c>
      <c r="E269" s="444"/>
      <c r="F269" s="444"/>
      <c r="G269" s="420"/>
      <c r="H269" s="421" t="s">
        <v>65</v>
      </c>
      <c r="I269" s="422"/>
      <c r="J269" s="423" t="s">
        <v>22</v>
      </c>
      <c r="K269" s="292">
        <f>HLOOKUP(K!$D$15,DatInv!$BG$7:$BR$1441,ROW()-8,FALSE)</f>
        <v>0</v>
      </c>
      <c r="L269" s="292">
        <f>HLOOKUP(K!$D$15,DatInv!$BX$7:$CI$1441,ROW()-8,FALSE)</f>
        <v>0</v>
      </c>
      <c r="M269" s="292">
        <f>HLOOKUP(K!$D$15,DatInv!$CO$7:$CZ$1441,ROW()-8,FALSE)</f>
        <v>0</v>
      </c>
      <c r="N269" s="444"/>
      <c r="O269" s="444"/>
      <c r="P269" s="292">
        <f>DatInv!CZ267</f>
        <v>0</v>
      </c>
      <c r="Q269" s="292">
        <f>DatInv!DF267</f>
        <v>0</v>
      </c>
      <c r="R269" s="292">
        <f t="shared" ref="R269:R270" si="150">Q269+K269</f>
        <v>0</v>
      </c>
      <c r="S269" s="292">
        <f t="shared" ref="S269:S270" si="151">Q269+P269</f>
        <v>0</v>
      </c>
      <c r="T269" s="290"/>
    </row>
    <row r="270" spans="1:20">
      <c r="A270" s="290"/>
      <c r="B270" s="292">
        <f>HLOOKUP(K!$D$15,DatInv!$F$7:$Q$1441,ROW()-8,FALSE)</f>
        <v>0</v>
      </c>
      <c r="C270" s="292">
        <f>HLOOKUP(K!$D$15,DatInv!$W$7:$AH$1441,ROW()-8,FALSE)</f>
        <v>0</v>
      </c>
      <c r="D270" s="292">
        <f>HLOOKUP(K!$D$15,DatInv!$AN$7:$AY$1441,ROW()-8,FALSE)</f>
        <v>0</v>
      </c>
      <c r="E270" s="444"/>
      <c r="F270" s="444"/>
      <c r="G270" s="420"/>
      <c r="H270" s="421"/>
      <c r="I270" s="422"/>
      <c r="J270" s="423" t="s">
        <v>140</v>
      </c>
      <c r="K270" s="292">
        <f>HLOOKUP(K!$D$15,DatInv!$BG$7:$BR$1441,ROW()-8,FALSE)</f>
        <v>0</v>
      </c>
      <c r="L270" s="292">
        <f>HLOOKUP(K!$D$15,DatInv!$BX$7:$CI$1441,ROW()-8,FALSE)</f>
        <v>0</v>
      </c>
      <c r="M270" s="292">
        <f>HLOOKUP(K!$D$15,DatInv!$CO$7:$CZ$1441,ROW()-8,FALSE)</f>
        <v>0</v>
      </c>
      <c r="N270" s="444"/>
      <c r="O270" s="444"/>
      <c r="P270" s="292">
        <f>DatInv!CZ268</f>
        <v>0</v>
      </c>
      <c r="Q270" s="292">
        <f>DatInv!DF268</f>
        <v>0</v>
      </c>
      <c r="R270" s="292">
        <f t="shared" si="150"/>
        <v>0</v>
      </c>
      <c r="S270" s="292">
        <f t="shared" si="151"/>
        <v>0</v>
      </c>
      <c r="T270" s="290"/>
    </row>
    <row r="271" spans="1:20">
      <c r="A271" s="290"/>
      <c r="B271" s="292">
        <f>HLOOKUP(K!$D$15,DatInv!$F$7:$Q$1441,ROW()-8,FALSE)</f>
        <v>0</v>
      </c>
      <c r="C271" s="292">
        <f>HLOOKUP(K!$D$15,DatInv!$W$7:$AH$1441,ROW()-8,FALSE)</f>
        <v>0</v>
      </c>
      <c r="D271" s="292">
        <f>HLOOKUP(K!$D$15,DatInv!$AN$7:$AY$1441,ROW()-8,FALSE)</f>
        <v>0</v>
      </c>
      <c r="E271" s="444"/>
      <c r="F271" s="444"/>
      <c r="G271" s="420"/>
      <c r="H271" s="421"/>
      <c r="I271" s="422"/>
      <c r="J271" s="423" t="s">
        <v>249</v>
      </c>
      <c r="K271" s="292">
        <f>HLOOKUP(K!$D$15,DatInv!$BG$7:$BR$1441,ROW()-8,FALSE)</f>
        <v>0</v>
      </c>
      <c r="L271" s="292">
        <f>HLOOKUP(K!$D$15,DatInv!$BX$7:$CI$1441,ROW()-8,FALSE)</f>
        <v>0</v>
      </c>
      <c r="M271" s="292">
        <f>HLOOKUP(K!$D$15,DatInv!$CO$7:$CZ$1441,ROW()-8,FALSE)</f>
        <v>0</v>
      </c>
      <c r="N271" s="444"/>
      <c r="O271" s="444"/>
      <c r="P271" s="292">
        <f>DatInv!CZ269</f>
        <v>0</v>
      </c>
      <c r="Q271" s="292">
        <f>DatInv!DF269</f>
        <v>0</v>
      </c>
      <c r="R271" s="292">
        <f t="shared" ref="R271:S271" si="152">IF(R269=0,0,R270/R269)</f>
        <v>0</v>
      </c>
      <c r="S271" s="292">
        <f t="shared" si="152"/>
        <v>0</v>
      </c>
      <c r="T271" s="290"/>
    </row>
    <row r="272" spans="1:20">
      <c r="A272" s="290"/>
      <c r="B272" s="292">
        <f>HLOOKUP(K!$D$15,DatInv!$F$7:$Q$1441,ROW()-8,FALSE)</f>
        <v>0</v>
      </c>
      <c r="C272" s="292">
        <f>HLOOKUP(K!$D$15,DatInv!$W$7:$AH$1441,ROW()-8,FALSE)</f>
        <v>0</v>
      </c>
      <c r="D272" s="292">
        <f>HLOOKUP(K!$D$15,DatInv!$AN$7:$AY$1441,ROW()-8,FALSE)</f>
        <v>0</v>
      </c>
      <c r="E272" s="444"/>
      <c r="F272" s="444"/>
      <c r="G272" s="420"/>
      <c r="H272" s="421" t="s">
        <v>66</v>
      </c>
      <c r="I272" s="422"/>
      <c r="J272" s="423" t="s">
        <v>22</v>
      </c>
      <c r="K272" s="292">
        <f>HLOOKUP(K!$D$15,DatInv!$BG$7:$BR$1441,ROW()-8,FALSE)</f>
        <v>0</v>
      </c>
      <c r="L272" s="292">
        <f>HLOOKUP(K!$D$15,DatInv!$BX$7:$CI$1441,ROW()-8,FALSE)</f>
        <v>0</v>
      </c>
      <c r="M272" s="292">
        <f>HLOOKUP(K!$D$15,DatInv!$CO$7:$CZ$1441,ROW()-8,FALSE)</f>
        <v>0</v>
      </c>
      <c r="N272" s="444"/>
      <c r="O272" s="444"/>
      <c r="P272" s="292">
        <f>DatInv!CZ270</f>
        <v>0</v>
      </c>
      <c r="Q272" s="292">
        <f>DatInv!DF270</f>
        <v>0</v>
      </c>
      <c r="R272" s="292">
        <f t="shared" ref="R272:R273" si="153">Q272+K272</f>
        <v>0</v>
      </c>
      <c r="S272" s="292">
        <f t="shared" ref="S272:S273" si="154">Q272+P272</f>
        <v>0</v>
      </c>
      <c r="T272" s="290"/>
    </row>
    <row r="273" spans="1:20">
      <c r="A273" s="290"/>
      <c r="B273" s="292">
        <f>HLOOKUP(K!$D$15,DatInv!$F$7:$Q$1441,ROW()-8,FALSE)</f>
        <v>0</v>
      </c>
      <c r="C273" s="292">
        <f>HLOOKUP(K!$D$15,DatInv!$W$7:$AH$1441,ROW()-8,FALSE)</f>
        <v>0</v>
      </c>
      <c r="D273" s="292">
        <f>HLOOKUP(K!$D$15,DatInv!$AN$7:$AY$1441,ROW()-8,FALSE)</f>
        <v>0</v>
      </c>
      <c r="E273" s="444"/>
      <c r="F273" s="444"/>
      <c r="G273" s="420"/>
      <c r="H273" s="421"/>
      <c r="I273" s="422"/>
      <c r="J273" s="423" t="s">
        <v>140</v>
      </c>
      <c r="K273" s="292">
        <f>HLOOKUP(K!$D$15,DatInv!$BG$7:$BR$1441,ROW()-8,FALSE)</f>
        <v>0</v>
      </c>
      <c r="L273" s="292">
        <f>HLOOKUP(K!$D$15,DatInv!$BX$7:$CI$1441,ROW()-8,FALSE)</f>
        <v>0</v>
      </c>
      <c r="M273" s="292">
        <f>HLOOKUP(K!$D$15,DatInv!$CO$7:$CZ$1441,ROW()-8,FALSE)</f>
        <v>0</v>
      </c>
      <c r="N273" s="444"/>
      <c r="O273" s="444"/>
      <c r="P273" s="292">
        <f>DatInv!CZ271</f>
        <v>0</v>
      </c>
      <c r="Q273" s="292">
        <f>DatInv!DF271</f>
        <v>0</v>
      </c>
      <c r="R273" s="292">
        <f t="shared" si="153"/>
        <v>0</v>
      </c>
      <c r="S273" s="292">
        <f t="shared" si="154"/>
        <v>0</v>
      </c>
      <c r="T273" s="290"/>
    </row>
    <row r="274" spans="1:20">
      <c r="A274" s="290"/>
      <c r="B274" s="292">
        <f>HLOOKUP(K!$D$15,DatInv!$F$7:$Q$1441,ROW()-8,FALSE)</f>
        <v>0</v>
      </c>
      <c r="C274" s="292">
        <f>HLOOKUP(K!$D$15,DatInv!$W$7:$AH$1441,ROW()-8,FALSE)</f>
        <v>0</v>
      </c>
      <c r="D274" s="292">
        <f>HLOOKUP(K!$D$15,DatInv!$AN$7:$AY$1441,ROW()-8,FALSE)</f>
        <v>0</v>
      </c>
      <c r="E274" s="444"/>
      <c r="F274" s="444"/>
      <c r="G274" s="420"/>
      <c r="H274" s="421"/>
      <c r="I274" s="422"/>
      <c r="J274" s="423" t="s">
        <v>249</v>
      </c>
      <c r="K274" s="292">
        <f>HLOOKUP(K!$D$15,DatInv!$BG$7:$BR$1441,ROW()-8,FALSE)</f>
        <v>0</v>
      </c>
      <c r="L274" s="292">
        <f>HLOOKUP(K!$D$15,DatInv!$BX$7:$CI$1441,ROW()-8,FALSE)</f>
        <v>0</v>
      </c>
      <c r="M274" s="292">
        <f>HLOOKUP(K!$D$15,DatInv!$CO$7:$CZ$1441,ROW()-8,FALSE)</f>
        <v>0</v>
      </c>
      <c r="N274" s="444"/>
      <c r="O274" s="444"/>
      <c r="P274" s="292">
        <f>DatInv!CZ272</f>
        <v>0</v>
      </c>
      <c r="Q274" s="292">
        <f>DatInv!DF272</f>
        <v>0</v>
      </c>
      <c r="R274" s="292">
        <f t="shared" ref="R274:S274" si="155">IF(R272=0,0,R273/R272)</f>
        <v>0</v>
      </c>
      <c r="S274" s="292">
        <f t="shared" si="155"/>
        <v>0</v>
      </c>
      <c r="T274" s="290"/>
    </row>
    <row r="275" spans="1:20">
      <c r="A275" s="290"/>
      <c r="B275" s="292">
        <f>HLOOKUP(K!$D$15,DatInv!$F$7:$Q$1441,ROW()-8,FALSE)</f>
        <v>0</v>
      </c>
      <c r="C275" s="292">
        <f>HLOOKUP(K!$D$15,DatInv!$W$7:$AH$1441,ROW()-8,FALSE)</f>
        <v>0</v>
      </c>
      <c r="D275" s="292">
        <f>HLOOKUP(K!$D$15,DatInv!$AN$7:$AY$1441,ROW()-8,FALSE)</f>
        <v>0</v>
      </c>
      <c r="E275" s="444"/>
      <c r="F275" s="444"/>
      <c r="G275" s="420"/>
      <c r="H275" s="421" t="s">
        <v>67</v>
      </c>
      <c r="I275" s="422"/>
      <c r="J275" s="423" t="s">
        <v>22</v>
      </c>
      <c r="K275" s="292">
        <f>HLOOKUP(K!$D$15,DatInv!$BG$7:$BR$1441,ROW()-8,FALSE)</f>
        <v>0</v>
      </c>
      <c r="L275" s="292">
        <f>HLOOKUP(K!$D$15,DatInv!$BX$7:$CI$1441,ROW()-8,FALSE)</f>
        <v>0</v>
      </c>
      <c r="M275" s="292">
        <f>HLOOKUP(K!$D$15,DatInv!$CO$7:$CZ$1441,ROW()-8,FALSE)</f>
        <v>0</v>
      </c>
      <c r="N275" s="444"/>
      <c r="O275" s="444"/>
      <c r="P275" s="292">
        <f>DatInv!CZ273</f>
        <v>0</v>
      </c>
      <c r="Q275" s="292">
        <f>DatInv!DF273</f>
        <v>0</v>
      </c>
      <c r="R275" s="292">
        <f t="shared" ref="R275:R276" si="156">Q275+K275</f>
        <v>0</v>
      </c>
      <c r="S275" s="292">
        <f t="shared" ref="S275:S276" si="157">Q275+P275</f>
        <v>0</v>
      </c>
      <c r="T275" s="290"/>
    </row>
    <row r="276" spans="1:20">
      <c r="A276" s="290"/>
      <c r="B276" s="292">
        <f>HLOOKUP(K!$D$15,DatInv!$F$7:$Q$1441,ROW()-8,FALSE)</f>
        <v>0</v>
      </c>
      <c r="C276" s="292">
        <f>HLOOKUP(K!$D$15,DatInv!$W$7:$AH$1441,ROW()-8,FALSE)</f>
        <v>0</v>
      </c>
      <c r="D276" s="292">
        <f>HLOOKUP(K!$D$15,DatInv!$AN$7:$AY$1441,ROW()-8,FALSE)</f>
        <v>0</v>
      </c>
      <c r="E276" s="444"/>
      <c r="F276" s="444"/>
      <c r="G276" s="420"/>
      <c r="H276" s="421"/>
      <c r="I276" s="422"/>
      <c r="J276" s="423" t="s">
        <v>140</v>
      </c>
      <c r="K276" s="292">
        <f>HLOOKUP(K!$D$15,DatInv!$BG$7:$BR$1441,ROW()-8,FALSE)</f>
        <v>0</v>
      </c>
      <c r="L276" s="292">
        <f>HLOOKUP(K!$D$15,DatInv!$BX$7:$CI$1441,ROW()-8,FALSE)</f>
        <v>0</v>
      </c>
      <c r="M276" s="292">
        <f>HLOOKUP(K!$D$15,DatInv!$CO$7:$CZ$1441,ROW()-8,FALSE)</f>
        <v>0</v>
      </c>
      <c r="N276" s="444"/>
      <c r="O276" s="444"/>
      <c r="P276" s="292">
        <f>DatInv!CZ274</f>
        <v>0</v>
      </c>
      <c r="Q276" s="292">
        <f>DatInv!DF274</f>
        <v>0</v>
      </c>
      <c r="R276" s="292">
        <f t="shared" si="156"/>
        <v>0</v>
      </c>
      <c r="S276" s="292">
        <f t="shared" si="157"/>
        <v>0</v>
      </c>
      <c r="T276" s="290"/>
    </row>
    <row r="277" spans="1:20">
      <c r="A277" s="290"/>
      <c r="B277" s="292">
        <f>HLOOKUP(K!$D$15,DatInv!$F$7:$Q$1441,ROW()-8,FALSE)</f>
        <v>0</v>
      </c>
      <c r="C277" s="292">
        <f>HLOOKUP(K!$D$15,DatInv!$W$7:$AH$1441,ROW()-8,FALSE)</f>
        <v>0</v>
      </c>
      <c r="D277" s="292">
        <f>HLOOKUP(K!$D$15,DatInv!$AN$7:$AY$1441,ROW()-8,FALSE)</f>
        <v>0</v>
      </c>
      <c r="E277" s="444"/>
      <c r="F277" s="444"/>
      <c r="G277" s="420"/>
      <c r="H277" s="421"/>
      <c r="I277" s="422"/>
      <c r="J277" s="423" t="s">
        <v>249</v>
      </c>
      <c r="K277" s="292">
        <f>HLOOKUP(K!$D$15,DatInv!$BG$7:$BR$1441,ROW()-8,FALSE)</f>
        <v>0</v>
      </c>
      <c r="L277" s="292">
        <f>HLOOKUP(K!$D$15,DatInv!$BX$7:$CI$1441,ROW()-8,FALSE)</f>
        <v>0</v>
      </c>
      <c r="M277" s="292">
        <f>HLOOKUP(K!$D$15,DatInv!$CO$7:$CZ$1441,ROW()-8,FALSE)</f>
        <v>0</v>
      </c>
      <c r="N277" s="444"/>
      <c r="O277" s="444"/>
      <c r="P277" s="292">
        <f>DatInv!CZ275</f>
        <v>0</v>
      </c>
      <c r="Q277" s="292">
        <f>DatInv!DF275</f>
        <v>0</v>
      </c>
      <c r="R277" s="292">
        <f t="shared" ref="R277:S277" si="158">IF(R275=0,0,R276/R275)</f>
        <v>0</v>
      </c>
      <c r="S277" s="292">
        <f t="shared" si="158"/>
        <v>0</v>
      </c>
      <c r="T277" s="290"/>
    </row>
    <row r="278" spans="1:20">
      <c r="A278" s="290"/>
      <c r="B278" s="292">
        <f>HLOOKUP(K!$D$15,DatInv!$F$7:$Q$1441,ROW()-8,FALSE)</f>
        <v>0</v>
      </c>
      <c r="C278" s="292">
        <f>HLOOKUP(K!$D$15,DatInv!$W$7:$AH$1441,ROW()-8,FALSE)</f>
        <v>0</v>
      </c>
      <c r="D278" s="292">
        <f>HLOOKUP(K!$D$15,DatInv!$AN$7:$AY$1441,ROW()-8,FALSE)</f>
        <v>0</v>
      </c>
      <c r="E278" s="444"/>
      <c r="F278" s="444"/>
      <c r="G278" s="420"/>
      <c r="H278" s="421" t="s">
        <v>68</v>
      </c>
      <c r="I278" s="422"/>
      <c r="J278" s="423" t="s">
        <v>22</v>
      </c>
      <c r="K278" s="292">
        <f>HLOOKUP(K!$D$15,DatInv!$BG$7:$BR$1441,ROW()-8,FALSE)</f>
        <v>0</v>
      </c>
      <c r="L278" s="292">
        <f>HLOOKUP(K!$D$15,DatInv!$BX$7:$CI$1441,ROW()-8,FALSE)</f>
        <v>0</v>
      </c>
      <c r="M278" s="292">
        <f>HLOOKUP(K!$D$15,DatInv!$CO$7:$CZ$1441,ROW()-8,FALSE)</f>
        <v>0</v>
      </c>
      <c r="N278" s="444"/>
      <c r="O278" s="444"/>
      <c r="P278" s="292">
        <f>DatInv!CZ276</f>
        <v>0</v>
      </c>
      <c r="Q278" s="292">
        <f>DatInv!DF276</f>
        <v>0</v>
      </c>
      <c r="R278" s="292">
        <f t="shared" ref="R278:R279" si="159">Q278+K278</f>
        <v>0</v>
      </c>
      <c r="S278" s="292">
        <f t="shared" ref="S278:S279" si="160">Q278+P278</f>
        <v>0</v>
      </c>
      <c r="T278" s="290"/>
    </row>
    <row r="279" spans="1:20">
      <c r="A279" s="290"/>
      <c r="B279" s="292">
        <f>HLOOKUP(K!$D$15,DatInv!$F$7:$Q$1441,ROW()-8,FALSE)</f>
        <v>0</v>
      </c>
      <c r="C279" s="292">
        <f>HLOOKUP(K!$D$15,DatInv!$W$7:$AH$1441,ROW()-8,FALSE)</f>
        <v>0</v>
      </c>
      <c r="D279" s="292">
        <f>HLOOKUP(K!$D$15,DatInv!$AN$7:$AY$1441,ROW()-8,FALSE)</f>
        <v>0</v>
      </c>
      <c r="E279" s="444"/>
      <c r="F279" s="444"/>
      <c r="G279" s="420"/>
      <c r="H279" s="421"/>
      <c r="I279" s="422"/>
      <c r="J279" s="423" t="s">
        <v>140</v>
      </c>
      <c r="K279" s="292">
        <f>HLOOKUP(K!$D$15,DatInv!$BG$7:$BR$1441,ROW()-8,FALSE)</f>
        <v>0</v>
      </c>
      <c r="L279" s="292">
        <f>HLOOKUP(K!$D$15,DatInv!$BX$7:$CI$1441,ROW()-8,FALSE)</f>
        <v>0</v>
      </c>
      <c r="M279" s="292">
        <f>HLOOKUP(K!$D$15,DatInv!$CO$7:$CZ$1441,ROW()-8,FALSE)</f>
        <v>0</v>
      </c>
      <c r="N279" s="444"/>
      <c r="O279" s="444"/>
      <c r="P279" s="292">
        <f>DatInv!CZ277</f>
        <v>0</v>
      </c>
      <c r="Q279" s="292">
        <f>DatInv!DF277</f>
        <v>0</v>
      </c>
      <c r="R279" s="292">
        <f t="shared" si="159"/>
        <v>0</v>
      </c>
      <c r="S279" s="292">
        <f t="shared" si="160"/>
        <v>0</v>
      </c>
      <c r="T279" s="290"/>
    </row>
    <row r="280" spans="1:20">
      <c r="A280" s="290"/>
      <c r="B280" s="292">
        <f>HLOOKUP(K!$D$15,DatInv!$F$7:$Q$1441,ROW()-8,FALSE)</f>
        <v>0</v>
      </c>
      <c r="C280" s="292">
        <f>HLOOKUP(K!$D$15,DatInv!$W$7:$AH$1441,ROW()-8,FALSE)</f>
        <v>0</v>
      </c>
      <c r="D280" s="292">
        <f>HLOOKUP(K!$D$15,DatInv!$AN$7:$AY$1441,ROW()-8,FALSE)</f>
        <v>0</v>
      </c>
      <c r="E280" s="444"/>
      <c r="F280" s="444"/>
      <c r="G280" s="420"/>
      <c r="H280" s="421"/>
      <c r="I280" s="422"/>
      <c r="J280" s="423" t="s">
        <v>249</v>
      </c>
      <c r="K280" s="292">
        <f>HLOOKUP(K!$D$15,DatInv!$BG$7:$BR$1441,ROW()-8,FALSE)</f>
        <v>0</v>
      </c>
      <c r="L280" s="292">
        <f>HLOOKUP(K!$D$15,DatInv!$BX$7:$CI$1441,ROW()-8,FALSE)</f>
        <v>0</v>
      </c>
      <c r="M280" s="292">
        <f>HLOOKUP(K!$D$15,DatInv!$CO$7:$CZ$1441,ROW()-8,FALSE)</f>
        <v>0</v>
      </c>
      <c r="N280" s="444"/>
      <c r="O280" s="444"/>
      <c r="P280" s="292">
        <f>DatInv!CZ278</f>
        <v>0</v>
      </c>
      <c r="Q280" s="292">
        <f>DatInv!DF278</f>
        <v>0</v>
      </c>
      <c r="R280" s="292">
        <f t="shared" ref="R280:S280" si="161">IF(R278=0,0,R279/R278)</f>
        <v>0</v>
      </c>
      <c r="S280" s="292">
        <f t="shared" si="161"/>
        <v>0</v>
      </c>
      <c r="T280" s="290"/>
    </row>
    <row r="281" spans="1:20">
      <c r="A281" s="290"/>
      <c r="B281" s="292">
        <f>HLOOKUP(K!$D$15,DatInv!$F$7:$Q$1441,ROW()-8,FALSE)</f>
        <v>0</v>
      </c>
      <c r="C281" s="292">
        <f>HLOOKUP(K!$D$15,DatInv!$W$7:$AH$1441,ROW()-8,FALSE)</f>
        <v>0</v>
      </c>
      <c r="D281" s="292">
        <f>HLOOKUP(K!$D$15,DatInv!$AN$7:$AY$1441,ROW()-8,FALSE)</f>
        <v>0</v>
      </c>
      <c r="E281" s="444"/>
      <c r="F281" s="444"/>
      <c r="G281" s="420"/>
      <c r="H281" s="421" t="s">
        <v>69</v>
      </c>
      <c r="I281" s="422"/>
      <c r="J281" s="423" t="s">
        <v>22</v>
      </c>
      <c r="K281" s="292">
        <f>HLOOKUP(K!$D$15,DatInv!$BG$7:$BR$1441,ROW()-8,FALSE)</f>
        <v>0</v>
      </c>
      <c r="L281" s="292">
        <f>HLOOKUP(K!$D$15,DatInv!$BX$7:$CI$1441,ROW()-8,FALSE)</f>
        <v>0</v>
      </c>
      <c r="M281" s="292">
        <f>HLOOKUP(K!$D$15,DatInv!$CO$7:$CZ$1441,ROW()-8,FALSE)</f>
        <v>0</v>
      </c>
      <c r="N281" s="444"/>
      <c r="O281" s="444"/>
      <c r="P281" s="292">
        <f>DatInv!CZ279</f>
        <v>0</v>
      </c>
      <c r="Q281" s="292">
        <f>DatInv!DF279</f>
        <v>0</v>
      </c>
      <c r="R281" s="292">
        <f t="shared" ref="R281:R282" si="162">Q281+K281</f>
        <v>0</v>
      </c>
      <c r="S281" s="292">
        <f t="shared" ref="S281:S282" si="163">Q281+P281</f>
        <v>0</v>
      </c>
      <c r="T281" s="290"/>
    </row>
    <row r="282" spans="1:20">
      <c r="A282" s="290"/>
      <c r="B282" s="292">
        <f>HLOOKUP(K!$D$15,DatInv!$F$7:$Q$1441,ROW()-8,FALSE)</f>
        <v>0</v>
      </c>
      <c r="C282" s="292">
        <f>HLOOKUP(K!$D$15,DatInv!$W$7:$AH$1441,ROW()-8,FALSE)</f>
        <v>0</v>
      </c>
      <c r="D282" s="292">
        <f>HLOOKUP(K!$D$15,DatInv!$AN$7:$AY$1441,ROW()-8,FALSE)</f>
        <v>0</v>
      </c>
      <c r="E282" s="444"/>
      <c r="F282" s="444"/>
      <c r="G282" s="420"/>
      <c r="H282" s="421"/>
      <c r="I282" s="422"/>
      <c r="J282" s="423" t="s">
        <v>140</v>
      </c>
      <c r="K282" s="292">
        <f>HLOOKUP(K!$D$15,DatInv!$BG$7:$BR$1441,ROW()-8,FALSE)</f>
        <v>0</v>
      </c>
      <c r="L282" s="292">
        <f>HLOOKUP(K!$D$15,DatInv!$BX$7:$CI$1441,ROW()-8,FALSE)</f>
        <v>0</v>
      </c>
      <c r="M282" s="292">
        <f>HLOOKUP(K!$D$15,DatInv!$CO$7:$CZ$1441,ROW()-8,FALSE)</f>
        <v>0</v>
      </c>
      <c r="N282" s="444"/>
      <c r="O282" s="444"/>
      <c r="P282" s="292">
        <f>DatInv!CZ280</f>
        <v>0</v>
      </c>
      <c r="Q282" s="292">
        <f>DatInv!DF280</f>
        <v>0</v>
      </c>
      <c r="R282" s="292">
        <f t="shared" si="162"/>
        <v>0</v>
      </c>
      <c r="S282" s="292">
        <f t="shared" si="163"/>
        <v>0</v>
      </c>
      <c r="T282" s="290"/>
    </row>
    <row r="283" spans="1:20">
      <c r="A283" s="290"/>
      <c r="B283" s="292">
        <f>HLOOKUP(K!$D$15,DatInv!$F$7:$Q$1441,ROW()-8,FALSE)</f>
        <v>0</v>
      </c>
      <c r="C283" s="292">
        <f>HLOOKUP(K!$D$15,DatInv!$W$7:$AH$1441,ROW()-8,FALSE)</f>
        <v>0</v>
      </c>
      <c r="D283" s="292">
        <f>HLOOKUP(K!$D$15,DatInv!$AN$7:$AY$1441,ROW()-8,FALSE)</f>
        <v>0</v>
      </c>
      <c r="E283" s="444"/>
      <c r="F283" s="444"/>
      <c r="G283" s="420"/>
      <c r="H283" s="421"/>
      <c r="I283" s="422"/>
      <c r="J283" s="423" t="s">
        <v>249</v>
      </c>
      <c r="K283" s="292">
        <f>HLOOKUP(K!$D$15,DatInv!$BG$7:$BR$1441,ROW()-8,FALSE)</f>
        <v>0</v>
      </c>
      <c r="L283" s="292">
        <f>HLOOKUP(K!$D$15,DatInv!$BX$7:$CI$1441,ROW()-8,FALSE)</f>
        <v>0</v>
      </c>
      <c r="M283" s="292">
        <f>HLOOKUP(K!$D$15,DatInv!$CO$7:$CZ$1441,ROW()-8,FALSE)</f>
        <v>0</v>
      </c>
      <c r="N283" s="444"/>
      <c r="O283" s="444"/>
      <c r="P283" s="292">
        <f>DatInv!CZ281</f>
        <v>0</v>
      </c>
      <c r="Q283" s="292">
        <f>DatInv!DF281</f>
        <v>0</v>
      </c>
      <c r="R283" s="292">
        <f t="shared" ref="R283:S283" si="164">IF(R281=0,0,R282/R281)</f>
        <v>0</v>
      </c>
      <c r="S283" s="292">
        <f t="shared" si="164"/>
        <v>0</v>
      </c>
      <c r="T283" s="290"/>
    </row>
    <row r="284" spans="1:20">
      <c r="A284" s="290"/>
      <c r="B284" s="292">
        <f>HLOOKUP(K!$D$15,DatInv!$F$7:$Q$1441,ROW()-8,FALSE)</f>
        <v>0</v>
      </c>
      <c r="C284" s="292">
        <f>HLOOKUP(K!$D$15,DatInv!$W$7:$AH$1441,ROW()-8,FALSE)</f>
        <v>0</v>
      </c>
      <c r="D284" s="292">
        <f>HLOOKUP(K!$D$15,DatInv!$AN$7:$AY$1441,ROW()-8,FALSE)</f>
        <v>0</v>
      </c>
      <c r="E284" s="444"/>
      <c r="F284" s="444"/>
      <c r="G284" s="420"/>
      <c r="H284" s="421" t="s">
        <v>70</v>
      </c>
      <c r="I284" s="422"/>
      <c r="J284" s="423" t="s">
        <v>22</v>
      </c>
      <c r="K284" s="292">
        <f>HLOOKUP(K!$D$15,DatInv!$BG$7:$BR$1441,ROW()-8,FALSE)</f>
        <v>0</v>
      </c>
      <c r="L284" s="292">
        <f>HLOOKUP(K!$D$15,DatInv!$BX$7:$CI$1441,ROW()-8,FALSE)</f>
        <v>0</v>
      </c>
      <c r="M284" s="292">
        <f>HLOOKUP(K!$D$15,DatInv!$CO$7:$CZ$1441,ROW()-8,FALSE)</f>
        <v>0</v>
      </c>
      <c r="N284" s="444"/>
      <c r="O284" s="444"/>
      <c r="P284" s="292">
        <f>DatInv!CZ282</f>
        <v>0</v>
      </c>
      <c r="Q284" s="292">
        <f>DatInv!DF282</f>
        <v>0</v>
      </c>
      <c r="R284" s="292">
        <f t="shared" ref="R284:R285" si="165">Q284+K284</f>
        <v>0</v>
      </c>
      <c r="S284" s="292">
        <f t="shared" ref="S284:S285" si="166">Q284+P284</f>
        <v>0</v>
      </c>
      <c r="T284" s="290"/>
    </row>
    <row r="285" spans="1:20">
      <c r="A285" s="290"/>
      <c r="B285" s="292">
        <f>HLOOKUP(K!$D$15,DatInv!$F$7:$Q$1441,ROW()-8,FALSE)</f>
        <v>0</v>
      </c>
      <c r="C285" s="292">
        <f>HLOOKUP(K!$D$15,DatInv!$W$7:$AH$1441,ROW()-8,FALSE)</f>
        <v>0</v>
      </c>
      <c r="D285" s="292">
        <f>HLOOKUP(K!$D$15,DatInv!$AN$7:$AY$1441,ROW()-8,FALSE)</f>
        <v>0</v>
      </c>
      <c r="E285" s="444"/>
      <c r="F285" s="444"/>
      <c r="G285" s="420"/>
      <c r="H285" s="421"/>
      <c r="I285" s="422"/>
      <c r="J285" s="423" t="s">
        <v>140</v>
      </c>
      <c r="K285" s="292">
        <f>HLOOKUP(K!$D$15,DatInv!$BG$7:$BR$1441,ROW()-8,FALSE)</f>
        <v>0</v>
      </c>
      <c r="L285" s="292">
        <f>HLOOKUP(K!$D$15,DatInv!$BX$7:$CI$1441,ROW()-8,FALSE)</f>
        <v>0</v>
      </c>
      <c r="M285" s="292">
        <f>HLOOKUP(K!$D$15,DatInv!$CO$7:$CZ$1441,ROW()-8,FALSE)</f>
        <v>0</v>
      </c>
      <c r="N285" s="444"/>
      <c r="O285" s="444"/>
      <c r="P285" s="292">
        <f>DatInv!CZ283</f>
        <v>0</v>
      </c>
      <c r="Q285" s="292">
        <f>DatInv!DF283</f>
        <v>0</v>
      </c>
      <c r="R285" s="292">
        <f t="shared" si="165"/>
        <v>0</v>
      </c>
      <c r="S285" s="292">
        <f t="shared" si="166"/>
        <v>0</v>
      </c>
      <c r="T285" s="290"/>
    </row>
    <row r="286" spans="1:20">
      <c r="A286" s="290"/>
      <c r="B286" s="292">
        <f>HLOOKUP(K!$D$15,DatInv!$F$7:$Q$1441,ROW()-8,FALSE)</f>
        <v>0</v>
      </c>
      <c r="C286" s="292">
        <f>HLOOKUP(K!$D$15,DatInv!$W$7:$AH$1441,ROW()-8,FALSE)</f>
        <v>0</v>
      </c>
      <c r="D286" s="292">
        <f>HLOOKUP(K!$D$15,DatInv!$AN$7:$AY$1441,ROW()-8,FALSE)</f>
        <v>0</v>
      </c>
      <c r="E286" s="444"/>
      <c r="F286" s="444"/>
      <c r="G286" s="420"/>
      <c r="H286" s="421"/>
      <c r="I286" s="422"/>
      <c r="J286" s="423" t="s">
        <v>249</v>
      </c>
      <c r="K286" s="292">
        <f>HLOOKUP(K!$D$15,DatInv!$BG$7:$BR$1441,ROW()-8,FALSE)</f>
        <v>0</v>
      </c>
      <c r="L286" s="292">
        <f>HLOOKUP(K!$D$15,DatInv!$BX$7:$CI$1441,ROW()-8,FALSE)</f>
        <v>0</v>
      </c>
      <c r="M286" s="292">
        <f>HLOOKUP(K!$D$15,DatInv!$CO$7:$CZ$1441,ROW()-8,FALSE)</f>
        <v>0</v>
      </c>
      <c r="N286" s="444"/>
      <c r="O286" s="444"/>
      <c r="P286" s="292">
        <f>DatInv!CZ284</f>
        <v>0</v>
      </c>
      <c r="Q286" s="292">
        <f>DatInv!DF284</f>
        <v>0</v>
      </c>
      <c r="R286" s="292">
        <f t="shared" ref="R286:S286" si="167">IF(R284=0,0,R285/R284)</f>
        <v>0</v>
      </c>
      <c r="S286" s="292">
        <f t="shared" si="167"/>
        <v>0</v>
      </c>
      <c r="T286" s="290"/>
    </row>
    <row r="287" spans="1:20">
      <c r="A287" s="290"/>
      <c r="B287" s="292">
        <f>HLOOKUP(K!$D$15,DatInv!$F$7:$Q$1441,ROW()-8,FALSE)</f>
        <v>0</v>
      </c>
      <c r="C287" s="292">
        <f>HLOOKUP(K!$D$15,DatInv!$W$7:$AH$1441,ROW()-8,FALSE)</f>
        <v>0</v>
      </c>
      <c r="D287" s="292">
        <f>HLOOKUP(K!$D$15,DatInv!$AN$7:$AY$1441,ROW()-8,FALSE)</f>
        <v>0</v>
      </c>
      <c r="E287" s="444"/>
      <c r="F287" s="444"/>
      <c r="G287" s="420"/>
      <c r="H287" s="421" t="s">
        <v>71</v>
      </c>
      <c r="I287" s="422"/>
      <c r="J287" s="423" t="s">
        <v>22</v>
      </c>
      <c r="K287" s="292">
        <f>HLOOKUP(K!$D$15,DatInv!$BG$7:$BR$1441,ROW()-8,FALSE)</f>
        <v>0</v>
      </c>
      <c r="L287" s="292">
        <f>HLOOKUP(K!$D$15,DatInv!$BX$7:$CI$1441,ROW()-8,FALSE)</f>
        <v>0</v>
      </c>
      <c r="M287" s="292">
        <f>HLOOKUP(K!$D$15,DatInv!$CO$7:$CZ$1441,ROW()-8,FALSE)</f>
        <v>0</v>
      </c>
      <c r="N287" s="444"/>
      <c r="O287" s="444"/>
      <c r="P287" s="292">
        <f>DatInv!CZ285</f>
        <v>0</v>
      </c>
      <c r="Q287" s="292">
        <f>DatInv!DF285</f>
        <v>0</v>
      </c>
      <c r="R287" s="292">
        <f t="shared" ref="R287:R288" si="168">Q287+K287</f>
        <v>0</v>
      </c>
      <c r="S287" s="292">
        <f t="shared" ref="S287:S288" si="169">Q287+P287</f>
        <v>0</v>
      </c>
      <c r="T287" s="290"/>
    </row>
    <row r="288" spans="1:20">
      <c r="A288" s="290"/>
      <c r="B288" s="292">
        <f>HLOOKUP(K!$D$15,DatInv!$F$7:$Q$1441,ROW()-8,FALSE)</f>
        <v>0</v>
      </c>
      <c r="C288" s="292">
        <f>HLOOKUP(K!$D$15,DatInv!$W$7:$AH$1441,ROW()-8,FALSE)</f>
        <v>0</v>
      </c>
      <c r="D288" s="292">
        <f>HLOOKUP(K!$D$15,DatInv!$AN$7:$AY$1441,ROW()-8,FALSE)</f>
        <v>0</v>
      </c>
      <c r="E288" s="444"/>
      <c r="F288" s="444"/>
      <c r="G288" s="420"/>
      <c r="H288" s="421"/>
      <c r="I288" s="422"/>
      <c r="J288" s="423" t="s">
        <v>140</v>
      </c>
      <c r="K288" s="292">
        <f>HLOOKUP(K!$D$15,DatInv!$BG$7:$BR$1441,ROW()-8,FALSE)</f>
        <v>0</v>
      </c>
      <c r="L288" s="292">
        <f>HLOOKUP(K!$D$15,DatInv!$BX$7:$CI$1441,ROW()-8,FALSE)</f>
        <v>0</v>
      </c>
      <c r="M288" s="292">
        <f>HLOOKUP(K!$D$15,DatInv!$CO$7:$CZ$1441,ROW()-8,FALSE)</f>
        <v>0</v>
      </c>
      <c r="N288" s="444"/>
      <c r="O288" s="444"/>
      <c r="P288" s="292">
        <f>DatInv!CZ286</f>
        <v>0</v>
      </c>
      <c r="Q288" s="292">
        <f>DatInv!DF286</f>
        <v>0</v>
      </c>
      <c r="R288" s="292">
        <f t="shared" si="168"/>
        <v>0</v>
      </c>
      <c r="S288" s="292">
        <f t="shared" si="169"/>
        <v>0</v>
      </c>
      <c r="T288" s="290"/>
    </row>
    <row r="289" spans="1:20">
      <c r="A289" s="290"/>
      <c r="B289" s="292">
        <f>HLOOKUP(K!$D$15,DatInv!$F$7:$Q$1441,ROW()-8,FALSE)</f>
        <v>0</v>
      </c>
      <c r="C289" s="292">
        <f>HLOOKUP(K!$D$15,DatInv!$W$7:$AH$1441,ROW()-8,FALSE)</f>
        <v>0</v>
      </c>
      <c r="D289" s="292">
        <f>HLOOKUP(K!$D$15,DatInv!$AN$7:$AY$1441,ROW()-8,FALSE)</f>
        <v>0</v>
      </c>
      <c r="E289" s="444"/>
      <c r="F289" s="444"/>
      <c r="G289" s="420"/>
      <c r="H289" s="421"/>
      <c r="I289" s="422"/>
      <c r="J289" s="423" t="s">
        <v>249</v>
      </c>
      <c r="K289" s="292">
        <f>HLOOKUP(K!$D$15,DatInv!$BG$7:$BR$1441,ROW()-8,FALSE)</f>
        <v>0</v>
      </c>
      <c r="L289" s="292">
        <f>HLOOKUP(K!$D$15,DatInv!$BX$7:$CI$1441,ROW()-8,FALSE)</f>
        <v>0</v>
      </c>
      <c r="M289" s="292">
        <f>HLOOKUP(K!$D$15,DatInv!$CO$7:$CZ$1441,ROW()-8,FALSE)</f>
        <v>0</v>
      </c>
      <c r="N289" s="444"/>
      <c r="O289" s="444"/>
      <c r="P289" s="292">
        <f>DatInv!CZ287</f>
        <v>0</v>
      </c>
      <c r="Q289" s="292">
        <f>DatInv!DF287</f>
        <v>0</v>
      </c>
      <c r="R289" s="292">
        <f t="shared" ref="R289:S289" si="170">IF(R287=0,0,R288/R287)</f>
        <v>0</v>
      </c>
      <c r="S289" s="292">
        <f t="shared" si="170"/>
        <v>0</v>
      </c>
      <c r="T289" s="290"/>
    </row>
    <row r="290" spans="1:20">
      <c r="A290" s="290"/>
      <c r="B290" s="292">
        <f>HLOOKUP(K!$D$15,DatInv!$F$7:$Q$1441,ROW()-8,FALSE)</f>
        <v>0</v>
      </c>
      <c r="C290" s="292">
        <f>HLOOKUP(K!$D$15,DatInv!$W$7:$AH$1441,ROW()-8,FALSE)</f>
        <v>0</v>
      </c>
      <c r="D290" s="292">
        <f>HLOOKUP(K!$D$15,DatInv!$AN$7:$AY$1441,ROW()-8,FALSE)</f>
        <v>0</v>
      </c>
      <c r="E290" s="444"/>
      <c r="F290" s="444"/>
      <c r="G290" s="420"/>
      <c r="H290" s="421" t="s">
        <v>72</v>
      </c>
      <c r="I290" s="422"/>
      <c r="J290" s="423" t="s">
        <v>22</v>
      </c>
      <c r="K290" s="292">
        <f>HLOOKUP(K!$D$15,DatInv!$BG$7:$BR$1441,ROW()-8,FALSE)</f>
        <v>0</v>
      </c>
      <c r="L290" s="292">
        <f>HLOOKUP(K!$D$15,DatInv!$BX$7:$CI$1441,ROW()-8,FALSE)</f>
        <v>0</v>
      </c>
      <c r="M290" s="292">
        <f>HLOOKUP(K!$D$15,DatInv!$CO$7:$CZ$1441,ROW()-8,FALSE)</f>
        <v>0</v>
      </c>
      <c r="N290" s="444"/>
      <c r="O290" s="444"/>
      <c r="P290" s="292">
        <f>DatInv!CZ288</f>
        <v>0</v>
      </c>
      <c r="Q290" s="292">
        <f>DatInv!DF288</f>
        <v>0</v>
      </c>
      <c r="R290" s="292">
        <f t="shared" ref="R290:R291" si="171">Q290+K290</f>
        <v>0</v>
      </c>
      <c r="S290" s="292">
        <f t="shared" ref="S290:S291" si="172">Q290+P290</f>
        <v>0</v>
      </c>
      <c r="T290" s="290"/>
    </row>
    <row r="291" spans="1:20">
      <c r="A291" s="290"/>
      <c r="B291" s="292">
        <f>HLOOKUP(K!$D$15,DatInv!$F$7:$Q$1441,ROW()-8,FALSE)</f>
        <v>0</v>
      </c>
      <c r="C291" s="292">
        <f>HLOOKUP(K!$D$15,DatInv!$W$7:$AH$1441,ROW()-8,FALSE)</f>
        <v>0</v>
      </c>
      <c r="D291" s="292">
        <f>HLOOKUP(K!$D$15,DatInv!$AN$7:$AY$1441,ROW()-8,FALSE)</f>
        <v>0</v>
      </c>
      <c r="E291" s="444"/>
      <c r="F291" s="444"/>
      <c r="G291" s="420"/>
      <c r="H291" s="421"/>
      <c r="I291" s="422"/>
      <c r="J291" s="423" t="s">
        <v>140</v>
      </c>
      <c r="K291" s="292">
        <f>HLOOKUP(K!$D$15,DatInv!$BG$7:$BR$1441,ROW()-8,FALSE)</f>
        <v>0</v>
      </c>
      <c r="L291" s="292">
        <f>HLOOKUP(K!$D$15,DatInv!$BX$7:$CI$1441,ROW()-8,FALSE)</f>
        <v>0</v>
      </c>
      <c r="M291" s="292">
        <f>HLOOKUP(K!$D$15,DatInv!$CO$7:$CZ$1441,ROW()-8,FALSE)</f>
        <v>0</v>
      </c>
      <c r="N291" s="444"/>
      <c r="O291" s="444"/>
      <c r="P291" s="292">
        <f>DatInv!CZ289</f>
        <v>0</v>
      </c>
      <c r="Q291" s="292">
        <f>DatInv!DF289</f>
        <v>0</v>
      </c>
      <c r="R291" s="292">
        <f t="shared" si="171"/>
        <v>0</v>
      </c>
      <c r="S291" s="292">
        <f t="shared" si="172"/>
        <v>0</v>
      </c>
      <c r="T291" s="290"/>
    </row>
    <row r="292" spans="1:20">
      <c r="A292" s="290"/>
      <c r="B292" s="292">
        <f>HLOOKUP(K!$D$15,DatInv!$F$7:$Q$1441,ROW()-8,FALSE)</f>
        <v>0</v>
      </c>
      <c r="C292" s="292">
        <f>HLOOKUP(K!$D$15,DatInv!$W$7:$AH$1441,ROW()-8,FALSE)</f>
        <v>0</v>
      </c>
      <c r="D292" s="292">
        <f>HLOOKUP(K!$D$15,DatInv!$AN$7:$AY$1441,ROW()-8,FALSE)</f>
        <v>0</v>
      </c>
      <c r="E292" s="444"/>
      <c r="F292" s="444"/>
      <c r="G292" s="420"/>
      <c r="H292" s="421"/>
      <c r="I292" s="422"/>
      <c r="J292" s="423" t="s">
        <v>249</v>
      </c>
      <c r="K292" s="292">
        <f>HLOOKUP(K!$D$15,DatInv!$BG$7:$BR$1441,ROW()-8,FALSE)</f>
        <v>0</v>
      </c>
      <c r="L292" s="292">
        <f>HLOOKUP(K!$D$15,DatInv!$BX$7:$CI$1441,ROW()-8,FALSE)</f>
        <v>0</v>
      </c>
      <c r="M292" s="292">
        <f>HLOOKUP(K!$D$15,DatInv!$CO$7:$CZ$1441,ROW()-8,FALSE)</f>
        <v>0</v>
      </c>
      <c r="N292" s="444"/>
      <c r="O292" s="444"/>
      <c r="P292" s="292">
        <f>DatInv!CZ290</f>
        <v>0</v>
      </c>
      <c r="Q292" s="292">
        <f>DatInv!DF290</f>
        <v>0</v>
      </c>
      <c r="R292" s="292">
        <f t="shared" ref="R292:S292" si="173">IF(R290=0,0,R291/R290)</f>
        <v>0</v>
      </c>
      <c r="S292" s="292">
        <f t="shared" si="173"/>
        <v>0</v>
      </c>
      <c r="T292" s="290"/>
    </row>
    <row r="293" spans="1:20">
      <c r="A293" s="290"/>
      <c r="B293" s="292">
        <f>HLOOKUP(K!$D$15,DatInv!$F$7:$Q$1441,ROW()-8,FALSE)</f>
        <v>0</v>
      </c>
      <c r="C293" s="292">
        <f>HLOOKUP(K!$D$15,DatInv!$W$7:$AH$1441,ROW()-8,FALSE)</f>
        <v>0</v>
      </c>
      <c r="D293" s="292">
        <f>HLOOKUP(K!$D$15,DatInv!$AN$7:$AY$1441,ROW()-8,FALSE)</f>
        <v>0</v>
      </c>
      <c r="E293" s="444"/>
      <c r="F293" s="444"/>
      <c r="G293" s="420"/>
      <c r="H293" s="421" t="s">
        <v>73</v>
      </c>
      <c r="I293" s="422"/>
      <c r="J293" s="423" t="s">
        <v>22</v>
      </c>
      <c r="K293" s="292">
        <f>HLOOKUP(K!$D$15,DatInv!$BG$7:$BR$1441,ROW()-8,FALSE)</f>
        <v>0</v>
      </c>
      <c r="L293" s="292">
        <f>HLOOKUP(K!$D$15,DatInv!$BX$7:$CI$1441,ROW()-8,FALSE)</f>
        <v>0</v>
      </c>
      <c r="M293" s="292">
        <f>HLOOKUP(K!$D$15,DatInv!$CO$7:$CZ$1441,ROW()-8,FALSE)</f>
        <v>0</v>
      </c>
      <c r="N293" s="444"/>
      <c r="O293" s="444"/>
      <c r="P293" s="292">
        <f>DatInv!CZ291</f>
        <v>0</v>
      </c>
      <c r="Q293" s="292">
        <f>DatInv!DF291</f>
        <v>0</v>
      </c>
      <c r="R293" s="292">
        <f t="shared" ref="R293:R294" si="174">Q293+K293</f>
        <v>0</v>
      </c>
      <c r="S293" s="292">
        <f t="shared" ref="S293:S294" si="175">Q293+P293</f>
        <v>0</v>
      </c>
      <c r="T293" s="290"/>
    </row>
    <row r="294" spans="1:20">
      <c r="A294" s="290"/>
      <c r="B294" s="292">
        <f>HLOOKUP(K!$D$15,DatInv!$F$7:$Q$1441,ROW()-8,FALSE)</f>
        <v>0</v>
      </c>
      <c r="C294" s="292">
        <f>HLOOKUP(K!$D$15,DatInv!$W$7:$AH$1441,ROW()-8,FALSE)</f>
        <v>0</v>
      </c>
      <c r="D294" s="292">
        <f>HLOOKUP(K!$D$15,DatInv!$AN$7:$AY$1441,ROW()-8,FALSE)</f>
        <v>0</v>
      </c>
      <c r="E294" s="444"/>
      <c r="F294" s="444"/>
      <c r="G294" s="420"/>
      <c r="H294" s="421"/>
      <c r="I294" s="422"/>
      <c r="J294" s="423" t="s">
        <v>140</v>
      </c>
      <c r="K294" s="292">
        <f>HLOOKUP(K!$D$15,DatInv!$BG$7:$BR$1441,ROW()-8,FALSE)</f>
        <v>0</v>
      </c>
      <c r="L294" s="292">
        <f>HLOOKUP(K!$D$15,DatInv!$BX$7:$CI$1441,ROW()-8,FALSE)</f>
        <v>0</v>
      </c>
      <c r="M294" s="292">
        <f>HLOOKUP(K!$D$15,DatInv!$CO$7:$CZ$1441,ROW()-8,FALSE)</f>
        <v>0</v>
      </c>
      <c r="N294" s="444"/>
      <c r="O294" s="444"/>
      <c r="P294" s="292">
        <f>DatInv!CZ292</f>
        <v>0</v>
      </c>
      <c r="Q294" s="292">
        <f>DatInv!DF292</f>
        <v>0</v>
      </c>
      <c r="R294" s="292">
        <f t="shared" si="174"/>
        <v>0</v>
      </c>
      <c r="S294" s="292">
        <f t="shared" si="175"/>
        <v>0</v>
      </c>
      <c r="T294" s="290"/>
    </row>
    <row r="295" spans="1:20">
      <c r="A295" s="290"/>
      <c r="B295" s="292">
        <f>HLOOKUP(K!$D$15,DatInv!$F$7:$Q$1441,ROW()-8,FALSE)</f>
        <v>0</v>
      </c>
      <c r="C295" s="292">
        <f>HLOOKUP(K!$D$15,DatInv!$W$7:$AH$1441,ROW()-8,FALSE)</f>
        <v>0</v>
      </c>
      <c r="D295" s="292">
        <f>HLOOKUP(K!$D$15,DatInv!$AN$7:$AY$1441,ROW()-8,FALSE)</f>
        <v>0</v>
      </c>
      <c r="E295" s="444"/>
      <c r="F295" s="444"/>
      <c r="G295" s="420"/>
      <c r="H295" s="421"/>
      <c r="I295" s="422"/>
      <c r="J295" s="423" t="s">
        <v>249</v>
      </c>
      <c r="K295" s="292">
        <f>HLOOKUP(K!$D$15,DatInv!$BG$7:$BR$1441,ROW()-8,FALSE)</f>
        <v>0</v>
      </c>
      <c r="L295" s="292">
        <f>HLOOKUP(K!$D$15,DatInv!$BX$7:$CI$1441,ROW()-8,FALSE)</f>
        <v>0</v>
      </c>
      <c r="M295" s="292">
        <f>HLOOKUP(K!$D$15,DatInv!$CO$7:$CZ$1441,ROW()-8,FALSE)</f>
        <v>0</v>
      </c>
      <c r="N295" s="444"/>
      <c r="O295" s="444"/>
      <c r="P295" s="292">
        <f>DatInv!CZ293</f>
        <v>0</v>
      </c>
      <c r="Q295" s="292">
        <f>DatInv!DF293</f>
        <v>0</v>
      </c>
      <c r="R295" s="292">
        <f t="shared" ref="R295:S295" si="176">IF(R293=0,0,R294/R293)</f>
        <v>0</v>
      </c>
      <c r="S295" s="292">
        <f t="shared" si="176"/>
        <v>0</v>
      </c>
      <c r="T295" s="290"/>
    </row>
    <row r="296" spans="1:20">
      <c r="A296" s="290"/>
      <c r="B296" s="292">
        <f>HLOOKUP(K!$D$15,DatInv!$F$7:$Q$1441,ROW()-8,FALSE)</f>
        <v>0</v>
      </c>
      <c r="C296" s="292">
        <f>HLOOKUP(K!$D$15,DatInv!$W$7:$AH$1441,ROW()-8,FALSE)</f>
        <v>0</v>
      </c>
      <c r="D296" s="292">
        <f>HLOOKUP(K!$D$15,DatInv!$AN$7:$AY$1441,ROW()-8,FALSE)</f>
        <v>0</v>
      </c>
      <c r="E296" s="444"/>
      <c r="F296" s="444"/>
      <c r="G296" s="420"/>
      <c r="H296" s="421" t="s">
        <v>74</v>
      </c>
      <c r="I296" s="422"/>
      <c r="J296" s="423" t="s">
        <v>22</v>
      </c>
      <c r="K296" s="292">
        <f>HLOOKUP(K!$D$15,DatInv!$BG$7:$BR$1441,ROW()-8,FALSE)</f>
        <v>0</v>
      </c>
      <c r="L296" s="292">
        <f>HLOOKUP(K!$D$15,DatInv!$BX$7:$CI$1441,ROW()-8,FALSE)</f>
        <v>0</v>
      </c>
      <c r="M296" s="292">
        <f>HLOOKUP(K!$D$15,DatInv!$CO$7:$CZ$1441,ROW()-8,FALSE)</f>
        <v>0</v>
      </c>
      <c r="N296" s="444"/>
      <c r="O296" s="444"/>
      <c r="P296" s="292">
        <f>DatInv!CZ294</f>
        <v>0</v>
      </c>
      <c r="Q296" s="292">
        <f>DatInv!DF294</f>
        <v>0</v>
      </c>
      <c r="R296" s="292">
        <f t="shared" ref="R296:R297" si="177">Q296+K296</f>
        <v>0</v>
      </c>
      <c r="S296" s="292">
        <f t="shared" ref="S296:S297" si="178">Q296+P296</f>
        <v>0</v>
      </c>
      <c r="T296" s="290"/>
    </row>
    <row r="297" spans="1:20">
      <c r="A297" s="290"/>
      <c r="B297" s="292">
        <f>HLOOKUP(K!$D$15,DatInv!$F$7:$Q$1441,ROW()-8,FALSE)</f>
        <v>0</v>
      </c>
      <c r="C297" s="292">
        <f>HLOOKUP(K!$D$15,DatInv!$W$7:$AH$1441,ROW()-8,FALSE)</f>
        <v>0</v>
      </c>
      <c r="D297" s="292">
        <f>HLOOKUP(K!$D$15,DatInv!$AN$7:$AY$1441,ROW()-8,FALSE)</f>
        <v>0</v>
      </c>
      <c r="E297" s="444"/>
      <c r="F297" s="444"/>
      <c r="G297" s="420"/>
      <c r="H297" s="421"/>
      <c r="I297" s="422"/>
      <c r="J297" s="423" t="s">
        <v>140</v>
      </c>
      <c r="K297" s="292">
        <f>HLOOKUP(K!$D$15,DatInv!$BG$7:$BR$1441,ROW()-8,FALSE)</f>
        <v>0</v>
      </c>
      <c r="L297" s="292">
        <f>HLOOKUP(K!$D$15,DatInv!$BX$7:$CI$1441,ROW()-8,FALSE)</f>
        <v>0</v>
      </c>
      <c r="M297" s="292">
        <f>HLOOKUP(K!$D$15,DatInv!$CO$7:$CZ$1441,ROW()-8,FALSE)</f>
        <v>0</v>
      </c>
      <c r="N297" s="444"/>
      <c r="O297" s="444"/>
      <c r="P297" s="292">
        <f>DatInv!CZ295</f>
        <v>0</v>
      </c>
      <c r="Q297" s="292">
        <f>DatInv!DF295</f>
        <v>0</v>
      </c>
      <c r="R297" s="292">
        <f t="shared" si="177"/>
        <v>0</v>
      </c>
      <c r="S297" s="292">
        <f t="shared" si="178"/>
        <v>0</v>
      </c>
      <c r="T297" s="290"/>
    </row>
    <row r="298" spans="1:20">
      <c r="A298" s="290"/>
      <c r="B298" s="292">
        <f>HLOOKUP(K!$D$15,DatInv!$F$7:$Q$1441,ROW()-8,FALSE)</f>
        <v>0</v>
      </c>
      <c r="C298" s="292">
        <f>HLOOKUP(K!$D$15,DatInv!$W$7:$AH$1441,ROW()-8,FALSE)</f>
        <v>0</v>
      </c>
      <c r="D298" s="292">
        <f>HLOOKUP(K!$D$15,DatInv!$AN$7:$AY$1441,ROW()-8,FALSE)</f>
        <v>0</v>
      </c>
      <c r="E298" s="444"/>
      <c r="F298" s="444"/>
      <c r="G298" s="420"/>
      <c r="H298" s="421"/>
      <c r="I298" s="422"/>
      <c r="J298" s="423" t="s">
        <v>249</v>
      </c>
      <c r="K298" s="292">
        <f>HLOOKUP(K!$D$15,DatInv!$BG$7:$BR$1441,ROW()-8,FALSE)</f>
        <v>0</v>
      </c>
      <c r="L298" s="292">
        <f>HLOOKUP(K!$D$15,DatInv!$BX$7:$CI$1441,ROW()-8,FALSE)</f>
        <v>0</v>
      </c>
      <c r="M298" s="292">
        <f>HLOOKUP(K!$D$15,DatInv!$CO$7:$CZ$1441,ROW()-8,FALSE)</f>
        <v>0</v>
      </c>
      <c r="N298" s="444"/>
      <c r="O298" s="444"/>
      <c r="P298" s="292">
        <f>DatInv!CZ296</f>
        <v>0</v>
      </c>
      <c r="Q298" s="292">
        <f>DatInv!DF296</f>
        <v>0</v>
      </c>
      <c r="R298" s="292">
        <f t="shared" ref="R298:S298" si="179">IF(R296=0,0,R297/R296)</f>
        <v>0</v>
      </c>
      <c r="S298" s="292">
        <f t="shared" si="179"/>
        <v>0</v>
      </c>
      <c r="T298" s="290"/>
    </row>
    <row r="299" spans="1:20">
      <c r="A299" s="290"/>
      <c r="B299" s="292">
        <f>HLOOKUP(K!$D$15,DatInv!$F$7:$Q$1441,ROW()-8,FALSE)</f>
        <v>0</v>
      </c>
      <c r="C299" s="292">
        <f>HLOOKUP(K!$D$15,DatInv!$W$7:$AH$1441,ROW()-8,FALSE)</f>
        <v>0</v>
      </c>
      <c r="D299" s="292">
        <f>HLOOKUP(K!$D$15,DatInv!$AN$7:$AY$1441,ROW()-8,FALSE)</f>
        <v>0</v>
      </c>
      <c r="E299" s="444"/>
      <c r="F299" s="444"/>
      <c r="G299" s="420"/>
      <c r="H299" s="421" t="s">
        <v>75</v>
      </c>
      <c r="I299" s="422"/>
      <c r="J299" s="423" t="s">
        <v>22</v>
      </c>
      <c r="K299" s="292">
        <f>HLOOKUP(K!$D$15,DatInv!$BG$7:$BR$1441,ROW()-8,FALSE)</f>
        <v>0</v>
      </c>
      <c r="L299" s="292">
        <f>HLOOKUP(K!$D$15,DatInv!$BX$7:$CI$1441,ROW()-8,FALSE)</f>
        <v>0</v>
      </c>
      <c r="M299" s="292">
        <f>HLOOKUP(K!$D$15,DatInv!$CO$7:$CZ$1441,ROW()-8,FALSE)</f>
        <v>0</v>
      </c>
      <c r="N299" s="444"/>
      <c r="O299" s="444"/>
      <c r="P299" s="292">
        <f>DatInv!CZ297</f>
        <v>0</v>
      </c>
      <c r="Q299" s="292">
        <f>DatInv!DF297</f>
        <v>0</v>
      </c>
      <c r="R299" s="292">
        <f t="shared" ref="R299:R300" si="180">Q299+K299</f>
        <v>0</v>
      </c>
      <c r="S299" s="292">
        <f t="shared" ref="S299:S300" si="181">Q299+P299</f>
        <v>0</v>
      </c>
      <c r="T299" s="290"/>
    </row>
    <row r="300" spans="1:20">
      <c r="A300" s="290"/>
      <c r="B300" s="292">
        <f>HLOOKUP(K!$D$15,DatInv!$F$7:$Q$1441,ROW()-8,FALSE)</f>
        <v>0</v>
      </c>
      <c r="C300" s="292">
        <f>HLOOKUP(K!$D$15,DatInv!$W$7:$AH$1441,ROW()-8,FALSE)</f>
        <v>0</v>
      </c>
      <c r="D300" s="292">
        <f>HLOOKUP(K!$D$15,DatInv!$AN$7:$AY$1441,ROW()-8,FALSE)</f>
        <v>0</v>
      </c>
      <c r="E300" s="444"/>
      <c r="F300" s="444"/>
      <c r="G300" s="420"/>
      <c r="H300" s="421"/>
      <c r="I300" s="422"/>
      <c r="J300" s="423" t="s">
        <v>140</v>
      </c>
      <c r="K300" s="292">
        <f>HLOOKUP(K!$D$15,DatInv!$BG$7:$BR$1441,ROW()-8,FALSE)</f>
        <v>0</v>
      </c>
      <c r="L300" s="292">
        <f>HLOOKUP(K!$D$15,DatInv!$BX$7:$CI$1441,ROW()-8,FALSE)</f>
        <v>0</v>
      </c>
      <c r="M300" s="292">
        <f>HLOOKUP(K!$D$15,DatInv!$CO$7:$CZ$1441,ROW()-8,FALSE)</f>
        <v>0</v>
      </c>
      <c r="N300" s="444"/>
      <c r="O300" s="444"/>
      <c r="P300" s="292">
        <f>DatInv!CZ298</f>
        <v>0</v>
      </c>
      <c r="Q300" s="292">
        <f>DatInv!DF298</f>
        <v>0</v>
      </c>
      <c r="R300" s="292">
        <f t="shared" si="180"/>
        <v>0</v>
      </c>
      <c r="S300" s="292">
        <f t="shared" si="181"/>
        <v>0</v>
      </c>
      <c r="T300" s="290"/>
    </row>
    <row r="301" spans="1:20">
      <c r="A301" s="290"/>
      <c r="B301" s="292">
        <f>HLOOKUP(K!$D$15,DatInv!$F$7:$Q$1441,ROW()-8,FALSE)</f>
        <v>0</v>
      </c>
      <c r="C301" s="292">
        <f>HLOOKUP(K!$D$15,DatInv!$W$7:$AH$1441,ROW()-8,FALSE)</f>
        <v>0</v>
      </c>
      <c r="D301" s="292">
        <f>HLOOKUP(K!$D$15,DatInv!$AN$7:$AY$1441,ROW()-8,FALSE)</f>
        <v>0</v>
      </c>
      <c r="E301" s="444"/>
      <c r="F301" s="444"/>
      <c r="G301" s="420"/>
      <c r="H301" s="421"/>
      <c r="I301" s="422"/>
      <c r="J301" s="423" t="s">
        <v>249</v>
      </c>
      <c r="K301" s="292">
        <f>HLOOKUP(K!$D$15,DatInv!$BG$7:$BR$1441,ROW()-8,FALSE)</f>
        <v>0</v>
      </c>
      <c r="L301" s="292">
        <f>HLOOKUP(K!$D$15,DatInv!$BX$7:$CI$1441,ROW()-8,FALSE)</f>
        <v>0</v>
      </c>
      <c r="M301" s="292">
        <f>HLOOKUP(K!$D$15,DatInv!$CO$7:$CZ$1441,ROW()-8,FALSE)</f>
        <v>0</v>
      </c>
      <c r="N301" s="444"/>
      <c r="O301" s="444"/>
      <c r="P301" s="292">
        <f>DatInv!CZ299</f>
        <v>0</v>
      </c>
      <c r="Q301" s="292">
        <f>DatInv!DF299</f>
        <v>0</v>
      </c>
      <c r="R301" s="292">
        <f t="shared" ref="R301:S301" si="182">IF(R299=0,0,R300/R299)</f>
        <v>0</v>
      </c>
      <c r="S301" s="292">
        <f t="shared" si="182"/>
        <v>0</v>
      </c>
      <c r="T301" s="290"/>
    </row>
    <row r="302" spans="1:20">
      <c r="A302" s="290"/>
      <c r="B302" s="292">
        <f>HLOOKUP(K!$D$15,DatInv!$F$7:$Q$1441,ROW()-8,FALSE)</f>
        <v>0</v>
      </c>
      <c r="C302" s="292">
        <f>HLOOKUP(K!$D$15,DatInv!$W$7:$AH$1441,ROW()-8,FALSE)</f>
        <v>0</v>
      </c>
      <c r="D302" s="292">
        <f>HLOOKUP(K!$D$15,DatInv!$AN$7:$AY$1441,ROW()-8,FALSE)</f>
        <v>0</v>
      </c>
      <c r="E302" s="444"/>
      <c r="F302" s="444"/>
      <c r="G302" s="420"/>
      <c r="H302" s="421" t="s">
        <v>76</v>
      </c>
      <c r="I302" s="422"/>
      <c r="J302" s="423" t="s">
        <v>22</v>
      </c>
      <c r="K302" s="292">
        <f>HLOOKUP(K!$D$15,DatInv!$BG$7:$BR$1441,ROW()-8,FALSE)</f>
        <v>0</v>
      </c>
      <c r="L302" s="292">
        <f>HLOOKUP(K!$D$15,DatInv!$BX$7:$CI$1441,ROW()-8,FALSE)</f>
        <v>0</v>
      </c>
      <c r="M302" s="292">
        <f>HLOOKUP(K!$D$15,DatInv!$CO$7:$CZ$1441,ROW()-8,FALSE)</f>
        <v>0</v>
      </c>
      <c r="N302" s="444"/>
      <c r="O302" s="444"/>
      <c r="P302" s="292">
        <f>DatInv!CZ300</f>
        <v>0</v>
      </c>
      <c r="Q302" s="292">
        <f>DatInv!DF300</f>
        <v>0</v>
      </c>
      <c r="R302" s="292">
        <f t="shared" ref="R302:R303" si="183">Q302+K302</f>
        <v>0</v>
      </c>
      <c r="S302" s="292">
        <f t="shared" ref="S302:S303" si="184">Q302+P302</f>
        <v>0</v>
      </c>
      <c r="T302" s="290"/>
    </row>
    <row r="303" spans="1:20">
      <c r="A303" s="290"/>
      <c r="B303" s="292">
        <f>HLOOKUP(K!$D$15,DatInv!$F$7:$Q$1441,ROW()-8,FALSE)</f>
        <v>0</v>
      </c>
      <c r="C303" s="292">
        <f>HLOOKUP(K!$D$15,DatInv!$W$7:$AH$1441,ROW()-8,FALSE)</f>
        <v>0</v>
      </c>
      <c r="D303" s="292">
        <f>HLOOKUP(K!$D$15,DatInv!$AN$7:$AY$1441,ROW()-8,FALSE)</f>
        <v>0</v>
      </c>
      <c r="E303" s="444"/>
      <c r="F303" s="444"/>
      <c r="G303" s="420"/>
      <c r="H303" s="421"/>
      <c r="I303" s="422"/>
      <c r="J303" s="423" t="s">
        <v>140</v>
      </c>
      <c r="K303" s="292">
        <f>HLOOKUP(K!$D$15,DatInv!$BG$7:$BR$1441,ROW()-8,FALSE)</f>
        <v>0</v>
      </c>
      <c r="L303" s="292">
        <f>HLOOKUP(K!$D$15,DatInv!$BX$7:$CI$1441,ROW()-8,FALSE)</f>
        <v>0</v>
      </c>
      <c r="M303" s="292">
        <f>HLOOKUP(K!$D$15,DatInv!$CO$7:$CZ$1441,ROW()-8,FALSE)</f>
        <v>0</v>
      </c>
      <c r="N303" s="444"/>
      <c r="O303" s="444"/>
      <c r="P303" s="292">
        <f>DatInv!CZ301</f>
        <v>0</v>
      </c>
      <c r="Q303" s="292">
        <f>DatInv!DF301</f>
        <v>0</v>
      </c>
      <c r="R303" s="292">
        <f t="shared" si="183"/>
        <v>0</v>
      </c>
      <c r="S303" s="292">
        <f t="shared" si="184"/>
        <v>0</v>
      </c>
      <c r="T303" s="290"/>
    </row>
    <row r="304" spans="1:20">
      <c r="A304" s="290"/>
      <c r="B304" s="292">
        <f>HLOOKUP(K!$D$15,DatInv!$F$7:$Q$1441,ROW()-8,FALSE)</f>
        <v>0</v>
      </c>
      <c r="C304" s="292">
        <f>HLOOKUP(K!$D$15,DatInv!$W$7:$AH$1441,ROW()-8,FALSE)</f>
        <v>0</v>
      </c>
      <c r="D304" s="292">
        <f>HLOOKUP(K!$D$15,DatInv!$AN$7:$AY$1441,ROW()-8,FALSE)</f>
        <v>0</v>
      </c>
      <c r="E304" s="444"/>
      <c r="F304" s="444"/>
      <c r="G304" s="420"/>
      <c r="H304" s="421"/>
      <c r="I304" s="422"/>
      <c r="J304" s="423" t="s">
        <v>249</v>
      </c>
      <c r="K304" s="292">
        <f>HLOOKUP(K!$D$15,DatInv!$BG$7:$BR$1441,ROW()-8,FALSE)</f>
        <v>0</v>
      </c>
      <c r="L304" s="292">
        <f>HLOOKUP(K!$D$15,DatInv!$BX$7:$CI$1441,ROW()-8,FALSE)</f>
        <v>0</v>
      </c>
      <c r="M304" s="292">
        <f>HLOOKUP(K!$D$15,DatInv!$CO$7:$CZ$1441,ROW()-8,FALSE)</f>
        <v>0</v>
      </c>
      <c r="N304" s="444"/>
      <c r="O304" s="444"/>
      <c r="P304" s="292">
        <f>DatInv!CZ302</f>
        <v>0</v>
      </c>
      <c r="Q304" s="292">
        <f>DatInv!DF302</f>
        <v>0</v>
      </c>
      <c r="R304" s="292">
        <f t="shared" ref="R304:S304" si="185">IF(R302=0,0,R303/R302)</f>
        <v>0</v>
      </c>
      <c r="S304" s="292">
        <f t="shared" si="185"/>
        <v>0</v>
      </c>
      <c r="T304" s="290"/>
    </row>
    <row r="305" spans="1:20">
      <c r="A305" s="290"/>
      <c r="B305" s="292">
        <f>HLOOKUP(K!$D$15,DatInv!$F$7:$Q$1441,ROW()-8,FALSE)</f>
        <v>0</v>
      </c>
      <c r="C305" s="292">
        <f>HLOOKUP(K!$D$15,DatInv!$W$7:$AH$1441,ROW()-8,FALSE)</f>
        <v>0</v>
      </c>
      <c r="D305" s="292">
        <f>HLOOKUP(K!$D$15,DatInv!$AN$7:$AY$1441,ROW()-8,FALSE)</f>
        <v>0</v>
      </c>
      <c r="E305" s="444"/>
      <c r="F305" s="444"/>
      <c r="G305" s="420"/>
      <c r="H305" s="421" t="s">
        <v>77</v>
      </c>
      <c r="I305" s="422"/>
      <c r="J305" s="423" t="s">
        <v>22</v>
      </c>
      <c r="K305" s="292">
        <f>HLOOKUP(K!$D$15,DatInv!$BG$7:$BR$1441,ROW()-8,FALSE)</f>
        <v>0</v>
      </c>
      <c r="L305" s="292">
        <f>HLOOKUP(K!$D$15,DatInv!$BX$7:$CI$1441,ROW()-8,FALSE)</f>
        <v>0</v>
      </c>
      <c r="M305" s="292">
        <f>HLOOKUP(K!$D$15,DatInv!$CO$7:$CZ$1441,ROW()-8,FALSE)</f>
        <v>0</v>
      </c>
      <c r="N305" s="444"/>
      <c r="O305" s="444"/>
      <c r="P305" s="292">
        <f>DatInv!CZ303</f>
        <v>0</v>
      </c>
      <c r="Q305" s="292">
        <f>DatInv!DF303</f>
        <v>0</v>
      </c>
      <c r="R305" s="292">
        <f t="shared" ref="R305:R306" si="186">Q305+K305</f>
        <v>0</v>
      </c>
      <c r="S305" s="292">
        <f t="shared" ref="S305:S306" si="187">Q305+P305</f>
        <v>0</v>
      </c>
      <c r="T305" s="290"/>
    </row>
    <row r="306" spans="1:20">
      <c r="A306" s="290"/>
      <c r="B306" s="292">
        <f>HLOOKUP(K!$D$15,DatInv!$F$7:$Q$1441,ROW()-8,FALSE)</f>
        <v>0</v>
      </c>
      <c r="C306" s="292">
        <f>HLOOKUP(K!$D$15,DatInv!$W$7:$AH$1441,ROW()-8,FALSE)</f>
        <v>0</v>
      </c>
      <c r="D306" s="292">
        <f>HLOOKUP(K!$D$15,DatInv!$AN$7:$AY$1441,ROW()-8,FALSE)</f>
        <v>0</v>
      </c>
      <c r="E306" s="444"/>
      <c r="F306" s="444"/>
      <c r="G306" s="420"/>
      <c r="H306" s="421"/>
      <c r="I306" s="422"/>
      <c r="J306" s="423" t="s">
        <v>140</v>
      </c>
      <c r="K306" s="292">
        <f>HLOOKUP(K!$D$15,DatInv!$BG$7:$BR$1441,ROW()-8,FALSE)</f>
        <v>0</v>
      </c>
      <c r="L306" s="292">
        <f>HLOOKUP(K!$D$15,DatInv!$BX$7:$CI$1441,ROW()-8,FALSE)</f>
        <v>0</v>
      </c>
      <c r="M306" s="292">
        <f>HLOOKUP(K!$D$15,DatInv!$CO$7:$CZ$1441,ROW()-8,FALSE)</f>
        <v>0</v>
      </c>
      <c r="N306" s="444"/>
      <c r="O306" s="444"/>
      <c r="P306" s="292">
        <f>DatInv!CZ304</f>
        <v>0</v>
      </c>
      <c r="Q306" s="292">
        <f>DatInv!DF304</f>
        <v>0</v>
      </c>
      <c r="R306" s="292">
        <f t="shared" si="186"/>
        <v>0</v>
      </c>
      <c r="S306" s="292">
        <f t="shared" si="187"/>
        <v>0</v>
      </c>
      <c r="T306" s="290"/>
    </row>
    <row r="307" spans="1:20">
      <c r="A307" s="290"/>
      <c r="B307" s="292">
        <f>HLOOKUP(K!$D$15,DatInv!$F$7:$Q$1441,ROW()-8,FALSE)</f>
        <v>0</v>
      </c>
      <c r="C307" s="292">
        <f>HLOOKUP(K!$D$15,DatInv!$W$7:$AH$1441,ROW()-8,FALSE)</f>
        <v>0</v>
      </c>
      <c r="D307" s="292">
        <f>HLOOKUP(K!$D$15,DatInv!$AN$7:$AY$1441,ROW()-8,FALSE)</f>
        <v>0</v>
      </c>
      <c r="E307" s="444"/>
      <c r="F307" s="444"/>
      <c r="G307" s="420"/>
      <c r="H307" s="421"/>
      <c r="I307" s="422"/>
      <c r="J307" s="423" t="s">
        <v>249</v>
      </c>
      <c r="K307" s="292">
        <f>HLOOKUP(K!$D$15,DatInv!$BG$7:$BR$1441,ROW()-8,FALSE)</f>
        <v>0</v>
      </c>
      <c r="L307" s="292">
        <f>HLOOKUP(K!$D$15,DatInv!$BX$7:$CI$1441,ROW()-8,FALSE)</f>
        <v>0</v>
      </c>
      <c r="M307" s="292">
        <f>HLOOKUP(K!$D$15,DatInv!$CO$7:$CZ$1441,ROW()-8,FALSE)</f>
        <v>0</v>
      </c>
      <c r="N307" s="444"/>
      <c r="O307" s="444"/>
      <c r="P307" s="292">
        <f>DatInv!CZ305</f>
        <v>0</v>
      </c>
      <c r="Q307" s="292">
        <f>DatInv!DF305</f>
        <v>0</v>
      </c>
      <c r="R307" s="292">
        <f t="shared" ref="R307:S307" si="188">IF(R305=0,0,R306/R305)</f>
        <v>0</v>
      </c>
      <c r="S307" s="292">
        <f t="shared" si="188"/>
        <v>0</v>
      </c>
      <c r="T307" s="290"/>
    </row>
    <row r="308" spans="1:20">
      <c r="A308" s="290"/>
      <c r="B308" s="292">
        <f>HLOOKUP(K!$D$15,DatInv!$F$7:$Q$1441,ROW()-8,FALSE)</f>
        <v>0</v>
      </c>
      <c r="C308" s="292">
        <f>HLOOKUP(K!$D$15,DatInv!$W$7:$AH$1441,ROW()-8,FALSE)</f>
        <v>0</v>
      </c>
      <c r="D308" s="292">
        <f>HLOOKUP(K!$D$15,DatInv!$AN$7:$AY$1441,ROW()-8,FALSE)</f>
        <v>0</v>
      </c>
      <c r="E308" s="444"/>
      <c r="F308" s="444"/>
      <c r="G308" s="420"/>
      <c r="H308" s="421" t="s">
        <v>78</v>
      </c>
      <c r="I308" s="422"/>
      <c r="J308" s="423" t="s">
        <v>22</v>
      </c>
      <c r="K308" s="292">
        <f>HLOOKUP(K!$D$15,DatInv!$BG$7:$BR$1441,ROW()-8,FALSE)</f>
        <v>0</v>
      </c>
      <c r="L308" s="292">
        <f>HLOOKUP(K!$D$15,DatInv!$BX$7:$CI$1441,ROW()-8,FALSE)</f>
        <v>0</v>
      </c>
      <c r="M308" s="292">
        <f>HLOOKUP(K!$D$15,DatInv!$CO$7:$CZ$1441,ROW()-8,FALSE)</f>
        <v>0</v>
      </c>
      <c r="N308" s="444"/>
      <c r="O308" s="444"/>
      <c r="P308" s="292">
        <f>DatInv!CZ306</f>
        <v>0</v>
      </c>
      <c r="Q308" s="292">
        <f>DatInv!DF306</f>
        <v>0</v>
      </c>
      <c r="R308" s="292">
        <f t="shared" ref="R308:R309" si="189">Q308+K308</f>
        <v>0</v>
      </c>
      <c r="S308" s="292">
        <f t="shared" ref="S308:S309" si="190">Q308+P308</f>
        <v>0</v>
      </c>
      <c r="T308" s="290"/>
    </row>
    <row r="309" spans="1:20">
      <c r="A309" s="290"/>
      <c r="B309" s="292">
        <f>HLOOKUP(K!$D$15,DatInv!$F$7:$Q$1441,ROW()-8,FALSE)</f>
        <v>0</v>
      </c>
      <c r="C309" s="292">
        <f>HLOOKUP(K!$D$15,DatInv!$W$7:$AH$1441,ROW()-8,FALSE)</f>
        <v>0</v>
      </c>
      <c r="D309" s="292">
        <f>HLOOKUP(K!$D$15,DatInv!$AN$7:$AY$1441,ROW()-8,FALSE)</f>
        <v>0</v>
      </c>
      <c r="E309" s="444"/>
      <c r="F309" s="444"/>
      <c r="G309" s="420"/>
      <c r="H309" s="421"/>
      <c r="I309" s="422"/>
      <c r="J309" s="423" t="s">
        <v>140</v>
      </c>
      <c r="K309" s="292">
        <f>HLOOKUP(K!$D$15,DatInv!$BG$7:$BR$1441,ROW()-8,FALSE)</f>
        <v>0</v>
      </c>
      <c r="L309" s="292">
        <f>HLOOKUP(K!$D$15,DatInv!$BX$7:$CI$1441,ROW()-8,FALSE)</f>
        <v>0</v>
      </c>
      <c r="M309" s="292">
        <f>HLOOKUP(K!$D$15,DatInv!$CO$7:$CZ$1441,ROW()-8,FALSE)</f>
        <v>0</v>
      </c>
      <c r="N309" s="444"/>
      <c r="O309" s="444"/>
      <c r="P309" s="292">
        <f>DatInv!CZ307</f>
        <v>0</v>
      </c>
      <c r="Q309" s="292">
        <f>DatInv!DF307</f>
        <v>0</v>
      </c>
      <c r="R309" s="292">
        <f t="shared" si="189"/>
        <v>0</v>
      </c>
      <c r="S309" s="292">
        <f t="shared" si="190"/>
        <v>0</v>
      </c>
      <c r="T309" s="290"/>
    </row>
    <row r="310" spans="1:20">
      <c r="A310" s="290"/>
      <c r="B310" s="292">
        <f>HLOOKUP(K!$D$15,DatInv!$F$7:$Q$1441,ROW()-8,FALSE)</f>
        <v>0</v>
      </c>
      <c r="C310" s="292">
        <f>HLOOKUP(K!$D$15,DatInv!$W$7:$AH$1441,ROW()-8,FALSE)</f>
        <v>0</v>
      </c>
      <c r="D310" s="292">
        <f>HLOOKUP(K!$D$15,DatInv!$AN$7:$AY$1441,ROW()-8,FALSE)</f>
        <v>0</v>
      </c>
      <c r="E310" s="444"/>
      <c r="F310" s="444"/>
      <c r="G310" s="420"/>
      <c r="H310" s="421"/>
      <c r="I310" s="422"/>
      <c r="J310" s="423" t="s">
        <v>249</v>
      </c>
      <c r="K310" s="292">
        <f>HLOOKUP(K!$D$15,DatInv!$BG$7:$BR$1441,ROW()-8,FALSE)</f>
        <v>0</v>
      </c>
      <c r="L310" s="292">
        <f>HLOOKUP(K!$D$15,DatInv!$BX$7:$CI$1441,ROW()-8,FALSE)</f>
        <v>0</v>
      </c>
      <c r="M310" s="292">
        <f>HLOOKUP(K!$D$15,DatInv!$CO$7:$CZ$1441,ROW()-8,FALSE)</f>
        <v>0</v>
      </c>
      <c r="N310" s="444"/>
      <c r="O310" s="444"/>
      <c r="P310" s="292">
        <f>DatInv!CZ308</f>
        <v>0</v>
      </c>
      <c r="Q310" s="292">
        <f>DatInv!DF308</f>
        <v>0</v>
      </c>
      <c r="R310" s="292">
        <f t="shared" ref="R310:S310" si="191">IF(R308=0,0,R309/R308)</f>
        <v>0</v>
      </c>
      <c r="S310" s="292">
        <f t="shared" si="191"/>
        <v>0</v>
      </c>
      <c r="T310" s="290"/>
    </row>
    <row r="311" spans="1:20">
      <c r="A311" s="290"/>
      <c r="B311" s="292">
        <f>HLOOKUP(K!$D$15,DatInv!$F$7:$Q$1441,ROW()-8,FALSE)</f>
        <v>0</v>
      </c>
      <c r="C311" s="292">
        <f>HLOOKUP(K!$D$15,DatInv!$W$7:$AH$1441,ROW()-8,FALSE)</f>
        <v>0</v>
      </c>
      <c r="D311" s="292">
        <f>HLOOKUP(K!$D$15,DatInv!$AN$7:$AY$1441,ROW()-8,FALSE)</f>
        <v>0</v>
      </c>
      <c r="E311" s="444"/>
      <c r="F311" s="444"/>
      <c r="G311" s="420"/>
      <c r="H311" s="421" t="s">
        <v>79</v>
      </c>
      <c r="I311" s="422"/>
      <c r="J311" s="423" t="s">
        <v>22</v>
      </c>
      <c r="K311" s="292">
        <f>HLOOKUP(K!$D$15,DatInv!$BG$7:$BR$1441,ROW()-8,FALSE)</f>
        <v>0</v>
      </c>
      <c r="L311" s="292">
        <f>HLOOKUP(K!$D$15,DatInv!$BX$7:$CI$1441,ROW()-8,FALSE)</f>
        <v>0</v>
      </c>
      <c r="M311" s="292">
        <f>HLOOKUP(K!$D$15,DatInv!$CO$7:$CZ$1441,ROW()-8,FALSE)</f>
        <v>0</v>
      </c>
      <c r="N311" s="444"/>
      <c r="O311" s="444"/>
      <c r="P311" s="292">
        <f>DatInv!CZ309</f>
        <v>0</v>
      </c>
      <c r="Q311" s="292">
        <f>DatInv!DF309</f>
        <v>0</v>
      </c>
      <c r="R311" s="292">
        <f t="shared" ref="R311:R312" si="192">Q311+K311</f>
        <v>0</v>
      </c>
      <c r="S311" s="292">
        <f t="shared" ref="S311:S312" si="193">Q311+P311</f>
        <v>0</v>
      </c>
      <c r="T311" s="290"/>
    </row>
    <row r="312" spans="1:20">
      <c r="A312" s="290"/>
      <c r="B312" s="292">
        <f>HLOOKUP(K!$D$15,DatInv!$F$7:$Q$1441,ROW()-8,FALSE)</f>
        <v>0</v>
      </c>
      <c r="C312" s="292">
        <f>HLOOKUP(K!$D$15,DatInv!$W$7:$AH$1441,ROW()-8,FALSE)</f>
        <v>0</v>
      </c>
      <c r="D312" s="292">
        <f>HLOOKUP(K!$D$15,DatInv!$AN$7:$AY$1441,ROW()-8,FALSE)</f>
        <v>0</v>
      </c>
      <c r="E312" s="444"/>
      <c r="F312" s="444"/>
      <c r="G312" s="420"/>
      <c r="H312" s="421"/>
      <c r="I312" s="422"/>
      <c r="J312" s="423" t="s">
        <v>140</v>
      </c>
      <c r="K312" s="292">
        <f>HLOOKUP(K!$D$15,DatInv!$BG$7:$BR$1441,ROW()-8,FALSE)</f>
        <v>0</v>
      </c>
      <c r="L312" s="292">
        <f>HLOOKUP(K!$D$15,DatInv!$BX$7:$CI$1441,ROW()-8,FALSE)</f>
        <v>0</v>
      </c>
      <c r="M312" s="292">
        <f>HLOOKUP(K!$D$15,DatInv!$CO$7:$CZ$1441,ROW()-8,FALSE)</f>
        <v>0</v>
      </c>
      <c r="N312" s="444"/>
      <c r="O312" s="444"/>
      <c r="P312" s="292">
        <f>DatInv!CZ310</f>
        <v>0</v>
      </c>
      <c r="Q312" s="292">
        <f>DatInv!DF310</f>
        <v>0</v>
      </c>
      <c r="R312" s="292">
        <f t="shared" si="192"/>
        <v>0</v>
      </c>
      <c r="S312" s="292">
        <f t="shared" si="193"/>
        <v>0</v>
      </c>
      <c r="T312" s="290"/>
    </row>
    <row r="313" spans="1:20">
      <c r="A313" s="290"/>
      <c r="B313" s="292">
        <f>HLOOKUP(K!$D$15,DatInv!$F$7:$Q$1441,ROW()-8,FALSE)</f>
        <v>0</v>
      </c>
      <c r="C313" s="292">
        <f>HLOOKUP(K!$D$15,DatInv!$W$7:$AH$1441,ROW()-8,FALSE)</f>
        <v>0</v>
      </c>
      <c r="D313" s="292">
        <f>HLOOKUP(K!$D$15,DatInv!$AN$7:$AY$1441,ROW()-8,FALSE)</f>
        <v>0</v>
      </c>
      <c r="E313" s="444"/>
      <c r="F313" s="444"/>
      <c r="G313" s="420"/>
      <c r="H313" s="421"/>
      <c r="I313" s="422"/>
      <c r="J313" s="423" t="s">
        <v>249</v>
      </c>
      <c r="K313" s="292">
        <f>HLOOKUP(K!$D$15,DatInv!$BG$7:$BR$1441,ROW()-8,FALSE)</f>
        <v>0</v>
      </c>
      <c r="L313" s="292">
        <f>HLOOKUP(K!$D$15,DatInv!$BX$7:$CI$1441,ROW()-8,FALSE)</f>
        <v>0</v>
      </c>
      <c r="M313" s="292">
        <f>HLOOKUP(K!$D$15,DatInv!$CO$7:$CZ$1441,ROW()-8,FALSE)</f>
        <v>0</v>
      </c>
      <c r="N313" s="444"/>
      <c r="O313" s="444"/>
      <c r="P313" s="292">
        <f>DatInv!CZ311</f>
        <v>0</v>
      </c>
      <c r="Q313" s="292">
        <f>DatInv!DF311</f>
        <v>0</v>
      </c>
      <c r="R313" s="292">
        <f t="shared" ref="R313:S313" si="194">IF(R311=0,0,R312/R311)</f>
        <v>0</v>
      </c>
      <c r="S313" s="292">
        <f t="shared" si="194"/>
        <v>0</v>
      </c>
      <c r="T313" s="290"/>
    </row>
    <row r="314" spans="1:20">
      <c r="A314" s="290"/>
      <c r="B314" s="292">
        <f>HLOOKUP(K!$D$15,DatInv!$F$7:$Q$1441,ROW()-8,FALSE)</f>
        <v>0</v>
      </c>
      <c r="C314" s="292">
        <f>HLOOKUP(K!$D$15,DatInv!$W$7:$AH$1441,ROW()-8,FALSE)</f>
        <v>0</v>
      </c>
      <c r="D314" s="292">
        <f>HLOOKUP(K!$D$15,DatInv!$AN$7:$AY$1441,ROW()-8,FALSE)</f>
        <v>0</v>
      </c>
      <c r="E314" s="444"/>
      <c r="F314" s="444"/>
      <c r="G314" s="420"/>
      <c r="H314" s="421" t="s">
        <v>80</v>
      </c>
      <c r="I314" s="422"/>
      <c r="J314" s="423" t="s">
        <v>22</v>
      </c>
      <c r="K314" s="292">
        <f>HLOOKUP(K!$D$15,DatInv!$BG$7:$BR$1441,ROW()-8,FALSE)</f>
        <v>0</v>
      </c>
      <c r="L314" s="292">
        <f>HLOOKUP(K!$D$15,DatInv!$BX$7:$CI$1441,ROW()-8,FALSE)</f>
        <v>0</v>
      </c>
      <c r="M314" s="292">
        <f>HLOOKUP(K!$D$15,DatInv!$CO$7:$CZ$1441,ROW()-8,FALSE)</f>
        <v>0</v>
      </c>
      <c r="N314" s="444"/>
      <c r="O314" s="444"/>
      <c r="P314" s="292">
        <f>DatInv!CZ312</f>
        <v>0</v>
      </c>
      <c r="Q314" s="292">
        <f>DatInv!DF312</f>
        <v>0</v>
      </c>
      <c r="R314" s="292">
        <f t="shared" ref="R314:R315" si="195">Q314+K314</f>
        <v>0</v>
      </c>
      <c r="S314" s="292">
        <f t="shared" ref="S314:S315" si="196">Q314+P314</f>
        <v>0</v>
      </c>
      <c r="T314" s="290"/>
    </row>
    <row r="315" spans="1:20">
      <c r="A315" s="290"/>
      <c r="B315" s="292">
        <f>HLOOKUP(K!$D$15,DatInv!$F$7:$Q$1441,ROW()-8,FALSE)</f>
        <v>0</v>
      </c>
      <c r="C315" s="292">
        <f>HLOOKUP(K!$D$15,DatInv!$W$7:$AH$1441,ROW()-8,FALSE)</f>
        <v>0</v>
      </c>
      <c r="D315" s="292">
        <f>HLOOKUP(K!$D$15,DatInv!$AN$7:$AY$1441,ROW()-8,FALSE)</f>
        <v>0</v>
      </c>
      <c r="E315" s="444"/>
      <c r="F315" s="444"/>
      <c r="G315" s="420"/>
      <c r="H315" s="421"/>
      <c r="I315" s="422"/>
      <c r="J315" s="423" t="s">
        <v>140</v>
      </c>
      <c r="K315" s="292">
        <f>HLOOKUP(K!$D$15,DatInv!$BG$7:$BR$1441,ROW()-8,FALSE)</f>
        <v>0</v>
      </c>
      <c r="L315" s="292">
        <f>HLOOKUP(K!$D$15,DatInv!$BX$7:$CI$1441,ROW()-8,FALSE)</f>
        <v>0</v>
      </c>
      <c r="M315" s="292">
        <f>HLOOKUP(K!$D$15,DatInv!$CO$7:$CZ$1441,ROW()-8,FALSE)</f>
        <v>0</v>
      </c>
      <c r="N315" s="444"/>
      <c r="O315" s="444"/>
      <c r="P315" s="292">
        <f>DatInv!CZ313</f>
        <v>0</v>
      </c>
      <c r="Q315" s="292">
        <f>DatInv!DF313</f>
        <v>0</v>
      </c>
      <c r="R315" s="292">
        <f t="shared" si="195"/>
        <v>0</v>
      </c>
      <c r="S315" s="292">
        <f t="shared" si="196"/>
        <v>0</v>
      </c>
      <c r="T315" s="290"/>
    </row>
    <row r="316" spans="1:20">
      <c r="A316" s="290"/>
      <c r="B316" s="292">
        <f>HLOOKUP(K!$D$15,DatInv!$F$7:$Q$1441,ROW()-8,FALSE)</f>
        <v>0</v>
      </c>
      <c r="C316" s="292">
        <f>HLOOKUP(K!$D$15,DatInv!$W$7:$AH$1441,ROW()-8,FALSE)</f>
        <v>0</v>
      </c>
      <c r="D316" s="292">
        <f>HLOOKUP(K!$D$15,DatInv!$AN$7:$AY$1441,ROW()-8,FALSE)</f>
        <v>0</v>
      </c>
      <c r="E316" s="444"/>
      <c r="F316" s="444"/>
      <c r="G316" s="420"/>
      <c r="H316" s="421"/>
      <c r="I316" s="422"/>
      <c r="J316" s="423" t="s">
        <v>249</v>
      </c>
      <c r="K316" s="292">
        <f>HLOOKUP(K!$D$15,DatInv!$BG$7:$BR$1441,ROW()-8,FALSE)</f>
        <v>0</v>
      </c>
      <c r="L316" s="292">
        <f>HLOOKUP(K!$D$15,DatInv!$BX$7:$CI$1441,ROW()-8,FALSE)</f>
        <v>0</v>
      </c>
      <c r="M316" s="292">
        <f>HLOOKUP(K!$D$15,DatInv!$CO$7:$CZ$1441,ROW()-8,FALSE)</f>
        <v>0</v>
      </c>
      <c r="N316" s="444"/>
      <c r="O316" s="444"/>
      <c r="P316" s="292">
        <f>DatInv!CZ314</f>
        <v>0</v>
      </c>
      <c r="Q316" s="292">
        <f>DatInv!DF314</f>
        <v>0</v>
      </c>
      <c r="R316" s="292">
        <f t="shared" ref="R316:S316" si="197">IF(R314=0,0,R315/R314)</f>
        <v>0</v>
      </c>
      <c r="S316" s="292">
        <f t="shared" si="197"/>
        <v>0</v>
      </c>
      <c r="T316" s="290"/>
    </row>
    <row r="317" spans="1:20">
      <c r="A317" s="290"/>
      <c r="B317" s="292">
        <f>HLOOKUP(K!$D$15,DatInv!$F$7:$Q$1441,ROW()-8,FALSE)</f>
        <v>0</v>
      </c>
      <c r="C317" s="292">
        <f>HLOOKUP(K!$D$15,DatInv!$W$7:$AH$1441,ROW()-8,FALSE)</f>
        <v>0</v>
      </c>
      <c r="D317" s="292">
        <f>HLOOKUP(K!$D$15,DatInv!$AN$7:$AY$1441,ROW()-8,FALSE)</f>
        <v>0</v>
      </c>
      <c r="E317" s="444"/>
      <c r="F317" s="444"/>
      <c r="G317" s="420"/>
      <c r="H317" s="421" t="s">
        <v>81</v>
      </c>
      <c r="I317" s="422"/>
      <c r="J317" s="423" t="s">
        <v>22</v>
      </c>
      <c r="K317" s="292">
        <f>HLOOKUP(K!$D$15,DatInv!$BG$7:$BR$1441,ROW()-8,FALSE)</f>
        <v>0</v>
      </c>
      <c r="L317" s="292">
        <f>HLOOKUP(K!$D$15,DatInv!$BX$7:$CI$1441,ROW()-8,FALSE)</f>
        <v>0</v>
      </c>
      <c r="M317" s="292">
        <f>HLOOKUP(K!$D$15,DatInv!$CO$7:$CZ$1441,ROW()-8,FALSE)</f>
        <v>0</v>
      </c>
      <c r="N317" s="444"/>
      <c r="O317" s="444"/>
      <c r="P317" s="292">
        <f>DatInv!CZ315</f>
        <v>0</v>
      </c>
      <c r="Q317" s="292">
        <f>DatInv!DF315</f>
        <v>0</v>
      </c>
      <c r="R317" s="292">
        <f t="shared" ref="R317:R318" si="198">Q317+K317</f>
        <v>0</v>
      </c>
      <c r="S317" s="292">
        <f t="shared" ref="S317:S318" si="199">Q317+P317</f>
        <v>0</v>
      </c>
      <c r="T317" s="290"/>
    </row>
    <row r="318" spans="1:20">
      <c r="A318" s="290"/>
      <c r="B318" s="292">
        <f>HLOOKUP(K!$D$15,DatInv!$F$7:$Q$1441,ROW()-8,FALSE)</f>
        <v>0</v>
      </c>
      <c r="C318" s="292">
        <f>HLOOKUP(K!$D$15,DatInv!$W$7:$AH$1441,ROW()-8,FALSE)</f>
        <v>0</v>
      </c>
      <c r="D318" s="292">
        <f>HLOOKUP(K!$D$15,DatInv!$AN$7:$AY$1441,ROW()-8,FALSE)</f>
        <v>0</v>
      </c>
      <c r="E318" s="444"/>
      <c r="F318" s="444"/>
      <c r="G318" s="420"/>
      <c r="H318" s="421"/>
      <c r="I318" s="422"/>
      <c r="J318" s="423" t="s">
        <v>140</v>
      </c>
      <c r="K318" s="292">
        <f>HLOOKUP(K!$D$15,DatInv!$BG$7:$BR$1441,ROW()-8,FALSE)</f>
        <v>0</v>
      </c>
      <c r="L318" s="292">
        <f>HLOOKUP(K!$D$15,DatInv!$BX$7:$CI$1441,ROW()-8,FALSE)</f>
        <v>0</v>
      </c>
      <c r="M318" s="292">
        <f>HLOOKUP(K!$D$15,DatInv!$CO$7:$CZ$1441,ROW()-8,FALSE)</f>
        <v>0</v>
      </c>
      <c r="N318" s="444"/>
      <c r="O318" s="444"/>
      <c r="P318" s="292">
        <f>DatInv!CZ316</f>
        <v>0</v>
      </c>
      <c r="Q318" s="292">
        <f>DatInv!DF316</f>
        <v>0</v>
      </c>
      <c r="R318" s="292">
        <f t="shared" si="198"/>
        <v>0</v>
      </c>
      <c r="S318" s="292">
        <f t="shared" si="199"/>
        <v>0</v>
      </c>
      <c r="T318" s="290"/>
    </row>
    <row r="319" spans="1:20">
      <c r="A319" s="290"/>
      <c r="B319" s="292">
        <f>HLOOKUP(K!$D$15,DatInv!$F$7:$Q$1441,ROW()-8,FALSE)</f>
        <v>0</v>
      </c>
      <c r="C319" s="292">
        <f>HLOOKUP(K!$D$15,DatInv!$W$7:$AH$1441,ROW()-8,FALSE)</f>
        <v>0</v>
      </c>
      <c r="D319" s="292">
        <f>HLOOKUP(K!$D$15,DatInv!$AN$7:$AY$1441,ROW()-8,FALSE)</f>
        <v>0</v>
      </c>
      <c r="E319" s="444"/>
      <c r="F319" s="444"/>
      <c r="G319" s="420"/>
      <c r="H319" s="421"/>
      <c r="I319" s="422"/>
      <c r="J319" s="423" t="s">
        <v>249</v>
      </c>
      <c r="K319" s="292">
        <f>HLOOKUP(K!$D$15,DatInv!$BG$7:$BR$1441,ROW()-8,FALSE)</f>
        <v>0</v>
      </c>
      <c r="L319" s="292">
        <f>HLOOKUP(K!$D$15,DatInv!$BX$7:$CI$1441,ROW()-8,FALSE)</f>
        <v>0</v>
      </c>
      <c r="M319" s="292">
        <f>HLOOKUP(K!$D$15,DatInv!$CO$7:$CZ$1441,ROW()-8,FALSE)</f>
        <v>0</v>
      </c>
      <c r="N319" s="444"/>
      <c r="O319" s="444"/>
      <c r="P319" s="292">
        <f>DatInv!CZ317</f>
        <v>0</v>
      </c>
      <c r="Q319" s="292">
        <f>DatInv!DF317</f>
        <v>0</v>
      </c>
      <c r="R319" s="292">
        <f t="shared" ref="R319:S319" si="200">IF(R317=0,0,R318/R317)</f>
        <v>0</v>
      </c>
      <c r="S319" s="292">
        <f t="shared" si="200"/>
        <v>0</v>
      </c>
      <c r="T319" s="290"/>
    </row>
    <row r="320" spans="1:20">
      <c r="A320" s="290"/>
      <c r="B320" s="292">
        <f>HLOOKUP(K!$D$15,DatInv!$F$7:$Q$1441,ROW()-8,FALSE)</f>
        <v>0</v>
      </c>
      <c r="C320" s="292">
        <f>HLOOKUP(K!$D$15,DatInv!$W$7:$AH$1441,ROW()-8,FALSE)</f>
        <v>0</v>
      </c>
      <c r="D320" s="292">
        <f>HLOOKUP(K!$D$15,DatInv!$AN$7:$AY$1441,ROW()-8,FALSE)</f>
        <v>0</v>
      </c>
      <c r="E320" s="444"/>
      <c r="F320" s="444"/>
      <c r="G320" s="420"/>
      <c r="H320" s="421" t="s">
        <v>82</v>
      </c>
      <c r="I320" s="422"/>
      <c r="J320" s="423" t="s">
        <v>22</v>
      </c>
      <c r="K320" s="292">
        <f>HLOOKUP(K!$D$15,DatInv!$BG$7:$BR$1441,ROW()-8,FALSE)</f>
        <v>0</v>
      </c>
      <c r="L320" s="292">
        <f>HLOOKUP(K!$D$15,DatInv!$BX$7:$CI$1441,ROW()-8,FALSE)</f>
        <v>0</v>
      </c>
      <c r="M320" s="292">
        <f>HLOOKUP(K!$D$15,DatInv!$CO$7:$CZ$1441,ROW()-8,FALSE)</f>
        <v>0</v>
      </c>
      <c r="N320" s="444"/>
      <c r="O320" s="444"/>
      <c r="P320" s="292">
        <f>DatInv!CZ318</f>
        <v>0</v>
      </c>
      <c r="Q320" s="292">
        <f>DatInv!DF318</f>
        <v>0</v>
      </c>
      <c r="R320" s="292">
        <f t="shared" ref="R320:R321" si="201">Q320+K320</f>
        <v>0</v>
      </c>
      <c r="S320" s="292">
        <f t="shared" ref="S320:S321" si="202">Q320+P320</f>
        <v>0</v>
      </c>
      <c r="T320" s="290"/>
    </row>
    <row r="321" spans="1:20">
      <c r="A321" s="290"/>
      <c r="B321" s="292">
        <f>HLOOKUP(K!$D$15,DatInv!$F$7:$Q$1441,ROW()-8,FALSE)</f>
        <v>0</v>
      </c>
      <c r="C321" s="292">
        <f>HLOOKUP(K!$D$15,DatInv!$W$7:$AH$1441,ROW()-8,FALSE)</f>
        <v>0</v>
      </c>
      <c r="D321" s="292">
        <f>HLOOKUP(K!$D$15,DatInv!$AN$7:$AY$1441,ROW()-8,FALSE)</f>
        <v>0</v>
      </c>
      <c r="E321" s="444"/>
      <c r="F321" s="444"/>
      <c r="G321" s="420"/>
      <c r="H321" s="421"/>
      <c r="I321" s="422"/>
      <c r="J321" s="423" t="s">
        <v>140</v>
      </c>
      <c r="K321" s="292">
        <f>HLOOKUP(K!$D$15,DatInv!$BG$7:$BR$1441,ROW()-8,FALSE)</f>
        <v>0</v>
      </c>
      <c r="L321" s="292">
        <f>HLOOKUP(K!$D$15,DatInv!$BX$7:$CI$1441,ROW()-8,FALSE)</f>
        <v>0</v>
      </c>
      <c r="M321" s="292">
        <f>HLOOKUP(K!$D$15,DatInv!$CO$7:$CZ$1441,ROW()-8,FALSE)</f>
        <v>0</v>
      </c>
      <c r="N321" s="444"/>
      <c r="O321" s="444"/>
      <c r="P321" s="292">
        <f>DatInv!CZ319</f>
        <v>0</v>
      </c>
      <c r="Q321" s="292">
        <f>DatInv!DF319</f>
        <v>0</v>
      </c>
      <c r="R321" s="292">
        <f t="shared" si="201"/>
        <v>0</v>
      </c>
      <c r="S321" s="292">
        <f t="shared" si="202"/>
        <v>0</v>
      </c>
      <c r="T321" s="290"/>
    </row>
    <row r="322" spans="1:20">
      <c r="A322" s="290"/>
      <c r="B322" s="292">
        <f>HLOOKUP(K!$D$15,DatInv!$F$7:$Q$1441,ROW()-8,FALSE)</f>
        <v>0</v>
      </c>
      <c r="C322" s="292">
        <f>HLOOKUP(K!$D$15,DatInv!$W$7:$AH$1441,ROW()-8,FALSE)</f>
        <v>0</v>
      </c>
      <c r="D322" s="292">
        <f>HLOOKUP(K!$D$15,DatInv!$AN$7:$AY$1441,ROW()-8,FALSE)</f>
        <v>0</v>
      </c>
      <c r="E322" s="444"/>
      <c r="F322" s="444"/>
      <c r="G322" s="420"/>
      <c r="H322" s="421"/>
      <c r="I322" s="422"/>
      <c r="J322" s="423" t="s">
        <v>249</v>
      </c>
      <c r="K322" s="292">
        <f>HLOOKUP(K!$D$15,DatInv!$BG$7:$BR$1441,ROW()-8,FALSE)</f>
        <v>0</v>
      </c>
      <c r="L322" s="292">
        <f>HLOOKUP(K!$D$15,DatInv!$BX$7:$CI$1441,ROW()-8,FALSE)</f>
        <v>0</v>
      </c>
      <c r="M322" s="292">
        <f>HLOOKUP(K!$D$15,DatInv!$CO$7:$CZ$1441,ROW()-8,FALSE)</f>
        <v>0</v>
      </c>
      <c r="N322" s="444"/>
      <c r="O322" s="444"/>
      <c r="P322" s="292">
        <f>DatInv!CZ320</f>
        <v>0</v>
      </c>
      <c r="Q322" s="292">
        <f>DatInv!DF320</f>
        <v>0</v>
      </c>
      <c r="R322" s="292">
        <f t="shared" ref="R322:S322" si="203">IF(R320=0,0,R321/R320)</f>
        <v>0</v>
      </c>
      <c r="S322" s="292">
        <f t="shared" si="203"/>
        <v>0</v>
      </c>
      <c r="T322" s="290"/>
    </row>
    <row r="323" spans="1:20">
      <c r="A323" s="290"/>
      <c r="B323" s="292">
        <f>HLOOKUP(K!$D$15,DatInv!$F$7:$Q$1441,ROW()-8,FALSE)</f>
        <v>0</v>
      </c>
      <c r="C323" s="292">
        <f>HLOOKUP(K!$D$15,DatInv!$W$7:$AH$1441,ROW()-8,FALSE)</f>
        <v>0</v>
      </c>
      <c r="D323" s="292">
        <f>HLOOKUP(K!$D$15,DatInv!$AN$7:$AY$1441,ROW()-8,FALSE)</f>
        <v>0</v>
      </c>
      <c r="E323" s="444"/>
      <c r="F323" s="444"/>
      <c r="G323" s="420"/>
      <c r="H323" s="421" t="s">
        <v>83</v>
      </c>
      <c r="I323" s="422"/>
      <c r="J323" s="423" t="s">
        <v>22</v>
      </c>
      <c r="K323" s="292">
        <f>HLOOKUP(K!$D$15,DatInv!$BG$7:$BR$1441,ROW()-8,FALSE)</f>
        <v>0</v>
      </c>
      <c r="L323" s="292">
        <f>HLOOKUP(K!$D$15,DatInv!$BX$7:$CI$1441,ROW()-8,FALSE)</f>
        <v>0</v>
      </c>
      <c r="M323" s="292">
        <f>HLOOKUP(K!$D$15,DatInv!$CO$7:$CZ$1441,ROW()-8,FALSE)</f>
        <v>0</v>
      </c>
      <c r="N323" s="444"/>
      <c r="O323" s="444"/>
      <c r="P323" s="292">
        <f>DatInv!CZ321</f>
        <v>0</v>
      </c>
      <c r="Q323" s="292">
        <f>DatInv!DF321</f>
        <v>0</v>
      </c>
      <c r="R323" s="292">
        <f t="shared" ref="R323:R324" si="204">Q323+K323</f>
        <v>0</v>
      </c>
      <c r="S323" s="292">
        <f t="shared" ref="S323:S324" si="205">Q323+P323</f>
        <v>0</v>
      </c>
      <c r="T323" s="290"/>
    </row>
    <row r="324" spans="1:20">
      <c r="A324" s="290"/>
      <c r="B324" s="292">
        <f>HLOOKUP(K!$D$15,DatInv!$F$7:$Q$1441,ROW()-8,FALSE)</f>
        <v>0</v>
      </c>
      <c r="C324" s="292">
        <f>HLOOKUP(K!$D$15,DatInv!$W$7:$AH$1441,ROW()-8,FALSE)</f>
        <v>0</v>
      </c>
      <c r="D324" s="292">
        <f>HLOOKUP(K!$D$15,DatInv!$AN$7:$AY$1441,ROW()-8,FALSE)</f>
        <v>0</v>
      </c>
      <c r="E324" s="444"/>
      <c r="F324" s="444"/>
      <c r="G324" s="420"/>
      <c r="H324" s="421"/>
      <c r="I324" s="422"/>
      <c r="J324" s="423" t="s">
        <v>140</v>
      </c>
      <c r="K324" s="292">
        <f>HLOOKUP(K!$D$15,DatInv!$BG$7:$BR$1441,ROW()-8,FALSE)</f>
        <v>0</v>
      </c>
      <c r="L324" s="292">
        <f>HLOOKUP(K!$D$15,DatInv!$BX$7:$CI$1441,ROW()-8,FALSE)</f>
        <v>0</v>
      </c>
      <c r="M324" s="292">
        <f>HLOOKUP(K!$D$15,DatInv!$CO$7:$CZ$1441,ROW()-8,FALSE)</f>
        <v>0</v>
      </c>
      <c r="N324" s="444"/>
      <c r="O324" s="444"/>
      <c r="P324" s="292">
        <f>DatInv!CZ322</f>
        <v>0</v>
      </c>
      <c r="Q324" s="292">
        <f>DatInv!DF322</f>
        <v>0</v>
      </c>
      <c r="R324" s="292">
        <f t="shared" si="204"/>
        <v>0</v>
      </c>
      <c r="S324" s="292">
        <f t="shared" si="205"/>
        <v>0</v>
      </c>
      <c r="T324" s="290"/>
    </row>
    <row r="325" spans="1:20">
      <c r="A325" s="290"/>
      <c r="B325" s="292">
        <f>HLOOKUP(K!$D$15,DatInv!$F$7:$Q$1441,ROW()-8,FALSE)</f>
        <v>0</v>
      </c>
      <c r="C325" s="292">
        <f>HLOOKUP(K!$D$15,DatInv!$W$7:$AH$1441,ROW()-8,FALSE)</f>
        <v>0</v>
      </c>
      <c r="D325" s="292">
        <f>HLOOKUP(K!$D$15,DatInv!$AN$7:$AY$1441,ROW()-8,FALSE)</f>
        <v>0</v>
      </c>
      <c r="E325" s="444"/>
      <c r="F325" s="444"/>
      <c r="G325" s="420"/>
      <c r="H325" s="421"/>
      <c r="I325" s="422"/>
      <c r="J325" s="423" t="s">
        <v>249</v>
      </c>
      <c r="K325" s="292">
        <f>HLOOKUP(K!$D$15,DatInv!$BG$7:$BR$1441,ROW()-8,FALSE)</f>
        <v>0</v>
      </c>
      <c r="L325" s="292">
        <f>HLOOKUP(K!$D$15,DatInv!$BX$7:$CI$1441,ROW()-8,FALSE)</f>
        <v>0</v>
      </c>
      <c r="M325" s="292">
        <f>HLOOKUP(K!$D$15,DatInv!$CO$7:$CZ$1441,ROW()-8,FALSE)</f>
        <v>0</v>
      </c>
      <c r="N325" s="444"/>
      <c r="O325" s="444"/>
      <c r="P325" s="292">
        <f>DatInv!CZ323</f>
        <v>0</v>
      </c>
      <c r="Q325" s="292">
        <f>DatInv!DF323</f>
        <v>0</v>
      </c>
      <c r="R325" s="292">
        <f t="shared" ref="R325:S325" si="206">IF(R323=0,0,R324/R323)</f>
        <v>0</v>
      </c>
      <c r="S325" s="292">
        <f t="shared" si="206"/>
        <v>0</v>
      </c>
      <c r="T325" s="290"/>
    </row>
    <row r="326" spans="1:20">
      <c r="A326" s="290"/>
      <c r="B326" s="292">
        <f>HLOOKUP(K!$D$15,DatInv!$F$7:$Q$1441,ROW()-8,FALSE)</f>
        <v>0</v>
      </c>
      <c r="C326" s="292">
        <f>HLOOKUP(K!$D$15,DatInv!$W$7:$AH$1441,ROW()-8,FALSE)</f>
        <v>0</v>
      </c>
      <c r="D326" s="292">
        <f>HLOOKUP(K!$D$15,DatInv!$AN$7:$AY$1441,ROW()-8,FALSE)</f>
        <v>0</v>
      </c>
      <c r="E326" s="444"/>
      <c r="F326" s="444"/>
      <c r="G326" s="420"/>
      <c r="H326" s="421" t="s">
        <v>84</v>
      </c>
      <c r="I326" s="422"/>
      <c r="J326" s="423" t="s">
        <v>22</v>
      </c>
      <c r="K326" s="292">
        <f>HLOOKUP(K!$D$15,DatInv!$BG$7:$BR$1441,ROW()-8,FALSE)</f>
        <v>0</v>
      </c>
      <c r="L326" s="292">
        <f>HLOOKUP(K!$D$15,DatInv!$BX$7:$CI$1441,ROW()-8,FALSE)</f>
        <v>0</v>
      </c>
      <c r="M326" s="292">
        <f>HLOOKUP(K!$D$15,DatInv!$CO$7:$CZ$1441,ROW()-8,FALSE)</f>
        <v>0</v>
      </c>
      <c r="N326" s="444"/>
      <c r="O326" s="444"/>
      <c r="P326" s="292">
        <f>DatInv!CZ324</f>
        <v>0</v>
      </c>
      <c r="Q326" s="292">
        <f>DatInv!DF324</f>
        <v>0</v>
      </c>
      <c r="R326" s="292">
        <f t="shared" ref="R326:R327" si="207">Q326+K326</f>
        <v>0</v>
      </c>
      <c r="S326" s="292">
        <f t="shared" ref="S326:S327" si="208">Q326+P326</f>
        <v>0</v>
      </c>
      <c r="T326" s="290"/>
    </row>
    <row r="327" spans="1:20">
      <c r="A327" s="290"/>
      <c r="B327" s="292">
        <f>HLOOKUP(K!$D$15,DatInv!$F$7:$Q$1441,ROW()-8,FALSE)</f>
        <v>0</v>
      </c>
      <c r="C327" s="292">
        <f>HLOOKUP(K!$D$15,DatInv!$W$7:$AH$1441,ROW()-8,FALSE)</f>
        <v>0</v>
      </c>
      <c r="D327" s="292">
        <f>HLOOKUP(K!$D$15,DatInv!$AN$7:$AY$1441,ROW()-8,FALSE)</f>
        <v>0</v>
      </c>
      <c r="E327" s="444"/>
      <c r="F327" s="444"/>
      <c r="G327" s="420"/>
      <c r="H327" s="421"/>
      <c r="I327" s="422"/>
      <c r="J327" s="423" t="s">
        <v>140</v>
      </c>
      <c r="K327" s="292">
        <f>HLOOKUP(K!$D$15,DatInv!$BG$7:$BR$1441,ROW()-8,FALSE)</f>
        <v>0</v>
      </c>
      <c r="L327" s="292">
        <f>HLOOKUP(K!$D$15,DatInv!$BX$7:$CI$1441,ROW()-8,FALSE)</f>
        <v>0</v>
      </c>
      <c r="M327" s="292">
        <f>HLOOKUP(K!$D$15,DatInv!$CO$7:$CZ$1441,ROW()-8,FALSE)</f>
        <v>0</v>
      </c>
      <c r="N327" s="444"/>
      <c r="O327" s="444"/>
      <c r="P327" s="292">
        <f>DatInv!CZ325</f>
        <v>0</v>
      </c>
      <c r="Q327" s="292">
        <f>DatInv!DF325</f>
        <v>0</v>
      </c>
      <c r="R327" s="292">
        <f t="shared" si="207"/>
        <v>0</v>
      </c>
      <c r="S327" s="292">
        <f t="shared" si="208"/>
        <v>0</v>
      </c>
      <c r="T327" s="290"/>
    </row>
    <row r="328" spans="1:20">
      <c r="A328" s="290"/>
      <c r="B328" s="292">
        <f>HLOOKUP(K!$D$15,DatInv!$F$7:$Q$1441,ROW()-8,FALSE)</f>
        <v>0</v>
      </c>
      <c r="C328" s="292">
        <f>HLOOKUP(K!$D$15,DatInv!$W$7:$AH$1441,ROW()-8,FALSE)</f>
        <v>0</v>
      </c>
      <c r="D328" s="292">
        <f>HLOOKUP(K!$D$15,DatInv!$AN$7:$AY$1441,ROW()-8,FALSE)</f>
        <v>0</v>
      </c>
      <c r="E328" s="444"/>
      <c r="F328" s="444"/>
      <c r="G328" s="420"/>
      <c r="H328" s="421"/>
      <c r="I328" s="422"/>
      <c r="J328" s="423" t="s">
        <v>249</v>
      </c>
      <c r="K328" s="292">
        <f>HLOOKUP(K!$D$15,DatInv!$BG$7:$BR$1441,ROW()-8,FALSE)</f>
        <v>0</v>
      </c>
      <c r="L328" s="292">
        <f>HLOOKUP(K!$D$15,DatInv!$BX$7:$CI$1441,ROW()-8,FALSE)</f>
        <v>0</v>
      </c>
      <c r="M328" s="292">
        <f>HLOOKUP(K!$D$15,DatInv!$CO$7:$CZ$1441,ROW()-8,FALSE)</f>
        <v>0</v>
      </c>
      <c r="N328" s="444"/>
      <c r="O328" s="444"/>
      <c r="P328" s="292">
        <f>DatInv!CZ326</f>
        <v>0</v>
      </c>
      <c r="Q328" s="292">
        <f>DatInv!DF326</f>
        <v>0</v>
      </c>
      <c r="R328" s="292">
        <f t="shared" ref="R328:S328" si="209">IF(R326=0,0,R327/R326)</f>
        <v>0</v>
      </c>
      <c r="S328" s="292">
        <f t="shared" si="209"/>
        <v>0</v>
      </c>
      <c r="T328" s="290"/>
    </row>
    <row r="329" spans="1:20">
      <c r="A329" s="290"/>
      <c r="B329" s="292">
        <f>HLOOKUP(K!$D$15,DatInv!$F$7:$Q$1441,ROW()-8,FALSE)</f>
        <v>0</v>
      </c>
      <c r="C329" s="292">
        <f>HLOOKUP(K!$D$15,DatInv!$W$7:$AH$1441,ROW()-8,FALSE)</f>
        <v>0</v>
      </c>
      <c r="D329" s="292">
        <f>HLOOKUP(K!$D$15,DatInv!$AN$7:$AY$1441,ROW()-8,FALSE)</f>
        <v>0</v>
      </c>
      <c r="E329" s="444"/>
      <c r="F329" s="444"/>
      <c r="G329" s="420"/>
      <c r="H329" s="421" t="s">
        <v>85</v>
      </c>
      <c r="I329" s="422"/>
      <c r="J329" s="423" t="s">
        <v>22</v>
      </c>
      <c r="K329" s="292">
        <f>HLOOKUP(K!$D$15,DatInv!$BG$7:$BR$1441,ROW()-8,FALSE)</f>
        <v>0</v>
      </c>
      <c r="L329" s="292">
        <f>HLOOKUP(K!$D$15,DatInv!$BX$7:$CI$1441,ROW()-8,FALSE)</f>
        <v>0</v>
      </c>
      <c r="M329" s="292">
        <f>HLOOKUP(K!$D$15,DatInv!$CO$7:$CZ$1441,ROW()-8,FALSE)</f>
        <v>0</v>
      </c>
      <c r="N329" s="444"/>
      <c r="O329" s="444"/>
      <c r="P329" s="292">
        <f>DatInv!CZ327</f>
        <v>0</v>
      </c>
      <c r="Q329" s="292">
        <f>DatInv!DF327</f>
        <v>0</v>
      </c>
      <c r="R329" s="292">
        <f t="shared" ref="R329:R330" si="210">Q329+K329</f>
        <v>0</v>
      </c>
      <c r="S329" s="292">
        <f t="shared" ref="S329:S330" si="211">Q329+P329</f>
        <v>0</v>
      </c>
      <c r="T329" s="290"/>
    </row>
    <row r="330" spans="1:20">
      <c r="A330" s="290"/>
      <c r="B330" s="292">
        <f>HLOOKUP(K!$D$15,DatInv!$F$7:$Q$1441,ROW()-8,FALSE)</f>
        <v>0</v>
      </c>
      <c r="C330" s="292">
        <f>HLOOKUP(K!$D$15,DatInv!$W$7:$AH$1441,ROW()-8,FALSE)</f>
        <v>0</v>
      </c>
      <c r="D330" s="292">
        <f>HLOOKUP(K!$D$15,DatInv!$AN$7:$AY$1441,ROW()-8,FALSE)</f>
        <v>0</v>
      </c>
      <c r="E330" s="444"/>
      <c r="F330" s="444"/>
      <c r="G330" s="420"/>
      <c r="H330" s="421"/>
      <c r="I330" s="422"/>
      <c r="J330" s="423" t="s">
        <v>140</v>
      </c>
      <c r="K330" s="292">
        <f>HLOOKUP(K!$D$15,DatInv!$BG$7:$BR$1441,ROW()-8,FALSE)</f>
        <v>0</v>
      </c>
      <c r="L330" s="292">
        <f>HLOOKUP(K!$D$15,DatInv!$BX$7:$CI$1441,ROW()-8,FALSE)</f>
        <v>0</v>
      </c>
      <c r="M330" s="292">
        <f>HLOOKUP(K!$D$15,DatInv!$CO$7:$CZ$1441,ROW()-8,FALSE)</f>
        <v>0</v>
      </c>
      <c r="N330" s="444"/>
      <c r="O330" s="444"/>
      <c r="P330" s="292">
        <f>DatInv!CZ328</f>
        <v>0</v>
      </c>
      <c r="Q330" s="292">
        <f>DatInv!DF328</f>
        <v>0</v>
      </c>
      <c r="R330" s="292">
        <f t="shared" si="210"/>
        <v>0</v>
      </c>
      <c r="S330" s="292">
        <f t="shared" si="211"/>
        <v>0</v>
      </c>
      <c r="T330" s="290"/>
    </row>
    <row r="331" spans="1:20">
      <c r="A331" s="290"/>
      <c r="B331" s="292">
        <f>HLOOKUP(K!$D$15,DatInv!$F$7:$Q$1441,ROW()-8,FALSE)</f>
        <v>0</v>
      </c>
      <c r="C331" s="292">
        <f>HLOOKUP(K!$D$15,DatInv!$W$7:$AH$1441,ROW()-8,FALSE)</f>
        <v>0</v>
      </c>
      <c r="D331" s="292">
        <f>HLOOKUP(K!$D$15,DatInv!$AN$7:$AY$1441,ROW()-8,FALSE)</f>
        <v>0</v>
      </c>
      <c r="E331" s="444"/>
      <c r="F331" s="444"/>
      <c r="G331" s="420"/>
      <c r="H331" s="421"/>
      <c r="I331" s="422"/>
      <c r="J331" s="423" t="s">
        <v>249</v>
      </c>
      <c r="K331" s="292">
        <f>HLOOKUP(K!$D$15,DatInv!$BG$7:$BR$1441,ROW()-8,FALSE)</f>
        <v>0</v>
      </c>
      <c r="L331" s="292">
        <f>HLOOKUP(K!$D$15,DatInv!$BX$7:$CI$1441,ROW()-8,FALSE)</f>
        <v>0</v>
      </c>
      <c r="M331" s="292">
        <f>HLOOKUP(K!$D$15,DatInv!$CO$7:$CZ$1441,ROW()-8,FALSE)</f>
        <v>0</v>
      </c>
      <c r="N331" s="444"/>
      <c r="O331" s="444"/>
      <c r="P331" s="292">
        <f>DatInv!CZ329</f>
        <v>0</v>
      </c>
      <c r="Q331" s="292">
        <f>DatInv!DF329</f>
        <v>0</v>
      </c>
      <c r="R331" s="292">
        <f t="shared" ref="R331:S331" si="212">IF(R329=0,0,R330/R329)</f>
        <v>0</v>
      </c>
      <c r="S331" s="292">
        <f t="shared" si="212"/>
        <v>0</v>
      </c>
      <c r="T331" s="290"/>
    </row>
    <row r="332" spans="1:20">
      <c r="A332" s="290"/>
      <c r="B332" s="292">
        <f>HLOOKUP(K!$D$15,DatInv!$F$7:$Q$1441,ROW()-8,FALSE)</f>
        <v>0</v>
      </c>
      <c r="C332" s="292">
        <f>HLOOKUP(K!$D$15,DatInv!$W$7:$AH$1441,ROW()-8,FALSE)</f>
        <v>0</v>
      </c>
      <c r="D332" s="292">
        <f>HLOOKUP(K!$D$15,DatInv!$AN$7:$AY$1441,ROW()-8,FALSE)</f>
        <v>0</v>
      </c>
      <c r="E332" s="444"/>
      <c r="F332" s="444"/>
      <c r="G332" s="420"/>
      <c r="H332" s="421" t="s">
        <v>86</v>
      </c>
      <c r="I332" s="422"/>
      <c r="J332" s="423" t="s">
        <v>22</v>
      </c>
      <c r="K332" s="292">
        <f>HLOOKUP(K!$D$15,DatInv!$BG$7:$BR$1441,ROW()-8,FALSE)</f>
        <v>0</v>
      </c>
      <c r="L332" s="292">
        <f>HLOOKUP(K!$D$15,DatInv!$BX$7:$CI$1441,ROW()-8,FALSE)</f>
        <v>0</v>
      </c>
      <c r="M332" s="292">
        <f>HLOOKUP(K!$D$15,DatInv!$CO$7:$CZ$1441,ROW()-8,FALSE)</f>
        <v>0</v>
      </c>
      <c r="N332" s="444"/>
      <c r="O332" s="444"/>
      <c r="P332" s="292">
        <f>DatInv!CZ330</f>
        <v>0</v>
      </c>
      <c r="Q332" s="292">
        <f>DatInv!DF330</f>
        <v>0</v>
      </c>
      <c r="R332" s="292">
        <f t="shared" ref="R332:R333" si="213">Q332+K332</f>
        <v>0</v>
      </c>
      <c r="S332" s="292">
        <f t="shared" ref="S332:S333" si="214">Q332+P332</f>
        <v>0</v>
      </c>
      <c r="T332" s="290"/>
    </row>
    <row r="333" spans="1:20">
      <c r="A333" s="290"/>
      <c r="B333" s="292">
        <f>HLOOKUP(K!$D$15,DatInv!$F$7:$Q$1441,ROW()-8,FALSE)</f>
        <v>0</v>
      </c>
      <c r="C333" s="292">
        <f>HLOOKUP(K!$D$15,DatInv!$W$7:$AH$1441,ROW()-8,FALSE)</f>
        <v>0</v>
      </c>
      <c r="D333" s="292">
        <f>HLOOKUP(K!$D$15,DatInv!$AN$7:$AY$1441,ROW()-8,FALSE)</f>
        <v>0</v>
      </c>
      <c r="E333" s="444"/>
      <c r="F333" s="444"/>
      <c r="G333" s="420"/>
      <c r="H333" s="421"/>
      <c r="I333" s="422"/>
      <c r="J333" s="423" t="s">
        <v>140</v>
      </c>
      <c r="K333" s="292">
        <f>HLOOKUP(K!$D$15,DatInv!$BG$7:$BR$1441,ROW()-8,FALSE)</f>
        <v>0</v>
      </c>
      <c r="L333" s="292">
        <f>HLOOKUP(K!$D$15,DatInv!$BX$7:$CI$1441,ROW()-8,FALSE)</f>
        <v>0</v>
      </c>
      <c r="M333" s="292">
        <f>HLOOKUP(K!$D$15,DatInv!$CO$7:$CZ$1441,ROW()-8,FALSE)</f>
        <v>0</v>
      </c>
      <c r="N333" s="444"/>
      <c r="O333" s="444"/>
      <c r="P333" s="292">
        <f>DatInv!CZ331</f>
        <v>0</v>
      </c>
      <c r="Q333" s="292">
        <f>DatInv!DF331</f>
        <v>0</v>
      </c>
      <c r="R333" s="292">
        <f t="shared" si="213"/>
        <v>0</v>
      </c>
      <c r="S333" s="292">
        <f t="shared" si="214"/>
        <v>0</v>
      </c>
      <c r="T333" s="290"/>
    </row>
    <row r="334" spans="1:20">
      <c r="A334" s="290"/>
      <c r="B334" s="292">
        <f>HLOOKUP(K!$D$15,DatInv!$F$7:$Q$1441,ROW()-8,FALSE)</f>
        <v>0</v>
      </c>
      <c r="C334" s="292">
        <f>HLOOKUP(K!$D$15,DatInv!$W$7:$AH$1441,ROW()-8,FALSE)</f>
        <v>0</v>
      </c>
      <c r="D334" s="292">
        <f>HLOOKUP(K!$D$15,DatInv!$AN$7:$AY$1441,ROW()-8,FALSE)</f>
        <v>0</v>
      </c>
      <c r="E334" s="444"/>
      <c r="F334" s="444"/>
      <c r="G334" s="420"/>
      <c r="H334" s="421"/>
      <c r="I334" s="422"/>
      <c r="J334" s="423" t="s">
        <v>249</v>
      </c>
      <c r="K334" s="292">
        <f>HLOOKUP(K!$D$15,DatInv!$BG$7:$BR$1441,ROW()-8,FALSE)</f>
        <v>0</v>
      </c>
      <c r="L334" s="292">
        <f>HLOOKUP(K!$D$15,DatInv!$BX$7:$CI$1441,ROW()-8,FALSE)</f>
        <v>0</v>
      </c>
      <c r="M334" s="292">
        <f>HLOOKUP(K!$D$15,DatInv!$CO$7:$CZ$1441,ROW()-8,FALSE)</f>
        <v>0</v>
      </c>
      <c r="N334" s="444"/>
      <c r="O334" s="444"/>
      <c r="P334" s="292">
        <f>DatInv!CZ332</f>
        <v>0</v>
      </c>
      <c r="Q334" s="292">
        <f>DatInv!DF332</f>
        <v>0</v>
      </c>
      <c r="R334" s="292">
        <f t="shared" ref="R334:S334" si="215">IF(R332=0,0,R333/R332)</f>
        <v>0</v>
      </c>
      <c r="S334" s="292">
        <f t="shared" si="215"/>
        <v>0</v>
      </c>
      <c r="T334" s="290"/>
    </row>
    <row r="335" spans="1:20">
      <c r="A335" s="290"/>
      <c r="B335" s="292">
        <f>HLOOKUP(K!$D$15,DatInv!$F$7:$Q$1441,ROW()-8,FALSE)</f>
        <v>0</v>
      </c>
      <c r="C335" s="292">
        <f>HLOOKUP(K!$D$15,DatInv!$W$7:$AH$1441,ROW()-8,FALSE)</f>
        <v>0</v>
      </c>
      <c r="D335" s="292">
        <f>HLOOKUP(K!$D$15,DatInv!$AN$7:$AY$1441,ROW()-8,FALSE)</f>
        <v>0</v>
      </c>
      <c r="E335" s="444"/>
      <c r="F335" s="444"/>
      <c r="G335" s="420"/>
      <c r="H335" s="421" t="s">
        <v>87</v>
      </c>
      <c r="I335" s="422"/>
      <c r="J335" s="423" t="s">
        <v>22</v>
      </c>
      <c r="K335" s="292">
        <f>HLOOKUP(K!$D$15,DatInv!$BG$7:$BR$1441,ROW()-8,FALSE)</f>
        <v>0</v>
      </c>
      <c r="L335" s="292">
        <f>HLOOKUP(K!$D$15,DatInv!$BX$7:$CI$1441,ROW()-8,FALSE)</f>
        <v>0</v>
      </c>
      <c r="M335" s="292">
        <f>HLOOKUP(K!$D$15,DatInv!$CO$7:$CZ$1441,ROW()-8,FALSE)</f>
        <v>0</v>
      </c>
      <c r="N335" s="444"/>
      <c r="O335" s="444"/>
      <c r="P335" s="292">
        <f>DatInv!CZ333</f>
        <v>0</v>
      </c>
      <c r="Q335" s="292">
        <f>DatInv!DF333</f>
        <v>0</v>
      </c>
      <c r="R335" s="292">
        <f t="shared" ref="R335:R336" si="216">Q335+K335</f>
        <v>0</v>
      </c>
      <c r="S335" s="292">
        <f t="shared" ref="S335:S336" si="217">Q335+P335</f>
        <v>0</v>
      </c>
      <c r="T335" s="290"/>
    </row>
    <row r="336" spans="1:20">
      <c r="A336" s="290"/>
      <c r="B336" s="292">
        <f>HLOOKUP(K!$D$15,DatInv!$F$7:$Q$1441,ROW()-8,FALSE)</f>
        <v>0</v>
      </c>
      <c r="C336" s="292">
        <f>HLOOKUP(K!$D$15,DatInv!$W$7:$AH$1441,ROW()-8,FALSE)</f>
        <v>0</v>
      </c>
      <c r="D336" s="292">
        <f>HLOOKUP(K!$D$15,DatInv!$AN$7:$AY$1441,ROW()-8,FALSE)</f>
        <v>0</v>
      </c>
      <c r="E336" s="444"/>
      <c r="F336" s="444"/>
      <c r="G336" s="420"/>
      <c r="H336" s="421"/>
      <c r="I336" s="422"/>
      <c r="J336" s="423" t="s">
        <v>140</v>
      </c>
      <c r="K336" s="292">
        <f>HLOOKUP(K!$D$15,DatInv!$BG$7:$BR$1441,ROW()-8,FALSE)</f>
        <v>0</v>
      </c>
      <c r="L336" s="292">
        <f>HLOOKUP(K!$D$15,DatInv!$BX$7:$CI$1441,ROW()-8,FALSE)</f>
        <v>0</v>
      </c>
      <c r="M336" s="292">
        <f>HLOOKUP(K!$D$15,DatInv!$CO$7:$CZ$1441,ROW()-8,FALSE)</f>
        <v>0</v>
      </c>
      <c r="N336" s="444"/>
      <c r="O336" s="444"/>
      <c r="P336" s="292">
        <f>DatInv!CZ334</f>
        <v>0</v>
      </c>
      <c r="Q336" s="292">
        <f>DatInv!DF334</f>
        <v>0</v>
      </c>
      <c r="R336" s="292">
        <f t="shared" si="216"/>
        <v>0</v>
      </c>
      <c r="S336" s="292">
        <f t="shared" si="217"/>
        <v>0</v>
      </c>
      <c r="T336" s="290"/>
    </row>
    <row r="337" spans="1:20">
      <c r="A337" s="290"/>
      <c r="B337" s="292">
        <f>HLOOKUP(K!$D$15,DatInv!$F$7:$Q$1441,ROW()-8,FALSE)</f>
        <v>0</v>
      </c>
      <c r="C337" s="292">
        <f>HLOOKUP(K!$D$15,DatInv!$W$7:$AH$1441,ROW()-8,FALSE)</f>
        <v>0</v>
      </c>
      <c r="D337" s="292">
        <f>HLOOKUP(K!$D$15,DatInv!$AN$7:$AY$1441,ROW()-8,FALSE)</f>
        <v>0</v>
      </c>
      <c r="E337" s="444"/>
      <c r="F337" s="444"/>
      <c r="G337" s="420"/>
      <c r="H337" s="421"/>
      <c r="I337" s="422"/>
      <c r="J337" s="423" t="s">
        <v>249</v>
      </c>
      <c r="K337" s="292">
        <f>HLOOKUP(K!$D$15,DatInv!$BG$7:$BR$1441,ROW()-8,FALSE)</f>
        <v>0</v>
      </c>
      <c r="L337" s="292">
        <f>HLOOKUP(K!$D$15,DatInv!$BX$7:$CI$1441,ROW()-8,FALSE)</f>
        <v>0</v>
      </c>
      <c r="M337" s="292">
        <f>HLOOKUP(K!$D$15,DatInv!$CO$7:$CZ$1441,ROW()-8,FALSE)</f>
        <v>0</v>
      </c>
      <c r="N337" s="444"/>
      <c r="O337" s="444"/>
      <c r="P337" s="292">
        <f>DatInv!CZ335</f>
        <v>0</v>
      </c>
      <c r="Q337" s="292">
        <f>DatInv!DF335</f>
        <v>0</v>
      </c>
      <c r="R337" s="292">
        <f t="shared" ref="R337:S337" si="218">IF(R335=0,0,R336/R335)</f>
        <v>0</v>
      </c>
      <c r="S337" s="292">
        <f t="shared" si="218"/>
        <v>0</v>
      </c>
      <c r="T337" s="290"/>
    </row>
    <row r="338" spans="1:20">
      <c r="A338" s="290"/>
      <c r="B338" s="292">
        <f>HLOOKUP(K!$D$15,DatInv!$F$7:$Q$1441,ROW()-8,FALSE)</f>
        <v>0</v>
      </c>
      <c r="C338" s="292">
        <f>HLOOKUP(K!$D$15,DatInv!$W$7:$AH$1441,ROW()-8,FALSE)</f>
        <v>0</v>
      </c>
      <c r="D338" s="292">
        <f>HLOOKUP(K!$D$15,DatInv!$AN$7:$AY$1441,ROW()-8,FALSE)</f>
        <v>0</v>
      </c>
      <c r="E338" s="444"/>
      <c r="F338" s="444"/>
      <c r="G338" s="420"/>
      <c r="H338" s="421" t="s">
        <v>88</v>
      </c>
      <c r="I338" s="422"/>
      <c r="J338" s="423" t="s">
        <v>22</v>
      </c>
      <c r="K338" s="292">
        <f>HLOOKUP(K!$D$15,DatInv!$BG$7:$BR$1441,ROW()-8,FALSE)</f>
        <v>0</v>
      </c>
      <c r="L338" s="292">
        <f>HLOOKUP(K!$D$15,DatInv!$BX$7:$CI$1441,ROW()-8,FALSE)</f>
        <v>0</v>
      </c>
      <c r="M338" s="292">
        <f>HLOOKUP(K!$D$15,DatInv!$CO$7:$CZ$1441,ROW()-8,FALSE)</f>
        <v>0</v>
      </c>
      <c r="N338" s="444"/>
      <c r="O338" s="444"/>
      <c r="P338" s="292">
        <f>DatInv!CZ336</f>
        <v>0</v>
      </c>
      <c r="Q338" s="292">
        <f>DatInv!DF336</f>
        <v>0</v>
      </c>
      <c r="R338" s="292">
        <f t="shared" ref="R338:R339" si="219">Q338+K338</f>
        <v>0</v>
      </c>
      <c r="S338" s="292">
        <f t="shared" ref="S338:S339" si="220">Q338+P338</f>
        <v>0</v>
      </c>
      <c r="T338" s="290"/>
    </row>
    <row r="339" spans="1:20">
      <c r="A339" s="290"/>
      <c r="B339" s="292">
        <f>HLOOKUP(K!$D$15,DatInv!$F$7:$Q$1441,ROW()-8,FALSE)</f>
        <v>0</v>
      </c>
      <c r="C339" s="292">
        <f>HLOOKUP(K!$D$15,DatInv!$W$7:$AH$1441,ROW()-8,FALSE)</f>
        <v>0</v>
      </c>
      <c r="D339" s="292">
        <f>HLOOKUP(K!$D$15,DatInv!$AN$7:$AY$1441,ROW()-8,FALSE)</f>
        <v>0</v>
      </c>
      <c r="E339" s="444"/>
      <c r="F339" s="444"/>
      <c r="G339" s="420"/>
      <c r="H339" s="421"/>
      <c r="I339" s="422"/>
      <c r="J339" s="423" t="s">
        <v>140</v>
      </c>
      <c r="K339" s="292">
        <f>HLOOKUP(K!$D$15,DatInv!$BG$7:$BR$1441,ROW()-8,FALSE)</f>
        <v>0</v>
      </c>
      <c r="L339" s="292">
        <f>HLOOKUP(K!$D$15,DatInv!$BX$7:$CI$1441,ROW()-8,FALSE)</f>
        <v>0</v>
      </c>
      <c r="M339" s="292">
        <f>HLOOKUP(K!$D$15,DatInv!$CO$7:$CZ$1441,ROW()-8,FALSE)</f>
        <v>0</v>
      </c>
      <c r="N339" s="444"/>
      <c r="O339" s="444"/>
      <c r="P339" s="292">
        <f>DatInv!CZ337</f>
        <v>0</v>
      </c>
      <c r="Q339" s="292">
        <f>DatInv!DF337</f>
        <v>0</v>
      </c>
      <c r="R339" s="292">
        <f t="shared" si="219"/>
        <v>0</v>
      </c>
      <c r="S339" s="292">
        <f t="shared" si="220"/>
        <v>0</v>
      </c>
      <c r="T339" s="290"/>
    </row>
    <row r="340" spans="1:20">
      <c r="A340" s="290"/>
      <c r="B340" s="292">
        <f>HLOOKUP(K!$D$15,DatInv!$F$7:$Q$1441,ROW()-8,FALSE)</f>
        <v>0</v>
      </c>
      <c r="C340" s="292">
        <f>HLOOKUP(K!$D$15,DatInv!$W$7:$AH$1441,ROW()-8,FALSE)</f>
        <v>0</v>
      </c>
      <c r="D340" s="292">
        <f>HLOOKUP(K!$D$15,DatInv!$AN$7:$AY$1441,ROW()-8,FALSE)</f>
        <v>0</v>
      </c>
      <c r="E340" s="444"/>
      <c r="F340" s="444"/>
      <c r="G340" s="420"/>
      <c r="H340" s="421"/>
      <c r="I340" s="422"/>
      <c r="J340" s="423" t="s">
        <v>249</v>
      </c>
      <c r="K340" s="292">
        <f>HLOOKUP(K!$D$15,DatInv!$BG$7:$BR$1441,ROW()-8,FALSE)</f>
        <v>0</v>
      </c>
      <c r="L340" s="292">
        <f>HLOOKUP(K!$D$15,DatInv!$BX$7:$CI$1441,ROW()-8,FALSE)</f>
        <v>0</v>
      </c>
      <c r="M340" s="292">
        <f>HLOOKUP(K!$D$15,DatInv!$CO$7:$CZ$1441,ROW()-8,FALSE)</f>
        <v>0</v>
      </c>
      <c r="N340" s="444"/>
      <c r="O340" s="444"/>
      <c r="P340" s="292">
        <f>DatInv!CZ338</f>
        <v>0</v>
      </c>
      <c r="Q340" s="292">
        <f>DatInv!DF338</f>
        <v>0</v>
      </c>
      <c r="R340" s="292">
        <f t="shared" ref="R340:S340" si="221">IF(R338=0,0,R339/R338)</f>
        <v>0</v>
      </c>
      <c r="S340" s="292">
        <f t="shared" si="221"/>
        <v>0</v>
      </c>
      <c r="T340" s="290"/>
    </row>
    <row r="341" spans="1:20">
      <c r="A341" s="290"/>
      <c r="B341" s="292">
        <f>HLOOKUP(K!$D$15,DatInv!$F$7:$Q$1441,ROW()-8,FALSE)</f>
        <v>0</v>
      </c>
      <c r="C341" s="292">
        <f>HLOOKUP(K!$D$15,DatInv!$W$7:$AH$1441,ROW()-8,FALSE)</f>
        <v>0</v>
      </c>
      <c r="D341" s="292">
        <f>HLOOKUP(K!$D$15,DatInv!$AN$7:$AY$1441,ROW()-8,FALSE)</f>
        <v>0</v>
      </c>
      <c r="E341" s="444"/>
      <c r="F341" s="444"/>
      <c r="G341" s="420"/>
      <c r="H341" s="421" t="s">
        <v>89</v>
      </c>
      <c r="I341" s="422"/>
      <c r="J341" s="423" t="s">
        <v>22</v>
      </c>
      <c r="K341" s="292">
        <f>HLOOKUP(K!$D$15,DatInv!$BG$7:$BR$1441,ROW()-8,FALSE)</f>
        <v>0</v>
      </c>
      <c r="L341" s="292">
        <f>HLOOKUP(K!$D$15,DatInv!$BX$7:$CI$1441,ROW()-8,FALSE)</f>
        <v>0</v>
      </c>
      <c r="M341" s="292">
        <f>HLOOKUP(K!$D$15,DatInv!$CO$7:$CZ$1441,ROW()-8,FALSE)</f>
        <v>0</v>
      </c>
      <c r="N341" s="444"/>
      <c r="O341" s="444"/>
      <c r="P341" s="292">
        <f>DatInv!CZ339</f>
        <v>0</v>
      </c>
      <c r="Q341" s="292">
        <f>DatInv!DF339</f>
        <v>0</v>
      </c>
      <c r="R341" s="292">
        <f t="shared" ref="R341:R342" si="222">Q341+K341</f>
        <v>0</v>
      </c>
      <c r="S341" s="292">
        <f t="shared" ref="S341:S342" si="223">Q341+P341</f>
        <v>0</v>
      </c>
      <c r="T341" s="290"/>
    </row>
    <row r="342" spans="1:20">
      <c r="A342" s="290"/>
      <c r="B342" s="292">
        <f>HLOOKUP(K!$D$15,DatInv!$F$7:$Q$1441,ROW()-8,FALSE)</f>
        <v>0</v>
      </c>
      <c r="C342" s="292">
        <f>HLOOKUP(K!$D$15,DatInv!$W$7:$AH$1441,ROW()-8,FALSE)</f>
        <v>0</v>
      </c>
      <c r="D342" s="292">
        <f>HLOOKUP(K!$D$15,DatInv!$AN$7:$AY$1441,ROW()-8,FALSE)</f>
        <v>0</v>
      </c>
      <c r="E342" s="444"/>
      <c r="F342" s="444"/>
      <c r="G342" s="420"/>
      <c r="H342" s="421"/>
      <c r="I342" s="422"/>
      <c r="J342" s="423" t="s">
        <v>140</v>
      </c>
      <c r="K342" s="292">
        <f>HLOOKUP(K!$D$15,DatInv!$BG$7:$BR$1441,ROW()-8,FALSE)</f>
        <v>0</v>
      </c>
      <c r="L342" s="292">
        <f>HLOOKUP(K!$D$15,DatInv!$BX$7:$CI$1441,ROW()-8,FALSE)</f>
        <v>0</v>
      </c>
      <c r="M342" s="292">
        <f>HLOOKUP(K!$D$15,DatInv!$CO$7:$CZ$1441,ROW()-8,FALSE)</f>
        <v>0</v>
      </c>
      <c r="N342" s="444"/>
      <c r="O342" s="444"/>
      <c r="P342" s="292">
        <f>DatInv!CZ340</f>
        <v>0</v>
      </c>
      <c r="Q342" s="292">
        <f>DatInv!DF340</f>
        <v>0</v>
      </c>
      <c r="R342" s="292">
        <f t="shared" si="222"/>
        <v>0</v>
      </c>
      <c r="S342" s="292">
        <f t="shared" si="223"/>
        <v>0</v>
      </c>
      <c r="T342" s="290"/>
    </row>
    <row r="343" spans="1:20">
      <c r="A343" s="290"/>
      <c r="B343" s="292">
        <f>HLOOKUP(K!$D$15,DatInv!$F$7:$Q$1441,ROW()-8,FALSE)</f>
        <v>0</v>
      </c>
      <c r="C343" s="292">
        <f>HLOOKUP(K!$D$15,DatInv!$W$7:$AH$1441,ROW()-8,FALSE)</f>
        <v>0</v>
      </c>
      <c r="D343" s="292">
        <f>HLOOKUP(K!$D$15,DatInv!$AN$7:$AY$1441,ROW()-8,FALSE)</f>
        <v>0</v>
      </c>
      <c r="E343" s="444"/>
      <c r="F343" s="444"/>
      <c r="G343" s="420"/>
      <c r="H343" s="421"/>
      <c r="I343" s="422"/>
      <c r="J343" s="423" t="s">
        <v>249</v>
      </c>
      <c r="K343" s="292">
        <f>HLOOKUP(K!$D$15,DatInv!$BG$7:$BR$1441,ROW()-8,FALSE)</f>
        <v>0</v>
      </c>
      <c r="L343" s="292">
        <f>HLOOKUP(K!$D$15,DatInv!$BX$7:$CI$1441,ROW()-8,FALSE)</f>
        <v>0</v>
      </c>
      <c r="M343" s="292">
        <f>HLOOKUP(K!$D$15,DatInv!$CO$7:$CZ$1441,ROW()-8,FALSE)</f>
        <v>0</v>
      </c>
      <c r="N343" s="444"/>
      <c r="O343" s="444"/>
      <c r="P343" s="292">
        <f>DatInv!CZ341</f>
        <v>0</v>
      </c>
      <c r="Q343" s="292">
        <f>DatInv!DF341</f>
        <v>0</v>
      </c>
      <c r="R343" s="292">
        <f t="shared" ref="R343:S343" si="224">IF(R341=0,0,R342/R341)</f>
        <v>0</v>
      </c>
      <c r="S343" s="292">
        <f t="shared" si="224"/>
        <v>0</v>
      </c>
      <c r="T343" s="290"/>
    </row>
    <row r="344" spans="1:20">
      <c r="A344" s="290"/>
      <c r="B344" s="292">
        <f>HLOOKUP(K!$D$15,DatInv!$F$7:$Q$1441,ROW()-8,FALSE)</f>
        <v>0</v>
      </c>
      <c r="C344" s="292">
        <f>HLOOKUP(K!$D$15,DatInv!$W$7:$AH$1441,ROW()-8,FALSE)</f>
        <v>0</v>
      </c>
      <c r="D344" s="292">
        <f>HLOOKUP(K!$D$15,DatInv!$AN$7:$AY$1441,ROW()-8,FALSE)</f>
        <v>0</v>
      </c>
      <c r="E344" s="444"/>
      <c r="F344" s="444"/>
      <c r="G344" s="420"/>
      <c r="H344" s="421" t="s">
        <v>90</v>
      </c>
      <c r="I344" s="422"/>
      <c r="J344" s="423" t="s">
        <v>22</v>
      </c>
      <c r="K344" s="292">
        <f>HLOOKUP(K!$D$15,DatInv!$BG$7:$BR$1441,ROW()-8,FALSE)</f>
        <v>0</v>
      </c>
      <c r="L344" s="292">
        <f>HLOOKUP(K!$D$15,DatInv!$BX$7:$CI$1441,ROW()-8,FALSE)</f>
        <v>0</v>
      </c>
      <c r="M344" s="292">
        <f>HLOOKUP(K!$D$15,DatInv!$CO$7:$CZ$1441,ROW()-8,FALSE)</f>
        <v>0</v>
      </c>
      <c r="N344" s="444"/>
      <c r="O344" s="444"/>
      <c r="P344" s="292">
        <f>DatInv!CZ342</f>
        <v>0</v>
      </c>
      <c r="Q344" s="292">
        <f>DatInv!DF342</f>
        <v>0</v>
      </c>
      <c r="R344" s="292">
        <f t="shared" ref="R344:R345" si="225">Q344+K344</f>
        <v>0</v>
      </c>
      <c r="S344" s="292">
        <f t="shared" ref="S344:S345" si="226">Q344+P344</f>
        <v>0</v>
      </c>
      <c r="T344" s="290"/>
    </row>
    <row r="345" spans="1:20">
      <c r="A345" s="290"/>
      <c r="B345" s="292">
        <f>HLOOKUP(K!$D$15,DatInv!$F$7:$Q$1441,ROW()-8,FALSE)</f>
        <v>0</v>
      </c>
      <c r="C345" s="292">
        <f>HLOOKUP(K!$D$15,DatInv!$W$7:$AH$1441,ROW()-8,FALSE)</f>
        <v>0</v>
      </c>
      <c r="D345" s="292">
        <f>HLOOKUP(K!$D$15,DatInv!$AN$7:$AY$1441,ROW()-8,FALSE)</f>
        <v>0</v>
      </c>
      <c r="E345" s="444"/>
      <c r="F345" s="444"/>
      <c r="G345" s="420"/>
      <c r="H345" s="421"/>
      <c r="I345" s="422"/>
      <c r="J345" s="423" t="s">
        <v>140</v>
      </c>
      <c r="K345" s="292">
        <f>HLOOKUP(K!$D$15,DatInv!$BG$7:$BR$1441,ROW()-8,FALSE)</f>
        <v>0</v>
      </c>
      <c r="L345" s="292">
        <f>HLOOKUP(K!$D$15,DatInv!$BX$7:$CI$1441,ROW()-8,FALSE)</f>
        <v>0</v>
      </c>
      <c r="M345" s="292">
        <f>HLOOKUP(K!$D$15,DatInv!$CO$7:$CZ$1441,ROW()-8,FALSE)</f>
        <v>0</v>
      </c>
      <c r="N345" s="444"/>
      <c r="O345" s="444"/>
      <c r="P345" s="292">
        <f>DatInv!CZ343</f>
        <v>0</v>
      </c>
      <c r="Q345" s="292">
        <f>DatInv!DF343</f>
        <v>0</v>
      </c>
      <c r="R345" s="292">
        <f t="shared" si="225"/>
        <v>0</v>
      </c>
      <c r="S345" s="292">
        <f t="shared" si="226"/>
        <v>0</v>
      </c>
      <c r="T345" s="290"/>
    </row>
    <row r="346" spans="1:20">
      <c r="A346" s="290"/>
      <c r="B346" s="292">
        <f>HLOOKUP(K!$D$15,DatInv!$F$7:$Q$1441,ROW()-8,FALSE)</f>
        <v>0</v>
      </c>
      <c r="C346" s="292">
        <f>HLOOKUP(K!$D$15,DatInv!$W$7:$AH$1441,ROW()-8,FALSE)</f>
        <v>0</v>
      </c>
      <c r="D346" s="292">
        <f>HLOOKUP(K!$D$15,DatInv!$AN$7:$AY$1441,ROW()-8,FALSE)</f>
        <v>0</v>
      </c>
      <c r="E346" s="444"/>
      <c r="F346" s="444"/>
      <c r="G346" s="420"/>
      <c r="H346" s="421"/>
      <c r="I346" s="422"/>
      <c r="J346" s="423" t="s">
        <v>249</v>
      </c>
      <c r="K346" s="292">
        <f>HLOOKUP(K!$D$15,DatInv!$BG$7:$BR$1441,ROW()-8,FALSE)</f>
        <v>0</v>
      </c>
      <c r="L346" s="292">
        <f>HLOOKUP(K!$D$15,DatInv!$BX$7:$CI$1441,ROW()-8,FALSE)</f>
        <v>0</v>
      </c>
      <c r="M346" s="292">
        <f>HLOOKUP(K!$D$15,DatInv!$CO$7:$CZ$1441,ROW()-8,FALSE)</f>
        <v>0</v>
      </c>
      <c r="N346" s="444"/>
      <c r="O346" s="444"/>
      <c r="P346" s="292">
        <f>DatInv!CZ344</f>
        <v>0</v>
      </c>
      <c r="Q346" s="292">
        <f>DatInv!DF344</f>
        <v>0</v>
      </c>
      <c r="R346" s="292">
        <f t="shared" ref="R346:S346" si="227">IF(R344=0,0,R345/R344)</f>
        <v>0</v>
      </c>
      <c r="S346" s="292">
        <f t="shared" si="227"/>
        <v>0</v>
      </c>
      <c r="T346" s="290"/>
    </row>
    <row r="347" spans="1:20">
      <c r="A347" s="290"/>
      <c r="B347" s="292">
        <f>HLOOKUP(K!$D$15,DatInv!$F$7:$Q$1441,ROW()-8,FALSE)</f>
        <v>0</v>
      </c>
      <c r="C347" s="292">
        <f>HLOOKUP(K!$D$15,DatInv!$W$7:$AH$1441,ROW()-8,FALSE)</f>
        <v>0</v>
      </c>
      <c r="D347" s="292">
        <f>HLOOKUP(K!$D$15,DatInv!$AN$7:$AY$1441,ROW()-8,FALSE)</f>
        <v>0</v>
      </c>
      <c r="E347" s="444"/>
      <c r="F347" s="444"/>
      <c r="G347" s="420"/>
      <c r="H347" s="421" t="s">
        <v>91</v>
      </c>
      <c r="I347" s="422"/>
      <c r="J347" s="423" t="s">
        <v>22</v>
      </c>
      <c r="K347" s="292">
        <f>HLOOKUP(K!$D$15,DatInv!$BG$7:$BR$1441,ROW()-8,FALSE)</f>
        <v>0</v>
      </c>
      <c r="L347" s="292">
        <f>HLOOKUP(K!$D$15,DatInv!$BX$7:$CI$1441,ROW()-8,FALSE)</f>
        <v>0</v>
      </c>
      <c r="M347" s="292">
        <f>HLOOKUP(K!$D$15,DatInv!$CO$7:$CZ$1441,ROW()-8,FALSE)</f>
        <v>0</v>
      </c>
      <c r="N347" s="444"/>
      <c r="O347" s="444"/>
      <c r="P347" s="292">
        <f>DatInv!CZ345</f>
        <v>0</v>
      </c>
      <c r="Q347" s="292">
        <f>DatInv!DF345</f>
        <v>0</v>
      </c>
      <c r="R347" s="292">
        <f t="shared" ref="R347:R348" si="228">Q347+K347</f>
        <v>0</v>
      </c>
      <c r="S347" s="292">
        <f t="shared" ref="S347:S348" si="229">Q347+P347</f>
        <v>0</v>
      </c>
      <c r="T347" s="290"/>
    </row>
    <row r="348" spans="1:20">
      <c r="A348" s="290"/>
      <c r="B348" s="292">
        <f>HLOOKUP(K!$D$15,DatInv!$F$7:$Q$1441,ROW()-8,FALSE)</f>
        <v>0</v>
      </c>
      <c r="C348" s="292">
        <f>HLOOKUP(K!$D$15,DatInv!$W$7:$AH$1441,ROW()-8,FALSE)</f>
        <v>0</v>
      </c>
      <c r="D348" s="292">
        <f>HLOOKUP(K!$D$15,DatInv!$AN$7:$AY$1441,ROW()-8,FALSE)</f>
        <v>0</v>
      </c>
      <c r="E348" s="444"/>
      <c r="F348" s="444"/>
      <c r="G348" s="420"/>
      <c r="H348" s="421"/>
      <c r="I348" s="422"/>
      <c r="J348" s="423" t="s">
        <v>140</v>
      </c>
      <c r="K348" s="292">
        <f>HLOOKUP(K!$D$15,DatInv!$BG$7:$BR$1441,ROW()-8,FALSE)</f>
        <v>0</v>
      </c>
      <c r="L348" s="292">
        <f>HLOOKUP(K!$D$15,DatInv!$BX$7:$CI$1441,ROW()-8,FALSE)</f>
        <v>0</v>
      </c>
      <c r="M348" s="292">
        <f>HLOOKUP(K!$D$15,DatInv!$CO$7:$CZ$1441,ROW()-8,FALSE)</f>
        <v>0</v>
      </c>
      <c r="N348" s="444"/>
      <c r="O348" s="444"/>
      <c r="P348" s="292">
        <f>DatInv!CZ346</f>
        <v>0</v>
      </c>
      <c r="Q348" s="292">
        <f>DatInv!DF346</f>
        <v>0</v>
      </c>
      <c r="R348" s="292">
        <f t="shared" si="228"/>
        <v>0</v>
      </c>
      <c r="S348" s="292">
        <f t="shared" si="229"/>
        <v>0</v>
      </c>
      <c r="T348" s="290"/>
    </row>
    <row r="349" spans="1:20">
      <c r="A349" s="290"/>
      <c r="B349" s="292">
        <f>HLOOKUP(K!$D$15,DatInv!$F$7:$Q$1441,ROW()-8,FALSE)</f>
        <v>0</v>
      </c>
      <c r="C349" s="292">
        <f>HLOOKUP(K!$D$15,DatInv!$W$7:$AH$1441,ROW()-8,FALSE)</f>
        <v>0</v>
      </c>
      <c r="D349" s="292">
        <f>HLOOKUP(K!$D$15,DatInv!$AN$7:$AY$1441,ROW()-8,FALSE)</f>
        <v>0</v>
      </c>
      <c r="E349" s="444"/>
      <c r="F349" s="444"/>
      <c r="G349" s="420"/>
      <c r="H349" s="421"/>
      <c r="I349" s="422"/>
      <c r="J349" s="423" t="s">
        <v>249</v>
      </c>
      <c r="K349" s="292">
        <f>HLOOKUP(K!$D$15,DatInv!$BG$7:$BR$1441,ROW()-8,FALSE)</f>
        <v>0</v>
      </c>
      <c r="L349" s="292">
        <f>HLOOKUP(K!$D$15,DatInv!$BX$7:$CI$1441,ROW()-8,FALSE)</f>
        <v>0</v>
      </c>
      <c r="M349" s="292">
        <f>HLOOKUP(K!$D$15,DatInv!$CO$7:$CZ$1441,ROW()-8,FALSE)</f>
        <v>0</v>
      </c>
      <c r="N349" s="444"/>
      <c r="O349" s="444"/>
      <c r="P349" s="292">
        <f>DatInv!CZ347</f>
        <v>0</v>
      </c>
      <c r="Q349" s="292">
        <f>DatInv!DF347</f>
        <v>0</v>
      </c>
      <c r="R349" s="292">
        <f t="shared" ref="R349:S349" si="230">IF(R347=0,0,R348/R347)</f>
        <v>0</v>
      </c>
      <c r="S349" s="292">
        <f t="shared" si="230"/>
        <v>0</v>
      </c>
      <c r="T349" s="290"/>
    </row>
    <row r="350" spans="1:20">
      <c r="A350" s="290"/>
      <c r="B350" s="292">
        <f>HLOOKUP(K!$D$15,DatInv!$F$7:$Q$1441,ROW()-8,FALSE)</f>
        <v>0</v>
      </c>
      <c r="C350" s="292">
        <f>HLOOKUP(K!$D$15,DatInv!$W$7:$AH$1441,ROW()-8,FALSE)</f>
        <v>0</v>
      </c>
      <c r="D350" s="292">
        <f>HLOOKUP(K!$D$15,DatInv!$AN$7:$AY$1441,ROW()-8,FALSE)</f>
        <v>0</v>
      </c>
      <c r="E350" s="444"/>
      <c r="F350" s="444"/>
      <c r="G350" s="420"/>
      <c r="H350" s="421" t="s">
        <v>92</v>
      </c>
      <c r="I350" s="422"/>
      <c r="J350" s="423" t="s">
        <v>22</v>
      </c>
      <c r="K350" s="292">
        <f>HLOOKUP(K!$D$15,DatInv!$BG$7:$BR$1441,ROW()-8,FALSE)</f>
        <v>0</v>
      </c>
      <c r="L350" s="292">
        <f>HLOOKUP(K!$D$15,DatInv!$BX$7:$CI$1441,ROW()-8,FALSE)</f>
        <v>0</v>
      </c>
      <c r="M350" s="292">
        <f>HLOOKUP(K!$D$15,DatInv!$CO$7:$CZ$1441,ROW()-8,FALSE)</f>
        <v>0</v>
      </c>
      <c r="N350" s="444"/>
      <c r="O350" s="444"/>
      <c r="P350" s="292">
        <f>DatInv!CZ348</f>
        <v>0</v>
      </c>
      <c r="Q350" s="292">
        <f>DatInv!DF348</f>
        <v>0</v>
      </c>
      <c r="R350" s="292">
        <f t="shared" ref="R350:R351" si="231">Q350+K350</f>
        <v>0</v>
      </c>
      <c r="S350" s="292">
        <f t="shared" ref="S350:S351" si="232">Q350+P350</f>
        <v>0</v>
      </c>
      <c r="T350" s="290"/>
    </row>
    <row r="351" spans="1:20">
      <c r="A351" s="290"/>
      <c r="B351" s="292">
        <f>HLOOKUP(K!$D$15,DatInv!$F$7:$Q$1441,ROW()-8,FALSE)</f>
        <v>0</v>
      </c>
      <c r="C351" s="292">
        <f>HLOOKUP(K!$D$15,DatInv!$W$7:$AH$1441,ROW()-8,FALSE)</f>
        <v>0</v>
      </c>
      <c r="D351" s="292">
        <f>HLOOKUP(K!$D$15,DatInv!$AN$7:$AY$1441,ROW()-8,FALSE)</f>
        <v>0</v>
      </c>
      <c r="E351" s="444"/>
      <c r="F351" s="444"/>
      <c r="G351" s="420"/>
      <c r="H351" s="421"/>
      <c r="I351" s="422"/>
      <c r="J351" s="423" t="s">
        <v>140</v>
      </c>
      <c r="K351" s="292">
        <f>HLOOKUP(K!$D$15,DatInv!$BG$7:$BR$1441,ROW()-8,FALSE)</f>
        <v>0</v>
      </c>
      <c r="L351" s="292">
        <f>HLOOKUP(K!$D$15,DatInv!$BX$7:$CI$1441,ROW()-8,FALSE)</f>
        <v>0</v>
      </c>
      <c r="M351" s="292">
        <f>HLOOKUP(K!$D$15,DatInv!$CO$7:$CZ$1441,ROW()-8,FALSE)</f>
        <v>0</v>
      </c>
      <c r="N351" s="444"/>
      <c r="O351" s="444"/>
      <c r="P351" s="292">
        <f>DatInv!CZ349</f>
        <v>0</v>
      </c>
      <c r="Q351" s="292">
        <f>DatInv!DF349</f>
        <v>0</v>
      </c>
      <c r="R351" s="292">
        <f t="shared" si="231"/>
        <v>0</v>
      </c>
      <c r="S351" s="292">
        <f t="shared" si="232"/>
        <v>0</v>
      </c>
      <c r="T351" s="290"/>
    </row>
    <row r="352" spans="1:20">
      <c r="A352" s="290"/>
      <c r="B352" s="292">
        <f>HLOOKUP(K!$D$15,DatInv!$F$7:$Q$1441,ROW()-8,FALSE)</f>
        <v>0</v>
      </c>
      <c r="C352" s="292">
        <f>HLOOKUP(K!$D$15,DatInv!$W$7:$AH$1441,ROW()-8,FALSE)</f>
        <v>0</v>
      </c>
      <c r="D352" s="292">
        <f>HLOOKUP(K!$D$15,DatInv!$AN$7:$AY$1441,ROW()-8,FALSE)</f>
        <v>0</v>
      </c>
      <c r="E352" s="444"/>
      <c r="F352" s="444"/>
      <c r="G352" s="420"/>
      <c r="H352" s="421"/>
      <c r="I352" s="422"/>
      <c r="J352" s="423" t="s">
        <v>249</v>
      </c>
      <c r="K352" s="292">
        <f>HLOOKUP(K!$D$15,DatInv!$BG$7:$BR$1441,ROW()-8,FALSE)</f>
        <v>0</v>
      </c>
      <c r="L352" s="292">
        <f>HLOOKUP(K!$D$15,DatInv!$BX$7:$CI$1441,ROW()-8,FALSE)</f>
        <v>0</v>
      </c>
      <c r="M352" s="292">
        <f>HLOOKUP(K!$D$15,DatInv!$CO$7:$CZ$1441,ROW()-8,FALSE)</f>
        <v>0</v>
      </c>
      <c r="N352" s="444"/>
      <c r="O352" s="444"/>
      <c r="P352" s="292">
        <f>DatInv!CZ350</f>
        <v>0</v>
      </c>
      <c r="Q352" s="292">
        <f>DatInv!DF350</f>
        <v>0</v>
      </c>
      <c r="R352" s="292">
        <f t="shared" ref="R352:S352" si="233">IF(R350=0,0,R351/R350)</f>
        <v>0</v>
      </c>
      <c r="S352" s="292">
        <f t="shared" si="233"/>
        <v>0</v>
      </c>
      <c r="T352" s="290"/>
    </row>
    <row r="353" spans="1:20">
      <c r="A353" s="290"/>
      <c r="B353" s="292">
        <f>HLOOKUP(K!$D$15,DatInv!$F$7:$Q$1441,ROW()-8,FALSE)</f>
        <v>0</v>
      </c>
      <c r="C353" s="292">
        <f>HLOOKUP(K!$D$15,DatInv!$W$7:$AH$1441,ROW()-8,FALSE)</f>
        <v>0</v>
      </c>
      <c r="D353" s="292">
        <f>HLOOKUP(K!$D$15,DatInv!$AN$7:$AY$1441,ROW()-8,FALSE)</f>
        <v>0</v>
      </c>
      <c r="E353" s="444"/>
      <c r="F353" s="444"/>
      <c r="G353" s="420"/>
      <c r="H353" s="421" t="s">
        <v>93</v>
      </c>
      <c r="I353" s="422"/>
      <c r="J353" s="423" t="s">
        <v>22</v>
      </c>
      <c r="K353" s="292">
        <f>HLOOKUP(K!$D$15,DatInv!$BG$7:$BR$1441,ROW()-8,FALSE)</f>
        <v>0</v>
      </c>
      <c r="L353" s="292">
        <f>HLOOKUP(K!$D$15,DatInv!$BX$7:$CI$1441,ROW()-8,FALSE)</f>
        <v>0</v>
      </c>
      <c r="M353" s="292">
        <f>HLOOKUP(K!$D$15,DatInv!$CO$7:$CZ$1441,ROW()-8,FALSE)</f>
        <v>0</v>
      </c>
      <c r="N353" s="444"/>
      <c r="O353" s="444"/>
      <c r="P353" s="292">
        <f>DatInv!CZ351</f>
        <v>0</v>
      </c>
      <c r="Q353" s="292">
        <f>DatInv!DF351</f>
        <v>0</v>
      </c>
      <c r="R353" s="292">
        <f t="shared" ref="R353:R354" si="234">Q353+K353</f>
        <v>0</v>
      </c>
      <c r="S353" s="292">
        <f t="shared" ref="S353:S354" si="235">Q353+P353</f>
        <v>0</v>
      </c>
      <c r="T353" s="290"/>
    </row>
    <row r="354" spans="1:20">
      <c r="A354" s="290"/>
      <c r="B354" s="292">
        <f>HLOOKUP(K!$D$15,DatInv!$F$7:$Q$1441,ROW()-8,FALSE)</f>
        <v>0</v>
      </c>
      <c r="C354" s="292">
        <f>HLOOKUP(K!$D$15,DatInv!$W$7:$AH$1441,ROW()-8,FALSE)</f>
        <v>0</v>
      </c>
      <c r="D354" s="292">
        <f>HLOOKUP(K!$D$15,DatInv!$AN$7:$AY$1441,ROW()-8,FALSE)</f>
        <v>0</v>
      </c>
      <c r="E354" s="444"/>
      <c r="F354" s="444"/>
      <c r="G354" s="420"/>
      <c r="H354" s="421"/>
      <c r="I354" s="422"/>
      <c r="J354" s="423" t="s">
        <v>140</v>
      </c>
      <c r="K354" s="292">
        <f>HLOOKUP(K!$D$15,DatInv!$BG$7:$BR$1441,ROW()-8,FALSE)</f>
        <v>0</v>
      </c>
      <c r="L354" s="292">
        <f>HLOOKUP(K!$D$15,DatInv!$BX$7:$CI$1441,ROW()-8,FALSE)</f>
        <v>0</v>
      </c>
      <c r="M354" s="292">
        <f>HLOOKUP(K!$D$15,DatInv!$CO$7:$CZ$1441,ROW()-8,FALSE)</f>
        <v>0</v>
      </c>
      <c r="N354" s="444"/>
      <c r="O354" s="444"/>
      <c r="P354" s="292">
        <f>DatInv!CZ352</f>
        <v>0</v>
      </c>
      <c r="Q354" s="292">
        <f>DatInv!DF352</f>
        <v>0</v>
      </c>
      <c r="R354" s="292">
        <f t="shared" si="234"/>
        <v>0</v>
      </c>
      <c r="S354" s="292">
        <f t="shared" si="235"/>
        <v>0</v>
      </c>
      <c r="T354" s="290"/>
    </row>
    <row r="355" spans="1:20">
      <c r="A355" s="290"/>
      <c r="B355" s="292">
        <f>HLOOKUP(K!$D$15,DatInv!$F$7:$Q$1441,ROW()-8,FALSE)</f>
        <v>0</v>
      </c>
      <c r="C355" s="292">
        <f>HLOOKUP(K!$D$15,DatInv!$W$7:$AH$1441,ROW()-8,FALSE)</f>
        <v>0</v>
      </c>
      <c r="D355" s="292">
        <f>HLOOKUP(K!$D$15,DatInv!$AN$7:$AY$1441,ROW()-8,FALSE)</f>
        <v>0</v>
      </c>
      <c r="E355" s="444"/>
      <c r="F355" s="444"/>
      <c r="G355" s="420"/>
      <c r="H355" s="421"/>
      <c r="I355" s="422"/>
      <c r="J355" s="423" t="s">
        <v>249</v>
      </c>
      <c r="K355" s="292">
        <f>HLOOKUP(K!$D$15,DatInv!$BG$7:$BR$1441,ROW()-8,FALSE)</f>
        <v>0</v>
      </c>
      <c r="L355" s="292">
        <f>HLOOKUP(K!$D$15,DatInv!$BX$7:$CI$1441,ROW()-8,FALSE)</f>
        <v>0</v>
      </c>
      <c r="M355" s="292">
        <f>HLOOKUP(K!$D$15,DatInv!$CO$7:$CZ$1441,ROW()-8,FALSE)</f>
        <v>0</v>
      </c>
      <c r="N355" s="444"/>
      <c r="O355" s="444"/>
      <c r="P355" s="292">
        <f>DatInv!CZ353</f>
        <v>0</v>
      </c>
      <c r="Q355" s="292">
        <f>DatInv!DF353</f>
        <v>0</v>
      </c>
      <c r="R355" s="292">
        <f t="shared" ref="R355:S355" si="236">IF(R353=0,0,R354/R353)</f>
        <v>0</v>
      </c>
      <c r="S355" s="292">
        <f t="shared" si="236"/>
        <v>0</v>
      </c>
      <c r="T355" s="290"/>
    </row>
    <row r="356" spans="1:20">
      <c r="A356" s="290"/>
      <c r="B356" s="292">
        <f>HLOOKUP(K!$D$15,DatInv!$F$7:$Q$1441,ROW()-8,FALSE)</f>
        <v>0</v>
      </c>
      <c r="C356" s="292">
        <f>HLOOKUP(K!$D$15,DatInv!$W$7:$AH$1441,ROW()-8,FALSE)</f>
        <v>0</v>
      </c>
      <c r="D356" s="292">
        <f>HLOOKUP(K!$D$15,DatInv!$AN$7:$AY$1441,ROW()-8,FALSE)</f>
        <v>0</v>
      </c>
      <c r="E356" s="444"/>
      <c r="F356" s="444"/>
      <c r="G356" s="420"/>
      <c r="H356" s="421" t="s">
        <v>94</v>
      </c>
      <c r="I356" s="422"/>
      <c r="J356" s="423" t="s">
        <v>22</v>
      </c>
      <c r="K356" s="292">
        <f>HLOOKUP(K!$D$15,DatInv!$BG$7:$BR$1441,ROW()-8,FALSE)</f>
        <v>0</v>
      </c>
      <c r="L356" s="292">
        <f>HLOOKUP(K!$D$15,DatInv!$BX$7:$CI$1441,ROW()-8,FALSE)</f>
        <v>0</v>
      </c>
      <c r="M356" s="292">
        <f>HLOOKUP(K!$D$15,DatInv!$CO$7:$CZ$1441,ROW()-8,FALSE)</f>
        <v>0</v>
      </c>
      <c r="N356" s="444"/>
      <c r="O356" s="444"/>
      <c r="P356" s="292">
        <f>DatInv!CZ354</f>
        <v>0</v>
      </c>
      <c r="Q356" s="292">
        <f>DatInv!DF354</f>
        <v>0</v>
      </c>
      <c r="R356" s="292">
        <f t="shared" ref="R356:R357" si="237">Q356+K356</f>
        <v>0</v>
      </c>
      <c r="S356" s="292">
        <f t="shared" ref="S356:S357" si="238">Q356+P356</f>
        <v>0</v>
      </c>
      <c r="T356" s="290"/>
    </row>
    <row r="357" spans="1:20">
      <c r="A357" s="290"/>
      <c r="B357" s="292">
        <f>HLOOKUP(K!$D$15,DatInv!$F$7:$Q$1441,ROW()-8,FALSE)</f>
        <v>0</v>
      </c>
      <c r="C357" s="292">
        <f>HLOOKUP(K!$D$15,DatInv!$W$7:$AH$1441,ROW()-8,FALSE)</f>
        <v>0</v>
      </c>
      <c r="D357" s="292">
        <f>HLOOKUP(K!$D$15,DatInv!$AN$7:$AY$1441,ROW()-8,FALSE)</f>
        <v>0</v>
      </c>
      <c r="E357" s="444"/>
      <c r="F357" s="444"/>
      <c r="G357" s="420"/>
      <c r="H357" s="421"/>
      <c r="I357" s="422"/>
      <c r="J357" s="423" t="s">
        <v>140</v>
      </c>
      <c r="K357" s="292">
        <f>HLOOKUP(K!$D$15,DatInv!$BG$7:$BR$1441,ROW()-8,FALSE)</f>
        <v>0</v>
      </c>
      <c r="L357" s="292">
        <f>HLOOKUP(K!$D$15,DatInv!$BX$7:$CI$1441,ROW()-8,FALSE)</f>
        <v>0</v>
      </c>
      <c r="M357" s="292">
        <f>HLOOKUP(K!$D$15,DatInv!$CO$7:$CZ$1441,ROW()-8,FALSE)</f>
        <v>0</v>
      </c>
      <c r="N357" s="444"/>
      <c r="O357" s="444"/>
      <c r="P357" s="292">
        <f>DatInv!CZ355</f>
        <v>0</v>
      </c>
      <c r="Q357" s="292">
        <f>DatInv!DF355</f>
        <v>0</v>
      </c>
      <c r="R357" s="292">
        <f t="shared" si="237"/>
        <v>0</v>
      </c>
      <c r="S357" s="292">
        <f t="shared" si="238"/>
        <v>0</v>
      </c>
      <c r="T357" s="290"/>
    </row>
    <row r="358" spans="1:20">
      <c r="A358" s="290"/>
      <c r="B358" s="292">
        <f>HLOOKUP(K!$D$15,DatInv!$F$7:$Q$1441,ROW()-8,FALSE)</f>
        <v>0</v>
      </c>
      <c r="C358" s="292">
        <f>HLOOKUP(K!$D$15,DatInv!$W$7:$AH$1441,ROW()-8,FALSE)</f>
        <v>0</v>
      </c>
      <c r="D358" s="292">
        <f>HLOOKUP(K!$D$15,DatInv!$AN$7:$AY$1441,ROW()-8,FALSE)</f>
        <v>0</v>
      </c>
      <c r="E358" s="444"/>
      <c r="F358" s="444"/>
      <c r="G358" s="420"/>
      <c r="H358" s="421"/>
      <c r="I358" s="422"/>
      <c r="J358" s="423" t="s">
        <v>249</v>
      </c>
      <c r="K358" s="292">
        <f>HLOOKUP(K!$D$15,DatInv!$BG$7:$BR$1441,ROW()-8,FALSE)</f>
        <v>0</v>
      </c>
      <c r="L358" s="292">
        <f>HLOOKUP(K!$D$15,DatInv!$BX$7:$CI$1441,ROW()-8,FALSE)</f>
        <v>0</v>
      </c>
      <c r="M358" s="292">
        <f>HLOOKUP(K!$D$15,DatInv!$CO$7:$CZ$1441,ROW()-8,FALSE)</f>
        <v>0</v>
      </c>
      <c r="N358" s="444"/>
      <c r="O358" s="444"/>
      <c r="P358" s="292">
        <f>DatInv!CZ356</f>
        <v>0</v>
      </c>
      <c r="Q358" s="292">
        <f>DatInv!DF356</f>
        <v>0</v>
      </c>
      <c r="R358" s="292">
        <f t="shared" ref="R358:S358" si="239">IF(R356=0,0,R357/R356)</f>
        <v>0</v>
      </c>
      <c r="S358" s="292">
        <f t="shared" si="239"/>
        <v>0</v>
      </c>
      <c r="T358" s="290"/>
    </row>
    <row r="359" spans="1:20">
      <c r="A359" s="290"/>
      <c r="B359" s="292">
        <f>HLOOKUP(K!$D$15,DatInv!$F$7:$Q$1441,ROW()-8,FALSE)</f>
        <v>0</v>
      </c>
      <c r="C359" s="292">
        <f>HLOOKUP(K!$D$15,DatInv!$W$7:$AH$1441,ROW()-8,FALSE)</f>
        <v>0</v>
      </c>
      <c r="D359" s="292">
        <f>HLOOKUP(K!$D$15,DatInv!$AN$7:$AY$1441,ROW()-8,FALSE)</f>
        <v>0</v>
      </c>
      <c r="E359" s="444"/>
      <c r="F359" s="444"/>
      <c r="G359" s="420"/>
      <c r="H359" s="421" t="s">
        <v>95</v>
      </c>
      <c r="I359" s="422"/>
      <c r="J359" s="423" t="s">
        <v>22</v>
      </c>
      <c r="K359" s="292">
        <f>HLOOKUP(K!$D$15,DatInv!$BG$7:$BR$1441,ROW()-8,FALSE)</f>
        <v>0</v>
      </c>
      <c r="L359" s="292">
        <f>HLOOKUP(K!$D$15,DatInv!$BX$7:$CI$1441,ROW()-8,FALSE)</f>
        <v>0</v>
      </c>
      <c r="M359" s="292">
        <f>HLOOKUP(K!$D$15,DatInv!$CO$7:$CZ$1441,ROW()-8,FALSE)</f>
        <v>0</v>
      </c>
      <c r="N359" s="444"/>
      <c r="O359" s="444"/>
      <c r="P359" s="292">
        <f>DatInv!CZ357</f>
        <v>0</v>
      </c>
      <c r="Q359" s="292">
        <f>DatInv!DF357</f>
        <v>0</v>
      </c>
      <c r="R359" s="292">
        <f t="shared" ref="R359:R360" si="240">Q359+K359</f>
        <v>0</v>
      </c>
      <c r="S359" s="292">
        <f t="shared" ref="S359:S360" si="241">Q359+P359</f>
        <v>0</v>
      </c>
      <c r="T359" s="290"/>
    </row>
    <row r="360" spans="1:20">
      <c r="A360" s="290"/>
      <c r="B360" s="292">
        <f>HLOOKUP(K!$D$15,DatInv!$F$7:$Q$1441,ROW()-8,FALSE)</f>
        <v>0</v>
      </c>
      <c r="C360" s="292">
        <f>HLOOKUP(K!$D$15,DatInv!$W$7:$AH$1441,ROW()-8,FALSE)</f>
        <v>0</v>
      </c>
      <c r="D360" s="292">
        <f>HLOOKUP(K!$D$15,DatInv!$AN$7:$AY$1441,ROW()-8,FALSE)</f>
        <v>0</v>
      </c>
      <c r="E360" s="444"/>
      <c r="F360" s="444"/>
      <c r="G360" s="420"/>
      <c r="H360" s="421"/>
      <c r="I360" s="422"/>
      <c r="J360" s="423" t="s">
        <v>140</v>
      </c>
      <c r="K360" s="292">
        <f>HLOOKUP(K!$D$15,DatInv!$BG$7:$BR$1441,ROW()-8,FALSE)</f>
        <v>0</v>
      </c>
      <c r="L360" s="292">
        <f>HLOOKUP(K!$D$15,DatInv!$BX$7:$CI$1441,ROW()-8,FALSE)</f>
        <v>0</v>
      </c>
      <c r="M360" s="292">
        <f>HLOOKUP(K!$D$15,DatInv!$CO$7:$CZ$1441,ROW()-8,FALSE)</f>
        <v>0</v>
      </c>
      <c r="N360" s="444"/>
      <c r="O360" s="444"/>
      <c r="P360" s="292">
        <f>DatInv!CZ358</f>
        <v>0</v>
      </c>
      <c r="Q360" s="292">
        <f>DatInv!DF358</f>
        <v>0</v>
      </c>
      <c r="R360" s="292">
        <f t="shared" si="240"/>
        <v>0</v>
      </c>
      <c r="S360" s="292">
        <f t="shared" si="241"/>
        <v>0</v>
      </c>
      <c r="T360" s="290"/>
    </row>
    <row r="361" spans="1:20">
      <c r="A361" s="290"/>
      <c r="B361" s="292">
        <f>HLOOKUP(K!$D$15,DatInv!$F$7:$Q$1441,ROW()-8,FALSE)</f>
        <v>0</v>
      </c>
      <c r="C361" s="292">
        <f>HLOOKUP(K!$D$15,DatInv!$W$7:$AH$1441,ROW()-8,FALSE)</f>
        <v>0</v>
      </c>
      <c r="D361" s="292">
        <f>HLOOKUP(K!$D$15,DatInv!$AN$7:$AY$1441,ROW()-8,FALSE)</f>
        <v>0</v>
      </c>
      <c r="E361" s="444"/>
      <c r="F361" s="444"/>
      <c r="G361" s="420"/>
      <c r="H361" s="421"/>
      <c r="I361" s="422"/>
      <c r="J361" s="423" t="s">
        <v>249</v>
      </c>
      <c r="K361" s="292">
        <f>HLOOKUP(K!$D$15,DatInv!$BG$7:$BR$1441,ROW()-8,FALSE)</f>
        <v>0</v>
      </c>
      <c r="L361" s="292">
        <f>HLOOKUP(K!$D$15,DatInv!$BX$7:$CI$1441,ROW()-8,FALSE)</f>
        <v>0</v>
      </c>
      <c r="M361" s="292">
        <f>HLOOKUP(K!$D$15,DatInv!$CO$7:$CZ$1441,ROW()-8,FALSE)</f>
        <v>0</v>
      </c>
      <c r="N361" s="444"/>
      <c r="O361" s="444"/>
      <c r="P361" s="292">
        <f>DatInv!CZ359</f>
        <v>0</v>
      </c>
      <c r="Q361" s="292">
        <f>DatInv!DF359</f>
        <v>0</v>
      </c>
      <c r="R361" s="292">
        <f t="shared" ref="R361:S361" si="242">IF(R359=0,0,R360/R359)</f>
        <v>0</v>
      </c>
      <c r="S361" s="292">
        <f t="shared" si="242"/>
        <v>0</v>
      </c>
      <c r="T361" s="290"/>
    </row>
    <row r="362" spans="1:20">
      <c r="A362" s="290"/>
      <c r="B362" s="292">
        <f>HLOOKUP(K!$D$15,DatInv!$F$7:$Q$1441,ROW()-8,FALSE)</f>
        <v>0</v>
      </c>
      <c r="C362" s="292">
        <f>HLOOKUP(K!$D$15,DatInv!$W$7:$AH$1441,ROW()-8,FALSE)</f>
        <v>0</v>
      </c>
      <c r="D362" s="292">
        <f>HLOOKUP(K!$D$15,DatInv!$AN$7:$AY$1441,ROW()-8,FALSE)</f>
        <v>0</v>
      </c>
      <c r="E362" s="444"/>
      <c r="F362" s="444"/>
      <c r="G362" s="420"/>
      <c r="H362" s="421" t="s">
        <v>96</v>
      </c>
      <c r="I362" s="422"/>
      <c r="J362" s="423" t="s">
        <v>22</v>
      </c>
      <c r="K362" s="292">
        <f>HLOOKUP(K!$D$15,DatInv!$BG$7:$BR$1441,ROW()-8,FALSE)</f>
        <v>0</v>
      </c>
      <c r="L362" s="292">
        <f>HLOOKUP(K!$D$15,DatInv!$BX$7:$CI$1441,ROW()-8,FALSE)</f>
        <v>0</v>
      </c>
      <c r="M362" s="292">
        <f>HLOOKUP(K!$D$15,DatInv!$CO$7:$CZ$1441,ROW()-8,FALSE)</f>
        <v>0</v>
      </c>
      <c r="N362" s="444"/>
      <c r="O362" s="444"/>
      <c r="P362" s="292">
        <f>DatInv!CZ360</f>
        <v>0</v>
      </c>
      <c r="Q362" s="292">
        <f>DatInv!DF360</f>
        <v>0</v>
      </c>
      <c r="R362" s="292">
        <f t="shared" ref="R362:R363" si="243">Q362+K362</f>
        <v>0</v>
      </c>
      <c r="S362" s="292">
        <f t="shared" ref="S362:S363" si="244">Q362+P362</f>
        <v>0</v>
      </c>
      <c r="T362" s="290"/>
    </row>
    <row r="363" spans="1:20">
      <c r="A363" s="290"/>
      <c r="B363" s="292">
        <f>HLOOKUP(K!$D$15,DatInv!$F$7:$Q$1441,ROW()-8,FALSE)</f>
        <v>0</v>
      </c>
      <c r="C363" s="292">
        <f>HLOOKUP(K!$D$15,DatInv!$W$7:$AH$1441,ROW()-8,FALSE)</f>
        <v>0</v>
      </c>
      <c r="D363" s="292">
        <f>HLOOKUP(K!$D$15,DatInv!$AN$7:$AY$1441,ROW()-8,FALSE)</f>
        <v>0</v>
      </c>
      <c r="E363" s="444"/>
      <c r="F363" s="444"/>
      <c r="G363" s="420"/>
      <c r="H363" s="421"/>
      <c r="I363" s="422"/>
      <c r="J363" s="423" t="s">
        <v>140</v>
      </c>
      <c r="K363" s="292">
        <f>HLOOKUP(K!$D$15,DatInv!$BG$7:$BR$1441,ROW()-8,FALSE)</f>
        <v>0</v>
      </c>
      <c r="L363" s="292">
        <f>HLOOKUP(K!$D$15,DatInv!$BX$7:$CI$1441,ROW()-8,FALSE)</f>
        <v>0</v>
      </c>
      <c r="M363" s="292">
        <f>HLOOKUP(K!$D$15,DatInv!$CO$7:$CZ$1441,ROW()-8,FALSE)</f>
        <v>0</v>
      </c>
      <c r="N363" s="444"/>
      <c r="O363" s="444"/>
      <c r="P363" s="292">
        <f>DatInv!CZ361</f>
        <v>0</v>
      </c>
      <c r="Q363" s="292">
        <f>DatInv!DF361</f>
        <v>0</v>
      </c>
      <c r="R363" s="292">
        <f t="shared" si="243"/>
        <v>0</v>
      </c>
      <c r="S363" s="292">
        <f t="shared" si="244"/>
        <v>0</v>
      </c>
      <c r="T363" s="290"/>
    </row>
    <row r="364" spans="1:20">
      <c r="A364" s="290"/>
      <c r="B364" s="292">
        <f>HLOOKUP(K!$D$15,DatInv!$F$7:$Q$1441,ROW()-8,FALSE)</f>
        <v>0</v>
      </c>
      <c r="C364" s="292">
        <f>HLOOKUP(K!$D$15,DatInv!$W$7:$AH$1441,ROW()-8,FALSE)</f>
        <v>0</v>
      </c>
      <c r="D364" s="292">
        <f>HLOOKUP(K!$D$15,DatInv!$AN$7:$AY$1441,ROW()-8,FALSE)</f>
        <v>0</v>
      </c>
      <c r="E364" s="444"/>
      <c r="F364" s="444"/>
      <c r="G364" s="420"/>
      <c r="H364" s="421"/>
      <c r="I364" s="422"/>
      <c r="J364" s="423" t="s">
        <v>249</v>
      </c>
      <c r="K364" s="292">
        <f>HLOOKUP(K!$D$15,DatInv!$BG$7:$BR$1441,ROW()-8,FALSE)</f>
        <v>0</v>
      </c>
      <c r="L364" s="292">
        <f>HLOOKUP(K!$D$15,DatInv!$BX$7:$CI$1441,ROW()-8,FALSE)</f>
        <v>0</v>
      </c>
      <c r="M364" s="292">
        <f>HLOOKUP(K!$D$15,DatInv!$CO$7:$CZ$1441,ROW()-8,FALSE)</f>
        <v>0</v>
      </c>
      <c r="N364" s="444"/>
      <c r="O364" s="444"/>
      <c r="P364" s="292">
        <f>DatInv!CZ362</f>
        <v>0</v>
      </c>
      <c r="Q364" s="292">
        <f>DatInv!DF362</f>
        <v>0</v>
      </c>
      <c r="R364" s="292">
        <f t="shared" ref="R364:S364" si="245">IF(R362=0,0,R363/R362)</f>
        <v>0</v>
      </c>
      <c r="S364" s="292">
        <f t="shared" si="245"/>
        <v>0</v>
      </c>
      <c r="T364" s="290"/>
    </row>
    <row r="365" spans="1:20">
      <c r="A365" s="290"/>
      <c r="B365" s="292">
        <f>HLOOKUP(K!$D$15,DatInv!$F$7:$Q$1441,ROW()-8,FALSE)</f>
        <v>0</v>
      </c>
      <c r="C365" s="292">
        <f>HLOOKUP(K!$D$15,DatInv!$W$7:$AH$1441,ROW()-8,FALSE)</f>
        <v>0</v>
      </c>
      <c r="D365" s="292">
        <f>HLOOKUP(K!$D$15,DatInv!$AN$7:$AY$1441,ROW()-8,FALSE)</f>
        <v>0</v>
      </c>
      <c r="E365" s="444"/>
      <c r="F365" s="444"/>
      <c r="G365" s="420"/>
      <c r="H365" s="421" t="s">
        <v>97</v>
      </c>
      <c r="I365" s="422"/>
      <c r="J365" s="423" t="s">
        <v>22</v>
      </c>
      <c r="K365" s="292">
        <f>HLOOKUP(K!$D$15,DatInv!$BG$7:$BR$1441,ROW()-8,FALSE)</f>
        <v>0</v>
      </c>
      <c r="L365" s="292">
        <f>HLOOKUP(K!$D$15,DatInv!$BX$7:$CI$1441,ROW()-8,FALSE)</f>
        <v>0</v>
      </c>
      <c r="M365" s="292">
        <f>HLOOKUP(K!$D$15,DatInv!$CO$7:$CZ$1441,ROW()-8,FALSE)</f>
        <v>0</v>
      </c>
      <c r="N365" s="444"/>
      <c r="O365" s="444"/>
      <c r="P365" s="292">
        <f>DatInv!CZ363</f>
        <v>0</v>
      </c>
      <c r="Q365" s="292">
        <f>DatInv!DF363</f>
        <v>0</v>
      </c>
      <c r="R365" s="292">
        <f t="shared" ref="R365:R366" si="246">Q365+K365</f>
        <v>0</v>
      </c>
      <c r="S365" s="292">
        <f t="shared" ref="S365:S366" si="247">Q365+P365</f>
        <v>0</v>
      </c>
      <c r="T365" s="290"/>
    </row>
    <row r="366" spans="1:20">
      <c r="A366" s="290"/>
      <c r="B366" s="292">
        <f>HLOOKUP(K!$D$15,DatInv!$F$7:$Q$1441,ROW()-8,FALSE)</f>
        <v>0</v>
      </c>
      <c r="C366" s="292">
        <f>HLOOKUP(K!$D$15,DatInv!$W$7:$AH$1441,ROW()-8,FALSE)</f>
        <v>0</v>
      </c>
      <c r="D366" s="292">
        <f>HLOOKUP(K!$D$15,DatInv!$AN$7:$AY$1441,ROW()-8,FALSE)</f>
        <v>0</v>
      </c>
      <c r="E366" s="444"/>
      <c r="F366" s="444"/>
      <c r="G366" s="420"/>
      <c r="H366" s="421"/>
      <c r="I366" s="422"/>
      <c r="J366" s="423" t="s">
        <v>140</v>
      </c>
      <c r="K366" s="292">
        <f>HLOOKUP(K!$D$15,DatInv!$BG$7:$BR$1441,ROW()-8,FALSE)</f>
        <v>0</v>
      </c>
      <c r="L366" s="292">
        <f>HLOOKUP(K!$D$15,DatInv!$BX$7:$CI$1441,ROW()-8,FALSE)</f>
        <v>0</v>
      </c>
      <c r="M366" s="292">
        <f>HLOOKUP(K!$D$15,DatInv!$CO$7:$CZ$1441,ROW()-8,FALSE)</f>
        <v>0</v>
      </c>
      <c r="N366" s="444"/>
      <c r="O366" s="444"/>
      <c r="P366" s="292">
        <f>DatInv!CZ364</f>
        <v>0</v>
      </c>
      <c r="Q366" s="292">
        <f>DatInv!DF364</f>
        <v>0</v>
      </c>
      <c r="R366" s="292">
        <f t="shared" si="246"/>
        <v>0</v>
      </c>
      <c r="S366" s="292">
        <f t="shared" si="247"/>
        <v>0</v>
      </c>
      <c r="T366" s="290"/>
    </row>
    <row r="367" spans="1:20">
      <c r="A367" s="290"/>
      <c r="B367" s="292">
        <f>HLOOKUP(K!$D$15,DatInv!$F$7:$Q$1441,ROW()-8,FALSE)</f>
        <v>0</v>
      </c>
      <c r="C367" s="292">
        <f>HLOOKUP(K!$D$15,DatInv!$W$7:$AH$1441,ROW()-8,FALSE)</f>
        <v>0</v>
      </c>
      <c r="D367" s="292">
        <f>HLOOKUP(K!$D$15,DatInv!$AN$7:$AY$1441,ROW()-8,FALSE)</f>
        <v>0</v>
      </c>
      <c r="E367" s="444"/>
      <c r="F367" s="444"/>
      <c r="G367" s="420"/>
      <c r="H367" s="421"/>
      <c r="I367" s="422"/>
      <c r="J367" s="423" t="s">
        <v>249</v>
      </c>
      <c r="K367" s="292">
        <f>HLOOKUP(K!$D$15,DatInv!$BG$7:$BR$1441,ROW()-8,FALSE)</f>
        <v>0</v>
      </c>
      <c r="L367" s="292">
        <f>HLOOKUP(K!$D$15,DatInv!$BX$7:$CI$1441,ROW()-8,FALSE)</f>
        <v>0</v>
      </c>
      <c r="M367" s="292">
        <f>HLOOKUP(K!$D$15,DatInv!$CO$7:$CZ$1441,ROW()-8,FALSE)</f>
        <v>0</v>
      </c>
      <c r="N367" s="444"/>
      <c r="O367" s="444"/>
      <c r="P367" s="292">
        <f>DatInv!CZ365</f>
        <v>0</v>
      </c>
      <c r="Q367" s="292">
        <f>DatInv!DF365</f>
        <v>0</v>
      </c>
      <c r="R367" s="292">
        <f t="shared" ref="R367:S367" si="248">IF(R365=0,0,R366/R365)</f>
        <v>0</v>
      </c>
      <c r="S367" s="292">
        <f t="shared" si="248"/>
        <v>0</v>
      </c>
      <c r="T367" s="290"/>
    </row>
    <row r="368" spans="1:20">
      <c r="A368" s="290"/>
      <c r="B368" s="292">
        <f>HLOOKUP(K!$D$15,DatInv!$F$7:$Q$1441,ROW()-8,FALSE)</f>
        <v>0</v>
      </c>
      <c r="C368" s="292">
        <f>HLOOKUP(K!$D$15,DatInv!$W$7:$AH$1441,ROW()-8,FALSE)</f>
        <v>0</v>
      </c>
      <c r="D368" s="292">
        <f>HLOOKUP(K!$D$15,DatInv!$AN$7:$AY$1441,ROW()-8,FALSE)</f>
        <v>0</v>
      </c>
      <c r="E368" s="444"/>
      <c r="F368" s="444"/>
      <c r="G368" s="420"/>
      <c r="H368" s="421" t="s">
        <v>98</v>
      </c>
      <c r="I368" s="422"/>
      <c r="J368" s="423" t="s">
        <v>22</v>
      </c>
      <c r="K368" s="292">
        <f>HLOOKUP(K!$D$15,DatInv!$BG$7:$BR$1441,ROW()-8,FALSE)</f>
        <v>0</v>
      </c>
      <c r="L368" s="292">
        <f>HLOOKUP(K!$D$15,DatInv!$BX$7:$CI$1441,ROW()-8,FALSE)</f>
        <v>0</v>
      </c>
      <c r="M368" s="292">
        <f>HLOOKUP(K!$D$15,DatInv!$CO$7:$CZ$1441,ROW()-8,FALSE)</f>
        <v>0</v>
      </c>
      <c r="N368" s="444"/>
      <c r="O368" s="444"/>
      <c r="P368" s="292">
        <f>DatInv!CZ366</f>
        <v>0</v>
      </c>
      <c r="Q368" s="292">
        <f>DatInv!DF366</f>
        <v>0</v>
      </c>
      <c r="R368" s="292">
        <f t="shared" ref="R368:R369" si="249">Q368+K368</f>
        <v>0</v>
      </c>
      <c r="S368" s="292">
        <f t="shared" ref="S368:S369" si="250">Q368+P368</f>
        <v>0</v>
      </c>
      <c r="T368" s="290"/>
    </row>
    <row r="369" spans="1:20">
      <c r="A369" s="290"/>
      <c r="B369" s="292">
        <f>HLOOKUP(K!$D$15,DatInv!$F$7:$Q$1441,ROW()-8,FALSE)</f>
        <v>0</v>
      </c>
      <c r="C369" s="292">
        <f>HLOOKUP(K!$D$15,DatInv!$W$7:$AH$1441,ROW()-8,FALSE)</f>
        <v>0</v>
      </c>
      <c r="D369" s="292">
        <f>HLOOKUP(K!$D$15,DatInv!$AN$7:$AY$1441,ROW()-8,FALSE)</f>
        <v>0</v>
      </c>
      <c r="E369" s="444"/>
      <c r="F369" s="444"/>
      <c r="G369" s="420"/>
      <c r="H369" s="421"/>
      <c r="I369" s="422"/>
      <c r="J369" s="423" t="s">
        <v>140</v>
      </c>
      <c r="K369" s="292">
        <f>HLOOKUP(K!$D$15,DatInv!$BG$7:$BR$1441,ROW()-8,FALSE)</f>
        <v>0</v>
      </c>
      <c r="L369" s="292">
        <f>HLOOKUP(K!$D$15,DatInv!$BX$7:$CI$1441,ROW()-8,FALSE)</f>
        <v>0</v>
      </c>
      <c r="M369" s="292">
        <f>HLOOKUP(K!$D$15,DatInv!$CO$7:$CZ$1441,ROW()-8,FALSE)</f>
        <v>0</v>
      </c>
      <c r="N369" s="444"/>
      <c r="O369" s="444"/>
      <c r="P369" s="292">
        <f>DatInv!CZ367</f>
        <v>0</v>
      </c>
      <c r="Q369" s="292">
        <f>DatInv!DF367</f>
        <v>0</v>
      </c>
      <c r="R369" s="292">
        <f t="shared" si="249"/>
        <v>0</v>
      </c>
      <c r="S369" s="292">
        <f t="shared" si="250"/>
        <v>0</v>
      </c>
      <c r="T369" s="290"/>
    </row>
    <row r="370" spans="1:20">
      <c r="A370" s="290"/>
      <c r="B370" s="292">
        <f>HLOOKUP(K!$D$15,DatInv!$F$7:$Q$1441,ROW()-8,FALSE)</f>
        <v>0</v>
      </c>
      <c r="C370" s="292">
        <f>HLOOKUP(K!$D$15,DatInv!$W$7:$AH$1441,ROW()-8,FALSE)</f>
        <v>0</v>
      </c>
      <c r="D370" s="292">
        <f>HLOOKUP(K!$D$15,DatInv!$AN$7:$AY$1441,ROW()-8,FALSE)</f>
        <v>0</v>
      </c>
      <c r="E370" s="444"/>
      <c r="F370" s="444"/>
      <c r="G370" s="420"/>
      <c r="H370" s="421"/>
      <c r="I370" s="422"/>
      <c r="J370" s="423" t="s">
        <v>249</v>
      </c>
      <c r="K370" s="292">
        <f>HLOOKUP(K!$D$15,DatInv!$BG$7:$BR$1441,ROW()-8,FALSE)</f>
        <v>0</v>
      </c>
      <c r="L370" s="292">
        <f>HLOOKUP(K!$D$15,DatInv!$BX$7:$CI$1441,ROW()-8,FALSE)</f>
        <v>0</v>
      </c>
      <c r="M370" s="292">
        <f>HLOOKUP(K!$D$15,DatInv!$CO$7:$CZ$1441,ROW()-8,FALSE)</f>
        <v>0</v>
      </c>
      <c r="N370" s="444"/>
      <c r="O370" s="444"/>
      <c r="P370" s="292">
        <f>DatInv!CZ368</f>
        <v>0</v>
      </c>
      <c r="Q370" s="292">
        <f>DatInv!DF368</f>
        <v>0</v>
      </c>
      <c r="R370" s="292">
        <f t="shared" ref="R370:S370" si="251">IF(R368=0,0,R369/R368)</f>
        <v>0</v>
      </c>
      <c r="S370" s="292">
        <f t="shared" si="251"/>
        <v>0</v>
      </c>
      <c r="T370" s="290"/>
    </row>
    <row r="371" spans="1:20">
      <c r="A371" s="290"/>
      <c r="B371" s="292">
        <f>HLOOKUP(K!$D$15,DatInv!$F$7:$Q$1441,ROW()-8,FALSE)</f>
        <v>0</v>
      </c>
      <c r="C371" s="292">
        <f>HLOOKUP(K!$D$15,DatInv!$W$7:$AH$1441,ROW()-8,FALSE)</f>
        <v>0</v>
      </c>
      <c r="D371" s="292">
        <f>HLOOKUP(K!$D$15,DatInv!$AN$7:$AY$1441,ROW()-8,FALSE)</f>
        <v>0</v>
      </c>
      <c r="E371" s="444"/>
      <c r="F371" s="444"/>
      <c r="G371" s="420"/>
      <c r="H371" s="421" t="s">
        <v>99</v>
      </c>
      <c r="I371" s="422"/>
      <c r="J371" s="423" t="s">
        <v>22</v>
      </c>
      <c r="K371" s="292">
        <f>HLOOKUP(K!$D$15,DatInv!$BG$7:$BR$1441,ROW()-8,FALSE)</f>
        <v>0</v>
      </c>
      <c r="L371" s="292">
        <f>HLOOKUP(K!$D$15,DatInv!$BX$7:$CI$1441,ROW()-8,FALSE)</f>
        <v>0</v>
      </c>
      <c r="M371" s="292">
        <f>HLOOKUP(K!$D$15,DatInv!$CO$7:$CZ$1441,ROW()-8,FALSE)</f>
        <v>0</v>
      </c>
      <c r="N371" s="444"/>
      <c r="O371" s="444"/>
      <c r="P371" s="292">
        <f>DatInv!CZ369</f>
        <v>0</v>
      </c>
      <c r="Q371" s="292">
        <f>DatInv!DF369</f>
        <v>0</v>
      </c>
      <c r="R371" s="292">
        <f t="shared" ref="R371:R372" si="252">Q371+K371</f>
        <v>0</v>
      </c>
      <c r="S371" s="292">
        <f t="shared" ref="S371:S372" si="253">Q371+P371</f>
        <v>0</v>
      </c>
      <c r="T371" s="290"/>
    </row>
    <row r="372" spans="1:20">
      <c r="A372" s="290"/>
      <c r="B372" s="292">
        <f>HLOOKUP(K!$D$15,DatInv!$F$7:$Q$1441,ROW()-8,FALSE)</f>
        <v>0</v>
      </c>
      <c r="C372" s="292">
        <f>HLOOKUP(K!$D$15,DatInv!$W$7:$AH$1441,ROW()-8,FALSE)</f>
        <v>0</v>
      </c>
      <c r="D372" s="292">
        <f>HLOOKUP(K!$D$15,DatInv!$AN$7:$AY$1441,ROW()-8,FALSE)</f>
        <v>0</v>
      </c>
      <c r="E372" s="444"/>
      <c r="F372" s="444"/>
      <c r="G372" s="420"/>
      <c r="H372" s="421"/>
      <c r="I372" s="422"/>
      <c r="J372" s="423" t="s">
        <v>140</v>
      </c>
      <c r="K372" s="292">
        <f>HLOOKUP(K!$D$15,DatInv!$BG$7:$BR$1441,ROW()-8,FALSE)</f>
        <v>0</v>
      </c>
      <c r="L372" s="292">
        <f>HLOOKUP(K!$D$15,DatInv!$BX$7:$CI$1441,ROW()-8,FALSE)</f>
        <v>0</v>
      </c>
      <c r="M372" s="292">
        <f>HLOOKUP(K!$D$15,DatInv!$CO$7:$CZ$1441,ROW()-8,FALSE)</f>
        <v>0</v>
      </c>
      <c r="N372" s="444"/>
      <c r="O372" s="444"/>
      <c r="P372" s="292">
        <f>DatInv!CZ370</f>
        <v>0</v>
      </c>
      <c r="Q372" s="292">
        <f>DatInv!DF370</f>
        <v>0</v>
      </c>
      <c r="R372" s="292">
        <f t="shared" si="252"/>
        <v>0</v>
      </c>
      <c r="S372" s="292">
        <f t="shared" si="253"/>
        <v>0</v>
      </c>
      <c r="T372" s="290"/>
    </row>
    <row r="373" spans="1:20">
      <c r="A373" s="290"/>
      <c r="B373" s="292">
        <f>HLOOKUP(K!$D$15,DatInv!$F$7:$Q$1441,ROW()-8,FALSE)</f>
        <v>0</v>
      </c>
      <c r="C373" s="292">
        <f>HLOOKUP(K!$D$15,DatInv!$W$7:$AH$1441,ROW()-8,FALSE)</f>
        <v>0</v>
      </c>
      <c r="D373" s="292">
        <f>HLOOKUP(K!$D$15,DatInv!$AN$7:$AY$1441,ROW()-8,FALSE)</f>
        <v>0</v>
      </c>
      <c r="E373" s="444"/>
      <c r="F373" s="444"/>
      <c r="G373" s="420"/>
      <c r="H373" s="421"/>
      <c r="I373" s="422"/>
      <c r="J373" s="423" t="s">
        <v>249</v>
      </c>
      <c r="K373" s="292">
        <f>HLOOKUP(K!$D$15,DatInv!$BG$7:$BR$1441,ROW()-8,FALSE)</f>
        <v>0</v>
      </c>
      <c r="L373" s="292">
        <f>HLOOKUP(K!$D$15,DatInv!$BX$7:$CI$1441,ROW()-8,FALSE)</f>
        <v>0</v>
      </c>
      <c r="M373" s="292">
        <f>HLOOKUP(K!$D$15,DatInv!$CO$7:$CZ$1441,ROW()-8,FALSE)</f>
        <v>0</v>
      </c>
      <c r="N373" s="444"/>
      <c r="O373" s="444"/>
      <c r="P373" s="292">
        <f>DatInv!CZ371</f>
        <v>0</v>
      </c>
      <c r="Q373" s="292">
        <f>DatInv!DF371</f>
        <v>0</v>
      </c>
      <c r="R373" s="292">
        <f t="shared" ref="R373:S373" si="254">IF(R371=0,0,R372/R371)</f>
        <v>0</v>
      </c>
      <c r="S373" s="292">
        <f t="shared" si="254"/>
        <v>0</v>
      </c>
      <c r="T373" s="290"/>
    </row>
    <row r="374" spans="1:20">
      <c r="A374" s="290"/>
      <c r="B374" s="292">
        <f>HLOOKUP(K!$D$15,DatInv!$F$7:$Q$1441,ROW()-8,FALSE)</f>
        <v>0</v>
      </c>
      <c r="C374" s="292">
        <f>HLOOKUP(K!$D$15,DatInv!$W$7:$AH$1441,ROW()-8,FALSE)</f>
        <v>0</v>
      </c>
      <c r="D374" s="292">
        <f>HLOOKUP(K!$D$15,DatInv!$AN$7:$AY$1441,ROW()-8,FALSE)</f>
        <v>0</v>
      </c>
      <c r="E374" s="444"/>
      <c r="F374" s="444"/>
      <c r="G374" s="420"/>
      <c r="H374" s="421" t="s">
        <v>100</v>
      </c>
      <c r="I374" s="422"/>
      <c r="J374" s="423" t="s">
        <v>22</v>
      </c>
      <c r="K374" s="292">
        <f>HLOOKUP(K!$D$15,DatInv!$BG$7:$BR$1441,ROW()-8,FALSE)</f>
        <v>0</v>
      </c>
      <c r="L374" s="292">
        <f>HLOOKUP(K!$D$15,DatInv!$BX$7:$CI$1441,ROW()-8,FALSE)</f>
        <v>0</v>
      </c>
      <c r="M374" s="292">
        <f>HLOOKUP(K!$D$15,DatInv!$CO$7:$CZ$1441,ROW()-8,FALSE)</f>
        <v>0</v>
      </c>
      <c r="N374" s="444"/>
      <c r="O374" s="444"/>
      <c r="P374" s="292">
        <f>DatInv!CZ372</f>
        <v>0</v>
      </c>
      <c r="Q374" s="292">
        <f>DatInv!DF372</f>
        <v>0</v>
      </c>
      <c r="R374" s="292">
        <f t="shared" ref="R374:R375" si="255">Q374+K374</f>
        <v>0</v>
      </c>
      <c r="S374" s="292">
        <f t="shared" ref="S374:S375" si="256">Q374+P374</f>
        <v>0</v>
      </c>
      <c r="T374" s="290"/>
    </row>
    <row r="375" spans="1:20">
      <c r="A375" s="290"/>
      <c r="B375" s="292">
        <f>HLOOKUP(K!$D$15,DatInv!$F$7:$Q$1441,ROW()-8,FALSE)</f>
        <v>0</v>
      </c>
      <c r="C375" s="292">
        <f>HLOOKUP(K!$D$15,DatInv!$W$7:$AH$1441,ROW()-8,FALSE)</f>
        <v>0</v>
      </c>
      <c r="D375" s="292">
        <f>HLOOKUP(K!$D$15,DatInv!$AN$7:$AY$1441,ROW()-8,FALSE)</f>
        <v>0</v>
      </c>
      <c r="E375" s="444"/>
      <c r="F375" s="444"/>
      <c r="G375" s="420"/>
      <c r="H375" s="421"/>
      <c r="I375" s="422"/>
      <c r="J375" s="423" t="s">
        <v>140</v>
      </c>
      <c r="K375" s="292">
        <f>HLOOKUP(K!$D$15,DatInv!$BG$7:$BR$1441,ROW()-8,FALSE)</f>
        <v>0</v>
      </c>
      <c r="L375" s="292">
        <f>HLOOKUP(K!$D$15,DatInv!$BX$7:$CI$1441,ROW()-8,FALSE)</f>
        <v>0</v>
      </c>
      <c r="M375" s="292">
        <f>HLOOKUP(K!$D$15,DatInv!$CO$7:$CZ$1441,ROW()-8,FALSE)</f>
        <v>0</v>
      </c>
      <c r="N375" s="444"/>
      <c r="O375" s="444"/>
      <c r="P375" s="292">
        <f>DatInv!CZ373</f>
        <v>0</v>
      </c>
      <c r="Q375" s="292">
        <f>DatInv!DF373</f>
        <v>0</v>
      </c>
      <c r="R375" s="292">
        <f t="shared" si="255"/>
        <v>0</v>
      </c>
      <c r="S375" s="292">
        <f t="shared" si="256"/>
        <v>0</v>
      </c>
      <c r="T375" s="290"/>
    </row>
    <row r="376" spans="1:20">
      <c r="A376" s="290"/>
      <c r="B376" s="292">
        <f>HLOOKUP(K!$D$15,DatInv!$F$7:$Q$1441,ROW()-8,FALSE)</f>
        <v>0</v>
      </c>
      <c r="C376" s="292">
        <f>HLOOKUP(K!$D$15,DatInv!$W$7:$AH$1441,ROW()-8,FALSE)</f>
        <v>0</v>
      </c>
      <c r="D376" s="292">
        <f>HLOOKUP(K!$D$15,DatInv!$AN$7:$AY$1441,ROW()-8,FALSE)</f>
        <v>0</v>
      </c>
      <c r="E376" s="444"/>
      <c r="F376" s="444"/>
      <c r="G376" s="420"/>
      <c r="H376" s="421"/>
      <c r="I376" s="422"/>
      <c r="J376" s="423" t="s">
        <v>249</v>
      </c>
      <c r="K376" s="292">
        <f>HLOOKUP(K!$D$15,DatInv!$BG$7:$BR$1441,ROW()-8,FALSE)</f>
        <v>0</v>
      </c>
      <c r="L376" s="292">
        <f>HLOOKUP(K!$D$15,DatInv!$BX$7:$CI$1441,ROW()-8,FALSE)</f>
        <v>0</v>
      </c>
      <c r="M376" s="292">
        <f>HLOOKUP(K!$D$15,DatInv!$CO$7:$CZ$1441,ROW()-8,FALSE)</f>
        <v>0</v>
      </c>
      <c r="N376" s="444"/>
      <c r="O376" s="444"/>
      <c r="P376" s="292">
        <f>DatInv!CZ374</f>
        <v>0</v>
      </c>
      <c r="Q376" s="292">
        <f>DatInv!DF374</f>
        <v>0</v>
      </c>
      <c r="R376" s="292">
        <f t="shared" ref="R376:S376" si="257">IF(R374=0,0,R375/R374)</f>
        <v>0</v>
      </c>
      <c r="S376" s="292">
        <f t="shared" si="257"/>
        <v>0</v>
      </c>
      <c r="T376" s="290"/>
    </row>
    <row r="377" spans="1:20">
      <c r="A377" s="290"/>
      <c r="B377" s="292">
        <f>HLOOKUP(K!$D$15,DatInv!$F$7:$Q$1441,ROW()-8,FALSE)</f>
        <v>0</v>
      </c>
      <c r="C377" s="292">
        <f>HLOOKUP(K!$D$15,DatInv!$W$7:$AH$1441,ROW()-8,FALSE)</f>
        <v>0</v>
      </c>
      <c r="D377" s="292">
        <f>HLOOKUP(K!$D$15,DatInv!$AN$7:$AY$1441,ROW()-8,FALSE)</f>
        <v>0</v>
      </c>
      <c r="E377" s="444"/>
      <c r="F377" s="444"/>
      <c r="G377" s="420"/>
      <c r="H377" s="421" t="s">
        <v>101</v>
      </c>
      <c r="I377" s="422"/>
      <c r="J377" s="423" t="s">
        <v>22</v>
      </c>
      <c r="K377" s="292">
        <f>HLOOKUP(K!$D$15,DatInv!$BG$7:$BR$1441,ROW()-8,FALSE)</f>
        <v>0</v>
      </c>
      <c r="L377" s="292">
        <f>HLOOKUP(K!$D$15,DatInv!$BX$7:$CI$1441,ROW()-8,FALSE)</f>
        <v>0</v>
      </c>
      <c r="M377" s="292">
        <f>HLOOKUP(K!$D$15,DatInv!$CO$7:$CZ$1441,ROW()-8,FALSE)</f>
        <v>0</v>
      </c>
      <c r="N377" s="444"/>
      <c r="O377" s="444"/>
      <c r="P377" s="292">
        <f>DatInv!CZ375</f>
        <v>0</v>
      </c>
      <c r="Q377" s="292">
        <f>DatInv!DF375</f>
        <v>0</v>
      </c>
      <c r="R377" s="292">
        <f t="shared" ref="R377:R378" si="258">Q377+K377</f>
        <v>0</v>
      </c>
      <c r="S377" s="292">
        <f t="shared" ref="S377:S378" si="259">Q377+P377</f>
        <v>0</v>
      </c>
      <c r="T377" s="290"/>
    </row>
    <row r="378" spans="1:20">
      <c r="A378" s="290"/>
      <c r="B378" s="292">
        <f>HLOOKUP(K!$D$15,DatInv!$F$7:$Q$1441,ROW()-8,FALSE)</f>
        <v>0</v>
      </c>
      <c r="C378" s="292">
        <f>HLOOKUP(K!$D$15,DatInv!$W$7:$AH$1441,ROW()-8,FALSE)</f>
        <v>0</v>
      </c>
      <c r="D378" s="292">
        <f>HLOOKUP(K!$D$15,DatInv!$AN$7:$AY$1441,ROW()-8,FALSE)</f>
        <v>0</v>
      </c>
      <c r="E378" s="444"/>
      <c r="F378" s="444"/>
      <c r="G378" s="420"/>
      <c r="H378" s="421"/>
      <c r="I378" s="422"/>
      <c r="J378" s="423" t="s">
        <v>140</v>
      </c>
      <c r="K378" s="292">
        <f>HLOOKUP(K!$D$15,DatInv!$BG$7:$BR$1441,ROW()-8,FALSE)</f>
        <v>0</v>
      </c>
      <c r="L378" s="292">
        <f>HLOOKUP(K!$D$15,DatInv!$BX$7:$CI$1441,ROW()-8,FALSE)</f>
        <v>0</v>
      </c>
      <c r="M378" s="292">
        <f>HLOOKUP(K!$D$15,DatInv!$CO$7:$CZ$1441,ROW()-8,FALSE)</f>
        <v>0</v>
      </c>
      <c r="N378" s="444"/>
      <c r="O378" s="444"/>
      <c r="P378" s="292">
        <f>DatInv!CZ376</f>
        <v>0</v>
      </c>
      <c r="Q378" s="292">
        <f>DatInv!DF376</f>
        <v>0</v>
      </c>
      <c r="R378" s="292">
        <f t="shared" si="258"/>
        <v>0</v>
      </c>
      <c r="S378" s="292">
        <f t="shared" si="259"/>
        <v>0</v>
      </c>
      <c r="T378" s="290"/>
    </row>
    <row r="379" spans="1:20">
      <c r="A379" s="290"/>
      <c r="B379" s="292">
        <f>HLOOKUP(K!$D$15,DatInv!$F$7:$Q$1441,ROW()-8,FALSE)</f>
        <v>0</v>
      </c>
      <c r="C379" s="292">
        <f>HLOOKUP(K!$D$15,DatInv!$W$7:$AH$1441,ROW()-8,FALSE)</f>
        <v>0</v>
      </c>
      <c r="D379" s="292">
        <f>HLOOKUP(K!$D$15,DatInv!$AN$7:$AY$1441,ROW()-8,FALSE)</f>
        <v>0</v>
      </c>
      <c r="E379" s="444"/>
      <c r="F379" s="444"/>
      <c r="G379" s="420"/>
      <c r="H379" s="421"/>
      <c r="I379" s="422"/>
      <c r="J379" s="423" t="s">
        <v>249</v>
      </c>
      <c r="K379" s="292">
        <f>HLOOKUP(K!$D$15,DatInv!$BG$7:$BR$1441,ROW()-8,FALSE)</f>
        <v>0</v>
      </c>
      <c r="L379" s="292">
        <f>HLOOKUP(K!$D$15,DatInv!$BX$7:$CI$1441,ROW()-8,FALSE)</f>
        <v>0</v>
      </c>
      <c r="M379" s="292">
        <f>HLOOKUP(K!$D$15,DatInv!$CO$7:$CZ$1441,ROW()-8,FALSE)</f>
        <v>0</v>
      </c>
      <c r="N379" s="444"/>
      <c r="O379" s="444"/>
      <c r="P379" s="292">
        <f>DatInv!CZ377</f>
        <v>0</v>
      </c>
      <c r="Q379" s="292">
        <f>DatInv!DF377</f>
        <v>0</v>
      </c>
      <c r="R379" s="292">
        <f t="shared" ref="R379:S379" si="260">IF(R377=0,0,R378/R377)</f>
        <v>0</v>
      </c>
      <c r="S379" s="292">
        <f t="shared" si="260"/>
        <v>0</v>
      </c>
      <c r="T379" s="290"/>
    </row>
    <row r="380" spans="1:20">
      <c r="A380" s="290"/>
      <c r="B380" s="292">
        <f>HLOOKUP(K!$D$15,DatInv!$F$7:$Q$1441,ROW()-8,FALSE)</f>
        <v>0</v>
      </c>
      <c r="C380" s="292">
        <f>HLOOKUP(K!$D$15,DatInv!$W$7:$AH$1441,ROW()-8,FALSE)</f>
        <v>0</v>
      </c>
      <c r="D380" s="292">
        <f>HLOOKUP(K!$D$15,DatInv!$AN$7:$AY$1441,ROW()-8,FALSE)</f>
        <v>0</v>
      </c>
      <c r="E380" s="444"/>
      <c r="F380" s="444"/>
      <c r="G380" s="420"/>
      <c r="H380" s="421" t="s">
        <v>102</v>
      </c>
      <c r="I380" s="422"/>
      <c r="J380" s="423" t="s">
        <v>22</v>
      </c>
      <c r="K380" s="292">
        <f>HLOOKUP(K!$D$15,DatInv!$BG$7:$BR$1441,ROW()-8,FALSE)</f>
        <v>0</v>
      </c>
      <c r="L380" s="292">
        <f>HLOOKUP(K!$D$15,DatInv!$BX$7:$CI$1441,ROW()-8,FALSE)</f>
        <v>0</v>
      </c>
      <c r="M380" s="292">
        <f>HLOOKUP(K!$D$15,DatInv!$CO$7:$CZ$1441,ROW()-8,FALSE)</f>
        <v>0</v>
      </c>
      <c r="N380" s="444"/>
      <c r="O380" s="444"/>
      <c r="P380" s="292">
        <f>DatInv!CZ378</f>
        <v>0</v>
      </c>
      <c r="Q380" s="292">
        <f>DatInv!DF378</f>
        <v>0</v>
      </c>
      <c r="R380" s="292">
        <f t="shared" ref="R380:R381" si="261">Q380+K380</f>
        <v>0</v>
      </c>
      <c r="S380" s="292">
        <f t="shared" ref="S380:S381" si="262">Q380+P380</f>
        <v>0</v>
      </c>
      <c r="T380" s="290"/>
    </row>
    <row r="381" spans="1:20">
      <c r="A381" s="290"/>
      <c r="B381" s="292">
        <f>HLOOKUP(K!$D$15,DatInv!$F$7:$Q$1441,ROW()-8,FALSE)</f>
        <v>0</v>
      </c>
      <c r="C381" s="292">
        <f>HLOOKUP(K!$D$15,DatInv!$W$7:$AH$1441,ROW()-8,FALSE)</f>
        <v>0</v>
      </c>
      <c r="D381" s="292">
        <f>HLOOKUP(K!$D$15,DatInv!$AN$7:$AY$1441,ROW()-8,FALSE)</f>
        <v>0</v>
      </c>
      <c r="E381" s="444"/>
      <c r="F381" s="444"/>
      <c r="G381" s="420"/>
      <c r="H381" s="421"/>
      <c r="I381" s="422"/>
      <c r="J381" s="423" t="s">
        <v>140</v>
      </c>
      <c r="K381" s="292">
        <f>HLOOKUP(K!$D$15,DatInv!$BG$7:$BR$1441,ROW()-8,FALSE)</f>
        <v>0</v>
      </c>
      <c r="L381" s="292">
        <f>HLOOKUP(K!$D$15,DatInv!$BX$7:$CI$1441,ROW()-8,FALSE)</f>
        <v>0</v>
      </c>
      <c r="M381" s="292">
        <f>HLOOKUP(K!$D$15,DatInv!$CO$7:$CZ$1441,ROW()-8,FALSE)</f>
        <v>0</v>
      </c>
      <c r="N381" s="444"/>
      <c r="O381" s="444"/>
      <c r="P381" s="292">
        <f>DatInv!CZ379</f>
        <v>0</v>
      </c>
      <c r="Q381" s="292">
        <f>DatInv!DF379</f>
        <v>0</v>
      </c>
      <c r="R381" s="292">
        <f t="shared" si="261"/>
        <v>0</v>
      </c>
      <c r="S381" s="292">
        <f t="shared" si="262"/>
        <v>0</v>
      </c>
      <c r="T381" s="290"/>
    </row>
    <row r="382" spans="1:20">
      <c r="A382" s="290"/>
      <c r="B382" s="292">
        <f>HLOOKUP(K!$D$15,DatInv!$F$7:$Q$1441,ROW()-8,FALSE)</f>
        <v>0</v>
      </c>
      <c r="C382" s="292">
        <f>HLOOKUP(K!$D$15,DatInv!$W$7:$AH$1441,ROW()-8,FALSE)</f>
        <v>0</v>
      </c>
      <c r="D382" s="292">
        <f>HLOOKUP(K!$D$15,DatInv!$AN$7:$AY$1441,ROW()-8,FALSE)</f>
        <v>0</v>
      </c>
      <c r="E382" s="444"/>
      <c r="F382" s="444"/>
      <c r="G382" s="420"/>
      <c r="H382" s="421"/>
      <c r="I382" s="422"/>
      <c r="J382" s="423" t="s">
        <v>249</v>
      </c>
      <c r="K382" s="292">
        <f>HLOOKUP(K!$D$15,DatInv!$BG$7:$BR$1441,ROW()-8,FALSE)</f>
        <v>0</v>
      </c>
      <c r="L382" s="292">
        <f>HLOOKUP(K!$D$15,DatInv!$BX$7:$CI$1441,ROW()-8,FALSE)</f>
        <v>0</v>
      </c>
      <c r="M382" s="292">
        <f>HLOOKUP(K!$D$15,DatInv!$CO$7:$CZ$1441,ROW()-8,FALSE)</f>
        <v>0</v>
      </c>
      <c r="N382" s="444"/>
      <c r="O382" s="444"/>
      <c r="P382" s="292">
        <f>DatInv!CZ380</f>
        <v>0</v>
      </c>
      <c r="Q382" s="292">
        <f>DatInv!DF380</f>
        <v>0</v>
      </c>
      <c r="R382" s="292">
        <f t="shared" ref="R382:S382" si="263">IF(R380=0,0,R381/R380)</f>
        <v>0</v>
      </c>
      <c r="S382" s="292">
        <f t="shared" si="263"/>
        <v>0</v>
      </c>
      <c r="T382" s="290"/>
    </row>
    <row r="383" spans="1:20">
      <c r="A383" s="290"/>
      <c r="B383" s="292">
        <f>HLOOKUP(K!$D$15,DatInv!$F$7:$Q$1441,ROW()-8,FALSE)</f>
        <v>0</v>
      </c>
      <c r="C383" s="292">
        <f>HLOOKUP(K!$D$15,DatInv!$W$7:$AH$1441,ROW()-8,FALSE)</f>
        <v>0</v>
      </c>
      <c r="D383" s="292">
        <f>HLOOKUP(K!$D$15,DatInv!$AN$7:$AY$1441,ROW()-8,FALSE)</f>
        <v>0</v>
      </c>
      <c r="E383" s="444"/>
      <c r="F383" s="444"/>
      <c r="G383" s="420"/>
      <c r="H383" s="421" t="s">
        <v>103</v>
      </c>
      <c r="I383" s="422"/>
      <c r="J383" s="423" t="s">
        <v>22</v>
      </c>
      <c r="K383" s="292">
        <f>HLOOKUP(K!$D$15,DatInv!$BG$7:$BR$1441,ROW()-8,FALSE)</f>
        <v>0</v>
      </c>
      <c r="L383" s="292">
        <f>HLOOKUP(K!$D$15,DatInv!$BX$7:$CI$1441,ROW()-8,FALSE)</f>
        <v>0</v>
      </c>
      <c r="M383" s="292">
        <f>HLOOKUP(K!$D$15,DatInv!$CO$7:$CZ$1441,ROW()-8,FALSE)</f>
        <v>0</v>
      </c>
      <c r="N383" s="444"/>
      <c r="O383" s="444"/>
      <c r="P383" s="292">
        <f>DatInv!CZ381</f>
        <v>0</v>
      </c>
      <c r="Q383" s="292">
        <f>DatInv!DF381</f>
        <v>0</v>
      </c>
      <c r="R383" s="292">
        <f t="shared" ref="R383:R384" si="264">Q383+K383</f>
        <v>0</v>
      </c>
      <c r="S383" s="292">
        <f t="shared" ref="S383:S384" si="265">Q383+P383</f>
        <v>0</v>
      </c>
      <c r="T383" s="290"/>
    </row>
    <row r="384" spans="1:20">
      <c r="A384" s="290"/>
      <c r="B384" s="292">
        <f>HLOOKUP(K!$D$15,DatInv!$F$7:$Q$1441,ROW()-8,FALSE)</f>
        <v>0</v>
      </c>
      <c r="C384" s="292">
        <f>HLOOKUP(K!$D$15,DatInv!$W$7:$AH$1441,ROW()-8,FALSE)</f>
        <v>0</v>
      </c>
      <c r="D384" s="292">
        <f>HLOOKUP(K!$D$15,DatInv!$AN$7:$AY$1441,ROW()-8,FALSE)</f>
        <v>0</v>
      </c>
      <c r="E384" s="444"/>
      <c r="F384" s="444"/>
      <c r="G384" s="420"/>
      <c r="H384" s="421"/>
      <c r="I384" s="422"/>
      <c r="J384" s="423" t="s">
        <v>140</v>
      </c>
      <c r="K384" s="292">
        <f>HLOOKUP(K!$D$15,DatInv!$BG$7:$BR$1441,ROW()-8,FALSE)</f>
        <v>0</v>
      </c>
      <c r="L384" s="292">
        <f>HLOOKUP(K!$D$15,DatInv!$BX$7:$CI$1441,ROW()-8,FALSE)</f>
        <v>0</v>
      </c>
      <c r="M384" s="292">
        <f>HLOOKUP(K!$D$15,DatInv!$CO$7:$CZ$1441,ROW()-8,FALSE)</f>
        <v>0</v>
      </c>
      <c r="N384" s="444"/>
      <c r="O384" s="444"/>
      <c r="P384" s="292">
        <f>DatInv!CZ382</f>
        <v>0</v>
      </c>
      <c r="Q384" s="292">
        <f>DatInv!DF382</f>
        <v>0</v>
      </c>
      <c r="R384" s="292">
        <f t="shared" si="264"/>
        <v>0</v>
      </c>
      <c r="S384" s="292">
        <f t="shared" si="265"/>
        <v>0</v>
      </c>
      <c r="T384" s="290"/>
    </row>
    <row r="385" spans="1:20">
      <c r="A385" s="290"/>
      <c r="B385" s="292">
        <f>HLOOKUP(K!$D$15,DatInv!$F$7:$Q$1441,ROW()-8,FALSE)</f>
        <v>0</v>
      </c>
      <c r="C385" s="292">
        <f>HLOOKUP(K!$D$15,DatInv!$W$7:$AH$1441,ROW()-8,FALSE)</f>
        <v>0</v>
      </c>
      <c r="D385" s="292">
        <f>HLOOKUP(K!$D$15,DatInv!$AN$7:$AY$1441,ROW()-8,FALSE)</f>
        <v>0</v>
      </c>
      <c r="E385" s="444"/>
      <c r="F385" s="444"/>
      <c r="G385" s="420"/>
      <c r="H385" s="421"/>
      <c r="I385" s="422"/>
      <c r="J385" s="423" t="s">
        <v>249</v>
      </c>
      <c r="K385" s="292">
        <f>HLOOKUP(K!$D$15,DatInv!$BG$7:$BR$1441,ROW()-8,FALSE)</f>
        <v>0</v>
      </c>
      <c r="L385" s="292">
        <f>HLOOKUP(K!$D$15,DatInv!$BX$7:$CI$1441,ROW()-8,FALSE)</f>
        <v>0</v>
      </c>
      <c r="M385" s="292">
        <f>HLOOKUP(K!$D$15,DatInv!$CO$7:$CZ$1441,ROW()-8,FALSE)</f>
        <v>0</v>
      </c>
      <c r="N385" s="444"/>
      <c r="O385" s="444"/>
      <c r="P385" s="292">
        <f>DatInv!CZ383</f>
        <v>0</v>
      </c>
      <c r="Q385" s="292">
        <f>DatInv!DF383</f>
        <v>0</v>
      </c>
      <c r="R385" s="292">
        <f t="shared" ref="R385:S385" si="266">IF(R383=0,0,R384/R383)</f>
        <v>0</v>
      </c>
      <c r="S385" s="292">
        <f t="shared" si="266"/>
        <v>0</v>
      </c>
      <c r="T385" s="290"/>
    </row>
    <row r="386" spans="1:20">
      <c r="A386" s="290"/>
      <c r="B386" s="292">
        <f>HLOOKUP(K!$D$15,DatInv!$F$7:$Q$1441,ROW()-8,FALSE)</f>
        <v>0</v>
      </c>
      <c r="C386" s="292">
        <f>HLOOKUP(K!$D$15,DatInv!$W$7:$AH$1441,ROW()-8,FALSE)</f>
        <v>0</v>
      </c>
      <c r="D386" s="292">
        <f>HLOOKUP(K!$D$15,DatInv!$AN$7:$AY$1441,ROW()-8,FALSE)</f>
        <v>0</v>
      </c>
      <c r="E386" s="444"/>
      <c r="F386" s="444"/>
      <c r="G386" s="420"/>
      <c r="H386" s="421" t="s">
        <v>104</v>
      </c>
      <c r="I386" s="422"/>
      <c r="J386" s="423" t="s">
        <v>22</v>
      </c>
      <c r="K386" s="292">
        <f>HLOOKUP(K!$D$15,DatInv!$BG$7:$BR$1441,ROW()-8,FALSE)</f>
        <v>0</v>
      </c>
      <c r="L386" s="292">
        <f>HLOOKUP(K!$D$15,DatInv!$BX$7:$CI$1441,ROW()-8,FALSE)</f>
        <v>0</v>
      </c>
      <c r="M386" s="292">
        <f>HLOOKUP(K!$D$15,DatInv!$CO$7:$CZ$1441,ROW()-8,FALSE)</f>
        <v>0</v>
      </c>
      <c r="N386" s="444"/>
      <c r="O386" s="444"/>
      <c r="P386" s="292">
        <f>DatInv!CZ384</f>
        <v>0</v>
      </c>
      <c r="Q386" s="292">
        <f>DatInv!DF384</f>
        <v>0</v>
      </c>
      <c r="R386" s="292">
        <f t="shared" ref="R386:R387" si="267">Q386+K386</f>
        <v>0</v>
      </c>
      <c r="S386" s="292">
        <f t="shared" ref="S386:S387" si="268">Q386+P386</f>
        <v>0</v>
      </c>
      <c r="T386" s="290"/>
    </row>
    <row r="387" spans="1:20">
      <c r="A387" s="290"/>
      <c r="B387" s="292">
        <f>HLOOKUP(K!$D$15,DatInv!$F$7:$Q$1441,ROW()-8,FALSE)</f>
        <v>0</v>
      </c>
      <c r="C387" s="292">
        <f>HLOOKUP(K!$D$15,DatInv!$W$7:$AH$1441,ROW()-8,FALSE)</f>
        <v>0</v>
      </c>
      <c r="D387" s="292">
        <f>HLOOKUP(K!$D$15,DatInv!$AN$7:$AY$1441,ROW()-8,FALSE)</f>
        <v>0</v>
      </c>
      <c r="E387" s="444"/>
      <c r="F387" s="444"/>
      <c r="G387" s="420"/>
      <c r="H387" s="421"/>
      <c r="I387" s="422"/>
      <c r="J387" s="423" t="s">
        <v>140</v>
      </c>
      <c r="K387" s="292">
        <f>HLOOKUP(K!$D$15,DatInv!$BG$7:$BR$1441,ROW()-8,FALSE)</f>
        <v>0</v>
      </c>
      <c r="L387" s="292">
        <f>HLOOKUP(K!$D$15,DatInv!$BX$7:$CI$1441,ROW()-8,FALSE)</f>
        <v>0</v>
      </c>
      <c r="M387" s="292">
        <f>HLOOKUP(K!$D$15,DatInv!$CO$7:$CZ$1441,ROW()-8,FALSE)</f>
        <v>0</v>
      </c>
      <c r="N387" s="444"/>
      <c r="O387" s="444"/>
      <c r="P387" s="292">
        <f>DatInv!CZ385</f>
        <v>0</v>
      </c>
      <c r="Q387" s="292">
        <f>DatInv!DF385</f>
        <v>0</v>
      </c>
      <c r="R387" s="292">
        <f t="shared" si="267"/>
        <v>0</v>
      </c>
      <c r="S387" s="292">
        <f t="shared" si="268"/>
        <v>0</v>
      </c>
      <c r="T387" s="290"/>
    </row>
    <row r="388" spans="1:20">
      <c r="A388" s="290"/>
      <c r="B388" s="292">
        <f>HLOOKUP(K!$D$15,DatInv!$F$7:$Q$1441,ROW()-8,FALSE)</f>
        <v>0</v>
      </c>
      <c r="C388" s="292">
        <f>HLOOKUP(K!$D$15,DatInv!$W$7:$AH$1441,ROW()-8,FALSE)</f>
        <v>0</v>
      </c>
      <c r="D388" s="292">
        <f>HLOOKUP(K!$D$15,DatInv!$AN$7:$AY$1441,ROW()-8,FALSE)</f>
        <v>0</v>
      </c>
      <c r="E388" s="444"/>
      <c r="F388" s="444"/>
      <c r="G388" s="420"/>
      <c r="H388" s="421"/>
      <c r="I388" s="422"/>
      <c r="J388" s="423" t="s">
        <v>249</v>
      </c>
      <c r="K388" s="292">
        <f>HLOOKUP(K!$D$15,DatInv!$BG$7:$BR$1441,ROW()-8,FALSE)</f>
        <v>0</v>
      </c>
      <c r="L388" s="292">
        <f>HLOOKUP(K!$D$15,DatInv!$BX$7:$CI$1441,ROW()-8,FALSE)</f>
        <v>0</v>
      </c>
      <c r="M388" s="292">
        <f>HLOOKUP(K!$D$15,DatInv!$CO$7:$CZ$1441,ROW()-8,FALSE)</f>
        <v>0</v>
      </c>
      <c r="N388" s="444"/>
      <c r="O388" s="444"/>
      <c r="P388" s="292">
        <f>DatInv!CZ386</f>
        <v>0</v>
      </c>
      <c r="Q388" s="292">
        <f>DatInv!DF386</f>
        <v>0</v>
      </c>
      <c r="R388" s="292">
        <f t="shared" ref="R388:S388" si="269">IF(R386=0,0,R387/R386)</f>
        <v>0</v>
      </c>
      <c r="S388" s="292">
        <f t="shared" si="269"/>
        <v>0</v>
      </c>
      <c r="T388" s="290"/>
    </row>
    <row r="389" spans="1:20">
      <c r="A389" s="290"/>
      <c r="B389" s="292">
        <f>HLOOKUP(K!$D$15,DatInv!$F$7:$Q$1441,ROW()-8,FALSE)</f>
        <v>0</v>
      </c>
      <c r="C389" s="292">
        <f>HLOOKUP(K!$D$15,DatInv!$W$7:$AH$1441,ROW()-8,FALSE)</f>
        <v>0</v>
      </c>
      <c r="D389" s="292">
        <f>HLOOKUP(K!$D$15,DatInv!$AN$7:$AY$1441,ROW()-8,FALSE)</f>
        <v>0</v>
      </c>
      <c r="E389" s="444"/>
      <c r="F389" s="444"/>
      <c r="G389" s="420"/>
      <c r="H389" s="421" t="s">
        <v>105</v>
      </c>
      <c r="I389" s="422"/>
      <c r="J389" s="423" t="s">
        <v>22</v>
      </c>
      <c r="K389" s="292">
        <f>HLOOKUP(K!$D$15,DatInv!$BG$7:$BR$1441,ROW()-8,FALSE)</f>
        <v>0</v>
      </c>
      <c r="L389" s="292">
        <f>HLOOKUP(K!$D$15,DatInv!$BX$7:$CI$1441,ROW()-8,FALSE)</f>
        <v>0</v>
      </c>
      <c r="M389" s="292">
        <f>HLOOKUP(K!$D$15,DatInv!$CO$7:$CZ$1441,ROW()-8,FALSE)</f>
        <v>0</v>
      </c>
      <c r="N389" s="444"/>
      <c r="O389" s="444"/>
      <c r="P389" s="292">
        <f>DatInv!CZ387</f>
        <v>0</v>
      </c>
      <c r="Q389" s="292">
        <f>DatInv!DF387</f>
        <v>0</v>
      </c>
      <c r="R389" s="292">
        <f t="shared" ref="R389:R390" si="270">Q389+K389</f>
        <v>0</v>
      </c>
      <c r="S389" s="292">
        <f t="shared" ref="S389:S390" si="271">Q389+P389</f>
        <v>0</v>
      </c>
      <c r="T389" s="290"/>
    </row>
    <row r="390" spans="1:20">
      <c r="A390" s="290"/>
      <c r="B390" s="292">
        <f>HLOOKUP(K!$D$15,DatInv!$F$7:$Q$1441,ROW()-8,FALSE)</f>
        <v>0</v>
      </c>
      <c r="C390" s="292">
        <f>HLOOKUP(K!$D$15,DatInv!$W$7:$AH$1441,ROW()-8,FALSE)</f>
        <v>0</v>
      </c>
      <c r="D390" s="292">
        <f>HLOOKUP(K!$D$15,DatInv!$AN$7:$AY$1441,ROW()-8,FALSE)</f>
        <v>0</v>
      </c>
      <c r="E390" s="444"/>
      <c r="F390" s="444"/>
      <c r="G390" s="420"/>
      <c r="H390" s="421"/>
      <c r="I390" s="422"/>
      <c r="J390" s="423" t="s">
        <v>140</v>
      </c>
      <c r="K390" s="292">
        <f>HLOOKUP(K!$D$15,DatInv!$BG$7:$BR$1441,ROW()-8,FALSE)</f>
        <v>0</v>
      </c>
      <c r="L390" s="292">
        <f>HLOOKUP(K!$D$15,DatInv!$BX$7:$CI$1441,ROW()-8,FALSE)</f>
        <v>0</v>
      </c>
      <c r="M390" s="292">
        <f>HLOOKUP(K!$D$15,DatInv!$CO$7:$CZ$1441,ROW()-8,FALSE)</f>
        <v>0</v>
      </c>
      <c r="N390" s="444"/>
      <c r="O390" s="444"/>
      <c r="P390" s="292">
        <f>DatInv!CZ388</f>
        <v>0</v>
      </c>
      <c r="Q390" s="292">
        <f>DatInv!DF388</f>
        <v>0</v>
      </c>
      <c r="R390" s="292">
        <f t="shared" si="270"/>
        <v>0</v>
      </c>
      <c r="S390" s="292">
        <f t="shared" si="271"/>
        <v>0</v>
      </c>
      <c r="T390" s="290"/>
    </row>
    <row r="391" spans="1:20">
      <c r="A391" s="290"/>
      <c r="B391" s="292">
        <f>HLOOKUP(K!$D$15,DatInv!$F$7:$Q$1441,ROW()-8,FALSE)</f>
        <v>0</v>
      </c>
      <c r="C391" s="292">
        <f>HLOOKUP(K!$D$15,DatInv!$W$7:$AH$1441,ROW()-8,FALSE)</f>
        <v>0</v>
      </c>
      <c r="D391" s="292">
        <f>HLOOKUP(K!$D$15,DatInv!$AN$7:$AY$1441,ROW()-8,FALSE)</f>
        <v>0</v>
      </c>
      <c r="E391" s="444"/>
      <c r="F391" s="444"/>
      <c r="G391" s="420"/>
      <c r="H391" s="421"/>
      <c r="I391" s="422"/>
      <c r="J391" s="423" t="s">
        <v>249</v>
      </c>
      <c r="K391" s="292">
        <f>HLOOKUP(K!$D$15,DatInv!$BG$7:$BR$1441,ROW()-8,FALSE)</f>
        <v>0</v>
      </c>
      <c r="L391" s="292">
        <f>HLOOKUP(K!$D$15,DatInv!$BX$7:$CI$1441,ROW()-8,FALSE)</f>
        <v>0</v>
      </c>
      <c r="M391" s="292">
        <f>HLOOKUP(K!$D$15,DatInv!$CO$7:$CZ$1441,ROW()-8,FALSE)</f>
        <v>0</v>
      </c>
      <c r="N391" s="444"/>
      <c r="O391" s="444"/>
      <c r="P391" s="292">
        <f>DatInv!CZ389</f>
        <v>0</v>
      </c>
      <c r="Q391" s="292">
        <f>DatInv!DF389</f>
        <v>0</v>
      </c>
      <c r="R391" s="292">
        <f t="shared" ref="R391:S391" si="272">IF(R389=0,0,R390/R389)</f>
        <v>0</v>
      </c>
      <c r="S391" s="292">
        <f t="shared" si="272"/>
        <v>0</v>
      </c>
      <c r="T391" s="290"/>
    </row>
    <row r="392" spans="1:20">
      <c r="A392" s="290"/>
      <c r="B392" s="292">
        <f>HLOOKUP(K!$D$15,DatInv!$F$7:$Q$1441,ROW()-8,FALSE)</f>
        <v>0</v>
      </c>
      <c r="C392" s="292">
        <f>HLOOKUP(K!$D$15,DatInv!$W$7:$AH$1441,ROW()-8,FALSE)</f>
        <v>0</v>
      </c>
      <c r="D392" s="292">
        <f>HLOOKUP(K!$D$15,DatInv!$AN$7:$AY$1441,ROW()-8,FALSE)</f>
        <v>0</v>
      </c>
      <c r="E392" s="444"/>
      <c r="F392" s="444"/>
      <c r="G392" s="420"/>
      <c r="H392" s="421" t="s">
        <v>106</v>
      </c>
      <c r="I392" s="422"/>
      <c r="J392" s="423" t="s">
        <v>22</v>
      </c>
      <c r="K392" s="292">
        <f>HLOOKUP(K!$D$15,DatInv!$BG$7:$BR$1441,ROW()-8,FALSE)</f>
        <v>0</v>
      </c>
      <c r="L392" s="292">
        <f>HLOOKUP(K!$D$15,DatInv!$BX$7:$CI$1441,ROW()-8,FALSE)</f>
        <v>0</v>
      </c>
      <c r="M392" s="292">
        <f>HLOOKUP(K!$D$15,DatInv!$CO$7:$CZ$1441,ROW()-8,FALSE)</f>
        <v>0</v>
      </c>
      <c r="N392" s="444"/>
      <c r="O392" s="444"/>
      <c r="P392" s="292">
        <f>DatInv!CZ390</f>
        <v>0</v>
      </c>
      <c r="Q392" s="292">
        <f>DatInv!DF390</f>
        <v>0</v>
      </c>
      <c r="R392" s="292">
        <f t="shared" ref="R392:R393" si="273">Q392+K392</f>
        <v>0</v>
      </c>
      <c r="S392" s="292">
        <f t="shared" ref="S392:S393" si="274">Q392+P392</f>
        <v>0</v>
      </c>
      <c r="T392" s="290"/>
    </row>
    <row r="393" spans="1:20">
      <c r="A393" s="290"/>
      <c r="B393" s="292">
        <f>HLOOKUP(K!$D$15,DatInv!$F$7:$Q$1441,ROW()-8,FALSE)</f>
        <v>0</v>
      </c>
      <c r="C393" s="292">
        <f>HLOOKUP(K!$D$15,DatInv!$W$7:$AH$1441,ROW()-8,FALSE)</f>
        <v>0</v>
      </c>
      <c r="D393" s="292">
        <f>HLOOKUP(K!$D$15,DatInv!$AN$7:$AY$1441,ROW()-8,FALSE)</f>
        <v>0</v>
      </c>
      <c r="E393" s="444"/>
      <c r="F393" s="444"/>
      <c r="G393" s="420"/>
      <c r="H393" s="421"/>
      <c r="I393" s="422"/>
      <c r="J393" s="423" t="s">
        <v>140</v>
      </c>
      <c r="K393" s="292">
        <f>HLOOKUP(K!$D$15,DatInv!$BG$7:$BR$1441,ROW()-8,FALSE)</f>
        <v>0</v>
      </c>
      <c r="L393" s="292">
        <f>HLOOKUP(K!$D$15,DatInv!$BX$7:$CI$1441,ROW()-8,FALSE)</f>
        <v>0</v>
      </c>
      <c r="M393" s="292">
        <f>HLOOKUP(K!$D$15,DatInv!$CO$7:$CZ$1441,ROW()-8,FALSE)</f>
        <v>0</v>
      </c>
      <c r="N393" s="444"/>
      <c r="O393" s="444"/>
      <c r="P393" s="292">
        <f>DatInv!CZ391</f>
        <v>0</v>
      </c>
      <c r="Q393" s="292">
        <f>DatInv!DF391</f>
        <v>0</v>
      </c>
      <c r="R393" s="292">
        <f t="shared" si="273"/>
        <v>0</v>
      </c>
      <c r="S393" s="292">
        <f t="shared" si="274"/>
        <v>0</v>
      </c>
      <c r="T393" s="290"/>
    </row>
    <row r="394" spans="1:20">
      <c r="A394" s="290"/>
      <c r="B394" s="292">
        <f>HLOOKUP(K!$D$15,DatInv!$F$7:$Q$1441,ROW()-8,FALSE)</f>
        <v>0</v>
      </c>
      <c r="C394" s="292">
        <f>HLOOKUP(K!$D$15,DatInv!$W$7:$AH$1441,ROW()-8,FALSE)</f>
        <v>0</v>
      </c>
      <c r="D394" s="292">
        <f>HLOOKUP(K!$D$15,DatInv!$AN$7:$AY$1441,ROW()-8,FALSE)</f>
        <v>0</v>
      </c>
      <c r="E394" s="444"/>
      <c r="F394" s="444"/>
      <c r="G394" s="420"/>
      <c r="H394" s="421"/>
      <c r="I394" s="422"/>
      <c r="J394" s="423" t="s">
        <v>249</v>
      </c>
      <c r="K394" s="292">
        <f>HLOOKUP(K!$D$15,DatInv!$BG$7:$BR$1441,ROW()-8,FALSE)</f>
        <v>0</v>
      </c>
      <c r="L394" s="292">
        <f>HLOOKUP(K!$D$15,DatInv!$BX$7:$CI$1441,ROW()-8,FALSE)</f>
        <v>0</v>
      </c>
      <c r="M394" s="292">
        <f>HLOOKUP(K!$D$15,DatInv!$CO$7:$CZ$1441,ROW()-8,FALSE)</f>
        <v>0</v>
      </c>
      <c r="N394" s="444"/>
      <c r="O394" s="444"/>
      <c r="P394" s="292">
        <f>DatInv!CZ392</f>
        <v>0</v>
      </c>
      <c r="Q394" s="292">
        <f>DatInv!DF392</f>
        <v>0</v>
      </c>
      <c r="R394" s="292">
        <f t="shared" ref="R394:S394" si="275">IF(R392=0,0,R393/R392)</f>
        <v>0</v>
      </c>
      <c r="S394" s="292">
        <f t="shared" si="275"/>
        <v>0</v>
      </c>
      <c r="T394" s="290"/>
    </row>
    <row r="395" spans="1:20">
      <c r="A395" s="290"/>
      <c r="B395" s="292">
        <f>HLOOKUP(K!$D$15,DatInv!$F$7:$Q$1441,ROW()-8,FALSE)</f>
        <v>0</v>
      </c>
      <c r="C395" s="292">
        <f>HLOOKUP(K!$D$15,DatInv!$W$7:$AH$1441,ROW()-8,FALSE)</f>
        <v>0</v>
      </c>
      <c r="D395" s="292">
        <f>HLOOKUP(K!$D$15,DatInv!$AN$7:$AY$1441,ROW()-8,FALSE)</f>
        <v>0</v>
      </c>
      <c r="E395" s="444"/>
      <c r="F395" s="444"/>
      <c r="G395" s="420"/>
      <c r="H395" s="421" t="s">
        <v>107</v>
      </c>
      <c r="I395" s="422"/>
      <c r="J395" s="423" t="s">
        <v>22</v>
      </c>
      <c r="K395" s="292">
        <f>HLOOKUP(K!$D$15,DatInv!$BG$7:$BR$1441,ROW()-8,FALSE)</f>
        <v>0</v>
      </c>
      <c r="L395" s="292">
        <f>HLOOKUP(K!$D$15,DatInv!$BX$7:$CI$1441,ROW()-8,FALSE)</f>
        <v>0</v>
      </c>
      <c r="M395" s="292">
        <f>HLOOKUP(K!$D$15,DatInv!$CO$7:$CZ$1441,ROW()-8,FALSE)</f>
        <v>0</v>
      </c>
      <c r="N395" s="444"/>
      <c r="O395" s="444"/>
      <c r="P395" s="292">
        <f>DatInv!CZ393</f>
        <v>0</v>
      </c>
      <c r="Q395" s="292">
        <f>DatInv!DF393</f>
        <v>0</v>
      </c>
      <c r="R395" s="292">
        <f t="shared" ref="R395:R396" si="276">Q395+K395</f>
        <v>0</v>
      </c>
      <c r="S395" s="292">
        <f t="shared" ref="S395:S396" si="277">Q395+P395</f>
        <v>0</v>
      </c>
      <c r="T395" s="290"/>
    </row>
    <row r="396" spans="1:20">
      <c r="A396" s="290"/>
      <c r="B396" s="292">
        <f>HLOOKUP(K!$D$15,DatInv!$F$7:$Q$1441,ROW()-8,FALSE)</f>
        <v>0</v>
      </c>
      <c r="C396" s="292">
        <f>HLOOKUP(K!$D$15,DatInv!$W$7:$AH$1441,ROW()-8,FALSE)</f>
        <v>0</v>
      </c>
      <c r="D396" s="292">
        <f>HLOOKUP(K!$D$15,DatInv!$AN$7:$AY$1441,ROW()-8,FALSE)</f>
        <v>0</v>
      </c>
      <c r="E396" s="444"/>
      <c r="F396" s="444"/>
      <c r="G396" s="420"/>
      <c r="H396" s="421"/>
      <c r="I396" s="422"/>
      <c r="J396" s="423" t="s">
        <v>140</v>
      </c>
      <c r="K396" s="292">
        <f>HLOOKUP(K!$D$15,DatInv!$BG$7:$BR$1441,ROW()-8,FALSE)</f>
        <v>0</v>
      </c>
      <c r="L396" s="292">
        <f>HLOOKUP(K!$D$15,DatInv!$BX$7:$CI$1441,ROW()-8,FALSE)</f>
        <v>0</v>
      </c>
      <c r="M396" s="292">
        <f>HLOOKUP(K!$D$15,DatInv!$CO$7:$CZ$1441,ROW()-8,FALSE)</f>
        <v>0</v>
      </c>
      <c r="N396" s="444"/>
      <c r="O396" s="444"/>
      <c r="P396" s="292">
        <f>DatInv!CZ394</f>
        <v>0</v>
      </c>
      <c r="Q396" s="292">
        <f>DatInv!DF394</f>
        <v>0</v>
      </c>
      <c r="R396" s="292">
        <f t="shared" si="276"/>
        <v>0</v>
      </c>
      <c r="S396" s="292">
        <f t="shared" si="277"/>
        <v>0</v>
      </c>
      <c r="T396" s="290"/>
    </row>
    <row r="397" spans="1:20">
      <c r="A397" s="290"/>
      <c r="B397" s="292">
        <f>HLOOKUP(K!$D$15,DatInv!$F$7:$Q$1441,ROW()-8,FALSE)</f>
        <v>0</v>
      </c>
      <c r="C397" s="292">
        <f>HLOOKUP(K!$D$15,DatInv!$W$7:$AH$1441,ROW()-8,FALSE)</f>
        <v>0</v>
      </c>
      <c r="D397" s="292">
        <f>HLOOKUP(K!$D$15,DatInv!$AN$7:$AY$1441,ROW()-8,FALSE)</f>
        <v>0</v>
      </c>
      <c r="E397" s="444"/>
      <c r="F397" s="444"/>
      <c r="G397" s="420"/>
      <c r="H397" s="421"/>
      <c r="I397" s="422"/>
      <c r="J397" s="423" t="s">
        <v>249</v>
      </c>
      <c r="K397" s="292">
        <f>HLOOKUP(K!$D$15,DatInv!$BG$7:$BR$1441,ROW()-8,FALSE)</f>
        <v>0</v>
      </c>
      <c r="L397" s="292">
        <f>HLOOKUP(K!$D$15,DatInv!$BX$7:$CI$1441,ROW()-8,FALSE)</f>
        <v>0</v>
      </c>
      <c r="M397" s="292">
        <f>HLOOKUP(K!$D$15,DatInv!$CO$7:$CZ$1441,ROW()-8,FALSE)</f>
        <v>0</v>
      </c>
      <c r="N397" s="444"/>
      <c r="O397" s="444"/>
      <c r="P397" s="292">
        <f>DatInv!CZ395</f>
        <v>0</v>
      </c>
      <c r="Q397" s="292">
        <f>DatInv!DF395</f>
        <v>0</v>
      </c>
      <c r="R397" s="292">
        <f t="shared" ref="R397:S397" si="278">IF(R395=0,0,R396/R395)</f>
        <v>0</v>
      </c>
      <c r="S397" s="292">
        <f t="shared" si="278"/>
        <v>0</v>
      </c>
      <c r="T397" s="290"/>
    </row>
    <row r="398" spans="1:20">
      <c r="A398" s="290"/>
      <c r="B398" s="292">
        <f>HLOOKUP(K!$D$15,DatInv!$F$7:$Q$1441,ROW()-8,FALSE)</f>
        <v>0</v>
      </c>
      <c r="C398" s="292">
        <f>HLOOKUP(K!$D$15,DatInv!$W$7:$AH$1441,ROW()-8,FALSE)</f>
        <v>0</v>
      </c>
      <c r="D398" s="292">
        <f>HLOOKUP(K!$D$15,DatInv!$AN$7:$AY$1441,ROW()-8,FALSE)</f>
        <v>0</v>
      </c>
      <c r="E398" s="444"/>
      <c r="F398" s="444"/>
      <c r="G398" s="420"/>
      <c r="H398" s="421" t="s">
        <v>108</v>
      </c>
      <c r="I398" s="422"/>
      <c r="J398" s="423" t="s">
        <v>22</v>
      </c>
      <c r="K398" s="292">
        <f>HLOOKUP(K!$D$15,DatInv!$BG$7:$BR$1441,ROW()-8,FALSE)</f>
        <v>0</v>
      </c>
      <c r="L398" s="292">
        <f>HLOOKUP(K!$D$15,DatInv!$BX$7:$CI$1441,ROW()-8,FALSE)</f>
        <v>0</v>
      </c>
      <c r="M398" s="292">
        <f>HLOOKUP(K!$D$15,DatInv!$CO$7:$CZ$1441,ROW()-8,FALSE)</f>
        <v>0</v>
      </c>
      <c r="N398" s="444"/>
      <c r="O398" s="444"/>
      <c r="P398" s="292">
        <f>DatInv!CZ396</f>
        <v>0</v>
      </c>
      <c r="Q398" s="292">
        <f>DatInv!DF396</f>
        <v>0</v>
      </c>
      <c r="R398" s="292">
        <f t="shared" ref="R398:R399" si="279">Q398+K398</f>
        <v>0</v>
      </c>
      <c r="S398" s="292">
        <f t="shared" ref="S398:S399" si="280">Q398+P398</f>
        <v>0</v>
      </c>
      <c r="T398" s="290"/>
    </row>
    <row r="399" spans="1:20">
      <c r="A399" s="290"/>
      <c r="B399" s="292">
        <f>HLOOKUP(K!$D$15,DatInv!$F$7:$Q$1441,ROW()-8,FALSE)</f>
        <v>0</v>
      </c>
      <c r="C399" s="292">
        <f>HLOOKUP(K!$D$15,DatInv!$W$7:$AH$1441,ROW()-8,FALSE)</f>
        <v>0</v>
      </c>
      <c r="D399" s="292">
        <f>HLOOKUP(K!$D$15,DatInv!$AN$7:$AY$1441,ROW()-8,FALSE)</f>
        <v>0</v>
      </c>
      <c r="E399" s="444"/>
      <c r="F399" s="444"/>
      <c r="G399" s="420"/>
      <c r="H399" s="421"/>
      <c r="I399" s="422"/>
      <c r="J399" s="423" t="s">
        <v>140</v>
      </c>
      <c r="K399" s="292">
        <f>HLOOKUP(K!$D$15,DatInv!$BG$7:$BR$1441,ROW()-8,FALSE)</f>
        <v>0</v>
      </c>
      <c r="L399" s="292">
        <f>HLOOKUP(K!$D$15,DatInv!$BX$7:$CI$1441,ROW()-8,FALSE)</f>
        <v>0</v>
      </c>
      <c r="M399" s="292">
        <f>HLOOKUP(K!$D$15,DatInv!$CO$7:$CZ$1441,ROW()-8,FALSE)</f>
        <v>0</v>
      </c>
      <c r="N399" s="444"/>
      <c r="O399" s="444"/>
      <c r="P399" s="292">
        <f>DatInv!CZ397</f>
        <v>0</v>
      </c>
      <c r="Q399" s="292">
        <f>DatInv!DF397</f>
        <v>0</v>
      </c>
      <c r="R399" s="292">
        <f t="shared" si="279"/>
        <v>0</v>
      </c>
      <c r="S399" s="292">
        <f t="shared" si="280"/>
        <v>0</v>
      </c>
      <c r="T399" s="290"/>
    </row>
    <row r="400" spans="1:20">
      <c r="A400" s="290"/>
      <c r="B400" s="292">
        <f>HLOOKUP(K!$D$15,DatInv!$F$7:$Q$1441,ROW()-8,FALSE)</f>
        <v>0</v>
      </c>
      <c r="C400" s="292">
        <f>HLOOKUP(K!$D$15,DatInv!$W$7:$AH$1441,ROW()-8,FALSE)</f>
        <v>0</v>
      </c>
      <c r="D400" s="292">
        <f>HLOOKUP(K!$D$15,DatInv!$AN$7:$AY$1441,ROW()-8,FALSE)</f>
        <v>0</v>
      </c>
      <c r="E400" s="444"/>
      <c r="F400" s="444"/>
      <c r="G400" s="420"/>
      <c r="H400" s="421"/>
      <c r="I400" s="422"/>
      <c r="J400" s="423" t="s">
        <v>249</v>
      </c>
      <c r="K400" s="292">
        <f>HLOOKUP(K!$D$15,DatInv!$BG$7:$BR$1441,ROW()-8,FALSE)</f>
        <v>0</v>
      </c>
      <c r="L400" s="292">
        <f>HLOOKUP(K!$D$15,DatInv!$BX$7:$CI$1441,ROW()-8,FALSE)</f>
        <v>0</v>
      </c>
      <c r="M400" s="292">
        <f>HLOOKUP(K!$D$15,DatInv!$CO$7:$CZ$1441,ROW()-8,FALSE)</f>
        <v>0</v>
      </c>
      <c r="N400" s="444"/>
      <c r="O400" s="444"/>
      <c r="P400" s="292">
        <f>DatInv!CZ398</f>
        <v>0</v>
      </c>
      <c r="Q400" s="292">
        <f>DatInv!DF398</f>
        <v>0</v>
      </c>
      <c r="R400" s="292">
        <f t="shared" ref="R400:S400" si="281">IF(R398=0,0,R399/R398)</f>
        <v>0</v>
      </c>
      <c r="S400" s="292">
        <f t="shared" si="281"/>
        <v>0</v>
      </c>
      <c r="T400" s="290"/>
    </row>
    <row r="401" spans="1:20">
      <c r="A401" s="290"/>
      <c r="B401" s="292">
        <f>HLOOKUP(K!$D$15,DatInv!$F$7:$Q$1441,ROW()-8,FALSE)</f>
        <v>0</v>
      </c>
      <c r="C401" s="292">
        <f>HLOOKUP(K!$D$15,DatInv!$W$7:$AH$1441,ROW()-8,FALSE)</f>
        <v>0</v>
      </c>
      <c r="D401" s="292">
        <f>HLOOKUP(K!$D$15,DatInv!$AN$7:$AY$1441,ROW()-8,FALSE)</f>
        <v>0</v>
      </c>
      <c r="E401" s="444"/>
      <c r="F401" s="444"/>
      <c r="G401" s="420"/>
      <c r="H401" s="421" t="s">
        <v>109</v>
      </c>
      <c r="I401" s="422"/>
      <c r="J401" s="423" t="s">
        <v>22</v>
      </c>
      <c r="K401" s="292">
        <f>HLOOKUP(K!$D$15,DatInv!$BG$7:$BR$1441,ROW()-8,FALSE)</f>
        <v>0</v>
      </c>
      <c r="L401" s="292">
        <f>HLOOKUP(K!$D$15,DatInv!$BX$7:$CI$1441,ROW()-8,FALSE)</f>
        <v>0</v>
      </c>
      <c r="M401" s="292">
        <f>HLOOKUP(K!$D$15,DatInv!$CO$7:$CZ$1441,ROW()-8,FALSE)</f>
        <v>0</v>
      </c>
      <c r="N401" s="444"/>
      <c r="O401" s="444"/>
      <c r="P401" s="292">
        <f>DatInv!CZ399</f>
        <v>0</v>
      </c>
      <c r="Q401" s="292">
        <f>DatInv!DF399</f>
        <v>0</v>
      </c>
      <c r="R401" s="292">
        <f t="shared" ref="R401:R402" si="282">Q401+K401</f>
        <v>0</v>
      </c>
      <c r="S401" s="292">
        <f t="shared" ref="S401:S402" si="283">Q401+P401</f>
        <v>0</v>
      </c>
      <c r="T401" s="290"/>
    </row>
    <row r="402" spans="1:20">
      <c r="A402" s="290"/>
      <c r="B402" s="292">
        <f>HLOOKUP(K!$D$15,DatInv!$F$7:$Q$1441,ROW()-8,FALSE)</f>
        <v>0</v>
      </c>
      <c r="C402" s="292">
        <f>HLOOKUP(K!$D$15,DatInv!$W$7:$AH$1441,ROW()-8,FALSE)</f>
        <v>0</v>
      </c>
      <c r="D402" s="292">
        <f>HLOOKUP(K!$D$15,DatInv!$AN$7:$AY$1441,ROW()-8,FALSE)</f>
        <v>0</v>
      </c>
      <c r="E402" s="444"/>
      <c r="F402" s="444"/>
      <c r="G402" s="420"/>
      <c r="H402" s="421"/>
      <c r="I402" s="422"/>
      <c r="J402" s="423" t="s">
        <v>140</v>
      </c>
      <c r="K402" s="292">
        <f>HLOOKUP(K!$D$15,DatInv!$BG$7:$BR$1441,ROW()-8,FALSE)</f>
        <v>0</v>
      </c>
      <c r="L402" s="292">
        <f>HLOOKUP(K!$D$15,DatInv!$BX$7:$CI$1441,ROW()-8,FALSE)</f>
        <v>0</v>
      </c>
      <c r="M402" s="292">
        <f>HLOOKUP(K!$D$15,DatInv!$CO$7:$CZ$1441,ROW()-8,FALSE)</f>
        <v>0</v>
      </c>
      <c r="N402" s="444"/>
      <c r="O402" s="444"/>
      <c r="P402" s="292">
        <f>DatInv!CZ400</f>
        <v>0</v>
      </c>
      <c r="Q402" s="292">
        <f>DatInv!DF400</f>
        <v>0</v>
      </c>
      <c r="R402" s="292">
        <f t="shared" si="282"/>
        <v>0</v>
      </c>
      <c r="S402" s="292">
        <f t="shared" si="283"/>
        <v>0</v>
      </c>
      <c r="T402" s="290"/>
    </row>
    <row r="403" spans="1:20">
      <c r="A403" s="290"/>
      <c r="B403" s="292">
        <f>HLOOKUP(K!$D$15,DatInv!$F$7:$Q$1441,ROW()-8,FALSE)</f>
        <v>0</v>
      </c>
      <c r="C403" s="292">
        <f>HLOOKUP(K!$D$15,DatInv!$W$7:$AH$1441,ROW()-8,FALSE)</f>
        <v>0</v>
      </c>
      <c r="D403" s="292">
        <f>HLOOKUP(K!$D$15,DatInv!$AN$7:$AY$1441,ROW()-8,FALSE)</f>
        <v>0</v>
      </c>
      <c r="E403" s="444"/>
      <c r="F403" s="444"/>
      <c r="G403" s="420"/>
      <c r="H403" s="421"/>
      <c r="I403" s="422"/>
      <c r="J403" s="423" t="s">
        <v>249</v>
      </c>
      <c r="K403" s="292">
        <f>HLOOKUP(K!$D$15,DatInv!$BG$7:$BR$1441,ROW()-8,FALSE)</f>
        <v>0</v>
      </c>
      <c r="L403" s="292">
        <f>HLOOKUP(K!$D$15,DatInv!$BX$7:$CI$1441,ROW()-8,FALSE)</f>
        <v>0</v>
      </c>
      <c r="M403" s="292">
        <f>HLOOKUP(K!$D$15,DatInv!$CO$7:$CZ$1441,ROW()-8,FALSE)</f>
        <v>0</v>
      </c>
      <c r="N403" s="444"/>
      <c r="O403" s="444"/>
      <c r="P403" s="292">
        <f>DatInv!CZ401</f>
        <v>0</v>
      </c>
      <c r="Q403" s="292">
        <f>DatInv!DF401</f>
        <v>0</v>
      </c>
      <c r="R403" s="292">
        <f t="shared" ref="R403:S403" si="284">IF(R401=0,0,R402/R401)</f>
        <v>0</v>
      </c>
      <c r="S403" s="292">
        <f t="shared" si="284"/>
        <v>0</v>
      </c>
      <c r="T403" s="290"/>
    </row>
    <row r="404" spans="1:20">
      <c r="A404" s="290"/>
      <c r="B404" s="292">
        <f>HLOOKUP(K!$D$15,DatInv!$F$7:$Q$1441,ROW()-8,FALSE)</f>
        <v>0</v>
      </c>
      <c r="C404" s="292">
        <f>HLOOKUP(K!$D$15,DatInv!$W$7:$AH$1441,ROW()-8,FALSE)</f>
        <v>0</v>
      </c>
      <c r="D404" s="292">
        <f>HLOOKUP(K!$D$15,DatInv!$AN$7:$AY$1441,ROW()-8,FALSE)</f>
        <v>0</v>
      </c>
      <c r="E404" s="444"/>
      <c r="F404" s="444"/>
      <c r="G404" s="420"/>
      <c r="H404" s="421" t="s">
        <v>110</v>
      </c>
      <c r="I404" s="422"/>
      <c r="J404" s="423" t="s">
        <v>22</v>
      </c>
      <c r="K404" s="292">
        <f>HLOOKUP(K!$D$15,DatInv!$BG$7:$BR$1441,ROW()-8,FALSE)</f>
        <v>0</v>
      </c>
      <c r="L404" s="292">
        <f>HLOOKUP(K!$D$15,DatInv!$BX$7:$CI$1441,ROW()-8,FALSE)</f>
        <v>0</v>
      </c>
      <c r="M404" s="292">
        <f>HLOOKUP(K!$D$15,DatInv!$CO$7:$CZ$1441,ROW()-8,FALSE)</f>
        <v>0</v>
      </c>
      <c r="N404" s="444"/>
      <c r="O404" s="444"/>
      <c r="P404" s="292">
        <f>DatInv!CZ402</f>
        <v>0</v>
      </c>
      <c r="Q404" s="292">
        <f>DatInv!DF402</f>
        <v>0</v>
      </c>
      <c r="R404" s="292">
        <f t="shared" ref="R404:R405" si="285">Q404+K404</f>
        <v>0</v>
      </c>
      <c r="S404" s="292">
        <f t="shared" ref="S404:S405" si="286">Q404+P404</f>
        <v>0</v>
      </c>
      <c r="T404" s="290"/>
    </row>
    <row r="405" spans="1:20">
      <c r="A405" s="290"/>
      <c r="B405" s="292">
        <f>HLOOKUP(K!$D$15,DatInv!$F$7:$Q$1441,ROW()-8,FALSE)</f>
        <v>0</v>
      </c>
      <c r="C405" s="292">
        <f>HLOOKUP(K!$D$15,DatInv!$W$7:$AH$1441,ROW()-8,FALSE)</f>
        <v>0</v>
      </c>
      <c r="D405" s="292">
        <f>HLOOKUP(K!$D$15,DatInv!$AN$7:$AY$1441,ROW()-8,FALSE)</f>
        <v>0</v>
      </c>
      <c r="E405" s="444"/>
      <c r="F405" s="444"/>
      <c r="G405" s="420"/>
      <c r="H405" s="421"/>
      <c r="I405" s="422"/>
      <c r="J405" s="423" t="s">
        <v>140</v>
      </c>
      <c r="K405" s="292">
        <f>HLOOKUP(K!$D$15,DatInv!$BG$7:$BR$1441,ROW()-8,FALSE)</f>
        <v>0</v>
      </c>
      <c r="L405" s="292">
        <f>HLOOKUP(K!$D$15,DatInv!$BX$7:$CI$1441,ROW()-8,FALSE)</f>
        <v>0</v>
      </c>
      <c r="M405" s="292">
        <f>HLOOKUP(K!$D$15,DatInv!$CO$7:$CZ$1441,ROW()-8,FALSE)</f>
        <v>0</v>
      </c>
      <c r="N405" s="444"/>
      <c r="O405" s="444"/>
      <c r="P405" s="292">
        <f>DatInv!CZ403</f>
        <v>0</v>
      </c>
      <c r="Q405" s="292">
        <f>DatInv!DF403</f>
        <v>0</v>
      </c>
      <c r="R405" s="292">
        <f t="shared" si="285"/>
        <v>0</v>
      </c>
      <c r="S405" s="292">
        <f t="shared" si="286"/>
        <v>0</v>
      </c>
      <c r="T405" s="290"/>
    </row>
    <row r="406" spans="1:20">
      <c r="A406" s="290"/>
      <c r="B406" s="292">
        <f>HLOOKUP(K!$D$15,DatInv!$F$7:$Q$1441,ROW()-8,FALSE)</f>
        <v>0</v>
      </c>
      <c r="C406" s="292">
        <f>HLOOKUP(K!$D$15,DatInv!$W$7:$AH$1441,ROW()-8,FALSE)</f>
        <v>0</v>
      </c>
      <c r="D406" s="292">
        <f>HLOOKUP(K!$D$15,DatInv!$AN$7:$AY$1441,ROW()-8,FALSE)</f>
        <v>0</v>
      </c>
      <c r="E406" s="444"/>
      <c r="F406" s="444"/>
      <c r="G406" s="420"/>
      <c r="H406" s="421"/>
      <c r="I406" s="422"/>
      <c r="J406" s="423" t="s">
        <v>249</v>
      </c>
      <c r="K406" s="292">
        <f>HLOOKUP(K!$D$15,DatInv!$BG$7:$BR$1441,ROW()-8,FALSE)</f>
        <v>0</v>
      </c>
      <c r="L406" s="292">
        <f>HLOOKUP(K!$D$15,DatInv!$BX$7:$CI$1441,ROW()-8,FALSE)</f>
        <v>0</v>
      </c>
      <c r="M406" s="292">
        <f>HLOOKUP(K!$D$15,DatInv!$CO$7:$CZ$1441,ROW()-8,FALSE)</f>
        <v>0</v>
      </c>
      <c r="N406" s="444"/>
      <c r="O406" s="444"/>
      <c r="P406" s="292">
        <f>DatInv!CZ404</f>
        <v>0</v>
      </c>
      <c r="Q406" s="292">
        <f>DatInv!DF404</f>
        <v>0</v>
      </c>
      <c r="R406" s="292">
        <f t="shared" ref="R406:S406" si="287">IF(R404=0,0,R405/R404)</f>
        <v>0</v>
      </c>
      <c r="S406" s="292">
        <f t="shared" si="287"/>
        <v>0</v>
      </c>
      <c r="T406" s="290"/>
    </row>
    <row r="407" spans="1:20">
      <c r="A407" s="290"/>
      <c r="B407" s="292">
        <f>HLOOKUP(K!$D$15,DatInv!$F$7:$Q$1441,ROW()-8,FALSE)</f>
        <v>0</v>
      </c>
      <c r="C407" s="292">
        <f>HLOOKUP(K!$D$15,DatInv!$W$7:$AH$1441,ROW()-8,FALSE)</f>
        <v>0</v>
      </c>
      <c r="D407" s="292">
        <f>HLOOKUP(K!$D$15,DatInv!$AN$7:$AY$1441,ROW()-8,FALSE)</f>
        <v>0</v>
      </c>
      <c r="E407" s="444"/>
      <c r="F407" s="444"/>
      <c r="G407" s="420"/>
      <c r="H407" s="421" t="s">
        <v>111</v>
      </c>
      <c r="I407" s="422"/>
      <c r="J407" s="423" t="s">
        <v>22</v>
      </c>
      <c r="K407" s="292">
        <f>HLOOKUP(K!$D$15,DatInv!$BG$7:$BR$1441,ROW()-8,FALSE)</f>
        <v>0</v>
      </c>
      <c r="L407" s="292">
        <f>HLOOKUP(K!$D$15,DatInv!$BX$7:$CI$1441,ROW()-8,FALSE)</f>
        <v>0</v>
      </c>
      <c r="M407" s="292">
        <f>HLOOKUP(K!$D$15,DatInv!$CO$7:$CZ$1441,ROW()-8,FALSE)</f>
        <v>0</v>
      </c>
      <c r="N407" s="444"/>
      <c r="O407" s="444"/>
      <c r="P407" s="292">
        <f>DatInv!CZ405</f>
        <v>0</v>
      </c>
      <c r="Q407" s="292">
        <f>DatInv!DF405</f>
        <v>0</v>
      </c>
      <c r="R407" s="292">
        <f t="shared" ref="R407:R408" si="288">Q407+K407</f>
        <v>0</v>
      </c>
      <c r="S407" s="292">
        <f t="shared" ref="S407:S408" si="289">Q407+P407</f>
        <v>0</v>
      </c>
      <c r="T407" s="290"/>
    </row>
    <row r="408" spans="1:20">
      <c r="A408" s="290"/>
      <c r="B408" s="292">
        <f>HLOOKUP(K!$D$15,DatInv!$F$7:$Q$1441,ROW()-8,FALSE)</f>
        <v>0</v>
      </c>
      <c r="C408" s="292">
        <f>HLOOKUP(K!$D$15,DatInv!$W$7:$AH$1441,ROW()-8,FALSE)</f>
        <v>0</v>
      </c>
      <c r="D408" s="292">
        <f>HLOOKUP(K!$D$15,DatInv!$AN$7:$AY$1441,ROW()-8,FALSE)</f>
        <v>0</v>
      </c>
      <c r="E408" s="444"/>
      <c r="F408" s="444"/>
      <c r="G408" s="420"/>
      <c r="H408" s="421"/>
      <c r="I408" s="422"/>
      <c r="J408" s="423" t="s">
        <v>140</v>
      </c>
      <c r="K408" s="292">
        <f>HLOOKUP(K!$D$15,DatInv!$BG$7:$BR$1441,ROW()-8,FALSE)</f>
        <v>0</v>
      </c>
      <c r="L408" s="292">
        <f>HLOOKUP(K!$D$15,DatInv!$BX$7:$CI$1441,ROW()-8,FALSE)</f>
        <v>0</v>
      </c>
      <c r="M408" s="292">
        <f>HLOOKUP(K!$D$15,DatInv!$CO$7:$CZ$1441,ROW()-8,FALSE)</f>
        <v>0</v>
      </c>
      <c r="N408" s="444"/>
      <c r="O408" s="444"/>
      <c r="P408" s="292">
        <f>DatInv!CZ406</f>
        <v>0</v>
      </c>
      <c r="Q408" s="292">
        <f>DatInv!DF406</f>
        <v>0</v>
      </c>
      <c r="R408" s="292">
        <f t="shared" si="288"/>
        <v>0</v>
      </c>
      <c r="S408" s="292">
        <f t="shared" si="289"/>
        <v>0</v>
      </c>
      <c r="T408" s="290"/>
    </row>
    <row r="409" spans="1:20">
      <c r="A409" s="290"/>
      <c r="B409" s="292">
        <f>HLOOKUP(K!$D$15,DatInv!$F$7:$Q$1441,ROW()-8,FALSE)</f>
        <v>0</v>
      </c>
      <c r="C409" s="292">
        <f>HLOOKUP(K!$D$15,DatInv!$W$7:$AH$1441,ROW()-8,FALSE)</f>
        <v>0</v>
      </c>
      <c r="D409" s="292">
        <f>HLOOKUP(K!$D$15,DatInv!$AN$7:$AY$1441,ROW()-8,FALSE)</f>
        <v>0</v>
      </c>
      <c r="E409" s="444"/>
      <c r="F409" s="444"/>
      <c r="G409" s="420"/>
      <c r="H409" s="421"/>
      <c r="I409" s="422"/>
      <c r="J409" s="423" t="s">
        <v>249</v>
      </c>
      <c r="K409" s="292">
        <f>HLOOKUP(K!$D$15,DatInv!$BG$7:$BR$1441,ROW()-8,FALSE)</f>
        <v>0</v>
      </c>
      <c r="L409" s="292">
        <f>HLOOKUP(K!$D$15,DatInv!$BX$7:$CI$1441,ROW()-8,FALSE)</f>
        <v>0</v>
      </c>
      <c r="M409" s="292">
        <f>HLOOKUP(K!$D$15,DatInv!$CO$7:$CZ$1441,ROW()-8,FALSE)</f>
        <v>0</v>
      </c>
      <c r="N409" s="444"/>
      <c r="O409" s="444"/>
      <c r="P409" s="292">
        <f>DatInv!CZ407</f>
        <v>0</v>
      </c>
      <c r="Q409" s="292">
        <f>DatInv!DF407</f>
        <v>0</v>
      </c>
      <c r="R409" s="292">
        <f t="shared" ref="R409:S409" si="290">IF(R407=0,0,R408/R407)</f>
        <v>0</v>
      </c>
      <c r="S409" s="292">
        <f t="shared" si="290"/>
        <v>0</v>
      </c>
      <c r="T409" s="290"/>
    </row>
    <row r="410" spans="1:20">
      <c r="A410" s="290"/>
      <c r="B410" s="292">
        <f>HLOOKUP(K!$D$15,DatInv!$F$7:$Q$1441,ROW()-8,FALSE)</f>
        <v>0</v>
      </c>
      <c r="C410" s="292">
        <f>HLOOKUP(K!$D$15,DatInv!$W$7:$AH$1441,ROW()-8,FALSE)</f>
        <v>0</v>
      </c>
      <c r="D410" s="292">
        <f>HLOOKUP(K!$D$15,DatInv!$AN$7:$AY$1441,ROW()-8,FALSE)</f>
        <v>0</v>
      </c>
      <c r="E410" s="444"/>
      <c r="F410" s="444"/>
      <c r="G410" s="420"/>
      <c r="H410" s="421" t="s">
        <v>112</v>
      </c>
      <c r="I410" s="422"/>
      <c r="J410" s="423" t="s">
        <v>22</v>
      </c>
      <c r="K410" s="292">
        <f>HLOOKUP(K!$D$15,DatInv!$BG$7:$BR$1441,ROW()-8,FALSE)</f>
        <v>0</v>
      </c>
      <c r="L410" s="292">
        <f>HLOOKUP(K!$D$15,DatInv!$BX$7:$CI$1441,ROW()-8,FALSE)</f>
        <v>0</v>
      </c>
      <c r="M410" s="292">
        <f>HLOOKUP(K!$D$15,DatInv!$CO$7:$CZ$1441,ROW()-8,FALSE)</f>
        <v>0</v>
      </c>
      <c r="N410" s="444"/>
      <c r="O410" s="444"/>
      <c r="P410" s="292">
        <f>DatInv!CZ408</f>
        <v>0</v>
      </c>
      <c r="Q410" s="292">
        <f>DatInv!DF408</f>
        <v>0</v>
      </c>
      <c r="R410" s="292">
        <f t="shared" ref="R410:R411" si="291">Q410+K410</f>
        <v>0</v>
      </c>
      <c r="S410" s="292">
        <f t="shared" ref="S410:S411" si="292">Q410+P410</f>
        <v>0</v>
      </c>
      <c r="T410" s="290"/>
    </row>
    <row r="411" spans="1:20">
      <c r="A411" s="290"/>
      <c r="B411" s="292">
        <f>HLOOKUP(K!$D$15,DatInv!$F$7:$Q$1441,ROW()-8,FALSE)</f>
        <v>0</v>
      </c>
      <c r="C411" s="292">
        <f>HLOOKUP(K!$D$15,DatInv!$W$7:$AH$1441,ROW()-8,FALSE)</f>
        <v>0</v>
      </c>
      <c r="D411" s="292">
        <f>HLOOKUP(K!$D$15,DatInv!$AN$7:$AY$1441,ROW()-8,FALSE)</f>
        <v>0</v>
      </c>
      <c r="E411" s="444"/>
      <c r="F411" s="444"/>
      <c r="G411" s="420"/>
      <c r="H411" s="421"/>
      <c r="I411" s="422"/>
      <c r="J411" s="423" t="s">
        <v>140</v>
      </c>
      <c r="K411" s="292">
        <f>HLOOKUP(K!$D$15,DatInv!$BG$7:$BR$1441,ROW()-8,FALSE)</f>
        <v>0</v>
      </c>
      <c r="L411" s="292">
        <f>HLOOKUP(K!$D$15,DatInv!$BX$7:$CI$1441,ROW()-8,FALSE)</f>
        <v>0</v>
      </c>
      <c r="M411" s="292">
        <f>HLOOKUP(K!$D$15,DatInv!$CO$7:$CZ$1441,ROW()-8,FALSE)</f>
        <v>0</v>
      </c>
      <c r="N411" s="444"/>
      <c r="O411" s="444"/>
      <c r="P411" s="292">
        <f>DatInv!CZ409</f>
        <v>0</v>
      </c>
      <c r="Q411" s="292">
        <f>DatInv!DF409</f>
        <v>0</v>
      </c>
      <c r="R411" s="292">
        <f t="shared" si="291"/>
        <v>0</v>
      </c>
      <c r="S411" s="292">
        <f t="shared" si="292"/>
        <v>0</v>
      </c>
      <c r="T411" s="290"/>
    </row>
    <row r="412" spans="1:20">
      <c r="A412" s="290"/>
      <c r="B412" s="292">
        <f>HLOOKUP(K!$D$15,DatInv!$F$7:$Q$1441,ROW()-8,FALSE)</f>
        <v>0</v>
      </c>
      <c r="C412" s="292">
        <f>HLOOKUP(K!$D$15,DatInv!$W$7:$AH$1441,ROW()-8,FALSE)</f>
        <v>0</v>
      </c>
      <c r="D412" s="292">
        <f>HLOOKUP(K!$D$15,DatInv!$AN$7:$AY$1441,ROW()-8,FALSE)</f>
        <v>0</v>
      </c>
      <c r="E412" s="444"/>
      <c r="F412" s="444"/>
      <c r="G412" s="420"/>
      <c r="H412" s="421"/>
      <c r="I412" s="422"/>
      <c r="J412" s="423" t="s">
        <v>249</v>
      </c>
      <c r="K412" s="292">
        <f>HLOOKUP(K!$D$15,DatInv!$BG$7:$BR$1441,ROW()-8,FALSE)</f>
        <v>0</v>
      </c>
      <c r="L412" s="292">
        <f>HLOOKUP(K!$D$15,DatInv!$BX$7:$CI$1441,ROW()-8,FALSE)</f>
        <v>0</v>
      </c>
      <c r="M412" s="292">
        <f>HLOOKUP(K!$D$15,DatInv!$CO$7:$CZ$1441,ROW()-8,FALSE)</f>
        <v>0</v>
      </c>
      <c r="N412" s="444"/>
      <c r="O412" s="444"/>
      <c r="P412" s="292">
        <f>DatInv!CZ410</f>
        <v>0</v>
      </c>
      <c r="Q412" s="292">
        <f>DatInv!DF410</f>
        <v>0</v>
      </c>
      <c r="R412" s="292">
        <f t="shared" ref="R412:S412" si="293">IF(R410=0,0,R411/R410)</f>
        <v>0</v>
      </c>
      <c r="S412" s="292">
        <f t="shared" si="293"/>
        <v>0</v>
      </c>
      <c r="T412" s="290"/>
    </row>
    <row r="413" spans="1:20">
      <c r="A413" s="290"/>
      <c r="B413" s="292">
        <f>HLOOKUP(K!$D$15,DatInv!$F$7:$Q$1441,ROW()-8,FALSE)</f>
        <v>0</v>
      </c>
      <c r="C413" s="292">
        <f>HLOOKUP(K!$D$15,DatInv!$W$7:$AH$1441,ROW()-8,FALSE)</f>
        <v>0</v>
      </c>
      <c r="D413" s="292">
        <f>HLOOKUP(K!$D$15,DatInv!$AN$7:$AY$1441,ROW()-8,FALSE)</f>
        <v>0</v>
      </c>
      <c r="E413" s="444"/>
      <c r="F413" s="444"/>
      <c r="G413" s="420"/>
      <c r="H413" s="421" t="s">
        <v>113</v>
      </c>
      <c r="I413" s="422"/>
      <c r="J413" s="423" t="s">
        <v>22</v>
      </c>
      <c r="K413" s="292">
        <f>HLOOKUP(K!$D$15,DatInv!$BG$7:$BR$1441,ROW()-8,FALSE)</f>
        <v>0</v>
      </c>
      <c r="L413" s="292">
        <f>HLOOKUP(K!$D$15,DatInv!$BX$7:$CI$1441,ROW()-8,FALSE)</f>
        <v>0</v>
      </c>
      <c r="M413" s="292">
        <f>HLOOKUP(K!$D$15,DatInv!$CO$7:$CZ$1441,ROW()-8,FALSE)</f>
        <v>0</v>
      </c>
      <c r="N413" s="444"/>
      <c r="O413" s="444"/>
      <c r="P413" s="292">
        <f>DatInv!CZ411</f>
        <v>0</v>
      </c>
      <c r="Q413" s="292">
        <f>DatInv!DF411</f>
        <v>0</v>
      </c>
      <c r="R413" s="292">
        <f t="shared" ref="R413:R414" si="294">Q413+K413</f>
        <v>0</v>
      </c>
      <c r="S413" s="292">
        <f t="shared" ref="S413:S414" si="295">Q413+P413</f>
        <v>0</v>
      </c>
      <c r="T413" s="290"/>
    </row>
    <row r="414" spans="1:20">
      <c r="A414" s="290"/>
      <c r="B414" s="292">
        <f>HLOOKUP(K!$D$15,DatInv!$F$7:$Q$1441,ROW()-8,FALSE)</f>
        <v>0</v>
      </c>
      <c r="C414" s="292">
        <f>HLOOKUP(K!$D$15,DatInv!$W$7:$AH$1441,ROW()-8,FALSE)</f>
        <v>0</v>
      </c>
      <c r="D414" s="292">
        <f>HLOOKUP(K!$D$15,DatInv!$AN$7:$AY$1441,ROW()-8,FALSE)</f>
        <v>0</v>
      </c>
      <c r="E414" s="444"/>
      <c r="F414" s="444"/>
      <c r="G414" s="420"/>
      <c r="H414" s="421"/>
      <c r="I414" s="422"/>
      <c r="J414" s="423" t="s">
        <v>140</v>
      </c>
      <c r="K414" s="292">
        <f>HLOOKUP(K!$D$15,DatInv!$BG$7:$BR$1441,ROW()-8,FALSE)</f>
        <v>0</v>
      </c>
      <c r="L414" s="292">
        <f>HLOOKUP(K!$D$15,DatInv!$BX$7:$CI$1441,ROW()-8,FALSE)</f>
        <v>0</v>
      </c>
      <c r="M414" s="292">
        <f>HLOOKUP(K!$D$15,DatInv!$CO$7:$CZ$1441,ROW()-8,FALSE)</f>
        <v>0</v>
      </c>
      <c r="N414" s="444"/>
      <c r="O414" s="444"/>
      <c r="P414" s="292">
        <f>DatInv!CZ412</f>
        <v>0</v>
      </c>
      <c r="Q414" s="292">
        <f>DatInv!DF412</f>
        <v>0</v>
      </c>
      <c r="R414" s="292">
        <f t="shared" si="294"/>
        <v>0</v>
      </c>
      <c r="S414" s="292">
        <f t="shared" si="295"/>
        <v>0</v>
      </c>
      <c r="T414" s="290"/>
    </row>
    <row r="415" spans="1:20">
      <c r="A415" s="290"/>
      <c r="B415" s="292">
        <f>HLOOKUP(K!$D$15,DatInv!$F$7:$Q$1441,ROW()-8,FALSE)</f>
        <v>0</v>
      </c>
      <c r="C415" s="292">
        <f>HLOOKUP(K!$D$15,DatInv!$W$7:$AH$1441,ROW()-8,FALSE)</f>
        <v>0</v>
      </c>
      <c r="D415" s="292">
        <f>HLOOKUP(K!$D$15,DatInv!$AN$7:$AY$1441,ROW()-8,FALSE)</f>
        <v>0</v>
      </c>
      <c r="E415" s="444"/>
      <c r="F415" s="444"/>
      <c r="G415" s="420"/>
      <c r="H415" s="421"/>
      <c r="I415" s="422"/>
      <c r="J415" s="423" t="s">
        <v>249</v>
      </c>
      <c r="K415" s="292">
        <f>HLOOKUP(K!$D$15,DatInv!$BG$7:$BR$1441,ROW()-8,FALSE)</f>
        <v>0</v>
      </c>
      <c r="L415" s="292">
        <f>HLOOKUP(K!$D$15,DatInv!$BX$7:$CI$1441,ROW()-8,FALSE)</f>
        <v>0</v>
      </c>
      <c r="M415" s="292">
        <f>HLOOKUP(K!$D$15,DatInv!$CO$7:$CZ$1441,ROW()-8,FALSE)</f>
        <v>0</v>
      </c>
      <c r="N415" s="444"/>
      <c r="O415" s="444"/>
      <c r="P415" s="292">
        <f>DatInv!CZ413</f>
        <v>0</v>
      </c>
      <c r="Q415" s="292">
        <f>DatInv!DF413</f>
        <v>0</v>
      </c>
      <c r="R415" s="292">
        <f t="shared" ref="R415:S415" si="296">IF(R413=0,0,R414/R413)</f>
        <v>0</v>
      </c>
      <c r="S415" s="292">
        <f t="shared" si="296"/>
        <v>0</v>
      </c>
      <c r="T415" s="290"/>
    </row>
    <row r="416" spans="1:20">
      <c r="A416" s="290"/>
      <c r="B416" s="292">
        <f>HLOOKUP(K!$D$15,DatInv!$F$7:$Q$1441,ROW()-8,FALSE)</f>
        <v>0</v>
      </c>
      <c r="C416" s="292">
        <f>HLOOKUP(K!$D$15,DatInv!$W$7:$AH$1441,ROW()-8,FALSE)</f>
        <v>0</v>
      </c>
      <c r="D416" s="292">
        <f>HLOOKUP(K!$D$15,DatInv!$AN$7:$AY$1441,ROW()-8,FALSE)</f>
        <v>0</v>
      </c>
      <c r="E416" s="444"/>
      <c r="F416" s="444"/>
      <c r="G416" s="420"/>
      <c r="H416" s="421" t="s">
        <v>114</v>
      </c>
      <c r="I416" s="422"/>
      <c r="J416" s="423" t="s">
        <v>22</v>
      </c>
      <c r="K416" s="292">
        <f>HLOOKUP(K!$D$15,DatInv!$BG$7:$BR$1441,ROW()-8,FALSE)</f>
        <v>0</v>
      </c>
      <c r="L416" s="292">
        <f>HLOOKUP(K!$D$15,DatInv!$BX$7:$CI$1441,ROW()-8,FALSE)</f>
        <v>0</v>
      </c>
      <c r="M416" s="292">
        <f>HLOOKUP(K!$D$15,DatInv!$CO$7:$CZ$1441,ROW()-8,FALSE)</f>
        <v>0</v>
      </c>
      <c r="N416" s="444"/>
      <c r="O416" s="444"/>
      <c r="P416" s="292">
        <f>DatInv!CZ414</f>
        <v>0</v>
      </c>
      <c r="Q416" s="292">
        <f>DatInv!DF414</f>
        <v>0</v>
      </c>
      <c r="R416" s="292">
        <f t="shared" ref="R416:R417" si="297">Q416+K416</f>
        <v>0</v>
      </c>
      <c r="S416" s="292">
        <f t="shared" ref="S416:S417" si="298">Q416+P416</f>
        <v>0</v>
      </c>
      <c r="T416" s="290"/>
    </row>
    <row r="417" spans="1:20">
      <c r="A417" s="290"/>
      <c r="B417" s="292">
        <f>HLOOKUP(K!$D$15,DatInv!$F$7:$Q$1441,ROW()-8,FALSE)</f>
        <v>0</v>
      </c>
      <c r="C417" s="292">
        <f>HLOOKUP(K!$D$15,DatInv!$W$7:$AH$1441,ROW()-8,FALSE)</f>
        <v>0</v>
      </c>
      <c r="D417" s="292">
        <f>HLOOKUP(K!$D$15,DatInv!$AN$7:$AY$1441,ROW()-8,FALSE)</f>
        <v>0</v>
      </c>
      <c r="E417" s="444"/>
      <c r="F417" s="444"/>
      <c r="G417" s="420"/>
      <c r="H417" s="421"/>
      <c r="I417" s="422"/>
      <c r="J417" s="423" t="s">
        <v>140</v>
      </c>
      <c r="K417" s="292">
        <f>HLOOKUP(K!$D$15,DatInv!$BG$7:$BR$1441,ROW()-8,FALSE)</f>
        <v>0</v>
      </c>
      <c r="L417" s="292">
        <f>HLOOKUP(K!$D$15,DatInv!$BX$7:$CI$1441,ROW()-8,FALSE)</f>
        <v>0</v>
      </c>
      <c r="M417" s="292">
        <f>HLOOKUP(K!$D$15,DatInv!$CO$7:$CZ$1441,ROW()-8,FALSE)</f>
        <v>0</v>
      </c>
      <c r="N417" s="444"/>
      <c r="O417" s="444"/>
      <c r="P417" s="292">
        <f>DatInv!CZ415</f>
        <v>0</v>
      </c>
      <c r="Q417" s="292">
        <f>DatInv!DF415</f>
        <v>0</v>
      </c>
      <c r="R417" s="292">
        <f t="shared" si="297"/>
        <v>0</v>
      </c>
      <c r="S417" s="292">
        <f t="shared" si="298"/>
        <v>0</v>
      </c>
      <c r="T417" s="290"/>
    </row>
    <row r="418" spans="1:20">
      <c r="A418" s="290"/>
      <c r="B418" s="292">
        <f>HLOOKUP(K!$D$15,DatInv!$F$7:$Q$1441,ROW()-8,FALSE)</f>
        <v>0</v>
      </c>
      <c r="C418" s="292">
        <f>HLOOKUP(K!$D$15,DatInv!$W$7:$AH$1441,ROW()-8,FALSE)</f>
        <v>0</v>
      </c>
      <c r="D418" s="292">
        <f>HLOOKUP(K!$D$15,DatInv!$AN$7:$AY$1441,ROW()-8,FALSE)</f>
        <v>0</v>
      </c>
      <c r="E418" s="444"/>
      <c r="F418" s="444"/>
      <c r="G418" s="420"/>
      <c r="H418" s="421"/>
      <c r="I418" s="422"/>
      <c r="J418" s="423" t="s">
        <v>249</v>
      </c>
      <c r="K418" s="292">
        <f>HLOOKUP(K!$D$15,DatInv!$BG$7:$BR$1441,ROW()-8,FALSE)</f>
        <v>0</v>
      </c>
      <c r="L418" s="292">
        <f>HLOOKUP(K!$D$15,DatInv!$BX$7:$CI$1441,ROW()-8,FALSE)</f>
        <v>0</v>
      </c>
      <c r="M418" s="292">
        <f>HLOOKUP(K!$D$15,DatInv!$CO$7:$CZ$1441,ROW()-8,FALSE)</f>
        <v>0</v>
      </c>
      <c r="N418" s="444"/>
      <c r="O418" s="444"/>
      <c r="P418" s="292">
        <f>DatInv!CZ416</f>
        <v>0</v>
      </c>
      <c r="Q418" s="292">
        <f>DatInv!DF416</f>
        <v>0</v>
      </c>
      <c r="R418" s="292">
        <f t="shared" ref="R418:S418" si="299">IF(R416=0,0,R417/R416)</f>
        <v>0</v>
      </c>
      <c r="S418" s="292">
        <f t="shared" si="299"/>
        <v>0</v>
      </c>
      <c r="T418" s="290"/>
    </row>
    <row r="419" spans="1:20">
      <c r="A419" s="290"/>
      <c r="B419" s="292">
        <f>HLOOKUP(K!$D$15,DatInv!$F$7:$Q$1441,ROW()-8,FALSE)</f>
        <v>0</v>
      </c>
      <c r="C419" s="292">
        <f>HLOOKUP(K!$D$15,DatInv!$W$7:$AH$1441,ROW()-8,FALSE)</f>
        <v>0</v>
      </c>
      <c r="D419" s="292">
        <f>HLOOKUP(K!$D$15,DatInv!$AN$7:$AY$1441,ROW()-8,FALSE)</f>
        <v>0</v>
      </c>
      <c r="E419" s="444"/>
      <c r="F419" s="444"/>
      <c r="G419" s="420"/>
      <c r="H419" s="421" t="s">
        <v>115</v>
      </c>
      <c r="I419" s="422"/>
      <c r="J419" s="423" t="s">
        <v>22</v>
      </c>
      <c r="K419" s="292">
        <f>HLOOKUP(K!$D$15,DatInv!$BG$7:$BR$1441,ROW()-8,FALSE)</f>
        <v>0</v>
      </c>
      <c r="L419" s="292">
        <f>HLOOKUP(K!$D$15,DatInv!$BX$7:$CI$1441,ROW()-8,FALSE)</f>
        <v>0</v>
      </c>
      <c r="M419" s="292">
        <f>HLOOKUP(K!$D$15,DatInv!$CO$7:$CZ$1441,ROW()-8,FALSE)</f>
        <v>0</v>
      </c>
      <c r="N419" s="444"/>
      <c r="O419" s="444"/>
      <c r="P419" s="292">
        <f>DatInv!CZ417</f>
        <v>0</v>
      </c>
      <c r="Q419" s="292">
        <f>DatInv!DF417</f>
        <v>0</v>
      </c>
      <c r="R419" s="292">
        <f t="shared" ref="R419:R420" si="300">Q419+K419</f>
        <v>0</v>
      </c>
      <c r="S419" s="292">
        <f t="shared" ref="S419:S420" si="301">Q419+P419</f>
        <v>0</v>
      </c>
      <c r="T419" s="290"/>
    </row>
    <row r="420" spans="1:20">
      <c r="A420" s="290"/>
      <c r="B420" s="292">
        <f>HLOOKUP(K!$D$15,DatInv!$F$7:$Q$1441,ROW()-8,FALSE)</f>
        <v>0</v>
      </c>
      <c r="C420" s="292">
        <f>HLOOKUP(K!$D$15,DatInv!$W$7:$AH$1441,ROW()-8,FALSE)</f>
        <v>0</v>
      </c>
      <c r="D420" s="292">
        <f>HLOOKUP(K!$D$15,DatInv!$AN$7:$AY$1441,ROW()-8,FALSE)</f>
        <v>0</v>
      </c>
      <c r="E420" s="444"/>
      <c r="F420" s="444"/>
      <c r="G420" s="420"/>
      <c r="H420" s="421"/>
      <c r="I420" s="422"/>
      <c r="J420" s="423" t="s">
        <v>140</v>
      </c>
      <c r="K420" s="292">
        <f>HLOOKUP(K!$D$15,DatInv!$BG$7:$BR$1441,ROW()-8,FALSE)</f>
        <v>0</v>
      </c>
      <c r="L420" s="292">
        <f>HLOOKUP(K!$D$15,DatInv!$BX$7:$CI$1441,ROW()-8,FALSE)</f>
        <v>0</v>
      </c>
      <c r="M420" s="292">
        <f>HLOOKUP(K!$D$15,DatInv!$CO$7:$CZ$1441,ROW()-8,FALSE)</f>
        <v>0</v>
      </c>
      <c r="N420" s="444"/>
      <c r="O420" s="444"/>
      <c r="P420" s="292">
        <f>DatInv!CZ418</f>
        <v>0</v>
      </c>
      <c r="Q420" s="292">
        <f>DatInv!DF418</f>
        <v>0</v>
      </c>
      <c r="R420" s="292">
        <f t="shared" si="300"/>
        <v>0</v>
      </c>
      <c r="S420" s="292">
        <f t="shared" si="301"/>
        <v>0</v>
      </c>
      <c r="T420" s="290"/>
    </row>
    <row r="421" spans="1:20">
      <c r="A421" s="290"/>
      <c r="B421" s="292">
        <f>HLOOKUP(K!$D$15,DatInv!$F$7:$Q$1441,ROW()-8,FALSE)</f>
        <v>0</v>
      </c>
      <c r="C421" s="292">
        <f>HLOOKUP(K!$D$15,DatInv!$W$7:$AH$1441,ROW()-8,FALSE)</f>
        <v>0</v>
      </c>
      <c r="D421" s="292">
        <f>HLOOKUP(K!$D$15,DatInv!$AN$7:$AY$1441,ROW()-8,FALSE)</f>
        <v>0</v>
      </c>
      <c r="E421" s="444"/>
      <c r="F421" s="444"/>
      <c r="G421" s="420"/>
      <c r="H421" s="421"/>
      <c r="I421" s="422"/>
      <c r="J421" s="423" t="s">
        <v>249</v>
      </c>
      <c r="K421" s="292">
        <f>HLOOKUP(K!$D$15,DatInv!$BG$7:$BR$1441,ROW()-8,FALSE)</f>
        <v>0</v>
      </c>
      <c r="L421" s="292">
        <f>HLOOKUP(K!$D$15,DatInv!$BX$7:$CI$1441,ROW()-8,FALSE)</f>
        <v>0</v>
      </c>
      <c r="M421" s="292">
        <f>HLOOKUP(K!$D$15,DatInv!$CO$7:$CZ$1441,ROW()-8,FALSE)</f>
        <v>0</v>
      </c>
      <c r="N421" s="444"/>
      <c r="O421" s="444"/>
      <c r="P421" s="292">
        <f>DatInv!CZ419</f>
        <v>0</v>
      </c>
      <c r="Q421" s="292">
        <f>DatInv!DF419</f>
        <v>0</v>
      </c>
      <c r="R421" s="292">
        <f t="shared" ref="R421:S421" si="302">IF(R419=0,0,R420/R419)</f>
        <v>0</v>
      </c>
      <c r="S421" s="292">
        <f t="shared" si="302"/>
        <v>0</v>
      </c>
      <c r="T421" s="290"/>
    </row>
    <row r="422" spans="1:20">
      <c r="A422" s="290"/>
      <c r="B422" s="292">
        <f>HLOOKUP(K!$D$15,DatInv!$F$7:$Q$1441,ROW()-8,FALSE)</f>
        <v>0</v>
      </c>
      <c r="C422" s="292">
        <f>HLOOKUP(K!$D$15,DatInv!$W$7:$AH$1441,ROW()-8,FALSE)</f>
        <v>0</v>
      </c>
      <c r="D422" s="292">
        <f>HLOOKUP(K!$D$15,DatInv!$AN$7:$AY$1441,ROW()-8,FALSE)</f>
        <v>0</v>
      </c>
      <c r="E422" s="444"/>
      <c r="F422" s="444"/>
      <c r="G422" s="420"/>
      <c r="H422" s="421" t="s">
        <v>116</v>
      </c>
      <c r="I422" s="422"/>
      <c r="J422" s="423" t="s">
        <v>22</v>
      </c>
      <c r="K422" s="292">
        <f>HLOOKUP(K!$D$15,DatInv!$BG$7:$BR$1441,ROW()-8,FALSE)</f>
        <v>0</v>
      </c>
      <c r="L422" s="292">
        <f>HLOOKUP(K!$D$15,DatInv!$BX$7:$CI$1441,ROW()-8,FALSE)</f>
        <v>0</v>
      </c>
      <c r="M422" s="292">
        <f>HLOOKUP(K!$D$15,DatInv!$CO$7:$CZ$1441,ROW()-8,FALSE)</f>
        <v>0</v>
      </c>
      <c r="N422" s="444"/>
      <c r="O422" s="444"/>
      <c r="P422" s="292">
        <f>DatInv!CZ420</f>
        <v>0</v>
      </c>
      <c r="Q422" s="292">
        <f>DatInv!DF420</f>
        <v>0</v>
      </c>
      <c r="R422" s="292">
        <f t="shared" ref="R422:R423" si="303">Q422+K422</f>
        <v>0</v>
      </c>
      <c r="S422" s="292">
        <f t="shared" ref="S422:S423" si="304">Q422+P422</f>
        <v>0</v>
      </c>
      <c r="T422" s="290"/>
    </row>
    <row r="423" spans="1:20">
      <c r="A423" s="290"/>
      <c r="B423" s="292">
        <f>HLOOKUP(K!$D$15,DatInv!$F$7:$Q$1441,ROW()-8,FALSE)</f>
        <v>0</v>
      </c>
      <c r="C423" s="292">
        <f>HLOOKUP(K!$D$15,DatInv!$W$7:$AH$1441,ROW()-8,FALSE)</f>
        <v>0</v>
      </c>
      <c r="D423" s="292">
        <f>HLOOKUP(K!$D$15,DatInv!$AN$7:$AY$1441,ROW()-8,FALSE)</f>
        <v>0</v>
      </c>
      <c r="E423" s="444"/>
      <c r="F423" s="444"/>
      <c r="G423" s="420"/>
      <c r="H423" s="421"/>
      <c r="I423" s="422"/>
      <c r="J423" s="423" t="s">
        <v>140</v>
      </c>
      <c r="K423" s="292">
        <f>HLOOKUP(K!$D$15,DatInv!$BG$7:$BR$1441,ROW()-8,FALSE)</f>
        <v>0</v>
      </c>
      <c r="L423" s="292">
        <f>HLOOKUP(K!$D$15,DatInv!$BX$7:$CI$1441,ROW()-8,FALSE)</f>
        <v>0</v>
      </c>
      <c r="M423" s="292">
        <f>HLOOKUP(K!$D$15,DatInv!$CO$7:$CZ$1441,ROW()-8,FALSE)</f>
        <v>0</v>
      </c>
      <c r="N423" s="444"/>
      <c r="O423" s="444"/>
      <c r="P423" s="292">
        <f>DatInv!CZ421</f>
        <v>0</v>
      </c>
      <c r="Q423" s="292">
        <f>DatInv!DF421</f>
        <v>0</v>
      </c>
      <c r="R423" s="292">
        <f t="shared" si="303"/>
        <v>0</v>
      </c>
      <c r="S423" s="292">
        <f t="shared" si="304"/>
        <v>0</v>
      </c>
      <c r="T423" s="290"/>
    </row>
    <row r="424" spans="1:20">
      <c r="A424" s="290"/>
      <c r="B424" s="292">
        <f>HLOOKUP(K!$D$15,DatInv!$F$7:$Q$1441,ROW()-8,FALSE)</f>
        <v>0</v>
      </c>
      <c r="C424" s="292">
        <f>HLOOKUP(K!$D$15,DatInv!$W$7:$AH$1441,ROW()-8,FALSE)</f>
        <v>0</v>
      </c>
      <c r="D424" s="292">
        <f>HLOOKUP(K!$D$15,DatInv!$AN$7:$AY$1441,ROW()-8,FALSE)</f>
        <v>0</v>
      </c>
      <c r="E424" s="444"/>
      <c r="F424" s="444"/>
      <c r="G424" s="420"/>
      <c r="H424" s="421"/>
      <c r="I424" s="422"/>
      <c r="J424" s="423" t="s">
        <v>249</v>
      </c>
      <c r="K424" s="292">
        <f>HLOOKUP(K!$D$15,DatInv!$BG$7:$BR$1441,ROW()-8,FALSE)</f>
        <v>0</v>
      </c>
      <c r="L424" s="292">
        <f>HLOOKUP(K!$D$15,DatInv!$BX$7:$CI$1441,ROW()-8,FALSE)</f>
        <v>0</v>
      </c>
      <c r="M424" s="292">
        <f>HLOOKUP(K!$D$15,DatInv!$CO$7:$CZ$1441,ROW()-8,FALSE)</f>
        <v>0</v>
      </c>
      <c r="N424" s="444"/>
      <c r="O424" s="444"/>
      <c r="P424" s="292">
        <f>DatInv!CZ422</f>
        <v>0</v>
      </c>
      <c r="Q424" s="292">
        <f>DatInv!DF422</f>
        <v>0</v>
      </c>
      <c r="R424" s="292">
        <f t="shared" ref="R424:S424" si="305">IF(R422=0,0,R423/R422)</f>
        <v>0</v>
      </c>
      <c r="S424" s="292">
        <f t="shared" si="305"/>
        <v>0</v>
      </c>
      <c r="T424" s="290"/>
    </row>
    <row r="425" spans="1:20">
      <c r="A425" s="290"/>
      <c r="B425" s="292">
        <f>HLOOKUP(K!$D$15,DatInv!$F$7:$Q$1441,ROW()-8,FALSE)</f>
        <v>0</v>
      </c>
      <c r="C425" s="292">
        <f>HLOOKUP(K!$D$15,DatInv!$W$7:$AH$1441,ROW()-8,FALSE)</f>
        <v>0</v>
      </c>
      <c r="D425" s="292">
        <f>HLOOKUP(K!$D$15,DatInv!$AN$7:$AY$1441,ROW()-8,FALSE)</f>
        <v>0</v>
      </c>
      <c r="E425" s="444"/>
      <c r="F425" s="444"/>
      <c r="G425" s="420"/>
      <c r="H425" s="421" t="s">
        <v>117</v>
      </c>
      <c r="I425" s="422"/>
      <c r="J425" s="423" t="s">
        <v>22</v>
      </c>
      <c r="K425" s="292">
        <f>HLOOKUP(K!$D$15,DatInv!$BG$7:$BR$1441,ROW()-8,FALSE)</f>
        <v>0</v>
      </c>
      <c r="L425" s="292">
        <f>HLOOKUP(K!$D$15,DatInv!$BX$7:$CI$1441,ROW()-8,FALSE)</f>
        <v>0</v>
      </c>
      <c r="M425" s="292">
        <f>HLOOKUP(K!$D$15,DatInv!$CO$7:$CZ$1441,ROW()-8,FALSE)</f>
        <v>0</v>
      </c>
      <c r="N425" s="444"/>
      <c r="O425" s="444"/>
      <c r="P425" s="292">
        <f>DatInv!CZ423</f>
        <v>0</v>
      </c>
      <c r="Q425" s="292">
        <f>DatInv!DF423</f>
        <v>0</v>
      </c>
      <c r="R425" s="292">
        <f>Q425+K425</f>
        <v>0</v>
      </c>
      <c r="S425" s="292">
        <f>Q425+P425</f>
        <v>0</v>
      </c>
      <c r="T425" s="290"/>
    </row>
    <row r="426" spans="1:20">
      <c r="A426" s="290"/>
      <c r="B426" s="292">
        <f>HLOOKUP(K!$D$15,DatInv!$F$7:$Q$1441,ROW()-8,FALSE)</f>
        <v>0</v>
      </c>
      <c r="C426" s="292">
        <f>HLOOKUP(K!$D$15,DatInv!$W$7:$AH$1441,ROW()-8,FALSE)</f>
        <v>0</v>
      </c>
      <c r="D426" s="292">
        <f>HLOOKUP(K!$D$15,DatInv!$AN$7:$AY$1441,ROW()-8,FALSE)</f>
        <v>0</v>
      </c>
      <c r="E426" s="444"/>
      <c r="F426" s="444"/>
      <c r="G426" s="420"/>
      <c r="H426" s="421"/>
      <c r="I426" s="422"/>
      <c r="J426" s="423" t="s">
        <v>140</v>
      </c>
      <c r="K426" s="292">
        <f>HLOOKUP(K!$D$15,DatInv!$BG$7:$BR$1441,ROW()-8,FALSE)</f>
        <v>0</v>
      </c>
      <c r="L426" s="292">
        <f>HLOOKUP(K!$D$15,DatInv!$BX$7:$CI$1441,ROW()-8,FALSE)</f>
        <v>0</v>
      </c>
      <c r="M426" s="292">
        <f>HLOOKUP(K!$D$15,DatInv!$CO$7:$CZ$1441,ROW()-8,FALSE)</f>
        <v>0</v>
      </c>
      <c r="N426" s="444"/>
      <c r="O426" s="444"/>
      <c r="P426" s="292">
        <f>DatInv!CZ424</f>
        <v>0</v>
      </c>
      <c r="Q426" s="292">
        <f>DatInv!DF424</f>
        <v>0</v>
      </c>
      <c r="R426" s="292">
        <f>Q426+K426</f>
        <v>0</v>
      </c>
      <c r="S426" s="292">
        <f>Q426+P426</f>
        <v>0</v>
      </c>
      <c r="T426" s="290"/>
    </row>
    <row r="427" spans="1:20">
      <c r="A427" s="290"/>
      <c r="B427" s="292">
        <f>HLOOKUP(K!$D$15,DatInv!$F$7:$Q$1441,ROW()-8,FALSE)</f>
        <v>0</v>
      </c>
      <c r="C427" s="292">
        <f>HLOOKUP(K!$D$15,DatInv!$W$7:$AH$1441,ROW()-8,FALSE)</f>
        <v>0</v>
      </c>
      <c r="D427" s="292">
        <f>HLOOKUP(K!$D$15,DatInv!$AN$7:$AY$1441,ROW()-8,FALSE)</f>
        <v>0</v>
      </c>
      <c r="E427" s="444"/>
      <c r="F427" s="444"/>
      <c r="G427" s="420"/>
      <c r="H427" s="421"/>
      <c r="I427" s="422"/>
      <c r="J427" s="423" t="s">
        <v>249</v>
      </c>
      <c r="K427" s="292">
        <f>HLOOKUP(K!$D$15,DatInv!$BG$7:$BR$1441,ROW()-8,FALSE)</f>
        <v>0</v>
      </c>
      <c r="L427" s="292">
        <f>HLOOKUP(K!$D$15,DatInv!$BX$7:$CI$1441,ROW()-8,FALSE)</f>
        <v>0</v>
      </c>
      <c r="M427" s="292">
        <f>HLOOKUP(K!$D$15,DatInv!$CO$7:$CZ$1441,ROW()-8,FALSE)</f>
        <v>0</v>
      </c>
      <c r="N427" s="444"/>
      <c r="O427" s="444"/>
      <c r="P427" s="292">
        <f>DatInv!CZ425</f>
        <v>0</v>
      </c>
      <c r="Q427" s="292">
        <f>DatInv!DF425</f>
        <v>0</v>
      </c>
      <c r="R427" s="292">
        <f t="shared" ref="R427:S427" si="306">IF(R425=0,0,R426/R425)</f>
        <v>0</v>
      </c>
      <c r="S427" s="292">
        <f t="shared" si="306"/>
        <v>0</v>
      </c>
      <c r="T427" s="290"/>
    </row>
    <row r="428" spans="1:20">
      <c r="A428" s="290"/>
      <c r="B428" s="292">
        <f>HLOOKUP(K!$D$15,DatInv!$F$7:$Q$1441,ROW()-8,FALSE)</f>
        <v>0</v>
      </c>
      <c r="C428" s="292">
        <f>HLOOKUP(K!$D$15,DatInv!$W$7:$AH$1441,ROW()-8,FALSE)</f>
        <v>0</v>
      </c>
      <c r="D428" s="292">
        <f>HLOOKUP(K!$D$15,DatInv!$AN$7:$AY$1441,ROW()-8,FALSE)</f>
        <v>0</v>
      </c>
      <c r="E428" s="444"/>
      <c r="F428" s="444"/>
      <c r="G428" s="420"/>
      <c r="H428" s="421" t="s">
        <v>118</v>
      </c>
      <c r="I428" s="422"/>
      <c r="J428" s="423" t="s">
        <v>22</v>
      </c>
      <c r="K428" s="292">
        <f>HLOOKUP(K!$D$15,DatInv!$BG$7:$BR$1441,ROW()-8,FALSE)</f>
        <v>0</v>
      </c>
      <c r="L428" s="292">
        <f>HLOOKUP(K!$D$15,DatInv!$BX$7:$CI$1441,ROW()-8,FALSE)</f>
        <v>0</v>
      </c>
      <c r="M428" s="292">
        <f>HLOOKUP(K!$D$15,DatInv!$CO$7:$CZ$1441,ROW()-8,FALSE)</f>
        <v>0</v>
      </c>
      <c r="N428" s="444"/>
      <c r="O428" s="444"/>
      <c r="P428" s="292">
        <f>DatInv!CZ426</f>
        <v>0</v>
      </c>
      <c r="Q428" s="292">
        <f>DatInv!DF426</f>
        <v>0</v>
      </c>
      <c r="R428" s="292">
        <f t="shared" ref="R428:R429" si="307">Q428+K428</f>
        <v>0</v>
      </c>
      <c r="S428" s="292">
        <f t="shared" ref="S428:S429" si="308">Q428+P428</f>
        <v>0</v>
      </c>
      <c r="T428" s="290"/>
    </row>
    <row r="429" spans="1:20">
      <c r="A429" s="290"/>
      <c r="B429" s="292">
        <f>HLOOKUP(K!$D$15,DatInv!$F$7:$Q$1441,ROW()-8,FALSE)</f>
        <v>0</v>
      </c>
      <c r="C429" s="292">
        <f>HLOOKUP(K!$D$15,DatInv!$W$7:$AH$1441,ROW()-8,FALSE)</f>
        <v>0</v>
      </c>
      <c r="D429" s="292">
        <f>HLOOKUP(K!$D$15,DatInv!$AN$7:$AY$1441,ROW()-8,FALSE)</f>
        <v>0</v>
      </c>
      <c r="E429" s="444"/>
      <c r="F429" s="444"/>
      <c r="G429" s="420"/>
      <c r="H429" s="421"/>
      <c r="I429" s="422"/>
      <c r="J429" s="423" t="s">
        <v>140</v>
      </c>
      <c r="K429" s="292">
        <f>HLOOKUP(K!$D$15,DatInv!$BG$7:$BR$1441,ROW()-8,FALSE)</f>
        <v>0</v>
      </c>
      <c r="L429" s="292">
        <f>HLOOKUP(K!$D$15,DatInv!$BX$7:$CI$1441,ROW()-8,FALSE)</f>
        <v>0</v>
      </c>
      <c r="M429" s="292">
        <f>HLOOKUP(K!$D$15,DatInv!$CO$7:$CZ$1441,ROW()-8,FALSE)</f>
        <v>0</v>
      </c>
      <c r="N429" s="444"/>
      <c r="O429" s="444"/>
      <c r="P429" s="292">
        <f>DatInv!CZ427</f>
        <v>0</v>
      </c>
      <c r="Q429" s="292">
        <f>DatInv!DF427</f>
        <v>0</v>
      </c>
      <c r="R429" s="292">
        <f t="shared" si="307"/>
        <v>0</v>
      </c>
      <c r="S429" s="292">
        <f t="shared" si="308"/>
        <v>0</v>
      </c>
      <c r="T429" s="290"/>
    </row>
    <row r="430" spans="1:20">
      <c r="A430" s="290"/>
      <c r="B430" s="292">
        <f>HLOOKUP(K!$D$15,DatInv!$F$7:$Q$1441,ROW()-8,FALSE)</f>
        <v>0</v>
      </c>
      <c r="C430" s="292">
        <f>HLOOKUP(K!$D$15,DatInv!$W$7:$AH$1441,ROW()-8,FALSE)</f>
        <v>0</v>
      </c>
      <c r="D430" s="292">
        <f>HLOOKUP(K!$D$15,DatInv!$AN$7:$AY$1441,ROW()-8,FALSE)</f>
        <v>0</v>
      </c>
      <c r="E430" s="444"/>
      <c r="F430" s="444"/>
      <c r="G430" s="420"/>
      <c r="H430" s="421"/>
      <c r="I430" s="422"/>
      <c r="J430" s="423" t="s">
        <v>249</v>
      </c>
      <c r="K430" s="292">
        <f>HLOOKUP(K!$D$15,DatInv!$BG$7:$BR$1441,ROW()-8,FALSE)</f>
        <v>0</v>
      </c>
      <c r="L430" s="292">
        <f>HLOOKUP(K!$D$15,DatInv!$BX$7:$CI$1441,ROW()-8,FALSE)</f>
        <v>0</v>
      </c>
      <c r="M430" s="292">
        <f>HLOOKUP(K!$D$15,DatInv!$CO$7:$CZ$1441,ROW()-8,FALSE)</f>
        <v>0</v>
      </c>
      <c r="N430" s="444"/>
      <c r="O430" s="444"/>
      <c r="P430" s="292">
        <f>DatInv!CZ428</f>
        <v>0</v>
      </c>
      <c r="Q430" s="292">
        <f>DatInv!DF428</f>
        <v>0</v>
      </c>
      <c r="R430" s="292">
        <f t="shared" ref="R430:S430" si="309">IF(R428=0,0,R429/R428)</f>
        <v>0</v>
      </c>
      <c r="S430" s="292">
        <f t="shared" si="309"/>
        <v>0</v>
      </c>
      <c r="T430" s="290"/>
    </row>
    <row r="431" spans="1:20">
      <c r="A431" s="290"/>
      <c r="B431" s="292">
        <f>HLOOKUP(K!$D$15,DatInv!$F$7:$Q$1441,ROW()-8,FALSE)</f>
        <v>0</v>
      </c>
      <c r="C431" s="292">
        <f>HLOOKUP(K!$D$15,DatInv!$W$7:$AH$1441,ROW()-8,FALSE)</f>
        <v>0</v>
      </c>
      <c r="D431" s="292">
        <f>HLOOKUP(K!$D$15,DatInv!$AN$7:$AY$1441,ROW()-8,FALSE)</f>
        <v>0</v>
      </c>
      <c r="E431" s="444"/>
      <c r="F431" s="444"/>
      <c r="G431" s="429"/>
      <c r="H431" s="430" t="s">
        <v>119</v>
      </c>
      <c r="I431" s="431"/>
      <c r="J431" s="432" t="s">
        <v>140</v>
      </c>
      <c r="K431" s="292">
        <f>HLOOKUP(K!$D$15,DatInv!$BG$7:$BR$1441,ROW()-8,FALSE)</f>
        <v>0</v>
      </c>
      <c r="L431" s="292">
        <f>HLOOKUP(K!$D$15,DatInv!$BX$7:$CI$1441,ROW()-8,FALSE)</f>
        <v>0</v>
      </c>
      <c r="M431" s="292">
        <f>HLOOKUP(K!$D$15,DatInv!$CO$7:$CZ$1441,ROW()-8,FALSE)</f>
        <v>0</v>
      </c>
      <c r="N431" s="444"/>
      <c r="O431" s="444"/>
      <c r="P431" s="292">
        <f>DatInv!CZ429</f>
        <v>0</v>
      </c>
      <c r="Q431" s="292">
        <f>DatInv!DF429</f>
        <v>0</v>
      </c>
      <c r="R431" s="292">
        <f>R433+R436+R439+R442+R445+R448+R451+R454+R457+R460+R463+R466+R469+R472+R475+R478+R481+R484+R487+R490+R493+R496+R499+R502+R505+R508+R511+R514+R517+R520+R523+R526+R529+R532+R535+R538+R541+R544+R547+R550+R553+R556+R559+R562+R565+R568+R571+R574+R577+R580+R583+R586+R589+R592+R595+R598+R601</f>
        <v>0</v>
      </c>
      <c r="S431" s="292">
        <f>S433+S436+S439+S442+S445+S448+S451+S454+S457+S460+S463+S466+S469+S472+S475+S478+S481+S484+S487+S490+S493+S496+S499+S502+S505+S508+S511+S514+S517+S520+S523+S526+S529+S532+S535+S538+S541+S544+S547+S550+S553+S556+S559+S562+S565+S568+S571+S574+S577+S580+S583+S586+S589+S592+S595+S598+S601</f>
        <v>0</v>
      </c>
      <c r="T431" s="290"/>
    </row>
    <row r="432" spans="1:20">
      <c r="A432" s="290"/>
      <c r="B432" s="292">
        <f>HLOOKUP(K!$D$15,DatInv!$F$7:$Q$1441,ROW()-8,FALSE)</f>
        <v>0</v>
      </c>
      <c r="C432" s="292">
        <f>HLOOKUP(K!$D$15,DatInv!$W$7:$AH$1441,ROW()-8,FALSE)</f>
        <v>0</v>
      </c>
      <c r="D432" s="292">
        <f>HLOOKUP(K!$D$15,DatInv!$AN$7:$AY$1441,ROW()-8,FALSE)</f>
        <v>0</v>
      </c>
      <c r="E432" s="444"/>
      <c r="F432" s="444"/>
      <c r="G432" s="420"/>
      <c r="H432" s="421" t="s">
        <v>62</v>
      </c>
      <c r="I432" s="422"/>
      <c r="J432" s="423" t="s">
        <v>22</v>
      </c>
      <c r="K432" s="292">
        <f>HLOOKUP(K!$D$15,DatInv!$BG$7:$BR$1441,ROW()-8,FALSE)</f>
        <v>0</v>
      </c>
      <c r="L432" s="292">
        <f>HLOOKUP(K!$D$15,DatInv!$BX$7:$CI$1441,ROW()-8,FALSE)</f>
        <v>0</v>
      </c>
      <c r="M432" s="292">
        <f>HLOOKUP(K!$D$15,DatInv!$CO$7:$CZ$1441,ROW()-8,FALSE)</f>
        <v>0</v>
      </c>
      <c r="N432" s="444"/>
      <c r="O432" s="444"/>
      <c r="P432" s="292">
        <f>DatInv!CZ430</f>
        <v>0</v>
      </c>
      <c r="Q432" s="292">
        <f>DatInv!DF430</f>
        <v>0</v>
      </c>
      <c r="R432" s="292">
        <f t="shared" ref="R432:R433" si="310">Q432+K432</f>
        <v>0</v>
      </c>
      <c r="S432" s="292">
        <f t="shared" ref="S432:S433" si="311">Q432+P432</f>
        <v>0</v>
      </c>
      <c r="T432" s="290"/>
    </row>
    <row r="433" spans="1:20">
      <c r="A433" s="290"/>
      <c r="B433" s="292">
        <f>HLOOKUP(K!$D$15,DatInv!$F$7:$Q$1441,ROW()-8,FALSE)</f>
        <v>0</v>
      </c>
      <c r="C433" s="292">
        <f>HLOOKUP(K!$D$15,DatInv!$W$7:$AH$1441,ROW()-8,FALSE)</f>
        <v>0</v>
      </c>
      <c r="D433" s="292">
        <f>HLOOKUP(K!$D$15,DatInv!$AN$7:$AY$1441,ROW()-8,FALSE)</f>
        <v>0</v>
      </c>
      <c r="E433" s="444"/>
      <c r="F433" s="444"/>
      <c r="G433" s="420"/>
      <c r="H433" s="421"/>
      <c r="I433" s="422"/>
      <c r="J433" s="423" t="s">
        <v>140</v>
      </c>
      <c r="K433" s="292">
        <f>HLOOKUP(K!$D$15,DatInv!$BG$7:$BR$1441,ROW()-8,FALSE)</f>
        <v>0</v>
      </c>
      <c r="L433" s="292">
        <f>HLOOKUP(K!$D$15,DatInv!$BX$7:$CI$1441,ROW()-8,FALSE)</f>
        <v>0</v>
      </c>
      <c r="M433" s="292">
        <f>HLOOKUP(K!$D$15,DatInv!$CO$7:$CZ$1441,ROW()-8,FALSE)</f>
        <v>0</v>
      </c>
      <c r="N433" s="444"/>
      <c r="O433" s="444"/>
      <c r="P433" s="292">
        <f>DatInv!CZ431</f>
        <v>0</v>
      </c>
      <c r="Q433" s="292">
        <f>DatInv!DF431</f>
        <v>0</v>
      </c>
      <c r="R433" s="292">
        <f t="shared" si="310"/>
        <v>0</v>
      </c>
      <c r="S433" s="292">
        <f t="shared" si="311"/>
        <v>0</v>
      </c>
      <c r="T433" s="290"/>
    </row>
    <row r="434" spans="1:20">
      <c r="A434" s="290"/>
      <c r="B434" s="292">
        <f>HLOOKUP(K!$D$15,DatInv!$F$7:$Q$1441,ROW()-8,FALSE)</f>
        <v>0</v>
      </c>
      <c r="C434" s="292">
        <f>HLOOKUP(K!$D$15,DatInv!$W$7:$AH$1441,ROW()-8,FALSE)</f>
        <v>0</v>
      </c>
      <c r="D434" s="292">
        <f>HLOOKUP(K!$D$15,DatInv!$AN$7:$AY$1441,ROW()-8,FALSE)</f>
        <v>0</v>
      </c>
      <c r="E434" s="444"/>
      <c r="F434" s="444"/>
      <c r="G434" s="420"/>
      <c r="H434" s="421"/>
      <c r="I434" s="422"/>
      <c r="J434" s="423" t="s">
        <v>249</v>
      </c>
      <c r="K434" s="292">
        <f>HLOOKUP(K!$D$15,DatInv!$BG$7:$BR$1441,ROW()-8,FALSE)</f>
        <v>0</v>
      </c>
      <c r="L434" s="292">
        <f>HLOOKUP(K!$D$15,DatInv!$BX$7:$CI$1441,ROW()-8,FALSE)</f>
        <v>0</v>
      </c>
      <c r="M434" s="292">
        <f>HLOOKUP(K!$D$15,DatInv!$CO$7:$CZ$1441,ROW()-8,FALSE)</f>
        <v>0</v>
      </c>
      <c r="N434" s="444"/>
      <c r="O434" s="444"/>
      <c r="P434" s="292">
        <f>DatInv!CZ432</f>
        <v>0</v>
      </c>
      <c r="Q434" s="292">
        <f>DatInv!DF432</f>
        <v>0</v>
      </c>
      <c r="R434" s="292">
        <f t="shared" ref="R434:S434" si="312">IF(R432=0,0,R433/R432)</f>
        <v>0</v>
      </c>
      <c r="S434" s="292">
        <f t="shared" si="312"/>
        <v>0</v>
      </c>
      <c r="T434" s="290"/>
    </row>
    <row r="435" spans="1:20">
      <c r="A435" s="290"/>
      <c r="B435" s="292">
        <f>HLOOKUP(K!$D$15,DatInv!$F$7:$Q$1441,ROW()-8,FALSE)</f>
        <v>0</v>
      </c>
      <c r="C435" s="292">
        <f>HLOOKUP(K!$D$15,DatInv!$W$7:$AH$1441,ROW()-8,FALSE)</f>
        <v>0</v>
      </c>
      <c r="D435" s="292">
        <f>HLOOKUP(K!$D$15,DatInv!$AN$7:$AY$1441,ROW()-8,FALSE)</f>
        <v>0</v>
      </c>
      <c r="E435" s="444"/>
      <c r="F435" s="444"/>
      <c r="G435" s="420"/>
      <c r="H435" s="421" t="s">
        <v>63</v>
      </c>
      <c r="I435" s="422"/>
      <c r="J435" s="423" t="s">
        <v>22</v>
      </c>
      <c r="K435" s="292">
        <f>HLOOKUP(K!$D$15,DatInv!$BG$7:$BR$1441,ROW()-8,FALSE)</f>
        <v>0</v>
      </c>
      <c r="L435" s="292">
        <f>HLOOKUP(K!$D$15,DatInv!$BX$7:$CI$1441,ROW()-8,FALSE)</f>
        <v>0</v>
      </c>
      <c r="M435" s="292">
        <f>HLOOKUP(K!$D$15,DatInv!$CO$7:$CZ$1441,ROW()-8,FALSE)</f>
        <v>0</v>
      </c>
      <c r="N435" s="444"/>
      <c r="O435" s="444"/>
      <c r="P435" s="292">
        <f>DatInv!CZ433</f>
        <v>0</v>
      </c>
      <c r="Q435" s="292">
        <f>DatInv!DF433</f>
        <v>0</v>
      </c>
      <c r="R435" s="292">
        <f t="shared" ref="R435:R436" si="313">Q435+K435</f>
        <v>0</v>
      </c>
      <c r="S435" s="292">
        <f t="shared" ref="S435:S436" si="314">Q435+P435</f>
        <v>0</v>
      </c>
      <c r="T435" s="290"/>
    </row>
    <row r="436" spans="1:20">
      <c r="A436" s="290"/>
      <c r="B436" s="292">
        <f>HLOOKUP(K!$D$15,DatInv!$F$7:$Q$1441,ROW()-8,FALSE)</f>
        <v>0</v>
      </c>
      <c r="C436" s="292">
        <f>HLOOKUP(K!$D$15,DatInv!$W$7:$AH$1441,ROW()-8,FALSE)</f>
        <v>0</v>
      </c>
      <c r="D436" s="292">
        <f>HLOOKUP(K!$D$15,DatInv!$AN$7:$AY$1441,ROW()-8,FALSE)</f>
        <v>0</v>
      </c>
      <c r="E436" s="444"/>
      <c r="F436" s="444"/>
      <c r="G436" s="420"/>
      <c r="H436" s="421"/>
      <c r="I436" s="422"/>
      <c r="J436" s="423" t="s">
        <v>140</v>
      </c>
      <c r="K436" s="292">
        <f>HLOOKUP(K!$D$15,DatInv!$BG$7:$BR$1441,ROW()-8,FALSE)</f>
        <v>0</v>
      </c>
      <c r="L436" s="292">
        <f>HLOOKUP(K!$D$15,DatInv!$BX$7:$CI$1441,ROW()-8,FALSE)</f>
        <v>0</v>
      </c>
      <c r="M436" s="292">
        <f>HLOOKUP(K!$D$15,DatInv!$CO$7:$CZ$1441,ROW()-8,FALSE)</f>
        <v>0</v>
      </c>
      <c r="N436" s="444"/>
      <c r="O436" s="444"/>
      <c r="P436" s="292">
        <f>DatInv!CZ434</f>
        <v>0</v>
      </c>
      <c r="Q436" s="292">
        <f>DatInv!DF434</f>
        <v>0</v>
      </c>
      <c r="R436" s="292">
        <f t="shared" si="313"/>
        <v>0</v>
      </c>
      <c r="S436" s="292">
        <f t="shared" si="314"/>
        <v>0</v>
      </c>
      <c r="T436" s="290"/>
    </row>
    <row r="437" spans="1:20">
      <c r="A437" s="290"/>
      <c r="B437" s="292">
        <f>HLOOKUP(K!$D$15,DatInv!$F$7:$Q$1441,ROW()-8,FALSE)</f>
        <v>0</v>
      </c>
      <c r="C437" s="292">
        <f>HLOOKUP(K!$D$15,DatInv!$W$7:$AH$1441,ROW()-8,FALSE)</f>
        <v>0</v>
      </c>
      <c r="D437" s="292">
        <f>HLOOKUP(K!$D$15,DatInv!$AN$7:$AY$1441,ROW()-8,FALSE)</f>
        <v>0</v>
      </c>
      <c r="E437" s="444"/>
      <c r="F437" s="444"/>
      <c r="G437" s="420"/>
      <c r="H437" s="421"/>
      <c r="I437" s="422"/>
      <c r="J437" s="423" t="s">
        <v>249</v>
      </c>
      <c r="K437" s="292">
        <f>HLOOKUP(K!$D$15,DatInv!$BG$7:$BR$1441,ROW()-8,FALSE)</f>
        <v>0</v>
      </c>
      <c r="L437" s="292">
        <f>HLOOKUP(K!$D$15,DatInv!$BX$7:$CI$1441,ROW()-8,FALSE)</f>
        <v>0</v>
      </c>
      <c r="M437" s="292">
        <f>HLOOKUP(K!$D$15,DatInv!$CO$7:$CZ$1441,ROW()-8,FALSE)</f>
        <v>0</v>
      </c>
      <c r="N437" s="444"/>
      <c r="O437" s="444"/>
      <c r="P437" s="292">
        <f>DatInv!CZ435</f>
        <v>0</v>
      </c>
      <c r="Q437" s="292">
        <f>DatInv!DF435</f>
        <v>0</v>
      </c>
      <c r="R437" s="292">
        <f t="shared" ref="R437:S437" si="315">IF(R435=0,0,R436/R435)</f>
        <v>0</v>
      </c>
      <c r="S437" s="292">
        <f t="shared" si="315"/>
        <v>0</v>
      </c>
      <c r="T437" s="290"/>
    </row>
    <row r="438" spans="1:20">
      <c r="A438" s="290"/>
      <c r="B438" s="292">
        <f>HLOOKUP(K!$D$15,DatInv!$F$7:$Q$1441,ROW()-8,FALSE)</f>
        <v>0</v>
      </c>
      <c r="C438" s="292">
        <f>HLOOKUP(K!$D$15,DatInv!$W$7:$AH$1441,ROW()-8,FALSE)</f>
        <v>0</v>
      </c>
      <c r="D438" s="292">
        <f>HLOOKUP(K!$D$15,DatInv!$AN$7:$AY$1441,ROW()-8,FALSE)</f>
        <v>0</v>
      </c>
      <c r="E438" s="444"/>
      <c r="F438" s="444"/>
      <c r="G438" s="420"/>
      <c r="H438" s="421" t="s">
        <v>64</v>
      </c>
      <c r="I438" s="422"/>
      <c r="J438" s="423" t="s">
        <v>22</v>
      </c>
      <c r="K438" s="292">
        <f>HLOOKUP(K!$D$15,DatInv!$BG$7:$BR$1441,ROW()-8,FALSE)</f>
        <v>0</v>
      </c>
      <c r="L438" s="292">
        <f>HLOOKUP(K!$D$15,DatInv!$BX$7:$CI$1441,ROW()-8,FALSE)</f>
        <v>0</v>
      </c>
      <c r="M438" s="292">
        <f>HLOOKUP(K!$D$15,DatInv!$CO$7:$CZ$1441,ROW()-8,FALSE)</f>
        <v>0</v>
      </c>
      <c r="N438" s="444"/>
      <c r="O438" s="444"/>
      <c r="P438" s="292">
        <f>DatInv!CZ436</f>
        <v>0</v>
      </c>
      <c r="Q438" s="292">
        <f>DatInv!DF436</f>
        <v>0</v>
      </c>
      <c r="R438" s="292">
        <f t="shared" ref="R438:R439" si="316">Q438+K438</f>
        <v>0</v>
      </c>
      <c r="S438" s="292">
        <f t="shared" ref="S438:S439" si="317">Q438+P438</f>
        <v>0</v>
      </c>
      <c r="T438" s="290"/>
    </row>
    <row r="439" spans="1:20">
      <c r="A439" s="290"/>
      <c r="B439" s="292">
        <f>HLOOKUP(K!$D$15,DatInv!$F$7:$Q$1441,ROW()-8,FALSE)</f>
        <v>0</v>
      </c>
      <c r="C439" s="292">
        <f>HLOOKUP(K!$D$15,DatInv!$W$7:$AH$1441,ROW()-8,FALSE)</f>
        <v>0</v>
      </c>
      <c r="D439" s="292">
        <f>HLOOKUP(K!$D$15,DatInv!$AN$7:$AY$1441,ROW()-8,FALSE)</f>
        <v>0</v>
      </c>
      <c r="E439" s="444"/>
      <c r="F439" s="444"/>
      <c r="G439" s="420"/>
      <c r="H439" s="421"/>
      <c r="I439" s="422"/>
      <c r="J439" s="423" t="s">
        <v>140</v>
      </c>
      <c r="K439" s="292">
        <f>HLOOKUP(K!$D$15,DatInv!$BG$7:$BR$1441,ROW()-8,FALSE)</f>
        <v>0</v>
      </c>
      <c r="L439" s="292">
        <f>HLOOKUP(K!$D$15,DatInv!$BX$7:$CI$1441,ROW()-8,FALSE)</f>
        <v>0</v>
      </c>
      <c r="M439" s="292">
        <f>HLOOKUP(K!$D$15,DatInv!$CO$7:$CZ$1441,ROW()-8,FALSE)</f>
        <v>0</v>
      </c>
      <c r="N439" s="444"/>
      <c r="O439" s="444"/>
      <c r="P439" s="292">
        <f>DatInv!CZ437</f>
        <v>0</v>
      </c>
      <c r="Q439" s="292">
        <f>DatInv!DF437</f>
        <v>0</v>
      </c>
      <c r="R439" s="292">
        <f t="shared" si="316"/>
        <v>0</v>
      </c>
      <c r="S439" s="292">
        <f t="shared" si="317"/>
        <v>0</v>
      </c>
      <c r="T439" s="290"/>
    </row>
    <row r="440" spans="1:20">
      <c r="A440" s="290"/>
      <c r="B440" s="292">
        <f>HLOOKUP(K!$D$15,DatInv!$F$7:$Q$1441,ROW()-8,FALSE)</f>
        <v>0</v>
      </c>
      <c r="C440" s="292">
        <f>HLOOKUP(K!$D$15,DatInv!$W$7:$AH$1441,ROW()-8,FALSE)</f>
        <v>0</v>
      </c>
      <c r="D440" s="292">
        <f>HLOOKUP(K!$D$15,DatInv!$AN$7:$AY$1441,ROW()-8,FALSE)</f>
        <v>0</v>
      </c>
      <c r="E440" s="444"/>
      <c r="F440" s="444"/>
      <c r="G440" s="420"/>
      <c r="H440" s="421"/>
      <c r="I440" s="422"/>
      <c r="J440" s="423" t="s">
        <v>249</v>
      </c>
      <c r="K440" s="292">
        <f>HLOOKUP(K!$D$15,DatInv!$BG$7:$BR$1441,ROW()-8,FALSE)</f>
        <v>0</v>
      </c>
      <c r="L440" s="292">
        <f>HLOOKUP(K!$D$15,DatInv!$BX$7:$CI$1441,ROW()-8,FALSE)</f>
        <v>0</v>
      </c>
      <c r="M440" s="292">
        <f>HLOOKUP(K!$D$15,DatInv!$CO$7:$CZ$1441,ROW()-8,FALSE)</f>
        <v>0</v>
      </c>
      <c r="N440" s="444"/>
      <c r="O440" s="444"/>
      <c r="P440" s="292">
        <f>DatInv!CZ438</f>
        <v>0</v>
      </c>
      <c r="Q440" s="292">
        <f>DatInv!DF438</f>
        <v>0</v>
      </c>
      <c r="R440" s="292">
        <f t="shared" ref="R440:S440" si="318">IF(R438=0,0,R439/R438)</f>
        <v>0</v>
      </c>
      <c r="S440" s="292">
        <f t="shared" si="318"/>
        <v>0</v>
      </c>
      <c r="T440" s="290"/>
    </row>
    <row r="441" spans="1:20">
      <c r="A441" s="290"/>
      <c r="B441" s="292">
        <f>HLOOKUP(K!$D$15,DatInv!$F$7:$Q$1441,ROW()-8,FALSE)</f>
        <v>0</v>
      </c>
      <c r="C441" s="292">
        <f>HLOOKUP(K!$D$15,DatInv!$W$7:$AH$1441,ROW()-8,FALSE)</f>
        <v>0</v>
      </c>
      <c r="D441" s="292">
        <f>HLOOKUP(K!$D$15,DatInv!$AN$7:$AY$1441,ROW()-8,FALSE)</f>
        <v>0</v>
      </c>
      <c r="E441" s="444"/>
      <c r="F441" s="444"/>
      <c r="G441" s="420"/>
      <c r="H441" s="421" t="s">
        <v>65</v>
      </c>
      <c r="I441" s="422"/>
      <c r="J441" s="423" t="s">
        <v>22</v>
      </c>
      <c r="K441" s="292">
        <f>HLOOKUP(K!$D$15,DatInv!$BG$7:$BR$1441,ROW()-8,FALSE)</f>
        <v>0</v>
      </c>
      <c r="L441" s="292">
        <f>HLOOKUP(K!$D$15,DatInv!$BX$7:$CI$1441,ROW()-8,FALSE)</f>
        <v>0</v>
      </c>
      <c r="M441" s="292">
        <f>HLOOKUP(K!$D$15,DatInv!$CO$7:$CZ$1441,ROW()-8,FALSE)</f>
        <v>0</v>
      </c>
      <c r="N441" s="444"/>
      <c r="O441" s="444"/>
      <c r="P441" s="292">
        <f>DatInv!CZ439</f>
        <v>0</v>
      </c>
      <c r="Q441" s="292">
        <f>DatInv!DF439</f>
        <v>0</v>
      </c>
      <c r="R441" s="292">
        <f t="shared" ref="R441:R442" si="319">Q441+K441</f>
        <v>0</v>
      </c>
      <c r="S441" s="292">
        <f t="shared" ref="S441:S442" si="320">Q441+P441</f>
        <v>0</v>
      </c>
      <c r="T441" s="290"/>
    </row>
    <row r="442" spans="1:20">
      <c r="A442" s="290"/>
      <c r="B442" s="292">
        <f>HLOOKUP(K!$D$15,DatInv!$F$7:$Q$1441,ROW()-8,FALSE)</f>
        <v>0</v>
      </c>
      <c r="C442" s="292">
        <f>HLOOKUP(K!$D$15,DatInv!$W$7:$AH$1441,ROW()-8,FALSE)</f>
        <v>0</v>
      </c>
      <c r="D442" s="292">
        <f>HLOOKUP(K!$D$15,DatInv!$AN$7:$AY$1441,ROW()-8,FALSE)</f>
        <v>0</v>
      </c>
      <c r="E442" s="444"/>
      <c r="F442" s="444"/>
      <c r="G442" s="420"/>
      <c r="H442" s="421"/>
      <c r="I442" s="422"/>
      <c r="J442" s="423" t="s">
        <v>140</v>
      </c>
      <c r="K442" s="292">
        <f>HLOOKUP(K!$D$15,DatInv!$BG$7:$BR$1441,ROW()-8,FALSE)</f>
        <v>0</v>
      </c>
      <c r="L442" s="292">
        <f>HLOOKUP(K!$D$15,DatInv!$BX$7:$CI$1441,ROW()-8,FALSE)</f>
        <v>0</v>
      </c>
      <c r="M442" s="292">
        <f>HLOOKUP(K!$D$15,DatInv!$CO$7:$CZ$1441,ROW()-8,FALSE)</f>
        <v>0</v>
      </c>
      <c r="N442" s="444"/>
      <c r="O442" s="444"/>
      <c r="P442" s="292">
        <f>DatInv!CZ440</f>
        <v>0</v>
      </c>
      <c r="Q442" s="292">
        <f>DatInv!DF440</f>
        <v>0</v>
      </c>
      <c r="R442" s="292">
        <f t="shared" si="319"/>
        <v>0</v>
      </c>
      <c r="S442" s="292">
        <f t="shared" si="320"/>
        <v>0</v>
      </c>
      <c r="T442" s="290"/>
    </row>
    <row r="443" spans="1:20">
      <c r="A443" s="290"/>
      <c r="B443" s="292">
        <f>HLOOKUP(K!$D$15,DatInv!$F$7:$Q$1441,ROW()-8,FALSE)</f>
        <v>0</v>
      </c>
      <c r="C443" s="292">
        <f>HLOOKUP(K!$D$15,DatInv!$W$7:$AH$1441,ROW()-8,FALSE)</f>
        <v>0</v>
      </c>
      <c r="D443" s="292">
        <f>HLOOKUP(K!$D$15,DatInv!$AN$7:$AY$1441,ROW()-8,FALSE)</f>
        <v>0</v>
      </c>
      <c r="E443" s="444"/>
      <c r="F443" s="444"/>
      <c r="G443" s="420"/>
      <c r="H443" s="421"/>
      <c r="I443" s="422"/>
      <c r="J443" s="423" t="s">
        <v>249</v>
      </c>
      <c r="K443" s="292">
        <f>HLOOKUP(K!$D$15,DatInv!$BG$7:$BR$1441,ROW()-8,FALSE)</f>
        <v>0</v>
      </c>
      <c r="L443" s="292">
        <f>HLOOKUP(K!$D$15,DatInv!$BX$7:$CI$1441,ROW()-8,FALSE)</f>
        <v>0</v>
      </c>
      <c r="M443" s="292">
        <f>HLOOKUP(K!$D$15,DatInv!$CO$7:$CZ$1441,ROW()-8,FALSE)</f>
        <v>0</v>
      </c>
      <c r="N443" s="444"/>
      <c r="O443" s="444"/>
      <c r="P443" s="292">
        <f>DatInv!CZ441</f>
        <v>0</v>
      </c>
      <c r="Q443" s="292">
        <f>DatInv!DF441</f>
        <v>0</v>
      </c>
      <c r="R443" s="292">
        <f t="shared" ref="R443:S443" si="321">IF(R441=0,0,R442/R441)</f>
        <v>0</v>
      </c>
      <c r="S443" s="292">
        <f t="shared" si="321"/>
        <v>0</v>
      </c>
      <c r="T443" s="290"/>
    </row>
    <row r="444" spans="1:20">
      <c r="A444" s="290"/>
      <c r="B444" s="292">
        <f>HLOOKUP(K!$D$15,DatInv!$F$7:$Q$1441,ROW()-8,FALSE)</f>
        <v>0</v>
      </c>
      <c r="C444" s="292">
        <f>HLOOKUP(K!$D$15,DatInv!$W$7:$AH$1441,ROW()-8,FALSE)</f>
        <v>0</v>
      </c>
      <c r="D444" s="292">
        <f>HLOOKUP(K!$D$15,DatInv!$AN$7:$AY$1441,ROW()-8,FALSE)</f>
        <v>0</v>
      </c>
      <c r="E444" s="444"/>
      <c r="F444" s="444"/>
      <c r="G444" s="420"/>
      <c r="H444" s="421" t="s">
        <v>66</v>
      </c>
      <c r="I444" s="422"/>
      <c r="J444" s="423" t="s">
        <v>22</v>
      </c>
      <c r="K444" s="292">
        <f>HLOOKUP(K!$D$15,DatInv!$BG$7:$BR$1441,ROW()-8,FALSE)</f>
        <v>0</v>
      </c>
      <c r="L444" s="292">
        <f>HLOOKUP(K!$D$15,DatInv!$BX$7:$CI$1441,ROW()-8,FALSE)</f>
        <v>0</v>
      </c>
      <c r="M444" s="292">
        <f>HLOOKUP(K!$D$15,DatInv!$CO$7:$CZ$1441,ROW()-8,FALSE)</f>
        <v>0</v>
      </c>
      <c r="N444" s="444"/>
      <c r="O444" s="444"/>
      <c r="P444" s="292">
        <f>DatInv!CZ442</f>
        <v>0</v>
      </c>
      <c r="Q444" s="292">
        <f>DatInv!DF442</f>
        <v>0</v>
      </c>
      <c r="R444" s="292">
        <f t="shared" ref="R444:R445" si="322">Q444+K444</f>
        <v>0</v>
      </c>
      <c r="S444" s="292">
        <f t="shared" ref="S444:S445" si="323">Q444+P444</f>
        <v>0</v>
      </c>
      <c r="T444" s="290"/>
    </row>
    <row r="445" spans="1:20">
      <c r="A445" s="290"/>
      <c r="B445" s="292">
        <f>HLOOKUP(K!$D$15,DatInv!$F$7:$Q$1441,ROW()-8,FALSE)</f>
        <v>0</v>
      </c>
      <c r="C445" s="292">
        <f>HLOOKUP(K!$D$15,DatInv!$W$7:$AH$1441,ROW()-8,FALSE)</f>
        <v>0</v>
      </c>
      <c r="D445" s="292">
        <f>HLOOKUP(K!$D$15,DatInv!$AN$7:$AY$1441,ROW()-8,FALSE)</f>
        <v>0</v>
      </c>
      <c r="E445" s="444"/>
      <c r="F445" s="444"/>
      <c r="G445" s="420"/>
      <c r="H445" s="421"/>
      <c r="I445" s="422"/>
      <c r="J445" s="423" t="s">
        <v>140</v>
      </c>
      <c r="K445" s="292">
        <f>HLOOKUP(K!$D$15,DatInv!$BG$7:$BR$1441,ROW()-8,FALSE)</f>
        <v>0</v>
      </c>
      <c r="L445" s="292">
        <f>HLOOKUP(K!$D$15,DatInv!$BX$7:$CI$1441,ROW()-8,FALSE)</f>
        <v>0</v>
      </c>
      <c r="M445" s="292">
        <f>HLOOKUP(K!$D$15,DatInv!$CO$7:$CZ$1441,ROW()-8,FALSE)</f>
        <v>0</v>
      </c>
      <c r="N445" s="444"/>
      <c r="O445" s="444"/>
      <c r="P445" s="292">
        <f>DatInv!CZ443</f>
        <v>0</v>
      </c>
      <c r="Q445" s="292">
        <f>DatInv!DF443</f>
        <v>0</v>
      </c>
      <c r="R445" s="292">
        <f t="shared" si="322"/>
        <v>0</v>
      </c>
      <c r="S445" s="292">
        <f t="shared" si="323"/>
        <v>0</v>
      </c>
      <c r="T445" s="290"/>
    </row>
    <row r="446" spans="1:20">
      <c r="A446" s="290"/>
      <c r="B446" s="292">
        <f>HLOOKUP(K!$D$15,DatInv!$F$7:$Q$1441,ROW()-8,FALSE)</f>
        <v>0</v>
      </c>
      <c r="C446" s="292">
        <f>HLOOKUP(K!$D$15,DatInv!$W$7:$AH$1441,ROW()-8,FALSE)</f>
        <v>0</v>
      </c>
      <c r="D446" s="292">
        <f>HLOOKUP(K!$D$15,DatInv!$AN$7:$AY$1441,ROW()-8,FALSE)</f>
        <v>0</v>
      </c>
      <c r="E446" s="444"/>
      <c r="F446" s="444"/>
      <c r="G446" s="420"/>
      <c r="H446" s="421"/>
      <c r="I446" s="422"/>
      <c r="J446" s="423" t="s">
        <v>249</v>
      </c>
      <c r="K446" s="292">
        <f>HLOOKUP(K!$D$15,DatInv!$BG$7:$BR$1441,ROW()-8,FALSE)</f>
        <v>0</v>
      </c>
      <c r="L446" s="292">
        <f>HLOOKUP(K!$D$15,DatInv!$BX$7:$CI$1441,ROW()-8,FALSE)</f>
        <v>0</v>
      </c>
      <c r="M446" s="292">
        <f>HLOOKUP(K!$D$15,DatInv!$CO$7:$CZ$1441,ROW()-8,FALSE)</f>
        <v>0</v>
      </c>
      <c r="N446" s="444"/>
      <c r="O446" s="444"/>
      <c r="P446" s="292">
        <f>DatInv!CZ444</f>
        <v>0</v>
      </c>
      <c r="Q446" s="292">
        <f>DatInv!DF444</f>
        <v>0</v>
      </c>
      <c r="R446" s="292">
        <f t="shared" ref="R446:S446" si="324">IF(R444=0,0,R445/R444)</f>
        <v>0</v>
      </c>
      <c r="S446" s="292">
        <f t="shared" si="324"/>
        <v>0</v>
      </c>
      <c r="T446" s="290"/>
    </row>
    <row r="447" spans="1:20">
      <c r="A447" s="290"/>
      <c r="B447" s="292">
        <f>HLOOKUP(K!$D$15,DatInv!$F$7:$Q$1441,ROW()-8,FALSE)</f>
        <v>0</v>
      </c>
      <c r="C447" s="292">
        <f>HLOOKUP(K!$D$15,DatInv!$W$7:$AH$1441,ROW()-8,FALSE)</f>
        <v>0</v>
      </c>
      <c r="D447" s="292">
        <f>HLOOKUP(K!$D$15,DatInv!$AN$7:$AY$1441,ROW()-8,FALSE)</f>
        <v>0</v>
      </c>
      <c r="E447" s="444"/>
      <c r="F447" s="444"/>
      <c r="G447" s="420"/>
      <c r="H447" s="421" t="s">
        <v>67</v>
      </c>
      <c r="I447" s="422"/>
      <c r="J447" s="423" t="s">
        <v>22</v>
      </c>
      <c r="K447" s="292">
        <f>HLOOKUP(K!$D$15,DatInv!$BG$7:$BR$1441,ROW()-8,FALSE)</f>
        <v>0</v>
      </c>
      <c r="L447" s="292">
        <f>HLOOKUP(K!$D$15,DatInv!$BX$7:$CI$1441,ROW()-8,FALSE)</f>
        <v>0</v>
      </c>
      <c r="M447" s="292">
        <f>HLOOKUP(K!$D$15,DatInv!$CO$7:$CZ$1441,ROW()-8,FALSE)</f>
        <v>0</v>
      </c>
      <c r="N447" s="444"/>
      <c r="O447" s="444"/>
      <c r="P447" s="292">
        <f>DatInv!CZ445</f>
        <v>0</v>
      </c>
      <c r="Q447" s="292">
        <f>DatInv!DF445</f>
        <v>0</v>
      </c>
      <c r="R447" s="292">
        <f t="shared" ref="R447:R448" si="325">Q447+K447</f>
        <v>0</v>
      </c>
      <c r="S447" s="292">
        <f t="shared" ref="S447:S448" si="326">Q447+P447</f>
        <v>0</v>
      </c>
      <c r="T447" s="290"/>
    </row>
    <row r="448" spans="1:20">
      <c r="A448" s="290"/>
      <c r="B448" s="292">
        <f>HLOOKUP(K!$D$15,DatInv!$F$7:$Q$1441,ROW()-8,FALSE)</f>
        <v>0</v>
      </c>
      <c r="C448" s="292">
        <f>HLOOKUP(K!$D$15,DatInv!$W$7:$AH$1441,ROW()-8,FALSE)</f>
        <v>0</v>
      </c>
      <c r="D448" s="292">
        <f>HLOOKUP(K!$D$15,DatInv!$AN$7:$AY$1441,ROW()-8,FALSE)</f>
        <v>0</v>
      </c>
      <c r="E448" s="444"/>
      <c r="F448" s="444"/>
      <c r="G448" s="420"/>
      <c r="H448" s="421"/>
      <c r="I448" s="422"/>
      <c r="J448" s="423" t="s">
        <v>140</v>
      </c>
      <c r="K448" s="292">
        <f>HLOOKUP(K!$D$15,DatInv!$BG$7:$BR$1441,ROW()-8,FALSE)</f>
        <v>0</v>
      </c>
      <c r="L448" s="292">
        <f>HLOOKUP(K!$D$15,DatInv!$BX$7:$CI$1441,ROW()-8,FALSE)</f>
        <v>0</v>
      </c>
      <c r="M448" s="292">
        <f>HLOOKUP(K!$D$15,DatInv!$CO$7:$CZ$1441,ROW()-8,FALSE)</f>
        <v>0</v>
      </c>
      <c r="N448" s="444"/>
      <c r="O448" s="444"/>
      <c r="P448" s="292">
        <f>DatInv!CZ446</f>
        <v>0</v>
      </c>
      <c r="Q448" s="292">
        <f>DatInv!DF446</f>
        <v>0</v>
      </c>
      <c r="R448" s="292">
        <f t="shared" si="325"/>
        <v>0</v>
      </c>
      <c r="S448" s="292">
        <f t="shared" si="326"/>
        <v>0</v>
      </c>
      <c r="T448" s="290"/>
    </row>
    <row r="449" spans="1:20">
      <c r="A449" s="290"/>
      <c r="B449" s="292">
        <f>HLOOKUP(K!$D$15,DatInv!$F$7:$Q$1441,ROW()-8,FALSE)</f>
        <v>0</v>
      </c>
      <c r="C449" s="292">
        <f>HLOOKUP(K!$D$15,DatInv!$W$7:$AH$1441,ROW()-8,FALSE)</f>
        <v>0</v>
      </c>
      <c r="D449" s="292">
        <f>HLOOKUP(K!$D$15,DatInv!$AN$7:$AY$1441,ROW()-8,FALSE)</f>
        <v>0</v>
      </c>
      <c r="E449" s="444"/>
      <c r="F449" s="444"/>
      <c r="G449" s="420"/>
      <c r="H449" s="421"/>
      <c r="I449" s="422"/>
      <c r="J449" s="423" t="s">
        <v>249</v>
      </c>
      <c r="K449" s="292">
        <f>HLOOKUP(K!$D$15,DatInv!$BG$7:$BR$1441,ROW()-8,FALSE)</f>
        <v>0</v>
      </c>
      <c r="L449" s="292">
        <f>HLOOKUP(K!$D$15,DatInv!$BX$7:$CI$1441,ROW()-8,FALSE)</f>
        <v>0</v>
      </c>
      <c r="M449" s="292">
        <f>HLOOKUP(K!$D$15,DatInv!$CO$7:$CZ$1441,ROW()-8,FALSE)</f>
        <v>0</v>
      </c>
      <c r="N449" s="444"/>
      <c r="O449" s="444"/>
      <c r="P449" s="292">
        <f>DatInv!CZ447</f>
        <v>0</v>
      </c>
      <c r="Q449" s="292">
        <f>DatInv!DF447</f>
        <v>0</v>
      </c>
      <c r="R449" s="292">
        <f t="shared" ref="R449:S449" si="327">IF(R447=0,0,R448/R447)</f>
        <v>0</v>
      </c>
      <c r="S449" s="292">
        <f t="shared" si="327"/>
        <v>0</v>
      </c>
      <c r="T449" s="290"/>
    </row>
    <row r="450" spans="1:20">
      <c r="A450" s="290"/>
      <c r="B450" s="292">
        <f>HLOOKUP(K!$D$15,DatInv!$F$7:$Q$1441,ROW()-8,FALSE)</f>
        <v>0</v>
      </c>
      <c r="C450" s="292">
        <f>HLOOKUP(K!$D$15,DatInv!$W$7:$AH$1441,ROW()-8,FALSE)</f>
        <v>0</v>
      </c>
      <c r="D450" s="292">
        <f>HLOOKUP(K!$D$15,DatInv!$AN$7:$AY$1441,ROW()-8,FALSE)</f>
        <v>0</v>
      </c>
      <c r="E450" s="444"/>
      <c r="F450" s="444"/>
      <c r="G450" s="420"/>
      <c r="H450" s="421" t="s">
        <v>68</v>
      </c>
      <c r="I450" s="422"/>
      <c r="J450" s="423" t="s">
        <v>22</v>
      </c>
      <c r="K450" s="292">
        <f>HLOOKUP(K!$D$15,DatInv!$BG$7:$BR$1441,ROW()-8,FALSE)</f>
        <v>0</v>
      </c>
      <c r="L450" s="292">
        <f>HLOOKUP(K!$D$15,DatInv!$BX$7:$CI$1441,ROW()-8,FALSE)</f>
        <v>0</v>
      </c>
      <c r="M450" s="292">
        <f>HLOOKUP(K!$D$15,DatInv!$CO$7:$CZ$1441,ROW()-8,FALSE)</f>
        <v>0</v>
      </c>
      <c r="N450" s="444"/>
      <c r="O450" s="444"/>
      <c r="P450" s="292">
        <f>DatInv!CZ448</f>
        <v>0</v>
      </c>
      <c r="Q450" s="292">
        <f>DatInv!DF448</f>
        <v>0</v>
      </c>
      <c r="R450" s="292">
        <f t="shared" ref="R450:R451" si="328">Q450+K450</f>
        <v>0</v>
      </c>
      <c r="S450" s="292">
        <f t="shared" ref="S450:S451" si="329">Q450+P450</f>
        <v>0</v>
      </c>
      <c r="T450" s="290"/>
    </row>
    <row r="451" spans="1:20">
      <c r="A451" s="290"/>
      <c r="B451" s="292">
        <f>HLOOKUP(K!$D$15,DatInv!$F$7:$Q$1441,ROW()-8,FALSE)</f>
        <v>0</v>
      </c>
      <c r="C451" s="292">
        <f>HLOOKUP(K!$D$15,DatInv!$W$7:$AH$1441,ROW()-8,FALSE)</f>
        <v>0</v>
      </c>
      <c r="D451" s="292">
        <f>HLOOKUP(K!$D$15,DatInv!$AN$7:$AY$1441,ROW()-8,FALSE)</f>
        <v>0</v>
      </c>
      <c r="E451" s="444"/>
      <c r="F451" s="444"/>
      <c r="G451" s="420"/>
      <c r="H451" s="421"/>
      <c r="I451" s="422"/>
      <c r="J451" s="423" t="s">
        <v>140</v>
      </c>
      <c r="K451" s="292">
        <f>HLOOKUP(K!$D$15,DatInv!$BG$7:$BR$1441,ROW()-8,FALSE)</f>
        <v>0</v>
      </c>
      <c r="L451" s="292">
        <f>HLOOKUP(K!$D$15,DatInv!$BX$7:$CI$1441,ROW()-8,FALSE)</f>
        <v>0</v>
      </c>
      <c r="M451" s="292">
        <f>HLOOKUP(K!$D$15,DatInv!$CO$7:$CZ$1441,ROW()-8,FALSE)</f>
        <v>0</v>
      </c>
      <c r="N451" s="444"/>
      <c r="O451" s="444"/>
      <c r="P451" s="292">
        <f>DatInv!CZ449</f>
        <v>0</v>
      </c>
      <c r="Q451" s="292">
        <f>DatInv!DF449</f>
        <v>0</v>
      </c>
      <c r="R451" s="292">
        <f t="shared" si="328"/>
        <v>0</v>
      </c>
      <c r="S451" s="292">
        <f t="shared" si="329"/>
        <v>0</v>
      </c>
      <c r="T451" s="290"/>
    </row>
    <row r="452" spans="1:20">
      <c r="A452" s="290"/>
      <c r="B452" s="292">
        <f>HLOOKUP(K!$D$15,DatInv!$F$7:$Q$1441,ROW()-8,FALSE)</f>
        <v>0</v>
      </c>
      <c r="C452" s="292">
        <f>HLOOKUP(K!$D$15,DatInv!$W$7:$AH$1441,ROW()-8,FALSE)</f>
        <v>0</v>
      </c>
      <c r="D452" s="292">
        <f>HLOOKUP(K!$D$15,DatInv!$AN$7:$AY$1441,ROW()-8,FALSE)</f>
        <v>0</v>
      </c>
      <c r="E452" s="444"/>
      <c r="F452" s="444"/>
      <c r="G452" s="420"/>
      <c r="H452" s="421"/>
      <c r="I452" s="422"/>
      <c r="J452" s="423" t="s">
        <v>249</v>
      </c>
      <c r="K452" s="292">
        <f>HLOOKUP(K!$D$15,DatInv!$BG$7:$BR$1441,ROW()-8,FALSE)</f>
        <v>0</v>
      </c>
      <c r="L452" s="292">
        <f>HLOOKUP(K!$D$15,DatInv!$BX$7:$CI$1441,ROW()-8,FALSE)</f>
        <v>0</v>
      </c>
      <c r="M452" s="292">
        <f>HLOOKUP(K!$D$15,DatInv!$CO$7:$CZ$1441,ROW()-8,FALSE)</f>
        <v>0</v>
      </c>
      <c r="N452" s="444"/>
      <c r="O452" s="444"/>
      <c r="P452" s="292">
        <f>DatInv!CZ450</f>
        <v>0</v>
      </c>
      <c r="Q452" s="292">
        <f>DatInv!DF450</f>
        <v>0</v>
      </c>
      <c r="R452" s="292">
        <f t="shared" ref="R452:S452" si="330">IF(R450=0,0,R451/R450)</f>
        <v>0</v>
      </c>
      <c r="S452" s="292">
        <f t="shared" si="330"/>
        <v>0</v>
      </c>
      <c r="T452" s="290"/>
    </row>
    <row r="453" spans="1:20">
      <c r="A453" s="290"/>
      <c r="B453" s="292">
        <f>HLOOKUP(K!$D$15,DatInv!$F$7:$Q$1441,ROW()-8,FALSE)</f>
        <v>0</v>
      </c>
      <c r="C453" s="292">
        <f>HLOOKUP(K!$D$15,DatInv!$W$7:$AH$1441,ROW()-8,FALSE)</f>
        <v>0</v>
      </c>
      <c r="D453" s="292">
        <f>HLOOKUP(K!$D$15,DatInv!$AN$7:$AY$1441,ROW()-8,FALSE)</f>
        <v>0</v>
      </c>
      <c r="E453" s="444"/>
      <c r="F453" s="444"/>
      <c r="G453" s="420"/>
      <c r="H453" s="421" t="s">
        <v>69</v>
      </c>
      <c r="I453" s="422"/>
      <c r="J453" s="423" t="s">
        <v>22</v>
      </c>
      <c r="K453" s="292">
        <f>HLOOKUP(K!$D$15,DatInv!$BG$7:$BR$1441,ROW()-8,FALSE)</f>
        <v>0</v>
      </c>
      <c r="L453" s="292">
        <f>HLOOKUP(K!$D$15,DatInv!$BX$7:$CI$1441,ROW()-8,FALSE)</f>
        <v>0</v>
      </c>
      <c r="M453" s="292">
        <f>HLOOKUP(K!$D$15,DatInv!$CO$7:$CZ$1441,ROW()-8,FALSE)</f>
        <v>0</v>
      </c>
      <c r="N453" s="444"/>
      <c r="O453" s="444"/>
      <c r="P453" s="292">
        <f>DatInv!CZ451</f>
        <v>0</v>
      </c>
      <c r="Q453" s="292">
        <f>DatInv!DF451</f>
        <v>0</v>
      </c>
      <c r="R453" s="292">
        <f t="shared" ref="R453:R454" si="331">Q453+K453</f>
        <v>0</v>
      </c>
      <c r="S453" s="292">
        <f t="shared" ref="S453:S454" si="332">Q453+P453</f>
        <v>0</v>
      </c>
      <c r="T453" s="290"/>
    </row>
    <row r="454" spans="1:20">
      <c r="A454" s="290"/>
      <c r="B454" s="292">
        <f>HLOOKUP(K!$D$15,DatInv!$F$7:$Q$1441,ROW()-8,FALSE)</f>
        <v>0</v>
      </c>
      <c r="C454" s="292">
        <f>HLOOKUP(K!$D$15,DatInv!$W$7:$AH$1441,ROW()-8,FALSE)</f>
        <v>0</v>
      </c>
      <c r="D454" s="292">
        <f>HLOOKUP(K!$D$15,DatInv!$AN$7:$AY$1441,ROW()-8,FALSE)</f>
        <v>0</v>
      </c>
      <c r="E454" s="444"/>
      <c r="F454" s="444"/>
      <c r="G454" s="420"/>
      <c r="H454" s="421"/>
      <c r="I454" s="422"/>
      <c r="J454" s="423" t="s">
        <v>140</v>
      </c>
      <c r="K454" s="292">
        <f>HLOOKUP(K!$D$15,DatInv!$BG$7:$BR$1441,ROW()-8,FALSE)</f>
        <v>0</v>
      </c>
      <c r="L454" s="292">
        <f>HLOOKUP(K!$D$15,DatInv!$BX$7:$CI$1441,ROW()-8,FALSE)</f>
        <v>0</v>
      </c>
      <c r="M454" s="292">
        <f>HLOOKUP(K!$D$15,DatInv!$CO$7:$CZ$1441,ROW()-8,FALSE)</f>
        <v>0</v>
      </c>
      <c r="N454" s="444"/>
      <c r="O454" s="444"/>
      <c r="P454" s="292">
        <f>DatInv!CZ452</f>
        <v>0</v>
      </c>
      <c r="Q454" s="292">
        <f>DatInv!DF452</f>
        <v>0</v>
      </c>
      <c r="R454" s="292">
        <f t="shared" si="331"/>
        <v>0</v>
      </c>
      <c r="S454" s="292">
        <f t="shared" si="332"/>
        <v>0</v>
      </c>
      <c r="T454" s="290"/>
    </row>
    <row r="455" spans="1:20">
      <c r="A455" s="290"/>
      <c r="B455" s="292">
        <f>HLOOKUP(K!$D$15,DatInv!$F$7:$Q$1441,ROW()-8,FALSE)</f>
        <v>0</v>
      </c>
      <c r="C455" s="292">
        <f>HLOOKUP(K!$D$15,DatInv!$W$7:$AH$1441,ROW()-8,FALSE)</f>
        <v>0</v>
      </c>
      <c r="D455" s="292">
        <f>HLOOKUP(K!$D$15,DatInv!$AN$7:$AY$1441,ROW()-8,FALSE)</f>
        <v>0</v>
      </c>
      <c r="E455" s="444"/>
      <c r="F455" s="444"/>
      <c r="G455" s="420"/>
      <c r="H455" s="421"/>
      <c r="I455" s="422"/>
      <c r="J455" s="423" t="s">
        <v>249</v>
      </c>
      <c r="K455" s="292">
        <f>HLOOKUP(K!$D$15,DatInv!$BG$7:$BR$1441,ROW()-8,FALSE)</f>
        <v>0</v>
      </c>
      <c r="L455" s="292">
        <f>HLOOKUP(K!$D$15,DatInv!$BX$7:$CI$1441,ROW()-8,FALSE)</f>
        <v>0</v>
      </c>
      <c r="M455" s="292">
        <f>HLOOKUP(K!$D$15,DatInv!$CO$7:$CZ$1441,ROW()-8,FALSE)</f>
        <v>0</v>
      </c>
      <c r="N455" s="444"/>
      <c r="O455" s="444"/>
      <c r="P455" s="292">
        <f>DatInv!CZ453</f>
        <v>0</v>
      </c>
      <c r="Q455" s="292">
        <f>DatInv!DF453</f>
        <v>0</v>
      </c>
      <c r="R455" s="292">
        <f t="shared" ref="R455:S455" si="333">IF(R453=0,0,R454/R453)</f>
        <v>0</v>
      </c>
      <c r="S455" s="292">
        <f t="shared" si="333"/>
        <v>0</v>
      </c>
      <c r="T455" s="290"/>
    </row>
    <row r="456" spans="1:20">
      <c r="A456" s="290"/>
      <c r="B456" s="292">
        <f>HLOOKUP(K!$D$15,DatInv!$F$7:$Q$1441,ROW()-8,FALSE)</f>
        <v>0</v>
      </c>
      <c r="C456" s="292">
        <f>HLOOKUP(K!$D$15,DatInv!$W$7:$AH$1441,ROW()-8,FALSE)</f>
        <v>0</v>
      </c>
      <c r="D456" s="292">
        <f>HLOOKUP(K!$D$15,DatInv!$AN$7:$AY$1441,ROW()-8,FALSE)</f>
        <v>0</v>
      </c>
      <c r="E456" s="444"/>
      <c r="F456" s="444"/>
      <c r="G456" s="420"/>
      <c r="H456" s="421" t="s">
        <v>70</v>
      </c>
      <c r="I456" s="422"/>
      <c r="J456" s="423" t="s">
        <v>22</v>
      </c>
      <c r="K456" s="292">
        <f>HLOOKUP(K!$D$15,DatInv!$BG$7:$BR$1441,ROW()-8,FALSE)</f>
        <v>0</v>
      </c>
      <c r="L456" s="292">
        <f>HLOOKUP(K!$D$15,DatInv!$BX$7:$CI$1441,ROW()-8,FALSE)</f>
        <v>0</v>
      </c>
      <c r="M456" s="292">
        <f>HLOOKUP(K!$D$15,DatInv!$CO$7:$CZ$1441,ROW()-8,FALSE)</f>
        <v>0</v>
      </c>
      <c r="N456" s="444"/>
      <c r="O456" s="444"/>
      <c r="P456" s="292">
        <f>DatInv!CZ454</f>
        <v>0</v>
      </c>
      <c r="Q456" s="292">
        <f>DatInv!DF454</f>
        <v>0</v>
      </c>
      <c r="R456" s="292">
        <f t="shared" ref="R456:R457" si="334">Q456+K456</f>
        <v>0</v>
      </c>
      <c r="S456" s="292">
        <f t="shared" ref="S456:S457" si="335">Q456+P456</f>
        <v>0</v>
      </c>
      <c r="T456" s="290"/>
    </row>
    <row r="457" spans="1:20">
      <c r="A457" s="290"/>
      <c r="B457" s="292">
        <f>HLOOKUP(K!$D$15,DatInv!$F$7:$Q$1441,ROW()-8,FALSE)</f>
        <v>0</v>
      </c>
      <c r="C457" s="292">
        <f>HLOOKUP(K!$D$15,DatInv!$W$7:$AH$1441,ROW()-8,FALSE)</f>
        <v>0</v>
      </c>
      <c r="D457" s="292">
        <f>HLOOKUP(K!$D$15,DatInv!$AN$7:$AY$1441,ROW()-8,FALSE)</f>
        <v>0</v>
      </c>
      <c r="E457" s="444"/>
      <c r="F457" s="444"/>
      <c r="G457" s="420"/>
      <c r="H457" s="421"/>
      <c r="I457" s="422"/>
      <c r="J457" s="423" t="s">
        <v>140</v>
      </c>
      <c r="K457" s="292">
        <f>HLOOKUP(K!$D$15,DatInv!$BG$7:$BR$1441,ROW()-8,FALSE)</f>
        <v>0</v>
      </c>
      <c r="L457" s="292">
        <f>HLOOKUP(K!$D$15,DatInv!$BX$7:$CI$1441,ROW()-8,FALSE)</f>
        <v>0</v>
      </c>
      <c r="M457" s="292">
        <f>HLOOKUP(K!$D$15,DatInv!$CO$7:$CZ$1441,ROW()-8,FALSE)</f>
        <v>0</v>
      </c>
      <c r="N457" s="444"/>
      <c r="O457" s="444"/>
      <c r="P457" s="292">
        <f>DatInv!CZ455</f>
        <v>0</v>
      </c>
      <c r="Q457" s="292">
        <f>DatInv!DF455</f>
        <v>0</v>
      </c>
      <c r="R457" s="292">
        <f t="shared" si="334"/>
        <v>0</v>
      </c>
      <c r="S457" s="292">
        <f t="shared" si="335"/>
        <v>0</v>
      </c>
      <c r="T457" s="290"/>
    </row>
    <row r="458" spans="1:20">
      <c r="A458" s="290"/>
      <c r="B458" s="292">
        <f>HLOOKUP(K!$D$15,DatInv!$F$7:$Q$1441,ROW()-8,FALSE)</f>
        <v>0</v>
      </c>
      <c r="C458" s="292">
        <f>HLOOKUP(K!$D$15,DatInv!$W$7:$AH$1441,ROW()-8,FALSE)</f>
        <v>0</v>
      </c>
      <c r="D458" s="292">
        <f>HLOOKUP(K!$D$15,DatInv!$AN$7:$AY$1441,ROW()-8,FALSE)</f>
        <v>0</v>
      </c>
      <c r="E458" s="444"/>
      <c r="F458" s="444"/>
      <c r="G458" s="420"/>
      <c r="H458" s="421"/>
      <c r="I458" s="422"/>
      <c r="J458" s="423" t="s">
        <v>249</v>
      </c>
      <c r="K458" s="292">
        <f>HLOOKUP(K!$D$15,DatInv!$BG$7:$BR$1441,ROW()-8,FALSE)</f>
        <v>0</v>
      </c>
      <c r="L458" s="292">
        <f>HLOOKUP(K!$D$15,DatInv!$BX$7:$CI$1441,ROW()-8,FALSE)</f>
        <v>0</v>
      </c>
      <c r="M458" s="292">
        <f>HLOOKUP(K!$D$15,DatInv!$CO$7:$CZ$1441,ROW()-8,FALSE)</f>
        <v>0</v>
      </c>
      <c r="N458" s="444"/>
      <c r="O458" s="444"/>
      <c r="P458" s="292">
        <f>DatInv!CZ456</f>
        <v>0</v>
      </c>
      <c r="Q458" s="292">
        <f>DatInv!DF456</f>
        <v>0</v>
      </c>
      <c r="R458" s="292">
        <f t="shared" ref="R458:S458" si="336">IF(R456=0,0,R457/R456)</f>
        <v>0</v>
      </c>
      <c r="S458" s="292">
        <f t="shared" si="336"/>
        <v>0</v>
      </c>
      <c r="T458" s="290"/>
    </row>
    <row r="459" spans="1:20">
      <c r="A459" s="290"/>
      <c r="B459" s="292">
        <f>HLOOKUP(K!$D$15,DatInv!$F$7:$Q$1441,ROW()-8,FALSE)</f>
        <v>0</v>
      </c>
      <c r="C459" s="292">
        <f>HLOOKUP(K!$D$15,DatInv!$W$7:$AH$1441,ROW()-8,FALSE)</f>
        <v>0</v>
      </c>
      <c r="D459" s="292">
        <f>HLOOKUP(K!$D$15,DatInv!$AN$7:$AY$1441,ROW()-8,FALSE)</f>
        <v>0</v>
      </c>
      <c r="E459" s="444"/>
      <c r="F459" s="444"/>
      <c r="G459" s="420"/>
      <c r="H459" s="421" t="s">
        <v>71</v>
      </c>
      <c r="I459" s="422"/>
      <c r="J459" s="423" t="s">
        <v>22</v>
      </c>
      <c r="K459" s="292">
        <f>HLOOKUP(K!$D$15,DatInv!$BG$7:$BR$1441,ROW()-8,FALSE)</f>
        <v>0</v>
      </c>
      <c r="L459" s="292">
        <f>HLOOKUP(K!$D$15,DatInv!$BX$7:$CI$1441,ROW()-8,FALSE)</f>
        <v>0</v>
      </c>
      <c r="M459" s="292">
        <f>HLOOKUP(K!$D$15,DatInv!$CO$7:$CZ$1441,ROW()-8,FALSE)</f>
        <v>0</v>
      </c>
      <c r="N459" s="444"/>
      <c r="O459" s="444"/>
      <c r="P459" s="292">
        <f>DatInv!CZ457</f>
        <v>0</v>
      </c>
      <c r="Q459" s="292">
        <f>DatInv!DF457</f>
        <v>0</v>
      </c>
      <c r="R459" s="292">
        <f t="shared" ref="R459:R460" si="337">Q459+K459</f>
        <v>0</v>
      </c>
      <c r="S459" s="292">
        <f t="shared" ref="S459:S460" si="338">Q459+P459</f>
        <v>0</v>
      </c>
      <c r="T459" s="290"/>
    </row>
    <row r="460" spans="1:20">
      <c r="A460" s="290"/>
      <c r="B460" s="292">
        <f>HLOOKUP(K!$D$15,DatInv!$F$7:$Q$1441,ROW()-8,FALSE)</f>
        <v>0</v>
      </c>
      <c r="C460" s="292">
        <f>HLOOKUP(K!$D$15,DatInv!$W$7:$AH$1441,ROW()-8,FALSE)</f>
        <v>0</v>
      </c>
      <c r="D460" s="292">
        <f>HLOOKUP(K!$D$15,DatInv!$AN$7:$AY$1441,ROW()-8,FALSE)</f>
        <v>0</v>
      </c>
      <c r="E460" s="444"/>
      <c r="F460" s="444"/>
      <c r="G460" s="420"/>
      <c r="H460" s="421"/>
      <c r="I460" s="422"/>
      <c r="J460" s="423" t="s">
        <v>140</v>
      </c>
      <c r="K460" s="292">
        <f>HLOOKUP(K!$D$15,DatInv!$BG$7:$BR$1441,ROW()-8,FALSE)</f>
        <v>0</v>
      </c>
      <c r="L460" s="292">
        <f>HLOOKUP(K!$D$15,DatInv!$BX$7:$CI$1441,ROW()-8,FALSE)</f>
        <v>0</v>
      </c>
      <c r="M460" s="292">
        <f>HLOOKUP(K!$D$15,DatInv!$CO$7:$CZ$1441,ROW()-8,FALSE)</f>
        <v>0</v>
      </c>
      <c r="N460" s="444"/>
      <c r="O460" s="444"/>
      <c r="P460" s="292">
        <f>DatInv!CZ458</f>
        <v>0</v>
      </c>
      <c r="Q460" s="292">
        <f>DatInv!DF458</f>
        <v>0</v>
      </c>
      <c r="R460" s="292">
        <f t="shared" si="337"/>
        <v>0</v>
      </c>
      <c r="S460" s="292">
        <f t="shared" si="338"/>
        <v>0</v>
      </c>
      <c r="T460" s="290"/>
    </row>
    <row r="461" spans="1:20">
      <c r="A461" s="290"/>
      <c r="B461" s="292">
        <f>HLOOKUP(K!$D$15,DatInv!$F$7:$Q$1441,ROW()-8,FALSE)</f>
        <v>0</v>
      </c>
      <c r="C461" s="292">
        <f>HLOOKUP(K!$D$15,DatInv!$W$7:$AH$1441,ROW()-8,FALSE)</f>
        <v>0</v>
      </c>
      <c r="D461" s="292">
        <f>HLOOKUP(K!$D$15,DatInv!$AN$7:$AY$1441,ROW()-8,FALSE)</f>
        <v>0</v>
      </c>
      <c r="E461" s="444"/>
      <c r="F461" s="444"/>
      <c r="G461" s="420"/>
      <c r="H461" s="421"/>
      <c r="I461" s="422"/>
      <c r="J461" s="423" t="s">
        <v>249</v>
      </c>
      <c r="K461" s="292">
        <f>HLOOKUP(K!$D$15,DatInv!$BG$7:$BR$1441,ROW()-8,FALSE)</f>
        <v>0</v>
      </c>
      <c r="L461" s="292">
        <f>HLOOKUP(K!$D$15,DatInv!$BX$7:$CI$1441,ROW()-8,FALSE)</f>
        <v>0</v>
      </c>
      <c r="M461" s="292">
        <f>HLOOKUP(K!$D$15,DatInv!$CO$7:$CZ$1441,ROW()-8,FALSE)</f>
        <v>0</v>
      </c>
      <c r="N461" s="444"/>
      <c r="O461" s="444"/>
      <c r="P461" s="292">
        <f>DatInv!CZ459</f>
        <v>0</v>
      </c>
      <c r="Q461" s="292">
        <f>DatInv!DF459</f>
        <v>0</v>
      </c>
      <c r="R461" s="292">
        <f t="shared" ref="R461:S461" si="339">IF(R459=0,0,R460/R459)</f>
        <v>0</v>
      </c>
      <c r="S461" s="292">
        <f t="shared" si="339"/>
        <v>0</v>
      </c>
      <c r="T461" s="290"/>
    </row>
    <row r="462" spans="1:20">
      <c r="A462" s="290"/>
      <c r="B462" s="292">
        <f>HLOOKUP(K!$D$15,DatInv!$F$7:$Q$1441,ROW()-8,FALSE)</f>
        <v>0</v>
      </c>
      <c r="C462" s="292">
        <f>HLOOKUP(K!$D$15,DatInv!$W$7:$AH$1441,ROW()-8,FALSE)</f>
        <v>0</v>
      </c>
      <c r="D462" s="292">
        <f>HLOOKUP(K!$D$15,DatInv!$AN$7:$AY$1441,ROW()-8,FALSE)</f>
        <v>0</v>
      </c>
      <c r="E462" s="444"/>
      <c r="F462" s="444"/>
      <c r="G462" s="420"/>
      <c r="H462" s="421" t="s">
        <v>72</v>
      </c>
      <c r="I462" s="422"/>
      <c r="J462" s="423" t="s">
        <v>22</v>
      </c>
      <c r="K462" s="292">
        <f>HLOOKUP(K!$D$15,DatInv!$BG$7:$BR$1441,ROW()-8,FALSE)</f>
        <v>0</v>
      </c>
      <c r="L462" s="292">
        <f>HLOOKUP(K!$D$15,DatInv!$BX$7:$CI$1441,ROW()-8,FALSE)</f>
        <v>0</v>
      </c>
      <c r="M462" s="292">
        <f>HLOOKUP(K!$D$15,DatInv!$CO$7:$CZ$1441,ROW()-8,FALSE)</f>
        <v>0</v>
      </c>
      <c r="N462" s="444"/>
      <c r="O462" s="444"/>
      <c r="P462" s="292">
        <f>DatInv!CZ460</f>
        <v>0</v>
      </c>
      <c r="Q462" s="292">
        <f>DatInv!DF460</f>
        <v>0</v>
      </c>
      <c r="R462" s="292">
        <f t="shared" ref="R462:R463" si="340">Q462+K462</f>
        <v>0</v>
      </c>
      <c r="S462" s="292">
        <f t="shared" ref="S462:S463" si="341">Q462+P462</f>
        <v>0</v>
      </c>
      <c r="T462" s="290"/>
    </row>
    <row r="463" spans="1:20">
      <c r="A463" s="290"/>
      <c r="B463" s="292">
        <f>HLOOKUP(K!$D$15,DatInv!$F$7:$Q$1441,ROW()-8,FALSE)</f>
        <v>0</v>
      </c>
      <c r="C463" s="292">
        <f>HLOOKUP(K!$D$15,DatInv!$W$7:$AH$1441,ROW()-8,FALSE)</f>
        <v>0</v>
      </c>
      <c r="D463" s="292">
        <f>HLOOKUP(K!$D$15,DatInv!$AN$7:$AY$1441,ROW()-8,FALSE)</f>
        <v>0</v>
      </c>
      <c r="E463" s="444"/>
      <c r="F463" s="444"/>
      <c r="G463" s="420"/>
      <c r="H463" s="421"/>
      <c r="I463" s="422"/>
      <c r="J463" s="423" t="s">
        <v>140</v>
      </c>
      <c r="K463" s="292">
        <f>HLOOKUP(K!$D$15,DatInv!$BG$7:$BR$1441,ROW()-8,FALSE)</f>
        <v>0</v>
      </c>
      <c r="L463" s="292">
        <f>HLOOKUP(K!$D$15,DatInv!$BX$7:$CI$1441,ROW()-8,FALSE)</f>
        <v>0</v>
      </c>
      <c r="M463" s="292">
        <f>HLOOKUP(K!$D$15,DatInv!$CO$7:$CZ$1441,ROW()-8,FALSE)</f>
        <v>0</v>
      </c>
      <c r="N463" s="444"/>
      <c r="O463" s="444"/>
      <c r="P463" s="292">
        <f>DatInv!CZ461</f>
        <v>0</v>
      </c>
      <c r="Q463" s="292">
        <f>DatInv!DF461</f>
        <v>0</v>
      </c>
      <c r="R463" s="292">
        <f t="shared" si="340"/>
        <v>0</v>
      </c>
      <c r="S463" s="292">
        <f t="shared" si="341"/>
        <v>0</v>
      </c>
      <c r="T463" s="290"/>
    </row>
    <row r="464" spans="1:20">
      <c r="A464" s="290"/>
      <c r="B464" s="292">
        <f>HLOOKUP(K!$D$15,DatInv!$F$7:$Q$1441,ROW()-8,FALSE)</f>
        <v>0</v>
      </c>
      <c r="C464" s="292">
        <f>HLOOKUP(K!$D$15,DatInv!$W$7:$AH$1441,ROW()-8,FALSE)</f>
        <v>0</v>
      </c>
      <c r="D464" s="292">
        <f>HLOOKUP(K!$D$15,DatInv!$AN$7:$AY$1441,ROW()-8,FALSE)</f>
        <v>0</v>
      </c>
      <c r="E464" s="444"/>
      <c r="F464" s="444"/>
      <c r="G464" s="420"/>
      <c r="H464" s="421"/>
      <c r="I464" s="422"/>
      <c r="J464" s="423" t="s">
        <v>249</v>
      </c>
      <c r="K464" s="292">
        <f>HLOOKUP(K!$D$15,DatInv!$BG$7:$BR$1441,ROW()-8,FALSE)</f>
        <v>0</v>
      </c>
      <c r="L464" s="292">
        <f>HLOOKUP(K!$D$15,DatInv!$BX$7:$CI$1441,ROW()-8,FALSE)</f>
        <v>0</v>
      </c>
      <c r="M464" s="292">
        <f>HLOOKUP(K!$D$15,DatInv!$CO$7:$CZ$1441,ROW()-8,FALSE)</f>
        <v>0</v>
      </c>
      <c r="N464" s="444"/>
      <c r="O464" s="444"/>
      <c r="P464" s="292">
        <f>DatInv!CZ462</f>
        <v>0</v>
      </c>
      <c r="Q464" s="292">
        <f>DatInv!DF462</f>
        <v>0</v>
      </c>
      <c r="R464" s="292">
        <f t="shared" ref="R464:S464" si="342">IF(R462=0,0,R463/R462)</f>
        <v>0</v>
      </c>
      <c r="S464" s="292">
        <f t="shared" si="342"/>
        <v>0</v>
      </c>
      <c r="T464" s="290"/>
    </row>
    <row r="465" spans="1:20">
      <c r="A465" s="290"/>
      <c r="B465" s="292">
        <f>HLOOKUP(K!$D$15,DatInv!$F$7:$Q$1441,ROW()-8,FALSE)</f>
        <v>0</v>
      </c>
      <c r="C465" s="292">
        <f>HLOOKUP(K!$D$15,DatInv!$W$7:$AH$1441,ROW()-8,FALSE)</f>
        <v>0</v>
      </c>
      <c r="D465" s="292">
        <f>HLOOKUP(K!$D$15,DatInv!$AN$7:$AY$1441,ROW()-8,FALSE)</f>
        <v>0</v>
      </c>
      <c r="E465" s="444"/>
      <c r="F465" s="444"/>
      <c r="G465" s="420"/>
      <c r="H465" s="421" t="s">
        <v>73</v>
      </c>
      <c r="I465" s="422"/>
      <c r="J465" s="423" t="s">
        <v>22</v>
      </c>
      <c r="K465" s="292">
        <f>HLOOKUP(K!$D$15,DatInv!$BG$7:$BR$1441,ROW()-8,FALSE)</f>
        <v>0</v>
      </c>
      <c r="L465" s="292">
        <f>HLOOKUP(K!$D$15,DatInv!$BX$7:$CI$1441,ROW()-8,FALSE)</f>
        <v>0</v>
      </c>
      <c r="M465" s="292">
        <f>HLOOKUP(K!$D$15,DatInv!$CO$7:$CZ$1441,ROW()-8,FALSE)</f>
        <v>0</v>
      </c>
      <c r="N465" s="444"/>
      <c r="O465" s="444"/>
      <c r="P465" s="292">
        <f>DatInv!CZ463</f>
        <v>0</v>
      </c>
      <c r="Q465" s="292">
        <f>DatInv!DF463</f>
        <v>0</v>
      </c>
      <c r="R465" s="292">
        <f t="shared" ref="R465:R466" si="343">Q465+K465</f>
        <v>0</v>
      </c>
      <c r="S465" s="292">
        <f t="shared" ref="S465:S466" si="344">Q465+P465</f>
        <v>0</v>
      </c>
      <c r="T465" s="290"/>
    </row>
    <row r="466" spans="1:20">
      <c r="A466" s="290"/>
      <c r="B466" s="292">
        <f>HLOOKUP(K!$D$15,DatInv!$F$7:$Q$1441,ROW()-8,FALSE)</f>
        <v>0</v>
      </c>
      <c r="C466" s="292">
        <f>HLOOKUP(K!$D$15,DatInv!$W$7:$AH$1441,ROW()-8,FALSE)</f>
        <v>0</v>
      </c>
      <c r="D466" s="292">
        <f>HLOOKUP(K!$D$15,DatInv!$AN$7:$AY$1441,ROW()-8,FALSE)</f>
        <v>0</v>
      </c>
      <c r="E466" s="444"/>
      <c r="F466" s="444"/>
      <c r="G466" s="420"/>
      <c r="H466" s="421"/>
      <c r="I466" s="422"/>
      <c r="J466" s="423" t="s">
        <v>140</v>
      </c>
      <c r="K466" s="292">
        <f>HLOOKUP(K!$D$15,DatInv!$BG$7:$BR$1441,ROW()-8,FALSE)</f>
        <v>0</v>
      </c>
      <c r="L466" s="292">
        <f>HLOOKUP(K!$D$15,DatInv!$BX$7:$CI$1441,ROW()-8,FALSE)</f>
        <v>0</v>
      </c>
      <c r="M466" s="292">
        <f>HLOOKUP(K!$D$15,DatInv!$CO$7:$CZ$1441,ROW()-8,FALSE)</f>
        <v>0</v>
      </c>
      <c r="N466" s="444"/>
      <c r="O466" s="444"/>
      <c r="P466" s="292">
        <f>DatInv!CZ464</f>
        <v>0</v>
      </c>
      <c r="Q466" s="292">
        <f>DatInv!DF464</f>
        <v>0</v>
      </c>
      <c r="R466" s="292">
        <f t="shared" si="343"/>
        <v>0</v>
      </c>
      <c r="S466" s="292">
        <f t="shared" si="344"/>
        <v>0</v>
      </c>
      <c r="T466" s="290"/>
    </row>
    <row r="467" spans="1:20">
      <c r="A467" s="290"/>
      <c r="B467" s="292">
        <f>HLOOKUP(K!$D$15,DatInv!$F$7:$Q$1441,ROW()-8,FALSE)</f>
        <v>0</v>
      </c>
      <c r="C467" s="292">
        <f>HLOOKUP(K!$D$15,DatInv!$W$7:$AH$1441,ROW()-8,FALSE)</f>
        <v>0</v>
      </c>
      <c r="D467" s="292">
        <f>HLOOKUP(K!$D$15,DatInv!$AN$7:$AY$1441,ROW()-8,FALSE)</f>
        <v>0</v>
      </c>
      <c r="E467" s="444"/>
      <c r="F467" s="444"/>
      <c r="G467" s="420"/>
      <c r="H467" s="421"/>
      <c r="I467" s="422"/>
      <c r="J467" s="423" t="s">
        <v>249</v>
      </c>
      <c r="K467" s="292">
        <f>HLOOKUP(K!$D$15,DatInv!$BG$7:$BR$1441,ROW()-8,FALSE)</f>
        <v>0</v>
      </c>
      <c r="L467" s="292">
        <f>HLOOKUP(K!$D$15,DatInv!$BX$7:$CI$1441,ROW()-8,FALSE)</f>
        <v>0</v>
      </c>
      <c r="M467" s="292">
        <f>HLOOKUP(K!$D$15,DatInv!$CO$7:$CZ$1441,ROW()-8,FALSE)</f>
        <v>0</v>
      </c>
      <c r="N467" s="444"/>
      <c r="O467" s="444"/>
      <c r="P467" s="292">
        <f>DatInv!CZ465</f>
        <v>0</v>
      </c>
      <c r="Q467" s="292">
        <f>DatInv!DF465</f>
        <v>0</v>
      </c>
      <c r="R467" s="292">
        <f t="shared" ref="R467:S467" si="345">IF(R465=0,0,R466/R465)</f>
        <v>0</v>
      </c>
      <c r="S467" s="292">
        <f t="shared" si="345"/>
        <v>0</v>
      </c>
      <c r="T467" s="290"/>
    </row>
    <row r="468" spans="1:20">
      <c r="A468" s="290"/>
      <c r="B468" s="292">
        <f>HLOOKUP(K!$D$15,DatInv!$F$7:$Q$1441,ROW()-8,FALSE)</f>
        <v>0</v>
      </c>
      <c r="C468" s="292">
        <f>HLOOKUP(K!$D$15,DatInv!$W$7:$AH$1441,ROW()-8,FALSE)</f>
        <v>0</v>
      </c>
      <c r="D468" s="292">
        <f>HLOOKUP(K!$D$15,DatInv!$AN$7:$AY$1441,ROW()-8,FALSE)</f>
        <v>0</v>
      </c>
      <c r="E468" s="444"/>
      <c r="F468" s="444"/>
      <c r="G468" s="420"/>
      <c r="H468" s="421" t="s">
        <v>74</v>
      </c>
      <c r="I468" s="422"/>
      <c r="J468" s="423" t="s">
        <v>22</v>
      </c>
      <c r="K468" s="292">
        <f>HLOOKUP(K!$D$15,DatInv!$BG$7:$BR$1441,ROW()-8,FALSE)</f>
        <v>0</v>
      </c>
      <c r="L468" s="292">
        <f>HLOOKUP(K!$D$15,DatInv!$BX$7:$CI$1441,ROW()-8,FALSE)</f>
        <v>0</v>
      </c>
      <c r="M468" s="292">
        <f>HLOOKUP(K!$D$15,DatInv!$CO$7:$CZ$1441,ROW()-8,FALSE)</f>
        <v>0</v>
      </c>
      <c r="N468" s="444"/>
      <c r="O468" s="444"/>
      <c r="P468" s="292">
        <f>DatInv!CZ466</f>
        <v>0</v>
      </c>
      <c r="Q468" s="292">
        <f>DatInv!DF466</f>
        <v>0</v>
      </c>
      <c r="R468" s="292">
        <f t="shared" ref="R468:R469" si="346">Q468+K468</f>
        <v>0</v>
      </c>
      <c r="S468" s="292">
        <f t="shared" ref="S468:S469" si="347">Q468+P468</f>
        <v>0</v>
      </c>
      <c r="T468" s="290"/>
    </row>
    <row r="469" spans="1:20">
      <c r="A469" s="290"/>
      <c r="B469" s="292">
        <f>HLOOKUP(K!$D$15,DatInv!$F$7:$Q$1441,ROW()-8,FALSE)</f>
        <v>0</v>
      </c>
      <c r="C469" s="292">
        <f>HLOOKUP(K!$D$15,DatInv!$W$7:$AH$1441,ROW()-8,FALSE)</f>
        <v>0</v>
      </c>
      <c r="D469" s="292">
        <f>HLOOKUP(K!$D$15,DatInv!$AN$7:$AY$1441,ROW()-8,FALSE)</f>
        <v>0</v>
      </c>
      <c r="E469" s="444"/>
      <c r="F469" s="444"/>
      <c r="G469" s="420"/>
      <c r="H469" s="421"/>
      <c r="I469" s="422"/>
      <c r="J469" s="423" t="s">
        <v>140</v>
      </c>
      <c r="K469" s="292">
        <f>HLOOKUP(K!$D$15,DatInv!$BG$7:$BR$1441,ROW()-8,FALSE)</f>
        <v>0</v>
      </c>
      <c r="L469" s="292">
        <f>HLOOKUP(K!$D$15,DatInv!$BX$7:$CI$1441,ROW()-8,FALSE)</f>
        <v>0</v>
      </c>
      <c r="M469" s="292">
        <f>HLOOKUP(K!$D$15,DatInv!$CO$7:$CZ$1441,ROW()-8,FALSE)</f>
        <v>0</v>
      </c>
      <c r="N469" s="444"/>
      <c r="O469" s="444"/>
      <c r="P469" s="292">
        <f>DatInv!CZ467</f>
        <v>0</v>
      </c>
      <c r="Q469" s="292">
        <f>DatInv!DF467</f>
        <v>0</v>
      </c>
      <c r="R469" s="292">
        <f t="shared" si="346"/>
        <v>0</v>
      </c>
      <c r="S469" s="292">
        <f t="shared" si="347"/>
        <v>0</v>
      </c>
      <c r="T469" s="290"/>
    </row>
    <row r="470" spans="1:20">
      <c r="A470" s="290"/>
      <c r="B470" s="292">
        <f>HLOOKUP(K!$D$15,DatInv!$F$7:$Q$1441,ROW()-8,FALSE)</f>
        <v>0</v>
      </c>
      <c r="C470" s="292">
        <f>HLOOKUP(K!$D$15,DatInv!$W$7:$AH$1441,ROW()-8,FALSE)</f>
        <v>0</v>
      </c>
      <c r="D470" s="292">
        <f>HLOOKUP(K!$D$15,DatInv!$AN$7:$AY$1441,ROW()-8,FALSE)</f>
        <v>0</v>
      </c>
      <c r="E470" s="444"/>
      <c r="F470" s="444"/>
      <c r="G470" s="420"/>
      <c r="H470" s="421"/>
      <c r="I470" s="422"/>
      <c r="J470" s="423" t="s">
        <v>249</v>
      </c>
      <c r="K470" s="292">
        <f>HLOOKUP(K!$D$15,DatInv!$BG$7:$BR$1441,ROW()-8,FALSE)</f>
        <v>0</v>
      </c>
      <c r="L470" s="292">
        <f>HLOOKUP(K!$D$15,DatInv!$BX$7:$CI$1441,ROW()-8,FALSE)</f>
        <v>0</v>
      </c>
      <c r="M470" s="292">
        <f>HLOOKUP(K!$D$15,DatInv!$CO$7:$CZ$1441,ROW()-8,FALSE)</f>
        <v>0</v>
      </c>
      <c r="N470" s="444"/>
      <c r="O470" s="444"/>
      <c r="P470" s="292">
        <f>DatInv!CZ468</f>
        <v>0</v>
      </c>
      <c r="Q470" s="292">
        <f>DatInv!DF468</f>
        <v>0</v>
      </c>
      <c r="R470" s="292">
        <f t="shared" ref="R470:S470" si="348">IF(R468=0,0,R469/R468)</f>
        <v>0</v>
      </c>
      <c r="S470" s="292">
        <f t="shared" si="348"/>
        <v>0</v>
      </c>
      <c r="T470" s="290"/>
    </row>
    <row r="471" spans="1:20">
      <c r="A471" s="290"/>
      <c r="B471" s="292">
        <f>HLOOKUP(K!$D$15,DatInv!$F$7:$Q$1441,ROW()-8,FALSE)</f>
        <v>0</v>
      </c>
      <c r="C471" s="292">
        <f>HLOOKUP(K!$D$15,DatInv!$W$7:$AH$1441,ROW()-8,FALSE)</f>
        <v>0</v>
      </c>
      <c r="D471" s="292">
        <f>HLOOKUP(K!$D$15,DatInv!$AN$7:$AY$1441,ROW()-8,FALSE)</f>
        <v>0</v>
      </c>
      <c r="E471" s="444"/>
      <c r="F471" s="444"/>
      <c r="G471" s="420"/>
      <c r="H471" s="421" t="s">
        <v>75</v>
      </c>
      <c r="I471" s="422"/>
      <c r="J471" s="423" t="s">
        <v>22</v>
      </c>
      <c r="K471" s="292">
        <f>HLOOKUP(K!$D$15,DatInv!$BG$7:$BR$1441,ROW()-8,FALSE)</f>
        <v>0</v>
      </c>
      <c r="L471" s="292">
        <f>HLOOKUP(K!$D$15,DatInv!$BX$7:$CI$1441,ROW()-8,FALSE)</f>
        <v>0</v>
      </c>
      <c r="M471" s="292">
        <f>HLOOKUP(K!$D$15,DatInv!$CO$7:$CZ$1441,ROW()-8,FALSE)</f>
        <v>0</v>
      </c>
      <c r="N471" s="444"/>
      <c r="O471" s="444"/>
      <c r="P471" s="292">
        <f>DatInv!CZ469</f>
        <v>0</v>
      </c>
      <c r="Q471" s="292">
        <f>DatInv!DF469</f>
        <v>0</v>
      </c>
      <c r="R471" s="292">
        <f t="shared" ref="R471:R472" si="349">Q471+K471</f>
        <v>0</v>
      </c>
      <c r="S471" s="292">
        <f t="shared" ref="S471:S472" si="350">Q471+P471</f>
        <v>0</v>
      </c>
      <c r="T471" s="290"/>
    </row>
    <row r="472" spans="1:20">
      <c r="A472" s="290"/>
      <c r="B472" s="292">
        <f>HLOOKUP(K!$D$15,DatInv!$F$7:$Q$1441,ROW()-8,FALSE)</f>
        <v>0</v>
      </c>
      <c r="C472" s="292">
        <f>HLOOKUP(K!$D$15,DatInv!$W$7:$AH$1441,ROW()-8,FALSE)</f>
        <v>0</v>
      </c>
      <c r="D472" s="292">
        <f>HLOOKUP(K!$D$15,DatInv!$AN$7:$AY$1441,ROW()-8,FALSE)</f>
        <v>0</v>
      </c>
      <c r="E472" s="444"/>
      <c r="F472" s="444"/>
      <c r="G472" s="420"/>
      <c r="H472" s="421"/>
      <c r="I472" s="422"/>
      <c r="J472" s="423" t="s">
        <v>140</v>
      </c>
      <c r="K472" s="292">
        <f>HLOOKUP(K!$D$15,DatInv!$BG$7:$BR$1441,ROW()-8,FALSE)</f>
        <v>0</v>
      </c>
      <c r="L472" s="292">
        <f>HLOOKUP(K!$D$15,DatInv!$BX$7:$CI$1441,ROW()-8,FALSE)</f>
        <v>0</v>
      </c>
      <c r="M472" s="292">
        <f>HLOOKUP(K!$D$15,DatInv!$CO$7:$CZ$1441,ROW()-8,FALSE)</f>
        <v>0</v>
      </c>
      <c r="N472" s="444"/>
      <c r="O472" s="444"/>
      <c r="P472" s="292">
        <f>DatInv!CZ470</f>
        <v>0</v>
      </c>
      <c r="Q472" s="292">
        <f>DatInv!DF470</f>
        <v>0</v>
      </c>
      <c r="R472" s="292">
        <f t="shared" si="349"/>
        <v>0</v>
      </c>
      <c r="S472" s="292">
        <f t="shared" si="350"/>
        <v>0</v>
      </c>
      <c r="T472" s="290"/>
    </row>
    <row r="473" spans="1:20">
      <c r="A473" s="290"/>
      <c r="B473" s="292">
        <f>HLOOKUP(K!$D$15,DatInv!$F$7:$Q$1441,ROW()-8,FALSE)</f>
        <v>0</v>
      </c>
      <c r="C473" s="292">
        <f>HLOOKUP(K!$D$15,DatInv!$W$7:$AH$1441,ROW()-8,FALSE)</f>
        <v>0</v>
      </c>
      <c r="D473" s="292">
        <f>HLOOKUP(K!$D$15,DatInv!$AN$7:$AY$1441,ROW()-8,FALSE)</f>
        <v>0</v>
      </c>
      <c r="E473" s="444"/>
      <c r="F473" s="444"/>
      <c r="G473" s="420"/>
      <c r="H473" s="421"/>
      <c r="I473" s="422"/>
      <c r="J473" s="423" t="s">
        <v>249</v>
      </c>
      <c r="K473" s="292">
        <f>HLOOKUP(K!$D$15,DatInv!$BG$7:$BR$1441,ROW()-8,FALSE)</f>
        <v>0</v>
      </c>
      <c r="L473" s="292">
        <f>HLOOKUP(K!$D$15,DatInv!$BX$7:$CI$1441,ROW()-8,FALSE)</f>
        <v>0</v>
      </c>
      <c r="M473" s="292">
        <f>HLOOKUP(K!$D$15,DatInv!$CO$7:$CZ$1441,ROW()-8,FALSE)</f>
        <v>0</v>
      </c>
      <c r="N473" s="444"/>
      <c r="O473" s="444"/>
      <c r="P473" s="292">
        <f>DatInv!CZ471</f>
        <v>0</v>
      </c>
      <c r="Q473" s="292">
        <f>DatInv!DF471</f>
        <v>0</v>
      </c>
      <c r="R473" s="292">
        <f t="shared" ref="R473:S473" si="351">IF(R471=0,0,R472/R471)</f>
        <v>0</v>
      </c>
      <c r="S473" s="292">
        <f t="shared" si="351"/>
        <v>0</v>
      </c>
      <c r="T473" s="290"/>
    </row>
    <row r="474" spans="1:20">
      <c r="A474" s="290"/>
      <c r="B474" s="292">
        <f>HLOOKUP(K!$D$15,DatInv!$F$7:$Q$1441,ROW()-8,FALSE)</f>
        <v>0</v>
      </c>
      <c r="C474" s="292">
        <f>HLOOKUP(K!$D$15,DatInv!$W$7:$AH$1441,ROW()-8,FALSE)</f>
        <v>0</v>
      </c>
      <c r="D474" s="292">
        <f>HLOOKUP(K!$D$15,DatInv!$AN$7:$AY$1441,ROW()-8,FALSE)</f>
        <v>0</v>
      </c>
      <c r="E474" s="444"/>
      <c r="F474" s="444"/>
      <c r="G474" s="420"/>
      <c r="H474" s="421" t="s">
        <v>76</v>
      </c>
      <c r="I474" s="422"/>
      <c r="J474" s="423" t="s">
        <v>22</v>
      </c>
      <c r="K474" s="292">
        <f>HLOOKUP(K!$D$15,DatInv!$BG$7:$BR$1441,ROW()-8,FALSE)</f>
        <v>0</v>
      </c>
      <c r="L474" s="292">
        <f>HLOOKUP(K!$D$15,DatInv!$BX$7:$CI$1441,ROW()-8,FALSE)</f>
        <v>0</v>
      </c>
      <c r="M474" s="292">
        <f>HLOOKUP(K!$D$15,DatInv!$CO$7:$CZ$1441,ROW()-8,FALSE)</f>
        <v>0</v>
      </c>
      <c r="N474" s="444"/>
      <c r="O474" s="444"/>
      <c r="P474" s="292">
        <f>DatInv!CZ472</f>
        <v>0</v>
      </c>
      <c r="Q474" s="292">
        <f>DatInv!DF472</f>
        <v>0</v>
      </c>
      <c r="R474" s="292">
        <f t="shared" ref="R474:R475" si="352">Q474+K474</f>
        <v>0</v>
      </c>
      <c r="S474" s="292">
        <f t="shared" ref="S474:S475" si="353">Q474+P474</f>
        <v>0</v>
      </c>
      <c r="T474" s="290"/>
    </row>
    <row r="475" spans="1:20">
      <c r="A475" s="290"/>
      <c r="B475" s="292">
        <f>HLOOKUP(K!$D$15,DatInv!$F$7:$Q$1441,ROW()-8,FALSE)</f>
        <v>0</v>
      </c>
      <c r="C475" s="292">
        <f>HLOOKUP(K!$D$15,DatInv!$W$7:$AH$1441,ROW()-8,FALSE)</f>
        <v>0</v>
      </c>
      <c r="D475" s="292">
        <f>HLOOKUP(K!$D$15,DatInv!$AN$7:$AY$1441,ROW()-8,FALSE)</f>
        <v>0</v>
      </c>
      <c r="E475" s="444"/>
      <c r="F475" s="444"/>
      <c r="G475" s="420"/>
      <c r="H475" s="421"/>
      <c r="I475" s="422"/>
      <c r="J475" s="423" t="s">
        <v>140</v>
      </c>
      <c r="K475" s="292">
        <f>HLOOKUP(K!$D$15,DatInv!$BG$7:$BR$1441,ROW()-8,FALSE)</f>
        <v>0</v>
      </c>
      <c r="L475" s="292">
        <f>HLOOKUP(K!$D$15,DatInv!$BX$7:$CI$1441,ROW()-8,FALSE)</f>
        <v>0</v>
      </c>
      <c r="M475" s="292">
        <f>HLOOKUP(K!$D$15,DatInv!$CO$7:$CZ$1441,ROW()-8,FALSE)</f>
        <v>0</v>
      </c>
      <c r="N475" s="444"/>
      <c r="O475" s="444"/>
      <c r="P475" s="292">
        <f>DatInv!CZ473</f>
        <v>0</v>
      </c>
      <c r="Q475" s="292">
        <f>DatInv!DF473</f>
        <v>0</v>
      </c>
      <c r="R475" s="292">
        <f t="shared" si="352"/>
        <v>0</v>
      </c>
      <c r="S475" s="292">
        <f t="shared" si="353"/>
        <v>0</v>
      </c>
      <c r="T475" s="290"/>
    </row>
    <row r="476" spans="1:20">
      <c r="A476" s="290"/>
      <c r="B476" s="292">
        <f>HLOOKUP(K!$D$15,DatInv!$F$7:$Q$1441,ROW()-8,FALSE)</f>
        <v>0</v>
      </c>
      <c r="C476" s="292">
        <f>HLOOKUP(K!$D$15,DatInv!$W$7:$AH$1441,ROW()-8,FALSE)</f>
        <v>0</v>
      </c>
      <c r="D476" s="292">
        <f>HLOOKUP(K!$D$15,DatInv!$AN$7:$AY$1441,ROW()-8,FALSE)</f>
        <v>0</v>
      </c>
      <c r="E476" s="444"/>
      <c r="F476" s="444"/>
      <c r="G476" s="420"/>
      <c r="H476" s="421"/>
      <c r="I476" s="422"/>
      <c r="J476" s="423" t="s">
        <v>249</v>
      </c>
      <c r="K476" s="292">
        <f>HLOOKUP(K!$D$15,DatInv!$BG$7:$BR$1441,ROW()-8,FALSE)</f>
        <v>0</v>
      </c>
      <c r="L476" s="292">
        <f>HLOOKUP(K!$D$15,DatInv!$BX$7:$CI$1441,ROW()-8,FALSE)</f>
        <v>0</v>
      </c>
      <c r="M476" s="292">
        <f>HLOOKUP(K!$D$15,DatInv!$CO$7:$CZ$1441,ROW()-8,FALSE)</f>
        <v>0</v>
      </c>
      <c r="N476" s="444"/>
      <c r="O476" s="444"/>
      <c r="P476" s="292">
        <f>DatInv!CZ474</f>
        <v>0</v>
      </c>
      <c r="Q476" s="292">
        <f>DatInv!DF474</f>
        <v>0</v>
      </c>
      <c r="R476" s="292">
        <f t="shared" ref="R476:S476" si="354">IF(R474=0,0,R475/R474)</f>
        <v>0</v>
      </c>
      <c r="S476" s="292">
        <f t="shared" si="354"/>
        <v>0</v>
      </c>
      <c r="T476" s="290"/>
    </row>
    <row r="477" spans="1:20">
      <c r="A477" s="290"/>
      <c r="B477" s="292">
        <f>HLOOKUP(K!$D$15,DatInv!$F$7:$Q$1441,ROW()-8,FALSE)</f>
        <v>0</v>
      </c>
      <c r="C477" s="292">
        <f>HLOOKUP(K!$D$15,DatInv!$W$7:$AH$1441,ROW()-8,FALSE)</f>
        <v>0</v>
      </c>
      <c r="D477" s="292">
        <f>HLOOKUP(K!$D$15,DatInv!$AN$7:$AY$1441,ROW()-8,FALSE)</f>
        <v>0</v>
      </c>
      <c r="E477" s="444"/>
      <c r="F477" s="444"/>
      <c r="G477" s="420"/>
      <c r="H477" s="421" t="s">
        <v>77</v>
      </c>
      <c r="I477" s="422"/>
      <c r="J477" s="423" t="s">
        <v>22</v>
      </c>
      <c r="K477" s="292">
        <f>HLOOKUP(K!$D$15,DatInv!$BG$7:$BR$1441,ROW()-8,FALSE)</f>
        <v>0</v>
      </c>
      <c r="L477" s="292">
        <f>HLOOKUP(K!$D$15,DatInv!$BX$7:$CI$1441,ROW()-8,FALSE)</f>
        <v>0</v>
      </c>
      <c r="M477" s="292">
        <f>HLOOKUP(K!$D$15,DatInv!$CO$7:$CZ$1441,ROW()-8,FALSE)</f>
        <v>0</v>
      </c>
      <c r="N477" s="444"/>
      <c r="O477" s="444"/>
      <c r="P477" s="292">
        <f>DatInv!CZ475</f>
        <v>0</v>
      </c>
      <c r="Q477" s="292">
        <f>DatInv!DF475</f>
        <v>0</v>
      </c>
      <c r="R477" s="292">
        <f t="shared" ref="R477:R478" si="355">Q477+K477</f>
        <v>0</v>
      </c>
      <c r="S477" s="292">
        <f t="shared" ref="S477:S478" si="356">Q477+P477</f>
        <v>0</v>
      </c>
      <c r="T477" s="290"/>
    </row>
    <row r="478" spans="1:20">
      <c r="A478" s="290"/>
      <c r="B478" s="292">
        <f>HLOOKUP(K!$D$15,DatInv!$F$7:$Q$1441,ROW()-8,FALSE)</f>
        <v>0</v>
      </c>
      <c r="C478" s="292">
        <f>HLOOKUP(K!$D$15,DatInv!$W$7:$AH$1441,ROW()-8,FALSE)</f>
        <v>0</v>
      </c>
      <c r="D478" s="292">
        <f>HLOOKUP(K!$D$15,DatInv!$AN$7:$AY$1441,ROW()-8,FALSE)</f>
        <v>0</v>
      </c>
      <c r="E478" s="444"/>
      <c r="F478" s="444"/>
      <c r="G478" s="420"/>
      <c r="H478" s="421"/>
      <c r="I478" s="422"/>
      <c r="J478" s="423" t="s">
        <v>140</v>
      </c>
      <c r="K478" s="292">
        <f>HLOOKUP(K!$D$15,DatInv!$BG$7:$BR$1441,ROW()-8,FALSE)</f>
        <v>0</v>
      </c>
      <c r="L478" s="292">
        <f>HLOOKUP(K!$D$15,DatInv!$BX$7:$CI$1441,ROW()-8,FALSE)</f>
        <v>0</v>
      </c>
      <c r="M478" s="292">
        <f>HLOOKUP(K!$D$15,DatInv!$CO$7:$CZ$1441,ROW()-8,FALSE)</f>
        <v>0</v>
      </c>
      <c r="N478" s="444"/>
      <c r="O478" s="444"/>
      <c r="P478" s="292">
        <f>DatInv!CZ476</f>
        <v>0</v>
      </c>
      <c r="Q478" s="292">
        <f>DatInv!DF476</f>
        <v>0</v>
      </c>
      <c r="R478" s="292">
        <f t="shared" si="355"/>
        <v>0</v>
      </c>
      <c r="S478" s="292">
        <f t="shared" si="356"/>
        <v>0</v>
      </c>
      <c r="T478" s="290"/>
    </row>
    <row r="479" spans="1:20">
      <c r="A479" s="290"/>
      <c r="B479" s="292">
        <f>HLOOKUP(K!$D$15,DatInv!$F$7:$Q$1441,ROW()-8,FALSE)</f>
        <v>0</v>
      </c>
      <c r="C479" s="292">
        <f>HLOOKUP(K!$D$15,DatInv!$W$7:$AH$1441,ROW()-8,FALSE)</f>
        <v>0</v>
      </c>
      <c r="D479" s="292">
        <f>HLOOKUP(K!$D$15,DatInv!$AN$7:$AY$1441,ROW()-8,FALSE)</f>
        <v>0</v>
      </c>
      <c r="E479" s="444"/>
      <c r="F479" s="444"/>
      <c r="G479" s="420"/>
      <c r="H479" s="421"/>
      <c r="I479" s="422"/>
      <c r="J479" s="423" t="s">
        <v>249</v>
      </c>
      <c r="K479" s="292">
        <f>HLOOKUP(K!$D$15,DatInv!$BG$7:$BR$1441,ROW()-8,FALSE)</f>
        <v>0</v>
      </c>
      <c r="L479" s="292">
        <f>HLOOKUP(K!$D$15,DatInv!$BX$7:$CI$1441,ROW()-8,FALSE)</f>
        <v>0</v>
      </c>
      <c r="M479" s="292">
        <f>HLOOKUP(K!$D$15,DatInv!$CO$7:$CZ$1441,ROW()-8,FALSE)</f>
        <v>0</v>
      </c>
      <c r="N479" s="444"/>
      <c r="O479" s="444"/>
      <c r="P479" s="292">
        <f>DatInv!CZ477</f>
        <v>0</v>
      </c>
      <c r="Q479" s="292">
        <f>DatInv!DF477</f>
        <v>0</v>
      </c>
      <c r="R479" s="292">
        <f t="shared" ref="R479:S479" si="357">IF(R477=0,0,R478/R477)</f>
        <v>0</v>
      </c>
      <c r="S479" s="292">
        <f t="shared" si="357"/>
        <v>0</v>
      </c>
      <c r="T479" s="290"/>
    </row>
    <row r="480" spans="1:20">
      <c r="A480" s="290"/>
      <c r="B480" s="292">
        <f>HLOOKUP(K!$D$15,DatInv!$F$7:$Q$1441,ROW()-8,FALSE)</f>
        <v>0</v>
      </c>
      <c r="C480" s="292">
        <f>HLOOKUP(K!$D$15,DatInv!$W$7:$AH$1441,ROW()-8,FALSE)</f>
        <v>0</v>
      </c>
      <c r="D480" s="292">
        <f>HLOOKUP(K!$D$15,DatInv!$AN$7:$AY$1441,ROW()-8,FALSE)</f>
        <v>0</v>
      </c>
      <c r="E480" s="444"/>
      <c r="F480" s="444"/>
      <c r="G480" s="420"/>
      <c r="H480" s="421" t="s">
        <v>78</v>
      </c>
      <c r="I480" s="422"/>
      <c r="J480" s="423" t="s">
        <v>22</v>
      </c>
      <c r="K480" s="292">
        <f>HLOOKUP(K!$D$15,DatInv!$BG$7:$BR$1441,ROW()-8,FALSE)</f>
        <v>0</v>
      </c>
      <c r="L480" s="292">
        <f>HLOOKUP(K!$D$15,DatInv!$BX$7:$CI$1441,ROW()-8,FALSE)</f>
        <v>0</v>
      </c>
      <c r="M480" s="292">
        <f>HLOOKUP(K!$D$15,DatInv!$CO$7:$CZ$1441,ROW()-8,FALSE)</f>
        <v>0</v>
      </c>
      <c r="N480" s="444"/>
      <c r="O480" s="444"/>
      <c r="P480" s="292">
        <f>DatInv!CZ478</f>
        <v>0</v>
      </c>
      <c r="Q480" s="292">
        <f>DatInv!DF478</f>
        <v>0</v>
      </c>
      <c r="R480" s="292">
        <f t="shared" ref="R480:R481" si="358">Q480+K480</f>
        <v>0</v>
      </c>
      <c r="S480" s="292">
        <f t="shared" ref="S480:S481" si="359">Q480+P480</f>
        <v>0</v>
      </c>
      <c r="T480" s="290"/>
    </row>
    <row r="481" spans="1:20">
      <c r="A481" s="290"/>
      <c r="B481" s="292">
        <f>HLOOKUP(K!$D$15,DatInv!$F$7:$Q$1441,ROW()-8,FALSE)</f>
        <v>0</v>
      </c>
      <c r="C481" s="292">
        <f>HLOOKUP(K!$D$15,DatInv!$W$7:$AH$1441,ROW()-8,FALSE)</f>
        <v>0</v>
      </c>
      <c r="D481" s="292">
        <f>HLOOKUP(K!$D$15,DatInv!$AN$7:$AY$1441,ROW()-8,FALSE)</f>
        <v>0</v>
      </c>
      <c r="E481" s="444"/>
      <c r="F481" s="444"/>
      <c r="G481" s="420"/>
      <c r="H481" s="421"/>
      <c r="I481" s="422"/>
      <c r="J481" s="423" t="s">
        <v>140</v>
      </c>
      <c r="K481" s="292">
        <f>HLOOKUP(K!$D$15,DatInv!$BG$7:$BR$1441,ROW()-8,FALSE)</f>
        <v>0</v>
      </c>
      <c r="L481" s="292">
        <f>HLOOKUP(K!$D$15,DatInv!$BX$7:$CI$1441,ROW()-8,FALSE)</f>
        <v>0</v>
      </c>
      <c r="M481" s="292">
        <f>HLOOKUP(K!$D$15,DatInv!$CO$7:$CZ$1441,ROW()-8,FALSE)</f>
        <v>0</v>
      </c>
      <c r="N481" s="444"/>
      <c r="O481" s="444"/>
      <c r="P481" s="292">
        <f>DatInv!CZ479</f>
        <v>0</v>
      </c>
      <c r="Q481" s="292">
        <f>DatInv!DF479</f>
        <v>0</v>
      </c>
      <c r="R481" s="292">
        <f t="shared" si="358"/>
        <v>0</v>
      </c>
      <c r="S481" s="292">
        <f t="shared" si="359"/>
        <v>0</v>
      </c>
      <c r="T481" s="290"/>
    </row>
    <row r="482" spans="1:20">
      <c r="A482" s="290"/>
      <c r="B482" s="292">
        <f>HLOOKUP(K!$D$15,DatInv!$F$7:$Q$1441,ROW()-8,FALSE)</f>
        <v>0</v>
      </c>
      <c r="C482" s="292">
        <f>HLOOKUP(K!$D$15,DatInv!$W$7:$AH$1441,ROW()-8,FALSE)</f>
        <v>0</v>
      </c>
      <c r="D482" s="292">
        <f>HLOOKUP(K!$D$15,DatInv!$AN$7:$AY$1441,ROW()-8,FALSE)</f>
        <v>0</v>
      </c>
      <c r="E482" s="444"/>
      <c r="F482" s="444"/>
      <c r="G482" s="420"/>
      <c r="H482" s="421"/>
      <c r="I482" s="422"/>
      <c r="J482" s="423" t="s">
        <v>249</v>
      </c>
      <c r="K482" s="292">
        <f>HLOOKUP(K!$D$15,DatInv!$BG$7:$BR$1441,ROW()-8,FALSE)</f>
        <v>0</v>
      </c>
      <c r="L482" s="292">
        <f>HLOOKUP(K!$D$15,DatInv!$BX$7:$CI$1441,ROW()-8,FALSE)</f>
        <v>0</v>
      </c>
      <c r="M482" s="292">
        <f>HLOOKUP(K!$D$15,DatInv!$CO$7:$CZ$1441,ROW()-8,FALSE)</f>
        <v>0</v>
      </c>
      <c r="N482" s="444"/>
      <c r="O482" s="444"/>
      <c r="P482" s="292">
        <f>DatInv!CZ480</f>
        <v>0</v>
      </c>
      <c r="Q482" s="292">
        <f>DatInv!DF480</f>
        <v>0</v>
      </c>
      <c r="R482" s="292">
        <f t="shared" ref="R482:S482" si="360">IF(R480=0,0,R481/R480)</f>
        <v>0</v>
      </c>
      <c r="S482" s="292">
        <f t="shared" si="360"/>
        <v>0</v>
      </c>
      <c r="T482" s="290"/>
    </row>
    <row r="483" spans="1:20">
      <c r="A483" s="290"/>
      <c r="B483" s="292">
        <f>HLOOKUP(K!$D$15,DatInv!$F$7:$Q$1441,ROW()-8,FALSE)</f>
        <v>0</v>
      </c>
      <c r="C483" s="292">
        <f>HLOOKUP(K!$D$15,DatInv!$W$7:$AH$1441,ROW()-8,FALSE)</f>
        <v>0</v>
      </c>
      <c r="D483" s="292">
        <f>HLOOKUP(K!$D$15,DatInv!$AN$7:$AY$1441,ROW()-8,FALSE)</f>
        <v>0</v>
      </c>
      <c r="E483" s="444"/>
      <c r="F483" s="444"/>
      <c r="G483" s="420"/>
      <c r="H483" s="421" t="s">
        <v>79</v>
      </c>
      <c r="I483" s="422"/>
      <c r="J483" s="423" t="s">
        <v>22</v>
      </c>
      <c r="K483" s="292">
        <f>HLOOKUP(K!$D$15,DatInv!$BG$7:$BR$1441,ROW()-8,FALSE)</f>
        <v>0</v>
      </c>
      <c r="L483" s="292">
        <f>HLOOKUP(K!$D$15,DatInv!$BX$7:$CI$1441,ROW()-8,FALSE)</f>
        <v>0</v>
      </c>
      <c r="M483" s="292">
        <f>HLOOKUP(K!$D$15,DatInv!$CO$7:$CZ$1441,ROW()-8,FALSE)</f>
        <v>0</v>
      </c>
      <c r="N483" s="444"/>
      <c r="O483" s="444"/>
      <c r="P483" s="292">
        <f>DatInv!CZ481</f>
        <v>0</v>
      </c>
      <c r="Q483" s="292">
        <f>DatInv!DF481</f>
        <v>0</v>
      </c>
      <c r="R483" s="292">
        <f t="shared" ref="R483:R484" si="361">Q483+K483</f>
        <v>0</v>
      </c>
      <c r="S483" s="292">
        <f t="shared" ref="S483:S484" si="362">Q483+P483</f>
        <v>0</v>
      </c>
      <c r="T483" s="290"/>
    </row>
    <row r="484" spans="1:20">
      <c r="A484" s="290"/>
      <c r="B484" s="292">
        <f>HLOOKUP(K!$D$15,DatInv!$F$7:$Q$1441,ROW()-8,FALSE)</f>
        <v>0</v>
      </c>
      <c r="C484" s="292">
        <f>HLOOKUP(K!$D$15,DatInv!$W$7:$AH$1441,ROW()-8,FALSE)</f>
        <v>0</v>
      </c>
      <c r="D484" s="292">
        <f>HLOOKUP(K!$D$15,DatInv!$AN$7:$AY$1441,ROW()-8,FALSE)</f>
        <v>0</v>
      </c>
      <c r="E484" s="444"/>
      <c r="F484" s="444"/>
      <c r="G484" s="420"/>
      <c r="H484" s="421"/>
      <c r="I484" s="422"/>
      <c r="J484" s="423" t="s">
        <v>140</v>
      </c>
      <c r="K484" s="292">
        <f>HLOOKUP(K!$D$15,DatInv!$BG$7:$BR$1441,ROW()-8,FALSE)</f>
        <v>0</v>
      </c>
      <c r="L484" s="292">
        <f>HLOOKUP(K!$D$15,DatInv!$BX$7:$CI$1441,ROW()-8,FALSE)</f>
        <v>0</v>
      </c>
      <c r="M484" s="292">
        <f>HLOOKUP(K!$D$15,DatInv!$CO$7:$CZ$1441,ROW()-8,FALSE)</f>
        <v>0</v>
      </c>
      <c r="N484" s="444"/>
      <c r="O484" s="444"/>
      <c r="P484" s="292">
        <f>DatInv!CZ482</f>
        <v>0</v>
      </c>
      <c r="Q484" s="292">
        <f>DatInv!DF482</f>
        <v>0</v>
      </c>
      <c r="R484" s="292">
        <f t="shared" si="361"/>
        <v>0</v>
      </c>
      <c r="S484" s="292">
        <f t="shared" si="362"/>
        <v>0</v>
      </c>
      <c r="T484" s="290"/>
    </row>
    <row r="485" spans="1:20">
      <c r="A485" s="290"/>
      <c r="B485" s="292">
        <f>HLOOKUP(K!$D$15,DatInv!$F$7:$Q$1441,ROW()-8,FALSE)</f>
        <v>0</v>
      </c>
      <c r="C485" s="292">
        <f>HLOOKUP(K!$D$15,DatInv!$W$7:$AH$1441,ROW()-8,FALSE)</f>
        <v>0</v>
      </c>
      <c r="D485" s="292">
        <f>HLOOKUP(K!$D$15,DatInv!$AN$7:$AY$1441,ROW()-8,FALSE)</f>
        <v>0</v>
      </c>
      <c r="E485" s="444"/>
      <c r="F485" s="444"/>
      <c r="G485" s="420"/>
      <c r="H485" s="421"/>
      <c r="I485" s="422"/>
      <c r="J485" s="423" t="s">
        <v>249</v>
      </c>
      <c r="K485" s="292">
        <f>HLOOKUP(K!$D$15,DatInv!$BG$7:$BR$1441,ROW()-8,FALSE)</f>
        <v>0</v>
      </c>
      <c r="L485" s="292">
        <f>HLOOKUP(K!$D$15,DatInv!$BX$7:$CI$1441,ROW()-8,FALSE)</f>
        <v>0</v>
      </c>
      <c r="M485" s="292">
        <f>HLOOKUP(K!$D$15,DatInv!$CO$7:$CZ$1441,ROW()-8,FALSE)</f>
        <v>0</v>
      </c>
      <c r="N485" s="444"/>
      <c r="O485" s="444"/>
      <c r="P485" s="292">
        <f>DatInv!CZ483</f>
        <v>0</v>
      </c>
      <c r="Q485" s="292">
        <f>DatInv!DF483</f>
        <v>0</v>
      </c>
      <c r="R485" s="292">
        <f t="shared" ref="R485:S485" si="363">IF(R483=0,0,R484/R483)</f>
        <v>0</v>
      </c>
      <c r="S485" s="292">
        <f t="shared" si="363"/>
        <v>0</v>
      </c>
      <c r="T485" s="290"/>
    </row>
    <row r="486" spans="1:20">
      <c r="A486" s="290"/>
      <c r="B486" s="292">
        <f>HLOOKUP(K!$D$15,DatInv!$F$7:$Q$1441,ROW()-8,FALSE)</f>
        <v>0</v>
      </c>
      <c r="C486" s="292">
        <f>HLOOKUP(K!$D$15,DatInv!$W$7:$AH$1441,ROW()-8,FALSE)</f>
        <v>0</v>
      </c>
      <c r="D486" s="292">
        <f>HLOOKUP(K!$D$15,DatInv!$AN$7:$AY$1441,ROW()-8,FALSE)</f>
        <v>0</v>
      </c>
      <c r="E486" s="444"/>
      <c r="F486" s="444"/>
      <c r="G486" s="420"/>
      <c r="H486" s="421" t="s">
        <v>80</v>
      </c>
      <c r="I486" s="422"/>
      <c r="J486" s="423" t="s">
        <v>22</v>
      </c>
      <c r="K486" s="292">
        <f>HLOOKUP(K!$D$15,DatInv!$BG$7:$BR$1441,ROW()-8,FALSE)</f>
        <v>0</v>
      </c>
      <c r="L486" s="292">
        <f>HLOOKUP(K!$D$15,DatInv!$BX$7:$CI$1441,ROW()-8,FALSE)</f>
        <v>0</v>
      </c>
      <c r="M486" s="292">
        <f>HLOOKUP(K!$D$15,DatInv!$CO$7:$CZ$1441,ROW()-8,FALSE)</f>
        <v>0</v>
      </c>
      <c r="N486" s="444"/>
      <c r="O486" s="444"/>
      <c r="P486" s="292">
        <f>DatInv!CZ484</f>
        <v>0</v>
      </c>
      <c r="Q486" s="292">
        <f>DatInv!DF484</f>
        <v>0</v>
      </c>
      <c r="R486" s="292">
        <f t="shared" ref="R486:R487" si="364">Q486+K486</f>
        <v>0</v>
      </c>
      <c r="S486" s="292">
        <f t="shared" ref="S486:S487" si="365">Q486+P486</f>
        <v>0</v>
      </c>
      <c r="T486" s="290"/>
    </row>
    <row r="487" spans="1:20">
      <c r="A487" s="290"/>
      <c r="B487" s="292">
        <f>HLOOKUP(K!$D$15,DatInv!$F$7:$Q$1441,ROW()-8,FALSE)</f>
        <v>0</v>
      </c>
      <c r="C487" s="292">
        <f>HLOOKUP(K!$D$15,DatInv!$W$7:$AH$1441,ROW()-8,FALSE)</f>
        <v>0</v>
      </c>
      <c r="D487" s="292">
        <f>HLOOKUP(K!$D$15,DatInv!$AN$7:$AY$1441,ROW()-8,FALSE)</f>
        <v>0</v>
      </c>
      <c r="E487" s="444"/>
      <c r="F487" s="444"/>
      <c r="G487" s="420"/>
      <c r="H487" s="421"/>
      <c r="I487" s="422"/>
      <c r="J487" s="423" t="s">
        <v>140</v>
      </c>
      <c r="K487" s="292">
        <f>HLOOKUP(K!$D$15,DatInv!$BG$7:$BR$1441,ROW()-8,FALSE)</f>
        <v>0</v>
      </c>
      <c r="L487" s="292">
        <f>HLOOKUP(K!$D$15,DatInv!$BX$7:$CI$1441,ROW()-8,FALSE)</f>
        <v>0</v>
      </c>
      <c r="M487" s="292">
        <f>HLOOKUP(K!$D$15,DatInv!$CO$7:$CZ$1441,ROW()-8,FALSE)</f>
        <v>0</v>
      </c>
      <c r="N487" s="444"/>
      <c r="O487" s="444"/>
      <c r="P487" s="292">
        <f>DatInv!CZ485</f>
        <v>0</v>
      </c>
      <c r="Q487" s="292">
        <f>DatInv!DF485</f>
        <v>0</v>
      </c>
      <c r="R487" s="292">
        <f t="shared" si="364"/>
        <v>0</v>
      </c>
      <c r="S487" s="292">
        <f t="shared" si="365"/>
        <v>0</v>
      </c>
      <c r="T487" s="290"/>
    </row>
    <row r="488" spans="1:20">
      <c r="A488" s="290"/>
      <c r="B488" s="292">
        <f>HLOOKUP(K!$D$15,DatInv!$F$7:$Q$1441,ROW()-8,FALSE)</f>
        <v>0</v>
      </c>
      <c r="C488" s="292">
        <f>HLOOKUP(K!$D$15,DatInv!$W$7:$AH$1441,ROW()-8,FALSE)</f>
        <v>0</v>
      </c>
      <c r="D488" s="292">
        <f>HLOOKUP(K!$D$15,DatInv!$AN$7:$AY$1441,ROW()-8,FALSE)</f>
        <v>0</v>
      </c>
      <c r="E488" s="444"/>
      <c r="F488" s="444"/>
      <c r="G488" s="420"/>
      <c r="H488" s="421"/>
      <c r="I488" s="422"/>
      <c r="J488" s="423" t="s">
        <v>249</v>
      </c>
      <c r="K488" s="292">
        <f>HLOOKUP(K!$D$15,DatInv!$BG$7:$BR$1441,ROW()-8,FALSE)</f>
        <v>0</v>
      </c>
      <c r="L488" s="292">
        <f>HLOOKUP(K!$D$15,DatInv!$BX$7:$CI$1441,ROW()-8,FALSE)</f>
        <v>0</v>
      </c>
      <c r="M488" s="292">
        <f>HLOOKUP(K!$D$15,DatInv!$CO$7:$CZ$1441,ROW()-8,FALSE)</f>
        <v>0</v>
      </c>
      <c r="N488" s="444"/>
      <c r="O488" s="444"/>
      <c r="P488" s="292">
        <f>DatInv!CZ486</f>
        <v>0</v>
      </c>
      <c r="Q488" s="292">
        <f>DatInv!DF486</f>
        <v>0</v>
      </c>
      <c r="R488" s="292">
        <f t="shared" ref="R488:S488" si="366">IF(R486=0,0,R487/R486)</f>
        <v>0</v>
      </c>
      <c r="S488" s="292">
        <f t="shared" si="366"/>
        <v>0</v>
      </c>
      <c r="T488" s="290"/>
    </row>
    <row r="489" spans="1:20">
      <c r="A489" s="290"/>
      <c r="B489" s="292">
        <f>HLOOKUP(K!$D$15,DatInv!$F$7:$Q$1441,ROW()-8,FALSE)</f>
        <v>0</v>
      </c>
      <c r="C489" s="292">
        <f>HLOOKUP(K!$D$15,DatInv!$W$7:$AH$1441,ROW()-8,FALSE)</f>
        <v>0</v>
      </c>
      <c r="D489" s="292">
        <f>HLOOKUP(K!$D$15,DatInv!$AN$7:$AY$1441,ROW()-8,FALSE)</f>
        <v>0</v>
      </c>
      <c r="E489" s="444"/>
      <c r="F489" s="444"/>
      <c r="G489" s="420"/>
      <c r="H489" s="421" t="s">
        <v>81</v>
      </c>
      <c r="I489" s="422"/>
      <c r="J489" s="423" t="s">
        <v>22</v>
      </c>
      <c r="K489" s="292">
        <f>HLOOKUP(K!$D$15,DatInv!$BG$7:$BR$1441,ROW()-8,FALSE)</f>
        <v>0</v>
      </c>
      <c r="L489" s="292">
        <f>HLOOKUP(K!$D$15,DatInv!$BX$7:$CI$1441,ROW()-8,FALSE)</f>
        <v>0</v>
      </c>
      <c r="M489" s="292">
        <f>HLOOKUP(K!$D$15,DatInv!$CO$7:$CZ$1441,ROW()-8,FALSE)</f>
        <v>0</v>
      </c>
      <c r="N489" s="444"/>
      <c r="O489" s="444"/>
      <c r="P489" s="292">
        <f>DatInv!CZ487</f>
        <v>0</v>
      </c>
      <c r="Q489" s="292">
        <f>DatInv!DF487</f>
        <v>0</v>
      </c>
      <c r="R489" s="292">
        <f t="shared" ref="R489:R490" si="367">Q489+K489</f>
        <v>0</v>
      </c>
      <c r="S489" s="292">
        <f t="shared" ref="S489:S490" si="368">Q489+P489</f>
        <v>0</v>
      </c>
      <c r="T489" s="290"/>
    </row>
    <row r="490" spans="1:20">
      <c r="A490" s="290"/>
      <c r="B490" s="292">
        <f>HLOOKUP(K!$D$15,DatInv!$F$7:$Q$1441,ROW()-8,FALSE)</f>
        <v>0</v>
      </c>
      <c r="C490" s="292">
        <f>HLOOKUP(K!$D$15,DatInv!$W$7:$AH$1441,ROW()-8,FALSE)</f>
        <v>0</v>
      </c>
      <c r="D490" s="292">
        <f>HLOOKUP(K!$D$15,DatInv!$AN$7:$AY$1441,ROW()-8,FALSE)</f>
        <v>0</v>
      </c>
      <c r="E490" s="444"/>
      <c r="F490" s="444"/>
      <c r="G490" s="420"/>
      <c r="H490" s="421"/>
      <c r="I490" s="422"/>
      <c r="J490" s="423" t="s">
        <v>140</v>
      </c>
      <c r="K490" s="292">
        <f>HLOOKUP(K!$D$15,DatInv!$BG$7:$BR$1441,ROW()-8,FALSE)</f>
        <v>0</v>
      </c>
      <c r="L490" s="292">
        <f>HLOOKUP(K!$D$15,DatInv!$BX$7:$CI$1441,ROW()-8,FALSE)</f>
        <v>0</v>
      </c>
      <c r="M490" s="292">
        <f>HLOOKUP(K!$D$15,DatInv!$CO$7:$CZ$1441,ROW()-8,FALSE)</f>
        <v>0</v>
      </c>
      <c r="N490" s="444"/>
      <c r="O490" s="444"/>
      <c r="P490" s="292">
        <f>DatInv!CZ488</f>
        <v>0</v>
      </c>
      <c r="Q490" s="292">
        <f>DatInv!DF488</f>
        <v>0</v>
      </c>
      <c r="R490" s="292">
        <f t="shared" si="367"/>
        <v>0</v>
      </c>
      <c r="S490" s="292">
        <f t="shared" si="368"/>
        <v>0</v>
      </c>
      <c r="T490" s="290"/>
    </row>
    <row r="491" spans="1:20">
      <c r="A491" s="290"/>
      <c r="B491" s="292">
        <f>HLOOKUP(K!$D$15,DatInv!$F$7:$Q$1441,ROW()-8,FALSE)</f>
        <v>0</v>
      </c>
      <c r="C491" s="292">
        <f>HLOOKUP(K!$D$15,DatInv!$W$7:$AH$1441,ROW()-8,FALSE)</f>
        <v>0</v>
      </c>
      <c r="D491" s="292">
        <f>HLOOKUP(K!$D$15,DatInv!$AN$7:$AY$1441,ROW()-8,FALSE)</f>
        <v>0</v>
      </c>
      <c r="E491" s="444"/>
      <c r="F491" s="444"/>
      <c r="G491" s="420"/>
      <c r="H491" s="421"/>
      <c r="I491" s="422"/>
      <c r="J491" s="423" t="s">
        <v>249</v>
      </c>
      <c r="K491" s="292">
        <f>HLOOKUP(K!$D$15,DatInv!$BG$7:$BR$1441,ROW()-8,FALSE)</f>
        <v>0</v>
      </c>
      <c r="L491" s="292">
        <f>HLOOKUP(K!$D$15,DatInv!$BX$7:$CI$1441,ROW()-8,FALSE)</f>
        <v>0</v>
      </c>
      <c r="M491" s="292">
        <f>HLOOKUP(K!$D$15,DatInv!$CO$7:$CZ$1441,ROW()-8,FALSE)</f>
        <v>0</v>
      </c>
      <c r="N491" s="444"/>
      <c r="O491" s="444"/>
      <c r="P491" s="292">
        <f>DatInv!CZ489</f>
        <v>0</v>
      </c>
      <c r="Q491" s="292">
        <f>DatInv!DF489</f>
        <v>0</v>
      </c>
      <c r="R491" s="292">
        <f t="shared" ref="R491:S491" si="369">IF(R489=0,0,R490/R489)</f>
        <v>0</v>
      </c>
      <c r="S491" s="292">
        <f t="shared" si="369"/>
        <v>0</v>
      </c>
      <c r="T491" s="290"/>
    </row>
    <row r="492" spans="1:20">
      <c r="A492" s="290"/>
      <c r="B492" s="292">
        <f>HLOOKUP(K!$D$15,DatInv!$F$7:$Q$1441,ROW()-8,FALSE)</f>
        <v>0</v>
      </c>
      <c r="C492" s="292">
        <f>HLOOKUP(K!$D$15,DatInv!$W$7:$AH$1441,ROW()-8,FALSE)</f>
        <v>0</v>
      </c>
      <c r="D492" s="292">
        <f>HLOOKUP(K!$D$15,DatInv!$AN$7:$AY$1441,ROW()-8,FALSE)</f>
        <v>0</v>
      </c>
      <c r="E492" s="444"/>
      <c r="F492" s="444"/>
      <c r="G492" s="420"/>
      <c r="H492" s="421" t="s">
        <v>82</v>
      </c>
      <c r="I492" s="422"/>
      <c r="J492" s="423" t="s">
        <v>22</v>
      </c>
      <c r="K492" s="292">
        <f>HLOOKUP(K!$D$15,DatInv!$BG$7:$BR$1441,ROW()-8,FALSE)</f>
        <v>0</v>
      </c>
      <c r="L492" s="292">
        <f>HLOOKUP(K!$D$15,DatInv!$BX$7:$CI$1441,ROW()-8,FALSE)</f>
        <v>0</v>
      </c>
      <c r="M492" s="292">
        <f>HLOOKUP(K!$D$15,DatInv!$CO$7:$CZ$1441,ROW()-8,FALSE)</f>
        <v>0</v>
      </c>
      <c r="N492" s="444"/>
      <c r="O492" s="444"/>
      <c r="P492" s="292">
        <f>DatInv!CZ490</f>
        <v>0</v>
      </c>
      <c r="Q492" s="292">
        <f>DatInv!DF490</f>
        <v>0</v>
      </c>
      <c r="R492" s="292">
        <f t="shared" ref="R492:R493" si="370">Q492+K492</f>
        <v>0</v>
      </c>
      <c r="S492" s="292">
        <f t="shared" ref="S492:S493" si="371">Q492+P492</f>
        <v>0</v>
      </c>
      <c r="T492" s="290"/>
    </row>
    <row r="493" spans="1:20">
      <c r="A493" s="290"/>
      <c r="B493" s="292">
        <f>HLOOKUP(K!$D$15,DatInv!$F$7:$Q$1441,ROW()-8,FALSE)</f>
        <v>0</v>
      </c>
      <c r="C493" s="292">
        <f>HLOOKUP(K!$D$15,DatInv!$W$7:$AH$1441,ROW()-8,FALSE)</f>
        <v>0</v>
      </c>
      <c r="D493" s="292">
        <f>HLOOKUP(K!$D$15,DatInv!$AN$7:$AY$1441,ROW()-8,FALSE)</f>
        <v>0</v>
      </c>
      <c r="E493" s="444"/>
      <c r="F493" s="444"/>
      <c r="G493" s="420"/>
      <c r="H493" s="421"/>
      <c r="I493" s="422"/>
      <c r="J493" s="423" t="s">
        <v>140</v>
      </c>
      <c r="K493" s="292">
        <f>HLOOKUP(K!$D$15,DatInv!$BG$7:$BR$1441,ROW()-8,FALSE)</f>
        <v>0</v>
      </c>
      <c r="L493" s="292">
        <f>HLOOKUP(K!$D$15,DatInv!$BX$7:$CI$1441,ROW()-8,FALSE)</f>
        <v>0</v>
      </c>
      <c r="M493" s="292">
        <f>HLOOKUP(K!$D$15,DatInv!$CO$7:$CZ$1441,ROW()-8,FALSE)</f>
        <v>0</v>
      </c>
      <c r="N493" s="444"/>
      <c r="O493" s="444"/>
      <c r="P493" s="292">
        <f>DatInv!CZ491</f>
        <v>0</v>
      </c>
      <c r="Q493" s="292">
        <f>DatInv!DF491</f>
        <v>0</v>
      </c>
      <c r="R493" s="292">
        <f t="shared" si="370"/>
        <v>0</v>
      </c>
      <c r="S493" s="292">
        <f t="shared" si="371"/>
        <v>0</v>
      </c>
      <c r="T493" s="290"/>
    </row>
    <row r="494" spans="1:20">
      <c r="A494" s="290"/>
      <c r="B494" s="292">
        <f>HLOOKUP(K!$D$15,DatInv!$F$7:$Q$1441,ROW()-8,FALSE)</f>
        <v>0</v>
      </c>
      <c r="C494" s="292">
        <f>HLOOKUP(K!$D$15,DatInv!$W$7:$AH$1441,ROW()-8,FALSE)</f>
        <v>0</v>
      </c>
      <c r="D494" s="292">
        <f>HLOOKUP(K!$D$15,DatInv!$AN$7:$AY$1441,ROW()-8,FALSE)</f>
        <v>0</v>
      </c>
      <c r="E494" s="444"/>
      <c r="F494" s="444"/>
      <c r="G494" s="420"/>
      <c r="H494" s="421"/>
      <c r="I494" s="422"/>
      <c r="J494" s="423" t="s">
        <v>249</v>
      </c>
      <c r="K494" s="292">
        <f>HLOOKUP(K!$D$15,DatInv!$BG$7:$BR$1441,ROW()-8,FALSE)</f>
        <v>0</v>
      </c>
      <c r="L494" s="292">
        <f>HLOOKUP(K!$D$15,DatInv!$BX$7:$CI$1441,ROW()-8,FALSE)</f>
        <v>0</v>
      </c>
      <c r="M494" s="292">
        <f>HLOOKUP(K!$D$15,DatInv!$CO$7:$CZ$1441,ROW()-8,FALSE)</f>
        <v>0</v>
      </c>
      <c r="N494" s="444"/>
      <c r="O494" s="444"/>
      <c r="P494" s="292">
        <f>DatInv!CZ492</f>
        <v>0</v>
      </c>
      <c r="Q494" s="292">
        <f>DatInv!DF492</f>
        <v>0</v>
      </c>
      <c r="R494" s="292">
        <f t="shared" ref="R494:S494" si="372">IF(R492=0,0,R493/R492)</f>
        <v>0</v>
      </c>
      <c r="S494" s="292">
        <f t="shared" si="372"/>
        <v>0</v>
      </c>
      <c r="T494" s="290"/>
    </row>
    <row r="495" spans="1:20">
      <c r="A495" s="290"/>
      <c r="B495" s="292">
        <f>HLOOKUP(K!$D$15,DatInv!$F$7:$Q$1441,ROW()-8,FALSE)</f>
        <v>0</v>
      </c>
      <c r="C495" s="292">
        <f>HLOOKUP(K!$D$15,DatInv!$W$7:$AH$1441,ROW()-8,FALSE)</f>
        <v>0</v>
      </c>
      <c r="D495" s="292">
        <f>HLOOKUP(K!$D$15,DatInv!$AN$7:$AY$1441,ROW()-8,FALSE)</f>
        <v>0</v>
      </c>
      <c r="E495" s="444"/>
      <c r="F495" s="444"/>
      <c r="G495" s="420"/>
      <c r="H495" s="421" t="s">
        <v>83</v>
      </c>
      <c r="I495" s="422"/>
      <c r="J495" s="423" t="s">
        <v>22</v>
      </c>
      <c r="K495" s="292">
        <f>HLOOKUP(K!$D$15,DatInv!$BG$7:$BR$1441,ROW()-8,FALSE)</f>
        <v>0</v>
      </c>
      <c r="L495" s="292">
        <f>HLOOKUP(K!$D$15,DatInv!$BX$7:$CI$1441,ROW()-8,FALSE)</f>
        <v>0</v>
      </c>
      <c r="M495" s="292">
        <f>HLOOKUP(K!$D$15,DatInv!$CO$7:$CZ$1441,ROW()-8,FALSE)</f>
        <v>0</v>
      </c>
      <c r="N495" s="444"/>
      <c r="O495" s="444"/>
      <c r="P495" s="292">
        <f>DatInv!CZ493</f>
        <v>0</v>
      </c>
      <c r="Q495" s="292">
        <f>DatInv!DF493</f>
        <v>0</v>
      </c>
      <c r="R495" s="292">
        <f t="shared" ref="R495:R496" si="373">Q495+K495</f>
        <v>0</v>
      </c>
      <c r="S495" s="292">
        <f t="shared" ref="S495:S496" si="374">Q495+P495</f>
        <v>0</v>
      </c>
      <c r="T495" s="290"/>
    </row>
    <row r="496" spans="1:20">
      <c r="A496" s="290"/>
      <c r="B496" s="292">
        <f>HLOOKUP(K!$D$15,DatInv!$F$7:$Q$1441,ROW()-8,FALSE)</f>
        <v>0</v>
      </c>
      <c r="C496" s="292">
        <f>HLOOKUP(K!$D$15,DatInv!$W$7:$AH$1441,ROW()-8,FALSE)</f>
        <v>0</v>
      </c>
      <c r="D496" s="292">
        <f>HLOOKUP(K!$D$15,DatInv!$AN$7:$AY$1441,ROW()-8,FALSE)</f>
        <v>0</v>
      </c>
      <c r="E496" s="444"/>
      <c r="F496" s="444"/>
      <c r="G496" s="420"/>
      <c r="H496" s="421"/>
      <c r="I496" s="422"/>
      <c r="J496" s="423" t="s">
        <v>140</v>
      </c>
      <c r="K496" s="292">
        <f>HLOOKUP(K!$D$15,DatInv!$BG$7:$BR$1441,ROW()-8,FALSE)</f>
        <v>0</v>
      </c>
      <c r="L496" s="292">
        <f>HLOOKUP(K!$D$15,DatInv!$BX$7:$CI$1441,ROW()-8,FALSE)</f>
        <v>0</v>
      </c>
      <c r="M496" s="292">
        <f>HLOOKUP(K!$D$15,DatInv!$CO$7:$CZ$1441,ROW()-8,FALSE)</f>
        <v>0</v>
      </c>
      <c r="N496" s="444"/>
      <c r="O496" s="444"/>
      <c r="P496" s="292">
        <f>DatInv!CZ494</f>
        <v>0</v>
      </c>
      <c r="Q496" s="292">
        <f>DatInv!DF494</f>
        <v>0</v>
      </c>
      <c r="R496" s="292">
        <f t="shared" si="373"/>
        <v>0</v>
      </c>
      <c r="S496" s="292">
        <f t="shared" si="374"/>
        <v>0</v>
      </c>
      <c r="T496" s="290"/>
    </row>
    <row r="497" spans="1:20">
      <c r="A497" s="290"/>
      <c r="B497" s="292">
        <f>HLOOKUP(K!$D$15,DatInv!$F$7:$Q$1441,ROW()-8,FALSE)</f>
        <v>0</v>
      </c>
      <c r="C497" s="292">
        <f>HLOOKUP(K!$D$15,DatInv!$W$7:$AH$1441,ROW()-8,FALSE)</f>
        <v>0</v>
      </c>
      <c r="D497" s="292">
        <f>HLOOKUP(K!$D$15,DatInv!$AN$7:$AY$1441,ROW()-8,FALSE)</f>
        <v>0</v>
      </c>
      <c r="E497" s="444"/>
      <c r="F497" s="444"/>
      <c r="G497" s="420"/>
      <c r="H497" s="421"/>
      <c r="I497" s="422"/>
      <c r="J497" s="423" t="s">
        <v>249</v>
      </c>
      <c r="K497" s="292">
        <f>HLOOKUP(K!$D$15,DatInv!$BG$7:$BR$1441,ROW()-8,FALSE)</f>
        <v>0</v>
      </c>
      <c r="L497" s="292">
        <f>HLOOKUP(K!$D$15,DatInv!$BX$7:$CI$1441,ROW()-8,FALSE)</f>
        <v>0</v>
      </c>
      <c r="M497" s="292">
        <f>HLOOKUP(K!$D$15,DatInv!$CO$7:$CZ$1441,ROW()-8,FALSE)</f>
        <v>0</v>
      </c>
      <c r="N497" s="444"/>
      <c r="O497" s="444"/>
      <c r="P497" s="292">
        <f>DatInv!CZ495</f>
        <v>0</v>
      </c>
      <c r="Q497" s="292">
        <f>DatInv!DF495</f>
        <v>0</v>
      </c>
      <c r="R497" s="292">
        <f t="shared" ref="R497:S497" si="375">IF(R495=0,0,R496/R495)</f>
        <v>0</v>
      </c>
      <c r="S497" s="292">
        <f t="shared" si="375"/>
        <v>0</v>
      </c>
      <c r="T497" s="290"/>
    </row>
    <row r="498" spans="1:20">
      <c r="A498" s="290"/>
      <c r="B498" s="292">
        <f>HLOOKUP(K!$D$15,DatInv!$F$7:$Q$1441,ROW()-8,FALSE)</f>
        <v>0</v>
      </c>
      <c r="C498" s="292">
        <f>HLOOKUP(K!$D$15,DatInv!$W$7:$AH$1441,ROW()-8,FALSE)</f>
        <v>0</v>
      </c>
      <c r="D498" s="292">
        <f>HLOOKUP(K!$D$15,DatInv!$AN$7:$AY$1441,ROW()-8,FALSE)</f>
        <v>0</v>
      </c>
      <c r="E498" s="444"/>
      <c r="F498" s="444"/>
      <c r="G498" s="420"/>
      <c r="H498" s="421" t="s">
        <v>84</v>
      </c>
      <c r="I498" s="422"/>
      <c r="J498" s="423" t="s">
        <v>22</v>
      </c>
      <c r="K498" s="292">
        <f>HLOOKUP(K!$D$15,DatInv!$BG$7:$BR$1441,ROW()-8,FALSE)</f>
        <v>0</v>
      </c>
      <c r="L498" s="292">
        <f>HLOOKUP(K!$D$15,DatInv!$BX$7:$CI$1441,ROW()-8,FALSE)</f>
        <v>0</v>
      </c>
      <c r="M498" s="292">
        <f>HLOOKUP(K!$D$15,DatInv!$CO$7:$CZ$1441,ROW()-8,FALSE)</f>
        <v>0</v>
      </c>
      <c r="N498" s="444"/>
      <c r="O498" s="444"/>
      <c r="P498" s="292">
        <f>DatInv!CZ496</f>
        <v>0</v>
      </c>
      <c r="Q498" s="292">
        <f>DatInv!DF496</f>
        <v>0</v>
      </c>
      <c r="R498" s="292">
        <f t="shared" ref="R498:R499" si="376">Q498+K498</f>
        <v>0</v>
      </c>
      <c r="S498" s="292">
        <f t="shared" ref="S498:S499" si="377">Q498+P498</f>
        <v>0</v>
      </c>
      <c r="T498" s="290"/>
    </row>
    <row r="499" spans="1:20">
      <c r="A499" s="290"/>
      <c r="B499" s="292">
        <f>HLOOKUP(K!$D$15,DatInv!$F$7:$Q$1441,ROW()-8,FALSE)</f>
        <v>0</v>
      </c>
      <c r="C499" s="292">
        <f>HLOOKUP(K!$D$15,DatInv!$W$7:$AH$1441,ROW()-8,FALSE)</f>
        <v>0</v>
      </c>
      <c r="D499" s="292">
        <f>HLOOKUP(K!$D$15,DatInv!$AN$7:$AY$1441,ROW()-8,FALSE)</f>
        <v>0</v>
      </c>
      <c r="E499" s="444"/>
      <c r="F499" s="444"/>
      <c r="G499" s="420"/>
      <c r="H499" s="421"/>
      <c r="I499" s="422"/>
      <c r="J499" s="423" t="s">
        <v>140</v>
      </c>
      <c r="K499" s="292">
        <f>HLOOKUP(K!$D$15,DatInv!$BG$7:$BR$1441,ROW()-8,FALSE)</f>
        <v>0</v>
      </c>
      <c r="L499" s="292">
        <f>HLOOKUP(K!$D$15,DatInv!$BX$7:$CI$1441,ROW()-8,FALSE)</f>
        <v>0</v>
      </c>
      <c r="M499" s="292">
        <f>HLOOKUP(K!$D$15,DatInv!$CO$7:$CZ$1441,ROW()-8,FALSE)</f>
        <v>0</v>
      </c>
      <c r="N499" s="444"/>
      <c r="O499" s="444"/>
      <c r="P499" s="292">
        <f>DatInv!CZ497</f>
        <v>0</v>
      </c>
      <c r="Q499" s="292">
        <f>DatInv!DF497</f>
        <v>0</v>
      </c>
      <c r="R499" s="292">
        <f t="shared" si="376"/>
        <v>0</v>
      </c>
      <c r="S499" s="292">
        <f t="shared" si="377"/>
        <v>0</v>
      </c>
      <c r="T499" s="290"/>
    </row>
    <row r="500" spans="1:20">
      <c r="A500" s="290"/>
      <c r="B500" s="292">
        <f>HLOOKUP(K!$D$15,DatInv!$F$7:$Q$1441,ROW()-8,FALSE)</f>
        <v>0</v>
      </c>
      <c r="C500" s="292">
        <f>HLOOKUP(K!$D$15,DatInv!$W$7:$AH$1441,ROW()-8,FALSE)</f>
        <v>0</v>
      </c>
      <c r="D500" s="292">
        <f>HLOOKUP(K!$D$15,DatInv!$AN$7:$AY$1441,ROW()-8,FALSE)</f>
        <v>0</v>
      </c>
      <c r="E500" s="444"/>
      <c r="F500" s="444"/>
      <c r="G500" s="420"/>
      <c r="H500" s="421"/>
      <c r="I500" s="422"/>
      <c r="J500" s="423" t="s">
        <v>249</v>
      </c>
      <c r="K500" s="292">
        <f>HLOOKUP(K!$D$15,DatInv!$BG$7:$BR$1441,ROW()-8,FALSE)</f>
        <v>0</v>
      </c>
      <c r="L500" s="292">
        <f>HLOOKUP(K!$D$15,DatInv!$BX$7:$CI$1441,ROW()-8,FALSE)</f>
        <v>0</v>
      </c>
      <c r="M500" s="292">
        <f>HLOOKUP(K!$D$15,DatInv!$CO$7:$CZ$1441,ROW()-8,FALSE)</f>
        <v>0</v>
      </c>
      <c r="N500" s="444"/>
      <c r="O500" s="444"/>
      <c r="P500" s="292">
        <f>DatInv!CZ498</f>
        <v>0</v>
      </c>
      <c r="Q500" s="292">
        <f>DatInv!DF498</f>
        <v>0</v>
      </c>
      <c r="R500" s="292">
        <f t="shared" ref="R500:S500" si="378">IF(R498=0,0,R499/R498)</f>
        <v>0</v>
      </c>
      <c r="S500" s="292">
        <f t="shared" si="378"/>
        <v>0</v>
      </c>
      <c r="T500" s="290"/>
    </row>
    <row r="501" spans="1:20">
      <c r="A501" s="290"/>
      <c r="B501" s="292">
        <f>HLOOKUP(K!$D$15,DatInv!$F$7:$Q$1441,ROW()-8,FALSE)</f>
        <v>0</v>
      </c>
      <c r="C501" s="292">
        <f>HLOOKUP(K!$D$15,DatInv!$W$7:$AH$1441,ROW()-8,FALSE)</f>
        <v>0</v>
      </c>
      <c r="D501" s="292">
        <f>HLOOKUP(K!$D$15,DatInv!$AN$7:$AY$1441,ROW()-8,FALSE)</f>
        <v>0</v>
      </c>
      <c r="E501" s="444"/>
      <c r="F501" s="444"/>
      <c r="G501" s="420"/>
      <c r="H501" s="421" t="s">
        <v>85</v>
      </c>
      <c r="I501" s="422"/>
      <c r="J501" s="423" t="s">
        <v>22</v>
      </c>
      <c r="K501" s="292">
        <f>HLOOKUP(K!$D$15,DatInv!$BG$7:$BR$1441,ROW()-8,FALSE)</f>
        <v>0</v>
      </c>
      <c r="L501" s="292">
        <f>HLOOKUP(K!$D$15,DatInv!$BX$7:$CI$1441,ROW()-8,FALSE)</f>
        <v>0</v>
      </c>
      <c r="M501" s="292">
        <f>HLOOKUP(K!$D$15,DatInv!$CO$7:$CZ$1441,ROW()-8,FALSE)</f>
        <v>0</v>
      </c>
      <c r="N501" s="444"/>
      <c r="O501" s="444"/>
      <c r="P501" s="292">
        <f>DatInv!CZ499</f>
        <v>0</v>
      </c>
      <c r="Q501" s="292">
        <f>DatInv!DF499</f>
        <v>0</v>
      </c>
      <c r="R501" s="292">
        <f t="shared" ref="R501:R502" si="379">Q501+K501</f>
        <v>0</v>
      </c>
      <c r="S501" s="292">
        <f t="shared" ref="S501:S502" si="380">Q501+P501</f>
        <v>0</v>
      </c>
      <c r="T501" s="290"/>
    </row>
    <row r="502" spans="1:20">
      <c r="A502" s="290"/>
      <c r="B502" s="292">
        <f>HLOOKUP(K!$D$15,DatInv!$F$7:$Q$1441,ROW()-8,FALSE)</f>
        <v>0</v>
      </c>
      <c r="C502" s="292">
        <f>HLOOKUP(K!$D$15,DatInv!$W$7:$AH$1441,ROW()-8,FALSE)</f>
        <v>0</v>
      </c>
      <c r="D502" s="292">
        <f>HLOOKUP(K!$D$15,DatInv!$AN$7:$AY$1441,ROW()-8,FALSE)</f>
        <v>0</v>
      </c>
      <c r="E502" s="444"/>
      <c r="F502" s="444"/>
      <c r="G502" s="420"/>
      <c r="H502" s="421"/>
      <c r="I502" s="422"/>
      <c r="J502" s="423" t="s">
        <v>140</v>
      </c>
      <c r="K502" s="292">
        <f>HLOOKUP(K!$D$15,DatInv!$BG$7:$BR$1441,ROW()-8,FALSE)</f>
        <v>0</v>
      </c>
      <c r="L502" s="292">
        <f>HLOOKUP(K!$D$15,DatInv!$BX$7:$CI$1441,ROW()-8,FALSE)</f>
        <v>0</v>
      </c>
      <c r="M502" s="292">
        <f>HLOOKUP(K!$D$15,DatInv!$CO$7:$CZ$1441,ROW()-8,FALSE)</f>
        <v>0</v>
      </c>
      <c r="N502" s="444"/>
      <c r="O502" s="444"/>
      <c r="P502" s="292">
        <f>DatInv!CZ500</f>
        <v>0</v>
      </c>
      <c r="Q502" s="292">
        <f>DatInv!DF500</f>
        <v>0</v>
      </c>
      <c r="R502" s="292">
        <f t="shared" si="379"/>
        <v>0</v>
      </c>
      <c r="S502" s="292">
        <f t="shared" si="380"/>
        <v>0</v>
      </c>
      <c r="T502" s="290"/>
    </row>
    <row r="503" spans="1:20">
      <c r="A503" s="290"/>
      <c r="B503" s="292">
        <f>HLOOKUP(K!$D$15,DatInv!$F$7:$Q$1441,ROW()-8,FALSE)</f>
        <v>0</v>
      </c>
      <c r="C503" s="292">
        <f>HLOOKUP(K!$D$15,DatInv!$W$7:$AH$1441,ROW()-8,FALSE)</f>
        <v>0</v>
      </c>
      <c r="D503" s="292">
        <f>HLOOKUP(K!$D$15,DatInv!$AN$7:$AY$1441,ROW()-8,FALSE)</f>
        <v>0</v>
      </c>
      <c r="E503" s="444"/>
      <c r="F503" s="444"/>
      <c r="G503" s="420"/>
      <c r="H503" s="421"/>
      <c r="I503" s="422"/>
      <c r="J503" s="423" t="s">
        <v>249</v>
      </c>
      <c r="K503" s="292">
        <f>HLOOKUP(K!$D$15,DatInv!$BG$7:$BR$1441,ROW()-8,FALSE)</f>
        <v>0</v>
      </c>
      <c r="L503" s="292">
        <f>HLOOKUP(K!$D$15,DatInv!$BX$7:$CI$1441,ROW()-8,FALSE)</f>
        <v>0</v>
      </c>
      <c r="M503" s="292">
        <f>HLOOKUP(K!$D$15,DatInv!$CO$7:$CZ$1441,ROW()-8,FALSE)</f>
        <v>0</v>
      </c>
      <c r="N503" s="444"/>
      <c r="O503" s="444"/>
      <c r="P503" s="292">
        <f>DatInv!CZ501</f>
        <v>0</v>
      </c>
      <c r="Q503" s="292">
        <f>DatInv!DF501</f>
        <v>0</v>
      </c>
      <c r="R503" s="292">
        <f t="shared" ref="R503:S503" si="381">IF(R501=0,0,R502/R501)</f>
        <v>0</v>
      </c>
      <c r="S503" s="292">
        <f t="shared" si="381"/>
        <v>0</v>
      </c>
      <c r="T503" s="290"/>
    </row>
    <row r="504" spans="1:20">
      <c r="A504" s="290"/>
      <c r="B504" s="292">
        <f>HLOOKUP(K!$D$15,DatInv!$F$7:$Q$1441,ROW()-8,FALSE)</f>
        <v>0</v>
      </c>
      <c r="C504" s="292">
        <f>HLOOKUP(K!$D$15,DatInv!$W$7:$AH$1441,ROW()-8,FALSE)</f>
        <v>0</v>
      </c>
      <c r="D504" s="292">
        <f>HLOOKUP(K!$D$15,DatInv!$AN$7:$AY$1441,ROW()-8,FALSE)</f>
        <v>0</v>
      </c>
      <c r="E504" s="444"/>
      <c r="F504" s="444"/>
      <c r="G504" s="420"/>
      <c r="H504" s="421" t="s">
        <v>86</v>
      </c>
      <c r="I504" s="422"/>
      <c r="J504" s="423" t="s">
        <v>22</v>
      </c>
      <c r="K504" s="292">
        <f>HLOOKUP(K!$D$15,DatInv!$BG$7:$BR$1441,ROW()-8,FALSE)</f>
        <v>0</v>
      </c>
      <c r="L504" s="292">
        <f>HLOOKUP(K!$D$15,DatInv!$BX$7:$CI$1441,ROW()-8,FALSE)</f>
        <v>0</v>
      </c>
      <c r="M504" s="292">
        <f>HLOOKUP(K!$D$15,DatInv!$CO$7:$CZ$1441,ROW()-8,FALSE)</f>
        <v>0</v>
      </c>
      <c r="N504" s="444"/>
      <c r="O504" s="444"/>
      <c r="P504" s="292">
        <f>DatInv!CZ502</f>
        <v>0</v>
      </c>
      <c r="Q504" s="292">
        <f>DatInv!DF502</f>
        <v>0</v>
      </c>
      <c r="R504" s="292">
        <f t="shared" ref="R504:R505" si="382">Q504+K504</f>
        <v>0</v>
      </c>
      <c r="S504" s="292">
        <f t="shared" ref="S504:S505" si="383">Q504+P504</f>
        <v>0</v>
      </c>
      <c r="T504" s="290"/>
    </row>
    <row r="505" spans="1:20">
      <c r="A505" s="290"/>
      <c r="B505" s="292">
        <f>HLOOKUP(K!$D$15,DatInv!$F$7:$Q$1441,ROW()-8,FALSE)</f>
        <v>0</v>
      </c>
      <c r="C505" s="292">
        <f>HLOOKUP(K!$D$15,DatInv!$W$7:$AH$1441,ROW()-8,FALSE)</f>
        <v>0</v>
      </c>
      <c r="D505" s="292">
        <f>HLOOKUP(K!$D$15,DatInv!$AN$7:$AY$1441,ROW()-8,FALSE)</f>
        <v>0</v>
      </c>
      <c r="E505" s="444"/>
      <c r="F505" s="444"/>
      <c r="G505" s="420"/>
      <c r="H505" s="421"/>
      <c r="I505" s="422"/>
      <c r="J505" s="423" t="s">
        <v>140</v>
      </c>
      <c r="K505" s="292">
        <f>HLOOKUP(K!$D$15,DatInv!$BG$7:$BR$1441,ROW()-8,FALSE)</f>
        <v>0</v>
      </c>
      <c r="L505" s="292">
        <f>HLOOKUP(K!$D$15,DatInv!$BX$7:$CI$1441,ROW()-8,FALSE)</f>
        <v>0</v>
      </c>
      <c r="M505" s="292">
        <f>HLOOKUP(K!$D$15,DatInv!$CO$7:$CZ$1441,ROW()-8,FALSE)</f>
        <v>0</v>
      </c>
      <c r="N505" s="444"/>
      <c r="O505" s="444"/>
      <c r="P505" s="292">
        <f>DatInv!CZ503</f>
        <v>0</v>
      </c>
      <c r="Q505" s="292">
        <f>DatInv!DF503</f>
        <v>0</v>
      </c>
      <c r="R505" s="292">
        <f t="shared" si="382"/>
        <v>0</v>
      </c>
      <c r="S505" s="292">
        <f t="shared" si="383"/>
        <v>0</v>
      </c>
      <c r="T505" s="290"/>
    </row>
    <row r="506" spans="1:20">
      <c r="A506" s="290"/>
      <c r="B506" s="292">
        <f>HLOOKUP(K!$D$15,DatInv!$F$7:$Q$1441,ROW()-8,FALSE)</f>
        <v>0</v>
      </c>
      <c r="C506" s="292">
        <f>HLOOKUP(K!$D$15,DatInv!$W$7:$AH$1441,ROW()-8,FALSE)</f>
        <v>0</v>
      </c>
      <c r="D506" s="292">
        <f>HLOOKUP(K!$D$15,DatInv!$AN$7:$AY$1441,ROW()-8,FALSE)</f>
        <v>0</v>
      </c>
      <c r="E506" s="444"/>
      <c r="F506" s="444"/>
      <c r="G506" s="420"/>
      <c r="H506" s="421"/>
      <c r="I506" s="422"/>
      <c r="J506" s="423" t="s">
        <v>249</v>
      </c>
      <c r="K506" s="292">
        <f>HLOOKUP(K!$D$15,DatInv!$BG$7:$BR$1441,ROW()-8,FALSE)</f>
        <v>0</v>
      </c>
      <c r="L506" s="292">
        <f>HLOOKUP(K!$D$15,DatInv!$BX$7:$CI$1441,ROW()-8,FALSE)</f>
        <v>0</v>
      </c>
      <c r="M506" s="292">
        <f>HLOOKUP(K!$D$15,DatInv!$CO$7:$CZ$1441,ROW()-8,FALSE)</f>
        <v>0</v>
      </c>
      <c r="N506" s="444"/>
      <c r="O506" s="444"/>
      <c r="P506" s="292">
        <f>DatInv!CZ504</f>
        <v>0</v>
      </c>
      <c r="Q506" s="292">
        <f>DatInv!DF504</f>
        <v>0</v>
      </c>
      <c r="R506" s="292">
        <f t="shared" ref="R506:S506" si="384">IF(R504=0,0,R505/R504)</f>
        <v>0</v>
      </c>
      <c r="S506" s="292">
        <f t="shared" si="384"/>
        <v>0</v>
      </c>
      <c r="T506" s="290"/>
    </row>
    <row r="507" spans="1:20">
      <c r="A507" s="290"/>
      <c r="B507" s="292">
        <f>HLOOKUP(K!$D$15,DatInv!$F$7:$Q$1441,ROW()-8,FALSE)</f>
        <v>0</v>
      </c>
      <c r="C507" s="292">
        <f>HLOOKUP(K!$D$15,DatInv!$W$7:$AH$1441,ROW()-8,FALSE)</f>
        <v>0</v>
      </c>
      <c r="D507" s="292">
        <f>HLOOKUP(K!$D$15,DatInv!$AN$7:$AY$1441,ROW()-8,FALSE)</f>
        <v>0</v>
      </c>
      <c r="E507" s="444"/>
      <c r="F507" s="444"/>
      <c r="G507" s="420"/>
      <c r="H507" s="421" t="s">
        <v>87</v>
      </c>
      <c r="I507" s="422"/>
      <c r="J507" s="423" t="s">
        <v>22</v>
      </c>
      <c r="K507" s="292">
        <f>HLOOKUP(K!$D$15,DatInv!$BG$7:$BR$1441,ROW()-8,FALSE)</f>
        <v>0</v>
      </c>
      <c r="L507" s="292">
        <f>HLOOKUP(K!$D$15,DatInv!$BX$7:$CI$1441,ROW()-8,FALSE)</f>
        <v>0</v>
      </c>
      <c r="M507" s="292">
        <f>HLOOKUP(K!$D$15,DatInv!$CO$7:$CZ$1441,ROW()-8,FALSE)</f>
        <v>0</v>
      </c>
      <c r="N507" s="444"/>
      <c r="O507" s="444"/>
      <c r="P507" s="292">
        <f>DatInv!CZ505</f>
        <v>0</v>
      </c>
      <c r="Q507" s="292">
        <f>DatInv!DF505</f>
        <v>0</v>
      </c>
      <c r="R507" s="292">
        <f t="shared" ref="R507:R508" si="385">Q507+K507</f>
        <v>0</v>
      </c>
      <c r="S507" s="292">
        <f t="shared" ref="S507:S508" si="386">Q507+P507</f>
        <v>0</v>
      </c>
      <c r="T507" s="290"/>
    </row>
    <row r="508" spans="1:20">
      <c r="A508" s="290"/>
      <c r="B508" s="292">
        <f>HLOOKUP(K!$D$15,DatInv!$F$7:$Q$1441,ROW()-8,FALSE)</f>
        <v>0</v>
      </c>
      <c r="C508" s="292">
        <f>HLOOKUP(K!$D$15,DatInv!$W$7:$AH$1441,ROW()-8,FALSE)</f>
        <v>0</v>
      </c>
      <c r="D508" s="292">
        <f>HLOOKUP(K!$D$15,DatInv!$AN$7:$AY$1441,ROW()-8,FALSE)</f>
        <v>0</v>
      </c>
      <c r="E508" s="444"/>
      <c r="F508" s="444"/>
      <c r="G508" s="420"/>
      <c r="H508" s="421"/>
      <c r="I508" s="422"/>
      <c r="J508" s="423" t="s">
        <v>140</v>
      </c>
      <c r="K508" s="292">
        <f>HLOOKUP(K!$D$15,DatInv!$BG$7:$BR$1441,ROW()-8,FALSE)</f>
        <v>0</v>
      </c>
      <c r="L508" s="292">
        <f>HLOOKUP(K!$D$15,DatInv!$BX$7:$CI$1441,ROW()-8,FALSE)</f>
        <v>0</v>
      </c>
      <c r="M508" s="292">
        <f>HLOOKUP(K!$D$15,DatInv!$CO$7:$CZ$1441,ROW()-8,FALSE)</f>
        <v>0</v>
      </c>
      <c r="N508" s="444"/>
      <c r="O508" s="444"/>
      <c r="P508" s="292">
        <f>DatInv!CZ506</f>
        <v>0</v>
      </c>
      <c r="Q508" s="292">
        <f>DatInv!DF506</f>
        <v>0</v>
      </c>
      <c r="R508" s="292">
        <f t="shared" si="385"/>
        <v>0</v>
      </c>
      <c r="S508" s="292">
        <f t="shared" si="386"/>
        <v>0</v>
      </c>
      <c r="T508" s="290"/>
    </row>
    <row r="509" spans="1:20">
      <c r="A509" s="290"/>
      <c r="B509" s="292">
        <f>HLOOKUP(K!$D$15,DatInv!$F$7:$Q$1441,ROW()-8,FALSE)</f>
        <v>0</v>
      </c>
      <c r="C509" s="292">
        <f>HLOOKUP(K!$D$15,DatInv!$W$7:$AH$1441,ROW()-8,FALSE)</f>
        <v>0</v>
      </c>
      <c r="D509" s="292">
        <f>HLOOKUP(K!$D$15,DatInv!$AN$7:$AY$1441,ROW()-8,FALSE)</f>
        <v>0</v>
      </c>
      <c r="E509" s="444"/>
      <c r="F509" s="444"/>
      <c r="G509" s="420"/>
      <c r="H509" s="421"/>
      <c r="I509" s="422"/>
      <c r="J509" s="423" t="s">
        <v>249</v>
      </c>
      <c r="K509" s="292">
        <f>HLOOKUP(K!$D$15,DatInv!$BG$7:$BR$1441,ROW()-8,FALSE)</f>
        <v>0</v>
      </c>
      <c r="L509" s="292">
        <f>HLOOKUP(K!$D$15,DatInv!$BX$7:$CI$1441,ROW()-8,FALSE)</f>
        <v>0</v>
      </c>
      <c r="M509" s="292">
        <f>HLOOKUP(K!$D$15,DatInv!$CO$7:$CZ$1441,ROW()-8,FALSE)</f>
        <v>0</v>
      </c>
      <c r="N509" s="444"/>
      <c r="O509" s="444"/>
      <c r="P509" s="292">
        <f>DatInv!CZ507</f>
        <v>0</v>
      </c>
      <c r="Q509" s="292">
        <f>DatInv!DF507</f>
        <v>0</v>
      </c>
      <c r="R509" s="292">
        <f t="shared" ref="R509:S509" si="387">IF(R507=0,0,R508/R507)</f>
        <v>0</v>
      </c>
      <c r="S509" s="292">
        <f t="shared" si="387"/>
        <v>0</v>
      </c>
      <c r="T509" s="290"/>
    </row>
    <row r="510" spans="1:20">
      <c r="A510" s="290"/>
      <c r="B510" s="292">
        <f>HLOOKUP(K!$D$15,DatInv!$F$7:$Q$1441,ROW()-8,FALSE)</f>
        <v>0</v>
      </c>
      <c r="C510" s="292">
        <f>HLOOKUP(K!$D$15,DatInv!$W$7:$AH$1441,ROW()-8,FALSE)</f>
        <v>0</v>
      </c>
      <c r="D510" s="292">
        <f>HLOOKUP(K!$D$15,DatInv!$AN$7:$AY$1441,ROW()-8,FALSE)</f>
        <v>0</v>
      </c>
      <c r="E510" s="444"/>
      <c r="F510" s="444"/>
      <c r="G510" s="420"/>
      <c r="H510" s="421" t="s">
        <v>88</v>
      </c>
      <c r="I510" s="422"/>
      <c r="J510" s="423" t="s">
        <v>22</v>
      </c>
      <c r="K510" s="292">
        <f>HLOOKUP(K!$D$15,DatInv!$BG$7:$BR$1441,ROW()-8,FALSE)</f>
        <v>0</v>
      </c>
      <c r="L510" s="292">
        <f>HLOOKUP(K!$D$15,DatInv!$BX$7:$CI$1441,ROW()-8,FALSE)</f>
        <v>0</v>
      </c>
      <c r="M510" s="292">
        <f>HLOOKUP(K!$D$15,DatInv!$CO$7:$CZ$1441,ROW()-8,FALSE)</f>
        <v>0</v>
      </c>
      <c r="N510" s="444"/>
      <c r="O510" s="444"/>
      <c r="P510" s="292">
        <f>DatInv!CZ508</f>
        <v>0</v>
      </c>
      <c r="Q510" s="292">
        <f>DatInv!DF508</f>
        <v>0</v>
      </c>
      <c r="R510" s="292">
        <f t="shared" ref="R510:R511" si="388">Q510+K510</f>
        <v>0</v>
      </c>
      <c r="S510" s="292">
        <f t="shared" ref="S510:S511" si="389">Q510+P510</f>
        <v>0</v>
      </c>
      <c r="T510" s="290"/>
    </row>
    <row r="511" spans="1:20">
      <c r="A511" s="290"/>
      <c r="B511" s="292">
        <f>HLOOKUP(K!$D$15,DatInv!$F$7:$Q$1441,ROW()-8,FALSE)</f>
        <v>0</v>
      </c>
      <c r="C511" s="292">
        <f>HLOOKUP(K!$D$15,DatInv!$W$7:$AH$1441,ROW()-8,FALSE)</f>
        <v>0</v>
      </c>
      <c r="D511" s="292">
        <f>HLOOKUP(K!$D$15,DatInv!$AN$7:$AY$1441,ROW()-8,FALSE)</f>
        <v>0</v>
      </c>
      <c r="E511" s="444"/>
      <c r="F511" s="444"/>
      <c r="G511" s="420"/>
      <c r="H511" s="421"/>
      <c r="I511" s="422"/>
      <c r="J511" s="423" t="s">
        <v>140</v>
      </c>
      <c r="K511" s="292">
        <f>HLOOKUP(K!$D$15,DatInv!$BG$7:$BR$1441,ROW()-8,FALSE)</f>
        <v>0</v>
      </c>
      <c r="L511" s="292">
        <f>HLOOKUP(K!$D$15,DatInv!$BX$7:$CI$1441,ROW()-8,FALSE)</f>
        <v>0</v>
      </c>
      <c r="M511" s="292">
        <f>HLOOKUP(K!$D$15,DatInv!$CO$7:$CZ$1441,ROW()-8,FALSE)</f>
        <v>0</v>
      </c>
      <c r="N511" s="444"/>
      <c r="O511" s="444"/>
      <c r="P511" s="292">
        <f>DatInv!CZ509</f>
        <v>0</v>
      </c>
      <c r="Q511" s="292">
        <f>DatInv!DF509</f>
        <v>0</v>
      </c>
      <c r="R511" s="292">
        <f t="shared" si="388"/>
        <v>0</v>
      </c>
      <c r="S511" s="292">
        <f t="shared" si="389"/>
        <v>0</v>
      </c>
      <c r="T511" s="290"/>
    </row>
    <row r="512" spans="1:20">
      <c r="A512" s="290"/>
      <c r="B512" s="292">
        <f>HLOOKUP(K!$D$15,DatInv!$F$7:$Q$1441,ROW()-8,FALSE)</f>
        <v>0</v>
      </c>
      <c r="C512" s="292">
        <f>HLOOKUP(K!$D$15,DatInv!$W$7:$AH$1441,ROW()-8,FALSE)</f>
        <v>0</v>
      </c>
      <c r="D512" s="292">
        <f>HLOOKUP(K!$D$15,DatInv!$AN$7:$AY$1441,ROW()-8,FALSE)</f>
        <v>0</v>
      </c>
      <c r="E512" s="444"/>
      <c r="F512" s="444"/>
      <c r="G512" s="420"/>
      <c r="H512" s="421"/>
      <c r="I512" s="422"/>
      <c r="J512" s="423" t="s">
        <v>249</v>
      </c>
      <c r="K512" s="292">
        <f>HLOOKUP(K!$D$15,DatInv!$BG$7:$BR$1441,ROW()-8,FALSE)</f>
        <v>0</v>
      </c>
      <c r="L512" s="292">
        <f>HLOOKUP(K!$D$15,DatInv!$BX$7:$CI$1441,ROW()-8,FALSE)</f>
        <v>0</v>
      </c>
      <c r="M512" s="292">
        <f>HLOOKUP(K!$D$15,DatInv!$CO$7:$CZ$1441,ROW()-8,FALSE)</f>
        <v>0</v>
      </c>
      <c r="N512" s="444"/>
      <c r="O512" s="444"/>
      <c r="P512" s="292">
        <f>DatInv!CZ510</f>
        <v>0</v>
      </c>
      <c r="Q512" s="292">
        <f>DatInv!DF510</f>
        <v>0</v>
      </c>
      <c r="R512" s="292">
        <f t="shared" ref="R512:S512" si="390">IF(R510=0,0,R511/R510)</f>
        <v>0</v>
      </c>
      <c r="S512" s="292">
        <f t="shared" si="390"/>
        <v>0</v>
      </c>
      <c r="T512" s="290"/>
    </row>
    <row r="513" spans="1:20">
      <c r="A513" s="290"/>
      <c r="B513" s="292">
        <f>HLOOKUP(K!$D$15,DatInv!$F$7:$Q$1441,ROW()-8,FALSE)</f>
        <v>0</v>
      </c>
      <c r="C513" s="292">
        <f>HLOOKUP(K!$D$15,DatInv!$W$7:$AH$1441,ROW()-8,FALSE)</f>
        <v>0</v>
      </c>
      <c r="D513" s="292">
        <f>HLOOKUP(K!$D$15,DatInv!$AN$7:$AY$1441,ROW()-8,FALSE)</f>
        <v>0</v>
      </c>
      <c r="E513" s="444"/>
      <c r="F513" s="444"/>
      <c r="G513" s="420"/>
      <c r="H513" s="421" t="s">
        <v>89</v>
      </c>
      <c r="I513" s="422"/>
      <c r="J513" s="423" t="s">
        <v>22</v>
      </c>
      <c r="K513" s="292">
        <f>HLOOKUP(K!$D$15,DatInv!$BG$7:$BR$1441,ROW()-8,FALSE)</f>
        <v>0</v>
      </c>
      <c r="L513" s="292">
        <f>HLOOKUP(K!$D$15,DatInv!$BX$7:$CI$1441,ROW()-8,FALSE)</f>
        <v>0</v>
      </c>
      <c r="M513" s="292">
        <f>HLOOKUP(K!$D$15,DatInv!$CO$7:$CZ$1441,ROW()-8,FALSE)</f>
        <v>0</v>
      </c>
      <c r="N513" s="444"/>
      <c r="O513" s="444"/>
      <c r="P513" s="292">
        <f>DatInv!CZ511</f>
        <v>0</v>
      </c>
      <c r="Q513" s="292">
        <f>DatInv!DF511</f>
        <v>0</v>
      </c>
      <c r="R513" s="292">
        <f t="shared" ref="R513:R514" si="391">Q513+K513</f>
        <v>0</v>
      </c>
      <c r="S513" s="292">
        <f t="shared" ref="S513:S514" si="392">Q513+P513</f>
        <v>0</v>
      </c>
      <c r="T513" s="290"/>
    </row>
    <row r="514" spans="1:20">
      <c r="A514" s="290"/>
      <c r="B514" s="292">
        <f>HLOOKUP(K!$D$15,DatInv!$F$7:$Q$1441,ROW()-8,FALSE)</f>
        <v>0</v>
      </c>
      <c r="C514" s="292">
        <f>HLOOKUP(K!$D$15,DatInv!$W$7:$AH$1441,ROW()-8,FALSE)</f>
        <v>0</v>
      </c>
      <c r="D514" s="292">
        <f>HLOOKUP(K!$D$15,DatInv!$AN$7:$AY$1441,ROW()-8,FALSE)</f>
        <v>0</v>
      </c>
      <c r="E514" s="444"/>
      <c r="F514" s="444"/>
      <c r="G514" s="420"/>
      <c r="H514" s="421"/>
      <c r="I514" s="422"/>
      <c r="J514" s="423" t="s">
        <v>140</v>
      </c>
      <c r="K514" s="292">
        <f>HLOOKUP(K!$D$15,DatInv!$BG$7:$BR$1441,ROW()-8,FALSE)</f>
        <v>0</v>
      </c>
      <c r="L514" s="292">
        <f>HLOOKUP(K!$D$15,DatInv!$BX$7:$CI$1441,ROW()-8,FALSE)</f>
        <v>0</v>
      </c>
      <c r="M514" s="292">
        <f>HLOOKUP(K!$D$15,DatInv!$CO$7:$CZ$1441,ROW()-8,FALSE)</f>
        <v>0</v>
      </c>
      <c r="N514" s="444"/>
      <c r="O514" s="444"/>
      <c r="P514" s="292">
        <f>DatInv!CZ512</f>
        <v>0</v>
      </c>
      <c r="Q514" s="292">
        <f>DatInv!DF512</f>
        <v>0</v>
      </c>
      <c r="R514" s="292">
        <f t="shared" si="391"/>
        <v>0</v>
      </c>
      <c r="S514" s="292">
        <f t="shared" si="392"/>
        <v>0</v>
      </c>
      <c r="T514" s="290"/>
    </row>
    <row r="515" spans="1:20">
      <c r="A515" s="290"/>
      <c r="B515" s="292">
        <f>HLOOKUP(K!$D$15,DatInv!$F$7:$Q$1441,ROW()-8,FALSE)</f>
        <v>0</v>
      </c>
      <c r="C515" s="292">
        <f>HLOOKUP(K!$D$15,DatInv!$W$7:$AH$1441,ROW()-8,FALSE)</f>
        <v>0</v>
      </c>
      <c r="D515" s="292">
        <f>HLOOKUP(K!$D$15,DatInv!$AN$7:$AY$1441,ROW()-8,FALSE)</f>
        <v>0</v>
      </c>
      <c r="E515" s="444"/>
      <c r="F515" s="444"/>
      <c r="G515" s="420"/>
      <c r="H515" s="421"/>
      <c r="I515" s="422"/>
      <c r="J515" s="423" t="s">
        <v>249</v>
      </c>
      <c r="K515" s="292">
        <f>HLOOKUP(K!$D$15,DatInv!$BG$7:$BR$1441,ROW()-8,FALSE)</f>
        <v>0</v>
      </c>
      <c r="L515" s="292">
        <f>HLOOKUP(K!$D$15,DatInv!$BX$7:$CI$1441,ROW()-8,FALSE)</f>
        <v>0</v>
      </c>
      <c r="M515" s="292">
        <f>HLOOKUP(K!$D$15,DatInv!$CO$7:$CZ$1441,ROW()-8,FALSE)</f>
        <v>0</v>
      </c>
      <c r="N515" s="444"/>
      <c r="O515" s="444"/>
      <c r="P515" s="292">
        <f>DatInv!CZ513</f>
        <v>0</v>
      </c>
      <c r="Q515" s="292">
        <f>DatInv!DF513</f>
        <v>0</v>
      </c>
      <c r="R515" s="292">
        <f t="shared" ref="R515:S515" si="393">IF(R513=0,0,R514/R513)</f>
        <v>0</v>
      </c>
      <c r="S515" s="292">
        <f t="shared" si="393"/>
        <v>0</v>
      </c>
      <c r="T515" s="290"/>
    </row>
    <row r="516" spans="1:20">
      <c r="A516" s="290"/>
      <c r="B516" s="292">
        <f>HLOOKUP(K!$D$15,DatInv!$F$7:$Q$1441,ROW()-8,FALSE)</f>
        <v>0</v>
      </c>
      <c r="C516" s="292">
        <f>HLOOKUP(K!$D$15,DatInv!$W$7:$AH$1441,ROW()-8,FALSE)</f>
        <v>0</v>
      </c>
      <c r="D516" s="292">
        <f>HLOOKUP(K!$D$15,DatInv!$AN$7:$AY$1441,ROW()-8,FALSE)</f>
        <v>0</v>
      </c>
      <c r="E516" s="444"/>
      <c r="F516" s="444"/>
      <c r="G516" s="420"/>
      <c r="H516" s="421" t="s">
        <v>90</v>
      </c>
      <c r="I516" s="422"/>
      <c r="J516" s="423" t="s">
        <v>22</v>
      </c>
      <c r="K516" s="292">
        <f>HLOOKUP(K!$D$15,DatInv!$BG$7:$BR$1441,ROW()-8,FALSE)</f>
        <v>0</v>
      </c>
      <c r="L516" s="292">
        <f>HLOOKUP(K!$D$15,DatInv!$BX$7:$CI$1441,ROW()-8,FALSE)</f>
        <v>0</v>
      </c>
      <c r="M516" s="292">
        <f>HLOOKUP(K!$D$15,DatInv!$CO$7:$CZ$1441,ROW()-8,FALSE)</f>
        <v>0</v>
      </c>
      <c r="N516" s="444"/>
      <c r="O516" s="444"/>
      <c r="P516" s="292">
        <f>DatInv!CZ514</f>
        <v>0</v>
      </c>
      <c r="Q516" s="292">
        <f>DatInv!DF514</f>
        <v>0</v>
      </c>
      <c r="R516" s="292">
        <f t="shared" ref="R516:R517" si="394">Q516+K516</f>
        <v>0</v>
      </c>
      <c r="S516" s="292">
        <f t="shared" ref="S516:S517" si="395">Q516+P516</f>
        <v>0</v>
      </c>
      <c r="T516" s="290"/>
    </row>
    <row r="517" spans="1:20">
      <c r="A517" s="290"/>
      <c r="B517" s="292">
        <f>HLOOKUP(K!$D$15,DatInv!$F$7:$Q$1441,ROW()-8,FALSE)</f>
        <v>0</v>
      </c>
      <c r="C517" s="292">
        <f>HLOOKUP(K!$D$15,DatInv!$W$7:$AH$1441,ROW()-8,FALSE)</f>
        <v>0</v>
      </c>
      <c r="D517" s="292">
        <f>HLOOKUP(K!$D$15,DatInv!$AN$7:$AY$1441,ROW()-8,FALSE)</f>
        <v>0</v>
      </c>
      <c r="E517" s="444"/>
      <c r="F517" s="444"/>
      <c r="G517" s="420"/>
      <c r="H517" s="421"/>
      <c r="I517" s="422"/>
      <c r="J517" s="423" t="s">
        <v>140</v>
      </c>
      <c r="K517" s="292">
        <f>HLOOKUP(K!$D$15,DatInv!$BG$7:$BR$1441,ROW()-8,FALSE)</f>
        <v>0</v>
      </c>
      <c r="L517" s="292">
        <f>HLOOKUP(K!$D$15,DatInv!$BX$7:$CI$1441,ROW()-8,FALSE)</f>
        <v>0</v>
      </c>
      <c r="M517" s="292">
        <f>HLOOKUP(K!$D$15,DatInv!$CO$7:$CZ$1441,ROW()-8,FALSE)</f>
        <v>0</v>
      </c>
      <c r="N517" s="444"/>
      <c r="O517" s="444"/>
      <c r="P517" s="292">
        <f>DatInv!CZ515</f>
        <v>0</v>
      </c>
      <c r="Q517" s="292">
        <f>DatInv!DF515</f>
        <v>0</v>
      </c>
      <c r="R517" s="292">
        <f t="shared" si="394"/>
        <v>0</v>
      </c>
      <c r="S517" s="292">
        <f t="shared" si="395"/>
        <v>0</v>
      </c>
      <c r="T517" s="290"/>
    </row>
    <row r="518" spans="1:20">
      <c r="A518" s="290"/>
      <c r="B518" s="292">
        <f>HLOOKUP(K!$D$15,DatInv!$F$7:$Q$1441,ROW()-8,FALSE)</f>
        <v>0</v>
      </c>
      <c r="C518" s="292">
        <f>HLOOKUP(K!$D$15,DatInv!$W$7:$AH$1441,ROW()-8,FALSE)</f>
        <v>0</v>
      </c>
      <c r="D518" s="292">
        <f>HLOOKUP(K!$D$15,DatInv!$AN$7:$AY$1441,ROW()-8,FALSE)</f>
        <v>0</v>
      </c>
      <c r="E518" s="444"/>
      <c r="F518" s="444"/>
      <c r="G518" s="420"/>
      <c r="H518" s="421"/>
      <c r="I518" s="422"/>
      <c r="J518" s="423" t="s">
        <v>249</v>
      </c>
      <c r="K518" s="292">
        <f>HLOOKUP(K!$D$15,DatInv!$BG$7:$BR$1441,ROW()-8,FALSE)</f>
        <v>0</v>
      </c>
      <c r="L518" s="292">
        <f>HLOOKUP(K!$D$15,DatInv!$BX$7:$CI$1441,ROW()-8,FALSE)</f>
        <v>0</v>
      </c>
      <c r="M518" s="292">
        <f>HLOOKUP(K!$D$15,DatInv!$CO$7:$CZ$1441,ROW()-8,FALSE)</f>
        <v>0</v>
      </c>
      <c r="N518" s="444"/>
      <c r="O518" s="444"/>
      <c r="P518" s="292">
        <f>DatInv!CZ516</f>
        <v>0</v>
      </c>
      <c r="Q518" s="292">
        <f>DatInv!DF516</f>
        <v>0</v>
      </c>
      <c r="R518" s="292">
        <f t="shared" ref="R518:S518" si="396">IF(R516=0,0,R517/R516)</f>
        <v>0</v>
      </c>
      <c r="S518" s="292">
        <f t="shared" si="396"/>
        <v>0</v>
      </c>
      <c r="T518" s="290"/>
    </row>
    <row r="519" spans="1:20">
      <c r="A519" s="290"/>
      <c r="B519" s="292">
        <f>HLOOKUP(K!$D$15,DatInv!$F$7:$Q$1441,ROW()-8,FALSE)</f>
        <v>0</v>
      </c>
      <c r="C519" s="292">
        <f>HLOOKUP(K!$D$15,DatInv!$W$7:$AH$1441,ROW()-8,FALSE)</f>
        <v>0</v>
      </c>
      <c r="D519" s="292">
        <f>HLOOKUP(K!$D$15,DatInv!$AN$7:$AY$1441,ROW()-8,FALSE)</f>
        <v>0</v>
      </c>
      <c r="E519" s="444"/>
      <c r="F519" s="444"/>
      <c r="G519" s="420"/>
      <c r="H519" s="421" t="s">
        <v>91</v>
      </c>
      <c r="I519" s="422"/>
      <c r="J519" s="423" t="s">
        <v>22</v>
      </c>
      <c r="K519" s="292">
        <f>HLOOKUP(K!$D$15,DatInv!$BG$7:$BR$1441,ROW()-8,FALSE)</f>
        <v>0</v>
      </c>
      <c r="L519" s="292">
        <f>HLOOKUP(K!$D$15,DatInv!$BX$7:$CI$1441,ROW()-8,FALSE)</f>
        <v>0</v>
      </c>
      <c r="M519" s="292">
        <f>HLOOKUP(K!$D$15,DatInv!$CO$7:$CZ$1441,ROW()-8,FALSE)</f>
        <v>0</v>
      </c>
      <c r="N519" s="444"/>
      <c r="O519" s="444"/>
      <c r="P519" s="292">
        <f>DatInv!CZ517</f>
        <v>0</v>
      </c>
      <c r="Q519" s="292">
        <f>DatInv!DF517</f>
        <v>0</v>
      </c>
      <c r="R519" s="292">
        <f t="shared" ref="R519:R520" si="397">Q519+K519</f>
        <v>0</v>
      </c>
      <c r="S519" s="292">
        <f t="shared" ref="S519:S520" si="398">Q519+P519</f>
        <v>0</v>
      </c>
      <c r="T519" s="290"/>
    </row>
    <row r="520" spans="1:20">
      <c r="A520" s="290"/>
      <c r="B520" s="292">
        <f>HLOOKUP(K!$D$15,DatInv!$F$7:$Q$1441,ROW()-8,FALSE)</f>
        <v>0</v>
      </c>
      <c r="C520" s="292">
        <f>HLOOKUP(K!$D$15,DatInv!$W$7:$AH$1441,ROW()-8,FALSE)</f>
        <v>0</v>
      </c>
      <c r="D520" s="292">
        <f>HLOOKUP(K!$D$15,DatInv!$AN$7:$AY$1441,ROW()-8,FALSE)</f>
        <v>0</v>
      </c>
      <c r="E520" s="444"/>
      <c r="F520" s="444"/>
      <c r="G520" s="420"/>
      <c r="H520" s="421"/>
      <c r="I520" s="422"/>
      <c r="J520" s="423" t="s">
        <v>140</v>
      </c>
      <c r="K520" s="292">
        <f>HLOOKUP(K!$D$15,DatInv!$BG$7:$BR$1441,ROW()-8,FALSE)</f>
        <v>0</v>
      </c>
      <c r="L520" s="292">
        <f>HLOOKUP(K!$D$15,DatInv!$BX$7:$CI$1441,ROW()-8,FALSE)</f>
        <v>0</v>
      </c>
      <c r="M520" s="292">
        <f>HLOOKUP(K!$D$15,DatInv!$CO$7:$CZ$1441,ROW()-8,FALSE)</f>
        <v>0</v>
      </c>
      <c r="N520" s="444"/>
      <c r="O520" s="444"/>
      <c r="P520" s="292">
        <f>DatInv!CZ518</f>
        <v>0</v>
      </c>
      <c r="Q520" s="292">
        <f>DatInv!DF518</f>
        <v>0</v>
      </c>
      <c r="R520" s="292">
        <f t="shared" si="397"/>
        <v>0</v>
      </c>
      <c r="S520" s="292">
        <f t="shared" si="398"/>
        <v>0</v>
      </c>
      <c r="T520" s="290"/>
    </row>
    <row r="521" spans="1:20">
      <c r="A521" s="290"/>
      <c r="B521" s="292">
        <f>HLOOKUP(K!$D$15,DatInv!$F$7:$Q$1441,ROW()-8,FALSE)</f>
        <v>0</v>
      </c>
      <c r="C521" s="292">
        <f>HLOOKUP(K!$D$15,DatInv!$W$7:$AH$1441,ROW()-8,FALSE)</f>
        <v>0</v>
      </c>
      <c r="D521" s="292">
        <f>HLOOKUP(K!$D$15,DatInv!$AN$7:$AY$1441,ROW()-8,FALSE)</f>
        <v>0</v>
      </c>
      <c r="E521" s="444"/>
      <c r="F521" s="444"/>
      <c r="G521" s="420"/>
      <c r="H521" s="421"/>
      <c r="I521" s="422"/>
      <c r="J521" s="423" t="s">
        <v>249</v>
      </c>
      <c r="K521" s="292">
        <f>HLOOKUP(K!$D$15,DatInv!$BG$7:$BR$1441,ROW()-8,FALSE)</f>
        <v>0</v>
      </c>
      <c r="L521" s="292">
        <f>HLOOKUP(K!$D$15,DatInv!$BX$7:$CI$1441,ROW()-8,FALSE)</f>
        <v>0</v>
      </c>
      <c r="M521" s="292">
        <f>HLOOKUP(K!$D$15,DatInv!$CO$7:$CZ$1441,ROW()-8,FALSE)</f>
        <v>0</v>
      </c>
      <c r="N521" s="444"/>
      <c r="O521" s="444"/>
      <c r="P521" s="292">
        <f>DatInv!CZ519</f>
        <v>0</v>
      </c>
      <c r="Q521" s="292">
        <f>DatInv!DF519</f>
        <v>0</v>
      </c>
      <c r="R521" s="292">
        <f t="shared" ref="R521:S521" si="399">IF(R519=0,0,R520/R519)</f>
        <v>0</v>
      </c>
      <c r="S521" s="292">
        <f t="shared" si="399"/>
        <v>0</v>
      </c>
      <c r="T521" s="290"/>
    </row>
    <row r="522" spans="1:20">
      <c r="A522" s="290"/>
      <c r="B522" s="292">
        <f>HLOOKUP(K!$D$15,DatInv!$F$7:$Q$1441,ROW()-8,FALSE)</f>
        <v>0</v>
      </c>
      <c r="C522" s="292">
        <f>HLOOKUP(K!$D$15,DatInv!$W$7:$AH$1441,ROW()-8,FALSE)</f>
        <v>0</v>
      </c>
      <c r="D522" s="292">
        <f>HLOOKUP(K!$D$15,DatInv!$AN$7:$AY$1441,ROW()-8,FALSE)</f>
        <v>0</v>
      </c>
      <c r="E522" s="444"/>
      <c r="F522" s="444"/>
      <c r="G522" s="420"/>
      <c r="H522" s="421" t="s">
        <v>92</v>
      </c>
      <c r="I522" s="422"/>
      <c r="J522" s="423" t="s">
        <v>22</v>
      </c>
      <c r="K522" s="292">
        <f>HLOOKUP(K!$D$15,DatInv!$BG$7:$BR$1441,ROW()-8,FALSE)</f>
        <v>0</v>
      </c>
      <c r="L522" s="292">
        <f>HLOOKUP(K!$D$15,DatInv!$BX$7:$CI$1441,ROW()-8,FALSE)</f>
        <v>0</v>
      </c>
      <c r="M522" s="292">
        <f>HLOOKUP(K!$D$15,DatInv!$CO$7:$CZ$1441,ROW()-8,FALSE)</f>
        <v>0</v>
      </c>
      <c r="N522" s="444"/>
      <c r="O522" s="444"/>
      <c r="P522" s="292">
        <f>DatInv!CZ520</f>
        <v>0</v>
      </c>
      <c r="Q522" s="292">
        <f>DatInv!DF520</f>
        <v>0</v>
      </c>
      <c r="R522" s="292">
        <f t="shared" ref="R522:R523" si="400">Q522+K522</f>
        <v>0</v>
      </c>
      <c r="S522" s="292">
        <f t="shared" ref="S522:S523" si="401">Q522+P522</f>
        <v>0</v>
      </c>
      <c r="T522" s="290"/>
    </row>
    <row r="523" spans="1:20">
      <c r="A523" s="290"/>
      <c r="B523" s="292">
        <f>HLOOKUP(K!$D$15,DatInv!$F$7:$Q$1441,ROW()-8,FALSE)</f>
        <v>0</v>
      </c>
      <c r="C523" s="292">
        <f>HLOOKUP(K!$D$15,DatInv!$W$7:$AH$1441,ROW()-8,FALSE)</f>
        <v>0</v>
      </c>
      <c r="D523" s="292">
        <f>HLOOKUP(K!$D$15,DatInv!$AN$7:$AY$1441,ROW()-8,FALSE)</f>
        <v>0</v>
      </c>
      <c r="E523" s="444"/>
      <c r="F523" s="444"/>
      <c r="G523" s="420"/>
      <c r="H523" s="421"/>
      <c r="I523" s="422"/>
      <c r="J523" s="423" t="s">
        <v>140</v>
      </c>
      <c r="K523" s="292">
        <f>HLOOKUP(K!$D$15,DatInv!$BG$7:$BR$1441,ROW()-8,FALSE)</f>
        <v>0</v>
      </c>
      <c r="L523" s="292">
        <f>HLOOKUP(K!$D$15,DatInv!$BX$7:$CI$1441,ROW()-8,FALSE)</f>
        <v>0</v>
      </c>
      <c r="M523" s="292">
        <f>HLOOKUP(K!$D$15,DatInv!$CO$7:$CZ$1441,ROW()-8,FALSE)</f>
        <v>0</v>
      </c>
      <c r="N523" s="444"/>
      <c r="O523" s="444"/>
      <c r="P523" s="292">
        <f>DatInv!CZ521</f>
        <v>0</v>
      </c>
      <c r="Q523" s="292">
        <f>DatInv!DF521</f>
        <v>0</v>
      </c>
      <c r="R523" s="292">
        <f t="shared" si="400"/>
        <v>0</v>
      </c>
      <c r="S523" s="292">
        <f t="shared" si="401"/>
        <v>0</v>
      </c>
      <c r="T523" s="290"/>
    </row>
    <row r="524" spans="1:20">
      <c r="A524" s="290"/>
      <c r="B524" s="292">
        <f>HLOOKUP(K!$D$15,DatInv!$F$7:$Q$1441,ROW()-8,FALSE)</f>
        <v>0</v>
      </c>
      <c r="C524" s="292">
        <f>HLOOKUP(K!$D$15,DatInv!$W$7:$AH$1441,ROW()-8,FALSE)</f>
        <v>0</v>
      </c>
      <c r="D524" s="292">
        <f>HLOOKUP(K!$D$15,DatInv!$AN$7:$AY$1441,ROW()-8,FALSE)</f>
        <v>0</v>
      </c>
      <c r="E524" s="444"/>
      <c r="F524" s="444"/>
      <c r="G524" s="420"/>
      <c r="H524" s="421"/>
      <c r="I524" s="422"/>
      <c r="J524" s="423" t="s">
        <v>249</v>
      </c>
      <c r="K524" s="292">
        <f>HLOOKUP(K!$D$15,DatInv!$BG$7:$BR$1441,ROW()-8,FALSE)</f>
        <v>0</v>
      </c>
      <c r="L524" s="292">
        <f>HLOOKUP(K!$D$15,DatInv!$BX$7:$CI$1441,ROW()-8,FALSE)</f>
        <v>0</v>
      </c>
      <c r="M524" s="292">
        <f>HLOOKUP(K!$D$15,DatInv!$CO$7:$CZ$1441,ROW()-8,FALSE)</f>
        <v>0</v>
      </c>
      <c r="N524" s="444"/>
      <c r="O524" s="444"/>
      <c r="P524" s="292">
        <f>DatInv!CZ522</f>
        <v>0</v>
      </c>
      <c r="Q524" s="292">
        <f>DatInv!DF522</f>
        <v>0</v>
      </c>
      <c r="R524" s="292">
        <f t="shared" ref="R524:S524" si="402">IF(R522=0,0,R523/R522)</f>
        <v>0</v>
      </c>
      <c r="S524" s="292">
        <f t="shared" si="402"/>
        <v>0</v>
      </c>
      <c r="T524" s="290"/>
    </row>
    <row r="525" spans="1:20">
      <c r="A525" s="290"/>
      <c r="B525" s="292">
        <f>HLOOKUP(K!$D$15,DatInv!$F$7:$Q$1441,ROW()-8,FALSE)</f>
        <v>0</v>
      </c>
      <c r="C525" s="292">
        <f>HLOOKUP(K!$D$15,DatInv!$W$7:$AH$1441,ROW()-8,FALSE)</f>
        <v>0</v>
      </c>
      <c r="D525" s="292">
        <f>HLOOKUP(K!$D$15,DatInv!$AN$7:$AY$1441,ROW()-8,FALSE)</f>
        <v>0</v>
      </c>
      <c r="E525" s="444"/>
      <c r="F525" s="444"/>
      <c r="G525" s="420"/>
      <c r="H525" s="421" t="s">
        <v>93</v>
      </c>
      <c r="I525" s="422"/>
      <c r="J525" s="423" t="s">
        <v>22</v>
      </c>
      <c r="K525" s="292">
        <f>HLOOKUP(K!$D$15,DatInv!$BG$7:$BR$1441,ROW()-8,FALSE)</f>
        <v>0</v>
      </c>
      <c r="L525" s="292">
        <f>HLOOKUP(K!$D$15,DatInv!$BX$7:$CI$1441,ROW()-8,FALSE)</f>
        <v>0</v>
      </c>
      <c r="M525" s="292">
        <f>HLOOKUP(K!$D$15,DatInv!$CO$7:$CZ$1441,ROW()-8,FALSE)</f>
        <v>0</v>
      </c>
      <c r="N525" s="444"/>
      <c r="O525" s="444"/>
      <c r="P525" s="292">
        <f>DatInv!CZ523</f>
        <v>0</v>
      </c>
      <c r="Q525" s="292">
        <f>DatInv!DF523</f>
        <v>0</v>
      </c>
      <c r="R525" s="292">
        <f t="shared" ref="R525:R526" si="403">Q525+K525</f>
        <v>0</v>
      </c>
      <c r="S525" s="292">
        <f t="shared" ref="S525:S526" si="404">Q525+P525</f>
        <v>0</v>
      </c>
      <c r="T525" s="290"/>
    </row>
    <row r="526" spans="1:20">
      <c r="A526" s="290"/>
      <c r="B526" s="292">
        <f>HLOOKUP(K!$D$15,DatInv!$F$7:$Q$1441,ROW()-8,FALSE)</f>
        <v>0</v>
      </c>
      <c r="C526" s="292">
        <f>HLOOKUP(K!$D$15,DatInv!$W$7:$AH$1441,ROW()-8,FALSE)</f>
        <v>0</v>
      </c>
      <c r="D526" s="292">
        <f>HLOOKUP(K!$D$15,DatInv!$AN$7:$AY$1441,ROW()-8,FALSE)</f>
        <v>0</v>
      </c>
      <c r="E526" s="444"/>
      <c r="F526" s="444"/>
      <c r="G526" s="420"/>
      <c r="H526" s="421"/>
      <c r="I526" s="422"/>
      <c r="J526" s="423" t="s">
        <v>140</v>
      </c>
      <c r="K526" s="292">
        <f>HLOOKUP(K!$D$15,DatInv!$BG$7:$BR$1441,ROW()-8,FALSE)</f>
        <v>0</v>
      </c>
      <c r="L526" s="292">
        <f>HLOOKUP(K!$D$15,DatInv!$BX$7:$CI$1441,ROW()-8,FALSE)</f>
        <v>0</v>
      </c>
      <c r="M526" s="292">
        <f>HLOOKUP(K!$D$15,DatInv!$CO$7:$CZ$1441,ROW()-8,FALSE)</f>
        <v>0</v>
      </c>
      <c r="N526" s="444"/>
      <c r="O526" s="444"/>
      <c r="P526" s="292">
        <f>DatInv!CZ524</f>
        <v>0</v>
      </c>
      <c r="Q526" s="292">
        <f>DatInv!DF524</f>
        <v>0</v>
      </c>
      <c r="R526" s="292">
        <f t="shared" si="403"/>
        <v>0</v>
      </c>
      <c r="S526" s="292">
        <f t="shared" si="404"/>
        <v>0</v>
      </c>
      <c r="T526" s="290"/>
    </row>
    <row r="527" spans="1:20">
      <c r="A527" s="290"/>
      <c r="B527" s="292">
        <f>HLOOKUP(K!$D$15,DatInv!$F$7:$Q$1441,ROW()-8,FALSE)</f>
        <v>0</v>
      </c>
      <c r="C527" s="292">
        <f>HLOOKUP(K!$D$15,DatInv!$W$7:$AH$1441,ROW()-8,FALSE)</f>
        <v>0</v>
      </c>
      <c r="D527" s="292">
        <f>HLOOKUP(K!$D$15,DatInv!$AN$7:$AY$1441,ROW()-8,FALSE)</f>
        <v>0</v>
      </c>
      <c r="E527" s="444"/>
      <c r="F527" s="444"/>
      <c r="G527" s="420"/>
      <c r="H527" s="421"/>
      <c r="I527" s="422"/>
      <c r="J527" s="423" t="s">
        <v>249</v>
      </c>
      <c r="K527" s="292">
        <f>HLOOKUP(K!$D$15,DatInv!$BG$7:$BR$1441,ROW()-8,FALSE)</f>
        <v>0</v>
      </c>
      <c r="L527" s="292">
        <f>HLOOKUP(K!$D$15,DatInv!$BX$7:$CI$1441,ROW()-8,FALSE)</f>
        <v>0</v>
      </c>
      <c r="M527" s="292">
        <f>HLOOKUP(K!$D$15,DatInv!$CO$7:$CZ$1441,ROW()-8,FALSE)</f>
        <v>0</v>
      </c>
      <c r="N527" s="444"/>
      <c r="O527" s="444"/>
      <c r="P527" s="292">
        <f>DatInv!CZ525</f>
        <v>0</v>
      </c>
      <c r="Q527" s="292">
        <f>DatInv!DF525</f>
        <v>0</v>
      </c>
      <c r="R527" s="292">
        <f t="shared" ref="R527:S527" si="405">IF(R525=0,0,R526/R525)</f>
        <v>0</v>
      </c>
      <c r="S527" s="292">
        <f t="shared" si="405"/>
        <v>0</v>
      </c>
      <c r="T527" s="290"/>
    </row>
    <row r="528" spans="1:20">
      <c r="A528" s="290"/>
      <c r="B528" s="292">
        <f>HLOOKUP(K!$D$15,DatInv!$F$7:$Q$1441,ROW()-8,FALSE)</f>
        <v>0</v>
      </c>
      <c r="C528" s="292">
        <f>HLOOKUP(K!$D$15,DatInv!$W$7:$AH$1441,ROW()-8,FALSE)</f>
        <v>0</v>
      </c>
      <c r="D528" s="292">
        <f>HLOOKUP(K!$D$15,DatInv!$AN$7:$AY$1441,ROW()-8,FALSE)</f>
        <v>0</v>
      </c>
      <c r="E528" s="444"/>
      <c r="F528" s="444"/>
      <c r="G528" s="420"/>
      <c r="H528" s="421" t="s">
        <v>94</v>
      </c>
      <c r="I528" s="422"/>
      <c r="J528" s="423" t="s">
        <v>22</v>
      </c>
      <c r="K528" s="292">
        <f>HLOOKUP(K!$D$15,DatInv!$BG$7:$BR$1441,ROW()-8,FALSE)</f>
        <v>0</v>
      </c>
      <c r="L528" s="292">
        <f>HLOOKUP(K!$D$15,DatInv!$BX$7:$CI$1441,ROW()-8,FALSE)</f>
        <v>0</v>
      </c>
      <c r="M528" s="292">
        <f>HLOOKUP(K!$D$15,DatInv!$CO$7:$CZ$1441,ROW()-8,FALSE)</f>
        <v>0</v>
      </c>
      <c r="N528" s="444"/>
      <c r="O528" s="444"/>
      <c r="P528" s="292">
        <f>DatInv!CZ526</f>
        <v>0</v>
      </c>
      <c r="Q528" s="292">
        <f>DatInv!DF526</f>
        <v>0</v>
      </c>
      <c r="R528" s="292">
        <f t="shared" ref="R528:R529" si="406">Q528+K528</f>
        <v>0</v>
      </c>
      <c r="S528" s="292">
        <f t="shared" ref="S528:S529" si="407">Q528+P528</f>
        <v>0</v>
      </c>
      <c r="T528" s="290"/>
    </row>
    <row r="529" spans="1:20">
      <c r="A529" s="290"/>
      <c r="B529" s="292">
        <f>HLOOKUP(K!$D$15,DatInv!$F$7:$Q$1441,ROW()-8,FALSE)</f>
        <v>0</v>
      </c>
      <c r="C529" s="292">
        <f>HLOOKUP(K!$D$15,DatInv!$W$7:$AH$1441,ROW()-8,FALSE)</f>
        <v>0</v>
      </c>
      <c r="D529" s="292">
        <f>HLOOKUP(K!$D$15,DatInv!$AN$7:$AY$1441,ROW()-8,FALSE)</f>
        <v>0</v>
      </c>
      <c r="E529" s="444"/>
      <c r="F529" s="444"/>
      <c r="G529" s="420"/>
      <c r="H529" s="421"/>
      <c r="I529" s="422"/>
      <c r="J529" s="423" t="s">
        <v>140</v>
      </c>
      <c r="K529" s="292">
        <f>HLOOKUP(K!$D$15,DatInv!$BG$7:$BR$1441,ROW()-8,FALSE)</f>
        <v>0</v>
      </c>
      <c r="L529" s="292">
        <f>HLOOKUP(K!$D$15,DatInv!$BX$7:$CI$1441,ROW()-8,FALSE)</f>
        <v>0</v>
      </c>
      <c r="M529" s="292">
        <f>HLOOKUP(K!$D$15,DatInv!$CO$7:$CZ$1441,ROW()-8,FALSE)</f>
        <v>0</v>
      </c>
      <c r="N529" s="444"/>
      <c r="O529" s="444"/>
      <c r="P529" s="292">
        <f>DatInv!CZ527</f>
        <v>0</v>
      </c>
      <c r="Q529" s="292">
        <f>DatInv!DF527</f>
        <v>0</v>
      </c>
      <c r="R529" s="292">
        <f t="shared" si="406"/>
        <v>0</v>
      </c>
      <c r="S529" s="292">
        <f t="shared" si="407"/>
        <v>0</v>
      </c>
      <c r="T529" s="290"/>
    </row>
    <row r="530" spans="1:20">
      <c r="A530" s="290"/>
      <c r="B530" s="292">
        <f>HLOOKUP(K!$D$15,DatInv!$F$7:$Q$1441,ROW()-8,FALSE)</f>
        <v>0</v>
      </c>
      <c r="C530" s="292">
        <f>HLOOKUP(K!$D$15,DatInv!$W$7:$AH$1441,ROW()-8,FALSE)</f>
        <v>0</v>
      </c>
      <c r="D530" s="292">
        <f>HLOOKUP(K!$D$15,DatInv!$AN$7:$AY$1441,ROW()-8,FALSE)</f>
        <v>0</v>
      </c>
      <c r="E530" s="444"/>
      <c r="F530" s="444"/>
      <c r="G530" s="420"/>
      <c r="H530" s="421"/>
      <c r="I530" s="422"/>
      <c r="J530" s="423" t="s">
        <v>249</v>
      </c>
      <c r="K530" s="292">
        <f>HLOOKUP(K!$D$15,DatInv!$BG$7:$BR$1441,ROW()-8,FALSE)</f>
        <v>0</v>
      </c>
      <c r="L530" s="292">
        <f>HLOOKUP(K!$D$15,DatInv!$BX$7:$CI$1441,ROW()-8,FALSE)</f>
        <v>0</v>
      </c>
      <c r="M530" s="292">
        <f>HLOOKUP(K!$D$15,DatInv!$CO$7:$CZ$1441,ROW()-8,FALSE)</f>
        <v>0</v>
      </c>
      <c r="N530" s="444"/>
      <c r="O530" s="444"/>
      <c r="P530" s="292">
        <f>DatInv!CZ528</f>
        <v>0</v>
      </c>
      <c r="Q530" s="292">
        <f>DatInv!DF528</f>
        <v>0</v>
      </c>
      <c r="R530" s="292">
        <f t="shared" ref="R530:S530" si="408">IF(R528=0,0,R529/R528)</f>
        <v>0</v>
      </c>
      <c r="S530" s="292">
        <f t="shared" si="408"/>
        <v>0</v>
      </c>
      <c r="T530" s="290"/>
    </row>
    <row r="531" spans="1:20">
      <c r="A531" s="290"/>
      <c r="B531" s="292">
        <f>HLOOKUP(K!$D$15,DatInv!$F$7:$Q$1441,ROW()-8,FALSE)</f>
        <v>0</v>
      </c>
      <c r="C531" s="292">
        <f>HLOOKUP(K!$D$15,DatInv!$W$7:$AH$1441,ROW()-8,FALSE)</f>
        <v>0</v>
      </c>
      <c r="D531" s="292">
        <f>HLOOKUP(K!$D$15,DatInv!$AN$7:$AY$1441,ROW()-8,FALSE)</f>
        <v>0</v>
      </c>
      <c r="E531" s="444"/>
      <c r="F531" s="444"/>
      <c r="G531" s="420"/>
      <c r="H531" s="421" t="s">
        <v>95</v>
      </c>
      <c r="I531" s="422"/>
      <c r="J531" s="423" t="s">
        <v>22</v>
      </c>
      <c r="K531" s="292">
        <f>HLOOKUP(K!$D$15,DatInv!$BG$7:$BR$1441,ROW()-8,FALSE)</f>
        <v>0</v>
      </c>
      <c r="L531" s="292">
        <f>HLOOKUP(K!$D$15,DatInv!$BX$7:$CI$1441,ROW()-8,FALSE)</f>
        <v>0</v>
      </c>
      <c r="M531" s="292">
        <f>HLOOKUP(K!$D$15,DatInv!$CO$7:$CZ$1441,ROW()-8,FALSE)</f>
        <v>0</v>
      </c>
      <c r="N531" s="444"/>
      <c r="O531" s="444"/>
      <c r="P531" s="292">
        <f>DatInv!CZ529</f>
        <v>0</v>
      </c>
      <c r="Q531" s="292">
        <f>DatInv!DF529</f>
        <v>0</v>
      </c>
      <c r="R531" s="292">
        <f t="shared" ref="R531:R532" si="409">Q531+K531</f>
        <v>0</v>
      </c>
      <c r="S531" s="292">
        <f t="shared" ref="S531:S532" si="410">Q531+P531</f>
        <v>0</v>
      </c>
      <c r="T531" s="290"/>
    </row>
    <row r="532" spans="1:20">
      <c r="A532" s="290"/>
      <c r="B532" s="292">
        <f>HLOOKUP(K!$D$15,DatInv!$F$7:$Q$1441,ROW()-8,FALSE)</f>
        <v>0</v>
      </c>
      <c r="C532" s="292">
        <f>HLOOKUP(K!$D$15,DatInv!$W$7:$AH$1441,ROW()-8,FALSE)</f>
        <v>0</v>
      </c>
      <c r="D532" s="292">
        <f>HLOOKUP(K!$D$15,DatInv!$AN$7:$AY$1441,ROW()-8,FALSE)</f>
        <v>0</v>
      </c>
      <c r="E532" s="444"/>
      <c r="F532" s="444"/>
      <c r="G532" s="420"/>
      <c r="H532" s="421"/>
      <c r="I532" s="422"/>
      <c r="J532" s="423" t="s">
        <v>140</v>
      </c>
      <c r="K532" s="292">
        <f>HLOOKUP(K!$D$15,DatInv!$BG$7:$BR$1441,ROW()-8,FALSE)</f>
        <v>0</v>
      </c>
      <c r="L532" s="292">
        <f>HLOOKUP(K!$D$15,DatInv!$BX$7:$CI$1441,ROW()-8,FALSE)</f>
        <v>0</v>
      </c>
      <c r="M532" s="292">
        <f>HLOOKUP(K!$D$15,DatInv!$CO$7:$CZ$1441,ROW()-8,FALSE)</f>
        <v>0</v>
      </c>
      <c r="N532" s="444"/>
      <c r="O532" s="444"/>
      <c r="P532" s="292">
        <f>DatInv!CZ530</f>
        <v>0</v>
      </c>
      <c r="Q532" s="292">
        <f>DatInv!DF530</f>
        <v>0</v>
      </c>
      <c r="R532" s="292">
        <f t="shared" si="409"/>
        <v>0</v>
      </c>
      <c r="S532" s="292">
        <f t="shared" si="410"/>
        <v>0</v>
      </c>
      <c r="T532" s="290"/>
    </row>
    <row r="533" spans="1:20">
      <c r="A533" s="290"/>
      <c r="B533" s="292">
        <f>HLOOKUP(K!$D$15,DatInv!$F$7:$Q$1441,ROW()-8,FALSE)</f>
        <v>0</v>
      </c>
      <c r="C533" s="292">
        <f>HLOOKUP(K!$D$15,DatInv!$W$7:$AH$1441,ROW()-8,FALSE)</f>
        <v>0</v>
      </c>
      <c r="D533" s="292">
        <f>HLOOKUP(K!$D$15,DatInv!$AN$7:$AY$1441,ROW()-8,FALSE)</f>
        <v>0</v>
      </c>
      <c r="E533" s="444"/>
      <c r="F533" s="444"/>
      <c r="G533" s="420"/>
      <c r="H533" s="421"/>
      <c r="I533" s="422"/>
      <c r="J533" s="423" t="s">
        <v>249</v>
      </c>
      <c r="K533" s="292">
        <f>HLOOKUP(K!$D$15,DatInv!$BG$7:$BR$1441,ROW()-8,FALSE)</f>
        <v>0</v>
      </c>
      <c r="L533" s="292">
        <f>HLOOKUP(K!$D$15,DatInv!$BX$7:$CI$1441,ROW()-8,FALSE)</f>
        <v>0</v>
      </c>
      <c r="M533" s="292">
        <f>HLOOKUP(K!$D$15,DatInv!$CO$7:$CZ$1441,ROW()-8,FALSE)</f>
        <v>0</v>
      </c>
      <c r="N533" s="444"/>
      <c r="O533" s="444"/>
      <c r="P533" s="292">
        <f>DatInv!CZ531</f>
        <v>0</v>
      </c>
      <c r="Q533" s="292">
        <f>DatInv!DF531</f>
        <v>0</v>
      </c>
      <c r="R533" s="292">
        <f t="shared" ref="R533:S533" si="411">IF(R531=0,0,R532/R531)</f>
        <v>0</v>
      </c>
      <c r="S533" s="292">
        <f t="shared" si="411"/>
        <v>0</v>
      </c>
      <c r="T533" s="290"/>
    </row>
    <row r="534" spans="1:20">
      <c r="A534" s="290"/>
      <c r="B534" s="292">
        <f>HLOOKUP(K!$D$15,DatInv!$F$7:$Q$1441,ROW()-8,FALSE)</f>
        <v>0</v>
      </c>
      <c r="C534" s="292">
        <f>HLOOKUP(K!$D$15,DatInv!$W$7:$AH$1441,ROW()-8,FALSE)</f>
        <v>0</v>
      </c>
      <c r="D534" s="292">
        <f>HLOOKUP(K!$D$15,DatInv!$AN$7:$AY$1441,ROW()-8,FALSE)</f>
        <v>0</v>
      </c>
      <c r="E534" s="444"/>
      <c r="F534" s="444"/>
      <c r="G534" s="420"/>
      <c r="H534" s="421" t="s">
        <v>96</v>
      </c>
      <c r="I534" s="422"/>
      <c r="J534" s="423" t="s">
        <v>22</v>
      </c>
      <c r="K534" s="292">
        <f>HLOOKUP(K!$D$15,DatInv!$BG$7:$BR$1441,ROW()-8,FALSE)</f>
        <v>0</v>
      </c>
      <c r="L534" s="292">
        <f>HLOOKUP(K!$D$15,DatInv!$BX$7:$CI$1441,ROW()-8,FALSE)</f>
        <v>0</v>
      </c>
      <c r="M534" s="292">
        <f>HLOOKUP(K!$D$15,DatInv!$CO$7:$CZ$1441,ROW()-8,FALSE)</f>
        <v>0</v>
      </c>
      <c r="N534" s="444"/>
      <c r="O534" s="444"/>
      <c r="P534" s="292">
        <f>DatInv!CZ532</f>
        <v>0</v>
      </c>
      <c r="Q534" s="292">
        <f>DatInv!DF532</f>
        <v>0</v>
      </c>
      <c r="R534" s="292">
        <f t="shared" ref="R534:R535" si="412">Q534+K534</f>
        <v>0</v>
      </c>
      <c r="S534" s="292">
        <f t="shared" ref="S534:S535" si="413">Q534+P534</f>
        <v>0</v>
      </c>
      <c r="T534" s="290"/>
    </row>
    <row r="535" spans="1:20">
      <c r="A535" s="290"/>
      <c r="B535" s="292">
        <f>HLOOKUP(K!$D$15,DatInv!$F$7:$Q$1441,ROW()-8,FALSE)</f>
        <v>0</v>
      </c>
      <c r="C535" s="292">
        <f>HLOOKUP(K!$D$15,DatInv!$W$7:$AH$1441,ROW()-8,FALSE)</f>
        <v>0</v>
      </c>
      <c r="D535" s="292">
        <f>HLOOKUP(K!$D$15,DatInv!$AN$7:$AY$1441,ROW()-8,FALSE)</f>
        <v>0</v>
      </c>
      <c r="E535" s="444"/>
      <c r="F535" s="444"/>
      <c r="G535" s="420"/>
      <c r="H535" s="421"/>
      <c r="I535" s="422"/>
      <c r="J535" s="423" t="s">
        <v>140</v>
      </c>
      <c r="K535" s="292">
        <f>HLOOKUP(K!$D$15,DatInv!$BG$7:$BR$1441,ROW()-8,FALSE)</f>
        <v>0</v>
      </c>
      <c r="L535" s="292">
        <f>HLOOKUP(K!$D$15,DatInv!$BX$7:$CI$1441,ROW()-8,FALSE)</f>
        <v>0</v>
      </c>
      <c r="M535" s="292">
        <f>HLOOKUP(K!$D$15,DatInv!$CO$7:$CZ$1441,ROW()-8,FALSE)</f>
        <v>0</v>
      </c>
      <c r="N535" s="444"/>
      <c r="O535" s="444"/>
      <c r="P535" s="292">
        <f>DatInv!CZ533</f>
        <v>0</v>
      </c>
      <c r="Q535" s="292">
        <f>DatInv!DF533</f>
        <v>0</v>
      </c>
      <c r="R535" s="292">
        <f t="shared" si="412"/>
        <v>0</v>
      </c>
      <c r="S535" s="292">
        <f t="shared" si="413"/>
        <v>0</v>
      </c>
      <c r="T535" s="290"/>
    </row>
    <row r="536" spans="1:20">
      <c r="A536" s="290"/>
      <c r="B536" s="292">
        <f>HLOOKUP(K!$D$15,DatInv!$F$7:$Q$1441,ROW()-8,FALSE)</f>
        <v>0</v>
      </c>
      <c r="C536" s="292">
        <f>HLOOKUP(K!$D$15,DatInv!$W$7:$AH$1441,ROW()-8,FALSE)</f>
        <v>0</v>
      </c>
      <c r="D536" s="292">
        <f>HLOOKUP(K!$D$15,DatInv!$AN$7:$AY$1441,ROW()-8,FALSE)</f>
        <v>0</v>
      </c>
      <c r="E536" s="444"/>
      <c r="F536" s="444"/>
      <c r="G536" s="420"/>
      <c r="H536" s="421"/>
      <c r="I536" s="422"/>
      <c r="J536" s="423" t="s">
        <v>249</v>
      </c>
      <c r="K536" s="292">
        <f>HLOOKUP(K!$D$15,DatInv!$BG$7:$BR$1441,ROW()-8,FALSE)</f>
        <v>0</v>
      </c>
      <c r="L536" s="292">
        <f>HLOOKUP(K!$D$15,DatInv!$BX$7:$CI$1441,ROW()-8,FALSE)</f>
        <v>0</v>
      </c>
      <c r="M536" s="292">
        <f>HLOOKUP(K!$D$15,DatInv!$CO$7:$CZ$1441,ROW()-8,FALSE)</f>
        <v>0</v>
      </c>
      <c r="N536" s="444"/>
      <c r="O536" s="444"/>
      <c r="P536" s="292">
        <f>DatInv!CZ534</f>
        <v>0</v>
      </c>
      <c r="Q536" s="292">
        <f>DatInv!DF534</f>
        <v>0</v>
      </c>
      <c r="R536" s="292">
        <f t="shared" ref="R536:S536" si="414">IF(R534=0,0,R535/R534)</f>
        <v>0</v>
      </c>
      <c r="S536" s="292">
        <f t="shared" si="414"/>
        <v>0</v>
      </c>
      <c r="T536" s="290"/>
    </row>
    <row r="537" spans="1:20">
      <c r="A537" s="290"/>
      <c r="B537" s="292">
        <f>HLOOKUP(K!$D$15,DatInv!$F$7:$Q$1441,ROW()-8,FALSE)</f>
        <v>0</v>
      </c>
      <c r="C537" s="292">
        <f>HLOOKUP(K!$D$15,DatInv!$W$7:$AH$1441,ROW()-8,FALSE)</f>
        <v>0</v>
      </c>
      <c r="D537" s="292">
        <f>HLOOKUP(K!$D$15,DatInv!$AN$7:$AY$1441,ROW()-8,FALSE)</f>
        <v>0</v>
      </c>
      <c r="E537" s="444"/>
      <c r="F537" s="444"/>
      <c r="G537" s="420"/>
      <c r="H537" s="421" t="s">
        <v>97</v>
      </c>
      <c r="I537" s="422"/>
      <c r="J537" s="423" t="s">
        <v>22</v>
      </c>
      <c r="K537" s="292">
        <f>HLOOKUP(K!$D$15,DatInv!$BG$7:$BR$1441,ROW()-8,FALSE)</f>
        <v>0</v>
      </c>
      <c r="L537" s="292">
        <f>HLOOKUP(K!$D$15,DatInv!$BX$7:$CI$1441,ROW()-8,FALSE)</f>
        <v>0</v>
      </c>
      <c r="M537" s="292">
        <f>HLOOKUP(K!$D$15,DatInv!$CO$7:$CZ$1441,ROW()-8,FALSE)</f>
        <v>0</v>
      </c>
      <c r="N537" s="444"/>
      <c r="O537" s="444"/>
      <c r="P537" s="292">
        <f>DatInv!CZ535</f>
        <v>0</v>
      </c>
      <c r="Q537" s="292">
        <f>DatInv!DF535</f>
        <v>0</v>
      </c>
      <c r="R537" s="292">
        <f t="shared" ref="R537:R538" si="415">Q537+K537</f>
        <v>0</v>
      </c>
      <c r="S537" s="292">
        <f t="shared" ref="S537:S538" si="416">Q537+P537</f>
        <v>0</v>
      </c>
      <c r="T537" s="290"/>
    </row>
    <row r="538" spans="1:20">
      <c r="A538" s="290"/>
      <c r="B538" s="292">
        <f>HLOOKUP(K!$D$15,DatInv!$F$7:$Q$1441,ROW()-8,FALSE)</f>
        <v>0</v>
      </c>
      <c r="C538" s="292">
        <f>HLOOKUP(K!$D$15,DatInv!$W$7:$AH$1441,ROW()-8,FALSE)</f>
        <v>0</v>
      </c>
      <c r="D538" s="292">
        <f>HLOOKUP(K!$D$15,DatInv!$AN$7:$AY$1441,ROW()-8,FALSE)</f>
        <v>0</v>
      </c>
      <c r="E538" s="444"/>
      <c r="F538" s="444"/>
      <c r="G538" s="420"/>
      <c r="H538" s="421"/>
      <c r="I538" s="422"/>
      <c r="J538" s="423" t="s">
        <v>140</v>
      </c>
      <c r="K538" s="292">
        <f>HLOOKUP(K!$D$15,DatInv!$BG$7:$BR$1441,ROW()-8,FALSE)</f>
        <v>0</v>
      </c>
      <c r="L538" s="292">
        <f>HLOOKUP(K!$D$15,DatInv!$BX$7:$CI$1441,ROW()-8,FALSE)</f>
        <v>0</v>
      </c>
      <c r="M538" s="292">
        <f>HLOOKUP(K!$D$15,DatInv!$CO$7:$CZ$1441,ROW()-8,FALSE)</f>
        <v>0</v>
      </c>
      <c r="N538" s="444"/>
      <c r="O538" s="444"/>
      <c r="P538" s="292">
        <f>DatInv!CZ536</f>
        <v>0</v>
      </c>
      <c r="Q538" s="292">
        <f>DatInv!DF536</f>
        <v>0</v>
      </c>
      <c r="R538" s="292">
        <f t="shared" si="415"/>
        <v>0</v>
      </c>
      <c r="S538" s="292">
        <f t="shared" si="416"/>
        <v>0</v>
      </c>
      <c r="T538" s="290"/>
    </row>
    <row r="539" spans="1:20">
      <c r="A539" s="290"/>
      <c r="B539" s="292">
        <f>HLOOKUP(K!$D$15,DatInv!$F$7:$Q$1441,ROW()-8,FALSE)</f>
        <v>0</v>
      </c>
      <c r="C539" s="292">
        <f>HLOOKUP(K!$D$15,DatInv!$W$7:$AH$1441,ROW()-8,FALSE)</f>
        <v>0</v>
      </c>
      <c r="D539" s="292">
        <f>HLOOKUP(K!$D$15,DatInv!$AN$7:$AY$1441,ROW()-8,FALSE)</f>
        <v>0</v>
      </c>
      <c r="E539" s="444"/>
      <c r="F539" s="444"/>
      <c r="G539" s="420"/>
      <c r="H539" s="421"/>
      <c r="I539" s="422"/>
      <c r="J539" s="423" t="s">
        <v>249</v>
      </c>
      <c r="K539" s="292">
        <f>HLOOKUP(K!$D$15,DatInv!$BG$7:$BR$1441,ROW()-8,FALSE)</f>
        <v>0</v>
      </c>
      <c r="L539" s="292">
        <f>HLOOKUP(K!$D$15,DatInv!$BX$7:$CI$1441,ROW()-8,FALSE)</f>
        <v>0</v>
      </c>
      <c r="M539" s="292">
        <f>HLOOKUP(K!$D$15,DatInv!$CO$7:$CZ$1441,ROW()-8,FALSE)</f>
        <v>0</v>
      </c>
      <c r="N539" s="444"/>
      <c r="O539" s="444"/>
      <c r="P539" s="292">
        <f>DatInv!CZ537</f>
        <v>0</v>
      </c>
      <c r="Q539" s="292">
        <f>DatInv!DF537</f>
        <v>0</v>
      </c>
      <c r="R539" s="292">
        <f t="shared" ref="R539:S539" si="417">IF(R537=0,0,R538/R537)</f>
        <v>0</v>
      </c>
      <c r="S539" s="292">
        <f t="shared" si="417"/>
        <v>0</v>
      </c>
      <c r="T539" s="290"/>
    </row>
    <row r="540" spans="1:20">
      <c r="A540" s="290"/>
      <c r="B540" s="292">
        <f>HLOOKUP(K!$D$15,DatInv!$F$7:$Q$1441,ROW()-8,FALSE)</f>
        <v>0</v>
      </c>
      <c r="C540" s="292">
        <f>HLOOKUP(K!$D$15,DatInv!$W$7:$AH$1441,ROW()-8,FALSE)</f>
        <v>0</v>
      </c>
      <c r="D540" s="292">
        <f>HLOOKUP(K!$D$15,DatInv!$AN$7:$AY$1441,ROW()-8,FALSE)</f>
        <v>0</v>
      </c>
      <c r="E540" s="444"/>
      <c r="F540" s="444"/>
      <c r="G540" s="420"/>
      <c r="H540" s="421" t="s">
        <v>98</v>
      </c>
      <c r="I540" s="422"/>
      <c r="J540" s="423" t="s">
        <v>22</v>
      </c>
      <c r="K540" s="292">
        <f>HLOOKUP(K!$D$15,DatInv!$BG$7:$BR$1441,ROW()-8,FALSE)</f>
        <v>0</v>
      </c>
      <c r="L540" s="292">
        <f>HLOOKUP(K!$D$15,DatInv!$BX$7:$CI$1441,ROW()-8,FALSE)</f>
        <v>0</v>
      </c>
      <c r="M540" s="292">
        <f>HLOOKUP(K!$D$15,DatInv!$CO$7:$CZ$1441,ROW()-8,FALSE)</f>
        <v>0</v>
      </c>
      <c r="N540" s="444"/>
      <c r="O540" s="444"/>
      <c r="P540" s="292">
        <f>DatInv!CZ538</f>
        <v>0</v>
      </c>
      <c r="Q540" s="292">
        <f>DatInv!DF538</f>
        <v>0</v>
      </c>
      <c r="R540" s="292">
        <f t="shared" ref="R540:R541" si="418">Q540+K540</f>
        <v>0</v>
      </c>
      <c r="S540" s="292">
        <f t="shared" ref="S540:S541" si="419">Q540+P540</f>
        <v>0</v>
      </c>
      <c r="T540" s="290"/>
    </row>
    <row r="541" spans="1:20">
      <c r="A541" s="290"/>
      <c r="B541" s="292">
        <f>HLOOKUP(K!$D$15,DatInv!$F$7:$Q$1441,ROW()-8,FALSE)</f>
        <v>0</v>
      </c>
      <c r="C541" s="292">
        <f>HLOOKUP(K!$D$15,DatInv!$W$7:$AH$1441,ROW()-8,FALSE)</f>
        <v>0</v>
      </c>
      <c r="D541" s="292">
        <f>HLOOKUP(K!$D$15,DatInv!$AN$7:$AY$1441,ROW()-8,FALSE)</f>
        <v>0</v>
      </c>
      <c r="E541" s="444"/>
      <c r="F541" s="444"/>
      <c r="G541" s="420"/>
      <c r="H541" s="421"/>
      <c r="I541" s="422"/>
      <c r="J541" s="423" t="s">
        <v>140</v>
      </c>
      <c r="K541" s="292">
        <f>HLOOKUP(K!$D$15,DatInv!$BG$7:$BR$1441,ROW()-8,FALSE)</f>
        <v>0</v>
      </c>
      <c r="L541" s="292">
        <f>HLOOKUP(K!$D$15,DatInv!$BX$7:$CI$1441,ROW()-8,FALSE)</f>
        <v>0</v>
      </c>
      <c r="M541" s="292">
        <f>HLOOKUP(K!$D$15,DatInv!$CO$7:$CZ$1441,ROW()-8,FALSE)</f>
        <v>0</v>
      </c>
      <c r="N541" s="444"/>
      <c r="O541" s="444"/>
      <c r="P541" s="292">
        <f>DatInv!CZ539</f>
        <v>0</v>
      </c>
      <c r="Q541" s="292">
        <f>DatInv!DF539</f>
        <v>0</v>
      </c>
      <c r="R541" s="292">
        <f t="shared" si="418"/>
        <v>0</v>
      </c>
      <c r="S541" s="292">
        <f t="shared" si="419"/>
        <v>0</v>
      </c>
      <c r="T541" s="290"/>
    </row>
    <row r="542" spans="1:20">
      <c r="A542" s="290"/>
      <c r="B542" s="292">
        <f>HLOOKUP(K!$D$15,DatInv!$F$7:$Q$1441,ROW()-8,FALSE)</f>
        <v>0</v>
      </c>
      <c r="C542" s="292">
        <f>HLOOKUP(K!$D$15,DatInv!$W$7:$AH$1441,ROW()-8,FALSE)</f>
        <v>0</v>
      </c>
      <c r="D542" s="292">
        <f>HLOOKUP(K!$D$15,DatInv!$AN$7:$AY$1441,ROW()-8,FALSE)</f>
        <v>0</v>
      </c>
      <c r="E542" s="444"/>
      <c r="F542" s="444"/>
      <c r="G542" s="420"/>
      <c r="H542" s="421"/>
      <c r="I542" s="422"/>
      <c r="J542" s="423" t="s">
        <v>249</v>
      </c>
      <c r="K542" s="292">
        <f>HLOOKUP(K!$D$15,DatInv!$BG$7:$BR$1441,ROW()-8,FALSE)</f>
        <v>0</v>
      </c>
      <c r="L542" s="292">
        <f>HLOOKUP(K!$D$15,DatInv!$BX$7:$CI$1441,ROW()-8,FALSE)</f>
        <v>0</v>
      </c>
      <c r="M542" s="292">
        <f>HLOOKUP(K!$D$15,DatInv!$CO$7:$CZ$1441,ROW()-8,FALSE)</f>
        <v>0</v>
      </c>
      <c r="N542" s="444"/>
      <c r="O542" s="444"/>
      <c r="P542" s="292">
        <f>DatInv!CZ540</f>
        <v>0</v>
      </c>
      <c r="Q542" s="292">
        <f>DatInv!DF540</f>
        <v>0</v>
      </c>
      <c r="R542" s="292">
        <f t="shared" ref="R542:S542" si="420">IF(R540=0,0,R541/R540)</f>
        <v>0</v>
      </c>
      <c r="S542" s="292">
        <f t="shared" si="420"/>
        <v>0</v>
      </c>
      <c r="T542" s="290"/>
    </row>
    <row r="543" spans="1:20">
      <c r="A543" s="290"/>
      <c r="B543" s="292">
        <f>HLOOKUP(K!$D$15,DatInv!$F$7:$Q$1441,ROW()-8,FALSE)</f>
        <v>0</v>
      </c>
      <c r="C543" s="292">
        <f>HLOOKUP(K!$D$15,DatInv!$W$7:$AH$1441,ROW()-8,FALSE)</f>
        <v>0</v>
      </c>
      <c r="D543" s="292">
        <f>HLOOKUP(K!$D$15,DatInv!$AN$7:$AY$1441,ROW()-8,FALSE)</f>
        <v>0</v>
      </c>
      <c r="E543" s="444"/>
      <c r="F543" s="444"/>
      <c r="G543" s="420"/>
      <c r="H543" s="421" t="s">
        <v>99</v>
      </c>
      <c r="I543" s="422"/>
      <c r="J543" s="423" t="s">
        <v>22</v>
      </c>
      <c r="K543" s="292">
        <f>HLOOKUP(K!$D$15,DatInv!$BG$7:$BR$1441,ROW()-8,FALSE)</f>
        <v>0</v>
      </c>
      <c r="L543" s="292">
        <f>HLOOKUP(K!$D$15,DatInv!$BX$7:$CI$1441,ROW()-8,FALSE)</f>
        <v>0</v>
      </c>
      <c r="M543" s="292">
        <f>HLOOKUP(K!$D$15,DatInv!$CO$7:$CZ$1441,ROW()-8,FALSE)</f>
        <v>0</v>
      </c>
      <c r="N543" s="444"/>
      <c r="O543" s="444"/>
      <c r="P543" s="292">
        <f>DatInv!CZ541</f>
        <v>0</v>
      </c>
      <c r="Q543" s="292">
        <f>DatInv!DF541</f>
        <v>0</v>
      </c>
      <c r="R543" s="292">
        <f t="shared" ref="R543:R544" si="421">Q543+K543</f>
        <v>0</v>
      </c>
      <c r="S543" s="292">
        <f t="shared" ref="S543:S544" si="422">Q543+P543</f>
        <v>0</v>
      </c>
      <c r="T543" s="290"/>
    </row>
    <row r="544" spans="1:20">
      <c r="A544" s="290"/>
      <c r="B544" s="292">
        <f>HLOOKUP(K!$D$15,DatInv!$F$7:$Q$1441,ROW()-8,FALSE)</f>
        <v>0</v>
      </c>
      <c r="C544" s="292">
        <f>HLOOKUP(K!$D$15,DatInv!$W$7:$AH$1441,ROW()-8,FALSE)</f>
        <v>0</v>
      </c>
      <c r="D544" s="292">
        <f>HLOOKUP(K!$D$15,DatInv!$AN$7:$AY$1441,ROW()-8,FALSE)</f>
        <v>0</v>
      </c>
      <c r="E544" s="444"/>
      <c r="F544" s="444"/>
      <c r="G544" s="420"/>
      <c r="H544" s="421"/>
      <c r="I544" s="422"/>
      <c r="J544" s="423" t="s">
        <v>140</v>
      </c>
      <c r="K544" s="292">
        <f>HLOOKUP(K!$D$15,DatInv!$BG$7:$BR$1441,ROW()-8,FALSE)</f>
        <v>0</v>
      </c>
      <c r="L544" s="292">
        <f>HLOOKUP(K!$D$15,DatInv!$BX$7:$CI$1441,ROW()-8,FALSE)</f>
        <v>0</v>
      </c>
      <c r="M544" s="292">
        <f>HLOOKUP(K!$D$15,DatInv!$CO$7:$CZ$1441,ROW()-8,FALSE)</f>
        <v>0</v>
      </c>
      <c r="N544" s="444"/>
      <c r="O544" s="444"/>
      <c r="P544" s="292">
        <f>DatInv!CZ542</f>
        <v>0</v>
      </c>
      <c r="Q544" s="292">
        <f>DatInv!DF542</f>
        <v>0</v>
      </c>
      <c r="R544" s="292">
        <f t="shared" si="421"/>
        <v>0</v>
      </c>
      <c r="S544" s="292">
        <f t="shared" si="422"/>
        <v>0</v>
      </c>
      <c r="T544" s="290"/>
    </row>
    <row r="545" spans="1:20">
      <c r="A545" s="290"/>
      <c r="B545" s="292">
        <f>HLOOKUP(K!$D$15,DatInv!$F$7:$Q$1441,ROW()-8,FALSE)</f>
        <v>0</v>
      </c>
      <c r="C545" s="292">
        <f>HLOOKUP(K!$D$15,DatInv!$W$7:$AH$1441,ROW()-8,FALSE)</f>
        <v>0</v>
      </c>
      <c r="D545" s="292">
        <f>HLOOKUP(K!$D$15,DatInv!$AN$7:$AY$1441,ROW()-8,FALSE)</f>
        <v>0</v>
      </c>
      <c r="E545" s="444"/>
      <c r="F545" s="444"/>
      <c r="G545" s="420"/>
      <c r="H545" s="421"/>
      <c r="I545" s="422"/>
      <c r="J545" s="423" t="s">
        <v>249</v>
      </c>
      <c r="K545" s="292">
        <f>HLOOKUP(K!$D$15,DatInv!$BG$7:$BR$1441,ROW()-8,FALSE)</f>
        <v>0</v>
      </c>
      <c r="L545" s="292">
        <f>HLOOKUP(K!$D$15,DatInv!$BX$7:$CI$1441,ROW()-8,FALSE)</f>
        <v>0</v>
      </c>
      <c r="M545" s="292">
        <f>HLOOKUP(K!$D$15,DatInv!$CO$7:$CZ$1441,ROW()-8,FALSE)</f>
        <v>0</v>
      </c>
      <c r="N545" s="444"/>
      <c r="O545" s="444"/>
      <c r="P545" s="292">
        <f>DatInv!CZ543</f>
        <v>0</v>
      </c>
      <c r="Q545" s="292">
        <f>DatInv!DF543</f>
        <v>0</v>
      </c>
      <c r="R545" s="292">
        <f t="shared" ref="R545:S545" si="423">IF(R543=0,0,R544/R543)</f>
        <v>0</v>
      </c>
      <c r="S545" s="292">
        <f t="shared" si="423"/>
        <v>0</v>
      </c>
      <c r="T545" s="290"/>
    </row>
    <row r="546" spans="1:20">
      <c r="A546" s="290"/>
      <c r="B546" s="292">
        <f>HLOOKUP(K!$D$15,DatInv!$F$7:$Q$1441,ROW()-8,FALSE)</f>
        <v>0</v>
      </c>
      <c r="C546" s="292">
        <f>HLOOKUP(K!$D$15,DatInv!$W$7:$AH$1441,ROW()-8,FALSE)</f>
        <v>0</v>
      </c>
      <c r="D546" s="292">
        <f>HLOOKUP(K!$D$15,DatInv!$AN$7:$AY$1441,ROW()-8,FALSE)</f>
        <v>0</v>
      </c>
      <c r="E546" s="444"/>
      <c r="F546" s="444"/>
      <c r="G546" s="420"/>
      <c r="H546" s="421" t="s">
        <v>100</v>
      </c>
      <c r="I546" s="422"/>
      <c r="J546" s="423" t="s">
        <v>22</v>
      </c>
      <c r="K546" s="292">
        <f>HLOOKUP(K!$D$15,DatInv!$BG$7:$BR$1441,ROW()-8,FALSE)</f>
        <v>0</v>
      </c>
      <c r="L546" s="292">
        <f>HLOOKUP(K!$D$15,DatInv!$BX$7:$CI$1441,ROW()-8,FALSE)</f>
        <v>0</v>
      </c>
      <c r="M546" s="292">
        <f>HLOOKUP(K!$D$15,DatInv!$CO$7:$CZ$1441,ROW()-8,FALSE)</f>
        <v>0</v>
      </c>
      <c r="N546" s="444"/>
      <c r="O546" s="444"/>
      <c r="P546" s="292">
        <f>DatInv!CZ544</f>
        <v>0</v>
      </c>
      <c r="Q546" s="292">
        <f>DatInv!DF544</f>
        <v>0</v>
      </c>
      <c r="R546" s="292">
        <f t="shared" ref="R546:R547" si="424">Q546+K546</f>
        <v>0</v>
      </c>
      <c r="S546" s="292">
        <f t="shared" ref="S546:S547" si="425">Q546+P546</f>
        <v>0</v>
      </c>
      <c r="T546" s="290"/>
    </row>
    <row r="547" spans="1:20">
      <c r="A547" s="290"/>
      <c r="B547" s="292">
        <f>HLOOKUP(K!$D$15,DatInv!$F$7:$Q$1441,ROW()-8,FALSE)</f>
        <v>0</v>
      </c>
      <c r="C547" s="292">
        <f>HLOOKUP(K!$D$15,DatInv!$W$7:$AH$1441,ROW()-8,FALSE)</f>
        <v>0</v>
      </c>
      <c r="D547" s="292">
        <f>HLOOKUP(K!$D$15,DatInv!$AN$7:$AY$1441,ROW()-8,FALSE)</f>
        <v>0</v>
      </c>
      <c r="E547" s="444"/>
      <c r="F547" s="444"/>
      <c r="G547" s="420"/>
      <c r="H547" s="421"/>
      <c r="I547" s="422"/>
      <c r="J547" s="423" t="s">
        <v>140</v>
      </c>
      <c r="K547" s="292">
        <f>HLOOKUP(K!$D$15,DatInv!$BG$7:$BR$1441,ROW()-8,FALSE)</f>
        <v>0</v>
      </c>
      <c r="L547" s="292">
        <f>HLOOKUP(K!$D$15,DatInv!$BX$7:$CI$1441,ROW()-8,FALSE)</f>
        <v>0</v>
      </c>
      <c r="M547" s="292">
        <f>HLOOKUP(K!$D$15,DatInv!$CO$7:$CZ$1441,ROW()-8,FALSE)</f>
        <v>0</v>
      </c>
      <c r="N547" s="444"/>
      <c r="O547" s="444"/>
      <c r="P547" s="292">
        <f>DatInv!CZ545</f>
        <v>0</v>
      </c>
      <c r="Q547" s="292">
        <f>DatInv!DF545</f>
        <v>0</v>
      </c>
      <c r="R547" s="292">
        <f t="shared" si="424"/>
        <v>0</v>
      </c>
      <c r="S547" s="292">
        <f t="shared" si="425"/>
        <v>0</v>
      </c>
      <c r="T547" s="290"/>
    </row>
    <row r="548" spans="1:20">
      <c r="A548" s="290"/>
      <c r="B548" s="292">
        <f>HLOOKUP(K!$D$15,DatInv!$F$7:$Q$1441,ROW()-8,FALSE)</f>
        <v>0</v>
      </c>
      <c r="C548" s="292">
        <f>HLOOKUP(K!$D$15,DatInv!$W$7:$AH$1441,ROW()-8,FALSE)</f>
        <v>0</v>
      </c>
      <c r="D548" s="292">
        <f>HLOOKUP(K!$D$15,DatInv!$AN$7:$AY$1441,ROW()-8,FALSE)</f>
        <v>0</v>
      </c>
      <c r="E548" s="444"/>
      <c r="F548" s="444"/>
      <c r="G548" s="420"/>
      <c r="H548" s="421"/>
      <c r="I548" s="422"/>
      <c r="J548" s="423" t="s">
        <v>249</v>
      </c>
      <c r="K548" s="292">
        <f>HLOOKUP(K!$D$15,DatInv!$BG$7:$BR$1441,ROW()-8,FALSE)</f>
        <v>0</v>
      </c>
      <c r="L548" s="292">
        <f>HLOOKUP(K!$D$15,DatInv!$BX$7:$CI$1441,ROW()-8,FALSE)</f>
        <v>0</v>
      </c>
      <c r="M548" s="292">
        <f>HLOOKUP(K!$D$15,DatInv!$CO$7:$CZ$1441,ROW()-8,FALSE)</f>
        <v>0</v>
      </c>
      <c r="N548" s="444"/>
      <c r="O548" s="444"/>
      <c r="P548" s="292">
        <f>DatInv!CZ546</f>
        <v>0</v>
      </c>
      <c r="Q548" s="292">
        <f>DatInv!DF546</f>
        <v>0</v>
      </c>
      <c r="R548" s="292">
        <f t="shared" ref="R548:S548" si="426">IF(R546=0,0,R547/R546)</f>
        <v>0</v>
      </c>
      <c r="S548" s="292">
        <f t="shared" si="426"/>
        <v>0</v>
      </c>
      <c r="T548" s="290"/>
    </row>
    <row r="549" spans="1:20">
      <c r="A549" s="290"/>
      <c r="B549" s="292">
        <f>HLOOKUP(K!$D$15,DatInv!$F$7:$Q$1441,ROW()-8,FALSE)</f>
        <v>0</v>
      </c>
      <c r="C549" s="292">
        <f>HLOOKUP(K!$D$15,DatInv!$W$7:$AH$1441,ROW()-8,FALSE)</f>
        <v>0</v>
      </c>
      <c r="D549" s="292">
        <f>HLOOKUP(K!$D$15,DatInv!$AN$7:$AY$1441,ROW()-8,FALSE)</f>
        <v>0</v>
      </c>
      <c r="E549" s="444"/>
      <c r="F549" s="444"/>
      <c r="G549" s="420"/>
      <c r="H549" s="421" t="s">
        <v>101</v>
      </c>
      <c r="I549" s="422"/>
      <c r="J549" s="423" t="s">
        <v>22</v>
      </c>
      <c r="K549" s="292">
        <f>HLOOKUP(K!$D$15,DatInv!$BG$7:$BR$1441,ROW()-8,FALSE)</f>
        <v>0</v>
      </c>
      <c r="L549" s="292">
        <f>HLOOKUP(K!$D$15,DatInv!$BX$7:$CI$1441,ROW()-8,FALSE)</f>
        <v>0</v>
      </c>
      <c r="M549" s="292">
        <f>HLOOKUP(K!$D$15,DatInv!$CO$7:$CZ$1441,ROW()-8,FALSE)</f>
        <v>0</v>
      </c>
      <c r="N549" s="444"/>
      <c r="O549" s="444"/>
      <c r="P549" s="292">
        <f>DatInv!CZ547</f>
        <v>0</v>
      </c>
      <c r="Q549" s="292">
        <f>DatInv!DF547</f>
        <v>0</v>
      </c>
      <c r="R549" s="292">
        <f t="shared" ref="R549:R550" si="427">Q549+K549</f>
        <v>0</v>
      </c>
      <c r="S549" s="292">
        <f t="shared" ref="S549:S550" si="428">Q549+P549</f>
        <v>0</v>
      </c>
      <c r="T549" s="290"/>
    </row>
    <row r="550" spans="1:20">
      <c r="A550" s="290"/>
      <c r="B550" s="292">
        <f>HLOOKUP(K!$D$15,DatInv!$F$7:$Q$1441,ROW()-8,FALSE)</f>
        <v>0</v>
      </c>
      <c r="C550" s="292">
        <f>HLOOKUP(K!$D$15,DatInv!$W$7:$AH$1441,ROW()-8,FALSE)</f>
        <v>0</v>
      </c>
      <c r="D550" s="292">
        <f>HLOOKUP(K!$D$15,DatInv!$AN$7:$AY$1441,ROW()-8,FALSE)</f>
        <v>0</v>
      </c>
      <c r="E550" s="444"/>
      <c r="F550" s="444"/>
      <c r="G550" s="420"/>
      <c r="H550" s="421"/>
      <c r="I550" s="422"/>
      <c r="J550" s="423" t="s">
        <v>140</v>
      </c>
      <c r="K550" s="292">
        <f>HLOOKUP(K!$D$15,DatInv!$BG$7:$BR$1441,ROW()-8,FALSE)</f>
        <v>0</v>
      </c>
      <c r="L550" s="292">
        <f>HLOOKUP(K!$D$15,DatInv!$BX$7:$CI$1441,ROW()-8,FALSE)</f>
        <v>0</v>
      </c>
      <c r="M550" s="292">
        <f>HLOOKUP(K!$D$15,DatInv!$CO$7:$CZ$1441,ROW()-8,FALSE)</f>
        <v>0</v>
      </c>
      <c r="N550" s="444"/>
      <c r="O550" s="444"/>
      <c r="P550" s="292">
        <f>DatInv!CZ548</f>
        <v>0</v>
      </c>
      <c r="Q550" s="292">
        <f>DatInv!DF548</f>
        <v>0</v>
      </c>
      <c r="R550" s="292">
        <f t="shared" si="427"/>
        <v>0</v>
      </c>
      <c r="S550" s="292">
        <f t="shared" si="428"/>
        <v>0</v>
      </c>
      <c r="T550" s="290"/>
    </row>
    <row r="551" spans="1:20">
      <c r="A551" s="290"/>
      <c r="B551" s="292">
        <f>HLOOKUP(K!$D$15,DatInv!$F$7:$Q$1441,ROW()-8,FALSE)</f>
        <v>0</v>
      </c>
      <c r="C551" s="292">
        <f>HLOOKUP(K!$D$15,DatInv!$W$7:$AH$1441,ROW()-8,FALSE)</f>
        <v>0</v>
      </c>
      <c r="D551" s="292">
        <f>HLOOKUP(K!$D$15,DatInv!$AN$7:$AY$1441,ROW()-8,FALSE)</f>
        <v>0</v>
      </c>
      <c r="E551" s="444"/>
      <c r="F551" s="444"/>
      <c r="G551" s="420"/>
      <c r="H551" s="421"/>
      <c r="I551" s="422"/>
      <c r="J551" s="423" t="s">
        <v>249</v>
      </c>
      <c r="K551" s="292">
        <f>HLOOKUP(K!$D$15,DatInv!$BG$7:$BR$1441,ROW()-8,FALSE)</f>
        <v>0</v>
      </c>
      <c r="L551" s="292">
        <f>HLOOKUP(K!$D$15,DatInv!$BX$7:$CI$1441,ROW()-8,FALSE)</f>
        <v>0</v>
      </c>
      <c r="M551" s="292">
        <f>HLOOKUP(K!$D$15,DatInv!$CO$7:$CZ$1441,ROW()-8,FALSE)</f>
        <v>0</v>
      </c>
      <c r="N551" s="444"/>
      <c r="O551" s="444"/>
      <c r="P551" s="292">
        <f>DatInv!CZ549</f>
        <v>0</v>
      </c>
      <c r="Q551" s="292">
        <f>DatInv!DF549</f>
        <v>0</v>
      </c>
      <c r="R551" s="292">
        <f t="shared" ref="R551:S551" si="429">IF(R549=0,0,R550/R549)</f>
        <v>0</v>
      </c>
      <c r="S551" s="292">
        <f t="shared" si="429"/>
        <v>0</v>
      </c>
      <c r="T551" s="290"/>
    </row>
    <row r="552" spans="1:20">
      <c r="A552" s="290"/>
      <c r="B552" s="292">
        <f>HLOOKUP(K!$D$15,DatInv!$F$7:$Q$1441,ROW()-8,FALSE)</f>
        <v>0</v>
      </c>
      <c r="C552" s="292">
        <f>HLOOKUP(K!$D$15,DatInv!$W$7:$AH$1441,ROW()-8,FALSE)</f>
        <v>0</v>
      </c>
      <c r="D552" s="292">
        <f>HLOOKUP(K!$D$15,DatInv!$AN$7:$AY$1441,ROW()-8,FALSE)</f>
        <v>0</v>
      </c>
      <c r="E552" s="444"/>
      <c r="F552" s="444"/>
      <c r="G552" s="420"/>
      <c r="H552" s="421" t="s">
        <v>102</v>
      </c>
      <c r="I552" s="422"/>
      <c r="J552" s="423" t="s">
        <v>22</v>
      </c>
      <c r="K552" s="292">
        <f>HLOOKUP(K!$D$15,DatInv!$BG$7:$BR$1441,ROW()-8,FALSE)</f>
        <v>0</v>
      </c>
      <c r="L552" s="292">
        <f>HLOOKUP(K!$D$15,DatInv!$BX$7:$CI$1441,ROW()-8,FALSE)</f>
        <v>0</v>
      </c>
      <c r="M552" s="292">
        <f>HLOOKUP(K!$D$15,DatInv!$CO$7:$CZ$1441,ROW()-8,FALSE)</f>
        <v>0</v>
      </c>
      <c r="N552" s="444"/>
      <c r="O552" s="444"/>
      <c r="P552" s="292">
        <f>DatInv!CZ550</f>
        <v>0</v>
      </c>
      <c r="Q552" s="292">
        <f>DatInv!DF550</f>
        <v>0</v>
      </c>
      <c r="R552" s="292">
        <f t="shared" ref="R552:R553" si="430">Q552+K552</f>
        <v>0</v>
      </c>
      <c r="S552" s="292">
        <f t="shared" ref="S552:S553" si="431">Q552+P552</f>
        <v>0</v>
      </c>
      <c r="T552" s="290"/>
    </row>
    <row r="553" spans="1:20">
      <c r="A553" s="290"/>
      <c r="B553" s="292">
        <f>HLOOKUP(K!$D$15,DatInv!$F$7:$Q$1441,ROW()-8,FALSE)</f>
        <v>0</v>
      </c>
      <c r="C553" s="292">
        <f>HLOOKUP(K!$D$15,DatInv!$W$7:$AH$1441,ROW()-8,FALSE)</f>
        <v>0</v>
      </c>
      <c r="D553" s="292">
        <f>HLOOKUP(K!$D$15,DatInv!$AN$7:$AY$1441,ROW()-8,FALSE)</f>
        <v>0</v>
      </c>
      <c r="E553" s="444"/>
      <c r="F553" s="444"/>
      <c r="G553" s="420"/>
      <c r="H553" s="421"/>
      <c r="I553" s="422"/>
      <c r="J553" s="423" t="s">
        <v>140</v>
      </c>
      <c r="K553" s="292">
        <f>HLOOKUP(K!$D$15,DatInv!$BG$7:$BR$1441,ROW()-8,FALSE)</f>
        <v>0</v>
      </c>
      <c r="L553" s="292">
        <f>HLOOKUP(K!$D$15,DatInv!$BX$7:$CI$1441,ROW()-8,FALSE)</f>
        <v>0</v>
      </c>
      <c r="M553" s="292">
        <f>HLOOKUP(K!$D$15,DatInv!$CO$7:$CZ$1441,ROW()-8,FALSE)</f>
        <v>0</v>
      </c>
      <c r="N553" s="444"/>
      <c r="O553" s="444"/>
      <c r="P553" s="292">
        <f>DatInv!CZ551</f>
        <v>0</v>
      </c>
      <c r="Q553" s="292">
        <f>DatInv!DF551</f>
        <v>0</v>
      </c>
      <c r="R553" s="292">
        <f t="shared" si="430"/>
        <v>0</v>
      </c>
      <c r="S553" s="292">
        <f t="shared" si="431"/>
        <v>0</v>
      </c>
      <c r="T553" s="290"/>
    </row>
    <row r="554" spans="1:20">
      <c r="A554" s="290"/>
      <c r="B554" s="292">
        <f>HLOOKUP(K!$D$15,DatInv!$F$7:$Q$1441,ROW()-8,FALSE)</f>
        <v>0</v>
      </c>
      <c r="C554" s="292">
        <f>HLOOKUP(K!$D$15,DatInv!$W$7:$AH$1441,ROW()-8,FALSE)</f>
        <v>0</v>
      </c>
      <c r="D554" s="292">
        <f>HLOOKUP(K!$D$15,DatInv!$AN$7:$AY$1441,ROW()-8,FALSE)</f>
        <v>0</v>
      </c>
      <c r="E554" s="444"/>
      <c r="F554" s="444"/>
      <c r="G554" s="420"/>
      <c r="H554" s="421"/>
      <c r="I554" s="422"/>
      <c r="J554" s="423" t="s">
        <v>249</v>
      </c>
      <c r="K554" s="292">
        <f>HLOOKUP(K!$D$15,DatInv!$BG$7:$BR$1441,ROW()-8,FALSE)</f>
        <v>0</v>
      </c>
      <c r="L554" s="292">
        <f>HLOOKUP(K!$D$15,DatInv!$BX$7:$CI$1441,ROW()-8,FALSE)</f>
        <v>0</v>
      </c>
      <c r="M554" s="292">
        <f>HLOOKUP(K!$D$15,DatInv!$CO$7:$CZ$1441,ROW()-8,FALSE)</f>
        <v>0</v>
      </c>
      <c r="N554" s="444"/>
      <c r="O554" s="444"/>
      <c r="P554" s="292">
        <f>DatInv!CZ552</f>
        <v>0</v>
      </c>
      <c r="Q554" s="292">
        <f>DatInv!DF552</f>
        <v>0</v>
      </c>
      <c r="R554" s="292">
        <f t="shared" ref="R554:S554" si="432">IF(R552=0,0,R553/R552)</f>
        <v>0</v>
      </c>
      <c r="S554" s="292">
        <f t="shared" si="432"/>
        <v>0</v>
      </c>
      <c r="T554" s="290"/>
    </row>
    <row r="555" spans="1:20">
      <c r="A555" s="290"/>
      <c r="B555" s="292">
        <f>HLOOKUP(K!$D$15,DatInv!$F$7:$Q$1441,ROW()-8,FALSE)</f>
        <v>0</v>
      </c>
      <c r="C555" s="292">
        <f>HLOOKUP(K!$D$15,DatInv!$W$7:$AH$1441,ROW()-8,FALSE)</f>
        <v>0</v>
      </c>
      <c r="D555" s="292">
        <f>HLOOKUP(K!$D$15,DatInv!$AN$7:$AY$1441,ROW()-8,FALSE)</f>
        <v>0</v>
      </c>
      <c r="E555" s="444"/>
      <c r="F555" s="444"/>
      <c r="G555" s="420"/>
      <c r="H555" s="421" t="s">
        <v>103</v>
      </c>
      <c r="I555" s="422"/>
      <c r="J555" s="423" t="s">
        <v>22</v>
      </c>
      <c r="K555" s="292">
        <f>HLOOKUP(K!$D$15,DatInv!$BG$7:$BR$1441,ROW()-8,FALSE)</f>
        <v>0</v>
      </c>
      <c r="L555" s="292">
        <f>HLOOKUP(K!$D$15,DatInv!$BX$7:$CI$1441,ROW()-8,FALSE)</f>
        <v>0</v>
      </c>
      <c r="M555" s="292">
        <f>HLOOKUP(K!$D$15,DatInv!$CO$7:$CZ$1441,ROW()-8,FALSE)</f>
        <v>0</v>
      </c>
      <c r="N555" s="444"/>
      <c r="O555" s="444"/>
      <c r="P555" s="292">
        <f>DatInv!CZ553</f>
        <v>0</v>
      </c>
      <c r="Q555" s="292">
        <f>DatInv!DF553</f>
        <v>0</v>
      </c>
      <c r="R555" s="292">
        <f t="shared" ref="R555:R556" si="433">Q555+K555</f>
        <v>0</v>
      </c>
      <c r="S555" s="292">
        <f t="shared" ref="S555:S556" si="434">Q555+P555</f>
        <v>0</v>
      </c>
      <c r="T555" s="290"/>
    </row>
    <row r="556" spans="1:20">
      <c r="A556" s="290"/>
      <c r="B556" s="292">
        <f>HLOOKUP(K!$D$15,DatInv!$F$7:$Q$1441,ROW()-8,FALSE)</f>
        <v>0</v>
      </c>
      <c r="C556" s="292">
        <f>HLOOKUP(K!$D$15,DatInv!$W$7:$AH$1441,ROW()-8,FALSE)</f>
        <v>0</v>
      </c>
      <c r="D556" s="292">
        <f>HLOOKUP(K!$D$15,DatInv!$AN$7:$AY$1441,ROW()-8,FALSE)</f>
        <v>0</v>
      </c>
      <c r="E556" s="444"/>
      <c r="F556" s="444"/>
      <c r="G556" s="420"/>
      <c r="H556" s="421"/>
      <c r="I556" s="422"/>
      <c r="J556" s="423" t="s">
        <v>140</v>
      </c>
      <c r="K556" s="292">
        <f>HLOOKUP(K!$D$15,DatInv!$BG$7:$BR$1441,ROW()-8,FALSE)</f>
        <v>0</v>
      </c>
      <c r="L556" s="292">
        <f>HLOOKUP(K!$D$15,DatInv!$BX$7:$CI$1441,ROW()-8,FALSE)</f>
        <v>0</v>
      </c>
      <c r="M556" s="292">
        <f>HLOOKUP(K!$D$15,DatInv!$CO$7:$CZ$1441,ROW()-8,FALSE)</f>
        <v>0</v>
      </c>
      <c r="N556" s="444"/>
      <c r="O556" s="444"/>
      <c r="P556" s="292">
        <f>DatInv!CZ554</f>
        <v>0</v>
      </c>
      <c r="Q556" s="292">
        <f>DatInv!DF554</f>
        <v>0</v>
      </c>
      <c r="R556" s="292">
        <f t="shared" si="433"/>
        <v>0</v>
      </c>
      <c r="S556" s="292">
        <f t="shared" si="434"/>
        <v>0</v>
      </c>
      <c r="T556" s="290"/>
    </row>
    <row r="557" spans="1:20">
      <c r="A557" s="290"/>
      <c r="B557" s="292">
        <f>HLOOKUP(K!$D$15,DatInv!$F$7:$Q$1441,ROW()-8,FALSE)</f>
        <v>0</v>
      </c>
      <c r="C557" s="292">
        <f>HLOOKUP(K!$D$15,DatInv!$W$7:$AH$1441,ROW()-8,FALSE)</f>
        <v>0</v>
      </c>
      <c r="D557" s="292">
        <f>HLOOKUP(K!$D$15,DatInv!$AN$7:$AY$1441,ROW()-8,FALSE)</f>
        <v>0</v>
      </c>
      <c r="E557" s="444"/>
      <c r="F557" s="444"/>
      <c r="G557" s="420"/>
      <c r="H557" s="421"/>
      <c r="I557" s="422"/>
      <c r="J557" s="423" t="s">
        <v>249</v>
      </c>
      <c r="K557" s="292">
        <f>HLOOKUP(K!$D$15,DatInv!$BG$7:$BR$1441,ROW()-8,FALSE)</f>
        <v>0</v>
      </c>
      <c r="L557" s="292">
        <f>HLOOKUP(K!$D$15,DatInv!$BX$7:$CI$1441,ROW()-8,FALSE)</f>
        <v>0</v>
      </c>
      <c r="M557" s="292">
        <f>HLOOKUP(K!$D$15,DatInv!$CO$7:$CZ$1441,ROW()-8,FALSE)</f>
        <v>0</v>
      </c>
      <c r="N557" s="444"/>
      <c r="O557" s="444"/>
      <c r="P557" s="292">
        <f>DatInv!CZ555</f>
        <v>0</v>
      </c>
      <c r="Q557" s="292">
        <f>DatInv!DF555</f>
        <v>0</v>
      </c>
      <c r="R557" s="292">
        <f t="shared" ref="R557:S557" si="435">IF(R555=0,0,R556/R555)</f>
        <v>0</v>
      </c>
      <c r="S557" s="292">
        <f t="shared" si="435"/>
        <v>0</v>
      </c>
      <c r="T557" s="290"/>
    </row>
    <row r="558" spans="1:20">
      <c r="A558" s="290"/>
      <c r="B558" s="292">
        <f>HLOOKUP(K!$D$15,DatInv!$F$7:$Q$1441,ROW()-8,FALSE)</f>
        <v>0</v>
      </c>
      <c r="C558" s="292">
        <f>HLOOKUP(K!$D$15,DatInv!$W$7:$AH$1441,ROW()-8,FALSE)</f>
        <v>0</v>
      </c>
      <c r="D558" s="292">
        <f>HLOOKUP(K!$D$15,DatInv!$AN$7:$AY$1441,ROW()-8,FALSE)</f>
        <v>0</v>
      </c>
      <c r="E558" s="444"/>
      <c r="F558" s="444"/>
      <c r="G558" s="420"/>
      <c r="H558" s="421" t="s">
        <v>104</v>
      </c>
      <c r="I558" s="422"/>
      <c r="J558" s="423" t="s">
        <v>22</v>
      </c>
      <c r="K558" s="292">
        <f>HLOOKUP(K!$D$15,DatInv!$BG$7:$BR$1441,ROW()-8,FALSE)</f>
        <v>0</v>
      </c>
      <c r="L558" s="292">
        <f>HLOOKUP(K!$D$15,DatInv!$BX$7:$CI$1441,ROW()-8,FALSE)</f>
        <v>0</v>
      </c>
      <c r="M558" s="292">
        <f>HLOOKUP(K!$D$15,DatInv!$CO$7:$CZ$1441,ROW()-8,FALSE)</f>
        <v>0</v>
      </c>
      <c r="N558" s="444"/>
      <c r="O558" s="444"/>
      <c r="P558" s="292">
        <f>DatInv!CZ556</f>
        <v>0</v>
      </c>
      <c r="Q558" s="292">
        <f>DatInv!DF556</f>
        <v>0</v>
      </c>
      <c r="R558" s="292">
        <f t="shared" ref="R558:R559" si="436">Q558+K558</f>
        <v>0</v>
      </c>
      <c r="S558" s="292">
        <f t="shared" ref="S558:S559" si="437">Q558+P558</f>
        <v>0</v>
      </c>
      <c r="T558" s="290"/>
    </row>
    <row r="559" spans="1:20">
      <c r="A559" s="290"/>
      <c r="B559" s="292">
        <f>HLOOKUP(K!$D$15,DatInv!$F$7:$Q$1441,ROW()-8,FALSE)</f>
        <v>0</v>
      </c>
      <c r="C559" s="292">
        <f>HLOOKUP(K!$D$15,DatInv!$W$7:$AH$1441,ROW()-8,FALSE)</f>
        <v>0</v>
      </c>
      <c r="D559" s="292">
        <f>HLOOKUP(K!$D$15,DatInv!$AN$7:$AY$1441,ROW()-8,FALSE)</f>
        <v>0</v>
      </c>
      <c r="E559" s="444"/>
      <c r="F559" s="444"/>
      <c r="G559" s="420"/>
      <c r="H559" s="421"/>
      <c r="I559" s="422"/>
      <c r="J559" s="423" t="s">
        <v>140</v>
      </c>
      <c r="K559" s="292">
        <f>HLOOKUP(K!$D$15,DatInv!$BG$7:$BR$1441,ROW()-8,FALSE)</f>
        <v>0</v>
      </c>
      <c r="L559" s="292">
        <f>HLOOKUP(K!$D$15,DatInv!$BX$7:$CI$1441,ROW()-8,FALSE)</f>
        <v>0</v>
      </c>
      <c r="M559" s="292">
        <f>HLOOKUP(K!$D$15,DatInv!$CO$7:$CZ$1441,ROW()-8,FALSE)</f>
        <v>0</v>
      </c>
      <c r="N559" s="444"/>
      <c r="O559" s="444"/>
      <c r="P559" s="292">
        <f>DatInv!CZ557</f>
        <v>0</v>
      </c>
      <c r="Q559" s="292">
        <f>DatInv!DF557</f>
        <v>0</v>
      </c>
      <c r="R559" s="292">
        <f t="shared" si="436"/>
        <v>0</v>
      </c>
      <c r="S559" s="292">
        <f t="shared" si="437"/>
        <v>0</v>
      </c>
      <c r="T559" s="290"/>
    </row>
    <row r="560" spans="1:20">
      <c r="A560" s="290"/>
      <c r="B560" s="292">
        <f>HLOOKUP(K!$D$15,DatInv!$F$7:$Q$1441,ROW()-8,FALSE)</f>
        <v>0</v>
      </c>
      <c r="C560" s="292">
        <f>HLOOKUP(K!$D$15,DatInv!$W$7:$AH$1441,ROW()-8,FALSE)</f>
        <v>0</v>
      </c>
      <c r="D560" s="292">
        <f>HLOOKUP(K!$D$15,DatInv!$AN$7:$AY$1441,ROW()-8,FALSE)</f>
        <v>0</v>
      </c>
      <c r="E560" s="444"/>
      <c r="F560" s="444"/>
      <c r="G560" s="420"/>
      <c r="H560" s="421"/>
      <c r="I560" s="422"/>
      <c r="J560" s="423" t="s">
        <v>249</v>
      </c>
      <c r="K560" s="292">
        <f>HLOOKUP(K!$D$15,DatInv!$BG$7:$BR$1441,ROW()-8,FALSE)</f>
        <v>0</v>
      </c>
      <c r="L560" s="292">
        <f>HLOOKUP(K!$D$15,DatInv!$BX$7:$CI$1441,ROW()-8,FALSE)</f>
        <v>0</v>
      </c>
      <c r="M560" s="292">
        <f>HLOOKUP(K!$D$15,DatInv!$CO$7:$CZ$1441,ROW()-8,FALSE)</f>
        <v>0</v>
      </c>
      <c r="N560" s="444"/>
      <c r="O560" s="444"/>
      <c r="P560" s="292">
        <f>DatInv!CZ558</f>
        <v>0</v>
      </c>
      <c r="Q560" s="292">
        <f>DatInv!DF558</f>
        <v>0</v>
      </c>
      <c r="R560" s="292">
        <f t="shared" ref="R560:S560" si="438">IF(R558=0,0,R559/R558)</f>
        <v>0</v>
      </c>
      <c r="S560" s="292">
        <f t="shared" si="438"/>
        <v>0</v>
      </c>
      <c r="T560" s="290"/>
    </row>
    <row r="561" spans="1:20">
      <c r="A561" s="290"/>
      <c r="B561" s="292">
        <f>HLOOKUP(K!$D$15,DatInv!$F$7:$Q$1441,ROW()-8,FALSE)</f>
        <v>0</v>
      </c>
      <c r="C561" s="292">
        <f>HLOOKUP(K!$D$15,DatInv!$W$7:$AH$1441,ROW()-8,FALSE)</f>
        <v>0</v>
      </c>
      <c r="D561" s="292">
        <f>HLOOKUP(K!$D$15,DatInv!$AN$7:$AY$1441,ROW()-8,FALSE)</f>
        <v>0</v>
      </c>
      <c r="E561" s="444"/>
      <c r="F561" s="444"/>
      <c r="G561" s="420"/>
      <c r="H561" s="421" t="s">
        <v>105</v>
      </c>
      <c r="I561" s="422"/>
      <c r="J561" s="423" t="s">
        <v>22</v>
      </c>
      <c r="K561" s="292">
        <f>HLOOKUP(K!$D$15,DatInv!$BG$7:$BR$1441,ROW()-8,FALSE)</f>
        <v>0</v>
      </c>
      <c r="L561" s="292">
        <f>HLOOKUP(K!$D$15,DatInv!$BX$7:$CI$1441,ROW()-8,FALSE)</f>
        <v>0</v>
      </c>
      <c r="M561" s="292">
        <f>HLOOKUP(K!$D$15,DatInv!$CO$7:$CZ$1441,ROW()-8,FALSE)</f>
        <v>0</v>
      </c>
      <c r="N561" s="444"/>
      <c r="O561" s="444"/>
      <c r="P561" s="292">
        <f>DatInv!CZ559</f>
        <v>0</v>
      </c>
      <c r="Q561" s="292">
        <f>DatInv!DF559</f>
        <v>0</v>
      </c>
      <c r="R561" s="292">
        <f t="shared" ref="R561:R562" si="439">Q561+K561</f>
        <v>0</v>
      </c>
      <c r="S561" s="292">
        <f t="shared" ref="S561:S562" si="440">Q561+P561</f>
        <v>0</v>
      </c>
      <c r="T561" s="290"/>
    </row>
    <row r="562" spans="1:20">
      <c r="A562" s="290"/>
      <c r="B562" s="292">
        <f>HLOOKUP(K!$D$15,DatInv!$F$7:$Q$1441,ROW()-8,FALSE)</f>
        <v>0</v>
      </c>
      <c r="C562" s="292">
        <f>HLOOKUP(K!$D$15,DatInv!$W$7:$AH$1441,ROW()-8,FALSE)</f>
        <v>0</v>
      </c>
      <c r="D562" s="292">
        <f>HLOOKUP(K!$D$15,DatInv!$AN$7:$AY$1441,ROW()-8,FALSE)</f>
        <v>0</v>
      </c>
      <c r="E562" s="444"/>
      <c r="F562" s="444"/>
      <c r="G562" s="420"/>
      <c r="H562" s="421"/>
      <c r="I562" s="422"/>
      <c r="J562" s="423" t="s">
        <v>140</v>
      </c>
      <c r="K562" s="292">
        <f>HLOOKUP(K!$D$15,DatInv!$BG$7:$BR$1441,ROW()-8,FALSE)</f>
        <v>0</v>
      </c>
      <c r="L562" s="292">
        <f>HLOOKUP(K!$D$15,DatInv!$BX$7:$CI$1441,ROW()-8,FALSE)</f>
        <v>0</v>
      </c>
      <c r="M562" s="292">
        <f>HLOOKUP(K!$D$15,DatInv!$CO$7:$CZ$1441,ROW()-8,FALSE)</f>
        <v>0</v>
      </c>
      <c r="N562" s="444"/>
      <c r="O562" s="444"/>
      <c r="P562" s="292">
        <f>DatInv!CZ560</f>
        <v>0</v>
      </c>
      <c r="Q562" s="292">
        <f>DatInv!DF560</f>
        <v>0</v>
      </c>
      <c r="R562" s="292">
        <f t="shared" si="439"/>
        <v>0</v>
      </c>
      <c r="S562" s="292">
        <f t="shared" si="440"/>
        <v>0</v>
      </c>
      <c r="T562" s="290"/>
    </row>
    <row r="563" spans="1:20">
      <c r="A563" s="290"/>
      <c r="B563" s="292">
        <f>HLOOKUP(K!$D$15,DatInv!$F$7:$Q$1441,ROW()-8,FALSE)</f>
        <v>0</v>
      </c>
      <c r="C563" s="292">
        <f>HLOOKUP(K!$D$15,DatInv!$W$7:$AH$1441,ROW()-8,FALSE)</f>
        <v>0</v>
      </c>
      <c r="D563" s="292">
        <f>HLOOKUP(K!$D$15,DatInv!$AN$7:$AY$1441,ROW()-8,FALSE)</f>
        <v>0</v>
      </c>
      <c r="E563" s="444"/>
      <c r="F563" s="444"/>
      <c r="G563" s="420"/>
      <c r="H563" s="421"/>
      <c r="I563" s="422"/>
      <c r="J563" s="423" t="s">
        <v>249</v>
      </c>
      <c r="K563" s="292">
        <f>HLOOKUP(K!$D$15,DatInv!$BG$7:$BR$1441,ROW()-8,FALSE)</f>
        <v>0</v>
      </c>
      <c r="L563" s="292">
        <f>HLOOKUP(K!$D$15,DatInv!$BX$7:$CI$1441,ROW()-8,FALSE)</f>
        <v>0</v>
      </c>
      <c r="M563" s="292">
        <f>HLOOKUP(K!$D$15,DatInv!$CO$7:$CZ$1441,ROW()-8,FALSE)</f>
        <v>0</v>
      </c>
      <c r="N563" s="444"/>
      <c r="O563" s="444"/>
      <c r="P563" s="292">
        <f>DatInv!CZ561</f>
        <v>0</v>
      </c>
      <c r="Q563" s="292">
        <f>DatInv!DF561</f>
        <v>0</v>
      </c>
      <c r="R563" s="292">
        <f t="shared" ref="R563:S563" si="441">IF(R561=0,0,R562/R561)</f>
        <v>0</v>
      </c>
      <c r="S563" s="292">
        <f t="shared" si="441"/>
        <v>0</v>
      </c>
      <c r="T563" s="290"/>
    </row>
    <row r="564" spans="1:20">
      <c r="A564" s="290"/>
      <c r="B564" s="292">
        <f>HLOOKUP(K!$D$15,DatInv!$F$7:$Q$1441,ROW()-8,FALSE)</f>
        <v>0</v>
      </c>
      <c r="C564" s="292">
        <f>HLOOKUP(K!$D$15,DatInv!$W$7:$AH$1441,ROW()-8,FALSE)</f>
        <v>0</v>
      </c>
      <c r="D564" s="292">
        <f>HLOOKUP(K!$D$15,DatInv!$AN$7:$AY$1441,ROW()-8,FALSE)</f>
        <v>0</v>
      </c>
      <c r="E564" s="444"/>
      <c r="F564" s="444"/>
      <c r="G564" s="420"/>
      <c r="H564" s="421" t="s">
        <v>106</v>
      </c>
      <c r="I564" s="422"/>
      <c r="J564" s="423" t="s">
        <v>22</v>
      </c>
      <c r="K564" s="292">
        <f>HLOOKUP(K!$D$15,DatInv!$BG$7:$BR$1441,ROW()-8,FALSE)</f>
        <v>0</v>
      </c>
      <c r="L564" s="292">
        <f>HLOOKUP(K!$D$15,DatInv!$BX$7:$CI$1441,ROW()-8,FALSE)</f>
        <v>0</v>
      </c>
      <c r="M564" s="292">
        <f>HLOOKUP(K!$D$15,DatInv!$CO$7:$CZ$1441,ROW()-8,FALSE)</f>
        <v>0</v>
      </c>
      <c r="N564" s="444"/>
      <c r="O564" s="444"/>
      <c r="P564" s="292">
        <f>DatInv!CZ562</f>
        <v>0</v>
      </c>
      <c r="Q564" s="292">
        <f>DatInv!DF562</f>
        <v>0</v>
      </c>
      <c r="R564" s="292">
        <f t="shared" ref="R564:R565" si="442">Q564+K564</f>
        <v>0</v>
      </c>
      <c r="S564" s="292">
        <f t="shared" ref="S564:S565" si="443">Q564+P564</f>
        <v>0</v>
      </c>
      <c r="T564" s="290"/>
    </row>
    <row r="565" spans="1:20">
      <c r="A565" s="290"/>
      <c r="B565" s="292">
        <f>HLOOKUP(K!$D$15,DatInv!$F$7:$Q$1441,ROW()-8,FALSE)</f>
        <v>0</v>
      </c>
      <c r="C565" s="292">
        <f>HLOOKUP(K!$D$15,DatInv!$W$7:$AH$1441,ROW()-8,FALSE)</f>
        <v>0</v>
      </c>
      <c r="D565" s="292">
        <f>HLOOKUP(K!$D$15,DatInv!$AN$7:$AY$1441,ROW()-8,FALSE)</f>
        <v>0</v>
      </c>
      <c r="E565" s="444"/>
      <c r="F565" s="444"/>
      <c r="G565" s="420"/>
      <c r="H565" s="421"/>
      <c r="I565" s="422"/>
      <c r="J565" s="423" t="s">
        <v>140</v>
      </c>
      <c r="K565" s="292">
        <f>HLOOKUP(K!$D$15,DatInv!$BG$7:$BR$1441,ROW()-8,FALSE)</f>
        <v>0</v>
      </c>
      <c r="L565" s="292">
        <f>HLOOKUP(K!$D$15,DatInv!$BX$7:$CI$1441,ROW()-8,FALSE)</f>
        <v>0</v>
      </c>
      <c r="M565" s="292">
        <f>HLOOKUP(K!$D$15,DatInv!$CO$7:$CZ$1441,ROW()-8,FALSE)</f>
        <v>0</v>
      </c>
      <c r="N565" s="444"/>
      <c r="O565" s="444"/>
      <c r="P565" s="292">
        <f>DatInv!CZ563</f>
        <v>0</v>
      </c>
      <c r="Q565" s="292">
        <f>DatInv!DF563</f>
        <v>0</v>
      </c>
      <c r="R565" s="292">
        <f t="shared" si="442"/>
        <v>0</v>
      </c>
      <c r="S565" s="292">
        <f t="shared" si="443"/>
        <v>0</v>
      </c>
      <c r="T565" s="290"/>
    </row>
    <row r="566" spans="1:20">
      <c r="A566" s="290"/>
      <c r="B566" s="292">
        <f>HLOOKUP(K!$D$15,DatInv!$F$7:$Q$1441,ROW()-8,FALSE)</f>
        <v>0</v>
      </c>
      <c r="C566" s="292">
        <f>HLOOKUP(K!$D$15,DatInv!$W$7:$AH$1441,ROW()-8,FALSE)</f>
        <v>0</v>
      </c>
      <c r="D566" s="292">
        <f>HLOOKUP(K!$D$15,DatInv!$AN$7:$AY$1441,ROW()-8,FALSE)</f>
        <v>0</v>
      </c>
      <c r="E566" s="444"/>
      <c r="F566" s="444"/>
      <c r="G566" s="420"/>
      <c r="H566" s="421"/>
      <c r="I566" s="422"/>
      <c r="J566" s="423" t="s">
        <v>249</v>
      </c>
      <c r="K566" s="292">
        <f>HLOOKUP(K!$D$15,DatInv!$BG$7:$BR$1441,ROW()-8,FALSE)</f>
        <v>0</v>
      </c>
      <c r="L566" s="292">
        <f>HLOOKUP(K!$D$15,DatInv!$BX$7:$CI$1441,ROW()-8,FALSE)</f>
        <v>0</v>
      </c>
      <c r="M566" s="292">
        <f>HLOOKUP(K!$D$15,DatInv!$CO$7:$CZ$1441,ROW()-8,FALSE)</f>
        <v>0</v>
      </c>
      <c r="N566" s="444"/>
      <c r="O566" s="444"/>
      <c r="P566" s="292">
        <f>DatInv!CZ564</f>
        <v>0</v>
      </c>
      <c r="Q566" s="292">
        <f>DatInv!DF564</f>
        <v>0</v>
      </c>
      <c r="R566" s="292">
        <f t="shared" ref="R566:S566" si="444">IF(R564=0,0,R565/R564)</f>
        <v>0</v>
      </c>
      <c r="S566" s="292">
        <f t="shared" si="444"/>
        <v>0</v>
      </c>
      <c r="T566" s="290"/>
    </row>
    <row r="567" spans="1:20">
      <c r="A567" s="290"/>
      <c r="B567" s="292">
        <f>HLOOKUP(K!$D$15,DatInv!$F$7:$Q$1441,ROW()-8,FALSE)</f>
        <v>0</v>
      </c>
      <c r="C567" s="292">
        <f>HLOOKUP(K!$D$15,DatInv!$W$7:$AH$1441,ROW()-8,FALSE)</f>
        <v>0</v>
      </c>
      <c r="D567" s="292">
        <f>HLOOKUP(K!$D$15,DatInv!$AN$7:$AY$1441,ROW()-8,FALSE)</f>
        <v>0</v>
      </c>
      <c r="E567" s="444"/>
      <c r="F567" s="444"/>
      <c r="G567" s="420"/>
      <c r="H567" s="421" t="s">
        <v>107</v>
      </c>
      <c r="I567" s="422"/>
      <c r="J567" s="423" t="s">
        <v>22</v>
      </c>
      <c r="K567" s="292">
        <f>HLOOKUP(K!$D$15,DatInv!$BG$7:$BR$1441,ROW()-8,FALSE)</f>
        <v>0</v>
      </c>
      <c r="L567" s="292">
        <f>HLOOKUP(K!$D$15,DatInv!$BX$7:$CI$1441,ROW()-8,FALSE)</f>
        <v>0</v>
      </c>
      <c r="M567" s="292">
        <f>HLOOKUP(K!$D$15,DatInv!$CO$7:$CZ$1441,ROW()-8,FALSE)</f>
        <v>0</v>
      </c>
      <c r="N567" s="444"/>
      <c r="O567" s="444"/>
      <c r="P567" s="292">
        <f>DatInv!CZ565</f>
        <v>0</v>
      </c>
      <c r="Q567" s="292">
        <f>DatInv!DF565</f>
        <v>0</v>
      </c>
      <c r="R567" s="292">
        <f t="shared" ref="R567:R568" si="445">Q567+K567</f>
        <v>0</v>
      </c>
      <c r="S567" s="292">
        <f t="shared" ref="S567:S568" si="446">Q567+P567</f>
        <v>0</v>
      </c>
      <c r="T567" s="290"/>
    </row>
    <row r="568" spans="1:20">
      <c r="A568" s="290"/>
      <c r="B568" s="292">
        <f>HLOOKUP(K!$D$15,DatInv!$F$7:$Q$1441,ROW()-8,FALSE)</f>
        <v>0</v>
      </c>
      <c r="C568" s="292">
        <f>HLOOKUP(K!$D$15,DatInv!$W$7:$AH$1441,ROW()-8,FALSE)</f>
        <v>0</v>
      </c>
      <c r="D568" s="292">
        <f>HLOOKUP(K!$D$15,DatInv!$AN$7:$AY$1441,ROW()-8,FALSE)</f>
        <v>0</v>
      </c>
      <c r="E568" s="444"/>
      <c r="F568" s="444"/>
      <c r="G568" s="420"/>
      <c r="H568" s="421"/>
      <c r="I568" s="422"/>
      <c r="J568" s="423" t="s">
        <v>140</v>
      </c>
      <c r="K568" s="292">
        <f>HLOOKUP(K!$D$15,DatInv!$BG$7:$BR$1441,ROW()-8,FALSE)</f>
        <v>0</v>
      </c>
      <c r="L568" s="292">
        <f>HLOOKUP(K!$D$15,DatInv!$BX$7:$CI$1441,ROW()-8,FALSE)</f>
        <v>0</v>
      </c>
      <c r="M568" s="292">
        <f>HLOOKUP(K!$D$15,DatInv!$CO$7:$CZ$1441,ROW()-8,FALSE)</f>
        <v>0</v>
      </c>
      <c r="N568" s="444"/>
      <c r="O568" s="444"/>
      <c r="P568" s="292">
        <f>DatInv!CZ566</f>
        <v>0</v>
      </c>
      <c r="Q568" s="292">
        <f>DatInv!DF566</f>
        <v>0</v>
      </c>
      <c r="R568" s="292">
        <f t="shared" si="445"/>
        <v>0</v>
      </c>
      <c r="S568" s="292">
        <f t="shared" si="446"/>
        <v>0</v>
      </c>
      <c r="T568" s="290"/>
    </row>
    <row r="569" spans="1:20">
      <c r="A569" s="290"/>
      <c r="B569" s="292">
        <f>HLOOKUP(K!$D$15,DatInv!$F$7:$Q$1441,ROW()-8,FALSE)</f>
        <v>0</v>
      </c>
      <c r="C569" s="292">
        <f>HLOOKUP(K!$D$15,DatInv!$W$7:$AH$1441,ROW()-8,FALSE)</f>
        <v>0</v>
      </c>
      <c r="D569" s="292">
        <f>HLOOKUP(K!$D$15,DatInv!$AN$7:$AY$1441,ROW()-8,FALSE)</f>
        <v>0</v>
      </c>
      <c r="E569" s="444"/>
      <c r="F569" s="444"/>
      <c r="G569" s="420"/>
      <c r="H569" s="421"/>
      <c r="I569" s="422"/>
      <c r="J569" s="423" t="s">
        <v>249</v>
      </c>
      <c r="K569" s="292">
        <f>HLOOKUP(K!$D$15,DatInv!$BG$7:$BR$1441,ROW()-8,FALSE)</f>
        <v>0</v>
      </c>
      <c r="L569" s="292">
        <f>HLOOKUP(K!$D$15,DatInv!$BX$7:$CI$1441,ROW()-8,FALSE)</f>
        <v>0</v>
      </c>
      <c r="M569" s="292">
        <f>HLOOKUP(K!$D$15,DatInv!$CO$7:$CZ$1441,ROW()-8,FALSE)</f>
        <v>0</v>
      </c>
      <c r="N569" s="444"/>
      <c r="O569" s="444"/>
      <c r="P569" s="292">
        <f>DatInv!CZ567</f>
        <v>0</v>
      </c>
      <c r="Q569" s="292">
        <f>DatInv!DF567</f>
        <v>0</v>
      </c>
      <c r="R569" s="292">
        <f t="shared" ref="R569:S569" si="447">IF(R567=0,0,R568/R567)</f>
        <v>0</v>
      </c>
      <c r="S569" s="292">
        <f t="shared" si="447"/>
        <v>0</v>
      </c>
      <c r="T569" s="290"/>
    </row>
    <row r="570" spans="1:20">
      <c r="A570" s="290"/>
      <c r="B570" s="292">
        <f>HLOOKUP(K!$D$15,DatInv!$F$7:$Q$1441,ROW()-8,FALSE)</f>
        <v>0</v>
      </c>
      <c r="C570" s="292">
        <f>HLOOKUP(K!$D$15,DatInv!$W$7:$AH$1441,ROW()-8,FALSE)</f>
        <v>0</v>
      </c>
      <c r="D570" s="292">
        <f>HLOOKUP(K!$D$15,DatInv!$AN$7:$AY$1441,ROW()-8,FALSE)</f>
        <v>0</v>
      </c>
      <c r="E570" s="444"/>
      <c r="F570" s="444"/>
      <c r="G570" s="420"/>
      <c r="H570" s="421" t="s">
        <v>108</v>
      </c>
      <c r="I570" s="422"/>
      <c r="J570" s="423" t="s">
        <v>22</v>
      </c>
      <c r="K570" s="292">
        <f>HLOOKUP(K!$D$15,DatInv!$BG$7:$BR$1441,ROW()-8,FALSE)</f>
        <v>0</v>
      </c>
      <c r="L570" s="292">
        <f>HLOOKUP(K!$D$15,DatInv!$BX$7:$CI$1441,ROW()-8,FALSE)</f>
        <v>0</v>
      </c>
      <c r="M570" s="292">
        <f>HLOOKUP(K!$D$15,DatInv!$CO$7:$CZ$1441,ROW()-8,FALSE)</f>
        <v>0</v>
      </c>
      <c r="N570" s="444"/>
      <c r="O570" s="444"/>
      <c r="P570" s="292">
        <f>DatInv!CZ568</f>
        <v>0</v>
      </c>
      <c r="Q570" s="292">
        <f>DatInv!DF568</f>
        <v>0</v>
      </c>
      <c r="R570" s="292">
        <f t="shared" ref="R570:R571" si="448">Q570+K570</f>
        <v>0</v>
      </c>
      <c r="S570" s="292">
        <f t="shared" ref="S570:S571" si="449">Q570+P570</f>
        <v>0</v>
      </c>
      <c r="T570" s="290"/>
    </row>
    <row r="571" spans="1:20">
      <c r="A571" s="290"/>
      <c r="B571" s="292">
        <f>HLOOKUP(K!$D$15,DatInv!$F$7:$Q$1441,ROW()-8,FALSE)</f>
        <v>0</v>
      </c>
      <c r="C571" s="292">
        <f>HLOOKUP(K!$D$15,DatInv!$W$7:$AH$1441,ROW()-8,FALSE)</f>
        <v>0</v>
      </c>
      <c r="D571" s="292">
        <f>HLOOKUP(K!$D$15,DatInv!$AN$7:$AY$1441,ROW()-8,FALSE)</f>
        <v>0</v>
      </c>
      <c r="E571" s="444"/>
      <c r="F571" s="444"/>
      <c r="G571" s="420"/>
      <c r="H571" s="421"/>
      <c r="I571" s="422"/>
      <c r="J571" s="423" t="s">
        <v>140</v>
      </c>
      <c r="K571" s="292">
        <f>HLOOKUP(K!$D$15,DatInv!$BG$7:$BR$1441,ROW()-8,FALSE)</f>
        <v>0</v>
      </c>
      <c r="L571" s="292">
        <f>HLOOKUP(K!$D$15,DatInv!$BX$7:$CI$1441,ROW()-8,FALSE)</f>
        <v>0</v>
      </c>
      <c r="M571" s="292">
        <f>HLOOKUP(K!$D$15,DatInv!$CO$7:$CZ$1441,ROW()-8,FALSE)</f>
        <v>0</v>
      </c>
      <c r="N571" s="444"/>
      <c r="O571" s="444"/>
      <c r="P571" s="292">
        <f>DatInv!CZ569</f>
        <v>0</v>
      </c>
      <c r="Q571" s="292">
        <f>DatInv!DF569</f>
        <v>0</v>
      </c>
      <c r="R571" s="292">
        <f t="shared" si="448"/>
        <v>0</v>
      </c>
      <c r="S571" s="292">
        <f t="shared" si="449"/>
        <v>0</v>
      </c>
      <c r="T571" s="290"/>
    </row>
    <row r="572" spans="1:20">
      <c r="A572" s="290"/>
      <c r="B572" s="292">
        <f>HLOOKUP(K!$D$15,DatInv!$F$7:$Q$1441,ROW()-8,FALSE)</f>
        <v>0</v>
      </c>
      <c r="C572" s="292">
        <f>HLOOKUP(K!$D$15,DatInv!$W$7:$AH$1441,ROW()-8,FALSE)</f>
        <v>0</v>
      </c>
      <c r="D572" s="292">
        <f>HLOOKUP(K!$D$15,DatInv!$AN$7:$AY$1441,ROW()-8,FALSE)</f>
        <v>0</v>
      </c>
      <c r="E572" s="444"/>
      <c r="F572" s="444"/>
      <c r="G572" s="420"/>
      <c r="H572" s="421"/>
      <c r="I572" s="422"/>
      <c r="J572" s="423" t="s">
        <v>249</v>
      </c>
      <c r="K572" s="292">
        <f>HLOOKUP(K!$D$15,DatInv!$BG$7:$BR$1441,ROW()-8,FALSE)</f>
        <v>0</v>
      </c>
      <c r="L572" s="292">
        <f>HLOOKUP(K!$D$15,DatInv!$BX$7:$CI$1441,ROW()-8,FALSE)</f>
        <v>0</v>
      </c>
      <c r="M572" s="292">
        <f>HLOOKUP(K!$D$15,DatInv!$CO$7:$CZ$1441,ROW()-8,FALSE)</f>
        <v>0</v>
      </c>
      <c r="N572" s="444"/>
      <c r="O572" s="444"/>
      <c r="P572" s="292">
        <f>DatInv!CZ570</f>
        <v>0</v>
      </c>
      <c r="Q572" s="292">
        <f>DatInv!DF570</f>
        <v>0</v>
      </c>
      <c r="R572" s="292">
        <f t="shared" ref="R572:S572" si="450">IF(R570=0,0,R571/R570)</f>
        <v>0</v>
      </c>
      <c r="S572" s="292">
        <f t="shared" si="450"/>
        <v>0</v>
      </c>
      <c r="T572" s="290"/>
    </row>
    <row r="573" spans="1:20">
      <c r="A573" s="290"/>
      <c r="B573" s="292">
        <f>HLOOKUP(K!$D$15,DatInv!$F$7:$Q$1441,ROW()-8,FALSE)</f>
        <v>0</v>
      </c>
      <c r="C573" s="292">
        <f>HLOOKUP(K!$D$15,DatInv!$W$7:$AH$1441,ROW()-8,FALSE)</f>
        <v>0</v>
      </c>
      <c r="D573" s="292">
        <f>HLOOKUP(K!$D$15,DatInv!$AN$7:$AY$1441,ROW()-8,FALSE)</f>
        <v>0</v>
      </c>
      <c r="E573" s="444"/>
      <c r="F573" s="444"/>
      <c r="G573" s="420"/>
      <c r="H573" s="421" t="s">
        <v>109</v>
      </c>
      <c r="I573" s="422"/>
      <c r="J573" s="423" t="s">
        <v>22</v>
      </c>
      <c r="K573" s="292">
        <f>HLOOKUP(K!$D$15,DatInv!$BG$7:$BR$1441,ROW()-8,FALSE)</f>
        <v>0</v>
      </c>
      <c r="L573" s="292">
        <f>HLOOKUP(K!$D$15,DatInv!$BX$7:$CI$1441,ROW()-8,FALSE)</f>
        <v>0</v>
      </c>
      <c r="M573" s="292">
        <f>HLOOKUP(K!$D$15,DatInv!$CO$7:$CZ$1441,ROW()-8,FALSE)</f>
        <v>0</v>
      </c>
      <c r="N573" s="444"/>
      <c r="O573" s="444"/>
      <c r="P573" s="292">
        <f>DatInv!CZ571</f>
        <v>0</v>
      </c>
      <c r="Q573" s="292">
        <f>DatInv!DF571</f>
        <v>0</v>
      </c>
      <c r="R573" s="292">
        <f t="shared" ref="R573:R574" si="451">Q573+K573</f>
        <v>0</v>
      </c>
      <c r="S573" s="292">
        <f t="shared" ref="S573:S574" si="452">Q573+P573</f>
        <v>0</v>
      </c>
      <c r="T573" s="290"/>
    </row>
    <row r="574" spans="1:20">
      <c r="A574" s="290"/>
      <c r="B574" s="292">
        <f>HLOOKUP(K!$D$15,DatInv!$F$7:$Q$1441,ROW()-8,FALSE)</f>
        <v>0</v>
      </c>
      <c r="C574" s="292">
        <f>HLOOKUP(K!$D$15,DatInv!$W$7:$AH$1441,ROW()-8,FALSE)</f>
        <v>0</v>
      </c>
      <c r="D574" s="292">
        <f>HLOOKUP(K!$D$15,DatInv!$AN$7:$AY$1441,ROW()-8,FALSE)</f>
        <v>0</v>
      </c>
      <c r="E574" s="444"/>
      <c r="F574" s="444"/>
      <c r="G574" s="420"/>
      <c r="H574" s="421"/>
      <c r="I574" s="422"/>
      <c r="J574" s="423" t="s">
        <v>140</v>
      </c>
      <c r="K574" s="292">
        <f>HLOOKUP(K!$D$15,DatInv!$BG$7:$BR$1441,ROW()-8,FALSE)</f>
        <v>0</v>
      </c>
      <c r="L574" s="292">
        <f>HLOOKUP(K!$D$15,DatInv!$BX$7:$CI$1441,ROW()-8,FALSE)</f>
        <v>0</v>
      </c>
      <c r="M574" s="292">
        <f>HLOOKUP(K!$D$15,DatInv!$CO$7:$CZ$1441,ROW()-8,FALSE)</f>
        <v>0</v>
      </c>
      <c r="N574" s="444"/>
      <c r="O574" s="444"/>
      <c r="P574" s="292">
        <f>DatInv!CZ572</f>
        <v>0</v>
      </c>
      <c r="Q574" s="292">
        <f>DatInv!DF572</f>
        <v>0</v>
      </c>
      <c r="R574" s="292">
        <f t="shared" si="451"/>
        <v>0</v>
      </c>
      <c r="S574" s="292">
        <f t="shared" si="452"/>
        <v>0</v>
      </c>
      <c r="T574" s="290"/>
    </row>
    <row r="575" spans="1:20">
      <c r="A575" s="290"/>
      <c r="B575" s="292">
        <f>HLOOKUP(K!$D$15,DatInv!$F$7:$Q$1441,ROW()-8,FALSE)</f>
        <v>0</v>
      </c>
      <c r="C575" s="292">
        <f>HLOOKUP(K!$D$15,DatInv!$W$7:$AH$1441,ROW()-8,FALSE)</f>
        <v>0</v>
      </c>
      <c r="D575" s="292">
        <f>HLOOKUP(K!$D$15,DatInv!$AN$7:$AY$1441,ROW()-8,FALSE)</f>
        <v>0</v>
      </c>
      <c r="E575" s="444"/>
      <c r="F575" s="444"/>
      <c r="G575" s="420"/>
      <c r="H575" s="421"/>
      <c r="I575" s="422"/>
      <c r="J575" s="423" t="s">
        <v>249</v>
      </c>
      <c r="K575" s="292">
        <f>HLOOKUP(K!$D$15,DatInv!$BG$7:$BR$1441,ROW()-8,FALSE)</f>
        <v>0</v>
      </c>
      <c r="L575" s="292">
        <f>HLOOKUP(K!$D$15,DatInv!$BX$7:$CI$1441,ROW()-8,FALSE)</f>
        <v>0</v>
      </c>
      <c r="M575" s="292">
        <f>HLOOKUP(K!$D$15,DatInv!$CO$7:$CZ$1441,ROW()-8,FALSE)</f>
        <v>0</v>
      </c>
      <c r="N575" s="444"/>
      <c r="O575" s="444"/>
      <c r="P575" s="292">
        <f>DatInv!CZ573</f>
        <v>0</v>
      </c>
      <c r="Q575" s="292">
        <f>DatInv!DF573</f>
        <v>0</v>
      </c>
      <c r="R575" s="292">
        <f t="shared" ref="R575:S575" si="453">IF(R573=0,0,R574/R573)</f>
        <v>0</v>
      </c>
      <c r="S575" s="292">
        <f t="shared" si="453"/>
        <v>0</v>
      </c>
      <c r="T575" s="290"/>
    </row>
    <row r="576" spans="1:20">
      <c r="A576" s="290"/>
      <c r="B576" s="292">
        <f>HLOOKUP(K!$D$15,DatInv!$F$7:$Q$1441,ROW()-8,FALSE)</f>
        <v>0</v>
      </c>
      <c r="C576" s="292">
        <f>HLOOKUP(K!$D$15,DatInv!$W$7:$AH$1441,ROW()-8,FALSE)</f>
        <v>0</v>
      </c>
      <c r="D576" s="292">
        <f>HLOOKUP(K!$D$15,DatInv!$AN$7:$AY$1441,ROW()-8,FALSE)</f>
        <v>0</v>
      </c>
      <c r="E576" s="444"/>
      <c r="F576" s="444"/>
      <c r="G576" s="420"/>
      <c r="H576" s="421" t="s">
        <v>110</v>
      </c>
      <c r="I576" s="422"/>
      <c r="J576" s="423" t="s">
        <v>22</v>
      </c>
      <c r="K576" s="292">
        <f>HLOOKUP(K!$D$15,DatInv!$BG$7:$BR$1441,ROW()-8,FALSE)</f>
        <v>0</v>
      </c>
      <c r="L576" s="292">
        <f>HLOOKUP(K!$D$15,DatInv!$BX$7:$CI$1441,ROW()-8,FALSE)</f>
        <v>0</v>
      </c>
      <c r="M576" s="292">
        <f>HLOOKUP(K!$D$15,DatInv!$CO$7:$CZ$1441,ROW()-8,FALSE)</f>
        <v>0</v>
      </c>
      <c r="N576" s="444"/>
      <c r="O576" s="444"/>
      <c r="P576" s="292">
        <f>DatInv!CZ574</f>
        <v>0</v>
      </c>
      <c r="Q576" s="292">
        <f>DatInv!DF574</f>
        <v>0</v>
      </c>
      <c r="R576" s="292">
        <f t="shared" ref="R576:R577" si="454">Q576+K576</f>
        <v>0</v>
      </c>
      <c r="S576" s="292">
        <f t="shared" ref="S576:S577" si="455">Q576+P576</f>
        <v>0</v>
      </c>
      <c r="T576" s="290"/>
    </row>
    <row r="577" spans="1:20">
      <c r="A577" s="290"/>
      <c r="B577" s="292">
        <f>HLOOKUP(K!$D$15,DatInv!$F$7:$Q$1441,ROW()-8,FALSE)</f>
        <v>0</v>
      </c>
      <c r="C577" s="292">
        <f>HLOOKUP(K!$D$15,DatInv!$W$7:$AH$1441,ROW()-8,FALSE)</f>
        <v>0</v>
      </c>
      <c r="D577" s="292">
        <f>HLOOKUP(K!$D$15,DatInv!$AN$7:$AY$1441,ROW()-8,FALSE)</f>
        <v>0</v>
      </c>
      <c r="E577" s="444"/>
      <c r="F577" s="444"/>
      <c r="G577" s="420"/>
      <c r="H577" s="421"/>
      <c r="I577" s="422"/>
      <c r="J577" s="423" t="s">
        <v>140</v>
      </c>
      <c r="K577" s="292">
        <f>HLOOKUP(K!$D$15,DatInv!$BG$7:$BR$1441,ROW()-8,FALSE)</f>
        <v>0</v>
      </c>
      <c r="L577" s="292">
        <f>HLOOKUP(K!$D$15,DatInv!$BX$7:$CI$1441,ROW()-8,FALSE)</f>
        <v>0</v>
      </c>
      <c r="M577" s="292">
        <f>HLOOKUP(K!$D$15,DatInv!$CO$7:$CZ$1441,ROW()-8,FALSE)</f>
        <v>0</v>
      </c>
      <c r="N577" s="444"/>
      <c r="O577" s="444"/>
      <c r="P577" s="292">
        <f>DatInv!CZ575</f>
        <v>0</v>
      </c>
      <c r="Q577" s="292">
        <f>DatInv!DF575</f>
        <v>0</v>
      </c>
      <c r="R577" s="292">
        <f t="shared" si="454"/>
        <v>0</v>
      </c>
      <c r="S577" s="292">
        <f t="shared" si="455"/>
        <v>0</v>
      </c>
      <c r="T577" s="290"/>
    </row>
    <row r="578" spans="1:20">
      <c r="A578" s="290"/>
      <c r="B578" s="292">
        <f>HLOOKUP(K!$D$15,DatInv!$F$7:$Q$1441,ROW()-8,FALSE)</f>
        <v>0</v>
      </c>
      <c r="C578" s="292">
        <f>HLOOKUP(K!$D$15,DatInv!$W$7:$AH$1441,ROW()-8,FALSE)</f>
        <v>0</v>
      </c>
      <c r="D578" s="292">
        <f>HLOOKUP(K!$D$15,DatInv!$AN$7:$AY$1441,ROW()-8,FALSE)</f>
        <v>0</v>
      </c>
      <c r="E578" s="444"/>
      <c r="F578" s="444"/>
      <c r="G578" s="420"/>
      <c r="H578" s="421"/>
      <c r="I578" s="422"/>
      <c r="J578" s="423" t="s">
        <v>249</v>
      </c>
      <c r="K578" s="292">
        <f>HLOOKUP(K!$D$15,DatInv!$BG$7:$BR$1441,ROW()-8,FALSE)</f>
        <v>0</v>
      </c>
      <c r="L578" s="292">
        <f>HLOOKUP(K!$D$15,DatInv!$BX$7:$CI$1441,ROW()-8,FALSE)</f>
        <v>0</v>
      </c>
      <c r="M578" s="292">
        <f>HLOOKUP(K!$D$15,DatInv!$CO$7:$CZ$1441,ROW()-8,FALSE)</f>
        <v>0</v>
      </c>
      <c r="N578" s="444"/>
      <c r="O578" s="444"/>
      <c r="P578" s="292">
        <f>DatInv!CZ576</f>
        <v>0</v>
      </c>
      <c r="Q578" s="292">
        <f>DatInv!DF576</f>
        <v>0</v>
      </c>
      <c r="R578" s="292">
        <f t="shared" ref="R578:S578" si="456">IF(R576=0,0,R577/R576)</f>
        <v>0</v>
      </c>
      <c r="S578" s="292">
        <f t="shared" si="456"/>
        <v>0</v>
      </c>
      <c r="T578" s="290"/>
    </row>
    <row r="579" spans="1:20">
      <c r="A579" s="290"/>
      <c r="B579" s="292">
        <f>HLOOKUP(K!$D$15,DatInv!$F$7:$Q$1441,ROW()-8,FALSE)</f>
        <v>0</v>
      </c>
      <c r="C579" s="292">
        <f>HLOOKUP(K!$D$15,DatInv!$W$7:$AH$1441,ROW()-8,FALSE)</f>
        <v>0</v>
      </c>
      <c r="D579" s="292">
        <f>HLOOKUP(K!$D$15,DatInv!$AN$7:$AY$1441,ROW()-8,FALSE)</f>
        <v>0</v>
      </c>
      <c r="E579" s="444"/>
      <c r="F579" s="444"/>
      <c r="G579" s="420"/>
      <c r="H579" s="421" t="s">
        <v>111</v>
      </c>
      <c r="I579" s="422"/>
      <c r="J579" s="423" t="s">
        <v>22</v>
      </c>
      <c r="K579" s="292">
        <f>HLOOKUP(K!$D$15,DatInv!$BG$7:$BR$1441,ROW()-8,FALSE)</f>
        <v>0</v>
      </c>
      <c r="L579" s="292">
        <f>HLOOKUP(K!$D$15,DatInv!$BX$7:$CI$1441,ROW()-8,FALSE)</f>
        <v>0</v>
      </c>
      <c r="M579" s="292">
        <f>HLOOKUP(K!$D$15,DatInv!$CO$7:$CZ$1441,ROW()-8,FALSE)</f>
        <v>0</v>
      </c>
      <c r="N579" s="444"/>
      <c r="O579" s="444"/>
      <c r="P579" s="292">
        <f>DatInv!CZ577</f>
        <v>0</v>
      </c>
      <c r="Q579" s="292">
        <f>DatInv!DF577</f>
        <v>0</v>
      </c>
      <c r="R579" s="292">
        <f t="shared" ref="R579:R580" si="457">Q579+K579</f>
        <v>0</v>
      </c>
      <c r="S579" s="292">
        <f t="shared" ref="S579:S580" si="458">Q579+P579</f>
        <v>0</v>
      </c>
      <c r="T579" s="290"/>
    </row>
    <row r="580" spans="1:20">
      <c r="A580" s="290"/>
      <c r="B580" s="292">
        <f>HLOOKUP(K!$D$15,DatInv!$F$7:$Q$1441,ROW()-8,FALSE)</f>
        <v>0</v>
      </c>
      <c r="C580" s="292">
        <f>HLOOKUP(K!$D$15,DatInv!$W$7:$AH$1441,ROW()-8,FALSE)</f>
        <v>0</v>
      </c>
      <c r="D580" s="292">
        <f>HLOOKUP(K!$D$15,DatInv!$AN$7:$AY$1441,ROW()-8,FALSE)</f>
        <v>0</v>
      </c>
      <c r="E580" s="444"/>
      <c r="F580" s="444"/>
      <c r="G580" s="420"/>
      <c r="H580" s="421"/>
      <c r="I580" s="422"/>
      <c r="J580" s="423" t="s">
        <v>140</v>
      </c>
      <c r="K580" s="292">
        <f>HLOOKUP(K!$D$15,DatInv!$BG$7:$BR$1441,ROW()-8,FALSE)</f>
        <v>0</v>
      </c>
      <c r="L580" s="292">
        <f>HLOOKUP(K!$D$15,DatInv!$BX$7:$CI$1441,ROW()-8,FALSE)</f>
        <v>0</v>
      </c>
      <c r="M580" s="292">
        <f>HLOOKUP(K!$D$15,DatInv!$CO$7:$CZ$1441,ROW()-8,FALSE)</f>
        <v>0</v>
      </c>
      <c r="N580" s="444"/>
      <c r="O580" s="444"/>
      <c r="P580" s="292">
        <f>DatInv!CZ578</f>
        <v>0</v>
      </c>
      <c r="Q580" s="292">
        <f>DatInv!DF578</f>
        <v>0</v>
      </c>
      <c r="R580" s="292">
        <f t="shared" si="457"/>
        <v>0</v>
      </c>
      <c r="S580" s="292">
        <f t="shared" si="458"/>
        <v>0</v>
      </c>
      <c r="T580" s="290"/>
    </row>
    <row r="581" spans="1:20">
      <c r="A581" s="290"/>
      <c r="B581" s="292">
        <f>HLOOKUP(K!$D$15,DatInv!$F$7:$Q$1441,ROW()-8,FALSE)</f>
        <v>0</v>
      </c>
      <c r="C581" s="292">
        <f>HLOOKUP(K!$D$15,DatInv!$W$7:$AH$1441,ROW()-8,FALSE)</f>
        <v>0</v>
      </c>
      <c r="D581" s="292">
        <f>HLOOKUP(K!$D$15,DatInv!$AN$7:$AY$1441,ROW()-8,FALSE)</f>
        <v>0</v>
      </c>
      <c r="E581" s="444"/>
      <c r="F581" s="444"/>
      <c r="G581" s="420"/>
      <c r="H581" s="421"/>
      <c r="I581" s="422"/>
      <c r="J581" s="423" t="s">
        <v>249</v>
      </c>
      <c r="K581" s="292">
        <f>HLOOKUP(K!$D$15,DatInv!$BG$7:$BR$1441,ROW()-8,FALSE)</f>
        <v>0</v>
      </c>
      <c r="L581" s="292">
        <f>HLOOKUP(K!$D$15,DatInv!$BX$7:$CI$1441,ROW()-8,FALSE)</f>
        <v>0</v>
      </c>
      <c r="M581" s="292">
        <f>HLOOKUP(K!$D$15,DatInv!$CO$7:$CZ$1441,ROW()-8,FALSE)</f>
        <v>0</v>
      </c>
      <c r="N581" s="444"/>
      <c r="O581" s="444"/>
      <c r="P581" s="292">
        <f>DatInv!CZ579</f>
        <v>0</v>
      </c>
      <c r="Q581" s="292">
        <f>DatInv!DF579</f>
        <v>0</v>
      </c>
      <c r="R581" s="292">
        <f t="shared" ref="R581:S581" si="459">IF(R579=0,0,R580/R579)</f>
        <v>0</v>
      </c>
      <c r="S581" s="292">
        <f t="shared" si="459"/>
        <v>0</v>
      </c>
      <c r="T581" s="290"/>
    </row>
    <row r="582" spans="1:20">
      <c r="A582" s="290"/>
      <c r="B582" s="292">
        <f>HLOOKUP(K!$D$15,DatInv!$F$7:$Q$1441,ROW()-8,FALSE)</f>
        <v>0</v>
      </c>
      <c r="C582" s="292">
        <f>HLOOKUP(K!$D$15,DatInv!$W$7:$AH$1441,ROW()-8,FALSE)</f>
        <v>0</v>
      </c>
      <c r="D582" s="292">
        <f>HLOOKUP(K!$D$15,DatInv!$AN$7:$AY$1441,ROW()-8,FALSE)</f>
        <v>0</v>
      </c>
      <c r="E582" s="444"/>
      <c r="F582" s="444"/>
      <c r="G582" s="420"/>
      <c r="H582" s="421" t="s">
        <v>112</v>
      </c>
      <c r="I582" s="422"/>
      <c r="J582" s="423" t="s">
        <v>22</v>
      </c>
      <c r="K582" s="292">
        <f>HLOOKUP(K!$D$15,DatInv!$BG$7:$BR$1441,ROW()-8,FALSE)</f>
        <v>0</v>
      </c>
      <c r="L582" s="292">
        <f>HLOOKUP(K!$D$15,DatInv!$BX$7:$CI$1441,ROW()-8,FALSE)</f>
        <v>0</v>
      </c>
      <c r="M582" s="292">
        <f>HLOOKUP(K!$D$15,DatInv!$CO$7:$CZ$1441,ROW()-8,FALSE)</f>
        <v>0</v>
      </c>
      <c r="N582" s="444"/>
      <c r="O582" s="444"/>
      <c r="P582" s="292">
        <f>DatInv!CZ580</f>
        <v>0</v>
      </c>
      <c r="Q582" s="292">
        <f>DatInv!DF580</f>
        <v>0</v>
      </c>
      <c r="R582" s="292">
        <f t="shared" ref="R582:R583" si="460">Q582+K582</f>
        <v>0</v>
      </c>
      <c r="S582" s="292">
        <f t="shared" ref="S582:S583" si="461">Q582+P582</f>
        <v>0</v>
      </c>
      <c r="T582" s="290"/>
    </row>
    <row r="583" spans="1:20">
      <c r="A583" s="290"/>
      <c r="B583" s="292">
        <f>HLOOKUP(K!$D$15,DatInv!$F$7:$Q$1441,ROW()-8,FALSE)</f>
        <v>0</v>
      </c>
      <c r="C583" s="292">
        <f>HLOOKUP(K!$D$15,DatInv!$W$7:$AH$1441,ROW()-8,FALSE)</f>
        <v>0</v>
      </c>
      <c r="D583" s="292">
        <f>HLOOKUP(K!$D$15,DatInv!$AN$7:$AY$1441,ROW()-8,FALSE)</f>
        <v>0</v>
      </c>
      <c r="E583" s="444"/>
      <c r="F583" s="444"/>
      <c r="G583" s="420"/>
      <c r="H583" s="421"/>
      <c r="I583" s="422"/>
      <c r="J583" s="423" t="s">
        <v>140</v>
      </c>
      <c r="K583" s="292">
        <f>HLOOKUP(K!$D$15,DatInv!$BG$7:$BR$1441,ROW()-8,FALSE)</f>
        <v>0</v>
      </c>
      <c r="L583" s="292">
        <f>HLOOKUP(K!$D$15,DatInv!$BX$7:$CI$1441,ROW()-8,FALSE)</f>
        <v>0</v>
      </c>
      <c r="M583" s="292">
        <f>HLOOKUP(K!$D$15,DatInv!$CO$7:$CZ$1441,ROW()-8,FALSE)</f>
        <v>0</v>
      </c>
      <c r="N583" s="444"/>
      <c r="O583" s="444"/>
      <c r="P583" s="292">
        <f>DatInv!CZ581</f>
        <v>0</v>
      </c>
      <c r="Q583" s="292">
        <f>DatInv!DF581</f>
        <v>0</v>
      </c>
      <c r="R583" s="292">
        <f t="shared" si="460"/>
        <v>0</v>
      </c>
      <c r="S583" s="292">
        <f t="shared" si="461"/>
        <v>0</v>
      </c>
      <c r="T583" s="290"/>
    </row>
    <row r="584" spans="1:20">
      <c r="A584" s="290"/>
      <c r="B584" s="292">
        <f>HLOOKUP(K!$D$15,DatInv!$F$7:$Q$1441,ROW()-8,FALSE)</f>
        <v>0</v>
      </c>
      <c r="C584" s="292">
        <f>HLOOKUP(K!$D$15,DatInv!$W$7:$AH$1441,ROW()-8,FALSE)</f>
        <v>0</v>
      </c>
      <c r="D584" s="292">
        <f>HLOOKUP(K!$D$15,DatInv!$AN$7:$AY$1441,ROW()-8,FALSE)</f>
        <v>0</v>
      </c>
      <c r="E584" s="444"/>
      <c r="F584" s="444"/>
      <c r="G584" s="420"/>
      <c r="H584" s="421"/>
      <c r="I584" s="422"/>
      <c r="J584" s="423" t="s">
        <v>249</v>
      </c>
      <c r="K584" s="292">
        <f>HLOOKUP(K!$D$15,DatInv!$BG$7:$BR$1441,ROW()-8,FALSE)</f>
        <v>0</v>
      </c>
      <c r="L584" s="292">
        <f>HLOOKUP(K!$D$15,DatInv!$BX$7:$CI$1441,ROW()-8,FALSE)</f>
        <v>0</v>
      </c>
      <c r="M584" s="292">
        <f>HLOOKUP(K!$D$15,DatInv!$CO$7:$CZ$1441,ROW()-8,FALSE)</f>
        <v>0</v>
      </c>
      <c r="N584" s="444"/>
      <c r="O584" s="444"/>
      <c r="P584" s="292">
        <f>DatInv!CZ582</f>
        <v>0</v>
      </c>
      <c r="Q584" s="292">
        <f>DatInv!DF582</f>
        <v>0</v>
      </c>
      <c r="R584" s="292">
        <f t="shared" ref="R584:S584" si="462">IF(R582=0,0,R583/R582)</f>
        <v>0</v>
      </c>
      <c r="S584" s="292">
        <f t="shared" si="462"/>
        <v>0</v>
      </c>
      <c r="T584" s="290"/>
    </row>
    <row r="585" spans="1:20">
      <c r="A585" s="290"/>
      <c r="B585" s="292">
        <f>HLOOKUP(K!$D$15,DatInv!$F$7:$Q$1441,ROW()-8,FALSE)</f>
        <v>0</v>
      </c>
      <c r="C585" s="292">
        <f>HLOOKUP(K!$D$15,DatInv!$W$7:$AH$1441,ROW()-8,FALSE)</f>
        <v>0</v>
      </c>
      <c r="D585" s="292">
        <f>HLOOKUP(K!$D$15,DatInv!$AN$7:$AY$1441,ROW()-8,FALSE)</f>
        <v>0</v>
      </c>
      <c r="E585" s="444"/>
      <c r="F585" s="444"/>
      <c r="G585" s="420"/>
      <c r="H585" s="421" t="s">
        <v>113</v>
      </c>
      <c r="I585" s="422"/>
      <c r="J585" s="423" t="s">
        <v>22</v>
      </c>
      <c r="K585" s="292">
        <f>HLOOKUP(K!$D$15,DatInv!$BG$7:$BR$1441,ROW()-8,FALSE)</f>
        <v>0</v>
      </c>
      <c r="L585" s="292">
        <f>HLOOKUP(K!$D$15,DatInv!$BX$7:$CI$1441,ROW()-8,FALSE)</f>
        <v>0</v>
      </c>
      <c r="M585" s="292">
        <f>HLOOKUP(K!$D$15,DatInv!$CO$7:$CZ$1441,ROW()-8,FALSE)</f>
        <v>0</v>
      </c>
      <c r="N585" s="444"/>
      <c r="O585" s="444"/>
      <c r="P585" s="292">
        <f>DatInv!CZ583</f>
        <v>0</v>
      </c>
      <c r="Q585" s="292">
        <f>DatInv!DF583</f>
        <v>0</v>
      </c>
      <c r="R585" s="292">
        <f t="shared" ref="R585:R586" si="463">Q585+K585</f>
        <v>0</v>
      </c>
      <c r="S585" s="292">
        <f t="shared" ref="S585:S586" si="464">Q585+P585</f>
        <v>0</v>
      </c>
      <c r="T585" s="290"/>
    </row>
    <row r="586" spans="1:20">
      <c r="A586" s="290"/>
      <c r="B586" s="292">
        <f>HLOOKUP(K!$D$15,DatInv!$F$7:$Q$1441,ROW()-8,FALSE)</f>
        <v>0</v>
      </c>
      <c r="C586" s="292">
        <f>HLOOKUP(K!$D$15,DatInv!$W$7:$AH$1441,ROW()-8,FALSE)</f>
        <v>0</v>
      </c>
      <c r="D586" s="292">
        <f>HLOOKUP(K!$D$15,DatInv!$AN$7:$AY$1441,ROW()-8,FALSE)</f>
        <v>0</v>
      </c>
      <c r="E586" s="444"/>
      <c r="F586" s="444"/>
      <c r="G586" s="420"/>
      <c r="H586" s="421"/>
      <c r="I586" s="422"/>
      <c r="J586" s="423" t="s">
        <v>140</v>
      </c>
      <c r="K586" s="292">
        <f>HLOOKUP(K!$D$15,DatInv!$BG$7:$BR$1441,ROW()-8,FALSE)</f>
        <v>0</v>
      </c>
      <c r="L586" s="292">
        <f>HLOOKUP(K!$D$15,DatInv!$BX$7:$CI$1441,ROW()-8,FALSE)</f>
        <v>0</v>
      </c>
      <c r="M586" s="292">
        <f>HLOOKUP(K!$D$15,DatInv!$CO$7:$CZ$1441,ROW()-8,FALSE)</f>
        <v>0</v>
      </c>
      <c r="N586" s="444"/>
      <c r="O586" s="444"/>
      <c r="P586" s="292">
        <f>DatInv!CZ584</f>
        <v>0</v>
      </c>
      <c r="Q586" s="292">
        <f>DatInv!DF584</f>
        <v>0</v>
      </c>
      <c r="R586" s="292">
        <f t="shared" si="463"/>
        <v>0</v>
      </c>
      <c r="S586" s="292">
        <f t="shared" si="464"/>
        <v>0</v>
      </c>
      <c r="T586" s="290"/>
    </row>
    <row r="587" spans="1:20">
      <c r="A587" s="290"/>
      <c r="B587" s="292">
        <f>HLOOKUP(K!$D$15,DatInv!$F$7:$Q$1441,ROW()-8,FALSE)</f>
        <v>0</v>
      </c>
      <c r="C587" s="292">
        <f>HLOOKUP(K!$D$15,DatInv!$W$7:$AH$1441,ROW()-8,FALSE)</f>
        <v>0</v>
      </c>
      <c r="D587" s="292">
        <f>HLOOKUP(K!$D$15,DatInv!$AN$7:$AY$1441,ROW()-8,FALSE)</f>
        <v>0</v>
      </c>
      <c r="E587" s="444"/>
      <c r="F587" s="444"/>
      <c r="G587" s="420"/>
      <c r="H587" s="421"/>
      <c r="I587" s="422"/>
      <c r="J587" s="423" t="s">
        <v>249</v>
      </c>
      <c r="K587" s="292">
        <f>HLOOKUP(K!$D$15,DatInv!$BG$7:$BR$1441,ROW()-8,FALSE)</f>
        <v>0</v>
      </c>
      <c r="L587" s="292">
        <f>HLOOKUP(K!$D$15,DatInv!$BX$7:$CI$1441,ROW()-8,FALSE)</f>
        <v>0</v>
      </c>
      <c r="M587" s="292">
        <f>HLOOKUP(K!$D$15,DatInv!$CO$7:$CZ$1441,ROW()-8,FALSE)</f>
        <v>0</v>
      </c>
      <c r="N587" s="444"/>
      <c r="O587" s="444"/>
      <c r="P587" s="292">
        <f>DatInv!CZ585</f>
        <v>0</v>
      </c>
      <c r="Q587" s="292">
        <f>DatInv!DF585</f>
        <v>0</v>
      </c>
      <c r="R587" s="292">
        <f t="shared" ref="R587:S587" si="465">IF(R585=0,0,R586/R585)</f>
        <v>0</v>
      </c>
      <c r="S587" s="292">
        <f t="shared" si="465"/>
        <v>0</v>
      </c>
      <c r="T587" s="290"/>
    </row>
    <row r="588" spans="1:20">
      <c r="A588" s="290"/>
      <c r="B588" s="292">
        <f>HLOOKUP(K!$D$15,DatInv!$F$7:$Q$1441,ROW()-8,FALSE)</f>
        <v>0</v>
      </c>
      <c r="C588" s="292">
        <f>HLOOKUP(K!$D$15,DatInv!$W$7:$AH$1441,ROW()-8,FALSE)</f>
        <v>0</v>
      </c>
      <c r="D588" s="292">
        <f>HLOOKUP(K!$D$15,DatInv!$AN$7:$AY$1441,ROW()-8,FALSE)</f>
        <v>0</v>
      </c>
      <c r="E588" s="444"/>
      <c r="F588" s="444"/>
      <c r="G588" s="420"/>
      <c r="H588" s="421" t="s">
        <v>114</v>
      </c>
      <c r="I588" s="422"/>
      <c r="J588" s="423" t="s">
        <v>22</v>
      </c>
      <c r="K588" s="292">
        <f>HLOOKUP(K!$D$15,DatInv!$BG$7:$BR$1441,ROW()-8,FALSE)</f>
        <v>0</v>
      </c>
      <c r="L588" s="292">
        <f>HLOOKUP(K!$D$15,DatInv!$BX$7:$CI$1441,ROW()-8,FALSE)</f>
        <v>0</v>
      </c>
      <c r="M588" s="292">
        <f>HLOOKUP(K!$D$15,DatInv!$CO$7:$CZ$1441,ROW()-8,FALSE)</f>
        <v>0</v>
      </c>
      <c r="N588" s="444"/>
      <c r="O588" s="444"/>
      <c r="P588" s="292">
        <f>DatInv!CZ586</f>
        <v>0</v>
      </c>
      <c r="Q588" s="292">
        <f>DatInv!DF586</f>
        <v>0</v>
      </c>
      <c r="R588" s="292">
        <f t="shared" ref="R588:R589" si="466">Q588+K588</f>
        <v>0</v>
      </c>
      <c r="S588" s="292">
        <f t="shared" ref="S588:S589" si="467">Q588+P588</f>
        <v>0</v>
      </c>
      <c r="T588" s="290"/>
    </row>
    <row r="589" spans="1:20">
      <c r="A589" s="290"/>
      <c r="B589" s="292">
        <f>HLOOKUP(K!$D$15,DatInv!$F$7:$Q$1441,ROW()-8,FALSE)</f>
        <v>0</v>
      </c>
      <c r="C589" s="292">
        <f>HLOOKUP(K!$D$15,DatInv!$W$7:$AH$1441,ROW()-8,FALSE)</f>
        <v>0</v>
      </c>
      <c r="D589" s="292">
        <f>HLOOKUP(K!$D$15,DatInv!$AN$7:$AY$1441,ROW()-8,FALSE)</f>
        <v>0</v>
      </c>
      <c r="E589" s="444"/>
      <c r="F589" s="444"/>
      <c r="G589" s="420"/>
      <c r="H589" s="421"/>
      <c r="I589" s="422"/>
      <c r="J589" s="423" t="s">
        <v>140</v>
      </c>
      <c r="K589" s="292">
        <f>HLOOKUP(K!$D$15,DatInv!$BG$7:$BR$1441,ROW()-8,FALSE)</f>
        <v>0</v>
      </c>
      <c r="L589" s="292">
        <f>HLOOKUP(K!$D$15,DatInv!$BX$7:$CI$1441,ROW()-8,FALSE)</f>
        <v>0</v>
      </c>
      <c r="M589" s="292">
        <f>HLOOKUP(K!$D$15,DatInv!$CO$7:$CZ$1441,ROW()-8,FALSE)</f>
        <v>0</v>
      </c>
      <c r="N589" s="444"/>
      <c r="O589" s="444"/>
      <c r="P589" s="292">
        <f>DatInv!CZ587</f>
        <v>0</v>
      </c>
      <c r="Q589" s="292">
        <f>DatInv!DF587</f>
        <v>0</v>
      </c>
      <c r="R589" s="292">
        <f t="shared" si="466"/>
        <v>0</v>
      </c>
      <c r="S589" s="292">
        <f t="shared" si="467"/>
        <v>0</v>
      </c>
      <c r="T589" s="290"/>
    </row>
    <row r="590" spans="1:20">
      <c r="A590" s="290"/>
      <c r="B590" s="292">
        <f>HLOOKUP(K!$D$15,DatInv!$F$7:$Q$1441,ROW()-8,FALSE)</f>
        <v>0</v>
      </c>
      <c r="C590" s="292">
        <f>HLOOKUP(K!$D$15,DatInv!$W$7:$AH$1441,ROW()-8,FALSE)</f>
        <v>0</v>
      </c>
      <c r="D590" s="292">
        <f>HLOOKUP(K!$D$15,DatInv!$AN$7:$AY$1441,ROW()-8,FALSE)</f>
        <v>0</v>
      </c>
      <c r="E590" s="444"/>
      <c r="F590" s="444"/>
      <c r="G590" s="420"/>
      <c r="H590" s="421"/>
      <c r="I590" s="422"/>
      <c r="J590" s="423" t="s">
        <v>249</v>
      </c>
      <c r="K590" s="292">
        <f>HLOOKUP(K!$D$15,DatInv!$BG$7:$BR$1441,ROW()-8,FALSE)</f>
        <v>0</v>
      </c>
      <c r="L590" s="292">
        <f>HLOOKUP(K!$D$15,DatInv!$BX$7:$CI$1441,ROW()-8,FALSE)</f>
        <v>0</v>
      </c>
      <c r="M590" s="292">
        <f>HLOOKUP(K!$D$15,DatInv!$CO$7:$CZ$1441,ROW()-8,FALSE)</f>
        <v>0</v>
      </c>
      <c r="N590" s="444"/>
      <c r="O590" s="444"/>
      <c r="P590" s="292">
        <f>DatInv!CZ588</f>
        <v>0</v>
      </c>
      <c r="Q590" s="292">
        <f>DatInv!DF588</f>
        <v>0</v>
      </c>
      <c r="R590" s="292">
        <f t="shared" ref="R590:S590" si="468">IF(R588=0,0,R589/R588)</f>
        <v>0</v>
      </c>
      <c r="S590" s="292">
        <f t="shared" si="468"/>
        <v>0</v>
      </c>
      <c r="T590" s="290"/>
    </row>
    <row r="591" spans="1:20">
      <c r="A591" s="290"/>
      <c r="B591" s="292">
        <f>HLOOKUP(K!$D$15,DatInv!$F$7:$Q$1441,ROW()-8,FALSE)</f>
        <v>0</v>
      </c>
      <c r="C591" s="292">
        <f>HLOOKUP(K!$D$15,DatInv!$W$7:$AH$1441,ROW()-8,FALSE)</f>
        <v>0</v>
      </c>
      <c r="D591" s="292">
        <f>HLOOKUP(K!$D$15,DatInv!$AN$7:$AY$1441,ROW()-8,FALSE)</f>
        <v>0</v>
      </c>
      <c r="E591" s="444"/>
      <c r="F591" s="444"/>
      <c r="G591" s="420"/>
      <c r="H591" s="421" t="s">
        <v>115</v>
      </c>
      <c r="I591" s="422"/>
      <c r="J591" s="423" t="s">
        <v>22</v>
      </c>
      <c r="K591" s="292">
        <f>HLOOKUP(K!$D$15,DatInv!$BG$7:$BR$1441,ROW()-8,FALSE)</f>
        <v>0</v>
      </c>
      <c r="L591" s="292">
        <f>HLOOKUP(K!$D$15,DatInv!$BX$7:$CI$1441,ROW()-8,FALSE)</f>
        <v>0</v>
      </c>
      <c r="M591" s="292">
        <f>HLOOKUP(K!$D$15,DatInv!$CO$7:$CZ$1441,ROW()-8,FALSE)</f>
        <v>0</v>
      </c>
      <c r="N591" s="444"/>
      <c r="O591" s="444"/>
      <c r="P591" s="292">
        <f>DatInv!CZ589</f>
        <v>0</v>
      </c>
      <c r="Q591" s="292">
        <f>DatInv!DF589</f>
        <v>0</v>
      </c>
      <c r="R591" s="292">
        <f t="shared" ref="R591:R592" si="469">Q591+K591</f>
        <v>0</v>
      </c>
      <c r="S591" s="292">
        <f t="shared" ref="S591:S592" si="470">Q591+P591</f>
        <v>0</v>
      </c>
      <c r="T591" s="290"/>
    </row>
    <row r="592" spans="1:20">
      <c r="A592" s="290"/>
      <c r="B592" s="292">
        <f>HLOOKUP(K!$D$15,DatInv!$F$7:$Q$1441,ROW()-8,FALSE)</f>
        <v>0</v>
      </c>
      <c r="C592" s="292">
        <f>HLOOKUP(K!$D$15,DatInv!$W$7:$AH$1441,ROW()-8,FALSE)</f>
        <v>0</v>
      </c>
      <c r="D592" s="292">
        <f>HLOOKUP(K!$D$15,DatInv!$AN$7:$AY$1441,ROW()-8,FALSE)</f>
        <v>0</v>
      </c>
      <c r="E592" s="444"/>
      <c r="F592" s="444"/>
      <c r="G592" s="420"/>
      <c r="H592" s="421"/>
      <c r="I592" s="422"/>
      <c r="J592" s="423" t="s">
        <v>140</v>
      </c>
      <c r="K592" s="292">
        <f>HLOOKUP(K!$D$15,DatInv!$BG$7:$BR$1441,ROW()-8,FALSE)</f>
        <v>0</v>
      </c>
      <c r="L592" s="292">
        <f>HLOOKUP(K!$D$15,DatInv!$BX$7:$CI$1441,ROW()-8,FALSE)</f>
        <v>0</v>
      </c>
      <c r="M592" s="292">
        <f>HLOOKUP(K!$D$15,DatInv!$CO$7:$CZ$1441,ROW()-8,FALSE)</f>
        <v>0</v>
      </c>
      <c r="N592" s="444"/>
      <c r="O592" s="444"/>
      <c r="P592" s="292">
        <f>DatInv!CZ590</f>
        <v>0</v>
      </c>
      <c r="Q592" s="292">
        <f>DatInv!DF590</f>
        <v>0</v>
      </c>
      <c r="R592" s="292">
        <f t="shared" si="469"/>
        <v>0</v>
      </c>
      <c r="S592" s="292">
        <f t="shared" si="470"/>
        <v>0</v>
      </c>
      <c r="T592" s="290"/>
    </row>
    <row r="593" spans="1:20">
      <c r="A593" s="290"/>
      <c r="B593" s="292">
        <f>HLOOKUP(K!$D$15,DatInv!$F$7:$Q$1441,ROW()-8,FALSE)</f>
        <v>0</v>
      </c>
      <c r="C593" s="292">
        <f>HLOOKUP(K!$D$15,DatInv!$W$7:$AH$1441,ROW()-8,FALSE)</f>
        <v>0</v>
      </c>
      <c r="D593" s="292">
        <f>HLOOKUP(K!$D$15,DatInv!$AN$7:$AY$1441,ROW()-8,FALSE)</f>
        <v>0</v>
      </c>
      <c r="E593" s="444"/>
      <c r="F593" s="444"/>
      <c r="G593" s="420"/>
      <c r="H593" s="421"/>
      <c r="I593" s="422"/>
      <c r="J593" s="423" t="s">
        <v>249</v>
      </c>
      <c r="K593" s="292">
        <f>HLOOKUP(K!$D$15,DatInv!$BG$7:$BR$1441,ROW()-8,FALSE)</f>
        <v>0</v>
      </c>
      <c r="L593" s="292">
        <f>HLOOKUP(K!$D$15,DatInv!$BX$7:$CI$1441,ROW()-8,FALSE)</f>
        <v>0</v>
      </c>
      <c r="M593" s="292">
        <f>HLOOKUP(K!$D$15,DatInv!$CO$7:$CZ$1441,ROW()-8,FALSE)</f>
        <v>0</v>
      </c>
      <c r="N593" s="444"/>
      <c r="O593" s="444"/>
      <c r="P593" s="292">
        <f>DatInv!CZ591</f>
        <v>0</v>
      </c>
      <c r="Q593" s="292">
        <f>DatInv!DF591</f>
        <v>0</v>
      </c>
      <c r="R593" s="292">
        <f t="shared" ref="R593:S593" si="471">IF(R591=0,0,R592/R591)</f>
        <v>0</v>
      </c>
      <c r="S593" s="292">
        <f t="shared" si="471"/>
        <v>0</v>
      </c>
      <c r="T593" s="290"/>
    </row>
    <row r="594" spans="1:20">
      <c r="A594" s="290"/>
      <c r="B594" s="292">
        <f>HLOOKUP(K!$D$15,DatInv!$F$7:$Q$1441,ROW()-8,FALSE)</f>
        <v>0</v>
      </c>
      <c r="C594" s="292">
        <f>HLOOKUP(K!$D$15,DatInv!$W$7:$AH$1441,ROW()-8,FALSE)</f>
        <v>0</v>
      </c>
      <c r="D594" s="292">
        <f>HLOOKUP(K!$D$15,DatInv!$AN$7:$AY$1441,ROW()-8,FALSE)</f>
        <v>0</v>
      </c>
      <c r="E594" s="444"/>
      <c r="F594" s="444"/>
      <c r="G594" s="420"/>
      <c r="H594" s="421" t="s">
        <v>116</v>
      </c>
      <c r="I594" s="422"/>
      <c r="J594" s="423" t="s">
        <v>22</v>
      </c>
      <c r="K594" s="292">
        <f>HLOOKUP(K!$D$15,DatInv!$BG$7:$BR$1441,ROW()-8,FALSE)</f>
        <v>0</v>
      </c>
      <c r="L594" s="292">
        <f>HLOOKUP(K!$D$15,DatInv!$BX$7:$CI$1441,ROW()-8,FALSE)</f>
        <v>0</v>
      </c>
      <c r="M594" s="292">
        <f>HLOOKUP(K!$D$15,DatInv!$CO$7:$CZ$1441,ROW()-8,FALSE)</f>
        <v>0</v>
      </c>
      <c r="N594" s="444"/>
      <c r="O594" s="444"/>
      <c r="P594" s="292">
        <f>DatInv!CZ592</f>
        <v>0</v>
      </c>
      <c r="Q594" s="292">
        <f>DatInv!DF592</f>
        <v>0</v>
      </c>
      <c r="R594" s="292">
        <f t="shared" ref="R594:R595" si="472">Q594+K594</f>
        <v>0</v>
      </c>
      <c r="S594" s="292">
        <f t="shared" ref="S594:S595" si="473">Q594+P594</f>
        <v>0</v>
      </c>
      <c r="T594" s="290"/>
    </row>
    <row r="595" spans="1:20">
      <c r="A595" s="290"/>
      <c r="B595" s="292">
        <f>HLOOKUP(K!$D$15,DatInv!$F$7:$Q$1441,ROW()-8,FALSE)</f>
        <v>0</v>
      </c>
      <c r="C595" s="292">
        <f>HLOOKUP(K!$D$15,DatInv!$W$7:$AH$1441,ROW()-8,FALSE)</f>
        <v>0</v>
      </c>
      <c r="D595" s="292">
        <f>HLOOKUP(K!$D$15,DatInv!$AN$7:$AY$1441,ROW()-8,FALSE)</f>
        <v>0</v>
      </c>
      <c r="E595" s="444"/>
      <c r="F595" s="444"/>
      <c r="G595" s="420"/>
      <c r="H595" s="421"/>
      <c r="I595" s="422"/>
      <c r="J595" s="423" t="s">
        <v>140</v>
      </c>
      <c r="K595" s="292">
        <f>HLOOKUP(K!$D$15,DatInv!$BG$7:$BR$1441,ROW()-8,FALSE)</f>
        <v>0</v>
      </c>
      <c r="L595" s="292">
        <f>HLOOKUP(K!$D$15,DatInv!$BX$7:$CI$1441,ROW()-8,FALSE)</f>
        <v>0</v>
      </c>
      <c r="M595" s="292">
        <f>HLOOKUP(K!$D$15,DatInv!$CO$7:$CZ$1441,ROW()-8,FALSE)</f>
        <v>0</v>
      </c>
      <c r="N595" s="444"/>
      <c r="O595" s="444"/>
      <c r="P595" s="292">
        <f>DatInv!CZ593</f>
        <v>0</v>
      </c>
      <c r="Q595" s="292">
        <f>DatInv!DF593</f>
        <v>0</v>
      </c>
      <c r="R595" s="292">
        <f t="shared" si="472"/>
        <v>0</v>
      </c>
      <c r="S595" s="292">
        <f t="shared" si="473"/>
        <v>0</v>
      </c>
      <c r="T595" s="290"/>
    </row>
    <row r="596" spans="1:20">
      <c r="A596" s="290"/>
      <c r="B596" s="292">
        <f>HLOOKUP(K!$D$15,DatInv!$F$7:$Q$1441,ROW()-8,FALSE)</f>
        <v>0</v>
      </c>
      <c r="C596" s="292">
        <f>HLOOKUP(K!$D$15,DatInv!$W$7:$AH$1441,ROW()-8,FALSE)</f>
        <v>0</v>
      </c>
      <c r="D596" s="292">
        <f>HLOOKUP(K!$D$15,DatInv!$AN$7:$AY$1441,ROW()-8,FALSE)</f>
        <v>0</v>
      </c>
      <c r="E596" s="444"/>
      <c r="F596" s="444"/>
      <c r="G596" s="420"/>
      <c r="H596" s="421"/>
      <c r="I596" s="422"/>
      <c r="J596" s="423" t="s">
        <v>249</v>
      </c>
      <c r="K596" s="292">
        <f>HLOOKUP(K!$D$15,DatInv!$BG$7:$BR$1441,ROW()-8,FALSE)</f>
        <v>0</v>
      </c>
      <c r="L596" s="292">
        <f>HLOOKUP(K!$D$15,DatInv!$BX$7:$CI$1441,ROW()-8,FALSE)</f>
        <v>0</v>
      </c>
      <c r="M596" s="292">
        <f>HLOOKUP(K!$D$15,DatInv!$CO$7:$CZ$1441,ROW()-8,FALSE)</f>
        <v>0</v>
      </c>
      <c r="N596" s="444"/>
      <c r="O596" s="444"/>
      <c r="P596" s="292">
        <f>DatInv!CZ594</f>
        <v>0</v>
      </c>
      <c r="Q596" s="292">
        <f>DatInv!DF594</f>
        <v>0</v>
      </c>
      <c r="R596" s="292">
        <f t="shared" ref="R596:S596" si="474">IF(R594=0,0,R595/R594)</f>
        <v>0</v>
      </c>
      <c r="S596" s="292">
        <f t="shared" si="474"/>
        <v>0</v>
      </c>
      <c r="T596" s="290"/>
    </row>
    <row r="597" spans="1:20">
      <c r="A597" s="290"/>
      <c r="B597" s="292">
        <f>HLOOKUP(K!$D$15,DatInv!$F$7:$Q$1441,ROW()-8,FALSE)</f>
        <v>0</v>
      </c>
      <c r="C597" s="292">
        <f>HLOOKUP(K!$D$15,DatInv!$W$7:$AH$1441,ROW()-8,FALSE)</f>
        <v>0</v>
      </c>
      <c r="D597" s="292">
        <f>HLOOKUP(K!$D$15,DatInv!$AN$7:$AY$1441,ROW()-8,FALSE)</f>
        <v>0</v>
      </c>
      <c r="E597" s="444"/>
      <c r="F597" s="444"/>
      <c r="G597" s="420"/>
      <c r="H597" s="421" t="s">
        <v>117</v>
      </c>
      <c r="I597" s="422"/>
      <c r="J597" s="423" t="s">
        <v>22</v>
      </c>
      <c r="K597" s="292">
        <f>HLOOKUP(K!$D$15,DatInv!$BG$7:$BR$1441,ROW()-8,FALSE)</f>
        <v>0</v>
      </c>
      <c r="L597" s="292">
        <f>HLOOKUP(K!$D$15,DatInv!$BX$7:$CI$1441,ROW()-8,FALSE)</f>
        <v>0</v>
      </c>
      <c r="M597" s="292">
        <f>HLOOKUP(K!$D$15,DatInv!$CO$7:$CZ$1441,ROW()-8,FALSE)</f>
        <v>0</v>
      </c>
      <c r="N597" s="444"/>
      <c r="O597" s="444"/>
      <c r="P597" s="292">
        <f>DatInv!CZ595</f>
        <v>0</v>
      </c>
      <c r="Q597" s="292">
        <f>DatInv!DF595</f>
        <v>0</v>
      </c>
      <c r="R597" s="292">
        <f>Q597+K597</f>
        <v>0</v>
      </c>
      <c r="S597" s="292">
        <f>Q597+P597</f>
        <v>0</v>
      </c>
      <c r="T597" s="290"/>
    </row>
    <row r="598" spans="1:20">
      <c r="A598" s="290"/>
      <c r="B598" s="292">
        <f>HLOOKUP(K!$D$15,DatInv!$F$7:$Q$1441,ROW()-8,FALSE)</f>
        <v>0</v>
      </c>
      <c r="C598" s="292">
        <f>HLOOKUP(K!$D$15,DatInv!$W$7:$AH$1441,ROW()-8,FALSE)</f>
        <v>0</v>
      </c>
      <c r="D598" s="292">
        <f>HLOOKUP(K!$D$15,DatInv!$AN$7:$AY$1441,ROW()-8,FALSE)</f>
        <v>0</v>
      </c>
      <c r="E598" s="444"/>
      <c r="F598" s="444"/>
      <c r="G598" s="420"/>
      <c r="H598" s="421"/>
      <c r="I598" s="422"/>
      <c r="J598" s="423" t="s">
        <v>140</v>
      </c>
      <c r="K598" s="292">
        <f>HLOOKUP(K!$D$15,DatInv!$BG$7:$BR$1441,ROW()-8,FALSE)</f>
        <v>0</v>
      </c>
      <c r="L598" s="292">
        <f>HLOOKUP(K!$D$15,DatInv!$BX$7:$CI$1441,ROW()-8,FALSE)</f>
        <v>0</v>
      </c>
      <c r="M598" s="292">
        <f>HLOOKUP(K!$D$15,DatInv!$CO$7:$CZ$1441,ROW()-8,FALSE)</f>
        <v>0</v>
      </c>
      <c r="N598" s="444"/>
      <c r="O598" s="444"/>
      <c r="P598" s="292">
        <f>DatInv!CZ596</f>
        <v>0</v>
      </c>
      <c r="Q598" s="292">
        <f>DatInv!DF596</f>
        <v>0</v>
      </c>
      <c r="R598" s="292">
        <f>Q598+K598</f>
        <v>0</v>
      </c>
      <c r="S598" s="292">
        <f>Q598+P598</f>
        <v>0</v>
      </c>
      <c r="T598" s="290"/>
    </row>
    <row r="599" spans="1:20">
      <c r="A599" s="290"/>
      <c r="B599" s="292">
        <f>HLOOKUP(K!$D$15,DatInv!$F$7:$Q$1441,ROW()-8,FALSE)</f>
        <v>0</v>
      </c>
      <c r="C599" s="292">
        <f>HLOOKUP(K!$D$15,DatInv!$W$7:$AH$1441,ROW()-8,FALSE)</f>
        <v>0</v>
      </c>
      <c r="D599" s="292">
        <f>HLOOKUP(K!$D$15,DatInv!$AN$7:$AY$1441,ROW()-8,FALSE)</f>
        <v>0</v>
      </c>
      <c r="E599" s="444"/>
      <c r="F599" s="444"/>
      <c r="G599" s="420"/>
      <c r="H599" s="421"/>
      <c r="I599" s="422"/>
      <c r="J599" s="423" t="s">
        <v>249</v>
      </c>
      <c r="K599" s="292">
        <f>HLOOKUP(K!$D$15,DatInv!$BG$7:$BR$1441,ROW()-8,FALSE)</f>
        <v>0</v>
      </c>
      <c r="L599" s="292">
        <f>HLOOKUP(K!$D$15,DatInv!$BX$7:$CI$1441,ROW()-8,FALSE)</f>
        <v>0</v>
      </c>
      <c r="M599" s="292">
        <f>HLOOKUP(K!$D$15,DatInv!$CO$7:$CZ$1441,ROW()-8,FALSE)</f>
        <v>0</v>
      </c>
      <c r="N599" s="444"/>
      <c r="O599" s="444"/>
      <c r="P599" s="292">
        <f>DatInv!CZ597</f>
        <v>0</v>
      </c>
      <c r="Q599" s="292">
        <f>DatInv!DF597</f>
        <v>0</v>
      </c>
      <c r="R599" s="292">
        <f t="shared" ref="R599:S599" si="475">IF(R597=0,0,R598/R597)</f>
        <v>0</v>
      </c>
      <c r="S599" s="292">
        <f t="shared" si="475"/>
        <v>0</v>
      </c>
      <c r="T599" s="290"/>
    </row>
    <row r="600" spans="1:20">
      <c r="A600" s="290"/>
      <c r="B600" s="292">
        <f>HLOOKUP(K!$D$15,DatInv!$F$7:$Q$1441,ROW()-8,FALSE)</f>
        <v>0</v>
      </c>
      <c r="C600" s="292">
        <f>HLOOKUP(K!$D$15,DatInv!$W$7:$AH$1441,ROW()-8,FALSE)</f>
        <v>0</v>
      </c>
      <c r="D600" s="292">
        <f>HLOOKUP(K!$D$15,DatInv!$AN$7:$AY$1441,ROW()-8,FALSE)</f>
        <v>0</v>
      </c>
      <c r="E600" s="444"/>
      <c r="F600" s="444"/>
      <c r="G600" s="420"/>
      <c r="H600" s="421" t="s">
        <v>118</v>
      </c>
      <c r="I600" s="422"/>
      <c r="J600" s="423" t="s">
        <v>22</v>
      </c>
      <c r="K600" s="292">
        <f>HLOOKUP(K!$D$15,DatInv!$BG$7:$BR$1441,ROW()-8,FALSE)</f>
        <v>0</v>
      </c>
      <c r="L600" s="292">
        <f>HLOOKUP(K!$D$15,DatInv!$BX$7:$CI$1441,ROW()-8,FALSE)</f>
        <v>0</v>
      </c>
      <c r="M600" s="292">
        <f>HLOOKUP(K!$D$15,DatInv!$CO$7:$CZ$1441,ROW()-8,FALSE)</f>
        <v>0</v>
      </c>
      <c r="N600" s="444"/>
      <c r="O600" s="444"/>
      <c r="P600" s="292">
        <f>DatInv!CZ598</f>
        <v>0</v>
      </c>
      <c r="Q600" s="292">
        <f>DatInv!DF598</f>
        <v>0</v>
      </c>
      <c r="R600" s="292">
        <f t="shared" ref="R600:R601" si="476">Q600+K600</f>
        <v>0</v>
      </c>
      <c r="S600" s="292">
        <f t="shared" ref="S600:S601" si="477">Q600+P600</f>
        <v>0</v>
      </c>
      <c r="T600" s="290"/>
    </row>
    <row r="601" spans="1:20">
      <c r="A601" s="290"/>
      <c r="B601" s="292">
        <f>HLOOKUP(K!$D$15,DatInv!$F$7:$Q$1441,ROW()-8,FALSE)</f>
        <v>0</v>
      </c>
      <c r="C601" s="292">
        <f>HLOOKUP(K!$D$15,DatInv!$W$7:$AH$1441,ROW()-8,FALSE)</f>
        <v>0</v>
      </c>
      <c r="D601" s="292">
        <f>HLOOKUP(K!$D$15,DatInv!$AN$7:$AY$1441,ROW()-8,FALSE)</f>
        <v>0</v>
      </c>
      <c r="E601" s="444"/>
      <c r="F601" s="444"/>
      <c r="G601" s="420"/>
      <c r="H601" s="421"/>
      <c r="I601" s="422"/>
      <c r="J601" s="423" t="s">
        <v>140</v>
      </c>
      <c r="K601" s="292">
        <f>HLOOKUP(K!$D$15,DatInv!$BG$7:$BR$1441,ROW()-8,FALSE)</f>
        <v>0</v>
      </c>
      <c r="L601" s="292">
        <f>HLOOKUP(K!$D$15,DatInv!$BX$7:$CI$1441,ROW()-8,FALSE)</f>
        <v>0</v>
      </c>
      <c r="M601" s="292">
        <f>HLOOKUP(K!$D$15,DatInv!$CO$7:$CZ$1441,ROW()-8,FALSE)</f>
        <v>0</v>
      </c>
      <c r="N601" s="444"/>
      <c r="O601" s="444"/>
      <c r="P601" s="292">
        <f>DatInv!CZ599</f>
        <v>0</v>
      </c>
      <c r="Q601" s="292">
        <f>DatInv!DF599</f>
        <v>0</v>
      </c>
      <c r="R601" s="292">
        <f t="shared" si="476"/>
        <v>0</v>
      </c>
      <c r="S601" s="292">
        <f t="shared" si="477"/>
        <v>0</v>
      </c>
      <c r="T601" s="290"/>
    </row>
    <row r="602" spans="1:20">
      <c r="A602" s="290"/>
      <c r="B602" s="292">
        <f>HLOOKUP(K!$D$15,DatInv!$F$7:$Q$1441,ROW()-8,FALSE)</f>
        <v>0</v>
      </c>
      <c r="C602" s="292">
        <f>HLOOKUP(K!$D$15,DatInv!$W$7:$AH$1441,ROW()-8,FALSE)</f>
        <v>0</v>
      </c>
      <c r="D602" s="292">
        <f>HLOOKUP(K!$D$15,DatInv!$AN$7:$AY$1441,ROW()-8,FALSE)</f>
        <v>0</v>
      </c>
      <c r="E602" s="444"/>
      <c r="F602" s="444"/>
      <c r="G602" s="420"/>
      <c r="H602" s="421"/>
      <c r="I602" s="422"/>
      <c r="J602" s="423" t="s">
        <v>249</v>
      </c>
      <c r="K602" s="292">
        <f>HLOOKUP(K!$D$15,DatInv!$BG$7:$BR$1441,ROW()-8,FALSE)</f>
        <v>0</v>
      </c>
      <c r="L602" s="292">
        <f>HLOOKUP(K!$D$15,DatInv!$BX$7:$CI$1441,ROW()-8,FALSE)</f>
        <v>0</v>
      </c>
      <c r="M602" s="292">
        <f>HLOOKUP(K!$D$15,DatInv!$CO$7:$CZ$1441,ROW()-8,FALSE)</f>
        <v>0</v>
      </c>
      <c r="N602" s="444"/>
      <c r="O602" s="444"/>
      <c r="P602" s="292">
        <f>DatInv!CZ600</f>
        <v>0</v>
      </c>
      <c r="Q602" s="292">
        <f>DatInv!DF600</f>
        <v>0</v>
      </c>
      <c r="R602" s="292">
        <f t="shared" ref="R602:S602" si="478">IF(R600=0,0,R601/R600)</f>
        <v>0</v>
      </c>
      <c r="S602" s="292">
        <f t="shared" si="478"/>
        <v>0</v>
      </c>
      <c r="T602" s="290"/>
    </row>
    <row r="603" spans="1:20">
      <c r="A603" s="290"/>
      <c r="B603" s="292">
        <f>HLOOKUP(K!$D$15,DatInv!$F$7:$Q$1441,ROW()-8,FALSE)</f>
        <v>0</v>
      </c>
      <c r="C603" s="292">
        <f>HLOOKUP(K!$D$15,DatInv!$W$7:$AH$1441,ROW()-8,FALSE)</f>
        <v>0</v>
      </c>
      <c r="D603" s="292">
        <f>HLOOKUP(K!$D$15,DatInv!$AN$7:$AY$1441,ROW()-8,FALSE)</f>
        <v>0</v>
      </c>
      <c r="E603" s="444"/>
      <c r="F603" s="444"/>
      <c r="G603" s="429"/>
      <c r="H603" s="430" t="s">
        <v>120</v>
      </c>
      <c r="I603" s="431"/>
      <c r="J603" s="432" t="s">
        <v>140</v>
      </c>
      <c r="K603" s="292">
        <f>HLOOKUP(K!$D$15,DatInv!$BG$7:$BR$1441,ROW()-8,FALSE)</f>
        <v>0</v>
      </c>
      <c r="L603" s="292">
        <f>HLOOKUP(K!$D$15,DatInv!$BX$7:$CI$1441,ROW()-8,FALSE)</f>
        <v>0</v>
      </c>
      <c r="M603" s="292">
        <f>HLOOKUP(K!$D$15,DatInv!$CO$7:$CZ$1441,ROW()-8,FALSE)</f>
        <v>0</v>
      </c>
      <c r="N603" s="444"/>
      <c r="O603" s="444"/>
      <c r="P603" s="292">
        <f>DatInv!CZ601</f>
        <v>0</v>
      </c>
      <c r="Q603" s="292">
        <f>DatInv!DF601</f>
        <v>0</v>
      </c>
      <c r="R603" s="292">
        <f>R605+R608+R611+R614+R617+R620+R623+R626+R629+R632+R635+R638+R641+R644+R647+R650+R653+R656+R659+R662+R665+R668+R671+R674+R677+R680+R683+R686+R689+R692+R695+R698+R701+R704+R707+R710+R713+R716+R719+R722+R725+R728+R731+R734+R737+R740+R743+R746+R749+R752+R755+R758+R761+R764+R767+R770+R773</f>
        <v>0</v>
      </c>
      <c r="S603" s="292">
        <f>S605+S608+S611+S614+S617+S620+S623+S626+S629+S632+S635+S638+S641+S644+S647+S650+S653+S656+S659+S662+S665+S668+S671+S674+S677+S680+S683+S686+S689+S692+S695+S698+S701+S704+S707+S710+S713+S716+S719+S722+S725+S728+S731+S734+S737+S740+S743+S746+S749+S752+S755+S758+S761+S764+S767+S770+S773</f>
        <v>0</v>
      </c>
      <c r="T603" s="290"/>
    </row>
    <row r="604" spans="1:20">
      <c r="A604" s="290"/>
      <c r="B604" s="292">
        <f>HLOOKUP(K!$D$15,DatInv!$F$7:$Q$1441,ROW()-8,FALSE)</f>
        <v>0</v>
      </c>
      <c r="C604" s="292">
        <f>HLOOKUP(K!$D$15,DatInv!$W$7:$AH$1441,ROW()-8,FALSE)</f>
        <v>0</v>
      </c>
      <c r="D604" s="292">
        <f>HLOOKUP(K!$D$15,DatInv!$AN$7:$AY$1441,ROW()-8,FALSE)</f>
        <v>0</v>
      </c>
      <c r="E604" s="444"/>
      <c r="F604" s="444"/>
      <c r="G604" s="420"/>
      <c r="H604" s="421" t="s">
        <v>62</v>
      </c>
      <c r="I604" s="422"/>
      <c r="J604" s="423" t="s">
        <v>22</v>
      </c>
      <c r="K604" s="292">
        <f>HLOOKUP(K!$D$15,DatInv!$BG$7:$BR$1441,ROW()-8,FALSE)</f>
        <v>0</v>
      </c>
      <c r="L604" s="292">
        <f>HLOOKUP(K!$D$15,DatInv!$BX$7:$CI$1441,ROW()-8,FALSE)</f>
        <v>0</v>
      </c>
      <c r="M604" s="292">
        <f>HLOOKUP(K!$D$15,DatInv!$CO$7:$CZ$1441,ROW()-8,FALSE)</f>
        <v>0</v>
      </c>
      <c r="N604" s="444"/>
      <c r="O604" s="444"/>
      <c r="P604" s="292">
        <f>DatInv!CZ602</f>
        <v>0</v>
      </c>
      <c r="Q604" s="292">
        <f>DatInv!DF602</f>
        <v>0</v>
      </c>
      <c r="R604" s="292">
        <f t="shared" ref="R604:R605" si="479">Q604+K604</f>
        <v>0</v>
      </c>
      <c r="S604" s="292">
        <f t="shared" ref="S604:S605" si="480">Q604+P604</f>
        <v>0</v>
      </c>
      <c r="T604" s="290"/>
    </row>
    <row r="605" spans="1:20">
      <c r="A605" s="290"/>
      <c r="B605" s="292">
        <f>HLOOKUP(K!$D$15,DatInv!$F$7:$Q$1441,ROW()-8,FALSE)</f>
        <v>0</v>
      </c>
      <c r="C605" s="292">
        <f>HLOOKUP(K!$D$15,DatInv!$W$7:$AH$1441,ROW()-8,FALSE)</f>
        <v>0</v>
      </c>
      <c r="D605" s="292">
        <f>HLOOKUP(K!$D$15,DatInv!$AN$7:$AY$1441,ROW()-8,FALSE)</f>
        <v>0</v>
      </c>
      <c r="E605" s="444"/>
      <c r="F605" s="444"/>
      <c r="G605" s="420"/>
      <c r="H605" s="421"/>
      <c r="I605" s="422"/>
      <c r="J605" s="423" t="s">
        <v>140</v>
      </c>
      <c r="K605" s="292">
        <f>HLOOKUP(K!$D$15,DatInv!$BG$7:$BR$1441,ROW()-8,FALSE)</f>
        <v>0</v>
      </c>
      <c r="L605" s="292">
        <f>HLOOKUP(K!$D$15,DatInv!$BX$7:$CI$1441,ROW()-8,FALSE)</f>
        <v>0</v>
      </c>
      <c r="M605" s="292">
        <f>HLOOKUP(K!$D$15,DatInv!$CO$7:$CZ$1441,ROW()-8,FALSE)</f>
        <v>0</v>
      </c>
      <c r="N605" s="444"/>
      <c r="O605" s="444"/>
      <c r="P605" s="292">
        <f>DatInv!CZ603</f>
        <v>0</v>
      </c>
      <c r="Q605" s="292">
        <f>DatInv!DF603</f>
        <v>0</v>
      </c>
      <c r="R605" s="292">
        <f t="shared" si="479"/>
        <v>0</v>
      </c>
      <c r="S605" s="292">
        <f t="shared" si="480"/>
        <v>0</v>
      </c>
      <c r="T605" s="290"/>
    </row>
    <row r="606" spans="1:20">
      <c r="A606" s="290"/>
      <c r="B606" s="292">
        <f>HLOOKUP(K!$D$15,DatInv!$F$7:$Q$1441,ROW()-8,FALSE)</f>
        <v>0</v>
      </c>
      <c r="C606" s="292">
        <f>HLOOKUP(K!$D$15,DatInv!$W$7:$AH$1441,ROW()-8,FALSE)</f>
        <v>0</v>
      </c>
      <c r="D606" s="292">
        <f>HLOOKUP(K!$D$15,DatInv!$AN$7:$AY$1441,ROW()-8,FALSE)</f>
        <v>0</v>
      </c>
      <c r="E606" s="444"/>
      <c r="F606" s="444"/>
      <c r="G606" s="420"/>
      <c r="H606" s="421"/>
      <c r="I606" s="422"/>
      <c r="J606" s="423" t="s">
        <v>249</v>
      </c>
      <c r="K606" s="292">
        <f>HLOOKUP(K!$D$15,DatInv!$BG$7:$BR$1441,ROW()-8,FALSE)</f>
        <v>0</v>
      </c>
      <c r="L606" s="292">
        <f>HLOOKUP(K!$D$15,DatInv!$BX$7:$CI$1441,ROW()-8,FALSE)</f>
        <v>0</v>
      </c>
      <c r="M606" s="292">
        <f>HLOOKUP(K!$D$15,DatInv!$CO$7:$CZ$1441,ROW()-8,FALSE)</f>
        <v>0</v>
      </c>
      <c r="N606" s="444"/>
      <c r="O606" s="444"/>
      <c r="P606" s="292">
        <f>DatInv!CZ604</f>
        <v>0</v>
      </c>
      <c r="Q606" s="292">
        <f>DatInv!DF604</f>
        <v>0</v>
      </c>
      <c r="R606" s="292">
        <f t="shared" ref="R606:S606" si="481">IF(R604=0,0,R605/R604)</f>
        <v>0</v>
      </c>
      <c r="S606" s="292">
        <f t="shared" si="481"/>
        <v>0</v>
      </c>
      <c r="T606" s="290"/>
    </row>
    <row r="607" spans="1:20">
      <c r="A607" s="290"/>
      <c r="B607" s="292">
        <f>HLOOKUP(K!$D$15,DatInv!$F$7:$Q$1441,ROW()-8,FALSE)</f>
        <v>0</v>
      </c>
      <c r="C607" s="292">
        <f>HLOOKUP(K!$D$15,DatInv!$W$7:$AH$1441,ROW()-8,FALSE)</f>
        <v>0</v>
      </c>
      <c r="D607" s="292">
        <f>HLOOKUP(K!$D$15,DatInv!$AN$7:$AY$1441,ROW()-8,FALSE)</f>
        <v>0</v>
      </c>
      <c r="E607" s="444"/>
      <c r="F607" s="444"/>
      <c r="G607" s="420"/>
      <c r="H607" s="421" t="s">
        <v>63</v>
      </c>
      <c r="I607" s="422"/>
      <c r="J607" s="423" t="s">
        <v>22</v>
      </c>
      <c r="K607" s="292">
        <f>HLOOKUP(K!$D$15,DatInv!$BG$7:$BR$1441,ROW()-8,FALSE)</f>
        <v>0</v>
      </c>
      <c r="L607" s="292">
        <f>HLOOKUP(K!$D$15,DatInv!$BX$7:$CI$1441,ROW()-8,FALSE)</f>
        <v>0</v>
      </c>
      <c r="M607" s="292">
        <f>HLOOKUP(K!$D$15,DatInv!$CO$7:$CZ$1441,ROW()-8,FALSE)</f>
        <v>0</v>
      </c>
      <c r="N607" s="444"/>
      <c r="O607" s="444"/>
      <c r="P607" s="292">
        <f>DatInv!CZ605</f>
        <v>0</v>
      </c>
      <c r="Q607" s="292">
        <f>DatInv!DF605</f>
        <v>0</v>
      </c>
      <c r="R607" s="292">
        <f t="shared" ref="R607:R608" si="482">Q607+K607</f>
        <v>0</v>
      </c>
      <c r="S607" s="292">
        <f t="shared" ref="S607:S608" si="483">Q607+P607</f>
        <v>0</v>
      </c>
      <c r="T607" s="290"/>
    </row>
    <row r="608" spans="1:20">
      <c r="A608" s="290"/>
      <c r="B608" s="292">
        <f>HLOOKUP(K!$D$15,DatInv!$F$7:$Q$1441,ROW()-8,FALSE)</f>
        <v>0</v>
      </c>
      <c r="C608" s="292">
        <f>HLOOKUP(K!$D$15,DatInv!$W$7:$AH$1441,ROW()-8,FALSE)</f>
        <v>0</v>
      </c>
      <c r="D608" s="292">
        <f>HLOOKUP(K!$D$15,DatInv!$AN$7:$AY$1441,ROW()-8,FALSE)</f>
        <v>0</v>
      </c>
      <c r="E608" s="444"/>
      <c r="F608" s="444"/>
      <c r="G608" s="420"/>
      <c r="H608" s="421"/>
      <c r="I608" s="422"/>
      <c r="J608" s="423" t="s">
        <v>140</v>
      </c>
      <c r="K608" s="292">
        <f>HLOOKUP(K!$D$15,DatInv!$BG$7:$BR$1441,ROW()-8,FALSE)</f>
        <v>0</v>
      </c>
      <c r="L608" s="292">
        <f>HLOOKUP(K!$D$15,DatInv!$BX$7:$CI$1441,ROW()-8,FALSE)</f>
        <v>0</v>
      </c>
      <c r="M608" s="292">
        <f>HLOOKUP(K!$D$15,DatInv!$CO$7:$CZ$1441,ROW()-8,FALSE)</f>
        <v>0</v>
      </c>
      <c r="N608" s="444"/>
      <c r="O608" s="444"/>
      <c r="P608" s="292">
        <f>DatInv!CZ606</f>
        <v>0</v>
      </c>
      <c r="Q608" s="292">
        <f>DatInv!DF606</f>
        <v>0</v>
      </c>
      <c r="R608" s="292">
        <f t="shared" si="482"/>
        <v>0</v>
      </c>
      <c r="S608" s="292">
        <f t="shared" si="483"/>
        <v>0</v>
      </c>
      <c r="T608" s="290"/>
    </row>
    <row r="609" spans="1:20">
      <c r="A609" s="290"/>
      <c r="B609" s="292">
        <f>HLOOKUP(K!$D$15,DatInv!$F$7:$Q$1441,ROW()-8,FALSE)</f>
        <v>0</v>
      </c>
      <c r="C609" s="292">
        <f>HLOOKUP(K!$D$15,DatInv!$W$7:$AH$1441,ROW()-8,FALSE)</f>
        <v>0</v>
      </c>
      <c r="D609" s="292">
        <f>HLOOKUP(K!$D$15,DatInv!$AN$7:$AY$1441,ROW()-8,FALSE)</f>
        <v>0</v>
      </c>
      <c r="E609" s="444"/>
      <c r="F609" s="444"/>
      <c r="G609" s="420"/>
      <c r="H609" s="421"/>
      <c r="I609" s="422"/>
      <c r="J609" s="423" t="s">
        <v>249</v>
      </c>
      <c r="K609" s="292">
        <f>HLOOKUP(K!$D$15,DatInv!$BG$7:$BR$1441,ROW()-8,FALSE)</f>
        <v>0</v>
      </c>
      <c r="L609" s="292">
        <f>HLOOKUP(K!$D$15,DatInv!$BX$7:$CI$1441,ROW()-8,FALSE)</f>
        <v>0</v>
      </c>
      <c r="M609" s="292">
        <f>HLOOKUP(K!$D$15,DatInv!$CO$7:$CZ$1441,ROW()-8,FALSE)</f>
        <v>0</v>
      </c>
      <c r="N609" s="444"/>
      <c r="O609" s="444"/>
      <c r="P609" s="292">
        <f>DatInv!CZ607</f>
        <v>0</v>
      </c>
      <c r="Q609" s="292">
        <f>DatInv!DF607</f>
        <v>0</v>
      </c>
      <c r="R609" s="292">
        <f t="shared" ref="R609:S609" si="484">IF(R607=0,0,R608/R607)</f>
        <v>0</v>
      </c>
      <c r="S609" s="292">
        <f t="shared" si="484"/>
        <v>0</v>
      </c>
      <c r="T609" s="290"/>
    </row>
    <row r="610" spans="1:20">
      <c r="A610" s="290"/>
      <c r="B610" s="292">
        <f>HLOOKUP(K!$D$15,DatInv!$F$7:$Q$1441,ROW()-8,FALSE)</f>
        <v>0</v>
      </c>
      <c r="C610" s="292">
        <f>HLOOKUP(K!$D$15,DatInv!$W$7:$AH$1441,ROW()-8,FALSE)</f>
        <v>0</v>
      </c>
      <c r="D610" s="292">
        <f>HLOOKUP(K!$D$15,DatInv!$AN$7:$AY$1441,ROW()-8,FALSE)</f>
        <v>0</v>
      </c>
      <c r="E610" s="444"/>
      <c r="F610" s="444"/>
      <c r="G610" s="420"/>
      <c r="H610" s="421" t="s">
        <v>64</v>
      </c>
      <c r="I610" s="422"/>
      <c r="J610" s="423" t="s">
        <v>22</v>
      </c>
      <c r="K610" s="292">
        <f>HLOOKUP(K!$D$15,DatInv!$BG$7:$BR$1441,ROW()-8,FALSE)</f>
        <v>0</v>
      </c>
      <c r="L610" s="292">
        <f>HLOOKUP(K!$D$15,DatInv!$BX$7:$CI$1441,ROW()-8,FALSE)</f>
        <v>0</v>
      </c>
      <c r="M610" s="292">
        <f>HLOOKUP(K!$D$15,DatInv!$CO$7:$CZ$1441,ROW()-8,FALSE)</f>
        <v>0</v>
      </c>
      <c r="N610" s="444"/>
      <c r="O610" s="444"/>
      <c r="P610" s="292">
        <f>DatInv!CZ608</f>
        <v>0</v>
      </c>
      <c r="Q610" s="292">
        <f>DatInv!DF608</f>
        <v>0</v>
      </c>
      <c r="R610" s="292">
        <f t="shared" ref="R610:R611" si="485">Q610+K610</f>
        <v>0</v>
      </c>
      <c r="S610" s="292">
        <f t="shared" ref="S610:S611" si="486">Q610+P610</f>
        <v>0</v>
      </c>
      <c r="T610" s="290"/>
    </row>
    <row r="611" spans="1:20">
      <c r="A611" s="290"/>
      <c r="B611" s="292">
        <f>HLOOKUP(K!$D$15,DatInv!$F$7:$Q$1441,ROW()-8,FALSE)</f>
        <v>0</v>
      </c>
      <c r="C611" s="292">
        <f>HLOOKUP(K!$D$15,DatInv!$W$7:$AH$1441,ROW()-8,FALSE)</f>
        <v>0</v>
      </c>
      <c r="D611" s="292">
        <f>HLOOKUP(K!$D$15,DatInv!$AN$7:$AY$1441,ROW()-8,FALSE)</f>
        <v>0</v>
      </c>
      <c r="E611" s="444"/>
      <c r="F611" s="444"/>
      <c r="G611" s="420"/>
      <c r="H611" s="421"/>
      <c r="I611" s="422"/>
      <c r="J611" s="423" t="s">
        <v>140</v>
      </c>
      <c r="K611" s="292">
        <f>HLOOKUP(K!$D$15,DatInv!$BG$7:$BR$1441,ROW()-8,FALSE)</f>
        <v>0</v>
      </c>
      <c r="L611" s="292">
        <f>HLOOKUP(K!$D$15,DatInv!$BX$7:$CI$1441,ROW()-8,FALSE)</f>
        <v>0</v>
      </c>
      <c r="M611" s="292">
        <f>HLOOKUP(K!$D$15,DatInv!$CO$7:$CZ$1441,ROW()-8,FALSE)</f>
        <v>0</v>
      </c>
      <c r="N611" s="444"/>
      <c r="O611" s="444"/>
      <c r="P611" s="292">
        <f>DatInv!CZ609</f>
        <v>0</v>
      </c>
      <c r="Q611" s="292">
        <f>DatInv!DF609</f>
        <v>0</v>
      </c>
      <c r="R611" s="292">
        <f t="shared" si="485"/>
        <v>0</v>
      </c>
      <c r="S611" s="292">
        <f t="shared" si="486"/>
        <v>0</v>
      </c>
      <c r="T611" s="290"/>
    </row>
    <row r="612" spans="1:20">
      <c r="A612" s="290"/>
      <c r="B612" s="292">
        <f>HLOOKUP(K!$D$15,DatInv!$F$7:$Q$1441,ROW()-8,FALSE)</f>
        <v>0</v>
      </c>
      <c r="C612" s="292">
        <f>HLOOKUP(K!$D$15,DatInv!$W$7:$AH$1441,ROW()-8,FALSE)</f>
        <v>0</v>
      </c>
      <c r="D612" s="292">
        <f>HLOOKUP(K!$D$15,DatInv!$AN$7:$AY$1441,ROW()-8,FALSE)</f>
        <v>0</v>
      </c>
      <c r="E612" s="444"/>
      <c r="F612" s="444"/>
      <c r="G612" s="420"/>
      <c r="H612" s="421"/>
      <c r="I612" s="422"/>
      <c r="J612" s="423" t="s">
        <v>249</v>
      </c>
      <c r="K612" s="292">
        <f>HLOOKUP(K!$D$15,DatInv!$BG$7:$BR$1441,ROW()-8,FALSE)</f>
        <v>0</v>
      </c>
      <c r="L612" s="292">
        <f>HLOOKUP(K!$D$15,DatInv!$BX$7:$CI$1441,ROW()-8,FALSE)</f>
        <v>0</v>
      </c>
      <c r="M612" s="292">
        <f>HLOOKUP(K!$D$15,DatInv!$CO$7:$CZ$1441,ROW()-8,FALSE)</f>
        <v>0</v>
      </c>
      <c r="N612" s="444"/>
      <c r="O612" s="444"/>
      <c r="P612" s="292">
        <f>DatInv!CZ610</f>
        <v>0</v>
      </c>
      <c r="Q612" s="292">
        <f>DatInv!DF610</f>
        <v>0</v>
      </c>
      <c r="R612" s="292">
        <f t="shared" ref="R612:S612" si="487">IF(R610=0,0,R611/R610)</f>
        <v>0</v>
      </c>
      <c r="S612" s="292">
        <f t="shared" si="487"/>
        <v>0</v>
      </c>
      <c r="T612" s="290"/>
    </row>
    <row r="613" spans="1:20">
      <c r="A613" s="290"/>
      <c r="B613" s="292">
        <f>HLOOKUP(K!$D$15,DatInv!$F$7:$Q$1441,ROW()-8,FALSE)</f>
        <v>0</v>
      </c>
      <c r="C613" s="292">
        <f>HLOOKUP(K!$D$15,DatInv!$W$7:$AH$1441,ROW()-8,FALSE)</f>
        <v>0</v>
      </c>
      <c r="D613" s="292">
        <f>HLOOKUP(K!$D$15,DatInv!$AN$7:$AY$1441,ROW()-8,FALSE)</f>
        <v>0</v>
      </c>
      <c r="E613" s="444"/>
      <c r="F613" s="444"/>
      <c r="G613" s="420"/>
      <c r="H613" s="421" t="s">
        <v>65</v>
      </c>
      <c r="I613" s="422"/>
      <c r="J613" s="423" t="s">
        <v>22</v>
      </c>
      <c r="K613" s="292">
        <f>HLOOKUP(K!$D$15,DatInv!$BG$7:$BR$1441,ROW()-8,FALSE)</f>
        <v>0</v>
      </c>
      <c r="L613" s="292">
        <f>HLOOKUP(K!$D$15,DatInv!$BX$7:$CI$1441,ROW()-8,FALSE)</f>
        <v>0</v>
      </c>
      <c r="M613" s="292">
        <f>HLOOKUP(K!$D$15,DatInv!$CO$7:$CZ$1441,ROW()-8,FALSE)</f>
        <v>0</v>
      </c>
      <c r="N613" s="444"/>
      <c r="O613" s="444"/>
      <c r="P613" s="292">
        <f>DatInv!CZ611</f>
        <v>0</v>
      </c>
      <c r="Q613" s="292">
        <f>DatInv!DF611</f>
        <v>0</v>
      </c>
      <c r="R613" s="292">
        <f t="shared" ref="R613:R614" si="488">Q613+K613</f>
        <v>0</v>
      </c>
      <c r="S613" s="292">
        <f t="shared" ref="S613:S614" si="489">Q613+P613</f>
        <v>0</v>
      </c>
      <c r="T613" s="290"/>
    </row>
    <row r="614" spans="1:20">
      <c r="A614" s="290"/>
      <c r="B614" s="292">
        <f>HLOOKUP(K!$D$15,DatInv!$F$7:$Q$1441,ROW()-8,FALSE)</f>
        <v>0</v>
      </c>
      <c r="C614" s="292">
        <f>HLOOKUP(K!$D$15,DatInv!$W$7:$AH$1441,ROW()-8,FALSE)</f>
        <v>0</v>
      </c>
      <c r="D614" s="292">
        <f>HLOOKUP(K!$D$15,DatInv!$AN$7:$AY$1441,ROW()-8,FALSE)</f>
        <v>0</v>
      </c>
      <c r="E614" s="444"/>
      <c r="F614" s="444"/>
      <c r="G614" s="420"/>
      <c r="H614" s="421"/>
      <c r="I614" s="422"/>
      <c r="J614" s="423" t="s">
        <v>140</v>
      </c>
      <c r="K614" s="292">
        <f>HLOOKUP(K!$D$15,DatInv!$BG$7:$BR$1441,ROW()-8,FALSE)</f>
        <v>0</v>
      </c>
      <c r="L614" s="292">
        <f>HLOOKUP(K!$D$15,DatInv!$BX$7:$CI$1441,ROW()-8,FALSE)</f>
        <v>0</v>
      </c>
      <c r="M614" s="292">
        <f>HLOOKUP(K!$D$15,DatInv!$CO$7:$CZ$1441,ROW()-8,FALSE)</f>
        <v>0</v>
      </c>
      <c r="N614" s="444"/>
      <c r="O614" s="444"/>
      <c r="P614" s="292">
        <f>DatInv!CZ612</f>
        <v>0</v>
      </c>
      <c r="Q614" s="292">
        <f>DatInv!DF612</f>
        <v>0</v>
      </c>
      <c r="R614" s="292">
        <f t="shared" si="488"/>
        <v>0</v>
      </c>
      <c r="S614" s="292">
        <f t="shared" si="489"/>
        <v>0</v>
      </c>
      <c r="T614" s="290"/>
    </row>
    <row r="615" spans="1:20">
      <c r="A615" s="290"/>
      <c r="B615" s="292">
        <f>HLOOKUP(K!$D$15,DatInv!$F$7:$Q$1441,ROW()-8,FALSE)</f>
        <v>0</v>
      </c>
      <c r="C615" s="292">
        <f>HLOOKUP(K!$D$15,DatInv!$W$7:$AH$1441,ROW()-8,FALSE)</f>
        <v>0</v>
      </c>
      <c r="D615" s="292">
        <f>HLOOKUP(K!$D$15,DatInv!$AN$7:$AY$1441,ROW()-8,FALSE)</f>
        <v>0</v>
      </c>
      <c r="E615" s="444"/>
      <c r="F615" s="444"/>
      <c r="G615" s="420"/>
      <c r="H615" s="421"/>
      <c r="I615" s="422"/>
      <c r="J615" s="423" t="s">
        <v>249</v>
      </c>
      <c r="K615" s="292">
        <f>HLOOKUP(K!$D$15,DatInv!$BG$7:$BR$1441,ROW()-8,FALSE)</f>
        <v>0</v>
      </c>
      <c r="L615" s="292">
        <f>HLOOKUP(K!$D$15,DatInv!$BX$7:$CI$1441,ROW()-8,FALSE)</f>
        <v>0</v>
      </c>
      <c r="M615" s="292">
        <f>HLOOKUP(K!$D$15,DatInv!$CO$7:$CZ$1441,ROW()-8,FALSE)</f>
        <v>0</v>
      </c>
      <c r="N615" s="444"/>
      <c r="O615" s="444"/>
      <c r="P615" s="292">
        <f>DatInv!CZ613</f>
        <v>0</v>
      </c>
      <c r="Q615" s="292">
        <f>DatInv!DF613</f>
        <v>0</v>
      </c>
      <c r="R615" s="292">
        <f t="shared" ref="R615:S615" si="490">IF(R613=0,0,R614/R613)</f>
        <v>0</v>
      </c>
      <c r="S615" s="292">
        <f t="shared" si="490"/>
        <v>0</v>
      </c>
      <c r="T615" s="290"/>
    </row>
    <row r="616" spans="1:20">
      <c r="A616" s="290"/>
      <c r="B616" s="292">
        <f>HLOOKUP(K!$D$15,DatInv!$F$7:$Q$1441,ROW()-8,FALSE)</f>
        <v>0</v>
      </c>
      <c r="C616" s="292">
        <f>HLOOKUP(K!$D$15,DatInv!$W$7:$AH$1441,ROW()-8,FALSE)</f>
        <v>0</v>
      </c>
      <c r="D616" s="292">
        <f>HLOOKUP(K!$D$15,DatInv!$AN$7:$AY$1441,ROW()-8,FALSE)</f>
        <v>0</v>
      </c>
      <c r="E616" s="444"/>
      <c r="F616" s="444"/>
      <c r="G616" s="420"/>
      <c r="H616" s="421" t="s">
        <v>66</v>
      </c>
      <c r="I616" s="422"/>
      <c r="J616" s="423" t="s">
        <v>22</v>
      </c>
      <c r="K616" s="292">
        <f>HLOOKUP(K!$D$15,DatInv!$BG$7:$BR$1441,ROW()-8,FALSE)</f>
        <v>0</v>
      </c>
      <c r="L616" s="292">
        <f>HLOOKUP(K!$D$15,DatInv!$BX$7:$CI$1441,ROW()-8,FALSE)</f>
        <v>0</v>
      </c>
      <c r="M616" s="292">
        <f>HLOOKUP(K!$D$15,DatInv!$CO$7:$CZ$1441,ROW()-8,FALSE)</f>
        <v>0</v>
      </c>
      <c r="N616" s="444"/>
      <c r="O616" s="444"/>
      <c r="P616" s="292">
        <f>DatInv!CZ614</f>
        <v>0</v>
      </c>
      <c r="Q616" s="292">
        <f>DatInv!DF614</f>
        <v>0</v>
      </c>
      <c r="R616" s="292">
        <f t="shared" ref="R616:R617" si="491">Q616+K616</f>
        <v>0</v>
      </c>
      <c r="S616" s="292">
        <f t="shared" ref="S616:S617" si="492">Q616+P616</f>
        <v>0</v>
      </c>
      <c r="T616" s="290"/>
    </row>
    <row r="617" spans="1:20">
      <c r="A617" s="290"/>
      <c r="B617" s="292">
        <f>HLOOKUP(K!$D$15,DatInv!$F$7:$Q$1441,ROW()-8,FALSE)</f>
        <v>0</v>
      </c>
      <c r="C617" s="292">
        <f>HLOOKUP(K!$D$15,DatInv!$W$7:$AH$1441,ROW()-8,FALSE)</f>
        <v>0</v>
      </c>
      <c r="D617" s="292">
        <f>HLOOKUP(K!$D$15,DatInv!$AN$7:$AY$1441,ROW()-8,FALSE)</f>
        <v>0</v>
      </c>
      <c r="E617" s="444"/>
      <c r="F617" s="444"/>
      <c r="G617" s="420"/>
      <c r="H617" s="421"/>
      <c r="I617" s="422"/>
      <c r="J617" s="423" t="s">
        <v>140</v>
      </c>
      <c r="K617" s="292">
        <f>HLOOKUP(K!$D$15,DatInv!$BG$7:$BR$1441,ROW()-8,FALSE)</f>
        <v>0</v>
      </c>
      <c r="L617" s="292">
        <f>HLOOKUP(K!$D$15,DatInv!$BX$7:$CI$1441,ROW()-8,FALSE)</f>
        <v>0</v>
      </c>
      <c r="M617" s="292">
        <f>HLOOKUP(K!$D$15,DatInv!$CO$7:$CZ$1441,ROW()-8,FALSE)</f>
        <v>0</v>
      </c>
      <c r="N617" s="444"/>
      <c r="O617" s="444"/>
      <c r="P617" s="292">
        <f>DatInv!CZ615</f>
        <v>0</v>
      </c>
      <c r="Q617" s="292">
        <f>DatInv!DF615</f>
        <v>0</v>
      </c>
      <c r="R617" s="292">
        <f t="shared" si="491"/>
        <v>0</v>
      </c>
      <c r="S617" s="292">
        <f t="shared" si="492"/>
        <v>0</v>
      </c>
      <c r="T617" s="290"/>
    </row>
    <row r="618" spans="1:20">
      <c r="A618" s="290"/>
      <c r="B618" s="292">
        <f>HLOOKUP(K!$D$15,DatInv!$F$7:$Q$1441,ROW()-8,FALSE)</f>
        <v>0</v>
      </c>
      <c r="C618" s="292">
        <f>HLOOKUP(K!$D$15,DatInv!$W$7:$AH$1441,ROW()-8,FALSE)</f>
        <v>0</v>
      </c>
      <c r="D618" s="292">
        <f>HLOOKUP(K!$D$15,DatInv!$AN$7:$AY$1441,ROW()-8,FALSE)</f>
        <v>0</v>
      </c>
      <c r="E618" s="444"/>
      <c r="F618" s="444"/>
      <c r="G618" s="420"/>
      <c r="H618" s="421"/>
      <c r="I618" s="422"/>
      <c r="J618" s="423" t="s">
        <v>249</v>
      </c>
      <c r="K618" s="292">
        <f>HLOOKUP(K!$D$15,DatInv!$BG$7:$BR$1441,ROW()-8,FALSE)</f>
        <v>0</v>
      </c>
      <c r="L618" s="292">
        <f>HLOOKUP(K!$D$15,DatInv!$BX$7:$CI$1441,ROW()-8,FALSE)</f>
        <v>0</v>
      </c>
      <c r="M618" s="292">
        <f>HLOOKUP(K!$D$15,DatInv!$CO$7:$CZ$1441,ROW()-8,FALSE)</f>
        <v>0</v>
      </c>
      <c r="N618" s="444"/>
      <c r="O618" s="444"/>
      <c r="P618" s="292">
        <f>DatInv!CZ616</f>
        <v>0</v>
      </c>
      <c r="Q618" s="292">
        <f>DatInv!DF616</f>
        <v>0</v>
      </c>
      <c r="R618" s="292">
        <f t="shared" ref="R618:S618" si="493">IF(R616=0,0,R617/R616)</f>
        <v>0</v>
      </c>
      <c r="S618" s="292">
        <f t="shared" si="493"/>
        <v>0</v>
      </c>
      <c r="T618" s="290"/>
    </row>
    <row r="619" spans="1:20">
      <c r="A619" s="290"/>
      <c r="B619" s="292">
        <f>HLOOKUP(K!$D$15,DatInv!$F$7:$Q$1441,ROW()-8,FALSE)</f>
        <v>0</v>
      </c>
      <c r="C619" s="292">
        <f>HLOOKUP(K!$D$15,DatInv!$W$7:$AH$1441,ROW()-8,FALSE)</f>
        <v>0</v>
      </c>
      <c r="D619" s="292">
        <f>HLOOKUP(K!$D$15,DatInv!$AN$7:$AY$1441,ROW()-8,FALSE)</f>
        <v>0</v>
      </c>
      <c r="E619" s="444"/>
      <c r="F619" s="444"/>
      <c r="G619" s="420"/>
      <c r="H619" s="421" t="s">
        <v>67</v>
      </c>
      <c r="I619" s="422"/>
      <c r="J619" s="423" t="s">
        <v>22</v>
      </c>
      <c r="K619" s="292">
        <f>HLOOKUP(K!$D$15,DatInv!$BG$7:$BR$1441,ROW()-8,FALSE)</f>
        <v>0</v>
      </c>
      <c r="L619" s="292">
        <f>HLOOKUP(K!$D$15,DatInv!$BX$7:$CI$1441,ROW()-8,FALSE)</f>
        <v>0</v>
      </c>
      <c r="M619" s="292">
        <f>HLOOKUP(K!$D$15,DatInv!$CO$7:$CZ$1441,ROW()-8,FALSE)</f>
        <v>0</v>
      </c>
      <c r="N619" s="444"/>
      <c r="O619" s="444"/>
      <c r="P619" s="292">
        <f>DatInv!CZ617</f>
        <v>0</v>
      </c>
      <c r="Q619" s="292">
        <f>DatInv!DF617</f>
        <v>0</v>
      </c>
      <c r="R619" s="292">
        <f t="shared" ref="R619:R620" si="494">Q619+K619</f>
        <v>0</v>
      </c>
      <c r="S619" s="292">
        <f t="shared" ref="S619:S620" si="495">Q619+P619</f>
        <v>0</v>
      </c>
      <c r="T619" s="290"/>
    </row>
    <row r="620" spans="1:20">
      <c r="A620" s="290"/>
      <c r="B620" s="292">
        <f>HLOOKUP(K!$D$15,DatInv!$F$7:$Q$1441,ROW()-8,FALSE)</f>
        <v>0</v>
      </c>
      <c r="C620" s="292">
        <f>HLOOKUP(K!$D$15,DatInv!$W$7:$AH$1441,ROW()-8,FALSE)</f>
        <v>0</v>
      </c>
      <c r="D620" s="292">
        <f>HLOOKUP(K!$D$15,DatInv!$AN$7:$AY$1441,ROW()-8,FALSE)</f>
        <v>0</v>
      </c>
      <c r="E620" s="444"/>
      <c r="F620" s="444"/>
      <c r="G620" s="420"/>
      <c r="H620" s="421"/>
      <c r="I620" s="422"/>
      <c r="J620" s="423" t="s">
        <v>140</v>
      </c>
      <c r="K620" s="292">
        <f>HLOOKUP(K!$D$15,DatInv!$BG$7:$BR$1441,ROW()-8,FALSE)</f>
        <v>0</v>
      </c>
      <c r="L620" s="292">
        <f>HLOOKUP(K!$D$15,DatInv!$BX$7:$CI$1441,ROW()-8,FALSE)</f>
        <v>0</v>
      </c>
      <c r="M620" s="292">
        <f>HLOOKUP(K!$D$15,DatInv!$CO$7:$CZ$1441,ROW()-8,FALSE)</f>
        <v>0</v>
      </c>
      <c r="N620" s="444"/>
      <c r="O620" s="444"/>
      <c r="P620" s="292">
        <f>DatInv!CZ618</f>
        <v>0</v>
      </c>
      <c r="Q620" s="292">
        <f>DatInv!DF618</f>
        <v>0</v>
      </c>
      <c r="R620" s="292">
        <f t="shared" si="494"/>
        <v>0</v>
      </c>
      <c r="S620" s="292">
        <f t="shared" si="495"/>
        <v>0</v>
      </c>
      <c r="T620" s="290"/>
    </row>
    <row r="621" spans="1:20">
      <c r="A621" s="290"/>
      <c r="B621" s="292">
        <f>HLOOKUP(K!$D$15,DatInv!$F$7:$Q$1441,ROW()-8,FALSE)</f>
        <v>0</v>
      </c>
      <c r="C621" s="292">
        <f>HLOOKUP(K!$D$15,DatInv!$W$7:$AH$1441,ROW()-8,FALSE)</f>
        <v>0</v>
      </c>
      <c r="D621" s="292">
        <f>HLOOKUP(K!$D$15,DatInv!$AN$7:$AY$1441,ROW()-8,FALSE)</f>
        <v>0</v>
      </c>
      <c r="E621" s="444"/>
      <c r="F621" s="444"/>
      <c r="G621" s="420"/>
      <c r="H621" s="421"/>
      <c r="I621" s="422"/>
      <c r="J621" s="423" t="s">
        <v>249</v>
      </c>
      <c r="K621" s="292">
        <f>HLOOKUP(K!$D$15,DatInv!$BG$7:$BR$1441,ROW()-8,FALSE)</f>
        <v>0</v>
      </c>
      <c r="L621" s="292">
        <f>HLOOKUP(K!$D$15,DatInv!$BX$7:$CI$1441,ROW()-8,FALSE)</f>
        <v>0</v>
      </c>
      <c r="M621" s="292">
        <f>HLOOKUP(K!$D$15,DatInv!$CO$7:$CZ$1441,ROW()-8,FALSE)</f>
        <v>0</v>
      </c>
      <c r="N621" s="444"/>
      <c r="O621" s="444"/>
      <c r="P621" s="292">
        <f>DatInv!CZ619</f>
        <v>0</v>
      </c>
      <c r="Q621" s="292">
        <f>DatInv!DF619</f>
        <v>0</v>
      </c>
      <c r="R621" s="292">
        <f t="shared" ref="R621:S621" si="496">IF(R619=0,0,R620/R619)</f>
        <v>0</v>
      </c>
      <c r="S621" s="292">
        <f t="shared" si="496"/>
        <v>0</v>
      </c>
      <c r="T621" s="290"/>
    </row>
    <row r="622" spans="1:20">
      <c r="A622" s="290"/>
      <c r="B622" s="292">
        <f>HLOOKUP(K!$D$15,DatInv!$F$7:$Q$1441,ROW()-8,FALSE)</f>
        <v>0</v>
      </c>
      <c r="C622" s="292">
        <f>HLOOKUP(K!$D$15,DatInv!$W$7:$AH$1441,ROW()-8,FALSE)</f>
        <v>0</v>
      </c>
      <c r="D622" s="292">
        <f>HLOOKUP(K!$D$15,DatInv!$AN$7:$AY$1441,ROW()-8,FALSE)</f>
        <v>0</v>
      </c>
      <c r="E622" s="444"/>
      <c r="F622" s="444"/>
      <c r="G622" s="420"/>
      <c r="H622" s="421" t="s">
        <v>68</v>
      </c>
      <c r="I622" s="422"/>
      <c r="J622" s="423" t="s">
        <v>22</v>
      </c>
      <c r="K622" s="292">
        <f>HLOOKUP(K!$D$15,DatInv!$BG$7:$BR$1441,ROW()-8,FALSE)</f>
        <v>0</v>
      </c>
      <c r="L622" s="292">
        <f>HLOOKUP(K!$D$15,DatInv!$BX$7:$CI$1441,ROW()-8,FALSE)</f>
        <v>0</v>
      </c>
      <c r="M622" s="292">
        <f>HLOOKUP(K!$D$15,DatInv!$CO$7:$CZ$1441,ROW()-8,FALSE)</f>
        <v>0</v>
      </c>
      <c r="N622" s="444"/>
      <c r="O622" s="444"/>
      <c r="P622" s="292">
        <f>DatInv!CZ620</f>
        <v>0</v>
      </c>
      <c r="Q622" s="292">
        <f>DatInv!DF620</f>
        <v>0</v>
      </c>
      <c r="R622" s="292">
        <f t="shared" ref="R622:R623" si="497">Q622+K622</f>
        <v>0</v>
      </c>
      <c r="S622" s="292">
        <f t="shared" ref="S622:S623" si="498">Q622+P622</f>
        <v>0</v>
      </c>
      <c r="T622" s="290"/>
    </row>
    <row r="623" spans="1:20">
      <c r="A623" s="290"/>
      <c r="B623" s="292">
        <f>HLOOKUP(K!$D$15,DatInv!$F$7:$Q$1441,ROW()-8,FALSE)</f>
        <v>0</v>
      </c>
      <c r="C623" s="292">
        <f>HLOOKUP(K!$D$15,DatInv!$W$7:$AH$1441,ROW()-8,FALSE)</f>
        <v>0</v>
      </c>
      <c r="D623" s="292">
        <f>HLOOKUP(K!$D$15,DatInv!$AN$7:$AY$1441,ROW()-8,FALSE)</f>
        <v>0</v>
      </c>
      <c r="E623" s="444"/>
      <c r="F623" s="444"/>
      <c r="G623" s="420"/>
      <c r="H623" s="421"/>
      <c r="I623" s="422"/>
      <c r="J623" s="423" t="s">
        <v>140</v>
      </c>
      <c r="K623" s="292">
        <f>HLOOKUP(K!$D$15,DatInv!$BG$7:$BR$1441,ROW()-8,FALSE)</f>
        <v>0</v>
      </c>
      <c r="L623" s="292">
        <f>HLOOKUP(K!$D$15,DatInv!$BX$7:$CI$1441,ROW()-8,FALSE)</f>
        <v>0</v>
      </c>
      <c r="M623" s="292">
        <f>HLOOKUP(K!$D$15,DatInv!$CO$7:$CZ$1441,ROW()-8,FALSE)</f>
        <v>0</v>
      </c>
      <c r="N623" s="444"/>
      <c r="O623" s="444"/>
      <c r="P623" s="292">
        <f>DatInv!CZ621</f>
        <v>0</v>
      </c>
      <c r="Q623" s="292">
        <f>DatInv!DF621</f>
        <v>0</v>
      </c>
      <c r="R623" s="292">
        <f t="shared" si="497"/>
        <v>0</v>
      </c>
      <c r="S623" s="292">
        <f t="shared" si="498"/>
        <v>0</v>
      </c>
      <c r="T623" s="290"/>
    </row>
    <row r="624" spans="1:20">
      <c r="A624" s="290"/>
      <c r="B624" s="292">
        <f>HLOOKUP(K!$D$15,DatInv!$F$7:$Q$1441,ROW()-8,FALSE)</f>
        <v>0</v>
      </c>
      <c r="C624" s="292">
        <f>HLOOKUP(K!$D$15,DatInv!$W$7:$AH$1441,ROW()-8,FALSE)</f>
        <v>0</v>
      </c>
      <c r="D624" s="292">
        <f>HLOOKUP(K!$D$15,DatInv!$AN$7:$AY$1441,ROW()-8,FALSE)</f>
        <v>0</v>
      </c>
      <c r="E624" s="444"/>
      <c r="F624" s="444"/>
      <c r="G624" s="420"/>
      <c r="H624" s="421"/>
      <c r="I624" s="422"/>
      <c r="J624" s="423" t="s">
        <v>249</v>
      </c>
      <c r="K624" s="292">
        <f>HLOOKUP(K!$D$15,DatInv!$BG$7:$BR$1441,ROW()-8,FALSE)</f>
        <v>0</v>
      </c>
      <c r="L624" s="292">
        <f>HLOOKUP(K!$D$15,DatInv!$BX$7:$CI$1441,ROW()-8,FALSE)</f>
        <v>0</v>
      </c>
      <c r="M624" s="292">
        <f>HLOOKUP(K!$D$15,DatInv!$CO$7:$CZ$1441,ROW()-8,FALSE)</f>
        <v>0</v>
      </c>
      <c r="N624" s="444"/>
      <c r="O624" s="444"/>
      <c r="P624" s="292">
        <f>DatInv!CZ622</f>
        <v>0</v>
      </c>
      <c r="Q624" s="292">
        <f>DatInv!DF622</f>
        <v>0</v>
      </c>
      <c r="R624" s="292">
        <f t="shared" ref="R624:S624" si="499">IF(R622=0,0,R623/R622)</f>
        <v>0</v>
      </c>
      <c r="S624" s="292">
        <f t="shared" si="499"/>
        <v>0</v>
      </c>
      <c r="T624" s="290"/>
    </row>
    <row r="625" spans="1:20">
      <c r="A625" s="290"/>
      <c r="B625" s="292">
        <f>HLOOKUP(K!$D$15,DatInv!$F$7:$Q$1441,ROW()-8,FALSE)</f>
        <v>0</v>
      </c>
      <c r="C625" s="292">
        <f>HLOOKUP(K!$D$15,DatInv!$W$7:$AH$1441,ROW()-8,FALSE)</f>
        <v>0</v>
      </c>
      <c r="D625" s="292">
        <f>HLOOKUP(K!$D$15,DatInv!$AN$7:$AY$1441,ROW()-8,FALSE)</f>
        <v>0</v>
      </c>
      <c r="E625" s="444"/>
      <c r="F625" s="444"/>
      <c r="G625" s="420"/>
      <c r="H625" s="421" t="s">
        <v>69</v>
      </c>
      <c r="I625" s="422"/>
      <c r="J625" s="423" t="s">
        <v>22</v>
      </c>
      <c r="K625" s="292">
        <f>HLOOKUP(K!$D$15,DatInv!$BG$7:$BR$1441,ROW()-8,FALSE)</f>
        <v>0</v>
      </c>
      <c r="L625" s="292">
        <f>HLOOKUP(K!$D$15,DatInv!$BX$7:$CI$1441,ROW()-8,FALSE)</f>
        <v>0</v>
      </c>
      <c r="M625" s="292">
        <f>HLOOKUP(K!$D$15,DatInv!$CO$7:$CZ$1441,ROW()-8,FALSE)</f>
        <v>0</v>
      </c>
      <c r="N625" s="444"/>
      <c r="O625" s="444"/>
      <c r="P625" s="292">
        <f>DatInv!CZ623</f>
        <v>0</v>
      </c>
      <c r="Q625" s="292">
        <f>DatInv!DF623</f>
        <v>0</v>
      </c>
      <c r="R625" s="292">
        <f t="shared" ref="R625:R626" si="500">Q625+K625</f>
        <v>0</v>
      </c>
      <c r="S625" s="292">
        <f t="shared" ref="S625:S626" si="501">Q625+P625</f>
        <v>0</v>
      </c>
      <c r="T625" s="290"/>
    </row>
    <row r="626" spans="1:20">
      <c r="A626" s="290"/>
      <c r="B626" s="292">
        <f>HLOOKUP(K!$D$15,DatInv!$F$7:$Q$1441,ROW()-8,FALSE)</f>
        <v>0</v>
      </c>
      <c r="C626" s="292">
        <f>HLOOKUP(K!$D$15,DatInv!$W$7:$AH$1441,ROW()-8,FALSE)</f>
        <v>0</v>
      </c>
      <c r="D626" s="292">
        <f>HLOOKUP(K!$D$15,DatInv!$AN$7:$AY$1441,ROW()-8,FALSE)</f>
        <v>0</v>
      </c>
      <c r="E626" s="444"/>
      <c r="F626" s="444"/>
      <c r="G626" s="420"/>
      <c r="H626" s="421"/>
      <c r="I626" s="422"/>
      <c r="J626" s="423" t="s">
        <v>140</v>
      </c>
      <c r="K626" s="292">
        <f>HLOOKUP(K!$D$15,DatInv!$BG$7:$BR$1441,ROW()-8,FALSE)</f>
        <v>0</v>
      </c>
      <c r="L626" s="292">
        <f>HLOOKUP(K!$D$15,DatInv!$BX$7:$CI$1441,ROW()-8,FALSE)</f>
        <v>0</v>
      </c>
      <c r="M626" s="292">
        <f>HLOOKUP(K!$D$15,DatInv!$CO$7:$CZ$1441,ROW()-8,FALSE)</f>
        <v>0</v>
      </c>
      <c r="N626" s="444"/>
      <c r="O626" s="444"/>
      <c r="P626" s="292">
        <f>DatInv!CZ624</f>
        <v>0</v>
      </c>
      <c r="Q626" s="292">
        <f>DatInv!DF624</f>
        <v>0</v>
      </c>
      <c r="R626" s="292">
        <f t="shared" si="500"/>
        <v>0</v>
      </c>
      <c r="S626" s="292">
        <f t="shared" si="501"/>
        <v>0</v>
      </c>
      <c r="T626" s="290"/>
    </row>
    <row r="627" spans="1:20">
      <c r="A627" s="290"/>
      <c r="B627" s="292">
        <f>HLOOKUP(K!$D$15,DatInv!$F$7:$Q$1441,ROW()-8,FALSE)</f>
        <v>0</v>
      </c>
      <c r="C627" s="292">
        <f>HLOOKUP(K!$D$15,DatInv!$W$7:$AH$1441,ROW()-8,FALSE)</f>
        <v>0</v>
      </c>
      <c r="D627" s="292">
        <f>HLOOKUP(K!$D$15,DatInv!$AN$7:$AY$1441,ROW()-8,FALSE)</f>
        <v>0</v>
      </c>
      <c r="E627" s="444"/>
      <c r="F627" s="444"/>
      <c r="G627" s="420"/>
      <c r="H627" s="421"/>
      <c r="I627" s="422"/>
      <c r="J627" s="423" t="s">
        <v>249</v>
      </c>
      <c r="K627" s="292">
        <f>HLOOKUP(K!$D$15,DatInv!$BG$7:$BR$1441,ROW()-8,FALSE)</f>
        <v>0</v>
      </c>
      <c r="L627" s="292">
        <f>HLOOKUP(K!$D$15,DatInv!$BX$7:$CI$1441,ROW()-8,FALSE)</f>
        <v>0</v>
      </c>
      <c r="M627" s="292">
        <f>HLOOKUP(K!$D$15,DatInv!$CO$7:$CZ$1441,ROW()-8,FALSE)</f>
        <v>0</v>
      </c>
      <c r="N627" s="444"/>
      <c r="O627" s="444"/>
      <c r="P627" s="292">
        <f>DatInv!CZ625</f>
        <v>0</v>
      </c>
      <c r="Q627" s="292">
        <f>DatInv!DF625</f>
        <v>0</v>
      </c>
      <c r="R627" s="292">
        <f t="shared" ref="R627:S627" si="502">IF(R625=0,0,R626/R625)</f>
        <v>0</v>
      </c>
      <c r="S627" s="292">
        <f t="shared" si="502"/>
        <v>0</v>
      </c>
      <c r="T627" s="290"/>
    </row>
    <row r="628" spans="1:20">
      <c r="A628" s="290"/>
      <c r="B628" s="292">
        <f>HLOOKUP(K!$D$15,DatInv!$F$7:$Q$1441,ROW()-8,FALSE)</f>
        <v>0</v>
      </c>
      <c r="C628" s="292">
        <f>HLOOKUP(K!$D$15,DatInv!$W$7:$AH$1441,ROW()-8,FALSE)</f>
        <v>0</v>
      </c>
      <c r="D628" s="292">
        <f>HLOOKUP(K!$D$15,DatInv!$AN$7:$AY$1441,ROW()-8,FALSE)</f>
        <v>0</v>
      </c>
      <c r="E628" s="444"/>
      <c r="F628" s="444"/>
      <c r="G628" s="420"/>
      <c r="H628" s="421" t="s">
        <v>70</v>
      </c>
      <c r="I628" s="422"/>
      <c r="J628" s="423" t="s">
        <v>22</v>
      </c>
      <c r="K628" s="292">
        <f>HLOOKUP(K!$D$15,DatInv!$BG$7:$BR$1441,ROW()-8,FALSE)</f>
        <v>0</v>
      </c>
      <c r="L628" s="292">
        <f>HLOOKUP(K!$D$15,DatInv!$BX$7:$CI$1441,ROW()-8,FALSE)</f>
        <v>0</v>
      </c>
      <c r="M628" s="292">
        <f>HLOOKUP(K!$D$15,DatInv!$CO$7:$CZ$1441,ROW()-8,FALSE)</f>
        <v>0</v>
      </c>
      <c r="N628" s="444"/>
      <c r="O628" s="444"/>
      <c r="P628" s="292">
        <f>DatInv!CZ626</f>
        <v>0</v>
      </c>
      <c r="Q628" s="292">
        <f>DatInv!DF626</f>
        <v>0</v>
      </c>
      <c r="R628" s="292">
        <f t="shared" ref="R628:R629" si="503">Q628+K628</f>
        <v>0</v>
      </c>
      <c r="S628" s="292">
        <f t="shared" ref="S628:S629" si="504">Q628+P628</f>
        <v>0</v>
      </c>
      <c r="T628" s="290"/>
    </row>
    <row r="629" spans="1:20">
      <c r="A629" s="290"/>
      <c r="B629" s="292">
        <f>HLOOKUP(K!$D$15,DatInv!$F$7:$Q$1441,ROW()-8,FALSE)</f>
        <v>0</v>
      </c>
      <c r="C629" s="292">
        <f>HLOOKUP(K!$D$15,DatInv!$W$7:$AH$1441,ROW()-8,FALSE)</f>
        <v>0</v>
      </c>
      <c r="D629" s="292">
        <f>HLOOKUP(K!$D$15,DatInv!$AN$7:$AY$1441,ROW()-8,FALSE)</f>
        <v>0</v>
      </c>
      <c r="E629" s="444"/>
      <c r="F629" s="444"/>
      <c r="G629" s="420"/>
      <c r="H629" s="421"/>
      <c r="I629" s="422"/>
      <c r="J629" s="423" t="s">
        <v>140</v>
      </c>
      <c r="K629" s="292">
        <f>HLOOKUP(K!$D$15,DatInv!$BG$7:$BR$1441,ROW()-8,FALSE)</f>
        <v>0</v>
      </c>
      <c r="L629" s="292">
        <f>HLOOKUP(K!$D$15,DatInv!$BX$7:$CI$1441,ROW()-8,FALSE)</f>
        <v>0</v>
      </c>
      <c r="M629" s="292">
        <f>HLOOKUP(K!$D$15,DatInv!$CO$7:$CZ$1441,ROW()-8,FALSE)</f>
        <v>0</v>
      </c>
      <c r="N629" s="444"/>
      <c r="O629" s="444"/>
      <c r="P629" s="292">
        <f>DatInv!CZ627</f>
        <v>0</v>
      </c>
      <c r="Q629" s="292">
        <f>DatInv!DF627</f>
        <v>0</v>
      </c>
      <c r="R629" s="292">
        <f t="shared" si="503"/>
        <v>0</v>
      </c>
      <c r="S629" s="292">
        <f t="shared" si="504"/>
        <v>0</v>
      </c>
      <c r="T629" s="290"/>
    </row>
    <row r="630" spans="1:20">
      <c r="A630" s="290"/>
      <c r="B630" s="292">
        <f>HLOOKUP(K!$D$15,DatInv!$F$7:$Q$1441,ROW()-8,FALSE)</f>
        <v>0</v>
      </c>
      <c r="C630" s="292">
        <f>HLOOKUP(K!$D$15,DatInv!$W$7:$AH$1441,ROW()-8,FALSE)</f>
        <v>0</v>
      </c>
      <c r="D630" s="292">
        <f>HLOOKUP(K!$D$15,DatInv!$AN$7:$AY$1441,ROW()-8,FALSE)</f>
        <v>0</v>
      </c>
      <c r="E630" s="444"/>
      <c r="F630" s="444"/>
      <c r="G630" s="420"/>
      <c r="H630" s="421"/>
      <c r="I630" s="422"/>
      <c r="J630" s="423" t="s">
        <v>249</v>
      </c>
      <c r="K630" s="292">
        <f>HLOOKUP(K!$D$15,DatInv!$BG$7:$BR$1441,ROW()-8,FALSE)</f>
        <v>0</v>
      </c>
      <c r="L630" s="292">
        <f>HLOOKUP(K!$D$15,DatInv!$BX$7:$CI$1441,ROW()-8,FALSE)</f>
        <v>0</v>
      </c>
      <c r="M630" s="292">
        <f>HLOOKUP(K!$D$15,DatInv!$CO$7:$CZ$1441,ROW()-8,FALSE)</f>
        <v>0</v>
      </c>
      <c r="N630" s="444"/>
      <c r="O630" s="444"/>
      <c r="P630" s="292">
        <f>DatInv!CZ628</f>
        <v>0</v>
      </c>
      <c r="Q630" s="292">
        <f>DatInv!DF628</f>
        <v>0</v>
      </c>
      <c r="R630" s="292">
        <f t="shared" ref="R630:S630" si="505">IF(R628=0,0,R629/R628)</f>
        <v>0</v>
      </c>
      <c r="S630" s="292">
        <f t="shared" si="505"/>
        <v>0</v>
      </c>
      <c r="T630" s="290"/>
    </row>
    <row r="631" spans="1:20">
      <c r="A631" s="290"/>
      <c r="B631" s="292">
        <f>HLOOKUP(K!$D$15,DatInv!$F$7:$Q$1441,ROW()-8,FALSE)</f>
        <v>0</v>
      </c>
      <c r="C631" s="292">
        <f>HLOOKUP(K!$D$15,DatInv!$W$7:$AH$1441,ROW()-8,FALSE)</f>
        <v>0</v>
      </c>
      <c r="D631" s="292">
        <f>HLOOKUP(K!$D$15,DatInv!$AN$7:$AY$1441,ROW()-8,FALSE)</f>
        <v>0</v>
      </c>
      <c r="E631" s="444"/>
      <c r="F631" s="444"/>
      <c r="G631" s="420"/>
      <c r="H631" s="421" t="s">
        <v>71</v>
      </c>
      <c r="I631" s="422"/>
      <c r="J631" s="423" t="s">
        <v>22</v>
      </c>
      <c r="K631" s="292">
        <f>HLOOKUP(K!$D$15,DatInv!$BG$7:$BR$1441,ROW()-8,FALSE)</f>
        <v>0</v>
      </c>
      <c r="L631" s="292">
        <f>HLOOKUP(K!$D$15,DatInv!$BX$7:$CI$1441,ROW()-8,FALSE)</f>
        <v>0</v>
      </c>
      <c r="M631" s="292">
        <f>HLOOKUP(K!$D$15,DatInv!$CO$7:$CZ$1441,ROW()-8,FALSE)</f>
        <v>0</v>
      </c>
      <c r="N631" s="444"/>
      <c r="O631" s="444"/>
      <c r="P631" s="292">
        <f>DatInv!CZ629</f>
        <v>0</v>
      </c>
      <c r="Q631" s="292">
        <f>DatInv!DF629</f>
        <v>0</v>
      </c>
      <c r="R631" s="292">
        <f t="shared" ref="R631:R632" si="506">Q631+K631</f>
        <v>0</v>
      </c>
      <c r="S631" s="292">
        <f t="shared" ref="S631:S632" si="507">Q631+P631</f>
        <v>0</v>
      </c>
      <c r="T631" s="290"/>
    </row>
    <row r="632" spans="1:20">
      <c r="A632" s="290"/>
      <c r="B632" s="292">
        <f>HLOOKUP(K!$D$15,DatInv!$F$7:$Q$1441,ROW()-8,FALSE)</f>
        <v>0</v>
      </c>
      <c r="C632" s="292">
        <f>HLOOKUP(K!$D$15,DatInv!$W$7:$AH$1441,ROW()-8,FALSE)</f>
        <v>0</v>
      </c>
      <c r="D632" s="292">
        <f>HLOOKUP(K!$D$15,DatInv!$AN$7:$AY$1441,ROW()-8,FALSE)</f>
        <v>0</v>
      </c>
      <c r="E632" s="444"/>
      <c r="F632" s="444"/>
      <c r="G632" s="420"/>
      <c r="H632" s="421"/>
      <c r="I632" s="422"/>
      <c r="J632" s="423" t="s">
        <v>140</v>
      </c>
      <c r="K632" s="292">
        <f>HLOOKUP(K!$D$15,DatInv!$BG$7:$BR$1441,ROW()-8,FALSE)</f>
        <v>0</v>
      </c>
      <c r="L632" s="292">
        <f>HLOOKUP(K!$D$15,DatInv!$BX$7:$CI$1441,ROW()-8,FALSE)</f>
        <v>0</v>
      </c>
      <c r="M632" s="292">
        <f>HLOOKUP(K!$D$15,DatInv!$CO$7:$CZ$1441,ROW()-8,FALSE)</f>
        <v>0</v>
      </c>
      <c r="N632" s="444"/>
      <c r="O632" s="444"/>
      <c r="P632" s="292">
        <f>DatInv!CZ630</f>
        <v>0</v>
      </c>
      <c r="Q632" s="292">
        <f>DatInv!DF630</f>
        <v>0</v>
      </c>
      <c r="R632" s="292">
        <f t="shared" si="506"/>
        <v>0</v>
      </c>
      <c r="S632" s="292">
        <f t="shared" si="507"/>
        <v>0</v>
      </c>
      <c r="T632" s="290"/>
    </row>
    <row r="633" spans="1:20">
      <c r="A633" s="290"/>
      <c r="B633" s="292">
        <f>HLOOKUP(K!$D$15,DatInv!$F$7:$Q$1441,ROW()-8,FALSE)</f>
        <v>0</v>
      </c>
      <c r="C633" s="292">
        <f>HLOOKUP(K!$D$15,DatInv!$W$7:$AH$1441,ROW()-8,FALSE)</f>
        <v>0</v>
      </c>
      <c r="D633" s="292">
        <f>HLOOKUP(K!$D$15,DatInv!$AN$7:$AY$1441,ROW()-8,FALSE)</f>
        <v>0</v>
      </c>
      <c r="E633" s="444"/>
      <c r="F633" s="444"/>
      <c r="G633" s="420"/>
      <c r="H633" s="421"/>
      <c r="I633" s="422"/>
      <c r="J633" s="423" t="s">
        <v>249</v>
      </c>
      <c r="K633" s="292">
        <f>HLOOKUP(K!$D$15,DatInv!$BG$7:$BR$1441,ROW()-8,FALSE)</f>
        <v>0</v>
      </c>
      <c r="L633" s="292">
        <f>HLOOKUP(K!$D$15,DatInv!$BX$7:$CI$1441,ROW()-8,FALSE)</f>
        <v>0</v>
      </c>
      <c r="M633" s="292">
        <f>HLOOKUP(K!$D$15,DatInv!$CO$7:$CZ$1441,ROW()-8,FALSE)</f>
        <v>0</v>
      </c>
      <c r="N633" s="444"/>
      <c r="O633" s="444"/>
      <c r="P633" s="292">
        <f>DatInv!CZ631</f>
        <v>0</v>
      </c>
      <c r="Q633" s="292">
        <f>DatInv!DF631</f>
        <v>0</v>
      </c>
      <c r="R633" s="292">
        <f t="shared" ref="R633:S633" si="508">IF(R631=0,0,R632/R631)</f>
        <v>0</v>
      </c>
      <c r="S633" s="292">
        <f t="shared" si="508"/>
        <v>0</v>
      </c>
      <c r="T633" s="290"/>
    </row>
    <row r="634" spans="1:20">
      <c r="A634" s="290"/>
      <c r="B634" s="292">
        <f>HLOOKUP(K!$D$15,DatInv!$F$7:$Q$1441,ROW()-8,FALSE)</f>
        <v>0</v>
      </c>
      <c r="C634" s="292">
        <f>HLOOKUP(K!$D$15,DatInv!$W$7:$AH$1441,ROW()-8,FALSE)</f>
        <v>0</v>
      </c>
      <c r="D634" s="292">
        <f>HLOOKUP(K!$D$15,DatInv!$AN$7:$AY$1441,ROW()-8,FALSE)</f>
        <v>0</v>
      </c>
      <c r="E634" s="444"/>
      <c r="F634" s="444"/>
      <c r="G634" s="420"/>
      <c r="H634" s="421" t="s">
        <v>72</v>
      </c>
      <c r="I634" s="422"/>
      <c r="J634" s="423" t="s">
        <v>22</v>
      </c>
      <c r="K634" s="292">
        <f>HLOOKUP(K!$D$15,DatInv!$BG$7:$BR$1441,ROW()-8,FALSE)</f>
        <v>0</v>
      </c>
      <c r="L634" s="292">
        <f>HLOOKUP(K!$D$15,DatInv!$BX$7:$CI$1441,ROW()-8,FALSE)</f>
        <v>0</v>
      </c>
      <c r="M634" s="292">
        <f>HLOOKUP(K!$D$15,DatInv!$CO$7:$CZ$1441,ROW()-8,FALSE)</f>
        <v>0</v>
      </c>
      <c r="N634" s="444"/>
      <c r="O634" s="444"/>
      <c r="P634" s="292">
        <f>DatInv!CZ632</f>
        <v>0</v>
      </c>
      <c r="Q634" s="292">
        <f>DatInv!DF632</f>
        <v>0</v>
      </c>
      <c r="R634" s="292">
        <f t="shared" ref="R634:R635" si="509">Q634+K634</f>
        <v>0</v>
      </c>
      <c r="S634" s="292">
        <f t="shared" ref="S634:S635" si="510">Q634+P634</f>
        <v>0</v>
      </c>
      <c r="T634" s="290"/>
    </row>
    <row r="635" spans="1:20">
      <c r="A635" s="290"/>
      <c r="B635" s="292">
        <f>HLOOKUP(K!$D$15,DatInv!$F$7:$Q$1441,ROW()-8,FALSE)</f>
        <v>0</v>
      </c>
      <c r="C635" s="292">
        <f>HLOOKUP(K!$D$15,DatInv!$W$7:$AH$1441,ROW()-8,FALSE)</f>
        <v>0</v>
      </c>
      <c r="D635" s="292">
        <f>HLOOKUP(K!$D$15,DatInv!$AN$7:$AY$1441,ROW()-8,FALSE)</f>
        <v>0</v>
      </c>
      <c r="E635" s="444"/>
      <c r="F635" s="444"/>
      <c r="G635" s="420"/>
      <c r="H635" s="421"/>
      <c r="I635" s="422"/>
      <c r="J635" s="423" t="s">
        <v>140</v>
      </c>
      <c r="K635" s="292">
        <f>HLOOKUP(K!$D$15,DatInv!$BG$7:$BR$1441,ROW()-8,FALSE)</f>
        <v>0</v>
      </c>
      <c r="L635" s="292">
        <f>HLOOKUP(K!$D$15,DatInv!$BX$7:$CI$1441,ROW()-8,FALSE)</f>
        <v>0</v>
      </c>
      <c r="M635" s="292">
        <f>HLOOKUP(K!$D$15,DatInv!$CO$7:$CZ$1441,ROW()-8,FALSE)</f>
        <v>0</v>
      </c>
      <c r="N635" s="444"/>
      <c r="O635" s="444"/>
      <c r="P635" s="292">
        <f>DatInv!CZ633</f>
        <v>0</v>
      </c>
      <c r="Q635" s="292">
        <f>DatInv!DF633</f>
        <v>0</v>
      </c>
      <c r="R635" s="292">
        <f t="shared" si="509"/>
        <v>0</v>
      </c>
      <c r="S635" s="292">
        <f t="shared" si="510"/>
        <v>0</v>
      </c>
      <c r="T635" s="290"/>
    </row>
    <row r="636" spans="1:20">
      <c r="A636" s="290"/>
      <c r="B636" s="292">
        <f>HLOOKUP(K!$D$15,DatInv!$F$7:$Q$1441,ROW()-8,FALSE)</f>
        <v>0</v>
      </c>
      <c r="C636" s="292">
        <f>HLOOKUP(K!$D$15,DatInv!$W$7:$AH$1441,ROW()-8,FALSE)</f>
        <v>0</v>
      </c>
      <c r="D636" s="292">
        <f>HLOOKUP(K!$D$15,DatInv!$AN$7:$AY$1441,ROW()-8,FALSE)</f>
        <v>0</v>
      </c>
      <c r="E636" s="444"/>
      <c r="F636" s="444"/>
      <c r="G636" s="420"/>
      <c r="H636" s="421"/>
      <c r="I636" s="422"/>
      <c r="J636" s="423" t="s">
        <v>249</v>
      </c>
      <c r="K636" s="292">
        <f>HLOOKUP(K!$D$15,DatInv!$BG$7:$BR$1441,ROW()-8,FALSE)</f>
        <v>0</v>
      </c>
      <c r="L636" s="292">
        <f>HLOOKUP(K!$D$15,DatInv!$BX$7:$CI$1441,ROW()-8,FALSE)</f>
        <v>0</v>
      </c>
      <c r="M636" s="292">
        <f>HLOOKUP(K!$D$15,DatInv!$CO$7:$CZ$1441,ROW()-8,FALSE)</f>
        <v>0</v>
      </c>
      <c r="N636" s="444"/>
      <c r="O636" s="444"/>
      <c r="P636" s="292">
        <f>DatInv!CZ634</f>
        <v>0</v>
      </c>
      <c r="Q636" s="292">
        <f>DatInv!DF634</f>
        <v>0</v>
      </c>
      <c r="R636" s="292">
        <f t="shared" ref="R636:S636" si="511">IF(R634=0,0,R635/R634)</f>
        <v>0</v>
      </c>
      <c r="S636" s="292">
        <f t="shared" si="511"/>
        <v>0</v>
      </c>
      <c r="T636" s="290"/>
    </row>
    <row r="637" spans="1:20">
      <c r="A637" s="290"/>
      <c r="B637" s="292">
        <f>HLOOKUP(K!$D$15,DatInv!$F$7:$Q$1441,ROW()-8,FALSE)</f>
        <v>0</v>
      </c>
      <c r="C637" s="292">
        <f>HLOOKUP(K!$D$15,DatInv!$W$7:$AH$1441,ROW()-8,FALSE)</f>
        <v>0</v>
      </c>
      <c r="D637" s="292">
        <f>HLOOKUP(K!$D$15,DatInv!$AN$7:$AY$1441,ROW()-8,FALSE)</f>
        <v>0</v>
      </c>
      <c r="E637" s="444"/>
      <c r="F637" s="444"/>
      <c r="G637" s="420"/>
      <c r="H637" s="421" t="s">
        <v>73</v>
      </c>
      <c r="I637" s="422"/>
      <c r="J637" s="423" t="s">
        <v>22</v>
      </c>
      <c r="K637" s="292">
        <f>HLOOKUP(K!$D$15,DatInv!$BG$7:$BR$1441,ROW()-8,FALSE)</f>
        <v>0</v>
      </c>
      <c r="L637" s="292">
        <f>HLOOKUP(K!$D$15,DatInv!$BX$7:$CI$1441,ROW()-8,FALSE)</f>
        <v>0</v>
      </c>
      <c r="M637" s="292">
        <f>HLOOKUP(K!$D$15,DatInv!$CO$7:$CZ$1441,ROW()-8,FALSE)</f>
        <v>0</v>
      </c>
      <c r="N637" s="444"/>
      <c r="O637" s="444"/>
      <c r="P637" s="292">
        <f>DatInv!CZ635</f>
        <v>0</v>
      </c>
      <c r="Q637" s="292">
        <f>DatInv!DF635</f>
        <v>0</v>
      </c>
      <c r="R637" s="292">
        <f t="shared" ref="R637:R638" si="512">Q637+K637</f>
        <v>0</v>
      </c>
      <c r="S637" s="292">
        <f t="shared" ref="S637:S638" si="513">Q637+P637</f>
        <v>0</v>
      </c>
      <c r="T637" s="290"/>
    </row>
    <row r="638" spans="1:20">
      <c r="A638" s="290"/>
      <c r="B638" s="292">
        <f>HLOOKUP(K!$D$15,DatInv!$F$7:$Q$1441,ROW()-8,FALSE)</f>
        <v>0</v>
      </c>
      <c r="C638" s="292">
        <f>HLOOKUP(K!$D$15,DatInv!$W$7:$AH$1441,ROW()-8,FALSE)</f>
        <v>0</v>
      </c>
      <c r="D638" s="292">
        <f>HLOOKUP(K!$D$15,DatInv!$AN$7:$AY$1441,ROW()-8,FALSE)</f>
        <v>0</v>
      </c>
      <c r="E638" s="444"/>
      <c r="F638" s="444"/>
      <c r="G638" s="420"/>
      <c r="H638" s="421"/>
      <c r="I638" s="422"/>
      <c r="J638" s="423" t="s">
        <v>140</v>
      </c>
      <c r="K638" s="292">
        <f>HLOOKUP(K!$D$15,DatInv!$BG$7:$BR$1441,ROW()-8,FALSE)</f>
        <v>0</v>
      </c>
      <c r="L638" s="292">
        <f>HLOOKUP(K!$D$15,DatInv!$BX$7:$CI$1441,ROW()-8,FALSE)</f>
        <v>0</v>
      </c>
      <c r="M638" s="292">
        <f>HLOOKUP(K!$D$15,DatInv!$CO$7:$CZ$1441,ROW()-8,FALSE)</f>
        <v>0</v>
      </c>
      <c r="N638" s="444"/>
      <c r="O638" s="444"/>
      <c r="P638" s="292">
        <f>DatInv!CZ636</f>
        <v>0</v>
      </c>
      <c r="Q638" s="292">
        <f>DatInv!DF636</f>
        <v>0</v>
      </c>
      <c r="R638" s="292">
        <f t="shared" si="512"/>
        <v>0</v>
      </c>
      <c r="S638" s="292">
        <f t="shared" si="513"/>
        <v>0</v>
      </c>
      <c r="T638" s="290"/>
    </row>
    <row r="639" spans="1:20">
      <c r="A639" s="290"/>
      <c r="B639" s="292">
        <f>HLOOKUP(K!$D$15,DatInv!$F$7:$Q$1441,ROW()-8,FALSE)</f>
        <v>0</v>
      </c>
      <c r="C639" s="292">
        <f>HLOOKUP(K!$D$15,DatInv!$W$7:$AH$1441,ROW()-8,FALSE)</f>
        <v>0</v>
      </c>
      <c r="D639" s="292">
        <f>HLOOKUP(K!$D$15,DatInv!$AN$7:$AY$1441,ROW()-8,FALSE)</f>
        <v>0</v>
      </c>
      <c r="E639" s="444"/>
      <c r="F639" s="444"/>
      <c r="G639" s="420"/>
      <c r="H639" s="421"/>
      <c r="I639" s="422"/>
      <c r="J639" s="423" t="s">
        <v>249</v>
      </c>
      <c r="K639" s="292">
        <f>HLOOKUP(K!$D$15,DatInv!$BG$7:$BR$1441,ROW()-8,FALSE)</f>
        <v>0</v>
      </c>
      <c r="L639" s="292">
        <f>HLOOKUP(K!$D$15,DatInv!$BX$7:$CI$1441,ROW()-8,FALSE)</f>
        <v>0</v>
      </c>
      <c r="M639" s="292">
        <f>HLOOKUP(K!$D$15,DatInv!$CO$7:$CZ$1441,ROW()-8,FALSE)</f>
        <v>0</v>
      </c>
      <c r="N639" s="444"/>
      <c r="O639" s="444"/>
      <c r="P639" s="292">
        <f>DatInv!CZ637</f>
        <v>0</v>
      </c>
      <c r="Q639" s="292">
        <f>DatInv!DF637</f>
        <v>0</v>
      </c>
      <c r="R639" s="292">
        <f t="shared" ref="R639:S639" si="514">IF(R637=0,0,R638/R637)</f>
        <v>0</v>
      </c>
      <c r="S639" s="292">
        <f t="shared" si="514"/>
        <v>0</v>
      </c>
      <c r="T639" s="290"/>
    </row>
    <row r="640" spans="1:20">
      <c r="A640" s="290"/>
      <c r="B640" s="292">
        <f>HLOOKUP(K!$D$15,DatInv!$F$7:$Q$1441,ROW()-8,FALSE)</f>
        <v>0</v>
      </c>
      <c r="C640" s="292">
        <f>HLOOKUP(K!$D$15,DatInv!$W$7:$AH$1441,ROW()-8,FALSE)</f>
        <v>0</v>
      </c>
      <c r="D640" s="292">
        <f>HLOOKUP(K!$D$15,DatInv!$AN$7:$AY$1441,ROW()-8,FALSE)</f>
        <v>0</v>
      </c>
      <c r="E640" s="444"/>
      <c r="F640" s="444"/>
      <c r="G640" s="420"/>
      <c r="H640" s="421" t="s">
        <v>74</v>
      </c>
      <c r="I640" s="422"/>
      <c r="J640" s="423" t="s">
        <v>22</v>
      </c>
      <c r="K640" s="292">
        <f>HLOOKUP(K!$D$15,DatInv!$BG$7:$BR$1441,ROW()-8,FALSE)</f>
        <v>0</v>
      </c>
      <c r="L640" s="292">
        <f>HLOOKUP(K!$D$15,DatInv!$BX$7:$CI$1441,ROW()-8,FALSE)</f>
        <v>0</v>
      </c>
      <c r="M640" s="292">
        <f>HLOOKUP(K!$D$15,DatInv!$CO$7:$CZ$1441,ROW()-8,FALSE)</f>
        <v>0</v>
      </c>
      <c r="N640" s="444"/>
      <c r="O640" s="444"/>
      <c r="P640" s="292">
        <f>DatInv!CZ638</f>
        <v>0</v>
      </c>
      <c r="Q640" s="292">
        <f>DatInv!DF638</f>
        <v>0</v>
      </c>
      <c r="R640" s="292">
        <f t="shared" ref="R640:R641" si="515">Q640+K640</f>
        <v>0</v>
      </c>
      <c r="S640" s="292">
        <f t="shared" ref="S640:S641" si="516">Q640+P640</f>
        <v>0</v>
      </c>
      <c r="T640" s="290"/>
    </row>
    <row r="641" spans="1:20">
      <c r="A641" s="290"/>
      <c r="B641" s="292">
        <f>HLOOKUP(K!$D$15,DatInv!$F$7:$Q$1441,ROW()-8,FALSE)</f>
        <v>0</v>
      </c>
      <c r="C641" s="292">
        <f>HLOOKUP(K!$D$15,DatInv!$W$7:$AH$1441,ROW()-8,FALSE)</f>
        <v>0</v>
      </c>
      <c r="D641" s="292">
        <f>HLOOKUP(K!$D$15,DatInv!$AN$7:$AY$1441,ROW()-8,FALSE)</f>
        <v>0</v>
      </c>
      <c r="E641" s="444"/>
      <c r="F641" s="444"/>
      <c r="G641" s="420"/>
      <c r="H641" s="421"/>
      <c r="I641" s="422"/>
      <c r="J641" s="423" t="s">
        <v>140</v>
      </c>
      <c r="K641" s="292">
        <f>HLOOKUP(K!$D$15,DatInv!$BG$7:$BR$1441,ROW()-8,FALSE)</f>
        <v>0</v>
      </c>
      <c r="L641" s="292">
        <f>HLOOKUP(K!$D$15,DatInv!$BX$7:$CI$1441,ROW()-8,FALSE)</f>
        <v>0</v>
      </c>
      <c r="M641" s="292">
        <f>HLOOKUP(K!$D$15,DatInv!$CO$7:$CZ$1441,ROW()-8,FALSE)</f>
        <v>0</v>
      </c>
      <c r="N641" s="444"/>
      <c r="O641" s="444"/>
      <c r="P641" s="292">
        <f>DatInv!CZ639</f>
        <v>0</v>
      </c>
      <c r="Q641" s="292">
        <f>DatInv!DF639</f>
        <v>0</v>
      </c>
      <c r="R641" s="292">
        <f t="shared" si="515"/>
        <v>0</v>
      </c>
      <c r="S641" s="292">
        <f t="shared" si="516"/>
        <v>0</v>
      </c>
      <c r="T641" s="290"/>
    </row>
    <row r="642" spans="1:20">
      <c r="A642" s="290"/>
      <c r="B642" s="292">
        <f>HLOOKUP(K!$D$15,DatInv!$F$7:$Q$1441,ROW()-8,FALSE)</f>
        <v>0</v>
      </c>
      <c r="C642" s="292">
        <f>HLOOKUP(K!$D$15,DatInv!$W$7:$AH$1441,ROW()-8,FALSE)</f>
        <v>0</v>
      </c>
      <c r="D642" s="292">
        <f>HLOOKUP(K!$D$15,DatInv!$AN$7:$AY$1441,ROW()-8,FALSE)</f>
        <v>0</v>
      </c>
      <c r="E642" s="444"/>
      <c r="F642" s="444"/>
      <c r="G642" s="420"/>
      <c r="H642" s="421"/>
      <c r="I642" s="422"/>
      <c r="J642" s="423" t="s">
        <v>249</v>
      </c>
      <c r="K642" s="292">
        <f>HLOOKUP(K!$D$15,DatInv!$BG$7:$BR$1441,ROW()-8,FALSE)</f>
        <v>0</v>
      </c>
      <c r="L642" s="292">
        <f>HLOOKUP(K!$D$15,DatInv!$BX$7:$CI$1441,ROW()-8,FALSE)</f>
        <v>0</v>
      </c>
      <c r="M642" s="292">
        <f>HLOOKUP(K!$D$15,DatInv!$CO$7:$CZ$1441,ROW()-8,FALSE)</f>
        <v>0</v>
      </c>
      <c r="N642" s="444"/>
      <c r="O642" s="444"/>
      <c r="P642" s="292">
        <f>DatInv!CZ640</f>
        <v>0</v>
      </c>
      <c r="Q642" s="292">
        <f>DatInv!DF640</f>
        <v>0</v>
      </c>
      <c r="R642" s="292">
        <f t="shared" ref="R642:S642" si="517">IF(R640=0,0,R641/R640)</f>
        <v>0</v>
      </c>
      <c r="S642" s="292">
        <f t="shared" si="517"/>
        <v>0</v>
      </c>
      <c r="T642" s="290"/>
    </row>
    <row r="643" spans="1:20">
      <c r="A643" s="290"/>
      <c r="B643" s="292">
        <f>HLOOKUP(K!$D$15,DatInv!$F$7:$Q$1441,ROW()-8,FALSE)</f>
        <v>0</v>
      </c>
      <c r="C643" s="292">
        <f>HLOOKUP(K!$D$15,DatInv!$W$7:$AH$1441,ROW()-8,FALSE)</f>
        <v>0</v>
      </c>
      <c r="D643" s="292">
        <f>HLOOKUP(K!$D$15,DatInv!$AN$7:$AY$1441,ROW()-8,FALSE)</f>
        <v>0</v>
      </c>
      <c r="E643" s="444"/>
      <c r="F643" s="444"/>
      <c r="G643" s="420"/>
      <c r="H643" s="421" t="s">
        <v>75</v>
      </c>
      <c r="I643" s="422"/>
      <c r="J643" s="423" t="s">
        <v>22</v>
      </c>
      <c r="K643" s="292">
        <f>HLOOKUP(K!$D$15,DatInv!$BG$7:$BR$1441,ROW()-8,FALSE)</f>
        <v>0</v>
      </c>
      <c r="L643" s="292">
        <f>HLOOKUP(K!$D$15,DatInv!$BX$7:$CI$1441,ROW()-8,FALSE)</f>
        <v>0</v>
      </c>
      <c r="M643" s="292">
        <f>HLOOKUP(K!$D$15,DatInv!$CO$7:$CZ$1441,ROW()-8,FALSE)</f>
        <v>0</v>
      </c>
      <c r="N643" s="444"/>
      <c r="O643" s="444"/>
      <c r="P643" s="292">
        <f>DatInv!CZ641</f>
        <v>0</v>
      </c>
      <c r="Q643" s="292">
        <f>DatInv!DF641</f>
        <v>0</v>
      </c>
      <c r="R643" s="292">
        <f t="shared" ref="R643:R644" si="518">Q643+K643</f>
        <v>0</v>
      </c>
      <c r="S643" s="292">
        <f t="shared" ref="S643:S644" si="519">Q643+P643</f>
        <v>0</v>
      </c>
      <c r="T643" s="290"/>
    </row>
    <row r="644" spans="1:20">
      <c r="A644" s="290"/>
      <c r="B644" s="292">
        <f>HLOOKUP(K!$D$15,DatInv!$F$7:$Q$1441,ROW()-8,FALSE)</f>
        <v>0</v>
      </c>
      <c r="C644" s="292">
        <f>HLOOKUP(K!$D$15,DatInv!$W$7:$AH$1441,ROW()-8,FALSE)</f>
        <v>0</v>
      </c>
      <c r="D644" s="292">
        <f>HLOOKUP(K!$D$15,DatInv!$AN$7:$AY$1441,ROW()-8,FALSE)</f>
        <v>0</v>
      </c>
      <c r="E644" s="444"/>
      <c r="F644" s="444"/>
      <c r="G644" s="420"/>
      <c r="H644" s="421"/>
      <c r="I644" s="422"/>
      <c r="J644" s="423" t="s">
        <v>140</v>
      </c>
      <c r="K644" s="292">
        <f>HLOOKUP(K!$D$15,DatInv!$BG$7:$BR$1441,ROW()-8,FALSE)</f>
        <v>0</v>
      </c>
      <c r="L644" s="292">
        <f>HLOOKUP(K!$D$15,DatInv!$BX$7:$CI$1441,ROW()-8,FALSE)</f>
        <v>0</v>
      </c>
      <c r="M644" s="292">
        <f>HLOOKUP(K!$D$15,DatInv!$CO$7:$CZ$1441,ROW()-8,FALSE)</f>
        <v>0</v>
      </c>
      <c r="N644" s="444"/>
      <c r="O644" s="444"/>
      <c r="P644" s="292">
        <f>DatInv!CZ642</f>
        <v>0</v>
      </c>
      <c r="Q644" s="292">
        <f>DatInv!DF642</f>
        <v>0</v>
      </c>
      <c r="R644" s="292">
        <f t="shared" si="518"/>
        <v>0</v>
      </c>
      <c r="S644" s="292">
        <f t="shared" si="519"/>
        <v>0</v>
      </c>
      <c r="T644" s="290"/>
    </row>
    <row r="645" spans="1:20">
      <c r="A645" s="290"/>
      <c r="B645" s="292">
        <f>HLOOKUP(K!$D$15,DatInv!$F$7:$Q$1441,ROW()-8,FALSE)</f>
        <v>0</v>
      </c>
      <c r="C645" s="292">
        <f>HLOOKUP(K!$D$15,DatInv!$W$7:$AH$1441,ROW()-8,FALSE)</f>
        <v>0</v>
      </c>
      <c r="D645" s="292">
        <f>HLOOKUP(K!$D$15,DatInv!$AN$7:$AY$1441,ROW()-8,FALSE)</f>
        <v>0</v>
      </c>
      <c r="E645" s="444"/>
      <c r="F645" s="444"/>
      <c r="G645" s="420"/>
      <c r="H645" s="421"/>
      <c r="I645" s="422"/>
      <c r="J645" s="423" t="s">
        <v>249</v>
      </c>
      <c r="K645" s="292">
        <f>HLOOKUP(K!$D$15,DatInv!$BG$7:$BR$1441,ROW()-8,FALSE)</f>
        <v>0</v>
      </c>
      <c r="L645" s="292">
        <f>HLOOKUP(K!$D$15,DatInv!$BX$7:$CI$1441,ROW()-8,FALSE)</f>
        <v>0</v>
      </c>
      <c r="M645" s="292">
        <f>HLOOKUP(K!$D$15,DatInv!$CO$7:$CZ$1441,ROW()-8,FALSE)</f>
        <v>0</v>
      </c>
      <c r="N645" s="444"/>
      <c r="O645" s="444"/>
      <c r="P645" s="292">
        <f>DatInv!CZ643</f>
        <v>0</v>
      </c>
      <c r="Q645" s="292">
        <f>DatInv!DF643</f>
        <v>0</v>
      </c>
      <c r="R645" s="292">
        <f t="shared" ref="R645:S645" si="520">IF(R643=0,0,R644/R643)</f>
        <v>0</v>
      </c>
      <c r="S645" s="292">
        <f t="shared" si="520"/>
        <v>0</v>
      </c>
      <c r="T645" s="290"/>
    </row>
    <row r="646" spans="1:20">
      <c r="A646" s="290"/>
      <c r="B646" s="292">
        <f>HLOOKUP(K!$D$15,DatInv!$F$7:$Q$1441,ROW()-8,FALSE)</f>
        <v>0</v>
      </c>
      <c r="C646" s="292">
        <f>HLOOKUP(K!$D$15,DatInv!$W$7:$AH$1441,ROW()-8,FALSE)</f>
        <v>0</v>
      </c>
      <c r="D646" s="292">
        <f>HLOOKUP(K!$D$15,DatInv!$AN$7:$AY$1441,ROW()-8,FALSE)</f>
        <v>0</v>
      </c>
      <c r="E646" s="444"/>
      <c r="F646" s="444"/>
      <c r="G646" s="420"/>
      <c r="H646" s="421" t="s">
        <v>76</v>
      </c>
      <c r="I646" s="422"/>
      <c r="J646" s="423" t="s">
        <v>22</v>
      </c>
      <c r="K646" s="292">
        <f>HLOOKUP(K!$D$15,DatInv!$BG$7:$BR$1441,ROW()-8,FALSE)</f>
        <v>0</v>
      </c>
      <c r="L646" s="292">
        <f>HLOOKUP(K!$D$15,DatInv!$BX$7:$CI$1441,ROW()-8,FALSE)</f>
        <v>0</v>
      </c>
      <c r="M646" s="292">
        <f>HLOOKUP(K!$D$15,DatInv!$CO$7:$CZ$1441,ROW()-8,FALSE)</f>
        <v>0</v>
      </c>
      <c r="N646" s="444"/>
      <c r="O646" s="444"/>
      <c r="P646" s="292">
        <f>DatInv!CZ644</f>
        <v>0</v>
      </c>
      <c r="Q646" s="292">
        <f>DatInv!DF644</f>
        <v>0</v>
      </c>
      <c r="R646" s="292">
        <f t="shared" ref="R646:R647" si="521">Q646+K646</f>
        <v>0</v>
      </c>
      <c r="S646" s="292">
        <f t="shared" ref="S646:S647" si="522">Q646+P646</f>
        <v>0</v>
      </c>
      <c r="T646" s="290"/>
    </row>
    <row r="647" spans="1:20">
      <c r="A647" s="290"/>
      <c r="B647" s="292">
        <f>HLOOKUP(K!$D$15,DatInv!$F$7:$Q$1441,ROW()-8,FALSE)</f>
        <v>0</v>
      </c>
      <c r="C647" s="292">
        <f>HLOOKUP(K!$D$15,DatInv!$W$7:$AH$1441,ROW()-8,FALSE)</f>
        <v>0</v>
      </c>
      <c r="D647" s="292">
        <f>HLOOKUP(K!$D$15,DatInv!$AN$7:$AY$1441,ROW()-8,FALSE)</f>
        <v>0</v>
      </c>
      <c r="E647" s="444"/>
      <c r="F647" s="444"/>
      <c r="G647" s="420"/>
      <c r="H647" s="421"/>
      <c r="I647" s="422"/>
      <c r="J647" s="423" t="s">
        <v>140</v>
      </c>
      <c r="K647" s="292">
        <f>HLOOKUP(K!$D$15,DatInv!$BG$7:$BR$1441,ROW()-8,FALSE)</f>
        <v>0</v>
      </c>
      <c r="L647" s="292">
        <f>HLOOKUP(K!$D$15,DatInv!$BX$7:$CI$1441,ROW()-8,FALSE)</f>
        <v>0</v>
      </c>
      <c r="M647" s="292">
        <f>HLOOKUP(K!$D$15,DatInv!$CO$7:$CZ$1441,ROW()-8,FALSE)</f>
        <v>0</v>
      </c>
      <c r="N647" s="444"/>
      <c r="O647" s="444"/>
      <c r="P647" s="292">
        <f>DatInv!CZ645</f>
        <v>0</v>
      </c>
      <c r="Q647" s="292">
        <f>DatInv!DF645</f>
        <v>0</v>
      </c>
      <c r="R647" s="292">
        <f t="shared" si="521"/>
        <v>0</v>
      </c>
      <c r="S647" s="292">
        <f t="shared" si="522"/>
        <v>0</v>
      </c>
      <c r="T647" s="290"/>
    </row>
    <row r="648" spans="1:20">
      <c r="A648" s="290"/>
      <c r="B648" s="292">
        <f>HLOOKUP(K!$D$15,DatInv!$F$7:$Q$1441,ROW()-8,FALSE)</f>
        <v>0</v>
      </c>
      <c r="C648" s="292">
        <f>HLOOKUP(K!$D$15,DatInv!$W$7:$AH$1441,ROW()-8,FALSE)</f>
        <v>0</v>
      </c>
      <c r="D648" s="292">
        <f>HLOOKUP(K!$D$15,DatInv!$AN$7:$AY$1441,ROW()-8,FALSE)</f>
        <v>0</v>
      </c>
      <c r="E648" s="444"/>
      <c r="F648" s="444"/>
      <c r="G648" s="420"/>
      <c r="H648" s="421"/>
      <c r="I648" s="422"/>
      <c r="J648" s="423" t="s">
        <v>249</v>
      </c>
      <c r="K648" s="292">
        <f>HLOOKUP(K!$D$15,DatInv!$BG$7:$BR$1441,ROW()-8,FALSE)</f>
        <v>0</v>
      </c>
      <c r="L648" s="292">
        <f>HLOOKUP(K!$D$15,DatInv!$BX$7:$CI$1441,ROW()-8,FALSE)</f>
        <v>0</v>
      </c>
      <c r="M648" s="292">
        <f>HLOOKUP(K!$D$15,DatInv!$CO$7:$CZ$1441,ROW()-8,FALSE)</f>
        <v>0</v>
      </c>
      <c r="N648" s="444"/>
      <c r="O648" s="444"/>
      <c r="P648" s="292">
        <f>DatInv!CZ646</f>
        <v>0</v>
      </c>
      <c r="Q648" s="292">
        <f>DatInv!DF646</f>
        <v>0</v>
      </c>
      <c r="R648" s="292">
        <f t="shared" ref="R648:S648" si="523">IF(R646=0,0,R647/R646)</f>
        <v>0</v>
      </c>
      <c r="S648" s="292">
        <f t="shared" si="523"/>
        <v>0</v>
      </c>
      <c r="T648" s="290"/>
    </row>
    <row r="649" spans="1:20">
      <c r="A649" s="290"/>
      <c r="B649" s="292">
        <f>HLOOKUP(K!$D$15,DatInv!$F$7:$Q$1441,ROW()-8,FALSE)</f>
        <v>0</v>
      </c>
      <c r="C649" s="292">
        <f>HLOOKUP(K!$D$15,DatInv!$W$7:$AH$1441,ROW()-8,FALSE)</f>
        <v>0</v>
      </c>
      <c r="D649" s="292">
        <f>HLOOKUP(K!$D$15,DatInv!$AN$7:$AY$1441,ROW()-8,FALSE)</f>
        <v>0</v>
      </c>
      <c r="E649" s="444"/>
      <c r="F649" s="444"/>
      <c r="G649" s="420"/>
      <c r="H649" s="421" t="s">
        <v>77</v>
      </c>
      <c r="I649" s="422"/>
      <c r="J649" s="423" t="s">
        <v>22</v>
      </c>
      <c r="K649" s="292">
        <f>HLOOKUP(K!$D$15,DatInv!$BG$7:$BR$1441,ROW()-8,FALSE)</f>
        <v>0</v>
      </c>
      <c r="L649" s="292">
        <f>HLOOKUP(K!$D$15,DatInv!$BX$7:$CI$1441,ROW()-8,FALSE)</f>
        <v>0</v>
      </c>
      <c r="M649" s="292">
        <f>HLOOKUP(K!$D$15,DatInv!$CO$7:$CZ$1441,ROW()-8,FALSE)</f>
        <v>0</v>
      </c>
      <c r="N649" s="444"/>
      <c r="O649" s="444"/>
      <c r="P649" s="292">
        <f>DatInv!CZ647</f>
        <v>0</v>
      </c>
      <c r="Q649" s="292">
        <f>DatInv!DF647</f>
        <v>0</v>
      </c>
      <c r="R649" s="292">
        <f t="shared" ref="R649:R650" si="524">Q649+K649</f>
        <v>0</v>
      </c>
      <c r="S649" s="292">
        <f t="shared" ref="S649:S650" si="525">Q649+P649</f>
        <v>0</v>
      </c>
      <c r="T649" s="290"/>
    </row>
    <row r="650" spans="1:20">
      <c r="A650" s="290"/>
      <c r="B650" s="292">
        <f>HLOOKUP(K!$D$15,DatInv!$F$7:$Q$1441,ROW()-8,FALSE)</f>
        <v>0</v>
      </c>
      <c r="C650" s="292">
        <f>HLOOKUP(K!$D$15,DatInv!$W$7:$AH$1441,ROW()-8,FALSE)</f>
        <v>0</v>
      </c>
      <c r="D650" s="292">
        <f>HLOOKUP(K!$D$15,DatInv!$AN$7:$AY$1441,ROW()-8,FALSE)</f>
        <v>0</v>
      </c>
      <c r="E650" s="444"/>
      <c r="F650" s="444"/>
      <c r="G650" s="420"/>
      <c r="H650" s="421"/>
      <c r="I650" s="422"/>
      <c r="J650" s="423" t="s">
        <v>140</v>
      </c>
      <c r="K650" s="292">
        <f>HLOOKUP(K!$D$15,DatInv!$BG$7:$BR$1441,ROW()-8,FALSE)</f>
        <v>0</v>
      </c>
      <c r="L650" s="292">
        <f>HLOOKUP(K!$D$15,DatInv!$BX$7:$CI$1441,ROW()-8,FALSE)</f>
        <v>0</v>
      </c>
      <c r="M650" s="292">
        <f>HLOOKUP(K!$D$15,DatInv!$CO$7:$CZ$1441,ROW()-8,FALSE)</f>
        <v>0</v>
      </c>
      <c r="N650" s="444"/>
      <c r="O650" s="444"/>
      <c r="P650" s="292">
        <f>DatInv!CZ648</f>
        <v>0</v>
      </c>
      <c r="Q650" s="292">
        <f>DatInv!DF648</f>
        <v>0</v>
      </c>
      <c r="R650" s="292">
        <f t="shared" si="524"/>
        <v>0</v>
      </c>
      <c r="S650" s="292">
        <f t="shared" si="525"/>
        <v>0</v>
      </c>
      <c r="T650" s="290"/>
    </row>
    <row r="651" spans="1:20">
      <c r="A651" s="290"/>
      <c r="B651" s="292">
        <f>HLOOKUP(K!$D$15,DatInv!$F$7:$Q$1441,ROW()-8,FALSE)</f>
        <v>0</v>
      </c>
      <c r="C651" s="292">
        <f>HLOOKUP(K!$D$15,DatInv!$W$7:$AH$1441,ROW()-8,FALSE)</f>
        <v>0</v>
      </c>
      <c r="D651" s="292">
        <f>HLOOKUP(K!$D$15,DatInv!$AN$7:$AY$1441,ROW()-8,FALSE)</f>
        <v>0</v>
      </c>
      <c r="E651" s="444"/>
      <c r="F651" s="444"/>
      <c r="G651" s="420"/>
      <c r="H651" s="421"/>
      <c r="I651" s="422"/>
      <c r="J651" s="423" t="s">
        <v>249</v>
      </c>
      <c r="K651" s="292">
        <f>HLOOKUP(K!$D$15,DatInv!$BG$7:$BR$1441,ROW()-8,FALSE)</f>
        <v>0</v>
      </c>
      <c r="L651" s="292">
        <f>HLOOKUP(K!$D$15,DatInv!$BX$7:$CI$1441,ROW()-8,FALSE)</f>
        <v>0</v>
      </c>
      <c r="M651" s="292">
        <f>HLOOKUP(K!$D$15,DatInv!$CO$7:$CZ$1441,ROW()-8,FALSE)</f>
        <v>0</v>
      </c>
      <c r="N651" s="444"/>
      <c r="O651" s="444"/>
      <c r="P651" s="292">
        <f>DatInv!CZ649</f>
        <v>0</v>
      </c>
      <c r="Q651" s="292">
        <f>DatInv!DF649</f>
        <v>0</v>
      </c>
      <c r="R651" s="292">
        <f t="shared" ref="R651:S651" si="526">IF(R649=0,0,R650/R649)</f>
        <v>0</v>
      </c>
      <c r="S651" s="292">
        <f t="shared" si="526"/>
        <v>0</v>
      </c>
      <c r="T651" s="290"/>
    </row>
    <row r="652" spans="1:20">
      <c r="A652" s="290"/>
      <c r="B652" s="292">
        <f>HLOOKUP(K!$D$15,DatInv!$F$7:$Q$1441,ROW()-8,FALSE)</f>
        <v>0</v>
      </c>
      <c r="C652" s="292">
        <f>HLOOKUP(K!$D$15,DatInv!$W$7:$AH$1441,ROW()-8,FALSE)</f>
        <v>0</v>
      </c>
      <c r="D652" s="292">
        <f>HLOOKUP(K!$D$15,DatInv!$AN$7:$AY$1441,ROW()-8,FALSE)</f>
        <v>0</v>
      </c>
      <c r="E652" s="444"/>
      <c r="F652" s="444"/>
      <c r="G652" s="420"/>
      <c r="H652" s="421" t="s">
        <v>78</v>
      </c>
      <c r="I652" s="422"/>
      <c r="J652" s="423" t="s">
        <v>22</v>
      </c>
      <c r="K652" s="292">
        <f>HLOOKUP(K!$D$15,DatInv!$BG$7:$BR$1441,ROW()-8,FALSE)</f>
        <v>0</v>
      </c>
      <c r="L652" s="292">
        <f>HLOOKUP(K!$D$15,DatInv!$BX$7:$CI$1441,ROW()-8,FALSE)</f>
        <v>0</v>
      </c>
      <c r="M652" s="292">
        <f>HLOOKUP(K!$D$15,DatInv!$CO$7:$CZ$1441,ROW()-8,FALSE)</f>
        <v>0</v>
      </c>
      <c r="N652" s="444"/>
      <c r="O652" s="444"/>
      <c r="P652" s="292">
        <f>DatInv!CZ650</f>
        <v>0</v>
      </c>
      <c r="Q652" s="292">
        <f>DatInv!DF650</f>
        <v>0</v>
      </c>
      <c r="R652" s="292">
        <f t="shared" ref="R652:R653" si="527">Q652+K652</f>
        <v>0</v>
      </c>
      <c r="S652" s="292">
        <f t="shared" ref="S652:S653" si="528">Q652+P652</f>
        <v>0</v>
      </c>
      <c r="T652" s="290"/>
    </row>
    <row r="653" spans="1:20">
      <c r="A653" s="290"/>
      <c r="B653" s="292">
        <f>HLOOKUP(K!$D$15,DatInv!$F$7:$Q$1441,ROW()-8,FALSE)</f>
        <v>0</v>
      </c>
      <c r="C653" s="292">
        <f>HLOOKUP(K!$D$15,DatInv!$W$7:$AH$1441,ROW()-8,FALSE)</f>
        <v>0</v>
      </c>
      <c r="D653" s="292">
        <f>HLOOKUP(K!$D$15,DatInv!$AN$7:$AY$1441,ROW()-8,FALSE)</f>
        <v>0</v>
      </c>
      <c r="E653" s="444"/>
      <c r="F653" s="444"/>
      <c r="G653" s="420"/>
      <c r="H653" s="421"/>
      <c r="I653" s="422"/>
      <c r="J653" s="423" t="s">
        <v>140</v>
      </c>
      <c r="K653" s="292">
        <f>HLOOKUP(K!$D$15,DatInv!$BG$7:$BR$1441,ROW()-8,FALSE)</f>
        <v>0</v>
      </c>
      <c r="L653" s="292">
        <f>HLOOKUP(K!$D$15,DatInv!$BX$7:$CI$1441,ROW()-8,FALSE)</f>
        <v>0</v>
      </c>
      <c r="M653" s="292">
        <f>HLOOKUP(K!$D$15,DatInv!$CO$7:$CZ$1441,ROW()-8,FALSE)</f>
        <v>0</v>
      </c>
      <c r="N653" s="444"/>
      <c r="O653" s="444"/>
      <c r="P653" s="292">
        <f>DatInv!CZ651</f>
        <v>0</v>
      </c>
      <c r="Q653" s="292">
        <f>DatInv!DF651</f>
        <v>0</v>
      </c>
      <c r="R653" s="292">
        <f t="shared" si="527"/>
        <v>0</v>
      </c>
      <c r="S653" s="292">
        <f t="shared" si="528"/>
        <v>0</v>
      </c>
      <c r="T653" s="290"/>
    </row>
    <row r="654" spans="1:20">
      <c r="A654" s="290"/>
      <c r="B654" s="292">
        <f>HLOOKUP(K!$D$15,DatInv!$F$7:$Q$1441,ROW()-8,FALSE)</f>
        <v>0</v>
      </c>
      <c r="C654" s="292">
        <f>HLOOKUP(K!$D$15,DatInv!$W$7:$AH$1441,ROW()-8,FALSE)</f>
        <v>0</v>
      </c>
      <c r="D654" s="292">
        <f>HLOOKUP(K!$D$15,DatInv!$AN$7:$AY$1441,ROW()-8,FALSE)</f>
        <v>0</v>
      </c>
      <c r="E654" s="444"/>
      <c r="F654" s="444"/>
      <c r="G654" s="420"/>
      <c r="H654" s="421"/>
      <c r="I654" s="422"/>
      <c r="J654" s="423" t="s">
        <v>249</v>
      </c>
      <c r="K654" s="292">
        <f>HLOOKUP(K!$D$15,DatInv!$BG$7:$BR$1441,ROW()-8,FALSE)</f>
        <v>0</v>
      </c>
      <c r="L654" s="292">
        <f>HLOOKUP(K!$D$15,DatInv!$BX$7:$CI$1441,ROW()-8,FALSE)</f>
        <v>0</v>
      </c>
      <c r="M654" s="292">
        <f>HLOOKUP(K!$D$15,DatInv!$CO$7:$CZ$1441,ROW()-8,FALSE)</f>
        <v>0</v>
      </c>
      <c r="N654" s="444"/>
      <c r="O654" s="444"/>
      <c r="P654" s="292">
        <f>DatInv!CZ652</f>
        <v>0</v>
      </c>
      <c r="Q654" s="292">
        <f>DatInv!DF652</f>
        <v>0</v>
      </c>
      <c r="R654" s="292">
        <f t="shared" ref="R654:S654" si="529">IF(R652=0,0,R653/R652)</f>
        <v>0</v>
      </c>
      <c r="S654" s="292">
        <f t="shared" si="529"/>
        <v>0</v>
      </c>
      <c r="T654" s="290"/>
    </row>
    <row r="655" spans="1:20">
      <c r="A655" s="290"/>
      <c r="B655" s="292">
        <f>HLOOKUP(K!$D$15,DatInv!$F$7:$Q$1441,ROW()-8,FALSE)</f>
        <v>0</v>
      </c>
      <c r="C655" s="292">
        <f>HLOOKUP(K!$D$15,DatInv!$W$7:$AH$1441,ROW()-8,FALSE)</f>
        <v>0</v>
      </c>
      <c r="D655" s="292">
        <f>HLOOKUP(K!$D$15,DatInv!$AN$7:$AY$1441,ROW()-8,FALSE)</f>
        <v>0</v>
      </c>
      <c r="E655" s="444"/>
      <c r="F655" s="444"/>
      <c r="G655" s="420"/>
      <c r="H655" s="421" t="s">
        <v>79</v>
      </c>
      <c r="I655" s="422"/>
      <c r="J655" s="423" t="s">
        <v>22</v>
      </c>
      <c r="K655" s="292">
        <f>HLOOKUP(K!$D$15,DatInv!$BG$7:$BR$1441,ROW()-8,FALSE)</f>
        <v>0</v>
      </c>
      <c r="L655" s="292">
        <f>HLOOKUP(K!$D$15,DatInv!$BX$7:$CI$1441,ROW()-8,FALSE)</f>
        <v>0</v>
      </c>
      <c r="M655" s="292">
        <f>HLOOKUP(K!$D$15,DatInv!$CO$7:$CZ$1441,ROW()-8,FALSE)</f>
        <v>0</v>
      </c>
      <c r="N655" s="444"/>
      <c r="O655" s="444"/>
      <c r="P655" s="292">
        <f>DatInv!CZ653</f>
        <v>0</v>
      </c>
      <c r="Q655" s="292">
        <f>DatInv!DF653</f>
        <v>0</v>
      </c>
      <c r="R655" s="292">
        <f t="shared" ref="R655:R656" si="530">Q655+K655</f>
        <v>0</v>
      </c>
      <c r="S655" s="292">
        <f t="shared" ref="S655:S656" si="531">Q655+P655</f>
        <v>0</v>
      </c>
      <c r="T655" s="290"/>
    </row>
    <row r="656" spans="1:20">
      <c r="A656" s="290"/>
      <c r="B656" s="292">
        <f>HLOOKUP(K!$D$15,DatInv!$F$7:$Q$1441,ROW()-8,FALSE)</f>
        <v>0</v>
      </c>
      <c r="C656" s="292">
        <f>HLOOKUP(K!$D$15,DatInv!$W$7:$AH$1441,ROW()-8,FALSE)</f>
        <v>0</v>
      </c>
      <c r="D656" s="292">
        <f>HLOOKUP(K!$D$15,DatInv!$AN$7:$AY$1441,ROW()-8,FALSE)</f>
        <v>0</v>
      </c>
      <c r="E656" s="444"/>
      <c r="F656" s="444"/>
      <c r="G656" s="420"/>
      <c r="H656" s="421"/>
      <c r="I656" s="422"/>
      <c r="J656" s="423" t="s">
        <v>140</v>
      </c>
      <c r="K656" s="292">
        <f>HLOOKUP(K!$D$15,DatInv!$BG$7:$BR$1441,ROW()-8,FALSE)</f>
        <v>0</v>
      </c>
      <c r="L656" s="292">
        <f>HLOOKUP(K!$D$15,DatInv!$BX$7:$CI$1441,ROW()-8,FALSE)</f>
        <v>0</v>
      </c>
      <c r="M656" s="292">
        <f>HLOOKUP(K!$D$15,DatInv!$CO$7:$CZ$1441,ROW()-8,FALSE)</f>
        <v>0</v>
      </c>
      <c r="N656" s="444"/>
      <c r="O656" s="444"/>
      <c r="P656" s="292">
        <f>DatInv!CZ654</f>
        <v>0</v>
      </c>
      <c r="Q656" s="292">
        <f>DatInv!DF654</f>
        <v>0</v>
      </c>
      <c r="R656" s="292">
        <f t="shared" si="530"/>
        <v>0</v>
      </c>
      <c r="S656" s="292">
        <f t="shared" si="531"/>
        <v>0</v>
      </c>
      <c r="T656" s="290"/>
    </row>
    <row r="657" spans="1:20">
      <c r="A657" s="290"/>
      <c r="B657" s="292">
        <f>HLOOKUP(K!$D$15,DatInv!$F$7:$Q$1441,ROW()-8,FALSE)</f>
        <v>0</v>
      </c>
      <c r="C657" s="292">
        <f>HLOOKUP(K!$D$15,DatInv!$W$7:$AH$1441,ROW()-8,FALSE)</f>
        <v>0</v>
      </c>
      <c r="D657" s="292">
        <f>HLOOKUP(K!$D$15,DatInv!$AN$7:$AY$1441,ROW()-8,FALSE)</f>
        <v>0</v>
      </c>
      <c r="E657" s="444"/>
      <c r="F657" s="444"/>
      <c r="G657" s="420"/>
      <c r="H657" s="421"/>
      <c r="I657" s="422"/>
      <c r="J657" s="423" t="s">
        <v>249</v>
      </c>
      <c r="K657" s="292">
        <f>HLOOKUP(K!$D$15,DatInv!$BG$7:$BR$1441,ROW()-8,FALSE)</f>
        <v>0</v>
      </c>
      <c r="L657" s="292">
        <f>HLOOKUP(K!$D$15,DatInv!$BX$7:$CI$1441,ROW()-8,FALSE)</f>
        <v>0</v>
      </c>
      <c r="M657" s="292">
        <f>HLOOKUP(K!$D$15,DatInv!$CO$7:$CZ$1441,ROW()-8,FALSE)</f>
        <v>0</v>
      </c>
      <c r="N657" s="444"/>
      <c r="O657" s="444"/>
      <c r="P657" s="292">
        <f>DatInv!CZ655</f>
        <v>0</v>
      </c>
      <c r="Q657" s="292">
        <f>DatInv!DF655</f>
        <v>0</v>
      </c>
      <c r="R657" s="292">
        <f t="shared" ref="R657:S657" si="532">IF(R655=0,0,R656/R655)</f>
        <v>0</v>
      </c>
      <c r="S657" s="292">
        <f t="shared" si="532"/>
        <v>0</v>
      </c>
      <c r="T657" s="290"/>
    </row>
    <row r="658" spans="1:20">
      <c r="A658" s="290"/>
      <c r="B658" s="292">
        <f>HLOOKUP(K!$D$15,DatInv!$F$7:$Q$1441,ROW()-8,FALSE)</f>
        <v>0</v>
      </c>
      <c r="C658" s="292">
        <f>HLOOKUP(K!$D$15,DatInv!$W$7:$AH$1441,ROW()-8,FALSE)</f>
        <v>0</v>
      </c>
      <c r="D658" s="292">
        <f>HLOOKUP(K!$D$15,DatInv!$AN$7:$AY$1441,ROW()-8,FALSE)</f>
        <v>0</v>
      </c>
      <c r="E658" s="444"/>
      <c r="F658" s="444"/>
      <c r="G658" s="420"/>
      <c r="H658" s="421" t="s">
        <v>80</v>
      </c>
      <c r="I658" s="422"/>
      <c r="J658" s="423" t="s">
        <v>22</v>
      </c>
      <c r="K658" s="292">
        <f>HLOOKUP(K!$D$15,DatInv!$BG$7:$BR$1441,ROW()-8,FALSE)</f>
        <v>0</v>
      </c>
      <c r="L658" s="292">
        <f>HLOOKUP(K!$D$15,DatInv!$BX$7:$CI$1441,ROW()-8,FALSE)</f>
        <v>0</v>
      </c>
      <c r="M658" s="292">
        <f>HLOOKUP(K!$D$15,DatInv!$CO$7:$CZ$1441,ROW()-8,FALSE)</f>
        <v>0</v>
      </c>
      <c r="N658" s="444"/>
      <c r="O658" s="444"/>
      <c r="P658" s="292">
        <f>DatInv!CZ656</f>
        <v>0</v>
      </c>
      <c r="Q658" s="292">
        <f>DatInv!DF656</f>
        <v>0</v>
      </c>
      <c r="R658" s="292">
        <f t="shared" ref="R658:R659" si="533">Q658+K658</f>
        <v>0</v>
      </c>
      <c r="S658" s="292">
        <f t="shared" ref="S658:S659" si="534">Q658+P658</f>
        <v>0</v>
      </c>
      <c r="T658" s="290"/>
    </row>
    <row r="659" spans="1:20">
      <c r="A659" s="290"/>
      <c r="B659" s="292">
        <f>HLOOKUP(K!$D$15,DatInv!$F$7:$Q$1441,ROW()-8,FALSE)</f>
        <v>0</v>
      </c>
      <c r="C659" s="292">
        <f>HLOOKUP(K!$D$15,DatInv!$W$7:$AH$1441,ROW()-8,FALSE)</f>
        <v>0</v>
      </c>
      <c r="D659" s="292">
        <f>HLOOKUP(K!$D$15,DatInv!$AN$7:$AY$1441,ROW()-8,FALSE)</f>
        <v>0</v>
      </c>
      <c r="E659" s="444"/>
      <c r="F659" s="444"/>
      <c r="G659" s="420"/>
      <c r="H659" s="421"/>
      <c r="I659" s="422"/>
      <c r="J659" s="423" t="s">
        <v>140</v>
      </c>
      <c r="K659" s="292">
        <f>HLOOKUP(K!$D$15,DatInv!$BG$7:$BR$1441,ROW()-8,FALSE)</f>
        <v>0</v>
      </c>
      <c r="L659" s="292">
        <f>HLOOKUP(K!$D$15,DatInv!$BX$7:$CI$1441,ROW()-8,FALSE)</f>
        <v>0</v>
      </c>
      <c r="M659" s="292">
        <f>HLOOKUP(K!$D$15,DatInv!$CO$7:$CZ$1441,ROW()-8,FALSE)</f>
        <v>0</v>
      </c>
      <c r="N659" s="444"/>
      <c r="O659" s="444"/>
      <c r="P659" s="292">
        <f>DatInv!CZ657</f>
        <v>0</v>
      </c>
      <c r="Q659" s="292">
        <f>DatInv!DF657</f>
        <v>0</v>
      </c>
      <c r="R659" s="292">
        <f t="shared" si="533"/>
        <v>0</v>
      </c>
      <c r="S659" s="292">
        <f t="shared" si="534"/>
        <v>0</v>
      </c>
      <c r="T659" s="290"/>
    </row>
    <row r="660" spans="1:20">
      <c r="A660" s="290"/>
      <c r="B660" s="292">
        <f>HLOOKUP(K!$D$15,DatInv!$F$7:$Q$1441,ROW()-8,FALSE)</f>
        <v>0</v>
      </c>
      <c r="C660" s="292">
        <f>HLOOKUP(K!$D$15,DatInv!$W$7:$AH$1441,ROW()-8,FALSE)</f>
        <v>0</v>
      </c>
      <c r="D660" s="292">
        <f>HLOOKUP(K!$D$15,DatInv!$AN$7:$AY$1441,ROW()-8,FALSE)</f>
        <v>0</v>
      </c>
      <c r="E660" s="444"/>
      <c r="F660" s="444"/>
      <c r="G660" s="420"/>
      <c r="H660" s="421"/>
      <c r="I660" s="422"/>
      <c r="J660" s="423" t="s">
        <v>249</v>
      </c>
      <c r="K660" s="292">
        <f>HLOOKUP(K!$D$15,DatInv!$BG$7:$BR$1441,ROW()-8,FALSE)</f>
        <v>0</v>
      </c>
      <c r="L660" s="292">
        <f>HLOOKUP(K!$D$15,DatInv!$BX$7:$CI$1441,ROW()-8,FALSE)</f>
        <v>0</v>
      </c>
      <c r="M660" s="292">
        <f>HLOOKUP(K!$D$15,DatInv!$CO$7:$CZ$1441,ROW()-8,FALSE)</f>
        <v>0</v>
      </c>
      <c r="N660" s="444"/>
      <c r="O660" s="444"/>
      <c r="P660" s="292">
        <f>DatInv!CZ658</f>
        <v>0</v>
      </c>
      <c r="Q660" s="292">
        <f>DatInv!DF658</f>
        <v>0</v>
      </c>
      <c r="R660" s="292">
        <f t="shared" ref="R660:S660" si="535">IF(R658=0,0,R659/R658)</f>
        <v>0</v>
      </c>
      <c r="S660" s="292">
        <f t="shared" si="535"/>
        <v>0</v>
      </c>
      <c r="T660" s="290"/>
    </row>
    <row r="661" spans="1:20">
      <c r="A661" s="290"/>
      <c r="B661" s="292">
        <f>HLOOKUP(K!$D$15,DatInv!$F$7:$Q$1441,ROW()-8,FALSE)</f>
        <v>0</v>
      </c>
      <c r="C661" s="292">
        <f>HLOOKUP(K!$D$15,DatInv!$W$7:$AH$1441,ROW()-8,FALSE)</f>
        <v>0</v>
      </c>
      <c r="D661" s="292">
        <f>HLOOKUP(K!$D$15,DatInv!$AN$7:$AY$1441,ROW()-8,FALSE)</f>
        <v>0</v>
      </c>
      <c r="E661" s="444"/>
      <c r="F661" s="444"/>
      <c r="G661" s="420"/>
      <c r="H661" s="421" t="s">
        <v>81</v>
      </c>
      <c r="I661" s="422"/>
      <c r="J661" s="423" t="s">
        <v>22</v>
      </c>
      <c r="K661" s="292">
        <f>HLOOKUP(K!$D$15,DatInv!$BG$7:$BR$1441,ROW()-8,FALSE)</f>
        <v>0</v>
      </c>
      <c r="L661" s="292">
        <f>HLOOKUP(K!$D$15,DatInv!$BX$7:$CI$1441,ROW()-8,FALSE)</f>
        <v>0</v>
      </c>
      <c r="M661" s="292">
        <f>HLOOKUP(K!$D$15,DatInv!$CO$7:$CZ$1441,ROW()-8,FALSE)</f>
        <v>0</v>
      </c>
      <c r="N661" s="444"/>
      <c r="O661" s="444"/>
      <c r="P661" s="292">
        <f>DatInv!CZ659</f>
        <v>0</v>
      </c>
      <c r="Q661" s="292">
        <f>DatInv!DF659</f>
        <v>0</v>
      </c>
      <c r="R661" s="292">
        <f t="shared" ref="R661:R662" si="536">Q661+K661</f>
        <v>0</v>
      </c>
      <c r="S661" s="292">
        <f t="shared" ref="S661:S662" si="537">Q661+P661</f>
        <v>0</v>
      </c>
      <c r="T661" s="290"/>
    </row>
    <row r="662" spans="1:20">
      <c r="A662" s="290"/>
      <c r="B662" s="292">
        <f>HLOOKUP(K!$D$15,DatInv!$F$7:$Q$1441,ROW()-8,FALSE)</f>
        <v>0</v>
      </c>
      <c r="C662" s="292">
        <f>HLOOKUP(K!$D$15,DatInv!$W$7:$AH$1441,ROW()-8,FALSE)</f>
        <v>0</v>
      </c>
      <c r="D662" s="292">
        <f>HLOOKUP(K!$D$15,DatInv!$AN$7:$AY$1441,ROW()-8,FALSE)</f>
        <v>0</v>
      </c>
      <c r="E662" s="444"/>
      <c r="F662" s="444"/>
      <c r="G662" s="420"/>
      <c r="H662" s="421"/>
      <c r="I662" s="422"/>
      <c r="J662" s="423" t="s">
        <v>140</v>
      </c>
      <c r="K662" s="292">
        <f>HLOOKUP(K!$D$15,DatInv!$BG$7:$BR$1441,ROW()-8,FALSE)</f>
        <v>0</v>
      </c>
      <c r="L662" s="292">
        <f>HLOOKUP(K!$D$15,DatInv!$BX$7:$CI$1441,ROW()-8,FALSE)</f>
        <v>0</v>
      </c>
      <c r="M662" s="292">
        <f>HLOOKUP(K!$D$15,DatInv!$CO$7:$CZ$1441,ROW()-8,FALSE)</f>
        <v>0</v>
      </c>
      <c r="N662" s="444"/>
      <c r="O662" s="444"/>
      <c r="P662" s="292">
        <f>DatInv!CZ660</f>
        <v>0</v>
      </c>
      <c r="Q662" s="292">
        <f>DatInv!DF660</f>
        <v>0</v>
      </c>
      <c r="R662" s="292">
        <f t="shared" si="536"/>
        <v>0</v>
      </c>
      <c r="S662" s="292">
        <f t="shared" si="537"/>
        <v>0</v>
      </c>
      <c r="T662" s="290"/>
    </row>
    <row r="663" spans="1:20">
      <c r="A663" s="290"/>
      <c r="B663" s="292">
        <f>HLOOKUP(K!$D$15,DatInv!$F$7:$Q$1441,ROW()-8,FALSE)</f>
        <v>0</v>
      </c>
      <c r="C663" s="292">
        <f>HLOOKUP(K!$D$15,DatInv!$W$7:$AH$1441,ROW()-8,FALSE)</f>
        <v>0</v>
      </c>
      <c r="D663" s="292">
        <f>HLOOKUP(K!$D$15,DatInv!$AN$7:$AY$1441,ROW()-8,FALSE)</f>
        <v>0</v>
      </c>
      <c r="E663" s="444"/>
      <c r="F663" s="444"/>
      <c r="G663" s="420"/>
      <c r="H663" s="421"/>
      <c r="I663" s="422"/>
      <c r="J663" s="423" t="s">
        <v>249</v>
      </c>
      <c r="K663" s="292">
        <f>HLOOKUP(K!$D$15,DatInv!$BG$7:$BR$1441,ROW()-8,FALSE)</f>
        <v>0</v>
      </c>
      <c r="L663" s="292">
        <f>HLOOKUP(K!$D$15,DatInv!$BX$7:$CI$1441,ROW()-8,FALSE)</f>
        <v>0</v>
      </c>
      <c r="M663" s="292">
        <f>HLOOKUP(K!$D$15,DatInv!$CO$7:$CZ$1441,ROW()-8,FALSE)</f>
        <v>0</v>
      </c>
      <c r="N663" s="444"/>
      <c r="O663" s="444"/>
      <c r="P663" s="292">
        <f>DatInv!CZ661</f>
        <v>0</v>
      </c>
      <c r="Q663" s="292">
        <f>DatInv!DF661</f>
        <v>0</v>
      </c>
      <c r="R663" s="292">
        <f t="shared" ref="R663:S663" si="538">IF(R661=0,0,R662/R661)</f>
        <v>0</v>
      </c>
      <c r="S663" s="292">
        <f t="shared" si="538"/>
        <v>0</v>
      </c>
      <c r="T663" s="290"/>
    </row>
    <row r="664" spans="1:20">
      <c r="A664" s="290"/>
      <c r="B664" s="292">
        <f>HLOOKUP(K!$D$15,DatInv!$F$7:$Q$1441,ROW()-8,FALSE)</f>
        <v>0</v>
      </c>
      <c r="C664" s="292">
        <f>HLOOKUP(K!$D$15,DatInv!$W$7:$AH$1441,ROW()-8,FALSE)</f>
        <v>0</v>
      </c>
      <c r="D664" s="292">
        <f>HLOOKUP(K!$D$15,DatInv!$AN$7:$AY$1441,ROW()-8,FALSE)</f>
        <v>0</v>
      </c>
      <c r="E664" s="444"/>
      <c r="F664" s="444"/>
      <c r="G664" s="420"/>
      <c r="H664" s="421" t="s">
        <v>82</v>
      </c>
      <c r="I664" s="422"/>
      <c r="J664" s="423" t="s">
        <v>22</v>
      </c>
      <c r="K664" s="292">
        <f>HLOOKUP(K!$D$15,DatInv!$BG$7:$BR$1441,ROW()-8,FALSE)</f>
        <v>0</v>
      </c>
      <c r="L664" s="292">
        <f>HLOOKUP(K!$D$15,DatInv!$BX$7:$CI$1441,ROW()-8,FALSE)</f>
        <v>0</v>
      </c>
      <c r="M664" s="292">
        <f>HLOOKUP(K!$D$15,DatInv!$CO$7:$CZ$1441,ROW()-8,FALSE)</f>
        <v>0</v>
      </c>
      <c r="N664" s="444"/>
      <c r="O664" s="444"/>
      <c r="P664" s="292">
        <f>DatInv!CZ662</f>
        <v>0</v>
      </c>
      <c r="Q664" s="292">
        <f>DatInv!DF662</f>
        <v>0</v>
      </c>
      <c r="R664" s="292">
        <f t="shared" ref="R664:R665" si="539">Q664+K664</f>
        <v>0</v>
      </c>
      <c r="S664" s="292">
        <f t="shared" ref="S664:S665" si="540">Q664+P664</f>
        <v>0</v>
      </c>
      <c r="T664" s="290"/>
    </row>
    <row r="665" spans="1:20">
      <c r="A665" s="290"/>
      <c r="B665" s="292">
        <f>HLOOKUP(K!$D$15,DatInv!$F$7:$Q$1441,ROW()-8,FALSE)</f>
        <v>0</v>
      </c>
      <c r="C665" s="292">
        <f>HLOOKUP(K!$D$15,DatInv!$W$7:$AH$1441,ROW()-8,FALSE)</f>
        <v>0</v>
      </c>
      <c r="D665" s="292">
        <f>HLOOKUP(K!$D$15,DatInv!$AN$7:$AY$1441,ROW()-8,FALSE)</f>
        <v>0</v>
      </c>
      <c r="E665" s="444"/>
      <c r="F665" s="444"/>
      <c r="G665" s="420"/>
      <c r="H665" s="421"/>
      <c r="I665" s="422"/>
      <c r="J665" s="423" t="s">
        <v>140</v>
      </c>
      <c r="K665" s="292">
        <f>HLOOKUP(K!$D$15,DatInv!$BG$7:$BR$1441,ROW()-8,FALSE)</f>
        <v>0</v>
      </c>
      <c r="L665" s="292">
        <f>HLOOKUP(K!$D$15,DatInv!$BX$7:$CI$1441,ROW()-8,FALSE)</f>
        <v>0</v>
      </c>
      <c r="M665" s="292">
        <f>HLOOKUP(K!$D$15,DatInv!$CO$7:$CZ$1441,ROW()-8,FALSE)</f>
        <v>0</v>
      </c>
      <c r="N665" s="444"/>
      <c r="O665" s="444"/>
      <c r="P665" s="292">
        <f>DatInv!CZ663</f>
        <v>0</v>
      </c>
      <c r="Q665" s="292">
        <f>DatInv!DF663</f>
        <v>0</v>
      </c>
      <c r="R665" s="292">
        <f t="shared" si="539"/>
        <v>0</v>
      </c>
      <c r="S665" s="292">
        <f t="shared" si="540"/>
        <v>0</v>
      </c>
      <c r="T665" s="290"/>
    </row>
    <row r="666" spans="1:20">
      <c r="A666" s="290"/>
      <c r="B666" s="292">
        <f>HLOOKUP(K!$D$15,DatInv!$F$7:$Q$1441,ROW()-8,FALSE)</f>
        <v>0</v>
      </c>
      <c r="C666" s="292">
        <f>HLOOKUP(K!$D$15,DatInv!$W$7:$AH$1441,ROW()-8,FALSE)</f>
        <v>0</v>
      </c>
      <c r="D666" s="292">
        <f>HLOOKUP(K!$D$15,DatInv!$AN$7:$AY$1441,ROW()-8,FALSE)</f>
        <v>0</v>
      </c>
      <c r="E666" s="444"/>
      <c r="F666" s="444"/>
      <c r="G666" s="420"/>
      <c r="H666" s="421"/>
      <c r="I666" s="422"/>
      <c r="J666" s="423" t="s">
        <v>249</v>
      </c>
      <c r="K666" s="292">
        <f>HLOOKUP(K!$D$15,DatInv!$BG$7:$BR$1441,ROW()-8,FALSE)</f>
        <v>0</v>
      </c>
      <c r="L666" s="292">
        <f>HLOOKUP(K!$D$15,DatInv!$BX$7:$CI$1441,ROW()-8,FALSE)</f>
        <v>0</v>
      </c>
      <c r="M666" s="292">
        <f>HLOOKUP(K!$D$15,DatInv!$CO$7:$CZ$1441,ROW()-8,FALSE)</f>
        <v>0</v>
      </c>
      <c r="N666" s="444"/>
      <c r="O666" s="444"/>
      <c r="P666" s="292">
        <f>DatInv!CZ664</f>
        <v>0</v>
      </c>
      <c r="Q666" s="292">
        <f>DatInv!DF664</f>
        <v>0</v>
      </c>
      <c r="R666" s="292">
        <f t="shared" ref="R666:S666" si="541">IF(R664=0,0,R665/R664)</f>
        <v>0</v>
      </c>
      <c r="S666" s="292">
        <f t="shared" si="541"/>
        <v>0</v>
      </c>
      <c r="T666" s="290"/>
    </row>
    <row r="667" spans="1:20">
      <c r="A667" s="290"/>
      <c r="B667" s="292">
        <f>HLOOKUP(K!$D$15,DatInv!$F$7:$Q$1441,ROW()-8,FALSE)</f>
        <v>0</v>
      </c>
      <c r="C667" s="292">
        <f>HLOOKUP(K!$D$15,DatInv!$W$7:$AH$1441,ROW()-8,FALSE)</f>
        <v>0</v>
      </c>
      <c r="D667" s="292">
        <f>HLOOKUP(K!$D$15,DatInv!$AN$7:$AY$1441,ROW()-8,FALSE)</f>
        <v>0</v>
      </c>
      <c r="E667" s="444"/>
      <c r="F667" s="444"/>
      <c r="G667" s="420"/>
      <c r="H667" s="421" t="s">
        <v>83</v>
      </c>
      <c r="I667" s="422"/>
      <c r="J667" s="423" t="s">
        <v>22</v>
      </c>
      <c r="K667" s="292">
        <f>HLOOKUP(K!$D$15,DatInv!$BG$7:$BR$1441,ROW()-8,FALSE)</f>
        <v>0</v>
      </c>
      <c r="L667" s="292">
        <f>HLOOKUP(K!$D$15,DatInv!$BX$7:$CI$1441,ROW()-8,FALSE)</f>
        <v>0</v>
      </c>
      <c r="M667" s="292">
        <f>HLOOKUP(K!$D$15,DatInv!$CO$7:$CZ$1441,ROW()-8,FALSE)</f>
        <v>0</v>
      </c>
      <c r="N667" s="444"/>
      <c r="O667" s="444"/>
      <c r="P667" s="292">
        <f>DatInv!CZ665</f>
        <v>0</v>
      </c>
      <c r="Q667" s="292">
        <f>DatInv!DF665</f>
        <v>0</v>
      </c>
      <c r="R667" s="292">
        <f t="shared" ref="R667:R668" si="542">Q667+K667</f>
        <v>0</v>
      </c>
      <c r="S667" s="292">
        <f t="shared" ref="S667:S668" si="543">Q667+P667</f>
        <v>0</v>
      </c>
      <c r="T667" s="290"/>
    </row>
    <row r="668" spans="1:20">
      <c r="A668" s="290"/>
      <c r="B668" s="292">
        <f>HLOOKUP(K!$D$15,DatInv!$F$7:$Q$1441,ROW()-8,FALSE)</f>
        <v>0</v>
      </c>
      <c r="C668" s="292">
        <f>HLOOKUP(K!$D$15,DatInv!$W$7:$AH$1441,ROW()-8,FALSE)</f>
        <v>0</v>
      </c>
      <c r="D668" s="292">
        <f>HLOOKUP(K!$D$15,DatInv!$AN$7:$AY$1441,ROW()-8,FALSE)</f>
        <v>0</v>
      </c>
      <c r="E668" s="444"/>
      <c r="F668" s="444"/>
      <c r="G668" s="420"/>
      <c r="H668" s="421"/>
      <c r="I668" s="422"/>
      <c r="J668" s="423" t="s">
        <v>140</v>
      </c>
      <c r="K668" s="292">
        <f>HLOOKUP(K!$D$15,DatInv!$BG$7:$BR$1441,ROW()-8,FALSE)</f>
        <v>0</v>
      </c>
      <c r="L668" s="292">
        <f>HLOOKUP(K!$D$15,DatInv!$BX$7:$CI$1441,ROW()-8,FALSE)</f>
        <v>0</v>
      </c>
      <c r="M668" s="292">
        <f>HLOOKUP(K!$D$15,DatInv!$CO$7:$CZ$1441,ROW()-8,FALSE)</f>
        <v>0</v>
      </c>
      <c r="N668" s="444"/>
      <c r="O668" s="444"/>
      <c r="P668" s="292">
        <f>DatInv!CZ666</f>
        <v>0</v>
      </c>
      <c r="Q668" s="292">
        <f>DatInv!DF666</f>
        <v>0</v>
      </c>
      <c r="R668" s="292">
        <f t="shared" si="542"/>
        <v>0</v>
      </c>
      <c r="S668" s="292">
        <f t="shared" si="543"/>
        <v>0</v>
      </c>
      <c r="T668" s="290"/>
    </row>
    <row r="669" spans="1:20">
      <c r="A669" s="290"/>
      <c r="B669" s="292">
        <f>HLOOKUP(K!$D$15,DatInv!$F$7:$Q$1441,ROW()-8,FALSE)</f>
        <v>0</v>
      </c>
      <c r="C669" s="292">
        <f>HLOOKUP(K!$D$15,DatInv!$W$7:$AH$1441,ROW()-8,FALSE)</f>
        <v>0</v>
      </c>
      <c r="D669" s="292">
        <f>HLOOKUP(K!$D$15,DatInv!$AN$7:$AY$1441,ROW()-8,FALSE)</f>
        <v>0</v>
      </c>
      <c r="E669" s="444"/>
      <c r="F669" s="444"/>
      <c r="G669" s="420"/>
      <c r="H669" s="421"/>
      <c r="I669" s="422"/>
      <c r="J669" s="423" t="s">
        <v>249</v>
      </c>
      <c r="K669" s="292">
        <f>HLOOKUP(K!$D$15,DatInv!$BG$7:$BR$1441,ROW()-8,FALSE)</f>
        <v>0</v>
      </c>
      <c r="L669" s="292">
        <f>HLOOKUP(K!$D$15,DatInv!$BX$7:$CI$1441,ROW()-8,FALSE)</f>
        <v>0</v>
      </c>
      <c r="M669" s="292">
        <f>HLOOKUP(K!$D$15,DatInv!$CO$7:$CZ$1441,ROW()-8,FALSE)</f>
        <v>0</v>
      </c>
      <c r="N669" s="444"/>
      <c r="O669" s="444"/>
      <c r="P669" s="292">
        <f>DatInv!CZ667</f>
        <v>0</v>
      </c>
      <c r="Q669" s="292">
        <f>DatInv!DF667</f>
        <v>0</v>
      </c>
      <c r="R669" s="292">
        <f t="shared" ref="R669:S669" si="544">IF(R667=0,0,R668/R667)</f>
        <v>0</v>
      </c>
      <c r="S669" s="292">
        <f t="shared" si="544"/>
        <v>0</v>
      </c>
      <c r="T669" s="290"/>
    </row>
    <row r="670" spans="1:20">
      <c r="A670" s="290"/>
      <c r="B670" s="292">
        <f>HLOOKUP(K!$D$15,DatInv!$F$7:$Q$1441,ROW()-8,FALSE)</f>
        <v>0</v>
      </c>
      <c r="C670" s="292">
        <f>HLOOKUP(K!$D$15,DatInv!$W$7:$AH$1441,ROW()-8,FALSE)</f>
        <v>0</v>
      </c>
      <c r="D670" s="292">
        <f>HLOOKUP(K!$D$15,DatInv!$AN$7:$AY$1441,ROW()-8,FALSE)</f>
        <v>0</v>
      </c>
      <c r="E670" s="444"/>
      <c r="F670" s="444"/>
      <c r="G670" s="420"/>
      <c r="H670" s="421" t="s">
        <v>84</v>
      </c>
      <c r="I670" s="422"/>
      <c r="J670" s="423" t="s">
        <v>22</v>
      </c>
      <c r="K670" s="292">
        <f>HLOOKUP(K!$D$15,DatInv!$BG$7:$BR$1441,ROW()-8,FALSE)</f>
        <v>0</v>
      </c>
      <c r="L670" s="292">
        <f>HLOOKUP(K!$D$15,DatInv!$BX$7:$CI$1441,ROW()-8,FALSE)</f>
        <v>0</v>
      </c>
      <c r="M670" s="292">
        <f>HLOOKUP(K!$D$15,DatInv!$CO$7:$CZ$1441,ROW()-8,FALSE)</f>
        <v>0</v>
      </c>
      <c r="N670" s="444"/>
      <c r="O670" s="444"/>
      <c r="P670" s="292">
        <f>DatInv!CZ668</f>
        <v>0</v>
      </c>
      <c r="Q670" s="292">
        <f>DatInv!DF668</f>
        <v>0</v>
      </c>
      <c r="R670" s="292">
        <f t="shared" ref="R670:R671" si="545">Q670+K670</f>
        <v>0</v>
      </c>
      <c r="S670" s="292">
        <f t="shared" ref="S670:S671" si="546">Q670+P670</f>
        <v>0</v>
      </c>
      <c r="T670" s="290"/>
    </row>
    <row r="671" spans="1:20">
      <c r="A671" s="290"/>
      <c r="B671" s="292">
        <f>HLOOKUP(K!$D$15,DatInv!$F$7:$Q$1441,ROW()-8,FALSE)</f>
        <v>0</v>
      </c>
      <c r="C671" s="292">
        <f>HLOOKUP(K!$D$15,DatInv!$W$7:$AH$1441,ROW()-8,FALSE)</f>
        <v>0</v>
      </c>
      <c r="D671" s="292">
        <f>HLOOKUP(K!$D$15,DatInv!$AN$7:$AY$1441,ROW()-8,FALSE)</f>
        <v>0</v>
      </c>
      <c r="E671" s="444"/>
      <c r="F671" s="444"/>
      <c r="G671" s="420"/>
      <c r="H671" s="421"/>
      <c r="I671" s="422"/>
      <c r="J671" s="423" t="s">
        <v>140</v>
      </c>
      <c r="K671" s="292">
        <f>HLOOKUP(K!$D$15,DatInv!$BG$7:$BR$1441,ROW()-8,FALSE)</f>
        <v>0</v>
      </c>
      <c r="L671" s="292">
        <f>HLOOKUP(K!$D$15,DatInv!$BX$7:$CI$1441,ROW()-8,FALSE)</f>
        <v>0</v>
      </c>
      <c r="M671" s="292">
        <f>HLOOKUP(K!$D$15,DatInv!$CO$7:$CZ$1441,ROW()-8,FALSE)</f>
        <v>0</v>
      </c>
      <c r="N671" s="444"/>
      <c r="O671" s="444"/>
      <c r="P671" s="292">
        <f>DatInv!CZ669</f>
        <v>0</v>
      </c>
      <c r="Q671" s="292">
        <f>DatInv!DF669</f>
        <v>0</v>
      </c>
      <c r="R671" s="292">
        <f t="shared" si="545"/>
        <v>0</v>
      </c>
      <c r="S671" s="292">
        <f t="shared" si="546"/>
        <v>0</v>
      </c>
      <c r="T671" s="290"/>
    </row>
    <row r="672" spans="1:20">
      <c r="A672" s="290"/>
      <c r="B672" s="292">
        <f>HLOOKUP(K!$D$15,DatInv!$F$7:$Q$1441,ROW()-8,FALSE)</f>
        <v>0</v>
      </c>
      <c r="C672" s="292">
        <f>HLOOKUP(K!$D$15,DatInv!$W$7:$AH$1441,ROW()-8,FALSE)</f>
        <v>0</v>
      </c>
      <c r="D672" s="292">
        <f>HLOOKUP(K!$D$15,DatInv!$AN$7:$AY$1441,ROW()-8,FALSE)</f>
        <v>0</v>
      </c>
      <c r="E672" s="444"/>
      <c r="F672" s="444"/>
      <c r="G672" s="420"/>
      <c r="H672" s="421"/>
      <c r="I672" s="422"/>
      <c r="J672" s="423" t="s">
        <v>249</v>
      </c>
      <c r="K672" s="292">
        <f>HLOOKUP(K!$D$15,DatInv!$BG$7:$BR$1441,ROW()-8,FALSE)</f>
        <v>0</v>
      </c>
      <c r="L672" s="292">
        <f>HLOOKUP(K!$D$15,DatInv!$BX$7:$CI$1441,ROW()-8,FALSE)</f>
        <v>0</v>
      </c>
      <c r="M672" s="292">
        <f>HLOOKUP(K!$D$15,DatInv!$CO$7:$CZ$1441,ROW()-8,FALSE)</f>
        <v>0</v>
      </c>
      <c r="N672" s="444"/>
      <c r="O672" s="444"/>
      <c r="P672" s="292">
        <f>DatInv!CZ670</f>
        <v>0</v>
      </c>
      <c r="Q672" s="292">
        <f>DatInv!DF670</f>
        <v>0</v>
      </c>
      <c r="R672" s="292">
        <f t="shared" ref="R672:S672" si="547">IF(R670=0,0,R671/R670)</f>
        <v>0</v>
      </c>
      <c r="S672" s="292">
        <f t="shared" si="547"/>
        <v>0</v>
      </c>
      <c r="T672" s="290"/>
    </row>
    <row r="673" spans="1:20">
      <c r="A673" s="290"/>
      <c r="B673" s="292">
        <f>HLOOKUP(K!$D$15,DatInv!$F$7:$Q$1441,ROW()-8,FALSE)</f>
        <v>0</v>
      </c>
      <c r="C673" s="292">
        <f>HLOOKUP(K!$D$15,DatInv!$W$7:$AH$1441,ROW()-8,FALSE)</f>
        <v>0</v>
      </c>
      <c r="D673" s="292">
        <f>HLOOKUP(K!$D$15,DatInv!$AN$7:$AY$1441,ROW()-8,FALSE)</f>
        <v>0</v>
      </c>
      <c r="E673" s="444"/>
      <c r="F673" s="444"/>
      <c r="G673" s="420"/>
      <c r="H673" s="421" t="s">
        <v>85</v>
      </c>
      <c r="I673" s="422"/>
      <c r="J673" s="423" t="s">
        <v>22</v>
      </c>
      <c r="K673" s="292">
        <f>HLOOKUP(K!$D$15,DatInv!$BG$7:$BR$1441,ROW()-8,FALSE)</f>
        <v>0</v>
      </c>
      <c r="L673" s="292">
        <f>HLOOKUP(K!$D$15,DatInv!$BX$7:$CI$1441,ROW()-8,FALSE)</f>
        <v>0</v>
      </c>
      <c r="M673" s="292">
        <f>HLOOKUP(K!$D$15,DatInv!$CO$7:$CZ$1441,ROW()-8,FALSE)</f>
        <v>0</v>
      </c>
      <c r="N673" s="444"/>
      <c r="O673" s="444"/>
      <c r="P673" s="292">
        <f>DatInv!CZ671</f>
        <v>0</v>
      </c>
      <c r="Q673" s="292">
        <f>DatInv!DF671</f>
        <v>0</v>
      </c>
      <c r="R673" s="292">
        <f t="shared" ref="R673:R674" si="548">Q673+K673</f>
        <v>0</v>
      </c>
      <c r="S673" s="292">
        <f t="shared" ref="S673:S674" si="549">Q673+P673</f>
        <v>0</v>
      </c>
      <c r="T673" s="290"/>
    </row>
    <row r="674" spans="1:20">
      <c r="A674" s="290"/>
      <c r="B674" s="292">
        <f>HLOOKUP(K!$D$15,DatInv!$F$7:$Q$1441,ROW()-8,FALSE)</f>
        <v>0</v>
      </c>
      <c r="C674" s="292">
        <f>HLOOKUP(K!$D$15,DatInv!$W$7:$AH$1441,ROW()-8,FALSE)</f>
        <v>0</v>
      </c>
      <c r="D674" s="292">
        <f>HLOOKUP(K!$D$15,DatInv!$AN$7:$AY$1441,ROW()-8,FALSE)</f>
        <v>0</v>
      </c>
      <c r="E674" s="444"/>
      <c r="F674" s="444"/>
      <c r="G674" s="420"/>
      <c r="H674" s="421"/>
      <c r="I674" s="422"/>
      <c r="J674" s="423" t="s">
        <v>140</v>
      </c>
      <c r="K674" s="292">
        <f>HLOOKUP(K!$D$15,DatInv!$BG$7:$BR$1441,ROW()-8,FALSE)</f>
        <v>0</v>
      </c>
      <c r="L674" s="292">
        <f>HLOOKUP(K!$D$15,DatInv!$BX$7:$CI$1441,ROW()-8,FALSE)</f>
        <v>0</v>
      </c>
      <c r="M674" s="292">
        <f>HLOOKUP(K!$D$15,DatInv!$CO$7:$CZ$1441,ROW()-8,FALSE)</f>
        <v>0</v>
      </c>
      <c r="N674" s="444"/>
      <c r="O674" s="444"/>
      <c r="P674" s="292">
        <f>DatInv!CZ672</f>
        <v>0</v>
      </c>
      <c r="Q674" s="292">
        <f>DatInv!DF672</f>
        <v>0</v>
      </c>
      <c r="R674" s="292">
        <f t="shared" si="548"/>
        <v>0</v>
      </c>
      <c r="S674" s="292">
        <f t="shared" si="549"/>
        <v>0</v>
      </c>
      <c r="T674" s="290"/>
    </row>
    <row r="675" spans="1:20">
      <c r="A675" s="290"/>
      <c r="B675" s="292">
        <f>HLOOKUP(K!$D$15,DatInv!$F$7:$Q$1441,ROW()-8,FALSE)</f>
        <v>0</v>
      </c>
      <c r="C675" s="292">
        <f>HLOOKUP(K!$D$15,DatInv!$W$7:$AH$1441,ROW()-8,FALSE)</f>
        <v>0</v>
      </c>
      <c r="D675" s="292">
        <f>HLOOKUP(K!$D$15,DatInv!$AN$7:$AY$1441,ROW()-8,FALSE)</f>
        <v>0</v>
      </c>
      <c r="E675" s="444"/>
      <c r="F675" s="444"/>
      <c r="G675" s="420"/>
      <c r="H675" s="421"/>
      <c r="I675" s="422"/>
      <c r="J675" s="423" t="s">
        <v>249</v>
      </c>
      <c r="K675" s="292">
        <f>HLOOKUP(K!$D$15,DatInv!$BG$7:$BR$1441,ROW()-8,FALSE)</f>
        <v>0</v>
      </c>
      <c r="L675" s="292">
        <f>HLOOKUP(K!$D$15,DatInv!$BX$7:$CI$1441,ROW()-8,FALSE)</f>
        <v>0</v>
      </c>
      <c r="M675" s="292">
        <f>HLOOKUP(K!$D$15,DatInv!$CO$7:$CZ$1441,ROW()-8,FALSE)</f>
        <v>0</v>
      </c>
      <c r="N675" s="444"/>
      <c r="O675" s="444"/>
      <c r="P675" s="292">
        <f>DatInv!CZ673</f>
        <v>0</v>
      </c>
      <c r="Q675" s="292">
        <f>DatInv!DF673</f>
        <v>0</v>
      </c>
      <c r="R675" s="292">
        <f t="shared" ref="R675:S675" si="550">IF(R673=0,0,R674/R673)</f>
        <v>0</v>
      </c>
      <c r="S675" s="292">
        <f t="shared" si="550"/>
        <v>0</v>
      </c>
      <c r="T675" s="290"/>
    </row>
    <row r="676" spans="1:20">
      <c r="A676" s="290"/>
      <c r="B676" s="292">
        <f>HLOOKUP(K!$D$15,DatInv!$F$7:$Q$1441,ROW()-8,FALSE)</f>
        <v>0</v>
      </c>
      <c r="C676" s="292">
        <f>HLOOKUP(K!$D$15,DatInv!$W$7:$AH$1441,ROW()-8,FALSE)</f>
        <v>0</v>
      </c>
      <c r="D676" s="292">
        <f>HLOOKUP(K!$D$15,DatInv!$AN$7:$AY$1441,ROW()-8,FALSE)</f>
        <v>0</v>
      </c>
      <c r="E676" s="444"/>
      <c r="F676" s="444"/>
      <c r="G676" s="420"/>
      <c r="H676" s="421" t="s">
        <v>86</v>
      </c>
      <c r="I676" s="422"/>
      <c r="J676" s="423" t="s">
        <v>22</v>
      </c>
      <c r="K676" s="292">
        <f>HLOOKUP(K!$D$15,DatInv!$BG$7:$BR$1441,ROW()-8,FALSE)</f>
        <v>0</v>
      </c>
      <c r="L676" s="292">
        <f>HLOOKUP(K!$D$15,DatInv!$BX$7:$CI$1441,ROW()-8,FALSE)</f>
        <v>0</v>
      </c>
      <c r="M676" s="292">
        <f>HLOOKUP(K!$D$15,DatInv!$CO$7:$CZ$1441,ROW()-8,FALSE)</f>
        <v>0</v>
      </c>
      <c r="N676" s="444"/>
      <c r="O676" s="444"/>
      <c r="P676" s="292">
        <f>DatInv!CZ674</f>
        <v>0</v>
      </c>
      <c r="Q676" s="292">
        <f>DatInv!DF674</f>
        <v>0</v>
      </c>
      <c r="R676" s="292">
        <f t="shared" ref="R676:R677" si="551">Q676+K676</f>
        <v>0</v>
      </c>
      <c r="S676" s="292">
        <f t="shared" ref="S676:S677" si="552">Q676+P676</f>
        <v>0</v>
      </c>
      <c r="T676" s="290"/>
    </row>
    <row r="677" spans="1:20">
      <c r="A677" s="290"/>
      <c r="B677" s="292">
        <f>HLOOKUP(K!$D$15,DatInv!$F$7:$Q$1441,ROW()-8,FALSE)</f>
        <v>0</v>
      </c>
      <c r="C677" s="292">
        <f>HLOOKUP(K!$D$15,DatInv!$W$7:$AH$1441,ROW()-8,FALSE)</f>
        <v>0</v>
      </c>
      <c r="D677" s="292">
        <f>HLOOKUP(K!$D$15,DatInv!$AN$7:$AY$1441,ROW()-8,FALSE)</f>
        <v>0</v>
      </c>
      <c r="E677" s="444"/>
      <c r="F677" s="444"/>
      <c r="G677" s="420"/>
      <c r="H677" s="421"/>
      <c r="I677" s="422"/>
      <c r="J677" s="423" t="s">
        <v>140</v>
      </c>
      <c r="K677" s="292">
        <f>HLOOKUP(K!$D$15,DatInv!$BG$7:$BR$1441,ROW()-8,FALSE)</f>
        <v>0</v>
      </c>
      <c r="L677" s="292">
        <f>HLOOKUP(K!$D$15,DatInv!$BX$7:$CI$1441,ROW()-8,FALSE)</f>
        <v>0</v>
      </c>
      <c r="M677" s="292">
        <f>HLOOKUP(K!$D$15,DatInv!$CO$7:$CZ$1441,ROW()-8,FALSE)</f>
        <v>0</v>
      </c>
      <c r="N677" s="444"/>
      <c r="O677" s="444"/>
      <c r="P677" s="292">
        <f>DatInv!CZ675</f>
        <v>0</v>
      </c>
      <c r="Q677" s="292">
        <f>DatInv!DF675</f>
        <v>0</v>
      </c>
      <c r="R677" s="292">
        <f t="shared" si="551"/>
        <v>0</v>
      </c>
      <c r="S677" s="292">
        <f t="shared" si="552"/>
        <v>0</v>
      </c>
      <c r="T677" s="290"/>
    </row>
    <row r="678" spans="1:20">
      <c r="A678" s="290"/>
      <c r="B678" s="292">
        <f>HLOOKUP(K!$D$15,DatInv!$F$7:$Q$1441,ROW()-8,FALSE)</f>
        <v>0</v>
      </c>
      <c r="C678" s="292">
        <f>HLOOKUP(K!$D$15,DatInv!$W$7:$AH$1441,ROW()-8,FALSE)</f>
        <v>0</v>
      </c>
      <c r="D678" s="292">
        <f>HLOOKUP(K!$D$15,DatInv!$AN$7:$AY$1441,ROW()-8,FALSE)</f>
        <v>0</v>
      </c>
      <c r="E678" s="444"/>
      <c r="F678" s="444"/>
      <c r="G678" s="420"/>
      <c r="H678" s="421"/>
      <c r="I678" s="422"/>
      <c r="J678" s="423" t="s">
        <v>249</v>
      </c>
      <c r="K678" s="292">
        <f>HLOOKUP(K!$D$15,DatInv!$BG$7:$BR$1441,ROW()-8,FALSE)</f>
        <v>0</v>
      </c>
      <c r="L678" s="292">
        <f>HLOOKUP(K!$D$15,DatInv!$BX$7:$CI$1441,ROW()-8,FALSE)</f>
        <v>0</v>
      </c>
      <c r="M678" s="292">
        <f>HLOOKUP(K!$D$15,DatInv!$CO$7:$CZ$1441,ROW()-8,FALSE)</f>
        <v>0</v>
      </c>
      <c r="N678" s="444"/>
      <c r="O678" s="444"/>
      <c r="P678" s="292">
        <f>DatInv!CZ676</f>
        <v>0</v>
      </c>
      <c r="Q678" s="292">
        <f>DatInv!DF676</f>
        <v>0</v>
      </c>
      <c r="R678" s="292">
        <f t="shared" ref="R678:S678" si="553">IF(R676=0,0,R677/R676)</f>
        <v>0</v>
      </c>
      <c r="S678" s="292">
        <f t="shared" si="553"/>
        <v>0</v>
      </c>
      <c r="T678" s="290"/>
    </row>
    <row r="679" spans="1:20">
      <c r="A679" s="290"/>
      <c r="B679" s="292">
        <f>HLOOKUP(K!$D$15,DatInv!$F$7:$Q$1441,ROW()-8,FALSE)</f>
        <v>0</v>
      </c>
      <c r="C679" s="292">
        <f>HLOOKUP(K!$D$15,DatInv!$W$7:$AH$1441,ROW()-8,FALSE)</f>
        <v>0</v>
      </c>
      <c r="D679" s="292">
        <f>HLOOKUP(K!$D$15,DatInv!$AN$7:$AY$1441,ROW()-8,FALSE)</f>
        <v>0</v>
      </c>
      <c r="E679" s="444"/>
      <c r="F679" s="444"/>
      <c r="G679" s="420"/>
      <c r="H679" s="421" t="s">
        <v>87</v>
      </c>
      <c r="I679" s="422"/>
      <c r="J679" s="423" t="s">
        <v>22</v>
      </c>
      <c r="K679" s="292">
        <f>HLOOKUP(K!$D$15,DatInv!$BG$7:$BR$1441,ROW()-8,FALSE)</f>
        <v>0</v>
      </c>
      <c r="L679" s="292">
        <f>HLOOKUP(K!$D$15,DatInv!$BX$7:$CI$1441,ROW()-8,FALSE)</f>
        <v>0</v>
      </c>
      <c r="M679" s="292">
        <f>HLOOKUP(K!$D$15,DatInv!$CO$7:$CZ$1441,ROW()-8,FALSE)</f>
        <v>0</v>
      </c>
      <c r="N679" s="444"/>
      <c r="O679" s="444"/>
      <c r="P679" s="292">
        <f>DatInv!CZ677</f>
        <v>0</v>
      </c>
      <c r="Q679" s="292">
        <f>DatInv!DF677</f>
        <v>0</v>
      </c>
      <c r="R679" s="292">
        <f t="shared" ref="R679:R680" si="554">Q679+K679</f>
        <v>0</v>
      </c>
      <c r="S679" s="292">
        <f t="shared" ref="S679:S680" si="555">Q679+P679</f>
        <v>0</v>
      </c>
      <c r="T679" s="290"/>
    </row>
    <row r="680" spans="1:20">
      <c r="A680" s="290"/>
      <c r="B680" s="292">
        <f>HLOOKUP(K!$D$15,DatInv!$F$7:$Q$1441,ROW()-8,FALSE)</f>
        <v>0</v>
      </c>
      <c r="C680" s="292">
        <f>HLOOKUP(K!$D$15,DatInv!$W$7:$AH$1441,ROW()-8,FALSE)</f>
        <v>0</v>
      </c>
      <c r="D680" s="292">
        <f>HLOOKUP(K!$D$15,DatInv!$AN$7:$AY$1441,ROW()-8,FALSE)</f>
        <v>0</v>
      </c>
      <c r="E680" s="444"/>
      <c r="F680" s="444"/>
      <c r="G680" s="420"/>
      <c r="H680" s="421"/>
      <c r="I680" s="422"/>
      <c r="J680" s="423" t="s">
        <v>140</v>
      </c>
      <c r="K680" s="292">
        <f>HLOOKUP(K!$D$15,DatInv!$BG$7:$BR$1441,ROW()-8,FALSE)</f>
        <v>0</v>
      </c>
      <c r="L680" s="292">
        <f>HLOOKUP(K!$D$15,DatInv!$BX$7:$CI$1441,ROW()-8,FALSE)</f>
        <v>0</v>
      </c>
      <c r="M680" s="292">
        <f>HLOOKUP(K!$D$15,DatInv!$CO$7:$CZ$1441,ROW()-8,FALSE)</f>
        <v>0</v>
      </c>
      <c r="N680" s="444"/>
      <c r="O680" s="444"/>
      <c r="P680" s="292">
        <f>DatInv!CZ678</f>
        <v>0</v>
      </c>
      <c r="Q680" s="292">
        <f>DatInv!DF678</f>
        <v>0</v>
      </c>
      <c r="R680" s="292">
        <f t="shared" si="554"/>
        <v>0</v>
      </c>
      <c r="S680" s="292">
        <f t="shared" si="555"/>
        <v>0</v>
      </c>
      <c r="T680" s="290"/>
    </row>
    <row r="681" spans="1:20">
      <c r="A681" s="290"/>
      <c r="B681" s="292">
        <f>HLOOKUP(K!$D$15,DatInv!$F$7:$Q$1441,ROW()-8,FALSE)</f>
        <v>0</v>
      </c>
      <c r="C681" s="292">
        <f>HLOOKUP(K!$D$15,DatInv!$W$7:$AH$1441,ROW()-8,FALSE)</f>
        <v>0</v>
      </c>
      <c r="D681" s="292">
        <f>HLOOKUP(K!$D$15,DatInv!$AN$7:$AY$1441,ROW()-8,FALSE)</f>
        <v>0</v>
      </c>
      <c r="E681" s="444"/>
      <c r="F681" s="444"/>
      <c r="G681" s="420"/>
      <c r="H681" s="421"/>
      <c r="I681" s="422"/>
      <c r="J681" s="423" t="s">
        <v>249</v>
      </c>
      <c r="K681" s="292">
        <f>HLOOKUP(K!$D$15,DatInv!$BG$7:$BR$1441,ROW()-8,FALSE)</f>
        <v>0</v>
      </c>
      <c r="L681" s="292">
        <f>HLOOKUP(K!$D$15,DatInv!$BX$7:$CI$1441,ROW()-8,FALSE)</f>
        <v>0</v>
      </c>
      <c r="M681" s="292">
        <f>HLOOKUP(K!$D$15,DatInv!$CO$7:$CZ$1441,ROW()-8,FALSE)</f>
        <v>0</v>
      </c>
      <c r="N681" s="444"/>
      <c r="O681" s="444"/>
      <c r="P681" s="292">
        <f>DatInv!CZ679</f>
        <v>0</v>
      </c>
      <c r="Q681" s="292">
        <f>DatInv!DF679</f>
        <v>0</v>
      </c>
      <c r="R681" s="292">
        <f t="shared" ref="R681:S681" si="556">IF(R679=0,0,R680/R679)</f>
        <v>0</v>
      </c>
      <c r="S681" s="292">
        <f t="shared" si="556"/>
        <v>0</v>
      </c>
      <c r="T681" s="290"/>
    </row>
    <row r="682" spans="1:20">
      <c r="A682" s="290"/>
      <c r="B682" s="292">
        <f>HLOOKUP(K!$D$15,DatInv!$F$7:$Q$1441,ROW()-8,FALSE)</f>
        <v>0</v>
      </c>
      <c r="C682" s="292">
        <f>HLOOKUP(K!$D$15,DatInv!$W$7:$AH$1441,ROW()-8,FALSE)</f>
        <v>0</v>
      </c>
      <c r="D682" s="292">
        <f>HLOOKUP(K!$D$15,DatInv!$AN$7:$AY$1441,ROW()-8,FALSE)</f>
        <v>0</v>
      </c>
      <c r="E682" s="444"/>
      <c r="F682" s="444"/>
      <c r="G682" s="420"/>
      <c r="H682" s="421" t="s">
        <v>88</v>
      </c>
      <c r="I682" s="422"/>
      <c r="J682" s="423" t="s">
        <v>22</v>
      </c>
      <c r="K682" s="292">
        <f>HLOOKUP(K!$D$15,DatInv!$BG$7:$BR$1441,ROW()-8,FALSE)</f>
        <v>0</v>
      </c>
      <c r="L682" s="292">
        <f>HLOOKUP(K!$D$15,DatInv!$BX$7:$CI$1441,ROW()-8,FALSE)</f>
        <v>0</v>
      </c>
      <c r="M682" s="292">
        <f>HLOOKUP(K!$D$15,DatInv!$CO$7:$CZ$1441,ROW()-8,FALSE)</f>
        <v>0</v>
      </c>
      <c r="N682" s="444"/>
      <c r="O682" s="444"/>
      <c r="P682" s="292">
        <f>DatInv!CZ680</f>
        <v>0</v>
      </c>
      <c r="Q682" s="292">
        <f>DatInv!DF680</f>
        <v>0</v>
      </c>
      <c r="R682" s="292">
        <f t="shared" ref="R682:R683" si="557">Q682+K682</f>
        <v>0</v>
      </c>
      <c r="S682" s="292">
        <f t="shared" ref="S682:S683" si="558">Q682+P682</f>
        <v>0</v>
      </c>
      <c r="T682" s="290"/>
    </row>
    <row r="683" spans="1:20">
      <c r="A683" s="290"/>
      <c r="B683" s="292">
        <f>HLOOKUP(K!$D$15,DatInv!$F$7:$Q$1441,ROW()-8,FALSE)</f>
        <v>0</v>
      </c>
      <c r="C683" s="292">
        <f>HLOOKUP(K!$D$15,DatInv!$W$7:$AH$1441,ROW()-8,FALSE)</f>
        <v>0</v>
      </c>
      <c r="D683" s="292">
        <f>HLOOKUP(K!$D$15,DatInv!$AN$7:$AY$1441,ROW()-8,FALSE)</f>
        <v>0</v>
      </c>
      <c r="E683" s="444"/>
      <c r="F683" s="444"/>
      <c r="G683" s="420"/>
      <c r="H683" s="421"/>
      <c r="I683" s="422"/>
      <c r="J683" s="423" t="s">
        <v>140</v>
      </c>
      <c r="K683" s="292">
        <f>HLOOKUP(K!$D$15,DatInv!$BG$7:$BR$1441,ROW()-8,FALSE)</f>
        <v>0</v>
      </c>
      <c r="L683" s="292">
        <f>HLOOKUP(K!$D$15,DatInv!$BX$7:$CI$1441,ROW()-8,FALSE)</f>
        <v>0</v>
      </c>
      <c r="M683" s="292">
        <f>HLOOKUP(K!$D$15,DatInv!$CO$7:$CZ$1441,ROW()-8,FALSE)</f>
        <v>0</v>
      </c>
      <c r="N683" s="444"/>
      <c r="O683" s="444"/>
      <c r="P683" s="292">
        <f>DatInv!CZ681</f>
        <v>0</v>
      </c>
      <c r="Q683" s="292">
        <f>DatInv!DF681</f>
        <v>0</v>
      </c>
      <c r="R683" s="292">
        <f t="shared" si="557"/>
        <v>0</v>
      </c>
      <c r="S683" s="292">
        <f t="shared" si="558"/>
        <v>0</v>
      </c>
      <c r="T683" s="290"/>
    </row>
    <row r="684" spans="1:20">
      <c r="A684" s="290"/>
      <c r="B684" s="292">
        <f>HLOOKUP(K!$D$15,DatInv!$F$7:$Q$1441,ROW()-8,FALSE)</f>
        <v>0</v>
      </c>
      <c r="C684" s="292">
        <f>HLOOKUP(K!$D$15,DatInv!$W$7:$AH$1441,ROW()-8,FALSE)</f>
        <v>0</v>
      </c>
      <c r="D684" s="292">
        <f>HLOOKUP(K!$D$15,DatInv!$AN$7:$AY$1441,ROW()-8,FALSE)</f>
        <v>0</v>
      </c>
      <c r="E684" s="444"/>
      <c r="F684" s="444"/>
      <c r="G684" s="420"/>
      <c r="H684" s="421"/>
      <c r="I684" s="422"/>
      <c r="J684" s="423" t="s">
        <v>249</v>
      </c>
      <c r="K684" s="292">
        <f>HLOOKUP(K!$D$15,DatInv!$BG$7:$BR$1441,ROW()-8,FALSE)</f>
        <v>0</v>
      </c>
      <c r="L684" s="292">
        <f>HLOOKUP(K!$D$15,DatInv!$BX$7:$CI$1441,ROW()-8,FALSE)</f>
        <v>0</v>
      </c>
      <c r="M684" s="292">
        <f>HLOOKUP(K!$D$15,DatInv!$CO$7:$CZ$1441,ROW()-8,FALSE)</f>
        <v>0</v>
      </c>
      <c r="N684" s="444"/>
      <c r="O684" s="444"/>
      <c r="P684" s="292">
        <f>DatInv!CZ682</f>
        <v>0</v>
      </c>
      <c r="Q684" s="292">
        <f>DatInv!DF682</f>
        <v>0</v>
      </c>
      <c r="R684" s="292">
        <f t="shared" ref="R684:S684" si="559">IF(R682=0,0,R683/R682)</f>
        <v>0</v>
      </c>
      <c r="S684" s="292">
        <f t="shared" si="559"/>
        <v>0</v>
      </c>
      <c r="T684" s="290"/>
    </row>
    <row r="685" spans="1:20">
      <c r="A685" s="290"/>
      <c r="B685" s="292">
        <f>HLOOKUP(K!$D$15,DatInv!$F$7:$Q$1441,ROW()-8,FALSE)</f>
        <v>0</v>
      </c>
      <c r="C685" s="292">
        <f>HLOOKUP(K!$D$15,DatInv!$W$7:$AH$1441,ROW()-8,FALSE)</f>
        <v>0</v>
      </c>
      <c r="D685" s="292">
        <f>HLOOKUP(K!$D$15,DatInv!$AN$7:$AY$1441,ROW()-8,FALSE)</f>
        <v>0</v>
      </c>
      <c r="E685" s="444"/>
      <c r="F685" s="444"/>
      <c r="G685" s="420"/>
      <c r="H685" s="421" t="s">
        <v>89</v>
      </c>
      <c r="I685" s="422"/>
      <c r="J685" s="423" t="s">
        <v>22</v>
      </c>
      <c r="K685" s="292">
        <f>HLOOKUP(K!$D$15,DatInv!$BG$7:$BR$1441,ROW()-8,FALSE)</f>
        <v>0</v>
      </c>
      <c r="L685" s="292">
        <f>HLOOKUP(K!$D$15,DatInv!$BX$7:$CI$1441,ROW()-8,FALSE)</f>
        <v>0</v>
      </c>
      <c r="M685" s="292">
        <f>HLOOKUP(K!$D$15,DatInv!$CO$7:$CZ$1441,ROW()-8,FALSE)</f>
        <v>0</v>
      </c>
      <c r="N685" s="444"/>
      <c r="O685" s="444"/>
      <c r="P685" s="292">
        <f>DatInv!CZ683</f>
        <v>0</v>
      </c>
      <c r="Q685" s="292">
        <f>DatInv!DF683</f>
        <v>0</v>
      </c>
      <c r="R685" s="292">
        <f t="shared" ref="R685:R686" si="560">Q685+K685</f>
        <v>0</v>
      </c>
      <c r="S685" s="292">
        <f t="shared" ref="S685:S686" si="561">Q685+P685</f>
        <v>0</v>
      </c>
      <c r="T685" s="290"/>
    </row>
    <row r="686" spans="1:20">
      <c r="A686" s="290"/>
      <c r="B686" s="292">
        <f>HLOOKUP(K!$D$15,DatInv!$F$7:$Q$1441,ROW()-8,FALSE)</f>
        <v>0</v>
      </c>
      <c r="C686" s="292">
        <f>HLOOKUP(K!$D$15,DatInv!$W$7:$AH$1441,ROW()-8,FALSE)</f>
        <v>0</v>
      </c>
      <c r="D686" s="292">
        <f>HLOOKUP(K!$D$15,DatInv!$AN$7:$AY$1441,ROW()-8,FALSE)</f>
        <v>0</v>
      </c>
      <c r="E686" s="444"/>
      <c r="F686" s="444"/>
      <c r="G686" s="420"/>
      <c r="H686" s="421"/>
      <c r="I686" s="422"/>
      <c r="J686" s="423" t="s">
        <v>140</v>
      </c>
      <c r="K686" s="292">
        <f>HLOOKUP(K!$D$15,DatInv!$BG$7:$BR$1441,ROW()-8,FALSE)</f>
        <v>0</v>
      </c>
      <c r="L686" s="292">
        <f>HLOOKUP(K!$D$15,DatInv!$BX$7:$CI$1441,ROW()-8,FALSE)</f>
        <v>0</v>
      </c>
      <c r="M686" s="292">
        <f>HLOOKUP(K!$D$15,DatInv!$CO$7:$CZ$1441,ROW()-8,FALSE)</f>
        <v>0</v>
      </c>
      <c r="N686" s="444"/>
      <c r="O686" s="444"/>
      <c r="P686" s="292">
        <f>DatInv!CZ684</f>
        <v>0</v>
      </c>
      <c r="Q686" s="292">
        <f>DatInv!DF684</f>
        <v>0</v>
      </c>
      <c r="R686" s="292">
        <f t="shared" si="560"/>
        <v>0</v>
      </c>
      <c r="S686" s="292">
        <f t="shared" si="561"/>
        <v>0</v>
      </c>
      <c r="T686" s="290"/>
    </row>
    <row r="687" spans="1:20">
      <c r="A687" s="290"/>
      <c r="B687" s="292">
        <f>HLOOKUP(K!$D$15,DatInv!$F$7:$Q$1441,ROW()-8,FALSE)</f>
        <v>0</v>
      </c>
      <c r="C687" s="292">
        <f>HLOOKUP(K!$D$15,DatInv!$W$7:$AH$1441,ROW()-8,FALSE)</f>
        <v>0</v>
      </c>
      <c r="D687" s="292">
        <f>HLOOKUP(K!$D$15,DatInv!$AN$7:$AY$1441,ROW()-8,FALSE)</f>
        <v>0</v>
      </c>
      <c r="E687" s="444"/>
      <c r="F687" s="444"/>
      <c r="G687" s="420"/>
      <c r="H687" s="421"/>
      <c r="I687" s="422"/>
      <c r="J687" s="423" t="s">
        <v>249</v>
      </c>
      <c r="K687" s="292">
        <f>HLOOKUP(K!$D$15,DatInv!$BG$7:$BR$1441,ROW()-8,FALSE)</f>
        <v>0</v>
      </c>
      <c r="L687" s="292">
        <f>HLOOKUP(K!$D$15,DatInv!$BX$7:$CI$1441,ROW()-8,FALSE)</f>
        <v>0</v>
      </c>
      <c r="M687" s="292">
        <f>HLOOKUP(K!$D$15,DatInv!$CO$7:$CZ$1441,ROW()-8,FALSE)</f>
        <v>0</v>
      </c>
      <c r="N687" s="444"/>
      <c r="O687" s="444"/>
      <c r="P687" s="292">
        <f>DatInv!CZ685</f>
        <v>0</v>
      </c>
      <c r="Q687" s="292">
        <f>DatInv!DF685</f>
        <v>0</v>
      </c>
      <c r="R687" s="292">
        <f t="shared" ref="R687:S687" si="562">IF(R685=0,0,R686/R685)</f>
        <v>0</v>
      </c>
      <c r="S687" s="292">
        <f t="shared" si="562"/>
        <v>0</v>
      </c>
      <c r="T687" s="290"/>
    </row>
    <row r="688" spans="1:20">
      <c r="A688" s="290"/>
      <c r="B688" s="292">
        <f>HLOOKUP(K!$D$15,DatInv!$F$7:$Q$1441,ROW()-8,FALSE)</f>
        <v>0</v>
      </c>
      <c r="C688" s="292">
        <f>HLOOKUP(K!$D$15,DatInv!$W$7:$AH$1441,ROW()-8,FALSE)</f>
        <v>0</v>
      </c>
      <c r="D688" s="292">
        <f>HLOOKUP(K!$D$15,DatInv!$AN$7:$AY$1441,ROW()-8,FALSE)</f>
        <v>0</v>
      </c>
      <c r="E688" s="444"/>
      <c r="F688" s="444"/>
      <c r="G688" s="420"/>
      <c r="H688" s="421" t="s">
        <v>90</v>
      </c>
      <c r="I688" s="422"/>
      <c r="J688" s="423" t="s">
        <v>22</v>
      </c>
      <c r="K688" s="292">
        <f>HLOOKUP(K!$D$15,DatInv!$BG$7:$BR$1441,ROW()-8,FALSE)</f>
        <v>0</v>
      </c>
      <c r="L688" s="292">
        <f>HLOOKUP(K!$D$15,DatInv!$BX$7:$CI$1441,ROW()-8,FALSE)</f>
        <v>0</v>
      </c>
      <c r="M688" s="292">
        <f>HLOOKUP(K!$D$15,DatInv!$CO$7:$CZ$1441,ROW()-8,FALSE)</f>
        <v>0</v>
      </c>
      <c r="N688" s="444"/>
      <c r="O688" s="444"/>
      <c r="P688" s="292">
        <f>DatInv!CZ686</f>
        <v>0</v>
      </c>
      <c r="Q688" s="292">
        <f>DatInv!DF686</f>
        <v>0</v>
      </c>
      <c r="R688" s="292">
        <f t="shared" ref="R688:R689" si="563">Q688+K688</f>
        <v>0</v>
      </c>
      <c r="S688" s="292">
        <f t="shared" ref="S688:S689" si="564">Q688+P688</f>
        <v>0</v>
      </c>
      <c r="T688" s="290"/>
    </row>
    <row r="689" spans="1:20">
      <c r="A689" s="290"/>
      <c r="B689" s="292">
        <f>HLOOKUP(K!$D$15,DatInv!$F$7:$Q$1441,ROW()-8,FALSE)</f>
        <v>0</v>
      </c>
      <c r="C689" s="292">
        <f>HLOOKUP(K!$D$15,DatInv!$W$7:$AH$1441,ROW()-8,FALSE)</f>
        <v>0</v>
      </c>
      <c r="D689" s="292">
        <f>HLOOKUP(K!$D$15,DatInv!$AN$7:$AY$1441,ROW()-8,FALSE)</f>
        <v>0</v>
      </c>
      <c r="E689" s="444"/>
      <c r="F689" s="444"/>
      <c r="G689" s="420"/>
      <c r="H689" s="421"/>
      <c r="I689" s="422"/>
      <c r="J689" s="423" t="s">
        <v>140</v>
      </c>
      <c r="K689" s="292">
        <f>HLOOKUP(K!$D$15,DatInv!$BG$7:$BR$1441,ROW()-8,FALSE)</f>
        <v>0</v>
      </c>
      <c r="L689" s="292">
        <f>HLOOKUP(K!$D$15,DatInv!$BX$7:$CI$1441,ROW()-8,FALSE)</f>
        <v>0</v>
      </c>
      <c r="M689" s="292">
        <f>HLOOKUP(K!$D$15,DatInv!$CO$7:$CZ$1441,ROW()-8,FALSE)</f>
        <v>0</v>
      </c>
      <c r="N689" s="444"/>
      <c r="O689" s="444"/>
      <c r="P689" s="292">
        <f>DatInv!CZ687</f>
        <v>0</v>
      </c>
      <c r="Q689" s="292">
        <f>DatInv!DF687</f>
        <v>0</v>
      </c>
      <c r="R689" s="292">
        <f t="shared" si="563"/>
        <v>0</v>
      </c>
      <c r="S689" s="292">
        <f t="shared" si="564"/>
        <v>0</v>
      </c>
      <c r="T689" s="290"/>
    </row>
    <row r="690" spans="1:20">
      <c r="A690" s="290"/>
      <c r="B690" s="292">
        <f>HLOOKUP(K!$D$15,DatInv!$F$7:$Q$1441,ROW()-8,FALSE)</f>
        <v>0</v>
      </c>
      <c r="C690" s="292">
        <f>HLOOKUP(K!$D$15,DatInv!$W$7:$AH$1441,ROW()-8,FALSE)</f>
        <v>0</v>
      </c>
      <c r="D690" s="292">
        <f>HLOOKUP(K!$D$15,DatInv!$AN$7:$AY$1441,ROW()-8,FALSE)</f>
        <v>0</v>
      </c>
      <c r="E690" s="444"/>
      <c r="F690" s="444"/>
      <c r="G690" s="420"/>
      <c r="H690" s="421"/>
      <c r="I690" s="422"/>
      <c r="J690" s="423" t="s">
        <v>249</v>
      </c>
      <c r="K690" s="292">
        <f>HLOOKUP(K!$D$15,DatInv!$BG$7:$BR$1441,ROW()-8,FALSE)</f>
        <v>0</v>
      </c>
      <c r="L690" s="292">
        <f>HLOOKUP(K!$D$15,DatInv!$BX$7:$CI$1441,ROW()-8,FALSE)</f>
        <v>0</v>
      </c>
      <c r="M690" s="292">
        <f>HLOOKUP(K!$D$15,DatInv!$CO$7:$CZ$1441,ROW()-8,FALSE)</f>
        <v>0</v>
      </c>
      <c r="N690" s="444"/>
      <c r="O690" s="444"/>
      <c r="P690" s="292">
        <f>DatInv!CZ688</f>
        <v>0</v>
      </c>
      <c r="Q690" s="292">
        <f>DatInv!DF688</f>
        <v>0</v>
      </c>
      <c r="R690" s="292">
        <f t="shared" ref="R690:S690" si="565">IF(R688=0,0,R689/R688)</f>
        <v>0</v>
      </c>
      <c r="S690" s="292">
        <f t="shared" si="565"/>
        <v>0</v>
      </c>
      <c r="T690" s="290"/>
    </row>
    <row r="691" spans="1:20">
      <c r="A691" s="290"/>
      <c r="B691" s="292">
        <f>HLOOKUP(K!$D$15,DatInv!$F$7:$Q$1441,ROW()-8,FALSE)</f>
        <v>0</v>
      </c>
      <c r="C691" s="292">
        <f>HLOOKUP(K!$D$15,DatInv!$W$7:$AH$1441,ROW()-8,FALSE)</f>
        <v>0</v>
      </c>
      <c r="D691" s="292">
        <f>HLOOKUP(K!$D$15,DatInv!$AN$7:$AY$1441,ROW()-8,FALSE)</f>
        <v>0</v>
      </c>
      <c r="E691" s="444"/>
      <c r="F691" s="444"/>
      <c r="G691" s="420"/>
      <c r="H691" s="421" t="s">
        <v>91</v>
      </c>
      <c r="I691" s="422"/>
      <c r="J691" s="423" t="s">
        <v>22</v>
      </c>
      <c r="K691" s="292">
        <f>HLOOKUP(K!$D$15,DatInv!$BG$7:$BR$1441,ROW()-8,FALSE)</f>
        <v>0</v>
      </c>
      <c r="L691" s="292">
        <f>HLOOKUP(K!$D$15,DatInv!$BX$7:$CI$1441,ROW()-8,FALSE)</f>
        <v>0</v>
      </c>
      <c r="M691" s="292">
        <f>HLOOKUP(K!$D$15,DatInv!$CO$7:$CZ$1441,ROW()-8,FALSE)</f>
        <v>0</v>
      </c>
      <c r="N691" s="444"/>
      <c r="O691" s="444"/>
      <c r="P691" s="292">
        <f>DatInv!CZ689</f>
        <v>0</v>
      </c>
      <c r="Q691" s="292">
        <f>DatInv!DF689</f>
        <v>0</v>
      </c>
      <c r="R691" s="292">
        <f t="shared" ref="R691:R692" si="566">Q691+K691</f>
        <v>0</v>
      </c>
      <c r="S691" s="292">
        <f t="shared" ref="S691:S692" si="567">Q691+P691</f>
        <v>0</v>
      </c>
      <c r="T691" s="290"/>
    </row>
    <row r="692" spans="1:20">
      <c r="A692" s="290"/>
      <c r="B692" s="292">
        <f>HLOOKUP(K!$D$15,DatInv!$F$7:$Q$1441,ROW()-8,FALSE)</f>
        <v>0</v>
      </c>
      <c r="C692" s="292">
        <f>HLOOKUP(K!$D$15,DatInv!$W$7:$AH$1441,ROW()-8,FALSE)</f>
        <v>0</v>
      </c>
      <c r="D692" s="292">
        <f>HLOOKUP(K!$D$15,DatInv!$AN$7:$AY$1441,ROW()-8,FALSE)</f>
        <v>0</v>
      </c>
      <c r="E692" s="444"/>
      <c r="F692" s="444"/>
      <c r="G692" s="420"/>
      <c r="H692" s="421"/>
      <c r="I692" s="422"/>
      <c r="J692" s="423" t="s">
        <v>140</v>
      </c>
      <c r="K692" s="292">
        <f>HLOOKUP(K!$D$15,DatInv!$BG$7:$BR$1441,ROW()-8,FALSE)</f>
        <v>0</v>
      </c>
      <c r="L692" s="292">
        <f>HLOOKUP(K!$D$15,DatInv!$BX$7:$CI$1441,ROW()-8,FALSE)</f>
        <v>0</v>
      </c>
      <c r="M692" s="292">
        <f>HLOOKUP(K!$D$15,DatInv!$CO$7:$CZ$1441,ROW()-8,FALSE)</f>
        <v>0</v>
      </c>
      <c r="N692" s="444"/>
      <c r="O692" s="444"/>
      <c r="P692" s="292">
        <f>DatInv!CZ690</f>
        <v>0</v>
      </c>
      <c r="Q692" s="292">
        <f>DatInv!DF690</f>
        <v>0</v>
      </c>
      <c r="R692" s="292">
        <f t="shared" si="566"/>
        <v>0</v>
      </c>
      <c r="S692" s="292">
        <f t="shared" si="567"/>
        <v>0</v>
      </c>
      <c r="T692" s="290"/>
    </row>
    <row r="693" spans="1:20">
      <c r="A693" s="290"/>
      <c r="B693" s="292">
        <f>HLOOKUP(K!$D$15,DatInv!$F$7:$Q$1441,ROW()-8,FALSE)</f>
        <v>0</v>
      </c>
      <c r="C693" s="292">
        <f>HLOOKUP(K!$D$15,DatInv!$W$7:$AH$1441,ROW()-8,FALSE)</f>
        <v>0</v>
      </c>
      <c r="D693" s="292">
        <f>HLOOKUP(K!$D$15,DatInv!$AN$7:$AY$1441,ROW()-8,FALSE)</f>
        <v>0</v>
      </c>
      <c r="E693" s="444"/>
      <c r="F693" s="444"/>
      <c r="G693" s="420"/>
      <c r="H693" s="421"/>
      <c r="I693" s="422"/>
      <c r="J693" s="423" t="s">
        <v>249</v>
      </c>
      <c r="K693" s="292">
        <f>HLOOKUP(K!$D$15,DatInv!$BG$7:$BR$1441,ROW()-8,FALSE)</f>
        <v>0</v>
      </c>
      <c r="L693" s="292">
        <f>HLOOKUP(K!$D$15,DatInv!$BX$7:$CI$1441,ROW()-8,FALSE)</f>
        <v>0</v>
      </c>
      <c r="M693" s="292">
        <f>HLOOKUP(K!$D$15,DatInv!$CO$7:$CZ$1441,ROW()-8,FALSE)</f>
        <v>0</v>
      </c>
      <c r="N693" s="444"/>
      <c r="O693" s="444"/>
      <c r="P693" s="292">
        <f>DatInv!CZ691</f>
        <v>0</v>
      </c>
      <c r="Q693" s="292">
        <f>DatInv!DF691</f>
        <v>0</v>
      </c>
      <c r="R693" s="292">
        <f t="shared" ref="R693:S693" si="568">IF(R691=0,0,R692/R691)</f>
        <v>0</v>
      </c>
      <c r="S693" s="292">
        <f t="shared" si="568"/>
        <v>0</v>
      </c>
      <c r="T693" s="290"/>
    </row>
    <row r="694" spans="1:20">
      <c r="A694" s="290"/>
      <c r="B694" s="292">
        <f>HLOOKUP(K!$D$15,DatInv!$F$7:$Q$1441,ROW()-8,FALSE)</f>
        <v>0</v>
      </c>
      <c r="C694" s="292">
        <f>HLOOKUP(K!$D$15,DatInv!$W$7:$AH$1441,ROW()-8,FALSE)</f>
        <v>0</v>
      </c>
      <c r="D694" s="292">
        <f>HLOOKUP(K!$D$15,DatInv!$AN$7:$AY$1441,ROW()-8,FALSE)</f>
        <v>0</v>
      </c>
      <c r="E694" s="444"/>
      <c r="F694" s="444"/>
      <c r="G694" s="420"/>
      <c r="H694" s="421" t="s">
        <v>92</v>
      </c>
      <c r="I694" s="422"/>
      <c r="J694" s="423" t="s">
        <v>22</v>
      </c>
      <c r="K694" s="292">
        <f>HLOOKUP(K!$D$15,DatInv!$BG$7:$BR$1441,ROW()-8,FALSE)</f>
        <v>0</v>
      </c>
      <c r="L694" s="292">
        <f>HLOOKUP(K!$D$15,DatInv!$BX$7:$CI$1441,ROW()-8,FALSE)</f>
        <v>0</v>
      </c>
      <c r="M694" s="292">
        <f>HLOOKUP(K!$D$15,DatInv!$CO$7:$CZ$1441,ROW()-8,FALSE)</f>
        <v>0</v>
      </c>
      <c r="N694" s="444"/>
      <c r="O694" s="444"/>
      <c r="P694" s="292">
        <f>DatInv!CZ692</f>
        <v>0</v>
      </c>
      <c r="Q694" s="292">
        <f>DatInv!DF692</f>
        <v>0</v>
      </c>
      <c r="R694" s="292">
        <f t="shared" ref="R694:R695" si="569">Q694+K694</f>
        <v>0</v>
      </c>
      <c r="S694" s="292">
        <f t="shared" ref="S694:S695" si="570">Q694+P694</f>
        <v>0</v>
      </c>
      <c r="T694" s="290"/>
    </row>
    <row r="695" spans="1:20">
      <c r="A695" s="290"/>
      <c r="B695" s="292">
        <f>HLOOKUP(K!$D$15,DatInv!$F$7:$Q$1441,ROW()-8,FALSE)</f>
        <v>0</v>
      </c>
      <c r="C695" s="292">
        <f>HLOOKUP(K!$D$15,DatInv!$W$7:$AH$1441,ROW()-8,FALSE)</f>
        <v>0</v>
      </c>
      <c r="D695" s="292">
        <f>HLOOKUP(K!$D$15,DatInv!$AN$7:$AY$1441,ROW()-8,FALSE)</f>
        <v>0</v>
      </c>
      <c r="E695" s="444"/>
      <c r="F695" s="444"/>
      <c r="G695" s="420"/>
      <c r="H695" s="421"/>
      <c r="I695" s="422"/>
      <c r="J695" s="423" t="s">
        <v>140</v>
      </c>
      <c r="K695" s="292">
        <f>HLOOKUP(K!$D$15,DatInv!$BG$7:$BR$1441,ROW()-8,FALSE)</f>
        <v>0</v>
      </c>
      <c r="L695" s="292">
        <f>HLOOKUP(K!$D$15,DatInv!$BX$7:$CI$1441,ROW()-8,FALSE)</f>
        <v>0</v>
      </c>
      <c r="M695" s="292">
        <f>HLOOKUP(K!$D$15,DatInv!$CO$7:$CZ$1441,ROW()-8,FALSE)</f>
        <v>0</v>
      </c>
      <c r="N695" s="444"/>
      <c r="O695" s="444"/>
      <c r="P695" s="292">
        <f>DatInv!CZ693</f>
        <v>0</v>
      </c>
      <c r="Q695" s="292">
        <f>DatInv!DF693</f>
        <v>0</v>
      </c>
      <c r="R695" s="292">
        <f t="shared" si="569"/>
        <v>0</v>
      </c>
      <c r="S695" s="292">
        <f t="shared" si="570"/>
        <v>0</v>
      </c>
      <c r="T695" s="290"/>
    </row>
    <row r="696" spans="1:20">
      <c r="A696" s="290"/>
      <c r="B696" s="292">
        <f>HLOOKUP(K!$D$15,DatInv!$F$7:$Q$1441,ROW()-8,FALSE)</f>
        <v>0</v>
      </c>
      <c r="C696" s="292">
        <f>HLOOKUP(K!$D$15,DatInv!$W$7:$AH$1441,ROW()-8,FALSE)</f>
        <v>0</v>
      </c>
      <c r="D696" s="292">
        <f>HLOOKUP(K!$D$15,DatInv!$AN$7:$AY$1441,ROW()-8,FALSE)</f>
        <v>0</v>
      </c>
      <c r="E696" s="444"/>
      <c r="F696" s="444"/>
      <c r="G696" s="420"/>
      <c r="H696" s="421"/>
      <c r="I696" s="422"/>
      <c r="J696" s="423" t="s">
        <v>249</v>
      </c>
      <c r="K696" s="292">
        <f>HLOOKUP(K!$D$15,DatInv!$BG$7:$BR$1441,ROW()-8,FALSE)</f>
        <v>0</v>
      </c>
      <c r="L696" s="292">
        <f>HLOOKUP(K!$D$15,DatInv!$BX$7:$CI$1441,ROW()-8,FALSE)</f>
        <v>0</v>
      </c>
      <c r="M696" s="292">
        <f>HLOOKUP(K!$D$15,DatInv!$CO$7:$CZ$1441,ROW()-8,FALSE)</f>
        <v>0</v>
      </c>
      <c r="N696" s="444"/>
      <c r="O696" s="444"/>
      <c r="P696" s="292">
        <f>DatInv!CZ694</f>
        <v>0</v>
      </c>
      <c r="Q696" s="292">
        <f>DatInv!DF694</f>
        <v>0</v>
      </c>
      <c r="R696" s="292">
        <f t="shared" ref="R696:S696" si="571">IF(R694=0,0,R695/R694)</f>
        <v>0</v>
      </c>
      <c r="S696" s="292">
        <f t="shared" si="571"/>
        <v>0</v>
      </c>
      <c r="T696" s="290"/>
    </row>
    <row r="697" spans="1:20">
      <c r="A697" s="290"/>
      <c r="B697" s="292">
        <f>HLOOKUP(K!$D$15,DatInv!$F$7:$Q$1441,ROW()-8,FALSE)</f>
        <v>0</v>
      </c>
      <c r="C697" s="292">
        <f>HLOOKUP(K!$D$15,DatInv!$W$7:$AH$1441,ROW()-8,FALSE)</f>
        <v>0</v>
      </c>
      <c r="D697" s="292">
        <f>HLOOKUP(K!$D$15,DatInv!$AN$7:$AY$1441,ROW()-8,FALSE)</f>
        <v>0</v>
      </c>
      <c r="E697" s="444"/>
      <c r="F697" s="444"/>
      <c r="G697" s="420"/>
      <c r="H697" s="421" t="s">
        <v>93</v>
      </c>
      <c r="I697" s="422"/>
      <c r="J697" s="423" t="s">
        <v>22</v>
      </c>
      <c r="K697" s="292">
        <f>HLOOKUP(K!$D$15,DatInv!$BG$7:$BR$1441,ROW()-8,FALSE)</f>
        <v>0</v>
      </c>
      <c r="L697" s="292">
        <f>HLOOKUP(K!$D$15,DatInv!$BX$7:$CI$1441,ROW()-8,FALSE)</f>
        <v>0</v>
      </c>
      <c r="M697" s="292">
        <f>HLOOKUP(K!$D$15,DatInv!$CO$7:$CZ$1441,ROW()-8,FALSE)</f>
        <v>0</v>
      </c>
      <c r="N697" s="444"/>
      <c r="O697" s="444"/>
      <c r="P697" s="292">
        <f>DatInv!CZ695</f>
        <v>0</v>
      </c>
      <c r="Q697" s="292">
        <f>DatInv!DF695</f>
        <v>0</v>
      </c>
      <c r="R697" s="292">
        <f t="shared" ref="R697:R698" si="572">Q697+K697</f>
        <v>0</v>
      </c>
      <c r="S697" s="292">
        <f t="shared" ref="S697:S698" si="573">Q697+P697</f>
        <v>0</v>
      </c>
      <c r="T697" s="290"/>
    </row>
    <row r="698" spans="1:20">
      <c r="A698" s="290"/>
      <c r="B698" s="292">
        <f>HLOOKUP(K!$D$15,DatInv!$F$7:$Q$1441,ROW()-8,FALSE)</f>
        <v>0</v>
      </c>
      <c r="C698" s="292">
        <f>HLOOKUP(K!$D$15,DatInv!$W$7:$AH$1441,ROW()-8,FALSE)</f>
        <v>0</v>
      </c>
      <c r="D698" s="292">
        <f>HLOOKUP(K!$D$15,DatInv!$AN$7:$AY$1441,ROW()-8,FALSE)</f>
        <v>0</v>
      </c>
      <c r="E698" s="444"/>
      <c r="F698" s="444"/>
      <c r="G698" s="420"/>
      <c r="H698" s="421"/>
      <c r="I698" s="422"/>
      <c r="J698" s="423" t="s">
        <v>140</v>
      </c>
      <c r="K698" s="292">
        <f>HLOOKUP(K!$D$15,DatInv!$BG$7:$BR$1441,ROW()-8,FALSE)</f>
        <v>0</v>
      </c>
      <c r="L698" s="292">
        <f>HLOOKUP(K!$D$15,DatInv!$BX$7:$CI$1441,ROW()-8,FALSE)</f>
        <v>0</v>
      </c>
      <c r="M698" s="292">
        <f>HLOOKUP(K!$D$15,DatInv!$CO$7:$CZ$1441,ROW()-8,FALSE)</f>
        <v>0</v>
      </c>
      <c r="N698" s="444"/>
      <c r="O698" s="444"/>
      <c r="P698" s="292">
        <f>DatInv!CZ696</f>
        <v>0</v>
      </c>
      <c r="Q698" s="292">
        <f>DatInv!DF696</f>
        <v>0</v>
      </c>
      <c r="R698" s="292">
        <f t="shared" si="572"/>
        <v>0</v>
      </c>
      <c r="S698" s="292">
        <f t="shared" si="573"/>
        <v>0</v>
      </c>
      <c r="T698" s="290"/>
    </row>
    <row r="699" spans="1:20">
      <c r="A699" s="290"/>
      <c r="B699" s="292">
        <f>HLOOKUP(K!$D$15,DatInv!$F$7:$Q$1441,ROW()-8,FALSE)</f>
        <v>0</v>
      </c>
      <c r="C699" s="292">
        <f>HLOOKUP(K!$D$15,DatInv!$W$7:$AH$1441,ROW()-8,FALSE)</f>
        <v>0</v>
      </c>
      <c r="D699" s="292">
        <f>HLOOKUP(K!$D$15,DatInv!$AN$7:$AY$1441,ROW()-8,FALSE)</f>
        <v>0</v>
      </c>
      <c r="E699" s="444"/>
      <c r="F699" s="444"/>
      <c r="G699" s="420"/>
      <c r="H699" s="421"/>
      <c r="I699" s="422"/>
      <c r="J699" s="423" t="s">
        <v>249</v>
      </c>
      <c r="K699" s="292">
        <f>HLOOKUP(K!$D$15,DatInv!$BG$7:$BR$1441,ROW()-8,FALSE)</f>
        <v>0</v>
      </c>
      <c r="L699" s="292">
        <f>HLOOKUP(K!$D$15,DatInv!$BX$7:$CI$1441,ROW()-8,FALSE)</f>
        <v>0</v>
      </c>
      <c r="M699" s="292">
        <f>HLOOKUP(K!$D$15,DatInv!$CO$7:$CZ$1441,ROW()-8,FALSE)</f>
        <v>0</v>
      </c>
      <c r="N699" s="444"/>
      <c r="O699" s="444"/>
      <c r="P699" s="292">
        <f>DatInv!CZ697</f>
        <v>0</v>
      </c>
      <c r="Q699" s="292">
        <f>DatInv!DF697</f>
        <v>0</v>
      </c>
      <c r="R699" s="292">
        <f t="shared" ref="R699:S699" si="574">IF(R697=0,0,R698/R697)</f>
        <v>0</v>
      </c>
      <c r="S699" s="292">
        <f t="shared" si="574"/>
        <v>0</v>
      </c>
      <c r="T699" s="290"/>
    </row>
    <row r="700" spans="1:20">
      <c r="A700" s="290"/>
      <c r="B700" s="292">
        <f>HLOOKUP(K!$D$15,DatInv!$F$7:$Q$1441,ROW()-8,FALSE)</f>
        <v>0</v>
      </c>
      <c r="C700" s="292">
        <f>HLOOKUP(K!$D$15,DatInv!$W$7:$AH$1441,ROW()-8,FALSE)</f>
        <v>0</v>
      </c>
      <c r="D700" s="292">
        <f>HLOOKUP(K!$D$15,DatInv!$AN$7:$AY$1441,ROW()-8,FALSE)</f>
        <v>0</v>
      </c>
      <c r="E700" s="444"/>
      <c r="F700" s="444"/>
      <c r="G700" s="420"/>
      <c r="H700" s="421" t="s">
        <v>94</v>
      </c>
      <c r="I700" s="422"/>
      <c r="J700" s="423" t="s">
        <v>22</v>
      </c>
      <c r="K700" s="292">
        <f>HLOOKUP(K!$D$15,DatInv!$BG$7:$BR$1441,ROW()-8,FALSE)</f>
        <v>0</v>
      </c>
      <c r="L700" s="292">
        <f>HLOOKUP(K!$D$15,DatInv!$BX$7:$CI$1441,ROW()-8,FALSE)</f>
        <v>0</v>
      </c>
      <c r="M700" s="292">
        <f>HLOOKUP(K!$D$15,DatInv!$CO$7:$CZ$1441,ROW()-8,FALSE)</f>
        <v>0</v>
      </c>
      <c r="N700" s="444"/>
      <c r="O700" s="444"/>
      <c r="P700" s="292">
        <f>DatInv!CZ698</f>
        <v>0</v>
      </c>
      <c r="Q700" s="292">
        <f>DatInv!DF698</f>
        <v>0</v>
      </c>
      <c r="R700" s="292">
        <f t="shared" ref="R700:R701" si="575">Q700+K700</f>
        <v>0</v>
      </c>
      <c r="S700" s="292">
        <f t="shared" ref="S700:S701" si="576">Q700+P700</f>
        <v>0</v>
      </c>
      <c r="T700" s="290"/>
    </row>
    <row r="701" spans="1:20">
      <c r="A701" s="290"/>
      <c r="B701" s="292">
        <f>HLOOKUP(K!$D$15,DatInv!$F$7:$Q$1441,ROW()-8,FALSE)</f>
        <v>0</v>
      </c>
      <c r="C701" s="292">
        <f>HLOOKUP(K!$D$15,DatInv!$W$7:$AH$1441,ROW()-8,FALSE)</f>
        <v>0</v>
      </c>
      <c r="D701" s="292">
        <f>HLOOKUP(K!$D$15,DatInv!$AN$7:$AY$1441,ROW()-8,FALSE)</f>
        <v>0</v>
      </c>
      <c r="E701" s="444"/>
      <c r="F701" s="444"/>
      <c r="G701" s="420"/>
      <c r="H701" s="421"/>
      <c r="I701" s="422"/>
      <c r="J701" s="423" t="s">
        <v>140</v>
      </c>
      <c r="K701" s="292">
        <f>HLOOKUP(K!$D$15,DatInv!$BG$7:$BR$1441,ROW()-8,FALSE)</f>
        <v>0</v>
      </c>
      <c r="L701" s="292">
        <f>HLOOKUP(K!$D$15,DatInv!$BX$7:$CI$1441,ROW()-8,FALSE)</f>
        <v>0</v>
      </c>
      <c r="M701" s="292">
        <f>HLOOKUP(K!$D$15,DatInv!$CO$7:$CZ$1441,ROW()-8,FALSE)</f>
        <v>0</v>
      </c>
      <c r="N701" s="444"/>
      <c r="O701" s="444"/>
      <c r="P701" s="292">
        <f>DatInv!CZ699</f>
        <v>0</v>
      </c>
      <c r="Q701" s="292">
        <f>DatInv!DF699</f>
        <v>0</v>
      </c>
      <c r="R701" s="292">
        <f t="shared" si="575"/>
        <v>0</v>
      </c>
      <c r="S701" s="292">
        <f t="shared" si="576"/>
        <v>0</v>
      </c>
      <c r="T701" s="290"/>
    </row>
    <row r="702" spans="1:20">
      <c r="A702" s="290"/>
      <c r="B702" s="292">
        <f>HLOOKUP(K!$D$15,DatInv!$F$7:$Q$1441,ROW()-8,FALSE)</f>
        <v>0</v>
      </c>
      <c r="C702" s="292">
        <f>HLOOKUP(K!$D$15,DatInv!$W$7:$AH$1441,ROW()-8,FALSE)</f>
        <v>0</v>
      </c>
      <c r="D702" s="292">
        <f>HLOOKUP(K!$D$15,DatInv!$AN$7:$AY$1441,ROW()-8,FALSE)</f>
        <v>0</v>
      </c>
      <c r="E702" s="444"/>
      <c r="F702" s="444"/>
      <c r="G702" s="420"/>
      <c r="H702" s="421"/>
      <c r="I702" s="422"/>
      <c r="J702" s="423" t="s">
        <v>249</v>
      </c>
      <c r="K702" s="292">
        <f>HLOOKUP(K!$D$15,DatInv!$BG$7:$BR$1441,ROW()-8,FALSE)</f>
        <v>0</v>
      </c>
      <c r="L702" s="292">
        <f>HLOOKUP(K!$D$15,DatInv!$BX$7:$CI$1441,ROW()-8,FALSE)</f>
        <v>0</v>
      </c>
      <c r="M702" s="292">
        <f>HLOOKUP(K!$D$15,DatInv!$CO$7:$CZ$1441,ROW()-8,FALSE)</f>
        <v>0</v>
      </c>
      <c r="N702" s="444"/>
      <c r="O702" s="444"/>
      <c r="P702" s="292">
        <f>DatInv!CZ700</f>
        <v>0</v>
      </c>
      <c r="Q702" s="292">
        <f>DatInv!DF700</f>
        <v>0</v>
      </c>
      <c r="R702" s="292">
        <f t="shared" ref="R702:S702" si="577">IF(R700=0,0,R701/R700)</f>
        <v>0</v>
      </c>
      <c r="S702" s="292">
        <f t="shared" si="577"/>
        <v>0</v>
      </c>
      <c r="T702" s="290"/>
    </row>
    <row r="703" spans="1:20">
      <c r="A703" s="290"/>
      <c r="B703" s="292">
        <f>HLOOKUP(K!$D$15,DatInv!$F$7:$Q$1441,ROW()-8,FALSE)</f>
        <v>0</v>
      </c>
      <c r="C703" s="292">
        <f>HLOOKUP(K!$D$15,DatInv!$W$7:$AH$1441,ROW()-8,FALSE)</f>
        <v>0</v>
      </c>
      <c r="D703" s="292">
        <f>HLOOKUP(K!$D$15,DatInv!$AN$7:$AY$1441,ROW()-8,FALSE)</f>
        <v>0</v>
      </c>
      <c r="E703" s="444"/>
      <c r="F703" s="444"/>
      <c r="G703" s="420"/>
      <c r="H703" s="421" t="s">
        <v>95</v>
      </c>
      <c r="I703" s="422"/>
      <c r="J703" s="423" t="s">
        <v>22</v>
      </c>
      <c r="K703" s="292">
        <f>HLOOKUP(K!$D$15,DatInv!$BG$7:$BR$1441,ROW()-8,FALSE)</f>
        <v>0</v>
      </c>
      <c r="L703" s="292">
        <f>HLOOKUP(K!$D$15,DatInv!$BX$7:$CI$1441,ROW()-8,FALSE)</f>
        <v>0</v>
      </c>
      <c r="M703" s="292">
        <f>HLOOKUP(K!$D$15,DatInv!$CO$7:$CZ$1441,ROW()-8,FALSE)</f>
        <v>0</v>
      </c>
      <c r="N703" s="444"/>
      <c r="O703" s="444"/>
      <c r="P703" s="292">
        <f>DatInv!CZ701</f>
        <v>0</v>
      </c>
      <c r="Q703" s="292">
        <f>DatInv!DF701</f>
        <v>0</v>
      </c>
      <c r="R703" s="292">
        <f t="shared" ref="R703:R704" si="578">Q703+K703</f>
        <v>0</v>
      </c>
      <c r="S703" s="292">
        <f t="shared" ref="S703:S704" si="579">Q703+P703</f>
        <v>0</v>
      </c>
      <c r="T703" s="290"/>
    </row>
    <row r="704" spans="1:20">
      <c r="A704" s="290"/>
      <c r="B704" s="292">
        <f>HLOOKUP(K!$D$15,DatInv!$F$7:$Q$1441,ROW()-8,FALSE)</f>
        <v>0</v>
      </c>
      <c r="C704" s="292">
        <f>HLOOKUP(K!$D$15,DatInv!$W$7:$AH$1441,ROW()-8,FALSE)</f>
        <v>0</v>
      </c>
      <c r="D704" s="292">
        <f>HLOOKUP(K!$D$15,DatInv!$AN$7:$AY$1441,ROW()-8,FALSE)</f>
        <v>0</v>
      </c>
      <c r="E704" s="444"/>
      <c r="F704" s="444"/>
      <c r="G704" s="420"/>
      <c r="H704" s="421"/>
      <c r="I704" s="422"/>
      <c r="J704" s="423" t="s">
        <v>140</v>
      </c>
      <c r="K704" s="292">
        <f>HLOOKUP(K!$D$15,DatInv!$BG$7:$BR$1441,ROW()-8,FALSE)</f>
        <v>0</v>
      </c>
      <c r="L704" s="292">
        <f>HLOOKUP(K!$D$15,DatInv!$BX$7:$CI$1441,ROW()-8,FALSE)</f>
        <v>0</v>
      </c>
      <c r="M704" s="292">
        <f>HLOOKUP(K!$D$15,DatInv!$CO$7:$CZ$1441,ROW()-8,FALSE)</f>
        <v>0</v>
      </c>
      <c r="N704" s="444"/>
      <c r="O704" s="444"/>
      <c r="P704" s="292">
        <f>DatInv!CZ702</f>
        <v>0</v>
      </c>
      <c r="Q704" s="292">
        <f>DatInv!DF702</f>
        <v>0</v>
      </c>
      <c r="R704" s="292">
        <f t="shared" si="578"/>
        <v>0</v>
      </c>
      <c r="S704" s="292">
        <f t="shared" si="579"/>
        <v>0</v>
      </c>
      <c r="T704" s="290"/>
    </row>
    <row r="705" spans="1:20">
      <c r="A705" s="290"/>
      <c r="B705" s="292">
        <f>HLOOKUP(K!$D$15,DatInv!$F$7:$Q$1441,ROW()-8,FALSE)</f>
        <v>0</v>
      </c>
      <c r="C705" s="292">
        <f>HLOOKUP(K!$D$15,DatInv!$W$7:$AH$1441,ROW()-8,FALSE)</f>
        <v>0</v>
      </c>
      <c r="D705" s="292">
        <f>HLOOKUP(K!$D$15,DatInv!$AN$7:$AY$1441,ROW()-8,FALSE)</f>
        <v>0</v>
      </c>
      <c r="E705" s="444"/>
      <c r="F705" s="444"/>
      <c r="G705" s="420"/>
      <c r="H705" s="421"/>
      <c r="I705" s="422"/>
      <c r="J705" s="423" t="s">
        <v>249</v>
      </c>
      <c r="K705" s="292">
        <f>HLOOKUP(K!$D$15,DatInv!$BG$7:$BR$1441,ROW()-8,FALSE)</f>
        <v>0</v>
      </c>
      <c r="L705" s="292">
        <f>HLOOKUP(K!$D$15,DatInv!$BX$7:$CI$1441,ROW()-8,FALSE)</f>
        <v>0</v>
      </c>
      <c r="M705" s="292">
        <f>HLOOKUP(K!$D$15,DatInv!$CO$7:$CZ$1441,ROW()-8,FALSE)</f>
        <v>0</v>
      </c>
      <c r="N705" s="444"/>
      <c r="O705" s="444"/>
      <c r="P705" s="292">
        <f>DatInv!CZ703</f>
        <v>0</v>
      </c>
      <c r="Q705" s="292">
        <f>DatInv!DF703</f>
        <v>0</v>
      </c>
      <c r="R705" s="292">
        <f t="shared" ref="R705:S705" si="580">IF(R703=0,0,R704/R703)</f>
        <v>0</v>
      </c>
      <c r="S705" s="292">
        <f t="shared" si="580"/>
        <v>0</v>
      </c>
      <c r="T705" s="290"/>
    </row>
    <row r="706" spans="1:20">
      <c r="A706" s="290"/>
      <c r="B706" s="292">
        <f>HLOOKUP(K!$D$15,DatInv!$F$7:$Q$1441,ROW()-8,FALSE)</f>
        <v>0</v>
      </c>
      <c r="C706" s="292">
        <f>HLOOKUP(K!$D$15,DatInv!$W$7:$AH$1441,ROW()-8,FALSE)</f>
        <v>0</v>
      </c>
      <c r="D706" s="292">
        <f>HLOOKUP(K!$D$15,DatInv!$AN$7:$AY$1441,ROW()-8,FALSE)</f>
        <v>0</v>
      </c>
      <c r="E706" s="444"/>
      <c r="F706" s="444"/>
      <c r="G706" s="420"/>
      <c r="H706" s="421" t="s">
        <v>96</v>
      </c>
      <c r="I706" s="422"/>
      <c r="J706" s="423" t="s">
        <v>22</v>
      </c>
      <c r="K706" s="292">
        <f>HLOOKUP(K!$D$15,DatInv!$BG$7:$BR$1441,ROW()-8,FALSE)</f>
        <v>0</v>
      </c>
      <c r="L706" s="292">
        <f>HLOOKUP(K!$D$15,DatInv!$BX$7:$CI$1441,ROW()-8,FALSE)</f>
        <v>0</v>
      </c>
      <c r="M706" s="292">
        <f>HLOOKUP(K!$D$15,DatInv!$CO$7:$CZ$1441,ROW()-8,FALSE)</f>
        <v>0</v>
      </c>
      <c r="N706" s="444"/>
      <c r="O706" s="444"/>
      <c r="P706" s="292">
        <f>DatInv!CZ704</f>
        <v>0</v>
      </c>
      <c r="Q706" s="292">
        <f>DatInv!DF704</f>
        <v>0</v>
      </c>
      <c r="R706" s="292">
        <f t="shared" ref="R706:R707" si="581">Q706+K706</f>
        <v>0</v>
      </c>
      <c r="S706" s="292">
        <f t="shared" ref="S706:S707" si="582">Q706+P706</f>
        <v>0</v>
      </c>
      <c r="T706" s="290"/>
    </row>
    <row r="707" spans="1:20">
      <c r="A707" s="290"/>
      <c r="B707" s="292">
        <f>HLOOKUP(K!$D$15,DatInv!$F$7:$Q$1441,ROW()-8,FALSE)</f>
        <v>0</v>
      </c>
      <c r="C707" s="292">
        <f>HLOOKUP(K!$D$15,DatInv!$W$7:$AH$1441,ROW()-8,FALSE)</f>
        <v>0</v>
      </c>
      <c r="D707" s="292">
        <f>HLOOKUP(K!$D$15,DatInv!$AN$7:$AY$1441,ROW()-8,FALSE)</f>
        <v>0</v>
      </c>
      <c r="E707" s="444"/>
      <c r="F707" s="444"/>
      <c r="G707" s="420"/>
      <c r="H707" s="421"/>
      <c r="I707" s="422"/>
      <c r="J707" s="423" t="s">
        <v>140</v>
      </c>
      <c r="K707" s="292">
        <f>HLOOKUP(K!$D$15,DatInv!$BG$7:$BR$1441,ROW()-8,FALSE)</f>
        <v>0</v>
      </c>
      <c r="L707" s="292">
        <f>HLOOKUP(K!$D$15,DatInv!$BX$7:$CI$1441,ROW()-8,FALSE)</f>
        <v>0</v>
      </c>
      <c r="M707" s="292">
        <f>HLOOKUP(K!$D$15,DatInv!$CO$7:$CZ$1441,ROW()-8,FALSE)</f>
        <v>0</v>
      </c>
      <c r="N707" s="444"/>
      <c r="O707" s="444"/>
      <c r="P707" s="292">
        <f>DatInv!CZ705</f>
        <v>0</v>
      </c>
      <c r="Q707" s="292">
        <f>DatInv!DF705</f>
        <v>0</v>
      </c>
      <c r="R707" s="292">
        <f t="shared" si="581"/>
        <v>0</v>
      </c>
      <c r="S707" s="292">
        <f t="shared" si="582"/>
        <v>0</v>
      </c>
      <c r="T707" s="290"/>
    </row>
    <row r="708" spans="1:20">
      <c r="A708" s="290"/>
      <c r="B708" s="292">
        <f>HLOOKUP(K!$D$15,DatInv!$F$7:$Q$1441,ROW()-8,FALSE)</f>
        <v>0</v>
      </c>
      <c r="C708" s="292">
        <f>HLOOKUP(K!$D$15,DatInv!$W$7:$AH$1441,ROW()-8,FALSE)</f>
        <v>0</v>
      </c>
      <c r="D708" s="292">
        <f>HLOOKUP(K!$D$15,DatInv!$AN$7:$AY$1441,ROW()-8,FALSE)</f>
        <v>0</v>
      </c>
      <c r="E708" s="444"/>
      <c r="F708" s="444"/>
      <c r="G708" s="420"/>
      <c r="H708" s="421"/>
      <c r="I708" s="422"/>
      <c r="J708" s="423" t="s">
        <v>249</v>
      </c>
      <c r="K708" s="292">
        <f>HLOOKUP(K!$D$15,DatInv!$BG$7:$BR$1441,ROW()-8,FALSE)</f>
        <v>0</v>
      </c>
      <c r="L708" s="292">
        <f>HLOOKUP(K!$D$15,DatInv!$BX$7:$CI$1441,ROW()-8,FALSE)</f>
        <v>0</v>
      </c>
      <c r="M708" s="292">
        <f>HLOOKUP(K!$D$15,DatInv!$CO$7:$CZ$1441,ROW()-8,FALSE)</f>
        <v>0</v>
      </c>
      <c r="N708" s="444"/>
      <c r="O708" s="444"/>
      <c r="P708" s="292">
        <f>DatInv!CZ706</f>
        <v>0</v>
      </c>
      <c r="Q708" s="292">
        <f>DatInv!DF706</f>
        <v>0</v>
      </c>
      <c r="R708" s="292">
        <f t="shared" ref="R708:S708" si="583">IF(R706=0,0,R707/R706)</f>
        <v>0</v>
      </c>
      <c r="S708" s="292">
        <f t="shared" si="583"/>
        <v>0</v>
      </c>
      <c r="T708" s="290"/>
    </row>
    <row r="709" spans="1:20">
      <c r="A709" s="290"/>
      <c r="B709" s="292">
        <f>HLOOKUP(K!$D$15,DatInv!$F$7:$Q$1441,ROW()-8,FALSE)</f>
        <v>0</v>
      </c>
      <c r="C709" s="292">
        <f>HLOOKUP(K!$D$15,DatInv!$W$7:$AH$1441,ROW()-8,FALSE)</f>
        <v>0</v>
      </c>
      <c r="D709" s="292">
        <f>HLOOKUP(K!$D$15,DatInv!$AN$7:$AY$1441,ROW()-8,FALSE)</f>
        <v>0</v>
      </c>
      <c r="E709" s="444"/>
      <c r="F709" s="444"/>
      <c r="G709" s="420"/>
      <c r="H709" s="421" t="s">
        <v>97</v>
      </c>
      <c r="I709" s="422"/>
      <c r="J709" s="423" t="s">
        <v>22</v>
      </c>
      <c r="K709" s="292">
        <f>HLOOKUP(K!$D$15,DatInv!$BG$7:$BR$1441,ROW()-8,FALSE)</f>
        <v>0</v>
      </c>
      <c r="L709" s="292">
        <f>HLOOKUP(K!$D$15,DatInv!$BX$7:$CI$1441,ROW()-8,FALSE)</f>
        <v>0</v>
      </c>
      <c r="M709" s="292">
        <f>HLOOKUP(K!$D$15,DatInv!$CO$7:$CZ$1441,ROW()-8,FALSE)</f>
        <v>0</v>
      </c>
      <c r="N709" s="444"/>
      <c r="O709" s="444"/>
      <c r="P709" s="292">
        <f>DatInv!CZ707</f>
        <v>0</v>
      </c>
      <c r="Q709" s="292">
        <f>DatInv!DF707</f>
        <v>0</v>
      </c>
      <c r="R709" s="292">
        <f t="shared" ref="R709:R710" si="584">Q709+K709</f>
        <v>0</v>
      </c>
      <c r="S709" s="292">
        <f t="shared" ref="S709:S710" si="585">Q709+P709</f>
        <v>0</v>
      </c>
      <c r="T709" s="290"/>
    </row>
    <row r="710" spans="1:20">
      <c r="A710" s="290"/>
      <c r="B710" s="292">
        <f>HLOOKUP(K!$D$15,DatInv!$F$7:$Q$1441,ROW()-8,FALSE)</f>
        <v>0</v>
      </c>
      <c r="C710" s="292">
        <f>HLOOKUP(K!$D$15,DatInv!$W$7:$AH$1441,ROW()-8,FALSE)</f>
        <v>0</v>
      </c>
      <c r="D710" s="292">
        <f>HLOOKUP(K!$D$15,DatInv!$AN$7:$AY$1441,ROW()-8,FALSE)</f>
        <v>0</v>
      </c>
      <c r="E710" s="444"/>
      <c r="F710" s="444"/>
      <c r="G710" s="420"/>
      <c r="H710" s="421"/>
      <c r="I710" s="422"/>
      <c r="J710" s="423" t="s">
        <v>140</v>
      </c>
      <c r="K710" s="292">
        <f>HLOOKUP(K!$D$15,DatInv!$BG$7:$BR$1441,ROW()-8,FALSE)</f>
        <v>0</v>
      </c>
      <c r="L710" s="292">
        <f>HLOOKUP(K!$D$15,DatInv!$BX$7:$CI$1441,ROW()-8,FALSE)</f>
        <v>0</v>
      </c>
      <c r="M710" s="292">
        <f>HLOOKUP(K!$D$15,DatInv!$CO$7:$CZ$1441,ROW()-8,FALSE)</f>
        <v>0</v>
      </c>
      <c r="N710" s="444"/>
      <c r="O710" s="444"/>
      <c r="P710" s="292">
        <f>DatInv!CZ708</f>
        <v>0</v>
      </c>
      <c r="Q710" s="292">
        <f>DatInv!DF708</f>
        <v>0</v>
      </c>
      <c r="R710" s="292">
        <f t="shared" si="584"/>
        <v>0</v>
      </c>
      <c r="S710" s="292">
        <f t="shared" si="585"/>
        <v>0</v>
      </c>
      <c r="T710" s="290"/>
    </row>
    <row r="711" spans="1:20">
      <c r="A711" s="290"/>
      <c r="B711" s="292">
        <f>HLOOKUP(K!$D$15,DatInv!$F$7:$Q$1441,ROW()-8,FALSE)</f>
        <v>0</v>
      </c>
      <c r="C711" s="292">
        <f>HLOOKUP(K!$D$15,DatInv!$W$7:$AH$1441,ROW()-8,FALSE)</f>
        <v>0</v>
      </c>
      <c r="D711" s="292">
        <f>HLOOKUP(K!$D$15,DatInv!$AN$7:$AY$1441,ROW()-8,FALSE)</f>
        <v>0</v>
      </c>
      <c r="E711" s="444"/>
      <c r="F711" s="444"/>
      <c r="G711" s="420"/>
      <c r="H711" s="421"/>
      <c r="I711" s="422"/>
      <c r="J711" s="423" t="s">
        <v>249</v>
      </c>
      <c r="K711" s="292">
        <f>HLOOKUP(K!$D$15,DatInv!$BG$7:$BR$1441,ROW()-8,FALSE)</f>
        <v>0</v>
      </c>
      <c r="L711" s="292">
        <f>HLOOKUP(K!$D$15,DatInv!$BX$7:$CI$1441,ROW()-8,FALSE)</f>
        <v>0</v>
      </c>
      <c r="M711" s="292">
        <f>HLOOKUP(K!$D$15,DatInv!$CO$7:$CZ$1441,ROW()-8,FALSE)</f>
        <v>0</v>
      </c>
      <c r="N711" s="444"/>
      <c r="O711" s="444"/>
      <c r="P711" s="292">
        <f>DatInv!CZ709</f>
        <v>0</v>
      </c>
      <c r="Q711" s="292">
        <f>DatInv!DF709</f>
        <v>0</v>
      </c>
      <c r="R711" s="292">
        <f t="shared" ref="R711:S711" si="586">IF(R709=0,0,R710/R709)</f>
        <v>0</v>
      </c>
      <c r="S711" s="292">
        <f t="shared" si="586"/>
        <v>0</v>
      </c>
      <c r="T711" s="290"/>
    </row>
    <row r="712" spans="1:20">
      <c r="A712" s="290"/>
      <c r="B712" s="292">
        <f>HLOOKUP(K!$D$15,DatInv!$F$7:$Q$1441,ROW()-8,FALSE)</f>
        <v>0</v>
      </c>
      <c r="C712" s="292">
        <f>HLOOKUP(K!$D$15,DatInv!$W$7:$AH$1441,ROW()-8,FALSE)</f>
        <v>0</v>
      </c>
      <c r="D712" s="292">
        <f>HLOOKUP(K!$D$15,DatInv!$AN$7:$AY$1441,ROW()-8,FALSE)</f>
        <v>0</v>
      </c>
      <c r="E712" s="444"/>
      <c r="F712" s="444"/>
      <c r="G712" s="420"/>
      <c r="H712" s="421" t="s">
        <v>98</v>
      </c>
      <c r="I712" s="422"/>
      <c r="J712" s="423" t="s">
        <v>22</v>
      </c>
      <c r="K712" s="292">
        <f>HLOOKUP(K!$D$15,DatInv!$BG$7:$BR$1441,ROW()-8,FALSE)</f>
        <v>0</v>
      </c>
      <c r="L712" s="292">
        <f>HLOOKUP(K!$D$15,DatInv!$BX$7:$CI$1441,ROW()-8,FALSE)</f>
        <v>0</v>
      </c>
      <c r="M712" s="292">
        <f>HLOOKUP(K!$D$15,DatInv!$CO$7:$CZ$1441,ROW()-8,FALSE)</f>
        <v>0</v>
      </c>
      <c r="N712" s="444"/>
      <c r="O712" s="444"/>
      <c r="P712" s="292">
        <f>DatInv!CZ710</f>
        <v>0</v>
      </c>
      <c r="Q712" s="292">
        <f>DatInv!DF710</f>
        <v>0</v>
      </c>
      <c r="R712" s="292">
        <f t="shared" ref="R712:R713" si="587">Q712+K712</f>
        <v>0</v>
      </c>
      <c r="S712" s="292">
        <f t="shared" ref="S712:S713" si="588">Q712+P712</f>
        <v>0</v>
      </c>
      <c r="T712" s="290"/>
    </row>
    <row r="713" spans="1:20">
      <c r="A713" s="290"/>
      <c r="B713" s="292">
        <f>HLOOKUP(K!$D$15,DatInv!$F$7:$Q$1441,ROW()-8,FALSE)</f>
        <v>0</v>
      </c>
      <c r="C713" s="292">
        <f>HLOOKUP(K!$D$15,DatInv!$W$7:$AH$1441,ROW()-8,FALSE)</f>
        <v>0</v>
      </c>
      <c r="D713" s="292">
        <f>HLOOKUP(K!$D$15,DatInv!$AN$7:$AY$1441,ROW()-8,FALSE)</f>
        <v>0</v>
      </c>
      <c r="E713" s="444"/>
      <c r="F713" s="444"/>
      <c r="G713" s="420"/>
      <c r="H713" s="421"/>
      <c r="I713" s="422"/>
      <c r="J713" s="423" t="s">
        <v>140</v>
      </c>
      <c r="K713" s="292">
        <f>HLOOKUP(K!$D$15,DatInv!$BG$7:$BR$1441,ROW()-8,FALSE)</f>
        <v>0</v>
      </c>
      <c r="L713" s="292">
        <f>HLOOKUP(K!$D$15,DatInv!$BX$7:$CI$1441,ROW()-8,FALSE)</f>
        <v>0</v>
      </c>
      <c r="M713" s="292">
        <f>HLOOKUP(K!$D$15,DatInv!$CO$7:$CZ$1441,ROW()-8,FALSE)</f>
        <v>0</v>
      </c>
      <c r="N713" s="444"/>
      <c r="O713" s="444"/>
      <c r="P713" s="292">
        <f>DatInv!CZ711</f>
        <v>0</v>
      </c>
      <c r="Q713" s="292">
        <f>DatInv!DF711</f>
        <v>0</v>
      </c>
      <c r="R713" s="292">
        <f t="shared" si="587"/>
        <v>0</v>
      </c>
      <c r="S713" s="292">
        <f t="shared" si="588"/>
        <v>0</v>
      </c>
      <c r="T713" s="290"/>
    </row>
    <row r="714" spans="1:20">
      <c r="A714" s="290"/>
      <c r="B714" s="292">
        <f>HLOOKUP(K!$D$15,DatInv!$F$7:$Q$1441,ROW()-8,FALSE)</f>
        <v>0</v>
      </c>
      <c r="C714" s="292">
        <f>HLOOKUP(K!$D$15,DatInv!$W$7:$AH$1441,ROW()-8,FALSE)</f>
        <v>0</v>
      </c>
      <c r="D714" s="292">
        <f>HLOOKUP(K!$D$15,DatInv!$AN$7:$AY$1441,ROW()-8,FALSE)</f>
        <v>0</v>
      </c>
      <c r="E714" s="444"/>
      <c r="F714" s="444"/>
      <c r="G714" s="420"/>
      <c r="H714" s="421"/>
      <c r="I714" s="422"/>
      <c r="J714" s="423" t="s">
        <v>249</v>
      </c>
      <c r="K714" s="292">
        <f>HLOOKUP(K!$D$15,DatInv!$BG$7:$BR$1441,ROW()-8,FALSE)</f>
        <v>0</v>
      </c>
      <c r="L714" s="292">
        <f>HLOOKUP(K!$D$15,DatInv!$BX$7:$CI$1441,ROW()-8,FALSE)</f>
        <v>0</v>
      </c>
      <c r="M714" s="292">
        <f>HLOOKUP(K!$D$15,DatInv!$CO$7:$CZ$1441,ROW()-8,FALSE)</f>
        <v>0</v>
      </c>
      <c r="N714" s="444"/>
      <c r="O714" s="444"/>
      <c r="P714" s="292">
        <f>DatInv!CZ712</f>
        <v>0</v>
      </c>
      <c r="Q714" s="292">
        <f>DatInv!DF712</f>
        <v>0</v>
      </c>
      <c r="R714" s="292">
        <f t="shared" ref="R714:S714" si="589">IF(R712=0,0,R713/R712)</f>
        <v>0</v>
      </c>
      <c r="S714" s="292">
        <f t="shared" si="589"/>
        <v>0</v>
      </c>
      <c r="T714" s="290"/>
    </row>
    <row r="715" spans="1:20">
      <c r="A715" s="290"/>
      <c r="B715" s="292">
        <f>HLOOKUP(K!$D$15,DatInv!$F$7:$Q$1441,ROW()-8,FALSE)</f>
        <v>0</v>
      </c>
      <c r="C715" s="292">
        <f>HLOOKUP(K!$D$15,DatInv!$W$7:$AH$1441,ROW()-8,FALSE)</f>
        <v>0</v>
      </c>
      <c r="D715" s="292">
        <f>HLOOKUP(K!$D$15,DatInv!$AN$7:$AY$1441,ROW()-8,FALSE)</f>
        <v>0</v>
      </c>
      <c r="E715" s="444"/>
      <c r="F715" s="444"/>
      <c r="G715" s="420"/>
      <c r="H715" s="421" t="s">
        <v>99</v>
      </c>
      <c r="I715" s="422"/>
      <c r="J715" s="423" t="s">
        <v>22</v>
      </c>
      <c r="K715" s="292">
        <f>HLOOKUP(K!$D$15,DatInv!$BG$7:$BR$1441,ROW()-8,FALSE)</f>
        <v>0</v>
      </c>
      <c r="L715" s="292">
        <f>HLOOKUP(K!$D$15,DatInv!$BX$7:$CI$1441,ROW()-8,FALSE)</f>
        <v>0</v>
      </c>
      <c r="M715" s="292">
        <f>HLOOKUP(K!$D$15,DatInv!$CO$7:$CZ$1441,ROW()-8,FALSE)</f>
        <v>0</v>
      </c>
      <c r="N715" s="444"/>
      <c r="O715" s="444"/>
      <c r="P715" s="292">
        <f>DatInv!CZ713</f>
        <v>0</v>
      </c>
      <c r="Q715" s="292">
        <f>DatInv!DF713</f>
        <v>0</v>
      </c>
      <c r="R715" s="292">
        <f t="shared" ref="R715:R716" si="590">Q715+K715</f>
        <v>0</v>
      </c>
      <c r="S715" s="292">
        <f t="shared" ref="S715:S716" si="591">Q715+P715</f>
        <v>0</v>
      </c>
      <c r="T715" s="290"/>
    </row>
    <row r="716" spans="1:20">
      <c r="A716" s="290"/>
      <c r="B716" s="292">
        <f>HLOOKUP(K!$D$15,DatInv!$F$7:$Q$1441,ROW()-8,FALSE)</f>
        <v>0</v>
      </c>
      <c r="C716" s="292">
        <f>HLOOKUP(K!$D$15,DatInv!$W$7:$AH$1441,ROW()-8,FALSE)</f>
        <v>0</v>
      </c>
      <c r="D716" s="292">
        <f>HLOOKUP(K!$D$15,DatInv!$AN$7:$AY$1441,ROW()-8,FALSE)</f>
        <v>0</v>
      </c>
      <c r="E716" s="444"/>
      <c r="F716" s="444"/>
      <c r="G716" s="420"/>
      <c r="H716" s="421"/>
      <c r="I716" s="422"/>
      <c r="J716" s="423" t="s">
        <v>140</v>
      </c>
      <c r="K716" s="292">
        <f>HLOOKUP(K!$D$15,DatInv!$BG$7:$BR$1441,ROW()-8,FALSE)</f>
        <v>0</v>
      </c>
      <c r="L716" s="292">
        <f>HLOOKUP(K!$D$15,DatInv!$BX$7:$CI$1441,ROW()-8,FALSE)</f>
        <v>0</v>
      </c>
      <c r="M716" s="292">
        <f>HLOOKUP(K!$D$15,DatInv!$CO$7:$CZ$1441,ROW()-8,FALSE)</f>
        <v>0</v>
      </c>
      <c r="N716" s="444"/>
      <c r="O716" s="444"/>
      <c r="P716" s="292">
        <f>DatInv!CZ714</f>
        <v>0</v>
      </c>
      <c r="Q716" s="292">
        <f>DatInv!DF714</f>
        <v>0</v>
      </c>
      <c r="R716" s="292">
        <f t="shared" si="590"/>
        <v>0</v>
      </c>
      <c r="S716" s="292">
        <f t="shared" si="591"/>
        <v>0</v>
      </c>
      <c r="T716" s="290"/>
    </row>
    <row r="717" spans="1:20">
      <c r="A717" s="290"/>
      <c r="B717" s="292">
        <f>HLOOKUP(K!$D$15,DatInv!$F$7:$Q$1441,ROW()-8,FALSE)</f>
        <v>0</v>
      </c>
      <c r="C717" s="292">
        <f>HLOOKUP(K!$D$15,DatInv!$W$7:$AH$1441,ROW()-8,FALSE)</f>
        <v>0</v>
      </c>
      <c r="D717" s="292">
        <f>HLOOKUP(K!$D$15,DatInv!$AN$7:$AY$1441,ROW()-8,FALSE)</f>
        <v>0</v>
      </c>
      <c r="E717" s="444"/>
      <c r="F717" s="444"/>
      <c r="G717" s="420"/>
      <c r="H717" s="421"/>
      <c r="I717" s="422"/>
      <c r="J717" s="423" t="s">
        <v>249</v>
      </c>
      <c r="K717" s="292">
        <f>HLOOKUP(K!$D$15,DatInv!$BG$7:$BR$1441,ROW()-8,FALSE)</f>
        <v>0</v>
      </c>
      <c r="L717" s="292">
        <f>HLOOKUP(K!$D$15,DatInv!$BX$7:$CI$1441,ROW()-8,FALSE)</f>
        <v>0</v>
      </c>
      <c r="M717" s="292">
        <f>HLOOKUP(K!$D$15,DatInv!$CO$7:$CZ$1441,ROW()-8,FALSE)</f>
        <v>0</v>
      </c>
      <c r="N717" s="444"/>
      <c r="O717" s="444"/>
      <c r="P717" s="292">
        <f>DatInv!CZ715</f>
        <v>0</v>
      </c>
      <c r="Q717" s="292">
        <f>DatInv!DF715</f>
        <v>0</v>
      </c>
      <c r="R717" s="292">
        <f t="shared" ref="R717:S717" si="592">IF(R715=0,0,R716/R715)</f>
        <v>0</v>
      </c>
      <c r="S717" s="292">
        <f t="shared" si="592"/>
        <v>0</v>
      </c>
      <c r="T717" s="290"/>
    </row>
    <row r="718" spans="1:20">
      <c r="A718" s="290"/>
      <c r="B718" s="292">
        <f>HLOOKUP(K!$D$15,DatInv!$F$7:$Q$1441,ROW()-8,FALSE)</f>
        <v>0</v>
      </c>
      <c r="C718" s="292">
        <f>HLOOKUP(K!$D$15,DatInv!$W$7:$AH$1441,ROW()-8,FALSE)</f>
        <v>0</v>
      </c>
      <c r="D718" s="292">
        <f>HLOOKUP(K!$D$15,DatInv!$AN$7:$AY$1441,ROW()-8,FALSE)</f>
        <v>0</v>
      </c>
      <c r="E718" s="444"/>
      <c r="F718" s="444"/>
      <c r="G718" s="420"/>
      <c r="H718" s="421" t="s">
        <v>100</v>
      </c>
      <c r="I718" s="422"/>
      <c r="J718" s="423" t="s">
        <v>22</v>
      </c>
      <c r="K718" s="292">
        <f>HLOOKUP(K!$D$15,DatInv!$BG$7:$BR$1441,ROW()-8,FALSE)</f>
        <v>0</v>
      </c>
      <c r="L718" s="292">
        <f>HLOOKUP(K!$D$15,DatInv!$BX$7:$CI$1441,ROW()-8,FALSE)</f>
        <v>0</v>
      </c>
      <c r="M718" s="292">
        <f>HLOOKUP(K!$D$15,DatInv!$CO$7:$CZ$1441,ROW()-8,FALSE)</f>
        <v>0</v>
      </c>
      <c r="N718" s="444"/>
      <c r="O718" s="444"/>
      <c r="P718" s="292">
        <f>DatInv!CZ716</f>
        <v>0</v>
      </c>
      <c r="Q718" s="292">
        <f>DatInv!DF716</f>
        <v>0</v>
      </c>
      <c r="R718" s="292">
        <f t="shared" ref="R718:R719" si="593">Q718+K718</f>
        <v>0</v>
      </c>
      <c r="S718" s="292">
        <f t="shared" ref="S718:S719" si="594">Q718+P718</f>
        <v>0</v>
      </c>
      <c r="T718" s="290"/>
    </row>
    <row r="719" spans="1:20">
      <c r="A719" s="290"/>
      <c r="B719" s="292">
        <f>HLOOKUP(K!$D$15,DatInv!$F$7:$Q$1441,ROW()-8,FALSE)</f>
        <v>0</v>
      </c>
      <c r="C719" s="292">
        <f>HLOOKUP(K!$D$15,DatInv!$W$7:$AH$1441,ROW()-8,FALSE)</f>
        <v>0</v>
      </c>
      <c r="D719" s="292">
        <f>HLOOKUP(K!$D$15,DatInv!$AN$7:$AY$1441,ROW()-8,FALSE)</f>
        <v>0</v>
      </c>
      <c r="E719" s="444"/>
      <c r="F719" s="444"/>
      <c r="G719" s="420"/>
      <c r="H719" s="421"/>
      <c r="I719" s="422"/>
      <c r="J719" s="423" t="s">
        <v>140</v>
      </c>
      <c r="K719" s="292">
        <f>HLOOKUP(K!$D$15,DatInv!$BG$7:$BR$1441,ROW()-8,FALSE)</f>
        <v>0</v>
      </c>
      <c r="L719" s="292">
        <f>HLOOKUP(K!$D$15,DatInv!$BX$7:$CI$1441,ROW()-8,FALSE)</f>
        <v>0</v>
      </c>
      <c r="M719" s="292">
        <f>HLOOKUP(K!$D$15,DatInv!$CO$7:$CZ$1441,ROW()-8,FALSE)</f>
        <v>0</v>
      </c>
      <c r="N719" s="444"/>
      <c r="O719" s="444"/>
      <c r="P719" s="292">
        <f>DatInv!CZ717</f>
        <v>0</v>
      </c>
      <c r="Q719" s="292">
        <f>DatInv!DF717</f>
        <v>0</v>
      </c>
      <c r="R719" s="292">
        <f t="shared" si="593"/>
        <v>0</v>
      </c>
      <c r="S719" s="292">
        <f t="shared" si="594"/>
        <v>0</v>
      </c>
      <c r="T719" s="290"/>
    </row>
    <row r="720" spans="1:20">
      <c r="A720" s="290"/>
      <c r="B720" s="292">
        <f>HLOOKUP(K!$D$15,DatInv!$F$7:$Q$1441,ROW()-8,FALSE)</f>
        <v>0</v>
      </c>
      <c r="C720" s="292">
        <f>HLOOKUP(K!$D$15,DatInv!$W$7:$AH$1441,ROW()-8,FALSE)</f>
        <v>0</v>
      </c>
      <c r="D720" s="292">
        <f>HLOOKUP(K!$D$15,DatInv!$AN$7:$AY$1441,ROW()-8,FALSE)</f>
        <v>0</v>
      </c>
      <c r="E720" s="444"/>
      <c r="F720" s="444"/>
      <c r="G720" s="420"/>
      <c r="H720" s="421"/>
      <c r="I720" s="422"/>
      <c r="J720" s="423" t="s">
        <v>249</v>
      </c>
      <c r="K720" s="292">
        <f>HLOOKUP(K!$D$15,DatInv!$BG$7:$BR$1441,ROW()-8,FALSE)</f>
        <v>0</v>
      </c>
      <c r="L720" s="292">
        <f>HLOOKUP(K!$D$15,DatInv!$BX$7:$CI$1441,ROW()-8,FALSE)</f>
        <v>0</v>
      </c>
      <c r="M720" s="292">
        <f>HLOOKUP(K!$D$15,DatInv!$CO$7:$CZ$1441,ROW()-8,FALSE)</f>
        <v>0</v>
      </c>
      <c r="N720" s="444"/>
      <c r="O720" s="444"/>
      <c r="P720" s="292">
        <f>DatInv!CZ718</f>
        <v>0</v>
      </c>
      <c r="Q720" s="292">
        <f>DatInv!DF718</f>
        <v>0</v>
      </c>
      <c r="R720" s="292">
        <f t="shared" ref="R720:S720" si="595">IF(R718=0,0,R719/R718)</f>
        <v>0</v>
      </c>
      <c r="S720" s="292">
        <f t="shared" si="595"/>
        <v>0</v>
      </c>
      <c r="T720" s="290"/>
    </row>
    <row r="721" spans="1:20">
      <c r="A721" s="290"/>
      <c r="B721" s="292">
        <f>HLOOKUP(K!$D$15,DatInv!$F$7:$Q$1441,ROW()-8,FALSE)</f>
        <v>0</v>
      </c>
      <c r="C721" s="292">
        <f>HLOOKUP(K!$D$15,DatInv!$W$7:$AH$1441,ROW()-8,FALSE)</f>
        <v>0</v>
      </c>
      <c r="D721" s="292">
        <f>HLOOKUP(K!$D$15,DatInv!$AN$7:$AY$1441,ROW()-8,FALSE)</f>
        <v>0</v>
      </c>
      <c r="E721" s="444"/>
      <c r="F721" s="444"/>
      <c r="G721" s="420"/>
      <c r="H721" s="421" t="s">
        <v>101</v>
      </c>
      <c r="I721" s="422"/>
      <c r="J721" s="423" t="s">
        <v>22</v>
      </c>
      <c r="K721" s="292">
        <f>HLOOKUP(K!$D$15,DatInv!$BG$7:$BR$1441,ROW()-8,FALSE)</f>
        <v>0</v>
      </c>
      <c r="L721" s="292">
        <f>HLOOKUP(K!$D$15,DatInv!$BX$7:$CI$1441,ROW()-8,FALSE)</f>
        <v>0</v>
      </c>
      <c r="M721" s="292">
        <f>HLOOKUP(K!$D$15,DatInv!$CO$7:$CZ$1441,ROW()-8,FALSE)</f>
        <v>0</v>
      </c>
      <c r="N721" s="444"/>
      <c r="O721" s="444"/>
      <c r="P721" s="292">
        <f>DatInv!CZ719</f>
        <v>0</v>
      </c>
      <c r="Q721" s="292">
        <f>DatInv!DF719</f>
        <v>0</v>
      </c>
      <c r="R721" s="292">
        <f t="shared" ref="R721:R722" si="596">Q721+K721</f>
        <v>0</v>
      </c>
      <c r="S721" s="292">
        <f t="shared" ref="S721:S722" si="597">Q721+P721</f>
        <v>0</v>
      </c>
      <c r="T721" s="290"/>
    </row>
    <row r="722" spans="1:20">
      <c r="A722" s="290"/>
      <c r="B722" s="292">
        <f>HLOOKUP(K!$D$15,DatInv!$F$7:$Q$1441,ROW()-8,FALSE)</f>
        <v>0</v>
      </c>
      <c r="C722" s="292">
        <f>HLOOKUP(K!$D$15,DatInv!$W$7:$AH$1441,ROW()-8,FALSE)</f>
        <v>0</v>
      </c>
      <c r="D722" s="292">
        <f>HLOOKUP(K!$D$15,DatInv!$AN$7:$AY$1441,ROW()-8,FALSE)</f>
        <v>0</v>
      </c>
      <c r="E722" s="444"/>
      <c r="F722" s="444"/>
      <c r="G722" s="420"/>
      <c r="H722" s="421"/>
      <c r="I722" s="422"/>
      <c r="J722" s="423" t="s">
        <v>140</v>
      </c>
      <c r="K722" s="292">
        <f>HLOOKUP(K!$D$15,DatInv!$BG$7:$BR$1441,ROW()-8,FALSE)</f>
        <v>0</v>
      </c>
      <c r="L722" s="292">
        <f>HLOOKUP(K!$D$15,DatInv!$BX$7:$CI$1441,ROW()-8,FALSE)</f>
        <v>0</v>
      </c>
      <c r="M722" s="292">
        <f>HLOOKUP(K!$D$15,DatInv!$CO$7:$CZ$1441,ROW()-8,FALSE)</f>
        <v>0</v>
      </c>
      <c r="N722" s="444"/>
      <c r="O722" s="444"/>
      <c r="P722" s="292">
        <f>DatInv!CZ720</f>
        <v>0</v>
      </c>
      <c r="Q722" s="292">
        <f>DatInv!DF720</f>
        <v>0</v>
      </c>
      <c r="R722" s="292">
        <f t="shared" si="596"/>
        <v>0</v>
      </c>
      <c r="S722" s="292">
        <f t="shared" si="597"/>
        <v>0</v>
      </c>
      <c r="T722" s="290"/>
    </row>
    <row r="723" spans="1:20">
      <c r="A723" s="290"/>
      <c r="B723" s="292">
        <f>HLOOKUP(K!$D$15,DatInv!$F$7:$Q$1441,ROW()-8,FALSE)</f>
        <v>0</v>
      </c>
      <c r="C723" s="292">
        <f>HLOOKUP(K!$D$15,DatInv!$W$7:$AH$1441,ROW()-8,FALSE)</f>
        <v>0</v>
      </c>
      <c r="D723" s="292">
        <f>HLOOKUP(K!$D$15,DatInv!$AN$7:$AY$1441,ROW()-8,FALSE)</f>
        <v>0</v>
      </c>
      <c r="E723" s="444"/>
      <c r="F723" s="444"/>
      <c r="G723" s="420"/>
      <c r="H723" s="421"/>
      <c r="I723" s="422"/>
      <c r="J723" s="423" t="s">
        <v>249</v>
      </c>
      <c r="K723" s="292">
        <f>HLOOKUP(K!$D$15,DatInv!$BG$7:$BR$1441,ROW()-8,FALSE)</f>
        <v>0</v>
      </c>
      <c r="L723" s="292">
        <f>HLOOKUP(K!$D$15,DatInv!$BX$7:$CI$1441,ROW()-8,FALSE)</f>
        <v>0</v>
      </c>
      <c r="M723" s="292">
        <f>HLOOKUP(K!$D$15,DatInv!$CO$7:$CZ$1441,ROW()-8,FALSE)</f>
        <v>0</v>
      </c>
      <c r="N723" s="444"/>
      <c r="O723" s="444"/>
      <c r="P723" s="292">
        <f>DatInv!CZ721</f>
        <v>0</v>
      </c>
      <c r="Q723" s="292">
        <f>DatInv!DF721</f>
        <v>0</v>
      </c>
      <c r="R723" s="292">
        <f t="shared" ref="R723:S723" si="598">IF(R721=0,0,R722/R721)</f>
        <v>0</v>
      </c>
      <c r="S723" s="292">
        <f t="shared" si="598"/>
        <v>0</v>
      </c>
      <c r="T723" s="290"/>
    </row>
    <row r="724" spans="1:20">
      <c r="A724" s="290"/>
      <c r="B724" s="292">
        <f>HLOOKUP(K!$D$15,DatInv!$F$7:$Q$1441,ROW()-8,FALSE)</f>
        <v>0</v>
      </c>
      <c r="C724" s="292">
        <f>HLOOKUP(K!$D$15,DatInv!$W$7:$AH$1441,ROW()-8,FALSE)</f>
        <v>0</v>
      </c>
      <c r="D724" s="292">
        <f>HLOOKUP(K!$D$15,DatInv!$AN$7:$AY$1441,ROW()-8,FALSE)</f>
        <v>0</v>
      </c>
      <c r="E724" s="444"/>
      <c r="F724" s="444"/>
      <c r="G724" s="420"/>
      <c r="H724" s="421" t="s">
        <v>102</v>
      </c>
      <c r="I724" s="422"/>
      <c r="J724" s="423" t="s">
        <v>22</v>
      </c>
      <c r="K724" s="292">
        <f>HLOOKUP(K!$D$15,DatInv!$BG$7:$BR$1441,ROW()-8,FALSE)</f>
        <v>0</v>
      </c>
      <c r="L724" s="292">
        <f>HLOOKUP(K!$D$15,DatInv!$BX$7:$CI$1441,ROW()-8,FALSE)</f>
        <v>0</v>
      </c>
      <c r="M724" s="292">
        <f>HLOOKUP(K!$D$15,DatInv!$CO$7:$CZ$1441,ROW()-8,FALSE)</f>
        <v>0</v>
      </c>
      <c r="N724" s="444"/>
      <c r="O724" s="444"/>
      <c r="P724" s="292">
        <f>DatInv!CZ722</f>
        <v>0</v>
      </c>
      <c r="Q724" s="292">
        <f>DatInv!DF722</f>
        <v>0</v>
      </c>
      <c r="R724" s="292">
        <f t="shared" ref="R724:R725" si="599">Q724+K724</f>
        <v>0</v>
      </c>
      <c r="S724" s="292">
        <f t="shared" ref="S724:S725" si="600">Q724+P724</f>
        <v>0</v>
      </c>
      <c r="T724" s="290"/>
    </row>
    <row r="725" spans="1:20">
      <c r="A725" s="290"/>
      <c r="B725" s="292">
        <f>HLOOKUP(K!$D$15,DatInv!$F$7:$Q$1441,ROW()-8,FALSE)</f>
        <v>0</v>
      </c>
      <c r="C725" s="292">
        <f>HLOOKUP(K!$D$15,DatInv!$W$7:$AH$1441,ROW()-8,FALSE)</f>
        <v>0</v>
      </c>
      <c r="D725" s="292">
        <f>HLOOKUP(K!$D$15,DatInv!$AN$7:$AY$1441,ROW()-8,FALSE)</f>
        <v>0</v>
      </c>
      <c r="E725" s="444"/>
      <c r="F725" s="444"/>
      <c r="G725" s="420"/>
      <c r="H725" s="421"/>
      <c r="I725" s="422"/>
      <c r="J725" s="423" t="s">
        <v>140</v>
      </c>
      <c r="K725" s="292">
        <f>HLOOKUP(K!$D$15,DatInv!$BG$7:$BR$1441,ROW()-8,FALSE)</f>
        <v>0</v>
      </c>
      <c r="L725" s="292">
        <f>HLOOKUP(K!$D$15,DatInv!$BX$7:$CI$1441,ROW()-8,FALSE)</f>
        <v>0</v>
      </c>
      <c r="M725" s="292">
        <f>HLOOKUP(K!$D$15,DatInv!$CO$7:$CZ$1441,ROW()-8,FALSE)</f>
        <v>0</v>
      </c>
      <c r="N725" s="444"/>
      <c r="O725" s="444"/>
      <c r="P725" s="292">
        <f>DatInv!CZ723</f>
        <v>0</v>
      </c>
      <c r="Q725" s="292">
        <f>DatInv!DF723</f>
        <v>0</v>
      </c>
      <c r="R725" s="292">
        <f t="shared" si="599"/>
        <v>0</v>
      </c>
      <c r="S725" s="292">
        <f t="shared" si="600"/>
        <v>0</v>
      </c>
      <c r="T725" s="290"/>
    </row>
    <row r="726" spans="1:20">
      <c r="A726" s="290"/>
      <c r="B726" s="292">
        <f>HLOOKUP(K!$D$15,DatInv!$F$7:$Q$1441,ROW()-8,FALSE)</f>
        <v>0</v>
      </c>
      <c r="C726" s="292">
        <f>HLOOKUP(K!$D$15,DatInv!$W$7:$AH$1441,ROW()-8,FALSE)</f>
        <v>0</v>
      </c>
      <c r="D726" s="292">
        <f>HLOOKUP(K!$D$15,DatInv!$AN$7:$AY$1441,ROW()-8,FALSE)</f>
        <v>0</v>
      </c>
      <c r="E726" s="444"/>
      <c r="F726" s="444"/>
      <c r="G726" s="420"/>
      <c r="H726" s="421"/>
      <c r="I726" s="422"/>
      <c r="J726" s="423" t="s">
        <v>249</v>
      </c>
      <c r="K726" s="292">
        <f>HLOOKUP(K!$D$15,DatInv!$BG$7:$BR$1441,ROW()-8,FALSE)</f>
        <v>0</v>
      </c>
      <c r="L726" s="292">
        <f>HLOOKUP(K!$D$15,DatInv!$BX$7:$CI$1441,ROW()-8,FALSE)</f>
        <v>0</v>
      </c>
      <c r="M726" s="292">
        <f>HLOOKUP(K!$D$15,DatInv!$CO$7:$CZ$1441,ROW()-8,FALSE)</f>
        <v>0</v>
      </c>
      <c r="N726" s="444"/>
      <c r="O726" s="444"/>
      <c r="P726" s="292">
        <f>DatInv!CZ724</f>
        <v>0</v>
      </c>
      <c r="Q726" s="292">
        <f>DatInv!DF724</f>
        <v>0</v>
      </c>
      <c r="R726" s="292">
        <f t="shared" ref="R726:S726" si="601">IF(R724=0,0,R725/R724)</f>
        <v>0</v>
      </c>
      <c r="S726" s="292">
        <f t="shared" si="601"/>
        <v>0</v>
      </c>
      <c r="T726" s="290"/>
    </row>
    <row r="727" spans="1:20">
      <c r="A727" s="290"/>
      <c r="B727" s="292">
        <f>HLOOKUP(K!$D$15,DatInv!$F$7:$Q$1441,ROW()-8,FALSE)</f>
        <v>0</v>
      </c>
      <c r="C727" s="292">
        <f>HLOOKUP(K!$D$15,DatInv!$W$7:$AH$1441,ROW()-8,FALSE)</f>
        <v>0</v>
      </c>
      <c r="D727" s="292">
        <f>HLOOKUP(K!$D$15,DatInv!$AN$7:$AY$1441,ROW()-8,FALSE)</f>
        <v>0</v>
      </c>
      <c r="E727" s="444"/>
      <c r="F727" s="444"/>
      <c r="G727" s="420"/>
      <c r="H727" s="421" t="s">
        <v>103</v>
      </c>
      <c r="I727" s="422"/>
      <c r="J727" s="423" t="s">
        <v>22</v>
      </c>
      <c r="K727" s="292">
        <f>HLOOKUP(K!$D$15,DatInv!$BG$7:$BR$1441,ROW()-8,FALSE)</f>
        <v>0</v>
      </c>
      <c r="L727" s="292">
        <f>HLOOKUP(K!$D$15,DatInv!$BX$7:$CI$1441,ROW()-8,FALSE)</f>
        <v>0</v>
      </c>
      <c r="M727" s="292">
        <f>HLOOKUP(K!$D$15,DatInv!$CO$7:$CZ$1441,ROW()-8,FALSE)</f>
        <v>0</v>
      </c>
      <c r="N727" s="444"/>
      <c r="O727" s="444"/>
      <c r="P727" s="292">
        <f>DatInv!CZ725</f>
        <v>0</v>
      </c>
      <c r="Q727" s="292">
        <f>DatInv!DF725</f>
        <v>0</v>
      </c>
      <c r="R727" s="292">
        <f t="shared" ref="R727:R728" si="602">Q727+K727</f>
        <v>0</v>
      </c>
      <c r="S727" s="292">
        <f t="shared" ref="S727:S728" si="603">Q727+P727</f>
        <v>0</v>
      </c>
      <c r="T727" s="290"/>
    </row>
    <row r="728" spans="1:20">
      <c r="A728" s="290"/>
      <c r="B728" s="292">
        <f>HLOOKUP(K!$D$15,DatInv!$F$7:$Q$1441,ROW()-8,FALSE)</f>
        <v>0</v>
      </c>
      <c r="C728" s="292">
        <f>HLOOKUP(K!$D$15,DatInv!$W$7:$AH$1441,ROW()-8,FALSE)</f>
        <v>0</v>
      </c>
      <c r="D728" s="292">
        <f>HLOOKUP(K!$D$15,DatInv!$AN$7:$AY$1441,ROW()-8,FALSE)</f>
        <v>0</v>
      </c>
      <c r="E728" s="444"/>
      <c r="F728" s="444"/>
      <c r="G728" s="420"/>
      <c r="H728" s="421"/>
      <c r="I728" s="422"/>
      <c r="J728" s="423" t="s">
        <v>140</v>
      </c>
      <c r="K728" s="292">
        <f>HLOOKUP(K!$D$15,DatInv!$BG$7:$BR$1441,ROW()-8,FALSE)</f>
        <v>0</v>
      </c>
      <c r="L728" s="292">
        <f>HLOOKUP(K!$D$15,DatInv!$BX$7:$CI$1441,ROW()-8,FALSE)</f>
        <v>0</v>
      </c>
      <c r="M728" s="292">
        <f>HLOOKUP(K!$D$15,DatInv!$CO$7:$CZ$1441,ROW()-8,FALSE)</f>
        <v>0</v>
      </c>
      <c r="N728" s="444"/>
      <c r="O728" s="444"/>
      <c r="P728" s="292">
        <f>DatInv!CZ726</f>
        <v>0</v>
      </c>
      <c r="Q728" s="292">
        <f>DatInv!DF726</f>
        <v>0</v>
      </c>
      <c r="R728" s="292">
        <f t="shared" si="602"/>
        <v>0</v>
      </c>
      <c r="S728" s="292">
        <f t="shared" si="603"/>
        <v>0</v>
      </c>
      <c r="T728" s="290"/>
    </row>
    <row r="729" spans="1:20">
      <c r="A729" s="290"/>
      <c r="B729" s="292">
        <f>HLOOKUP(K!$D$15,DatInv!$F$7:$Q$1441,ROW()-8,FALSE)</f>
        <v>0</v>
      </c>
      <c r="C729" s="292">
        <f>HLOOKUP(K!$D$15,DatInv!$W$7:$AH$1441,ROW()-8,FALSE)</f>
        <v>0</v>
      </c>
      <c r="D729" s="292">
        <f>HLOOKUP(K!$D$15,DatInv!$AN$7:$AY$1441,ROW()-8,FALSE)</f>
        <v>0</v>
      </c>
      <c r="E729" s="444"/>
      <c r="F729" s="444"/>
      <c r="G729" s="420"/>
      <c r="H729" s="421"/>
      <c r="I729" s="422"/>
      <c r="J729" s="423" t="s">
        <v>249</v>
      </c>
      <c r="K729" s="292">
        <f>HLOOKUP(K!$D$15,DatInv!$BG$7:$BR$1441,ROW()-8,FALSE)</f>
        <v>0</v>
      </c>
      <c r="L729" s="292">
        <f>HLOOKUP(K!$D$15,DatInv!$BX$7:$CI$1441,ROW()-8,FALSE)</f>
        <v>0</v>
      </c>
      <c r="M729" s="292">
        <f>HLOOKUP(K!$D$15,DatInv!$CO$7:$CZ$1441,ROW()-8,FALSE)</f>
        <v>0</v>
      </c>
      <c r="N729" s="444"/>
      <c r="O729" s="444"/>
      <c r="P729" s="292">
        <f>DatInv!CZ727</f>
        <v>0</v>
      </c>
      <c r="Q729" s="292">
        <f>DatInv!DF727</f>
        <v>0</v>
      </c>
      <c r="R729" s="292">
        <f t="shared" ref="R729:S729" si="604">IF(R727=0,0,R728/R727)</f>
        <v>0</v>
      </c>
      <c r="S729" s="292">
        <f t="shared" si="604"/>
        <v>0</v>
      </c>
      <c r="T729" s="290"/>
    </row>
    <row r="730" spans="1:20">
      <c r="A730" s="290"/>
      <c r="B730" s="292">
        <f>HLOOKUP(K!$D$15,DatInv!$F$7:$Q$1441,ROW()-8,FALSE)</f>
        <v>0</v>
      </c>
      <c r="C730" s="292">
        <f>HLOOKUP(K!$D$15,DatInv!$W$7:$AH$1441,ROW()-8,FALSE)</f>
        <v>0</v>
      </c>
      <c r="D730" s="292">
        <f>HLOOKUP(K!$D$15,DatInv!$AN$7:$AY$1441,ROW()-8,FALSE)</f>
        <v>0</v>
      </c>
      <c r="E730" s="444"/>
      <c r="F730" s="444"/>
      <c r="G730" s="420"/>
      <c r="H730" s="421" t="s">
        <v>104</v>
      </c>
      <c r="I730" s="422"/>
      <c r="J730" s="423" t="s">
        <v>22</v>
      </c>
      <c r="K730" s="292">
        <f>HLOOKUP(K!$D$15,DatInv!$BG$7:$BR$1441,ROW()-8,FALSE)</f>
        <v>0</v>
      </c>
      <c r="L730" s="292">
        <f>HLOOKUP(K!$D$15,DatInv!$BX$7:$CI$1441,ROW()-8,FALSE)</f>
        <v>0</v>
      </c>
      <c r="M730" s="292">
        <f>HLOOKUP(K!$D$15,DatInv!$CO$7:$CZ$1441,ROW()-8,FALSE)</f>
        <v>0</v>
      </c>
      <c r="N730" s="444"/>
      <c r="O730" s="444"/>
      <c r="P730" s="292">
        <f>DatInv!CZ728</f>
        <v>0</v>
      </c>
      <c r="Q730" s="292">
        <f>DatInv!DF728</f>
        <v>0</v>
      </c>
      <c r="R730" s="292">
        <f t="shared" ref="R730:R731" si="605">Q730+K730</f>
        <v>0</v>
      </c>
      <c r="S730" s="292">
        <f t="shared" ref="S730:S731" si="606">Q730+P730</f>
        <v>0</v>
      </c>
      <c r="T730" s="290"/>
    </row>
    <row r="731" spans="1:20">
      <c r="A731" s="290"/>
      <c r="B731" s="292">
        <f>HLOOKUP(K!$D$15,DatInv!$F$7:$Q$1441,ROW()-8,FALSE)</f>
        <v>0</v>
      </c>
      <c r="C731" s="292">
        <f>HLOOKUP(K!$D$15,DatInv!$W$7:$AH$1441,ROW()-8,FALSE)</f>
        <v>0</v>
      </c>
      <c r="D731" s="292">
        <f>HLOOKUP(K!$D$15,DatInv!$AN$7:$AY$1441,ROW()-8,FALSE)</f>
        <v>0</v>
      </c>
      <c r="E731" s="444"/>
      <c r="F731" s="444"/>
      <c r="G731" s="420"/>
      <c r="H731" s="421"/>
      <c r="I731" s="422"/>
      <c r="J731" s="423" t="s">
        <v>140</v>
      </c>
      <c r="K731" s="292">
        <f>HLOOKUP(K!$D$15,DatInv!$BG$7:$BR$1441,ROW()-8,FALSE)</f>
        <v>0</v>
      </c>
      <c r="L731" s="292">
        <f>HLOOKUP(K!$D$15,DatInv!$BX$7:$CI$1441,ROW()-8,FALSE)</f>
        <v>0</v>
      </c>
      <c r="M731" s="292">
        <f>HLOOKUP(K!$D$15,DatInv!$CO$7:$CZ$1441,ROW()-8,FALSE)</f>
        <v>0</v>
      </c>
      <c r="N731" s="444"/>
      <c r="O731" s="444"/>
      <c r="P731" s="292">
        <f>DatInv!CZ729</f>
        <v>0</v>
      </c>
      <c r="Q731" s="292">
        <f>DatInv!DF729</f>
        <v>0</v>
      </c>
      <c r="R731" s="292">
        <f t="shared" si="605"/>
        <v>0</v>
      </c>
      <c r="S731" s="292">
        <f t="shared" si="606"/>
        <v>0</v>
      </c>
      <c r="T731" s="290"/>
    </row>
    <row r="732" spans="1:20">
      <c r="A732" s="290"/>
      <c r="B732" s="292">
        <f>HLOOKUP(K!$D$15,DatInv!$F$7:$Q$1441,ROW()-8,FALSE)</f>
        <v>0</v>
      </c>
      <c r="C732" s="292">
        <f>HLOOKUP(K!$D$15,DatInv!$W$7:$AH$1441,ROW()-8,FALSE)</f>
        <v>0</v>
      </c>
      <c r="D732" s="292">
        <f>HLOOKUP(K!$D$15,DatInv!$AN$7:$AY$1441,ROW()-8,FALSE)</f>
        <v>0</v>
      </c>
      <c r="E732" s="444"/>
      <c r="F732" s="444"/>
      <c r="G732" s="420"/>
      <c r="H732" s="421"/>
      <c r="I732" s="422"/>
      <c r="J732" s="423" t="s">
        <v>249</v>
      </c>
      <c r="K732" s="292">
        <f>HLOOKUP(K!$D$15,DatInv!$BG$7:$BR$1441,ROW()-8,FALSE)</f>
        <v>0</v>
      </c>
      <c r="L732" s="292">
        <f>HLOOKUP(K!$D$15,DatInv!$BX$7:$CI$1441,ROW()-8,FALSE)</f>
        <v>0</v>
      </c>
      <c r="M732" s="292">
        <f>HLOOKUP(K!$D$15,DatInv!$CO$7:$CZ$1441,ROW()-8,FALSE)</f>
        <v>0</v>
      </c>
      <c r="N732" s="444"/>
      <c r="O732" s="444"/>
      <c r="P732" s="292">
        <f>DatInv!CZ730</f>
        <v>0</v>
      </c>
      <c r="Q732" s="292">
        <f>DatInv!DF730</f>
        <v>0</v>
      </c>
      <c r="R732" s="292">
        <f t="shared" ref="R732:S732" si="607">IF(R730=0,0,R731/R730)</f>
        <v>0</v>
      </c>
      <c r="S732" s="292">
        <f t="shared" si="607"/>
        <v>0</v>
      </c>
      <c r="T732" s="290"/>
    </row>
    <row r="733" spans="1:20">
      <c r="A733" s="290"/>
      <c r="B733" s="292">
        <f>HLOOKUP(K!$D$15,DatInv!$F$7:$Q$1441,ROW()-8,FALSE)</f>
        <v>0</v>
      </c>
      <c r="C733" s="292">
        <f>HLOOKUP(K!$D$15,DatInv!$W$7:$AH$1441,ROW()-8,FALSE)</f>
        <v>0</v>
      </c>
      <c r="D733" s="292">
        <f>HLOOKUP(K!$D$15,DatInv!$AN$7:$AY$1441,ROW()-8,FALSE)</f>
        <v>0</v>
      </c>
      <c r="E733" s="444"/>
      <c r="F733" s="444"/>
      <c r="G733" s="420"/>
      <c r="H733" s="421" t="s">
        <v>105</v>
      </c>
      <c r="I733" s="422"/>
      <c r="J733" s="423" t="s">
        <v>22</v>
      </c>
      <c r="K733" s="292">
        <f>HLOOKUP(K!$D$15,DatInv!$BG$7:$BR$1441,ROW()-8,FALSE)</f>
        <v>0</v>
      </c>
      <c r="L733" s="292">
        <f>HLOOKUP(K!$D$15,DatInv!$BX$7:$CI$1441,ROW()-8,FALSE)</f>
        <v>0</v>
      </c>
      <c r="M733" s="292">
        <f>HLOOKUP(K!$D$15,DatInv!$CO$7:$CZ$1441,ROW()-8,FALSE)</f>
        <v>0</v>
      </c>
      <c r="N733" s="444"/>
      <c r="O733" s="444"/>
      <c r="P733" s="292">
        <f>DatInv!CZ731</f>
        <v>0</v>
      </c>
      <c r="Q733" s="292">
        <f>DatInv!DF731</f>
        <v>0</v>
      </c>
      <c r="R733" s="292">
        <f t="shared" ref="R733:R734" si="608">Q733+K733</f>
        <v>0</v>
      </c>
      <c r="S733" s="292">
        <f t="shared" ref="S733:S734" si="609">Q733+P733</f>
        <v>0</v>
      </c>
      <c r="T733" s="290"/>
    </row>
    <row r="734" spans="1:20">
      <c r="A734" s="290"/>
      <c r="B734" s="292">
        <f>HLOOKUP(K!$D$15,DatInv!$F$7:$Q$1441,ROW()-8,FALSE)</f>
        <v>0</v>
      </c>
      <c r="C734" s="292">
        <f>HLOOKUP(K!$D$15,DatInv!$W$7:$AH$1441,ROW()-8,FALSE)</f>
        <v>0</v>
      </c>
      <c r="D734" s="292">
        <f>HLOOKUP(K!$D$15,DatInv!$AN$7:$AY$1441,ROW()-8,FALSE)</f>
        <v>0</v>
      </c>
      <c r="E734" s="444"/>
      <c r="F734" s="444"/>
      <c r="G734" s="420"/>
      <c r="H734" s="421"/>
      <c r="I734" s="422"/>
      <c r="J734" s="423" t="s">
        <v>140</v>
      </c>
      <c r="K734" s="292">
        <f>HLOOKUP(K!$D$15,DatInv!$BG$7:$BR$1441,ROW()-8,FALSE)</f>
        <v>0</v>
      </c>
      <c r="L734" s="292">
        <f>HLOOKUP(K!$D$15,DatInv!$BX$7:$CI$1441,ROW()-8,FALSE)</f>
        <v>0</v>
      </c>
      <c r="M734" s="292">
        <f>HLOOKUP(K!$D$15,DatInv!$CO$7:$CZ$1441,ROW()-8,FALSE)</f>
        <v>0</v>
      </c>
      <c r="N734" s="444"/>
      <c r="O734" s="444"/>
      <c r="P734" s="292">
        <f>DatInv!CZ732</f>
        <v>0</v>
      </c>
      <c r="Q734" s="292">
        <f>DatInv!DF732</f>
        <v>0</v>
      </c>
      <c r="R734" s="292">
        <f t="shared" si="608"/>
        <v>0</v>
      </c>
      <c r="S734" s="292">
        <f t="shared" si="609"/>
        <v>0</v>
      </c>
      <c r="T734" s="290"/>
    </row>
    <row r="735" spans="1:20">
      <c r="A735" s="290"/>
      <c r="B735" s="292">
        <f>HLOOKUP(K!$D$15,DatInv!$F$7:$Q$1441,ROW()-8,FALSE)</f>
        <v>0</v>
      </c>
      <c r="C735" s="292">
        <f>HLOOKUP(K!$D$15,DatInv!$W$7:$AH$1441,ROW()-8,FALSE)</f>
        <v>0</v>
      </c>
      <c r="D735" s="292">
        <f>HLOOKUP(K!$D$15,DatInv!$AN$7:$AY$1441,ROW()-8,FALSE)</f>
        <v>0</v>
      </c>
      <c r="E735" s="444"/>
      <c r="F735" s="444"/>
      <c r="G735" s="420"/>
      <c r="H735" s="421"/>
      <c r="I735" s="422"/>
      <c r="J735" s="423" t="s">
        <v>249</v>
      </c>
      <c r="K735" s="292">
        <f>HLOOKUP(K!$D$15,DatInv!$BG$7:$BR$1441,ROW()-8,FALSE)</f>
        <v>0</v>
      </c>
      <c r="L735" s="292">
        <f>HLOOKUP(K!$D$15,DatInv!$BX$7:$CI$1441,ROW()-8,FALSE)</f>
        <v>0</v>
      </c>
      <c r="M735" s="292">
        <f>HLOOKUP(K!$D$15,DatInv!$CO$7:$CZ$1441,ROW()-8,FALSE)</f>
        <v>0</v>
      </c>
      <c r="N735" s="444"/>
      <c r="O735" s="444"/>
      <c r="P735" s="292">
        <f>DatInv!CZ733</f>
        <v>0</v>
      </c>
      <c r="Q735" s="292">
        <f>DatInv!DF733</f>
        <v>0</v>
      </c>
      <c r="R735" s="292">
        <f t="shared" ref="R735:S735" si="610">IF(R733=0,0,R734/R733)</f>
        <v>0</v>
      </c>
      <c r="S735" s="292">
        <f t="shared" si="610"/>
        <v>0</v>
      </c>
      <c r="T735" s="290"/>
    </row>
    <row r="736" spans="1:20">
      <c r="A736" s="290"/>
      <c r="B736" s="292">
        <f>HLOOKUP(K!$D$15,DatInv!$F$7:$Q$1441,ROW()-8,FALSE)</f>
        <v>0</v>
      </c>
      <c r="C736" s="292">
        <f>HLOOKUP(K!$D$15,DatInv!$W$7:$AH$1441,ROW()-8,FALSE)</f>
        <v>0</v>
      </c>
      <c r="D736" s="292">
        <f>HLOOKUP(K!$D$15,DatInv!$AN$7:$AY$1441,ROW()-8,FALSE)</f>
        <v>0</v>
      </c>
      <c r="E736" s="444"/>
      <c r="F736" s="444"/>
      <c r="G736" s="420"/>
      <c r="H736" s="421" t="s">
        <v>106</v>
      </c>
      <c r="I736" s="422"/>
      <c r="J736" s="423" t="s">
        <v>22</v>
      </c>
      <c r="K736" s="292">
        <f>HLOOKUP(K!$D$15,DatInv!$BG$7:$BR$1441,ROW()-8,FALSE)</f>
        <v>0</v>
      </c>
      <c r="L736" s="292">
        <f>HLOOKUP(K!$D$15,DatInv!$BX$7:$CI$1441,ROW()-8,FALSE)</f>
        <v>0</v>
      </c>
      <c r="M736" s="292">
        <f>HLOOKUP(K!$D$15,DatInv!$CO$7:$CZ$1441,ROW()-8,FALSE)</f>
        <v>0</v>
      </c>
      <c r="N736" s="444"/>
      <c r="O736" s="444"/>
      <c r="P736" s="292">
        <f>DatInv!CZ734</f>
        <v>0</v>
      </c>
      <c r="Q736" s="292">
        <f>DatInv!DF734</f>
        <v>0</v>
      </c>
      <c r="R736" s="292">
        <f t="shared" ref="R736:R737" si="611">Q736+K736</f>
        <v>0</v>
      </c>
      <c r="S736" s="292">
        <f t="shared" ref="S736:S737" si="612">Q736+P736</f>
        <v>0</v>
      </c>
      <c r="T736" s="290"/>
    </row>
    <row r="737" spans="1:20">
      <c r="A737" s="290"/>
      <c r="B737" s="292">
        <f>HLOOKUP(K!$D$15,DatInv!$F$7:$Q$1441,ROW()-8,FALSE)</f>
        <v>0</v>
      </c>
      <c r="C737" s="292">
        <f>HLOOKUP(K!$D$15,DatInv!$W$7:$AH$1441,ROW()-8,FALSE)</f>
        <v>0</v>
      </c>
      <c r="D737" s="292">
        <f>HLOOKUP(K!$D$15,DatInv!$AN$7:$AY$1441,ROW()-8,FALSE)</f>
        <v>0</v>
      </c>
      <c r="E737" s="444"/>
      <c r="F737" s="444"/>
      <c r="G737" s="420"/>
      <c r="H737" s="421"/>
      <c r="I737" s="422"/>
      <c r="J737" s="423" t="s">
        <v>140</v>
      </c>
      <c r="K737" s="292">
        <f>HLOOKUP(K!$D$15,DatInv!$BG$7:$BR$1441,ROW()-8,FALSE)</f>
        <v>0</v>
      </c>
      <c r="L737" s="292">
        <f>HLOOKUP(K!$D$15,DatInv!$BX$7:$CI$1441,ROW()-8,FALSE)</f>
        <v>0</v>
      </c>
      <c r="M737" s="292">
        <f>HLOOKUP(K!$D$15,DatInv!$CO$7:$CZ$1441,ROW()-8,FALSE)</f>
        <v>0</v>
      </c>
      <c r="N737" s="444"/>
      <c r="O737" s="444"/>
      <c r="P737" s="292">
        <f>DatInv!CZ735</f>
        <v>0</v>
      </c>
      <c r="Q737" s="292">
        <f>DatInv!DF735</f>
        <v>0</v>
      </c>
      <c r="R737" s="292">
        <f t="shared" si="611"/>
        <v>0</v>
      </c>
      <c r="S737" s="292">
        <f t="shared" si="612"/>
        <v>0</v>
      </c>
      <c r="T737" s="290"/>
    </row>
    <row r="738" spans="1:20">
      <c r="A738" s="290"/>
      <c r="B738" s="292">
        <f>HLOOKUP(K!$D$15,DatInv!$F$7:$Q$1441,ROW()-8,FALSE)</f>
        <v>0</v>
      </c>
      <c r="C738" s="292">
        <f>HLOOKUP(K!$D$15,DatInv!$W$7:$AH$1441,ROW()-8,FALSE)</f>
        <v>0</v>
      </c>
      <c r="D738" s="292">
        <f>HLOOKUP(K!$D$15,DatInv!$AN$7:$AY$1441,ROW()-8,FALSE)</f>
        <v>0</v>
      </c>
      <c r="E738" s="444"/>
      <c r="F738" s="444"/>
      <c r="G738" s="420"/>
      <c r="H738" s="421"/>
      <c r="I738" s="422"/>
      <c r="J738" s="423" t="s">
        <v>249</v>
      </c>
      <c r="K738" s="292">
        <f>HLOOKUP(K!$D$15,DatInv!$BG$7:$BR$1441,ROW()-8,FALSE)</f>
        <v>0</v>
      </c>
      <c r="L738" s="292">
        <f>HLOOKUP(K!$D$15,DatInv!$BX$7:$CI$1441,ROW()-8,FALSE)</f>
        <v>0</v>
      </c>
      <c r="M738" s="292">
        <f>HLOOKUP(K!$D$15,DatInv!$CO$7:$CZ$1441,ROW()-8,FALSE)</f>
        <v>0</v>
      </c>
      <c r="N738" s="444"/>
      <c r="O738" s="444"/>
      <c r="P738" s="292">
        <f>DatInv!CZ736</f>
        <v>0</v>
      </c>
      <c r="Q738" s="292">
        <f>DatInv!DF736</f>
        <v>0</v>
      </c>
      <c r="R738" s="292">
        <f t="shared" ref="R738:S738" si="613">IF(R736=0,0,R737/R736)</f>
        <v>0</v>
      </c>
      <c r="S738" s="292">
        <f t="shared" si="613"/>
        <v>0</v>
      </c>
      <c r="T738" s="290"/>
    </row>
    <row r="739" spans="1:20">
      <c r="A739" s="290"/>
      <c r="B739" s="292">
        <f>HLOOKUP(K!$D$15,DatInv!$F$7:$Q$1441,ROW()-8,FALSE)</f>
        <v>0</v>
      </c>
      <c r="C739" s="292">
        <f>HLOOKUP(K!$D$15,DatInv!$W$7:$AH$1441,ROW()-8,FALSE)</f>
        <v>0</v>
      </c>
      <c r="D739" s="292">
        <f>HLOOKUP(K!$D$15,DatInv!$AN$7:$AY$1441,ROW()-8,FALSE)</f>
        <v>0</v>
      </c>
      <c r="E739" s="444"/>
      <c r="F739" s="444"/>
      <c r="G739" s="420"/>
      <c r="H739" s="421" t="s">
        <v>107</v>
      </c>
      <c r="I739" s="422"/>
      <c r="J739" s="423" t="s">
        <v>22</v>
      </c>
      <c r="K739" s="292">
        <f>HLOOKUP(K!$D$15,DatInv!$BG$7:$BR$1441,ROW()-8,FALSE)</f>
        <v>0</v>
      </c>
      <c r="L739" s="292">
        <f>HLOOKUP(K!$D$15,DatInv!$BX$7:$CI$1441,ROW()-8,FALSE)</f>
        <v>0</v>
      </c>
      <c r="M739" s="292">
        <f>HLOOKUP(K!$D$15,DatInv!$CO$7:$CZ$1441,ROW()-8,FALSE)</f>
        <v>0</v>
      </c>
      <c r="N739" s="444"/>
      <c r="O739" s="444"/>
      <c r="P739" s="292">
        <f>DatInv!CZ737</f>
        <v>0</v>
      </c>
      <c r="Q739" s="292">
        <f>DatInv!DF737</f>
        <v>0</v>
      </c>
      <c r="R739" s="292">
        <f t="shared" ref="R739:R740" si="614">Q739+K739</f>
        <v>0</v>
      </c>
      <c r="S739" s="292">
        <f t="shared" ref="S739:S740" si="615">Q739+P739</f>
        <v>0</v>
      </c>
      <c r="T739" s="290"/>
    </row>
    <row r="740" spans="1:20">
      <c r="A740" s="290"/>
      <c r="B740" s="292">
        <f>HLOOKUP(K!$D$15,DatInv!$F$7:$Q$1441,ROW()-8,FALSE)</f>
        <v>0</v>
      </c>
      <c r="C740" s="292">
        <f>HLOOKUP(K!$D$15,DatInv!$W$7:$AH$1441,ROW()-8,FALSE)</f>
        <v>0</v>
      </c>
      <c r="D740" s="292">
        <f>HLOOKUP(K!$D$15,DatInv!$AN$7:$AY$1441,ROW()-8,FALSE)</f>
        <v>0</v>
      </c>
      <c r="E740" s="444"/>
      <c r="F740" s="444"/>
      <c r="G740" s="420"/>
      <c r="H740" s="421"/>
      <c r="I740" s="422"/>
      <c r="J740" s="423" t="s">
        <v>140</v>
      </c>
      <c r="K740" s="292">
        <f>HLOOKUP(K!$D$15,DatInv!$BG$7:$BR$1441,ROW()-8,FALSE)</f>
        <v>0</v>
      </c>
      <c r="L740" s="292">
        <f>HLOOKUP(K!$D$15,DatInv!$BX$7:$CI$1441,ROW()-8,FALSE)</f>
        <v>0</v>
      </c>
      <c r="M740" s="292">
        <f>HLOOKUP(K!$D$15,DatInv!$CO$7:$CZ$1441,ROW()-8,FALSE)</f>
        <v>0</v>
      </c>
      <c r="N740" s="444"/>
      <c r="O740" s="444"/>
      <c r="P740" s="292">
        <f>DatInv!CZ738</f>
        <v>0</v>
      </c>
      <c r="Q740" s="292">
        <f>DatInv!DF738</f>
        <v>0</v>
      </c>
      <c r="R740" s="292">
        <f t="shared" si="614"/>
        <v>0</v>
      </c>
      <c r="S740" s="292">
        <f t="shared" si="615"/>
        <v>0</v>
      </c>
      <c r="T740" s="290"/>
    </row>
    <row r="741" spans="1:20">
      <c r="A741" s="290"/>
      <c r="B741" s="292">
        <f>HLOOKUP(K!$D$15,DatInv!$F$7:$Q$1441,ROW()-8,FALSE)</f>
        <v>0</v>
      </c>
      <c r="C741" s="292">
        <f>HLOOKUP(K!$D$15,DatInv!$W$7:$AH$1441,ROW()-8,FALSE)</f>
        <v>0</v>
      </c>
      <c r="D741" s="292">
        <f>HLOOKUP(K!$D$15,DatInv!$AN$7:$AY$1441,ROW()-8,FALSE)</f>
        <v>0</v>
      </c>
      <c r="E741" s="444"/>
      <c r="F741" s="444"/>
      <c r="G741" s="420"/>
      <c r="H741" s="421"/>
      <c r="I741" s="422"/>
      <c r="J741" s="423" t="s">
        <v>249</v>
      </c>
      <c r="K741" s="292">
        <f>HLOOKUP(K!$D$15,DatInv!$BG$7:$BR$1441,ROW()-8,FALSE)</f>
        <v>0</v>
      </c>
      <c r="L741" s="292">
        <f>HLOOKUP(K!$D$15,DatInv!$BX$7:$CI$1441,ROW()-8,FALSE)</f>
        <v>0</v>
      </c>
      <c r="M741" s="292">
        <f>HLOOKUP(K!$D$15,DatInv!$CO$7:$CZ$1441,ROW()-8,FALSE)</f>
        <v>0</v>
      </c>
      <c r="N741" s="444"/>
      <c r="O741" s="444"/>
      <c r="P741" s="292">
        <f>DatInv!CZ739</f>
        <v>0</v>
      </c>
      <c r="Q741" s="292">
        <f>DatInv!DF739</f>
        <v>0</v>
      </c>
      <c r="R741" s="292">
        <f t="shared" ref="R741:S741" si="616">IF(R739=0,0,R740/R739)</f>
        <v>0</v>
      </c>
      <c r="S741" s="292">
        <f t="shared" si="616"/>
        <v>0</v>
      </c>
      <c r="T741" s="290"/>
    </row>
    <row r="742" spans="1:20">
      <c r="A742" s="290"/>
      <c r="B742" s="292">
        <f>HLOOKUP(K!$D$15,DatInv!$F$7:$Q$1441,ROW()-8,FALSE)</f>
        <v>0</v>
      </c>
      <c r="C742" s="292">
        <f>HLOOKUP(K!$D$15,DatInv!$W$7:$AH$1441,ROW()-8,FALSE)</f>
        <v>0</v>
      </c>
      <c r="D742" s="292">
        <f>HLOOKUP(K!$D$15,DatInv!$AN$7:$AY$1441,ROW()-8,FALSE)</f>
        <v>0</v>
      </c>
      <c r="E742" s="444"/>
      <c r="F742" s="444"/>
      <c r="G742" s="420"/>
      <c r="H742" s="421" t="s">
        <v>108</v>
      </c>
      <c r="I742" s="422"/>
      <c r="J742" s="423" t="s">
        <v>22</v>
      </c>
      <c r="K742" s="292">
        <f>HLOOKUP(K!$D$15,DatInv!$BG$7:$BR$1441,ROW()-8,FALSE)</f>
        <v>0</v>
      </c>
      <c r="L742" s="292">
        <f>HLOOKUP(K!$D$15,DatInv!$BX$7:$CI$1441,ROW()-8,FALSE)</f>
        <v>0</v>
      </c>
      <c r="M742" s="292">
        <f>HLOOKUP(K!$D$15,DatInv!$CO$7:$CZ$1441,ROW()-8,FALSE)</f>
        <v>0</v>
      </c>
      <c r="N742" s="444"/>
      <c r="O742" s="444"/>
      <c r="P742" s="292">
        <f>DatInv!CZ740</f>
        <v>0</v>
      </c>
      <c r="Q742" s="292">
        <f>DatInv!DF740</f>
        <v>0</v>
      </c>
      <c r="R742" s="292">
        <f t="shared" ref="R742:R743" si="617">Q742+K742</f>
        <v>0</v>
      </c>
      <c r="S742" s="292">
        <f t="shared" ref="S742:S743" si="618">Q742+P742</f>
        <v>0</v>
      </c>
      <c r="T742" s="290"/>
    </row>
    <row r="743" spans="1:20">
      <c r="A743" s="290"/>
      <c r="B743" s="292">
        <f>HLOOKUP(K!$D$15,DatInv!$F$7:$Q$1441,ROW()-8,FALSE)</f>
        <v>0</v>
      </c>
      <c r="C743" s="292">
        <f>HLOOKUP(K!$D$15,DatInv!$W$7:$AH$1441,ROW()-8,FALSE)</f>
        <v>0</v>
      </c>
      <c r="D743" s="292">
        <f>HLOOKUP(K!$D$15,DatInv!$AN$7:$AY$1441,ROW()-8,FALSE)</f>
        <v>0</v>
      </c>
      <c r="E743" s="444"/>
      <c r="F743" s="444"/>
      <c r="G743" s="420"/>
      <c r="H743" s="421"/>
      <c r="I743" s="422"/>
      <c r="J743" s="423" t="s">
        <v>140</v>
      </c>
      <c r="K743" s="292">
        <f>HLOOKUP(K!$D$15,DatInv!$BG$7:$BR$1441,ROW()-8,FALSE)</f>
        <v>0</v>
      </c>
      <c r="L743" s="292">
        <f>HLOOKUP(K!$D$15,DatInv!$BX$7:$CI$1441,ROW()-8,FALSE)</f>
        <v>0</v>
      </c>
      <c r="M743" s="292">
        <f>HLOOKUP(K!$D$15,DatInv!$CO$7:$CZ$1441,ROW()-8,FALSE)</f>
        <v>0</v>
      </c>
      <c r="N743" s="444"/>
      <c r="O743" s="444"/>
      <c r="P743" s="292">
        <f>DatInv!CZ741</f>
        <v>0</v>
      </c>
      <c r="Q743" s="292">
        <f>DatInv!DF741</f>
        <v>0</v>
      </c>
      <c r="R743" s="292">
        <f t="shared" si="617"/>
        <v>0</v>
      </c>
      <c r="S743" s="292">
        <f t="shared" si="618"/>
        <v>0</v>
      </c>
      <c r="T743" s="290"/>
    </row>
    <row r="744" spans="1:20">
      <c r="A744" s="290"/>
      <c r="B744" s="292">
        <f>HLOOKUP(K!$D$15,DatInv!$F$7:$Q$1441,ROW()-8,FALSE)</f>
        <v>0</v>
      </c>
      <c r="C744" s="292">
        <f>HLOOKUP(K!$D$15,DatInv!$W$7:$AH$1441,ROW()-8,FALSE)</f>
        <v>0</v>
      </c>
      <c r="D744" s="292">
        <f>HLOOKUP(K!$D$15,DatInv!$AN$7:$AY$1441,ROW()-8,FALSE)</f>
        <v>0</v>
      </c>
      <c r="E744" s="444"/>
      <c r="F744" s="444"/>
      <c r="G744" s="420"/>
      <c r="H744" s="421"/>
      <c r="I744" s="422"/>
      <c r="J744" s="423" t="s">
        <v>249</v>
      </c>
      <c r="K744" s="292">
        <f>HLOOKUP(K!$D$15,DatInv!$BG$7:$BR$1441,ROW()-8,FALSE)</f>
        <v>0</v>
      </c>
      <c r="L744" s="292">
        <f>HLOOKUP(K!$D$15,DatInv!$BX$7:$CI$1441,ROW()-8,FALSE)</f>
        <v>0</v>
      </c>
      <c r="M744" s="292">
        <f>HLOOKUP(K!$D$15,DatInv!$CO$7:$CZ$1441,ROW()-8,FALSE)</f>
        <v>0</v>
      </c>
      <c r="N744" s="444"/>
      <c r="O744" s="444"/>
      <c r="P744" s="292">
        <f>DatInv!CZ742</f>
        <v>0</v>
      </c>
      <c r="Q744" s="292">
        <f>DatInv!DF742</f>
        <v>0</v>
      </c>
      <c r="R744" s="292">
        <f t="shared" ref="R744:S744" si="619">IF(R742=0,0,R743/R742)</f>
        <v>0</v>
      </c>
      <c r="S744" s="292">
        <f t="shared" si="619"/>
        <v>0</v>
      </c>
      <c r="T744" s="290"/>
    </row>
    <row r="745" spans="1:20">
      <c r="A745" s="290"/>
      <c r="B745" s="292">
        <f>HLOOKUP(K!$D$15,DatInv!$F$7:$Q$1441,ROW()-8,FALSE)</f>
        <v>0</v>
      </c>
      <c r="C745" s="292">
        <f>HLOOKUP(K!$D$15,DatInv!$W$7:$AH$1441,ROW()-8,FALSE)</f>
        <v>0</v>
      </c>
      <c r="D745" s="292">
        <f>HLOOKUP(K!$D$15,DatInv!$AN$7:$AY$1441,ROW()-8,FALSE)</f>
        <v>0</v>
      </c>
      <c r="E745" s="444"/>
      <c r="F745" s="444"/>
      <c r="G745" s="420"/>
      <c r="H745" s="421" t="s">
        <v>109</v>
      </c>
      <c r="I745" s="422"/>
      <c r="J745" s="423" t="s">
        <v>22</v>
      </c>
      <c r="K745" s="292">
        <f>HLOOKUP(K!$D$15,DatInv!$BG$7:$BR$1441,ROW()-8,FALSE)</f>
        <v>0</v>
      </c>
      <c r="L745" s="292">
        <f>HLOOKUP(K!$D$15,DatInv!$BX$7:$CI$1441,ROW()-8,FALSE)</f>
        <v>0</v>
      </c>
      <c r="M745" s="292">
        <f>HLOOKUP(K!$D$15,DatInv!$CO$7:$CZ$1441,ROW()-8,FALSE)</f>
        <v>0</v>
      </c>
      <c r="N745" s="444"/>
      <c r="O745" s="444"/>
      <c r="P745" s="292">
        <f>DatInv!CZ743</f>
        <v>0</v>
      </c>
      <c r="Q745" s="292">
        <f>DatInv!DF743</f>
        <v>0</v>
      </c>
      <c r="R745" s="292">
        <f t="shared" ref="R745:R746" si="620">Q745+K745</f>
        <v>0</v>
      </c>
      <c r="S745" s="292">
        <f t="shared" ref="S745:S746" si="621">Q745+P745</f>
        <v>0</v>
      </c>
      <c r="T745" s="290"/>
    </row>
    <row r="746" spans="1:20">
      <c r="A746" s="290"/>
      <c r="B746" s="292">
        <f>HLOOKUP(K!$D$15,DatInv!$F$7:$Q$1441,ROW()-8,FALSE)</f>
        <v>0</v>
      </c>
      <c r="C746" s="292">
        <f>HLOOKUP(K!$D$15,DatInv!$W$7:$AH$1441,ROW()-8,FALSE)</f>
        <v>0</v>
      </c>
      <c r="D746" s="292">
        <f>HLOOKUP(K!$D$15,DatInv!$AN$7:$AY$1441,ROW()-8,FALSE)</f>
        <v>0</v>
      </c>
      <c r="E746" s="444"/>
      <c r="F746" s="444"/>
      <c r="G746" s="420"/>
      <c r="H746" s="421"/>
      <c r="I746" s="422"/>
      <c r="J746" s="423" t="s">
        <v>140</v>
      </c>
      <c r="K746" s="292">
        <f>HLOOKUP(K!$D$15,DatInv!$BG$7:$BR$1441,ROW()-8,FALSE)</f>
        <v>0</v>
      </c>
      <c r="L746" s="292">
        <f>HLOOKUP(K!$D$15,DatInv!$BX$7:$CI$1441,ROW()-8,FALSE)</f>
        <v>0</v>
      </c>
      <c r="M746" s="292">
        <f>HLOOKUP(K!$D$15,DatInv!$CO$7:$CZ$1441,ROW()-8,FALSE)</f>
        <v>0</v>
      </c>
      <c r="N746" s="444"/>
      <c r="O746" s="444"/>
      <c r="P746" s="292">
        <f>DatInv!CZ744</f>
        <v>0</v>
      </c>
      <c r="Q746" s="292">
        <f>DatInv!DF744</f>
        <v>0</v>
      </c>
      <c r="R746" s="292">
        <f t="shared" si="620"/>
        <v>0</v>
      </c>
      <c r="S746" s="292">
        <f t="shared" si="621"/>
        <v>0</v>
      </c>
      <c r="T746" s="290"/>
    </row>
    <row r="747" spans="1:20">
      <c r="A747" s="290"/>
      <c r="B747" s="292">
        <f>HLOOKUP(K!$D$15,DatInv!$F$7:$Q$1441,ROW()-8,FALSE)</f>
        <v>0</v>
      </c>
      <c r="C747" s="292">
        <f>HLOOKUP(K!$D$15,DatInv!$W$7:$AH$1441,ROW()-8,FALSE)</f>
        <v>0</v>
      </c>
      <c r="D747" s="292">
        <f>HLOOKUP(K!$D$15,DatInv!$AN$7:$AY$1441,ROW()-8,FALSE)</f>
        <v>0</v>
      </c>
      <c r="E747" s="444"/>
      <c r="F747" s="444"/>
      <c r="G747" s="420"/>
      <c r="H747" s="421"/>
      <c r="I747" s="422"/>
      <c r="J747" s="423" t="s">
        <v>249</v>
      </c>
      <c r="K747" s="292">
        <f>HLOOKUP(K!$D$15,DatInv!$BG$7:$BR$1441,ROW()-8,FALSE)</f>
        <v>0</v>
      </c>
      <c r="L747" s="292">
        <f>HLOOKUP(K!$D$15,DatInv!$BX$7:$CI$1441,ROW()-8,FALSE)</f>
        <v>0</v>
      </c>
      <c r="M747" s="292">
        <f>HLOOKUP(K!$D$15,DatInv!$CO$7:$CZ$1441,ROW()-8,FALSE)</f>
        <v>0</v>
      </c>
      <c r="N747" s="444"/>
      <c r="O747" s="444"/>
      <c r="P747" s="292">
        <f>DatInv!CZ745</f>
        <v>0</v>
      </c>
      <c r="Q747" s="292">
        <f>DatInv!DF745</f>
        <v>0</v>
      </c>
      <c r="R747" s="292">
        <f t="shared" ref="R747:S747" si="622">IF(R745=0,0,R746/R745)</f>
        <v>0</v>
      </c>
      <c r="S747" s="292">
        <f t="shared" si="622"/>
        <v>0</v>
      </c>
      <c r="T747" s="290"/>
    </row>
    <row r="748" spans="1:20">
      <c r="A748" s="290"/>
      <c r="B748" s="292">
        <f>HLOOKUP(K!$D$15,DatInv!$F$7:$Q$1441,ROW()-8,FALSE)</f>
        <v>0</v>
      </c>
      <c r="C748" s="292">
        <f>HLOOKUP(K!$D$15,DatInv!$W$7:$AH$1441,ROW()-8,FALSE)</f>
        <v>0</v>
      </c>
      <c r="D748" s="292">
        <f>HLOOKUP(K!$D$15,DatInv!$AN$7:$AY$1441,ROW()-8,FALSE)</f>
        <v>0</v>
      </c>
      <c r="E748" s="444"/>
      <c r="F748" s="444"/>
      <c r="G748" s="420"/>
      <c r="H748" s="421" t="s">
        <v>110</v>
      </c>
      <c r="I748" s="422"/>
      <c r="J748" s="423" t="s">
        <v>22</v>
      </c>
      <c r="K748" s="292">
        <f>HLOOKUP(K!$D$15,DatInv!$BG$7:$BR$1441,ROW()-8,FALSE)</f>
        <v>0</v>
      </c>
      <c r="L748" s="292">
        <f>HLOOKUP(K!$D$15,DatInv!$BX$7:$CI$1441,ROW()-8,FALSE)</f>
        <v>0</v>
      </c>
      <c r="M748" s="292">
        <f>HLOOKUP(K!$D$15,DatInv!$CO$7:$CZ$1441,ROW()-8,FALSE)</f>
        <v>0</v>
      </c>
      <c r="N748" s="444"/>
      <c r="O748" s="444"/>
      <c r="P748" s="292">
        <f>DatInv!CZ746</f>
        <v>0</v>
      </c>
      <c r="Q748" s="292">
        <f>DatInv!DF746</f>
        <v>0</v>
      </c>
      <c r="R748" s="292">
        <f t="shared" ref="R748:R749" si="623">Q748+K748</f>
        <v>0</v>
      </c>
      <c r="S748" s="292">
        <f t="shared" ref="S748:S749" si="624">Q748+P748</f>
        <v>0</v>
      </c>
      <c r="T748" s="290"/>
    </row>
    <row r="749" spans="1:20">
      <c r="A749" s="290"/>
      <c r="B749" s="292">
        <f>HLOOKUP(K!$D$15,DatInv!$F$7:$Q$1441,ROW()-8,FALSE)</f>
        <v>0</v>
      </c>
      <c r="C749" s="292">
        <f>HLOOKUP(K!$D$15,DatInv!$W$7:$AH$1441,ROW()-8,FALSE)</f>
        <v>0</v>
      </c>
      <c r="D749" s="292">
        <f>HLOOKUP(K!$D$15,DatInv!$AN$7:$AY$1441,ROW()-8,FALSE)</f>
        <v>0</v>
      </c>
      <c r="E749" s="444"/>
      <c r="F749" s="444"/>
      <c r="G749" s="420"/>
      <c r="H749" s="421"/>
      <c r="I749" s="422"/>
      <c r="J749" s="423" t="s">
        <v>140</v>
      </c>
      <c r="K749" s="292">
        <f>HLOOKUP(K!$D$15,DatInv!$BG$7:$BR$1441,ROW()-8,FALSE)</f>
        <v>0</v>
      </c>
      <c r="L749" s="292">
        <f>HLOOKUP(K!$D$15,DatInv!$BX$7:$CI$1441,ROW()-8,FALSE)</f>
        <v>0</v>
      </c>
      <c r="M749" s="292">
        <f>HLOOKUP(K!$D$15,DatInv!$CO$7:$CZ$1441,ROW()-8,FALSE)</f>
        <v>0</v>
      </c>
      <c r="N749" s="444"/>
      <c r="O749" s="444"/>
      <c r="P749" s="292">
        <f>DatInv!CZ747</f>
        <v>0</v>
      </c>
      <c r="Q749" s="292">
        <f>DatInv!DF747</f>
        <v>0</v>
      </c>
      <c r="R749" s="292">
        <f t="shared" si="623"/>
        <v>0</v>
      </c>
      <c r="S749" s="292">
        <f t="shared" si="624"/>
        <v>0</v>
      </c>
      <c r="T749" s="290"/>
    </row>
    <row r="750" spans="1:20">
      <c r="A750" s="290"/>
      <c r="B750" s="292">
        <f>HLOOKUP(K!$D$15,DatInv!$F$7:$Q$1441,ROW()-8,FALSE)</f>
        <v>0</v>
      </c>
      <c r="C750" s="292">
        <f>HLOOKUP(K!$D$15,DatInv!$W$7:$AH$1441,ROW()-8,FALSE)</f>
        <v>0</v>
      </c>
      <c r="D750" s="292">
        <f>HLOOKUP(K!$D$15,DatInv!$AN$7:$AY$1441,ROW()-8,FALSE)</f>
        <v>0</v>
      </c>
      <c r="E750" s="444"/>
      <c r="F750" s="444"/>
      <c r="G750" s="420"/>
      <c r="H750" s="421"/>
      <c r="I750" s="422"/>
      <c r="J750" s="423" t="s">
        <v>249</v>
      </c>
      <c r="K750" s="292">
        <f>HLOOKUP(K!$D$15,DatInv!$BG$7:$BR$1441,ROW()-8,FALSE)</f>
        <v>0</v>
      </c>
      <c r="L750" s="292">
        <f>HLOOKUP(K!$D$15,DatInv!$BX$7:$CI$1441,ROW()-8,FALSE)</f>
        <v>0</v>
      </c>
      <c r="M750" s="292">
        <f>HLOOKUP(K!$D$15,DatInv!$CO$7:$CZ$1441,ROW()-8,FALSE)</f>
        <v>0</v>
      </c>
      <c r="N750" s="444"/>
      <c r="O750" s="444"/>
      <c r="P750" s="292">
        <f>DatInv!CZ748</f>
        <v>0</v>
      </c>
      <c r="Q750" s="292">
        <f>DatInv!DF748</f>
        <v>0</v>
      </c>
      <c r="R750" s="292">
        <f t="shared" ref="R750:S750" si="625">IF(R748=0,0,R749/R748)</f>
        <v>0</v>
      </c>
      <c r="S750" s="292">
        <f t="shared" si="625"/>
        <v>0</v>
      </c>
      <c r="T750" s="290"/>
    </row>
    <row r="751" spans="1:20">
      <c r="A751" s="290"/>
      <c r="B751" s="292">
        <f>HLOOKUP(K!$D$15,DatInv!$F$7:$Q$1441,ROW()-8,FALSE)</f>
        <v>0</v>
      </c>
      <c r="C751" s="292">
        <f>HLOOKUP(K!$D$15,DatInv!$W$7:$AH$1441,ROW()-8,FALSE)</f>
        <v>0</v>
      </c>
      <c r="D751" s="292">
        <f>HLOOKUP(K!$D$15,DatInv!$AN$7:$AY$1441,ROW()-8,FALSE)</f>
        <v>0</v>
      </c>
      <c r="E751" s="444"/>
      <c r="F751" s="444"/>
      <c r="G751" s="420"/>
      <c r="H751" s="421" t="s">
        <v>111</v>
      </c>
      <c r="I751" s="422"/>
      <c r="J751" s="423" t="s">
        <v>22</v>
      </c>
      <c r="K751" s="292">
        <f>HLOOKUP(K!$D$15,DatInv!$BG$7:$BR$1441,ROW()-8,FALSE)</f>
        <v>0</v>
      </c>
      <c r="L751" s="292">
        <f>HLOOKUP(K!$D$15,DatInv!$BX$7:$CI$1441,ROW()-8,FALSE)</f>
        <v>0</v>
      </c>
      <c r="M751" s="292">
        <f>HLOOKUP(K!$D$15,DatInv!$CO$7:$CZ$1441,ROW()-8,FALSE)</f>
        <v>0</v>
      </c>
      <c r="N751" s="444"/>
      <c r="O751" s="444"/>
      <c r="P751" s="292">
        <f>DatInv!CZ749</f>
        <v>0</v>
      </c>
      <c r="Q751" s="292">
        <f>DatInv!DF749</f>
        <v>0</v>
      </c>
      <c r="R751" s="292">
        <f t="shared" ref="R751:R752" si="626">Q751+K751</f>
        <v>0</v>
      </c>
      <c r="S751" s="292">
        <f t="shared" ref="S751:S752" si="627">Q751+P751</f>
        <v>0</v>
      </c>
      <c r="T751" s="290"/>
    </row>
    <row r="752" spans="1:20">
      <c r="A752" s="290"/>
      <c r="B752" s="292">
        <f>HLOOKUP(K!$D$15,DatInv!$F$7:$Q$1441,ROW()-8,FALSE)</f>
        <v>0</v>
      </c>
      <c r="C752" s="292">
        <f>HLOOKUP(K!$D$15,DatInv!$W$7:$AH$1441,ROW()-8,FALSE)</f>
        <v>0</v>
      </c>
      <c r="D752" s="292">
        <f>HLOOKUP(K!$D$15,DatInv!$AN$7:$AY$1441,ROW()-8,FALSE)</f>
        <v>0</v>
      </c>
      <c r="E752" s="444"/>
      <c r="F752" s="444"/>
      <c r="G752" s="420"/>
      <c r="H752" s="421"/>
      <c r="I752" s="422"/>
      <c r="J752" s="423" t="s">
        <v>140</v>
      </c>
      <c r="K752" s="292">
        <f>HLOOKUP(K!$D$15,DatInv!$BG$7:$BR$1441,ROW()-8,FALSE)</f>
        <v>0</v>
      </c>
      <c r="L752" s="292">
        <f>HLOOKUP(K!$D$15,DatInv!$BX$7:$CI$1441,ROW()-8,FALSE)</f>
        <v>0</v>
      </c>
      <c r="M752" s="292">
        <f>HLOOKUP(K!$D$15,DatInv!$CO$7:$CZ$1441,ROW()-8,FALSE)</f>
        <v>0</v>
      </c>
      <c r="N752" s="444"/>
      <c r="O752" s="444"/>
      <c r="P752" s="292">
        <f>DatInv!CZ750</f>
        <v>0</v>
      </c>
      <c r="Q752" s="292">
        <f>DatInv!DF750</f>
        <v>0</v>
      </c>
      <c r="R752" s="292">
        <f t="shared" si="626"/>
        <v>0</v>
      </c>
      <c r="S752" s="292">
        <f t="shared" si="627"/>
        <v>0</v>
      </c>
      <c r="T752" s="290"/>
    </row>
    <row r="753" spans="1:20">
      <c r="A753" s="290"/>
      <c r="B753" s="292">
        <f>HLOOKUP(K!$D$15,DatInv!$F$7:$Q$1441,ROW()-8,FALSE)</f>
        <v>0</v>
      </c>
      <c r="C753" s="292">
        <f>HLOOKUP(K!$D$15,DatInv!$W$7:$AH$1441,ROW()-8,FALSE)</f>
        <v>0</v>
      </c>
      <c r="D753" s="292">
        <f>HLOOKUP(K!$D$15,DatInv!$AN$7:$AY$1441,ROW()-8,FALSE)</f>
        <v>0</v>
      </c>
      <c r="E753" s="444"/>
      <c r="F753" s="444"/>
      <c r="G753" s="420"/>
      <c r="H753" s="421"/>
      <c r="I753" s="422"/>
      <c r="J753" s="423" t="s">
        <v>249</v>
      </c>
      <c r="K753" s="292">
        <f>HLOOKUP(K!$D$15,DatInv!$BG$7:$BR$1441,ROW()-8,FALSE)</f>
        <v>0</v>
      </c>
      <c r="L753" s="292">
        <f>HLOOKUP(K!$D$15,DatInv!$BX$7:$CI$1441,ROW()-8,FALSE)</f>
        <v>0</v>
      </c>
      <c r="M753" s="292">
        <f>HLOOKUP(K!$D$15,DatInv!$CO$7:$CZ$1441,ROW()-8,FALSE)</f>
        <v>0</v>
      </c>
      <c r="N753" s="444"/>
      <c r="O753" s="444"/>
      <c r="P753" s="292">
        <f>DatInv!CZ751</f>
        <v>0</v>
      </c>
      <c r="Q753" s="292">
        <f>DatInv!DF751</f>
        <v>0</v>
      </c>
      <c r="R753" s="292">
        <f t="shared" ref="R753:S753" si="628">IF(R751=0,0,R752/R751)</f>
        <v>0</v>
      </c>
      <c r="S753" s="292">
        <f t="shared" si="628"/>
        <v>0</v>
      </c>
      <c r="T753" s="290"/>
    </row>
    <row r="754" spans="1:20">
      <c r="A754" s="290"/>
      <c r="B754" s="292">
        <f>HLOOKUP(K!$D$15,DatInv!$F$7:$Q$1441,ROW()-8,FALSE)</f>
        <v>0</v>
      </c>
      <c r="C754" s="292">
        <f>HLOOKUP(K!$D$15,DatInv!$W$7:$AH$1441,ROW()-8,FALSE)</f>
        <v>0</v>
      </c>
      <c r="D754" s="292">
        <f>HLOOKUP(K!$D$15,DatInv!$AN$7:$AY$1441,ROW()-8,FALSE)</f>
        <v>0</v>
      </c>
      <c r="E754" s="444"/>
      <c r="F754" s="444"/>
      <c r="G754" s="420"/>
      <c r="H754" s="421" t="s">
        <v>112</v>
      </c>
      <c r="I754" s="422"/>
      <c r="J754" s="423" t="s">
        <v>22</v>
      </c>
      <c r="K754" s="292">
        <f>HLOOKUP(K!$D$15,DatInv!$BG$7:$BR$1441,ROW()-8,FALSE)</f>
        <v>0</v>
      </c>
      <c r="L754" s="292">
        <f>HLOOKUP(K!$D$15,DatInv!$BX$7:$CI$1441,ROW()-8,FALSE)</f>
        <v>0</v>
      </c>
      <c r="M754" s="292">
        <f>HLOOKUP(K!$D$15,DatInv!$CO$7:$CZ$1441,ROW()-8,FALSE)</f>
        <v>0</v>
      </c>
      <c r="N754" s="444"/>
      <c r="O754" s="444"/>
      <c r="P754" s="292">
        <f>DatInv!CZ752</f>
        <v>0</v>
      </c>
      <c r="Q754" s="292">
        <f>DatInv!DF752</f>
        <v>0</v>
      </c>
      <c r="R754" s="292">
        <f t="shared" ref="R754:R755" si="629">Q754+K754</f>
        <v>0</v>
      </c>
      <c r="S754" s="292">
        <f t="shared" ref="S754:S755" si="630">Q754+P754</f>
        <v>0</v>
      </c>
      <c r="T754" s="290"/>
    </row>
    <row r="755" spans="1:20">
      <c r="A755" s="290"/>
      <c r="B755" s="292">
        <f>HLOOKUP(K!$D$15,DatInv!$F$7:$Q$1441,ROW()-8,FALSE)</f>
        <v>0</v>
      </c>
      <c r="C755" s="292">
        <f>HLOOKUP(K!$D$15,DatInv!$W$7:$AH$1441,ROW()-8,FALSE)</f>
        <v>0</v>
      </c>
      <c r="D755" s="292">
        <f>HLOOKUP(K!$D$15,DatInv!$AN$7:$AY$1441,ROW()-8,FALSE)</f>
        <v>0</v>
      </c>
      <c r="E755" s="444"/>
      <c r="F755" s="444"/>
      <c r="G755" s="420"/>
      <c r="H755" s="421"/>
      <c r="I755" s="422"/>
      <c r="J755" s="423" t="s">
        <v>140</v>
      </c>
      <c r="K755" s="292">
        <f>HLOOKUP(K!$D$15,DatInv!$BG$7:$BR$1441,ROW()-8,FALSE)</f>
        <v>0</v>
      </c>
      <c r="L755" s="292">
        <f>HLOOKUP(K!$D$15,DatInv!$BX$7:$CI$1441,ROW()-8,FALSE)</f>
        <v>0</v>
      </c>
      <c r="M755" s="292">
        <f>HLOOKUP(K!$D$15,DatInv!$CO$7:$CZ$1441,ROW()-8,FALSE)</f>
        <v>0</v>
      </c>
      <c r="N755" s="444"/>
      <c r="O755" s="444"/>
      <c r="P755" s="292">
        <f>DatInv!CZ753</f>
        <v>0</v>
      </c>
      <c r="Q755" s="292">
        <f>DatInv!DF753</f>
        <v>0</v>
      </c>
      <c r="R755" s="292">
        <f t="shared" si="629"/>
        <v>0</v>
      </c>
      <c r="S755" s="292">
        <f t="shared" si="630"/>
        <v>0</v>
      </c>
      <c r="T755" s="290"/>
    </row>
    <row r="756" spans="1:20">
      <c r="A756" s="290"/>
      <c r="B756" s="292">
        <f>HLOOKUP(K!$D$15,DatInv!$F$7:$Q$1441,ROW()-8,FALSE)</f>
        <v>0</v>
      </c>
      <c r="C756" s="292">
        <f>HLOOKUP(K!$D$15,DatInv!$W$7:$AH$1441,ROW()-8,FALSE)</f>
        <v>0</v>
      </c>
      <c r="D756" s="292">
        <f>HLOOKUP(K!$D$15,DatInv!$AN$7:$AY$1441,ROW()-8,FALSE)</f>
        <v>0</v>
      </c>
      <c r="E756" s="444"/>
      <c r="F756" s="444"/>
      <c r="G756" s="420"/>
      <c r="H756" s="421"/>
      <c r="I756" s="422"/>
      <c r="J756" s="423" t="s">
        <v>249</v>
      </c>
      <c r="K756" s="292">
        <f>HLOOKUP(K!$D$15,DatInv!$BG$7:$BR$1441,ROW()-8,FALSE)</f>
        <v>0</v>
      </c>
      <c r="L756" s="292">
        <f>HLOOKUP(K!$D$15,DatInv!$BX$7:$CI$1441,ROW()-8,FALSE)</f>
        <v>0</v>
      </c>
      <c r="M756" s="292">
        <f>HLOOKUP(K!$D$15,DatInv!$CO$7:$CZ$1441,ROW()-8,FALSE)</f>
        <v>0</v>
      </c>
      <c r="N756" s="444"/>
      <c r="O756" s="444"/>
      <c r="P756" s="292">
        <f>DatInv!CZ754</f>
        <v>0</v>
      </c>
      <c r="Q756" s="292">
        <f>DatInv!DF754</f>
        <v>0</v>
      </c>
      <c r="R756" s="292">
        <f t="shared" ref="R756:S756" si="631">IF(R754=0,0,R755/R754)</f>
        <v>0</v>
      </c>
      <c r="S756" s="292">
        <f t="shared" si="631"/>
        <v>0</v>
      </c>
      <c r="T756" s="290"/>
    </row>
    <row r="757" spans="1:20">
      <c r="A757" s="290"/>
      <c r="B757" s="292">
        <f>HLOOKUP(K!$D$15,DatInv!$F$7:$Q$1441,ROW()-8,FALSE)</f>
        <v>0</v>
      </c>
      <c r="C757" s="292">
        <f>HLOOKUP(K!$D$15,DatInv!$W$7:$AH$1441,ROW()-8,FALSE)</f>
        <v>0</v>
      </c>
      <c r="D757" s="292">
        <f>HLOOKUP(K!$D$15,DatInv!$AN$7:$AY$1441,ROW()-8,FALSE)</f>
        <v>0</v>
      </c>
      <c r="E757" s="444"/>
      <c r="F757" s="444"/>
      <c r="G757" s="420"/>
      <c r="H757" s="421" t="s">
        <v>113</v>
      </c>
      <c r="I757" s="422"/>
      <c r="J757" s="423" t="s">
        <v>22</v>
      </c>
      <c r="K757" s="292">
        <f>HLOOKUP(K!$D$15,DatInv!$BG$7:$BR$1441,ROW()-8,FALSE)</f>
        <v>0</v>
      </c>
      <c r="L757" s="292">
        <f>HLOOKUP(K!$D$15,DatInv!$BX$7:$CI$1441,ROW()-8,FALSE)</f>
        <v>0</v>
      </c>
      <c r="M757" s="292">
        <f>HLOOKUP(K!$D$15,DatInv!$CO$7:$CZ$1441,ROW()-8,FALSE)</f>
        <v>0</v>
      </c>
      <c r="N757" s="444"/>
      <c r="O757" s="444"/>
      <c r="P757" s="292">
        <f>DatInv!CZ755</f>
        <v>0</v>
      </c>
      <c r="Q757" s="292">
        <f>DatInv!DF755</f>
        <v>0</v>
      </c>
      <c r="R757" s="292">
        <f t="shared" ref="R757:R758" si="632">Q757+K757</f>
        <v>0</v>
      </c>
      <c r="S757" s="292">
        <f t="shared" ref="S757:S758" si="633">Q757+P757</f>
        <v>0</v>
      </c>
      <c r="T757" s="290"/>
    </row>
    <row r="758" spans="1:20">
      <c r="A758" s="290"/>
      <c r="B758" s="292">
        <f>HLOOKUP(K!$D$15,DatInv!$F$7:$Q$1441,ROW()-8,FALSE)</f>
        <v>0</v>
      </c>
      <c r="C758" s="292">
        <f>HLOOKUP(K!$D$15,DatInv!$W$7:$AH$1441,ROW()-8,FALSE)</f>
        <v>0</v>
      </c>
      <c r="D758" s="292">
        <f>HLOOKUP(K!$D$15,DatInv!$AN$7:$AY$1441,ROW()-8,FALSE)</f>
        <v>0</v>
      </c>
      <c r="E758" s="444"/>
      <c r="F758" s="444"/>
      <c r="G758" s="420"/>
      <c r="H758" s="421"/>
      <c r="I758" s="422"/>
      <c r="J758" s="423" t="s">
        <v>140</v>
      </c>
      <c r="K758" s="292">
        <f>HLOOKUP(K!$D$15,DatInv!$BG$7:$BR$1441,ROW()-8,FALSE)</f>
        <v>0</v>
      </c>
      <c r="L758" s="292">
        <f>HLOOKUP(K!$D$15,DatInv!$BX$7:$CI$1441,ROW()-8,FALSE)</f>
        <v>0</v>
      </c>
      <c r="M758" s="292">
        <f>HLOOKUP(K!$D$15,DatInv!$CO$7:$CZ$1441,ROW()-8,FALSE)</f>
        <v>0</v>
      </c>
      <c r="N758" s="444"/>
      <c r="O758" s="444"/>
      <c r="P758" s="292">
        <f>DatInv!CZ756</f>
        <v>0</v>
      </c>
      <c r="Q758" s="292">
        <f>DatInv!DF756</f>
        <v>0</v>
      </c>
      <c r="R758" s="292">
        <f t="shared" si="632"/>
        <v>0</v>
      </c>
      <c r="S758" s="292">
        <f t="shared" si="633"/>
        <v>0</v>
      </c>
      <c r="T758" s="290"/>
    </row>
    <row r="759" spans="1:20">
      <c r="A759" s="290"/>
      <c r="B759" s="292">
        <f>HLOOKUP(K!$D$15,DatInv!$F$7:$Q$1441,ROW()-8,FALSE)</f>
        <v>0</v>
      </c>
      <c r="C759" s="292">
        <f>HLOOKUP(K!$D$15,DatInv!$W$7:$AH$1441,ROW()-8,FALSE)</f>
        <v>0</v>
      </c>
      <c r="D759" s="292">
        <f>HLOOKUP(K!$D$15,DatInv!$AN$7:$AY$1441,ROW()-8,FALSE)</f>
        <v>0</v>
      </c>
      <c r="E759" s="444"/>
      <c r="F759" s="444"/>
      <c r="G759" s="420"/>
      <c r="H759" s="421"/>
      <c r="I759" s="422"/>
      <c r="J759" s="423" t="s">
        <v>249</v>
      </c>
      <c r="K759" s="292">
        <f>HLOOKUP(K!$D$15,DatInv!$BG$7:$BR$1441,ROW()-8,FALSE)</f>
        <v>0</v>
      </c>
      <c r="L759" s="292">
        <f>HLOOKUP(K!$D$15,DatInv!$BX$7:$CI$1441,ROW()-8,FALSE)</f>
        <v>0</v>
      </c>
      <c r="M759" s="292">
        <f>HLOOKUP(K!$D$15,DatInv!$CO$7:$CZ$1441,ROW()-8,FALSE)</f>
        <v>0</v>
      </c>
      <c r="N759" s="444"/>
      <c r="O759" s="444"/>
      <c r="P759" s="292">
        <f>DatInv!CZ757</f>
        <v>0</v>
      </c>
      <c r="Q759" s="292">
        <f>DatInv!DF757</f>
        <v>0</v>
      </c>
      <c r="R759" s="292">
        <f t="shared" ref="R759:S759" si="634">IF(R757=0,0,R758/R757)</f>
        <v>0</v>
      </c>
      <c r="S759" s="292">
        <f t="shared" si="634"/>
        <v>0</v>
      </c>
      <c r="T759" s="290"/>
    </row>
    <row r="760" spans="1:20">
      <c r="A760" s="290"/>
      <c r="B760" s="292">
        <f>HLOOKUP(K!$D$15,DatInv!$F$7:$Q$1441,ROW()-8,FALSE)</f>
        <v>0</v>
      </c>
      <c r="C760" s="292">
        <f>HLOOKUP(K!$D$15,DatInv!$W$7:$AH$1441,ROW()-8,FALSE)</f>
        <v>0</v>
      </c>
      <c r="D760" s="292">
        <f>HLOOKUP(K!$D$15,DatInv!$AN$7:$AY$1441,ROW()-8,FALSE)</f>
        <v>0</v>
      </c>
      <c r="E760" s="444"/>
      <c r="F760" s="444"/>
      <c r="G760" s="420"/>
      <c r="H760" s="421" t="s">
        <v>114</v>
      </c>
      <c r="I760" s="422"/>
      <c r="J760" s="423" t="s">
        <v>22</v>
      </c>
      <c r="K760" s="292">
        <f>HLOOKUP(K!$D$15,DatInv!$BG$7:$BR$1441,ROW()-8,FALSE)</f>
        <v>0</v>
      </c>
      <c r="L760" s="292">
        <f>HLOOKUP(K!$D$15,DatInv!$BX$7:$CI$1441,ROW()-8,FALSE)</f>
        <v>0</v>
      </c>
      <c r="M760" s="292">
        <f>HLOOKUP(K!$D$15,DatInv!$CO$7:$CZ$1441,ROW()-8,FALSE)</f>
        <v>0</v>
      </c>
      <c r="N760" s="444"/>
      <c r="O760" s="444"/>
      <c r="P760" s="292">
        <f>DatInv!CZ758</f>
        <v>0</v>
      </c>
      <c r="Q760" s="292">
        <f>DatInv!DF758</f>
        <v>0</v>
      </c>
      <c r="R760" s="292">
        <f t="shared" ref="R760:R761" si="635">Q760+K760</f>
        <v>0</v>
      </c>
      <c r="S760" s="292">
        <f t="shared" ref="S760:S761" si="636">Q760+P760</f>
        <v>0</v>
      </c>
      <c r="T760" s="290"/>
    </row>
    <row r="761" spans="1:20">
      <c r="A761" s="290"/>
      <c r="B761" s="292">
        <f>HLOOKUP(K!$D$15,DatInv!$F$7:$Q$1441,ROW()-8,FALSE)</f>
        <v>0</v>
      </c>
      <c r="C761" s="292">
        <f>HLOOKUP(K!$D$15,DatInv!$W$7:$AH$1441,ROW()-8,FALSE)</f>
        <v>0</v>
      </c>
      <c r="D761" s="292">
        <f>HLOOKUP(K!$D$15,DatInv!$AN$7:$AY$1441,ROW()-8,FALSE)</f>
        <v>0</v>
      </c>
      <c r="E761" s="444"/>
      <c r="F761" s="444"/>
      <c r="G761" s="420"/>
      <c r="H761" s="421"/>
      <c r="I761" s="422"/>
      <c r="J761" s="423" t="s">
        <v>140</v>
      </c>
      <c r="K761" s="292">
        <f>HLOOKUP(K!$D$15,DatInv!$BG$7:$BR$1441,ROW()-8,FALSE)</f>
        <v>0</v>
      </c>
      <c r="L761" s="292">
        <f>HLOOKUP(K!$D$15,DatInv!$BX$7:$CI$1441,ROW()-8,FALSE)</f>
        <v>0</v>
      </c>
      <c r="M761" s="292">
        <f>HLOOKUP(K!$D$15,DatInv!$CO$7:$CZ$1441,ROW()-8,FALSE)</f>
        <v>0</v>
      </c>
      <c r="N761" s="444"/>
      <c r="O761" s="444"/>
      <c r="P761" s="292">
        <f>DatInv!CZ759</f>
        <v>0</v>
      </c>
      <c r="Q761" s="292">
        <f>DatInv!DF759</f>
        <v>0</v>
      </c>
      <c r="R761" s="292">
        <f t="shared" si="635"/>
        <v>0</v>
      </c>
      <c r="S761" s="292">
        <f t="shared" si="636"/>
        <v>0</v>
      </c>
      <c r="T761" s="290"/>
    </row>
    <row r="762" spans="1:20">
      <c r="A762" s="290"/>
      <c r="B762" s="292">
        <f>HLOOKUP(K!$D$15,DatInv!$F$7:$Q$1441,ROW()-8,FALSE)</f>
        <v>0</v>
      </c>
      <c r="C762" s="292">
        <f>HLOOKUP(K!$D$15,DatInv!$W$7:$AH$1441,ROW()-8,FALSE)</f>
        <v>0</v>
      </c>
      <c r="D762" s="292">
        <f>HLOOKUP(K!$D$15,DatInv!$AN$7:$AY$1441,ROW()-8,FALSE)</f>
        <v>0</v>
      </c>
      <c r="E762" s="444"/>
      <c r="F762" s="444"/>
      <c r="G762" s="420"/>
      <c r="H762" s="421"/>
      <c r="I762" s="422"/>
      <c r="J762" s="423" t="s">
        <v>249</v>
      </c>
      <c r="K762" s="292">
        <f>HLOOKUP(K!$D$15,DatInv!$BG$7:$BR$1441,ROW()-8,FALSE)</f>
        <v>0</v>
      </c>
      <c r="L762" s="292">
        <f>HLOOKUP(K!$D$15,DatInv!$BX$7:$CI$1441,ROW()-8,FALSE)</f>
        <v>0</v>
      </c>
      <c r="M762" s="292">
        <f>HLOOKUP(K!$D$15,DatInv!$CO$7:$CZ$1441,ROW()-8,FALSE)</f>
        <v>0</v>
      </c>
      <c r="N762" s="444"/>
      <c r="O762" s="444"/>
      <c r="P762" s="292">
        <f>DatInv!CZ760</f>
        <v>0</v>
      </c>
      <c r="Q762" s="292">
        <f>DatInv!DF760</f>
        <v>0</v>
      </c>
      <c r="R762" s="292">
        <f t="shared" ref="R762:S762" si="637">IF(R760=0,0,R761/R760)</f>
        <v>0</v>
      </c>
      <c r="S762" s="292">
        <f t="shared" si="637"/>
        <v>0</v>
      </c>
      <c r="T762" s="290"/>
    </row>
    <row r="763" spans="1:20">
      <c r="A763" s="290"/>
      <c r="B763" s="292">
        <f>HLOOKUP(K!$D$15,DatInv!$F$7:$Q$1441,ROW()-8,FALSE)</f>
        <v>0</v>
      </c>
      <c r="C763" s="292">
        <f>HLOOKUP(K!$D$15,DatInv!$W$7:$AH$1441,ROW()-8,FALSE)</f>
        <v>0</v>
      </c>
      <c r="D763" s="292">
        <f>HLOOKUP(K!$D$15,DatInv!$AN$7:$AY$1441,ROW()-8,FALSE)</f>
        <v>0</v>
      </c>
      <c r="E763" s="444"/>
      <c r="F763" s="444"/>
      <c r="G763" s="420"/>
      <c r="H763" s="421" t="s">
        <v>115</v>
      </c>
      <c r="I763" s="422"/>
      <c r="J763" s="423" t="s">
        <v>22</v>
      </c>
      <c r="K763" s="292">
        <f>HLOOKUP(K!$D$15,DatInv!$BG$7:$BR$1441,ROW()-8,FALSE)</f>
        <v>0</v>
      </c>
      <c r="L763" s="292">
        <f>HLOOKUP(K!$D$15,DatInv!$BX$7:$CI$1441,ROW()-8,FALSE)</f>
        <v>0</v>
      </c>
      <c r="M763" s="292">
        <f>HLOOKUP(K!$D$15,DatInv!$CO$7:$CZ$1441,ROW()-8,FALSE)</f>
        <v>0</v>
      </c>
      <c r="N763" s="444"/>
      <c r="O763" s="444"/>
      <c r="P763" s="292">
        <f>DatInv!CZ761</f>
        <v>0</v>
      </c>
      <c r="Q763" s="292">
        <f>DatInv!DF761</f>
        <v>0</v>
      </c>
      <c r="R763" s="292">
        <f t="shared" ref="R763:R764" si="638">Q763+K763</f>
        <v>0</v>
      </c>
      <c r="S763" s="292">
        <f t="shared" ref="S763:S764" si="639">Q763+P763</f>
        <v>0</v>
      </c>
      <c r="T763" s="290"/>
    </row>
    <row r="764" spans="1:20">
      <c r="A764" s="290"/>
      <c r="B764" s="292">
        <f>HLOOKUP(K!$D$15,DatInv!$F$7:$Q$1441,ROW()-8,FALSE)</f>
        <v>0</v>
      </c>
      <c r="C764" s="292">
        <f>HLOOKUP(K!$D$15,DatInv!$W$7:$AH$1441,ROW()-8,FALSE)</f>
        <v>0</v>
      </c>
      <c r="D764" s="292">
        <f>HLOOKUP(K!$D$15,DatInv!$AN$7:$AY$1441,ROW()-8,FALSE)</f>
        <v>0</v>
      </c>
      <c r="E764" s="444"/>
      <c r="F764" s="444"/>
      <c r="G764" s="420"/>
      <c r="H764" s="421"/>
      <c r="I764" s="422"/>
      <c r="J764" s="423" t="s">
        <v>140</v>
      </c>
      <c r="K764" s="292">
        <f>HLOOKUP(K!$D$15,DatInv!$BG$7:$BR$1441,ROW()-8,FALSE)</f>
        <v>0</v>
      </c>
      <c r="L764" s="292">
        <f>HLOOKUP(K!$D$15,DatInv!$BX$7:$CI$1441,ROW()-8,FALSE)</f>
        <v>0</v>
      </c>
      <c r="M764" s="292">
        <f>HLOOKUP(K!$D$15,DatInv!$CO$7:$CZ$1441,ROW()-8,FALSE)</f>
        <v>0</v>
      </c>
      <c r="N764" s="444"/>
      <c r="O764" s="444"/>
      <c r="P764" s="292">
        <f>DatInv!CZ762</f>
        <v>0</v>
      </c>
      <c r="Q764" s="292">
        <f>DatInv!DF762</f>
        <v>0</v>
      </c>
      <c r="R764" s="292">
        <f t="shared" si="638"/>
        <v>0</v>
      </c>
      <c r="S764" s="292">
        <f t="shared" si="639"/>
        <v>0</v>
      </c>
      <c r="T764" s="290"/>
    </row>
    <row r="765" spans="1:20">
      <c r="A765" s="290"/>
      <c r="B765" s="292">
        <f>HLOOKUP(K!$D$15,DatInv!$F$7:$Q$1441,ROW()-8,FALSE)</f>
        <v>0</v>
      </c>
      <c r="C765" s="292">
        <f>HLOOKUP(K!$D$15,DatInv!$W$7:$AH$1441,ROW()-8,FALSE)</f>
        <v>0</v>
      </c>
      <c r="D765" s="292">
        <f>HLOOKUP(K!$D$15,DatInv!$AN$7:$AY$1441,ROW()-8,FALSE)</f>
        <v>0</v>
      </c>
      <c r="E765" s="444"/>
      <c r="F765" s="444"/>
      <c r="G765" s="420"/>
      <c r="H765" s="421"/>
      <c r="I765" s="422"/>
      <c r="J765" s="423" t="s">
        <v>249</v>
      </c>
      <c r="K765" s="292">
        <f>HLOOKUP(K!$D$15,DatInv!$BG$7:$BR$1441,ROW()-8,FALSE)</f>
        <v>0</v>
      </c>
      <c r="L765" s="292">
        <f>HLOOKUP(K!$D$15,DatInv!$BX$7:$CI$1441,ROW()-8,FALSE)</f>
        <v>0</v>
      </c>
      <c r="M765" s="292">
        <f>HLOOKUP(K!$D$15,DatInv!$CO$7:$CZ$1441,ROW()-8,FALSE)</f>
        <v>0</v>
      </c>
      <c r="N765" s="444"/>
      <c r="O765" s="444"/>
      <c r="P765" s="292">
        <f>DatInv!CZ763</f>
        <v>0</v>
      </c>
      <c r="Q765" s="292">
        <f>DatInv!DF763</f>
        <v>0</v>
      </c>
      <c r="R765" s="292">
        <f t="shared" ref="R765:S765" si="640">IF(R763=0,0,R764/R763)</f>
        <v>0</v>
      </c>
      <c r="S765" s="292">
        <f t="shared" si="640"/>
        <v>0</v>
      </c>
      <c r="T765" s="290"/>
    </row>
    <row r="766" spans="1:20">
      <c r="A766" s="290"/>
      <c r="B766" s="292">
        <f>HLOOKUP(K!$D$15,DatInv!$F$7:$Q$1441,ROW()-8,FALSE)</f>
        <v>0</v>
      </c>
      <c r="C766" s="292">
        <f>HLOOKUP(K!$D$15,DatInv!$W$7:$AH$1441,ROW()-8,FALSE)</f>
        <v>0</v>
      </c>
      <c r="D766" s="292">
        <f>HLOOKUP(K!$D$15,DatInv!$AN$7:$AY$1441,ROW()-8,FALSE)</f>
        <v>0</v>
      </c>
      <c r="E766" s="444"/>
      <c r="F766" s="444"/>
      <c r="G766" s="420"/>
      <c r="H766" s="421" t="s">
        <v>116</v>
      </c>
      <c r="I766" s="422"/>
      <c r="J766" s="423" t="s">
        <v>22</v>
      </c>
      <c r="K766" s="292">
        <f>HLOOKUP(K!$D$15,DatInv!$BG$7:$BR$1441,ROW()-8,FALSE)</f>
        <v>0</v>
      </c>
      <c r="L766" s="292">
        <f>HLOOKUP(K!$D$15,DatInv!$BX$7:$CI$1441,ROW()-8,FALSE)</f>
        <v>0</v>
      </c>
      <c r="M766" s="292">
        <f>HLOOKUP(K!$D$15,DatInv!$CO$7:$CZ$1441,ROW()-8,FALSE)</f>
        <v>0</v>
      </c>
      <c r="N766" s="444"/>
      <c r="O766" s="444"/>
      <c r="P766" s="292">
        <f>DatInv!CZ764</f>
        <v>0</v>
      </c>
      <c r="Q766" s="292">
        <f>DatInv!DF764</f>
        <v>0</v>
      </c>
      <c r="R766" s="292">
        <f t="shared" ref="R766:R767" si="641">Q766+K766</f>
        <v>0</v>
      </c>
      <c r="S766" s="292">
        <f t="shared" ref="S766:S767" si="642">Q766+P766</f>
        <v>0</v>
      </c>
      <c r="T766" s="290"/>
    </row>
    <row r="767" spans="1:20">
      <c r="A767" s="290"/>
      <c r="B767" s="292">
        <f>HLOOKUP(K!$D$15,DatInv!$F$7:$Q$1441,ROW()-8,FALSE)</f>
        <v>0</v>
      </c>
      <c r="C767" s="292">
        <f>HLOOKUP(K!$D$15,DatInv!$W$7:$AH$1441,ROW()-8,FALSE)</f>
        <v>0</v>
      </c>
      <c r="D767" s="292">
        <f>HLOOKUP(K!$D$15,DatInv!$AN$7:$AY$1441,ROW()-8,FALSE)</f>
        <v>0</v>
      </c>
      <c r="E767" s="444"/>
      <c r="F767" s="444"/>
      <c r="G767" s="420"/>
      <c r="H767" s="421"/>
      <c r="I767" s="422"/>
      <c r="J767" s="423" t="s">
        <v>140</v>
      </c>
      <c r="K767" s="292">
        <f>HLOOKUP(K!$D$15,DatInv!$BG$7:$BR$1441,ROW()-8,FALSE)</f>
        <v>0</v>
      </c>
      <c r="L767" s="292">
        <f>HLOOKUP(K!$D$15,DatInv!$BX$7:$CI$1441,ROW()-8,FALSE)</f>
        <v>0</v>
      </c>
      <c r="M767" s="292">
        <f>HLOOKUP(K!$D$15,DatInv!$CO$7:$CZ$1441,ROW()-8,FALSE)</f>
        <v>0</v>
      </c>
      <c r="N767" s="444"/>
      <c r="O767" s="444"/>
      <c r="P767" s="292">
        <f>DatInv!CZ765</f>
        <v>0</v>
      </c>
      <c r="Q767" s="292">
        <f>DatInv!DF765</f>
        <v>0</v>
      </c>
      <c r="R767" s="292">
        <f t="shared" si="641"/>
        <v>0</v>
      </c>
      <c r="S767" s="292">
        <f t="shared" si="642"/>
        <v>0</v>
      </c>
      <c r="T767" s="290"/>
    </row>
    <row r="768" spans="1:20">
      <c r="A768" s="290"/>
      <c r="B768" s="292">
        <f>HLOOKUP(K!$D$15,DatInv!$F$7:$Q$1441,ROW()-8,FALSE)</f>
        <v>0</v>
      </c>
      <c r="C768" s="292">
        <f>HLOOKUP(K!$D$15,DatInv!$W$7:$AH$1441,ROW()-8,FALSE)</f>
        <v>0</v>
      </c>
      <c r="D768" s="292">
        <f>HLOOKUP(K!$D$15,DatInv!$AN$7:$AY$1441,ROW()-8,FALSE)</f>
        <v>0</v>
      </c>
      <c r="E768" s="444"/>
      <c r="F768" s="444"/>
      <c r="G768" s="420"/>
      <c r="H768" s="421"/>
      <c r="I768" s="422"/>
      <c r="J768" s="423" t="s">
        <v>249</v>
      </c>
      <c r="K768" s="292">
        <f>HLOOKUP(K!$D$15,DatInv!$BG$7:$BR$1441,ROW()-8,FALSE)</f>
        <v>0</v>
      </c>
      <c r="L768" s="292">
        <f>HLOOKUP(K!$D$15,DatInv!$BX$7:$CI$1441,ROW()-8,FALSE)</f>
        <v>0</v>
      </c>
      <c r="M768" s="292">
        <f>HLOOKUP(K!$D$15,DatInv!$CO$7:$CZ$1441,ROW()-8,FALSE)</f>
        <v>0</v>
      </c>
      <c r="N768" s="444"/>
      <c r="O768" s="444"/>
      <c r="P768" s="292">
        <f>DatInv!CZ766</f>
        <v>0</v>
      </c>
      <c r="Q768" s="292">
        <f>DatInv!DF766</f>
        <v>0</v>
      </c>
      <c r="R768" s="292">
        <f t="shared" ref="R768:S768" si="643">IF(R766=0,0,R767/R766)</f>
        <v>0</v>
      </c>
      <c r="S768" s="292">
        <f t="shared" si="643"/>
        <v>0</v>
      </c>
      <c r="T768" s="290"/>
    </row>
    <row r="769" spans="1:20">
      <c r="A769" s="290"/>
      <c r="B769" s="292">
        <f>HLOOKUP(K!$D$15,DatInv!$F$7:$Q$1441,ROW()-8,FALSE)</f>
        <v>0</v>
      </c>
      <c r="C769" s="292">
        <f>HLOOKUP(K!$D$15,DatInv!$W$7:$AH$1441,ROW()-8,FALSE)</f>
        <v>0</v>
      </c>
      <c r="D769" s="292">
        <f>HLOOKUP(K!$D$15,DatInv!$AN$7:$AY$1441,ROW()-8,FALSE)</f>
        <v>0</v>
      </c>
      <c r="E769" s="444"/>
      <c r="F769" s="444"/>
      <c r="G769" s="420"/>
      <c r="H769" s="421" t="s">
        <v>117</v>
      </c>
      <c r="I769" s="422"/>
      <c r="J769" s="423" t="s">
        <v>22</v>
      </c>
      <c r="K769" s="292">
        <f>HLOOKUP(K!$D$15,DatInv!$BG$7:$BR$1441,ROW()-8,FALSE)</f>
        <v>0</v>
      </c>
      <c r="L769" s="292">
        <f>HLOOKUP(K!$D$15,DatInv!$BX$7:$CI$1441,ROW()-8,FALSE)</f>
        <v>0</v>
      </c>
      <c r="M769" s="292">
        <f>HLOOKUP(K!$D$15,DatInv!$CO$7:$CZ$1441,ROW()-8,FALSE)</f>
        <v>0</v>
      </c>
      <c r="N769" s="444"/>
      <c r="O769" s="444"/>
      <c r="P769" s="292">
        <f>DatInv!CZ767</f>
        <v>0</v>
      </c>
      <c r="Q769" s="292">
        <f>DatInv!DF767</f>
        <v>0</v>
      </c>
      <c r="R769" s="292">
        <f>Q769+K769</f>
        <v>0</v>
      </c>
      <c r="S769" s="292">
        <f>Q769+P769</f>
        <v>0</v>
      </c>
      <c r="T769" s="290"/>
    </row>
    <row r="770" spans="1:20">
      <c r="A770" s="290"/>
      <c r="B770" s="292">
        <f>HLOOKUP(K!$D$15,DatInv!$F$7:$Q$1441,ROW()-8,FALSE)</f>
        <v>0</v>
      </c>
      <c r="C770" s="292">
        <f>HLOOKUP(K!$D$15,DatInv!$W$7:$AH$1441,ROW()-8,FALSE)</f>
        <v>0</v>
      </c>
      <c r="D770" s="292">
        <f>HLOOKUP(K!$D$15,DatInv!$AN$7:$AY$1441,ROW()-8,FALSE)</f>
        <v>0</v>
      </c>
      <c r="E770" s="444"/>
      <c r="F770" s="444"/>
      <c r="G770" s="420"/>
      <c r="H770" s="421"/>
      <c r="I770" s="422"/>
      <c r="J770" s="423" t="s">
        <v>140</v>
      </c>
      <c r="K770" s="292">
        <f>HLOOKUP(K!$D$15,DatInv!$BG$7:$BR$1441,ROW()-8,FALSE)</f>
        <v>0</v>
      </c>
      <c r="L770" s="292">
        <f>HLOOKUP(K!$D$15,DatInv!$BX$7:$CI$1441,ROW()-8,FALSE)</f>
        <v>0</v>
      </c>
      <c r="M770" s="292">
        <f>HLOOKUP(K!$D$15,DatInv!$CO$7:$CZ$1441,ROW()-8,FALSE)</f>
        <v>0</v>
      </c>
      <c r="N770" s="444"/>
      <c r="O770" s="444"/>
      <c r="P770" s="292">
        <f>DatInv!CZ768</f>
        <v>0</v>
      </c>
      <c r="Q770" s="292">
        <f>DatInv!DF768</f>
        <v>0</v>
      </c>
      <c r="R770" s="292">
        <f>Q770+K770</f>
        <v>0</v>
      </c>
      <c r="S770" s="292">
        <f>Q770+P770</f>
        <v>0</v>
      </c>
      <c r="T770" s="290"/>
    </row>
    <row r="771" spans="1:20">
      <c r="A771" s="290"/>
      <c r="B771" s="292">
        <f>HLOOKUP(K!$D$15,DatInv!$F$7:$Q$1441,ROW()-8,FALSE)</f>
        <v>0</v>
      </c>
      <c r="C771" s="292">
        <f>HLOOKUP(K!$D$15,DatInv!$W$7:$AH$1441,ROW()-8,FALSE)</f>
        <v>0</v>
      </c>
      <c r="D771" s="292">
        <f>HLOOKUP(K!$D$15,DatInv!$AN$7:$AY$1441,ROW()-8,FALSE)</f>
        <v>0</v>
      </c>
      <c r="E771" s="444"/>
      <c r="F771" s="444"/>
      <c r="G771" s="420"/>
      <c r="H771" s="421"/>
      <c r="I771" s="422"/>
      <c r="J771" s="423" t="s">
        <v>249</v>
      </c>
      <c r="K771" s="292">
        <f>HLOOKUP(K!$D$15,DatInv!$BG$7:$BR$1441,ROW()-8,FALSE)</f>
        <v>0</v>
      </c>
      <c r="L771" s="292">
        <f>HLOOKUP(K!$D$15,DatInv!$BX$7:$CI$1441,ROW()-8,FALSE)</f>
        <v>0</v>
      </c>
      <c r="M771" s="292">
        <f>HLOOKUP(K!$D$15,DatInv!$CO$7:$CZ$1441,ROW()-8,FALSE)</f>
        <v>0</v>
      </c>
      <c r="N771" s="444"/>
      <c r="O771" s="444"/>
      <c r="P771" s="292">
        <f>DatInv!CZ769</f>
        <v>0</v>
      </c>
      <c r="Q771" s="292">
        <f>DatInv!DF769</f>
        <v>0</v>
      </c>
      <c r="R771" s="292">
        <f t="shared" ref="R771:S771" si="644">IF(R769=0,0,R770/R769)</f>
        <v>0</v>
      </c>
      <c r="S771" s="292">
        <f t="shared" si="644"/>
        <v>0</v>
      </c>
      <c r="T771" s="290"/>
    </row>
    <row r="772" spans="1:20">
      <c r="A772" s="290"/>
      <c r="B772" s="292">
        <f>HLOOKUP(K!$D$15,DatInv!$F$7:$Q$1441,ROW()-8,FALSE)</f>
        <v>0</v>
      </c>
      <c r="C772" s="292">
        <f>HLOOKUP(K!$D$15,DatInv!$W$7:$AH$1441,ROW()-8,FALSE)</f>
        <v>0</v>
      </c>
      <c r="D772" s="292">
        <f>HLOOKUP(K!$D$15,DatInv!$AN$7:$AY$1441,ROW()-8,FALSE)</f>
        <v>0</v>
      </c>
      <c r="E772" s="444"/>
      <c r="F772" s="444"/>
      <c r="G772" s="420"/>
      <c r="H772" s="421" t="s">
        <v>118</v>
      </c>
      <c r="I772" s="422"/>
      <c r="J772" s="423" t="s">
        <v>22</v>
      </c>
      <c r="K772" s="292">
        <f>HLOOKUP(K!$D$15,DatInv!$BG$7:$BR$1441,ROW()-8,FALSE)</f>
        <v>0</v>
      </c>
      <c r="L772" s="292">
        <f>HLOOKUP(K!$D$15,DatInv!$BX$7:$CI$1441,ROW()-8,FALSE)</f>
        <v>0</v>
      </c>
      <c r="M772" s="292">
        <f>HLOOKUP(K!$D$15,DatInv!$CO$7:$CZ$1441,ROW()-8,FALSE)</f>
        <v>0</v>
      </c>
      <c r="N772" s="444"/>
      <c r="O772" s="444"/>
      <c r="P772" s="292">
        <f>DatInv!CZ770</f>
        <v>0</v>
      </c>
      <c r="Q772" s="292">
        <f>DatInv!DF770</f>
        <v>0</v>
      </c>
      <c r="R772" s="292">
        <f t="shared" ref="R772:R773" si="645">Q772+K772</f>
        <v>0</v>
      </c>
      <c r="S772" s="292">
        <f t="shared" ref="S772:S773" si="646">Q772+P772</f>
        <v>0</v>
      </c>
      <c r="T772" s="290"/>
    </row>
    <row r="773" spans="1:20">
      <c r="A773" s="290"/>
      <c r="B773" s="292">
        <f>HLOOKUP(K!$D$15,DatInv!$F$7:$Q$1441,ROW()-8,FALSE)</f>
        <v>0</v>
      </c>
      <c r="C773" s="292">
        <f>HLOOKUP(K!$D$15,DatInv!$W$7:$AH$1441,ROW()-8,FALSE)</f>
        <v>0</v>
      </c>
      <c r="D773" s="292">
        <f>HLOOKUP(K!$D$15,DatInv!$AN$7:$AY$1441,ROW()-8,FALSE)</f>
        <v>0</v>
      </c>
      <c r="E773" s="444"/>
      <c r="F773" s="444"/>
      <c r="G773" s="420"/>
      <c r="H773" s="421"/>
      <c r="I773" s="422"/>
      <c r="J773" s="423" t="s">
        <v>140</v>
      </c>
      <c r="K773" s="292">
        <f>HLOOKUP(K!$D$15,DatInv!$BG$7:$BR$1441,ROW()-8,FALSE)</f>
        <v>0</v>
      </c>
      <c r="L773" s="292">
        <f>HLOOKUP(K!$D$15,DatInv!$BX$7:$CI$1441,ROW()-8,FALSE)</f>
        <v>0</v>
      </c>
      <c r="M773" s="292">
        <f>HLOOKUP(K!$D$15,DatInv!$CO$7:$CZ$1441,ROW()-8,FALSE)</f>
        <v>0</v>
      </c>
      <c r="N773" s="444"/>
      <c r="O773" s="444"/>
      <c r="P773" s="292">
        <f>DatInv!CZ771</f>
        <v>0</v>
      </c>
      <c r="Q773" s="292">
        <f>DatInv!DF771</f>
        <v>0</v>
      </c>
      <c r="R773" s="292">
        <f t="shared" si="645"/>
        <v>0</v>
      </c>
      <c r="S773" s="292">
        <f t="shared" si="646"/>
        <v>0</v>
      </c>
      <c r="T773" s="290"/>
    </row>
    <row r="774" spans="1:20">
      <c r="A774" s="290"/>
      <c r="B774" s="292">
        <f>HLOOKUP(K!$D$15,DatInv!$F$7:$Q$1441,ROW()-8,FALSE)</f>
        <v>0</v>
      </c>
      <c r="C774" s="292">
        <f>HLOOKUP(K!$D$15,DatInv!$W$7:$AH$1441,ROW()-8,FALSE)</f>
        <v>0</v>
      </c>
      <c r="D774" s="292">
        <f>HLOOKUP(K!$D$15,DatInv!$AN$7:$AY$1441,ROW()-8,FALSE)</f>
        <v>0</v>
      </c>
      <c r="E774" s="444"/>
      <c r="F774" s="444"/>
      <c r="G774" s="420"/>
      <c r="H774" s="421"/>
      <c r="I774" s="422"/>
      <c r="J774" s="423" t="s">
        <v>249</v>
      </c>
      <c r="K774" s="292">
        <f>HLOOKUP(K!$D$15,DatInv!$BG$7:$BR$1441,ROW()-8,FALSE)</f>
        <v>0</v>
      </c>
      <c r="L774" s="292">
        <f>HLOOKUP(K!$D$15,DatInv!$BX$7:$CI$1441,ROW()-8,FALSE)</f>
        <v>0</v>
      </c>
      <c r="M774" s="292">
        <f>HLOOKUP(K!$D$15,DatInv!$CO$7:$CZ$1441,ROW()-8,FALSE)</f>
        <v>0</v>
      </c>
      <c r="N774" s="444"/>
      <c r="O774" s="444"/>
      <c r="P774" s="292">
        <f>DatInv!CZ772</f>
        <v>0</v>
      </c>
      <c r="Q774" s="292">
        <f>DatInv!DF772</f>
        <v>0</v>
      </c>
      <c r="R774" s="292">
        <f t="shared" ref="R774:S774" si="647">IF(R772=0,0,R773/R772)</f>
        <v>0</v>
      </c>
      <c r="S774" s="292">
        <f t="shared" si="647"/>
        <v>0</v>
      </c>
      <c r="T774" s="290"/>
    </row>
    <row r="775" spans="1:20">
      <c r="A775" s="290"/>
      <c r="B775" s="292">
        <f>HLOOKUP(K!$D$15,DatInv!$F$7:$Q$1441,ROW()-8,FALSE)</f>
        <v>0</v>
      </c>
      <c r="C775" s="292">
        <f>HLOOKUP(K!$D$15,DatInv!$W$7:$AH$1441,ROW()-8,FALSE)</f>
        <v>0</v>
      </c>
      <c r="D775" s="292">
        <f>HLOOKUP(K!$D$15,DatInv!$AN$7:$AY$1441,ROW()-8,FALSE)</f>
        <v>0</v>
      </c>
      <c r="E775" s="444"/>
      <c r="F775" s="444"/>
      <c r="G775" s="429" t="s">
        <v>367</v>
      </c>
      <c r="H775" s="430" t="s">
        <v>121</v>
      </c>
      <c r="I775" s="431"/>
      <c r="J775" s="432" t="s">
        <v>140</v>
      </c>
      <c r="K775" s="292">
        <f>HLOOKUP(K!$D$15,DatInv!$BG$7:$BR$1441,ROW()-8,FALSE)</f>
        <v>0</v>
      </c>
      <c r="L775" s="292">
        <f>HLOOKUP(K!$D$15,DatInv!$BX$7:$CI$1441,ROW()-8,FALSE)</f>
        <v>0</v>
      </c>
      <c r="M775" s="292">
        <f>HLOOKUP(K!$D$15,DatInv!$CO$7:$CZ$1441,ROW()-8,FALSE)</f>
        <v>0</v>
      </c>
      <c r="N775" s="444"/>
      <c r="O775" s="444"/>
      <c r="P775" s="292">
        <f>DatInv!CZ773</f>
        <v>0</v>
      </c>
      <c r="Q775" s="292">
        <f>DatInv!DF773</f>
        <v>0</v>
      </c>
      <c r="R775" s="292">
        <f>R777+R780</f>
        <v>0</v>
      </c>
      <c r="S775" s="292">
        <f>S777+S780</f>
        <v>0</v>
      </c>
      <c r="T775" s="290"/>
    </row>
    <row r="776" spans="1:20">
      <c r="A776" s="290"/>
      <c r="B776" s="292">
        <f>HLOOKUP(K!$D$15,DatInv!$F$7:$Q$1441,ROW()-8,FALSE)</f>
        <v>0</v>
      </c>
      <c r="C776" s="292">
        <f>HLOOKUP(K!$D$15,DatInv!$W$7:$AH$1441,ROW()-8,FALSE)</f>
        <v>0</v>
      </c>
      <c r="D776" s="292">
        <f>HLOOKUP(K!$D$15,DatInv!$AN$7:$AY$1441,ROW()-8,FALSE)</f>
        <v>0</v>
      </c>
      <c r="E776" s="444"/>
      <c r="F776" s="444"/>
      <c r="G776" s="420"/>
      <c r="H776" s="421" t="s">
        <v>122</v>
      </c>
      <c r="I776" s="422"/>
      <c r="J776" s="423" t="s">
        <v>22</v>
      </c>
      <c r="K776" s="292">
        <f>HLOOKUP(K!$D$15,DatInv!$BG$7:$BR$1441,ROW()-8,FALSE)</f>
        <v>0</v>
      </c>
      <c r="L776" s="292">
        <f>HLOOKUP(K!$D$15,DatInv!$BX$7:$CI$1441,ROW()-8,FALSE)</f>
        <v>0</v>
      </c>
      <c r="M776" s="292">
        <f>HLOOKUP(K!$D$15,DatInv!$CO$7:$CZ$1441,ROW()-8,FALSE)</f>
        <v>0</v>
      </c>
      <c r="N776" s="444"/>
      <c r="O776" s="444"/>
      <c r="P776" s="292">
        <f>DatInv!CZ774</f>
        <v>0</v>
      </c>
      <c r="Q776" s="292">
        <f>DatInv!DF774</f>
        <v>0</v>
      </c>
      <c r="R776" s="292">
        <f t="shared" ref="R776:R777" si="648">Q776+K776</f>
        <v>0</v>
      </c>
      <c r="S776" s="292">
        <f t="shared" ref="S776:S777" si="649">Q776+P776</f>
        <v>0</v>
      </c>
      <c r="T776" s="290"/>
    </row>
    <row r="777" spans="1:20">
      <c r="A777" s="290"/>
      <c r="B777" s="292">
        <f>HLOOKUP(K!$D$15,DatInv!$F$7:$Q$1441,ROW()-8,FALSE)</f>
        <v>0</v>
      </c>
      <c r="C777" s="292">
        <f>HLOOKUP(K!$D$15,DatInv!$W$7:$AH$1441,ROW()-8,FALSE)</f>
        <v>0</v>
      </c>
      <c r="D777" s="292">
        <f>HLOOKUP(K!$D$15,DatInv!$AN$7:$AY$1441,ROW()-8,FALSE)</f>
        <v>0</v>
      </c>
      <c r="E777" s="444"/>
      <c r="F777" s="444"/>
      <c r="G777" s="420"/>
      <c r="H777" s="421"/>
      <c r="I777" s="422"/>
      <c r="J777" s="423" t="s">
        <v>140</v>
      </c>
      <c r="K777" s="292">
        <f>HLOOKUP(K!$D$15,DatInv!$BG$7:$BR$1441,ROW()-8,FALSE)</f>
        <v>0</v>
      </c>
      <c r="L777" s="292">
        <f>HLOOKUP(K!$D$15,DatInv!$BX$7:$CI$1441,ROW()-8,FALSE)</f>
        <v>0</v>
      </c>
      <c r="M777" s="292">
        <f>HLOOKUP(K!$D$15,DatInv!$CO$7:$CZ$1441,ROW()-8,FALSE)</f>
        <v>0</v>
      </c>
      <c r="N777" s="444"/>
      <c r="O777" s="444"/>
      <c r="P777" s="292">
        <f>DatInv!CZ775</f>
        <v>0</v>
      </c>
      <c r="Q777" s="292">
        <f>DatInv!DF775</f>
        <v>0</v>
      </c>
      <c r="R777" s="292">
        <f t="shared" si="648"/>
        <v>0</v>
      </c>
      <c r="S777" s="292">
        <f t="shared" si="649"/>
        <v>0</v>
      </c>
      <c r="T777" s="290"/>
    </row>
    <row r="778" spans="1:20">
      <c r="A778" s="290"/>
      <c r="B778" s="292">
        <f>HLOOKUP(K!$D$15,DatInv!$F$7:$Q$1441,ROW()-8,FALSE)</f>
        <v>0</v>
      </c>
      <c r="C778" s="292">
        <f>HLOOKUP(K!$D$15,DatInv!$W$7:$AH$1441,ROW()-8,FALSE)</f>
        <v>0</v>
      </c>
      <c r="D778" s="292">
        <f>HLOOKUP(K!$D$15,DatInv!$AN$7:$AY$1441,ROW()-8,FALSE)</f>
        <v>0</v>
      </c>
      <c r="E778" s="444"/>
      <c r="F778" s="444"/>
      <c r="G778" s="420"/>
      <c r="H778" s="421"/>
      <c r="I778" s="422"/>
      <c r="J778" s="423" t="s">
        <v>249</v>
      </c>
      <c r="K778" s="292">
        <f>HLOOKUP(K!$D$15,DatInv!$BG$7:$BR$1441,ROW()-8,FALSE)</f>
        <v>0</v>
      </c>
      <c r="L778" s="292">
        <f>HLOOKUP(K!$D$15,DatInv!$BX$7:$CI$1441,ROW()-8,FALSE)</f>
        <v>0</v>
      </c>
      <c r="M778" s="292">
        <f>HLOOKUP(K!$D$15,DatInv!$CO$7:$CZ$1441,ROW()-8,FALSE)</f>
        <v>0</v>
      </c>
      <c r="N778" s="444"/>
      <c r="O778" s="444"/>
      <c r="P778" s="292">
        <f>DatInv!CZ776</f>
        <v>0</v>
      </c>
      <c r="Q778" s="292">
        <f>DatInv!DF776</f>
        <v>0</v>
      </c>
      <c r="R778" s="292">
        <f t="shared" ref="R778:S778" si="650">IF(R776=0,0,R777/R776)</f>
        <v>0</v>
      </c>
      <c r="S778" s="292">
        <f t="shared" si="650"/>
        <v>0</v>
      </c>
      <c r="T778" s="290"/>
    </row>
    <row r="779" spans="1:20">
      <c r="A779" s="290"/>
      <c r="B779" s="292">
        <f>HLOOKUP(K!$D$15,DatInv!$F$7:$Q$1441,ROW()-8,FALSE)</f>
        <v>0</v>
      </c>
      <c r="C779" s="292">
        <f>HLOOKUP(K!$D$15,DatInv!$W$7:$AH$1441,ROW()-8,FALSE)</f>
        <v>0</v>
      </c>
      <c r="D779" s="292">
        <f>HLOOKUP(K!$D$15,DatInv!$AN$7:$AY$1441,ROW()-8,FALSE)</f>
        <v>0</v>
      </c>
      <c r="E779" s="444"/>
      <c r="F779" s="444"/>
      <c r="G779" s="420"/>
      <c r="H779" s="421" t="s">
        <v>123</v>
      </c>
      <c r="I779" s="422"/>
      <c r="J779" s="423" t="s">
        <v>22</v>
      </c>
      <c r="K779" s="292">
        <f>HLOOKUP(K!$D$15,DatInv!$BG$7:$BR$1441,ROW()-8,FALSE)</f>
        <v>0</v>
      </c>
      <c r="L779" s="292">
        <f>HLOOKUP(K!$D$15,DatInv!$BX$7:$CI$1441,ROW()-8,FALSE)</f>
        <v>0</v>
      </c>
      <c r="M779" s="292">
        <f>HLOOKUP(K!$D$15,DatInv!$CO$7:$CZ$1441,ROW()-8,FALSE)</f>
        <v>0</v>
      </c>
      <c r="N779" s="444"/>
      <c r="O779" s="444"/>
      <c r="P779" s="292">
        <f>DatInv!CZ777</f>
        <v>0</v>
      </c>
      <c r="Q779" s="292">
        <f>DatInv!DF777</f>
        <v>0</v>
      </c>
      <c r="R779" s="292">
        <f t="shared" ref="R779:R780" si="651">Q779+K779</f>
        <v>0</v>
      </c>
      <c r="S779" s="292">
        <f t="shared" ref="S779:S780" si="652">Q779+P779</f>
        <v>0</v>
      </c>
      <c r="T779" s="290"/>
    </row>
    <row r="780" spans="1:20">
      <c r="A780" s="290"/>
      <c r="B780" s="292">
        <f>HLOOKUP(K!$D$15,DatInv!$F$7:$Q$1441,ROW()-8,FALSE)</f>
        <v>0</v>
      </c>
      <c r="C780" s="292">
        <f>HLOOKUP(K!$D$15,DatInv!$W$7:$AH$1441,ROW()-8,FALSE)</f>
        <v>0</v>
      </c>
      <c r="D780" s="292">
        <f>HLOOKUP(K!$D$15,DatInv!$AN$7:$AY$1441,ROW()-8,FALSE)</f>
        <v>0</v>
      </c>
      <c r="E780" s="444"/>
      <c r="F780" s="444"/>
      <c r="G780" s="420"/>
      <c r="H780" s="421"/>
      <c r="I780" s="422"/>
      <c r="J780" s="423" t="s">
        <v>140</v>
      </c>
      <c r="K780" s="292">
        <f>HLOOKUP(K!$D$15,DatInv!$BG$7:$BR$1441,ROW()-8,FALSE)</f>
        <v>0</v>
      </c>
      <c r="L780" s="292">
        <f>HLOOKUP(K!$D$15,DatInv!$BX$7:$CI$1441,ROW()-8,FALSE)</f>
        <v>0</v>
      </c>
      <c r="M780" s="292">
        <f>HLOOKUP(K!$D$15,DatInv!$CO$7:$CZ$1441,ROW()-8,FALSE)</f>
        <v>0</v>
      </c>
      <c r="N780" s="444"/>
      <c r="O780" s="444"/>
      <c r="P780" s="292">
        <f>DatInv!CZ778</f>
        <v>0</v>
      </c>
      <c r="Q780" s="292">
        <f>DatInv!DF778</f>
        <v>0</v>
      </c>
      <c r="R780" s="292">
        <f t="shared" si="651"/>
        <v>0</v>
      </c>
      <c r="S780" s="292">
        <f t="shared" si="652"/>
        <v>0</v>
      </c>
      <c r="T780" s="290"/>
    </row>
    <row r="781" spans="1:20">
      <c r="A781" s="290"/>
      <c r="B781" s="292">
        <f>HLOOKUP(K!$D$15,DatInv!$F$7:$Q$1441,ROW()-8,FALSE)</f>
        <v>0</v>
      </c>
      <c r="C781" s="292">
        <f>HLOOKUP(K!$D$15,DatInv!$W$7:$AH$1441,ROW()-8,FALSE)</f>
        <v>0</v>
      </c>
      <c r="D781" s="292">
        <f>HLOOKUP(K!$D$15,DatInv!$AN$7:$AY$1441,ROW()-8,FALSE)</f>
        <v>0</v>
      </c>
      <c r="E781" s="444"/>
      <c r="F781" s="444"/>
      <c r="G781" s="420"/>
      <c r="H781" s="421"/>
      <c r="I781" s="422"/>
      <c r="J781" s="423" t="s">
        <v>249</v>
      </c>
      <c r="K781" s="292">
        <f>HLOOKUP(K!$D$15,DatInv!$BG$7:$BR$1441,ROW()-8,FALSE)</f>
        <v>0</v>
      </c>
      <c r="L781" s="292">
        <f>HLOOKUP(K!$D$15,DatInv!$BX$7:$CI$1441,ROW()-8,FALSE)</f>
        <v>0</v>
      </c>
      <c r="M781" s="292">
        <f>HLOOKUP(K!$D$15,DatInv!$CO$7:$CZ$1441,ROW()-8,FALSE)</f>
        <v>0</v>
      </c>
      <c r="N781" s="444"/>
      <c r="O781" s="444"/>
      <c r="P781" s="292">
        <f>DatInv!CZ779</f>
        <v>0</v>
      </c>
      <c r="Q781" s="292">
        <f>DatInv!DF779</f>
        <v>0</v>
      </c>
      <c r="R781" s="292">
        <f t="shared" ref="R781:S781" si="653">IF(R779=0,0,R780/R779)</f>
        <v>0</v>
      </c>
      <c r="S781" s="292">
        <f t="shared" si="653"/>
        <v>0</v>
      </c>
      <c r="T781" s="290"/>
    </row>
    <row r="782" spans="1:20">
      <c r="A782" s="290"/>
      <c r="B782" s="292"/>
      <c r="C782" s="293"/>
      <c r="D782" s="293"/>
      <c r="E782" s="445"/>
      <c r="F782" s="445"/>
      <c r="G782" s="425"/>
      <c r="H782" s="426"/>
      <c r="I782" s="427"/>
      <c r="J782" s="428"/>
      <c r="K782" s="293"/>
      <c r="L782" s="293"/>
      <c r="M782" s="293"/>
      <c r="N782" s="445"/>
      <c r="O782" s="445"/>
      <c r="P782" s="293"/>
      <c r="Q782" s="293"/>
      <c r="R782" s="293"/>
      <c r="S782" s="293"/>
      <c r="T782" s="290"/>
    </row>
    <row r="783" spans="1:20">
      <c r="A783" s="290"/>
      <c r="B783" s="292">
        <f>HLOOKUP(K!$D$15,DatInv!$F$7:$Q$1441,ROW()-8,FALSE)</f>
        <v>0</v>
      </c>
      <c r="C783" s="292">
        <f>HLOOKUP(K!$D$15,DatInv!$W$7:$AH$1441,ROW()-8,FALSE)</f>
        <v>0</v>
      </c>
      <c r="D783" s="292">
        <f>HLOOKUP(K!$D$15,DatInv!$AN$7:$AY$1441,ROW()-8,FALSE)</f>
        <v>0</v>
      </c>
      <c r="E783" s="444"/>
      <c r="F783" s="444"/>
      <c r="G783" s="429" t="s">
        <v>246</v>
      </c>
      <c r="H783" s="430" t="s">
        <v>247</v>
      </c>
      <c r="I783" s="431"/>
      <c r="J783" s="432" t="s">
        <v>140</v>
      </c>
      <c r="K783" s="292">
        <f>HLOOKUP(K!$D$15,DatInv!$BG$7:$BR$1441,ROW()-8,FALSE)</f>
        <v>0</v>
      </c>
      <c r="L783" s="292">
        <f>HLOOKUP(K!$D$15,DatInv!$BX$7:$CI$1441,ROW()-8,FALSE)</f>
        <v>0</v>
      </c>
      <c r="M783" s="292">
        <f>HLOOKUP(K!$D$15,DatInv!$CO$7:$CZ$1441,ROW()-8,FALSE)</f>
        <v>0</v>
      </c>
      <c r="N783" s="444"/>
      <c r="O783" s="444"/>
      <c r="P783" s="292">
        <f>DatInv!CZ781</f>
        <v>0</v>
      </c>
      <c r="Q783" s="292">
        <f>DatInv!DF781</f>
        <v>0</v>
      </c>
      <c r="R783" s="292">
        <f>R784+R809+R822+R844+R884+R1401+R1408</f>
        <v>0</v>
      </c>
      <c r="S783" s="292">
        <f>S784+S809+S822+S844+S884+S1401+S1408</f>
        <v>0</v>
      </c>
      <c r="T783" s="290"/>
    </row>
    <row r="784" spans="1:20">
      <c r="A784" s="290"/>
      <c r="B784" s="292">
        <f>HLOOKUP(K!$D$15,DatInv!$F$7:$Q$1441,ROW()-8,FALSE)</f>
        <v>0</v>
      </c>
      <c r="C784" s="292">
        <f>HLOOKUP(K!$D$15,DatInv!$W$7:$AH$1441,ROW()-8,FALSE)</f>
        <v>0</v>
      </c>
      <c r="D784" s="292">
        <f>HLOOKUP(K!$D$15,DatInv!$AN$7:$AY$1441,ROW()-8,FALSE)</f>
        <v>0</v>
      </c>
      <c r="E784" s="444"/>
      <c r="F784" s="444"/>
      <c r="G784" s="429" t="s">
        <v>368</v>
      </c>
      <c r="H784" s="430" t="s">
        <v>373</v>
      </c>
      <c r="I784" s="431"/>
      <c r="J784" s="432" t="s">
        <v>140</v>
      </c>
      <c r="K784" s="292">
        <f>HLOOKUP(K!$D$15,DatInv!$BG$7:$BR$1441,ROW()-8,FALSE)</f>
        <v>0</v>
      </c>
      <c r="L784" s="292">
        <f>HLOOKUP(K!$D$15,DatInv!$BX$7:$CI$1441,ROW()-8,FALSE)</f>
        <v>0</v>
      </c>
      <c r="M784" s="292">
        <f>HLOOKUP(K!$D$15,DatInv!$CO$7:$CZ$1441,ROW()-8,FALSE)</f>
        <v>0</v>
      </c>
      <c r="N784" s="444"/>
      <c r="O784" s="444"/>
      <c r="P784" s="292">
        <f>DatInv!CZ782</f>
        <v>0</v>
      </c>
      <c r="Q784" s="292">
        <f>DatInv!DF782</f>
        <v>0</v>
      </c>
      <c r="R784" s="292">
        <f>R786+R789+R792+R795+R798+R801+R804+R807</f>
        <v>0</v>
      </c>
      <c r="S784" s="292">
        <f>S786+S789+S792+S795+S798+S801+S804+S807</f>
        <v>0</v>
      </c>
      <c r="T784" s="290"/>
    </row>
    <row r="785" spans="1:20">
      <c r="A785" s="290"/>
      <c r="B785" s="292">
        <f>HLOOKUP(K!$D$15,DatInv!$F$7:$Q$1441,ROW()-8,FALSE)</f>
        <v>0</v>
      </c>
      <c r="C785" s="292">
        <f>HLOOKUP(K!$D$15,DatInv!$W$7:$AH$1441,ROW()-8,FALSE)</f>
        <v>0</v>
      </c>
      <c r="D785" s="292">
        <f>HLOOKUP(K!$D$15,DatInv!$AN$7:$AY$1441,ROW()-8,FALSE)</f>
        <v>0</v>
      </c>
      <c r="E785" s="444"/>
      <c r="F785" s="444"/>
      <c r="G785" s="420"/>
      <c r="H785" s="421"/>
      <c r="I785" s="422" t="s">
        <v>250</v>
      </c>
      <c r="J785" s="423" t="s">
        <v>26</v>
      </c>
      <c r="K785" s="292">
        <f>HLOOKUP(K!$D$15,DatInv!$BG$7:$BR$1441,ROW()-8,FALSE)</f>
        <v>0</v>
      </c>
      <c r="L785" s="292">
        <f>HLOOKUP(K!$D$15,DatInv!$BX$7:$CI$1441,ROW()-8,FALSE)</f>
        <v>0</v>
      </c>
      <c r="M785" s="292">
        <f>HLOOKUP(K!$D$15,DatInv!$CO$7:$CZ$1441,ROW()-8,FALSE)</f>
        <v>0</v>
      </c>
      <c r="N785" s="444"/>
      <c r="O785" s="444"/>
      <c r="P785" s="292">
        <f>DatInv!CZ783</f>
        <v>0</v>
      </c>
      <c r="Q785" s="292">
        <f>DatInv!DF783</f>
        <v>0</v>
      </c>
      <c r="R785" s="292">
        <f t="shared" ref="R785:R786" si="654">Q785+K785</f>
        <v>0</v>
      </c>
      <c r="S785" s="292">
        <f t="shared" ref="S785:S786" si="655">Q785+P785</f>
        <v>0</v>
      </c>
      <c r="T785" s="290"/>
    </row>
    <row r="786" spans="1:20">
      <c r="A786" s="290"/>
      <c r="B786" s="292">
        <f>HLOOKUP(K!$D$15,DatInv!$F$7:$Q$1441,ROW()-8,FALSE)</f>
        <v>0</v>
      </c>
      <c r="C786" s="292">
        <f>HLOOKUP(K!$D$15,DatInv!$W$7:$AH$1441,ROW()-8,FALSE)</f>
        <v>0</v>
      </c>
      <c r="D786" s="292">
        <f>HLOOKUP(K!$D$15,DatInv!$AN$7:$AY$1441,ROW()-8,FALSE)</f>
        <v>0</v>
      </c>
      <c r="E786" s="444"/>
      <c r="F786" s="444"/>
      <c r="G786" s="420"/>
      <c r="H786" s="421"/>
      <c r="I786" s="422"/>
      <c r="J786" s="423" t="s">
        <v>140</v>
      </c>
      <c r="K786" s="292">
        <f>HLOOKUP(K!$D$15,DatInv!$BG$7:$BR$1441,ROW()-8,FALSE)</f>
        <v>0</v>
      </c>
      <c r="L786" s="292">
        <f>HLOOKUP(K!$D$15,DatInv!$BX$7:$CI$1441,ROW()-8,FALSE)</f>
        <v>0</v>
      </c>
      <c r="M786" s="292">
        <f>HLOOKUP(K!$D$15,DatInv!$CO$7:$CZ$1441,ROW()-8,FALSE)</f>
        <v>0</v>
      </c>
      <c r="N786" s="444"/>
      <c r="O786" s="444"/>
      <c r="P786" s="292">
        <f>DatInv!CZ784</f>
        <v>0</v>
      </c>
      <c r="Q786" s="292">
        <f>DatInv!DF784</f>
        <v>0</v>
      </c>
      <c r="R786" s="292">
        <f t="shared" si="654"/>
        <v>0</v>
      </c>
      <c r="S786" s="292">
        <f t="shared" si="655"/>
        <v>0</v>
      </c>
      <c r="T786" s="290"/>
    </row>
    <row r="787" spans="1:20">
      <c r="A787" s="290"/>
      <c r="B787" s="292">
        <f>HLOOKUP(K!$D$15,DatInv!$F$7:$Q$1441,ROW()-8,FALSE)</f>
        <v>0</v>
      </c>
      <c r="C787" s="292">
        <f>HLOOKUP(K!$D$15,DatInv!$W$7:$AH$1441,ROW()-8,FALSE)</f>
        <v>0</v>
      </c>
      <c r="D787" s="292">
        <f>HLOOKUP(K!$D$15,DatInv!$AN$7:$AY$1441,ROW()-8,FALSE)</f>
        <v>0</v>
      </c>
      <c r="E787" s="444"/>
      <c r="F787" s="444"/>
      <c r="G787" s="420"/>
      <c r="H787" s="421"/>
      <c r="I787" s="422"/>
      <c r="J787" s="423" t="s">
        <v>248</v>
      </c>
      <c r="K787" s="292">
        <f>HLOOKUP(K!$D$15,DatInv!$BG$7:$BR$1441,ROW()-8,FALSE)</f>
        <v>0</v>
      </c>
      <c r="L787" s="292">
        <f>HLOOKUP(K!$D$15,DatInv!$BX$7:$CI$1441,ROW()-8,FALSE)</f>
        <v>0</v>
      </c>
      <c r="M787" s="292">
        <f>HLOOKUP(K!$D$15,DatInv!$CO$7:$CZ$1441,ROW()-8,FALSE)</f>
        <v>0</v>
      </c>
      <c r="N787" s="444"/>
      <c r="O787" s="444"/>
      <c r="P787" s="292">
        <f>DatInv!CZ785</f>
        <v>0</v>
      </c>
      <c r="Q787" s="292">
        <f>DatInv!DF785</f>
        <v>0</v>
      </c>
      <c r="R787" s="292">
        <f t="shared" ref="R787:S787" si="656">IF(R785=0,0,R786/R785)</f>
        <v>0</v>
      </c>
      <c r="S787" s="292">
        <f t="shared" si="656"/>
        <v>0</v>
      </c>
      <c r="T787" s="290"/>
    </row>
    <row r="788" spans="1:20">
      <c r="A788" s="290"/>
      <c r="B788" s="292">
        <f>HLOOKUP(K!$D$15,DatInv!$F$7:$Q$1441,ROW()-8,FALSE)</f>
        <v>0</v>
      </c>
      <c r="C788" s="292">
        <f>HLOOKUP(K!$D$15,DatInv!$W$7:$AH$1441,ROW()-8,FALSE)</f>
        <v>0</v>
      </c>
      <c r="D788" s="292">
        <f>HLOOKUP(K!$D$15,DatInv!$AN$7:$AY$1441,ROW()-8,FALSE)</f>
        <v>0</v>
      </c>
      <c r="E788" s="444"/>
      <c r="F788" s="444"/>
      <c r="G788" s="420"/>
      <c r="H788" s="421"/>
      <c r="I788" s="422" t="s">
        <v>251</v>
      </c>
      <c r="J788" s="423" t="s">
        <v>26</v>
      </c>
      <c r="K788" s="292">
        <f>HLOOKUP(K!$D$15,DatInv!$BG$7:$BR$1441,ROW()-8,FALSE)</f>
        <v>0</v>
      </c>
      <c r="L788" s="292">
        <f>HLOOKUP(K!$D$15,DatInv!$BX$7:$CI$1441,ROW()-8,FALSE)</f>
        <v>0</v>
      </c>
      <c r="M788" s="292">
        <f>HLOOKUP(K!$D$15,DatInv!$CO$7:$CZ$1441,ROW()-8,FALSE)</f>
        <v>0</v>
      </c>
      <c r="N788" s="444"/>
      <c r="O788" s="444"/>
      <c r="P788" s="292">
        <f>DatInv!CZ786</f>
        <v>0</v>
      </c>
      <c r="Q788" s="292">
        <f>DatInv!DF786</f>
        <v>0</v>
      </c>
      <c r="R788" s="292">
        <f t="shared" ref="R788:R789" si="657">Q788+K788</f>
        <v>0</v>
      </c>
      <c r="S788" s="292">
        <f t="shared" ref="S788:S789" si="658">Q788+P788</f>
        <v>0</v>
      </c>
      <c r="T788" s="290"/>
    </row>
    <row r="789" spans="1:20">
      <c r="A789" s="290"/>
      <c r="B789" s="292">
        <f>HLOOKUP(K!$D$15,DatInv!$F$7:$Q$1441,ROW()-8,FALSE)</f>
        <v>0</v>
      </c>
      <c r="C789" s="292">
        <f>HLOOKUP(K!$D$15,DatInv!$W$7:$AH$1441,ROW()-8,FALSE)</f>
        <v>0</v>
      </c>
      <c r="D789" s="292">
        <f>HLOOKUP(K!$D$15,DatInv!$AN$7:$AY$1441,ROW()-8,FALSE)</f>
        <v>0</v>
      </c>
      <c r="E789" s="444"/>
      <c r="F789" s="444"/>
      <c r="G789" s="420"/>
      <c r="H789" s="421"/>
      <c r="I789" s="422"/>
      <c r="J789" s="423" t="s">
        <v>140</v>
      </c>
      <c r="K789" s="292">
        <f>HLOOKUP(K!$D$15,DatInv!$BG$7:$BR$1441,ROW()-8,FALSE)</f>
        <v>0</v>
      </c>
      <c r="L789" s="292">
        <f>HLOOKUP(K!$D$15,DatInv!$BX$7:$CI$1441,ROW()-8,FALSE)</f>
        <v>0</v>
      </c>
      <c r="M789" s="292">
        <f>HLOOKUP(K!$D$15,DatInv!$CO$7:$CZ$1441,ROW()-8,FALSE)</f>
        <v>0</v>
      </c>
      <c r="N789" s="444"/>
      <c r="O789" s="444"/>
      <c r="P789" s="292">
        <f>DatInv!CZ787</f>
        <v>0</v>
      </c>
      <c r="Q789" s="292">
        <f>DatInv!DF787</f>
        <v>0</v>
      </c>
      <c r="R789" s="292">
        <f t="shared" si="657"/>
        <v>0</v>
      </c>
      <c r="S789" s="292">
        <f t="shared" si="658"/>
        <v>0</v>
      </c>
      <c r="T789" s="290"/>
    </row>
    <row r="790" spans="1:20">
      <c r="A790" s="290"/>
      <c r="B790" s="292">
        <f>HLOOKUP(K!$D$15,DatInv!$F$7:$Q$1441,ROW()-8,FALSE)</f>
        <v>0</v>
      </c>
      <c r="C790" s="292">
        <f>HLOOKUP(K!$D$15,DatInv!$W$7:$AH$1441,ROW()-8,FALSE)</f>
        <v>0</v>
      </c>
      <c r="D790" s="292">
        <f>HLOOKUP(K!$D$15,DatInv!$AN$7:$AY$1441,ROW()-8,FALSE)</f>
        <v>0</v>
      </c>
      <c r="E790" s="444"/>
      <c r="F790" s="444"/>
      <c r="G790" s="420"/>
      <c r="H790" s="421"/>
      <c r="I790" s="422"/>
      <c r="J790" s="423" t="s">
        <v>248</v>
      </c>
      <c r="K790" s="292">
        <f>HLOOKUP(K!$D$15,DatInv!$BG$7:$BR$1441,ROW()-8,FALSE)</f>
        <v>0</v>
      </c>
      <c r="L790" s="292">
        <f>HLOOKUP(K!$D$15,DatInv!$BX$7:$CI$1441,ROW()-8,FALSE)</f>
        <v>0</v>
      </c>
      <c r="M790" s="292">
        <f>HLOOKUP(K!$D$15,DatInv!$CO$7:$CZ$1441,ROW()-8,FALSE)</f>
        <v>0</v>
      </c>
      <c r="N790" s="444"/>
      <c r="O790" s="444"/>
      <c r="P790" s="292">
        <f>DatInv!CZ788</f>
        <v>0</v>
      </c>
      <c r="Q790" s="292">
        <f>DatInv!DF788</f>
        <v>0</v>
      </c>
      <c r="R790" s="292">
        <f t="shared" ref="R790:S790" si="659">IF(R788=0,0,R789/R788)</f>
        <v>0</v>
      </c>
      <c r="S790" s="292">
        <f t="shared" si="659"/>
        <v>0</v>
      </c>
      <c r="T790" s="290"/>
    </row>
    <row r="791" spans="1:20">
      <c r="A791" s="290"/>
      <c r="B791" s="292">
        <f>HLOOKUP(K!$D$15,DatInv!$F$7:$Q$1441,ROW()-8,FALSE)</f>
        <v>0</v>
      </c>
      <c r="C791" s="292">
        <f>HLOOKUP(K!$D$15,DatInv!$W$7:$AH$1441,ROW()-8,FALSE)</f>
        <v>0</v>
      </c>
      <c r="D791" s="292">
        <f>HLOOKUP(K!$D$15,DatInv!$AN$7:$AY$1441,ROW()-8,FALSE)</f>
        <v>0</v>
      </c>
      <c r="E791" s="444"/>
      <c r="F791" s="444"/>
      <c r="G791" s="420"/>
      <c r="H791" s="421"/>
      <c r="I791" s="422" t="s">
        <v>252</v>
      </c>
      <c r="J791" s="423" t="s">
        <v>26</v>
      </c>
      <c r="K791" s="292">
        <f>HLOOKUP(K!$D$15,DatInv!$BG$7:$BR$1441,ROW()-8,FALSE)</f>
        <v>0</v>
      </c>
      <c r="L791" s="292">
        <f>HLOOKUP(K!$D$15,DatInv!$BX$7:$CI$1441,ROW()-8,FALSE)</f>
        <v>0</v>
      </c>
      <c r="M791" s="292">
        <f>HLOOKUP(K!$D$15,DatInv!$CO$7:$CZ$1441,ROW()-8,FALSE)</f>
        <v>0</v>
      </c>
      <c r="N791" s="444"/>
      <c r="O791" s="444"/>
      <c r="P791" s="292">
        <f>DatInv!CZ789</f>
        <v>0</v>
      </c>
      <c r="Q791" s="292">
        <f>DatInv!DF789</f>
        <v>0</v>
      </c>
      <c r="R791" s="292">
        <f t="shared" ref="R791:R792" si="660">Q791+K791</f>
        <v>0</v>
      </c>
      <c r="S791" s="292">
        <f t="shared" ref="S791:S792" si="661">Q791+P791</f>
        <v>0</v>
      </c>
      <c r="T791" s="290"/>
    </row>
    <row r="792" spans="1:20">
      <c r="A792" s="290"/>
      <c r="B792" s="292">
        <f>HLOOKUP(K!$D$15,DatInv!$F$7:$Q$1441,ROW()-8,FALSE)</f>
        <v>0</v>
      </c>
      <c r="C792" s="292">
        <f>HLOOKUP(K!$D$15,DatInv!$W$7:$AH$1441,ROW()-8,FALSE)</f>
        <v>0</v>
      </c>
      <c r="D792" s="292">
        <f>HLOOKUP(K!$D$15,DatInv!$AN$7:$AY$1441,ROW()-8,FALSE)</f>
        <v>0</v>
      </c>
      <c r="E792" s="444"/>
      <c r="F792" s="444"/>
      <c r="G792" s="420"/>
      <c r="H792" s="421"/>
      <c r="I792" s="422"/>
      <c r="J792" s="423" t="s">
        <v>140</v>
      </c>
      <c r="K792" s="292">
        <f>HLOOKUP(K!$D$15,DatInv!$BG$7:$BR$1441,ROW()-8,FALSE)</f>
        <v>0</v>
      </c>
      <c r="L792" s="292">
        <f>HLOOKUP(K!$D$15,DatInv!$BX$7:$CI$1441,ROW()-8,FALSE)</f>
        <v>0</v>
      </c>
      <c r="M792" s="292">
        <f>HLOOKUP(K!$D$15,DatInv!$CO$7:$CZ$1441,ROW()-8,FALSE)</f>
        <v>0</v>
      </c>
      <c r="N792" s="444"/>
      <c r="O792" s="444"/>
      <c r="P792" s="292">
        <f>DatInv!CZ790</f>
        <v>0</v>
      </c>
      <c r="Q792" s="292">
        <f>DatInv!DF790</f>
        <v>0</v>
      </c>
      <c r="R792" s="292">
        <f t="shared" si="660"/>
        <v>0</v>
      </c>
      <c r="S792" s="292">
        <f t="shared" si="661"/>
        <v>0</v>
      </c>
      <c r="T792" s="290"/>
    </row>
    <row r="793" spans="1:20">
      <c r="A793" s="290"/>
      <c r="B793" s="292">
        <f>HLOOKUP(K!$D$15,DatInv!$F$7:$Q$1441,ROW()-8,FALSE)</f>
        <v>0</v>
      </c>
      <c r="C793" s="292">
        <f>HLOOKUP(K!$D$15,DatInv!$W$7:$AH$1441,ROW()-8,FALSE)</f>
        <v>0</v>
      </c>
      <c r="D793" s="292">
        <f>HLOOKUP(K!$D$15,DatInv!$AN$7:$AY$1441,ROW()-8,FALSE)</f>
        <v>0</v>
      </c>
      <c r="E793" s="444"/>
      <c r="F793" s="444"/>
      <c r="G793" s="420"/>
      <c r="H793" s="421"/>
      <c r="I793" s="422"/>
      <c r="J793" s="423" t="s">
        <v>248</v>
      </c>
      <c r="K793" s="292">
        <f>HLOOKUP(K!$D$15,DatInv!$BG$7:$BR$1441,ROW()-8,FALSE)</f>
        <v>0</v>
      </c>
      <c r="L793" s="292">
        <f>HLOOKUP(K!$D$15,DatInv!$BX$7:$CI$1441,ROW()-8,FALSE)</f>
        <v>0</v>
      </c>
      <c r="M793" s="292">
        <f>HLOOKUP(K!$D$15,DatInv!$CO$7:$CZ$1441,ROW()-8,FALSE)</f>
        <v>0</v>
      </c>
      <c r="N793" s="444"/>
      <c r="O793" s="444"/>
      <c r="P793" s="292">
        <f>DatInv!CZ791</f>
        <v>0</v>
      </c>
      <c r="Q793" s="292">
        <f>DatInv!DF791</f>
        <v>0</v>
      </c>
      <c r="R793" s="292">
        <f t="shared" ref="R793:S793" si="662">IF(R791=0,0,R792/R791)</f>
        <v>0</v>
      </c>
      <c r="S793" s="292">
        <f t="shared" si="662"/>
        <v>0</v>
      </c>
      <c r="T793" s="290"/>
    </row>
    <row r="794" spans="1:20">
      <c r="A794" s="290"/>
      <c r="B794" s="292">
        <f>HLOOKUP(K!$D$15,DatInv!$F$7:$Q$1441,ROW()-8,FALSE)</f>
        <v>0</v>
      </c>
      <c r="C794" s="292">
        <f>HLOOKUP(K!$D$15,DatInv!$W$7:$AH$1441,ROW()-8,FALSE)</f>
        <v>0</v>
      </c>
      <c r="D794" s="292">
        <f>HLOOKUP(K!$D$15,DatInv!$AN$7:$AY$1441,ROW()-8,FALSE)</f>
        <v>0</v>
      </c>
      <c r="E794" s="444"/>
      <c r="F794" s="444"/>
      <c r="G794" s="420"/>
      <c r="H794" s="421"/>
      <c r="I794" s="422" t="s">
        <v>253</v>
      </c>
      <c r="J794" s="423" t="s">
        <v>26</v>
      </c>
      <c r="K794" s="292">
        <f>HLOOKUP(K!$D$15,DatInv!$BG$7:$BR$1441,ROW()-8,FALSE)</f>
        <v>0</v>
      </c>
      <c r="L794" s="292">
        <f>HLOOKUP(K!$D$15,DatInv!$BX$7:$CI$1441,ROW()-8,FALSE)</f>
        <v>0</v>
      </c>
      <c r="M794" s="292">
        <f>HLOOKUP(K!$D$15,DatInv!$CO$7:$CZ$1441,ROW()-8,FALSE)</f>
        <v>0</v>
      </c>
      <c r="N794" s="444"/>
      <c r="O794" s="444"/>
      <c r="P794" s="292">
        <f>DatInv!CZ792</f>
        <v>0</v>
      </c>
      <c r="Q794" s="292">
        <f>DatInv!DF792</f>
        <v>0</v>
      </c>
      <c r="R794" s="292">
        <f t="shared" ref="R794:R795" si="663">Q794+K794</f>
        <v>0</v>
      </c>
      <c r="S794" s="292">
        <f t="shared" ref="S794:S795" si="664">Q794+P794</f>
        <v>0</v>
      </c>
      <c r="T794" s="290"/>
    </row>
    <row r="795" spans="1:20">
      <c r="A795" s="290"/>
      <c r="B795" s="292">
        <f>HLOOKUP(K!$D$15,DatInv!$F$7:$Q$1441,ROW()-8,FALSE)</f>
        <v>0</v>
      </c>
      <c r="C795" s="292">
        <f>HLOOKUP(K!$D$15,DatInv!$W$7:$AH$1441,ROW()-8,FALSE)</f>
        <v>0</v>
      </c>
      <c r="D795" s="292">
        <f>HLOOKUP(K!$D$15,DatInv!$AN$7:$AY$1441,ROW()-8,FALSE)</f>
        <v>0</v>
      </c>
      <c r="E795" s="444"/>
      <c r="F795" s="444"/>
      <c r="G795" s="420"/>
      <c r="H795" s="421"/>
      <c r="I795" s="422"/>
      <c r="J795" s="423" t="s">
        <v>140</v>
      </c>
      <c r="K795" s="292">
        <f>HLOOKUP(K!$D$15,DatInv!$BG$7:$BR$1441,ROW()-8,FALSE)</f>
        <v>0</v>
      </c>
      <c r="L795" s="292">
        <f>HLOOKUP(K!$D$15,DatInv!$BX$7:$CI$1441,ROW()-8,FALSE)</f>
        <v>0</v>
      </c>
      <c r="M795" s="292">
        <f>HLOOKUP(K!$D$15,DatInv!$CO$7:$CZ$1441,ROW()-8,FALSE)</f>
        <v>0</v>
      </c>
      <c r="N795" s="444"/>
      <c r="O795" s="444"/>
      <c r="P795" s="292">
        <f>DatInv!CZ793</f>
        <v>0</v>
      </c>
      <c r="Q795" s="292">
        <f>DatInv!DF793</f>
        <v>0</v>
      </c>
      <c r="R795" s="292">
        <f t="shared" si="663"/>
        <v>0</v>
      </c>
      <c r="S795" s="292">
        <f t="shared" si="664"/>
        <v>0</v>
      </c>
      <c r="T795" s="290"/>
    </row>
    <row r="796" spans="1:20">
      <c r="A796" s="290"/>
      <c r="B796" s="292">
        <f>HLOOKUP(K!$D$15,DatInv!$F$7:$Q$1441,ROW()-8,FALSE)</f>
        <v>0</v>
      </c>
      <c r="C796" s="292">
        <f>HLOOKUP(K!$D$15,DatInv!$W$7:$AH$1441,ROW()-8,FALSE)</f>
        <v>0</v>
      </c>
      <c r="D796" s="292">
        <f>HLOOKUP(K!$D$15,DatInv!$AN$7:$AY$1441,ROW()-8,FALSE)</f>
        <v>0</v>
      </c>
      <c r="E796" s="444"/>
      <c r="F796" s="444"/>
      <c r="G796" s="420"/>
      <c r="H796" s="421"/>
      <c r="I796" s="422"/>
      <c r="J796" s="423" t="s">
        <v>248</v>
      </c>
      <c r="K796" s="292">
        <f>HLOOKUP(K!$D$15,DatInv!$BG$7:$BR$1441,ROW()-8,FALSE)</f>
        <v>0</v>
      </c>
      <c r="L796" s="292">
        <f>HLOOKUP(K!$D$15,DatInv!$BX$7:$CI$1441,ROW()-8,FALSE)</f>
        <v>0</v>
      </c>
      <c r="M796" s="292">
        <f>HLOOKUP(K!$D$15,DatInv!$CO$7:$CZ$1441,ROW()-8,FALSE)</f>
        <v>0</v>
      </c>
      <c r="N796" s="444"/>
      <c r="O796" s="444"/>
      <c r="P796" s="292">
        <f>DatInv!CZ794</f>
        <v>0</v>
      </c>
      <c r="Q796" s="292">
        <f>DatInv!DF794</f>
        <v>0</v>
      </c>
      <c r="R796" s="292">
        <f t="shared" ref="R796:S796" si="665">IF(R794=0,0,R795/R794)</f>
        <v>0</v>
      </c>
      <c r="S796" s="292">
        <f t="shared" si="665"/>
        <v>0</v>
      </c>
      <c r="T796" s="290"/>
    </row>
    <row r="797" spans="1:20">
      <c r="A797" s="290"/>
      <c r="B797" s="292">
        <f>HLOOKUP(K!$D$15,DatInv!$F$7:$Q$1441,ROW()-8,FALSE)</f>
        <v>0</v>
      </c>
      <c r="C797" s="292">
        <f>HLOOKUP(K!$D$15,DatInv!$W$7:$AH$1441,ROW()-8,FALSE)</f>
        <v>0</v>
      </c>
      <c r="D797" s="292">
        <f>HLOOKUP(K!$D$15,DatInv!$AN$7:$AY$1441,ROW()-8,FALSE)</f>
        <v>0</v>
      </c>
      <c r="E797" s="444"/>
      <c r="F797" s="444"/>
      <c r="G797" s="420"/>
      <c r="H797" s="421"/>
      <c r="I797" s="422" t="s">
        <v>254</v>
      </c>
      <c r="J797" s="423" t="s">
        <v>26</v>
      </c>
      <c r="K797" s="292">
        <f>HLOOKUP(K!$D$15,DatInv!$BG$7:$BR$1441,ROW()-8,FALSE)</f>
        <v>0</v>
      </c>
      <c r="L797" s="292">
        <f>HLOOKUP(K!$D$15,DatInv!$BX$7:$CI$1441,ROW()-8,FALSE)</f>
        <v>0</v>
      </c>
      <c r="M797" s="292">
        <f>HLOOKUP(K!$D$15,DatInv!$CO$7:$CZ$1441,ROW()-8,FALSE)</f>
        <v>0</v>
      </c>
      <c r="N797" s="444"/>
      <c r="O797" s="444"/>
      <c r="P797" s="292">
        <f>DatInv!CZ795</f>
        <v>0</v>
      </c>
      <c r="Q797" s="292">
        <f>DatInv!DF795</f>
        <v>0</v>
      </c>
      <c r="R797" s="292">
        <f t="shared" ref="R797:R798" si="666">Q797+K797</f>
        <v>0</v>
      </c>
      <c r="S797" s="292">
        <f t="shared" ref="S797:S798" si="667">Q797+P797</f>
        <v>0</v>
      </c>
      <c r="T797" s="290"/>
    </row>
    <row r="798" spans="1:20">
      <c r="A798" s="290"/>
      <c r="B798" s="292">
        <f>HLOOKUP(K!$D$15,DatInv!$F$7:$Q$1441,ROW()-8,FALSE)</f>
        <v>0</v>
      </c>
      <c r="C798" s="292">
        <f>HLOOKUP(K!$D$15,DatInv!$W$7:$AH$1441,ROW()-8,FALSE)</f>
        <v>0</v>
      </c>
      <c r="D798" s="292">
        <f>HLOOKUP(K!$D$15,DatInv!$AN$7:$AY$1441,ROW()-8,FALSE)</f>
        <v>0</v>
      </c>
      <c r="E798" s="444"/>
      <c r="F798" s="444"/>
      <c r="G798" s="420"/>
      <c r="H798" s="421"/>
      <c r="I798" s="422"/>
      <c r="J798" s="423" t="s">
        <v>140</v>
      </c>
      <c r="K798" s="292">
        <f>HLOOKUP(K!$D$15,DatInv!$BG$7:$BR$1441,ROW()-8,FALSE)</f>
        <v>0</v>
      </c>
      <c r="L798" s="292">
        <f>HLOOKUP(K!$D$15,DatInv!$BX$7:$CI$1441,ROW()-8,FALSE)</f>
        <v>0</v>
      </c>
      <c r="M798" s="292">
        <f>HLOOKUP(K!$D$15,DatInv!$CO$7:$CZ$1441,ROW()-8,FALSE)</f>
        <v>0</v>
      </c>
      <c r="N798" s="444"/>
      <c r="O798" s="444"/>
      <c r="P798" s="292">
        <f>DatInv!CZ796</f>
        <v>0</v>
      </c>
      <c r="Q798" s="292">
        <f>DatInv!DF796</f>
        <v>0</v>
      </c>
      <c r="R798" s="292">
        <f t="shared" si="666"/>
        <v>0</v>
      </c>
      <c r="S798" s="292">
        <f t="shared" si="667"/>
        <v>0</v>
      </c>
      <c r="T798" s="290"/>
    </row>
    <row r="799" spans="1:20">
      <c r="A799" s="290"/>
      <c r="B799" s="292">
        <f>HLOOKUP(K!$D$15,DatInv!$F$7:$Q$1441,ROW()-8,FALSE)</f>
        <v>0</v>
      </c>
      <c r="C799" s="292">
        <f>HLOOKUP(K!$D$15,DatInv!$W$7:$AH$1441,ROW()-8,FALSE)</f>
        <v>0</v>
      </c>
      <c r="D799" s="292">
        <f>HLOOKUP(K!$D$15,DatInv!$AN$7:$AY$1441,ROW()-8,FALSE)</f>
        <v>0</v>
      </c>
      <c r="E799" s="444"/>
      <c r="F799" s="444"/>
      <c r="G799" s="420"/>
      <c r="H799" s="421"/>
      <c r="I799" s="422"/>
      <c r="J799" s="423" t="s">
        <v>248</v>
      </c>
      <c r="K799" s="292">
        <f>HLOOKUP(K!$D$15,DatInv!$BG$7:$BR$1441,ROW()-8,FALSE)</f>
        <v>0</v>
      </c>
      <c r="L799" s="292">
        <f>HLOOKUP(K!$D$15,DatInv!$BX$7:$CI$1441,ROW()-8,FALSE)</f>
        <v>0</v>
      </c>
      <c r="M799" s="292">
        <f>HLOOKUP(K!$D$15,DatInv!$CO$7:$CZ$1441,ROW()-8,FALSE)</f>
        <v>0</v>
      </c>
      <c r="N799" s="444"/>
      <c r="O799" s="444"/>
      <c r="P799" s="292">
        <f>DatInv!CZ797</f>
        <v>0</v>
      </c>
      <c r="Q799" s="292">
        <f>DatInv!DF797</f>
        <v>0</v>
      </c>
      <c r="R799" s="292">
        <f t="shared" ref="R799:S799" si="668">IF(R797=0,0,R798/R797)</f>
        <v>0</v>
      </c>
      <c r="S799" s="292">
        <f t="shared" si="668"/>
        <v>0</v>
      </c>
      <c r="T799" s="290"/>
    </row>
    <row r="800" spans="1:20">
      <c r="A800" s="290"/>
      <c r="B800" s="292">
        <f>HLOOKUP(K!$D$15,DatInv!$F$7:$Q$1441,ROW()-8,FALSE)</f>
        <v>0</v>
      </c>
      <c r="C800" s="292">
        <f>HLOOKUP(K!$D$15,DatInv!$W$7:$AH$1441,ROW()-8,FALSE)</f>
        <v>0</v>
      </c>
      <c r="D800" s="292">
        <f>HLOOKUP(K!$D$15,DatInv!$AN$7:$AY$1441,ROW()-8,FALSE)</f>
        <v>0</v>
      </c>
      <c r="E800" s="444"/>
      <c r="F800" s="444"/>
      <c r="G800" s="420"/>
      <c r="H800" s="421"/>
      <c r="I800" s="422" t="s">
        <v>255</v>
      </c>
      <c r="J800" s="423" t="s">
        <v>26</v>
      </c>
      <c r="K800" s="292">
        <f>HLOOKUP(K!$D$15,DatInv!$BG$7:$BR$1441,ROW()-8,FALSE)</f>
        <v>0</v>
      </c>
      <c r="L800" s="292">
        <f>HLOOKUP(K!$D$15,DatInv!$BX$7:$CI$1441,ROW()-8,FALSE)</f>
        <v>0</v>
      </c>
      <c r="M800" s="292">
        <f>HLOOKUP(K!$D$15,DatInv!$CO$7:$CZ$1441,ROW()-8,FALSE)</f>
        <v>0</v>
      </c>
      <c r="N800" s="444"/>
      <c r="O800" s="444"/>
      <c r="P800" s="292">
        <f>DatInv!CZ798</f>
        <v>0</v>
      </c>
      <c r="Q800" s="292">
        <f>DatInv!DF798</f>
        <v>0</v>
      </c>
      <c r="R800" s="292">
        <f t="shared" ref="R800:R801" si="669">Q800+K800</f>
        <v>0</v>
      </c>
      <c r="S800" s="292">
        <f t="shared" ref="S800:S801" si="670">Q800+P800</f>
        <v>0</v>
      </c>
      <c r="T800" s="290"/>
    </row>
    <row r="801" spans="1:20">
      <c r="A801" s="290"/>
      <c r="B801" s="292">
        <f>HLOOKUP(K!$D$15,DatInv!$F$7:$Q$1441,ROW()-8,FALSE)</f>
        <v>0</v>
      </c>
      <c r="C801" s="292">
        <f>HLOOKUP(K!$D$15,DatInv!$W$7:$AH$1441,ROW()-8,FALSE)</f>
        <v>0</v>
      </c>
      <c r="D801" s="292">
        <f>HLOOKUP(K!$D$15,DatInv!$AN$7:$AY$1441,ROW()-8,FALSE)</f>
        <v>0</v>
      </c>
      <c r="E801" s="444"/>
      <c r="F801" s="444"/>
      <c r="G801" s="420"/>
      <c r="H801" s="421"/>
      <c r="I801" s="422"/>
      <c r="J801" s="423" t="s">
        <v>140</v>
      </c>
      <c r="K801" s="292">
        <f>HLOOKUP(K!$D$15,DatInv!$BG$7:$BR$1441,ROW()-8,FALSE)</f>
        <v>0</v>
      </c>
      <c r="L801" s="292">
        <f>HLOOKUP(K!$D$15,DatInv!$BX$7:$CI$1441,ROW()-8,FALSE)</f>
        <v>0</v>
      </c>
      <c r="M801" s="292">
        <f>HLOOKUP(K!$D$15,DatInv!$CO$7:$CZ$1441,ROW()-8,FALSE)</f>
        <v>0</v>
      </c>
      <c r="N801" s="444"/>
      <c r="O801" s="444"/>
      <c r="P801" s="292">
        <f>DatInv!CZ799</f>
        <v>0</v>
      </c>
      <c r="Q801" s="292">
        <f>DatInv!DF799</f>
        <v>0</v>
      </c>
      <c r="R801" s="292">
        <f t="shared" si="669"/>
        <v>0</v>
      </c>
      <c r="S801" s="292">
        <f t="shared" si="670"/>
        <v>0</v>
      </c>
      <c r="T801" s="290"/>
    </row>
    <row r="802" spans="1:20">
      <c r="A802" s="290"/>
      <c r="B802" s="292">
        <f>HLOOKUP(K!$D$15,DatInv!$F$7:$Q$1441,ROW()-8,FALSE)</f>
        <v>0</v>
      </c>
      <c r="C802" s="292">
        <f>HLOOKUP(K!$D$15,DatInv!$W$7:$AH$1441,ROW()-8,FALSE)</f>
        <v>0</v>
      </c>
      <c r="D802" s="292">
        <f>HLOOKUP(K!$D$15,DatInv!$AN$7:$AY$1441,ROW()-8,FALSE)</f>
        <v>0</v>
      </c>
      <c r="E802" s="444"/>
      <c r="F802" s="444"/>
      <c r="G802" s="420"/>
      <c r="H802" s="421"/>
      <c r="I802" s="422"/>
      <c r="J802" s="423" t="s">
        <v>248</v>
      </c>
      <c r="K802" s="292">
        <f>HLOOKUP(K!$D$15,DatInv!$BG$7:$BR$1441,ROW()-8,FALSE)</f>
        <v>0</v>
      </c>
      <c r="L802" s="292">
        <f>HLOOKUP(K!$D$15,DatInv!$BX$7:$CI$1441,ROW()-8,FALSE)</f>
        <v>0</v>
      </c>
      <c r="M802" s="292">
        <f>HLOOKUP(K!$D$15,DatInv!$CO$7:$CZ$1441,ROW()-8,FALSE)</f>
        <v>0</v>
      </c>
      <c r="N802" s="444"/>
      <c r="O802" s="444"/>
      <c r="P802" s="292">
        <f>DatInv!CZ800</f>
        <v>0</v>
      </c>
      <c r="Q802" s="292">
        <f>DatInv!DF800</f>
        <v>0</v>
      </c>
      <c r="R802" s="292">
        <f t="shared" ref="R802:S802" si="671">IF(R800=0,0,R801/R800)</f>
        <v>0</v>
      </c>
      <c r="S802" s="292">
        <f t="shared" si="671"/>
        <v>0</v>
      </c>
      <c r="T802" s="290"/>
    </row>
    <row r="803" spans="1:20">
      <c r="A803" s="290"/>
      <c r="B803" s="292">
        <f>HLOOKUP(K!$D$15,DatInv!$F$7:$Q$1441,ROW()-8,FALSE)</f>
        <v>0</v>
      </c>
      <c r="C803" s="292">
        <f>HLOOKUP(K!$D$15,DatInv!$W$7:$AH$1441,ROW()-8,FALSE)</f>
        <v>0</v>
      </c>
      <c r="D803" s="292">
        <f>HLOOKUP(K!$D$15,DatInv!$AN$7:$AY$1441,ROW()-8,FALSE)</f>
        <v>0</v>
      </c>
      <c r="E803" s="444"/>
      <c r="F803" s="444"/>
      <c r="G803" s="420"/>
      <c r="H803" s="421"/>
      <c r="I803" s="422" t="s">
        <v>256</v>
      </c>
      <c r="J803" s="423" t="s">
        <v>26</v>
      </c>
      <c r="K803" s="292">
        <f>HLOOKUP(K!$D$15,DatInv!$BG$7:$BR$1441,ROW()-8,FALSE)</f>
        <v>0</v>
      </c>
      <c r="L803" s="292">
        <f>HLOOKUP(K!$D$15,DatInv!$BX$7:$CI$1441,ROW()-8,FALSE)</f>
        <v>0</v>
      </c>
      <c r="M803" s="292">
        <f>HLOOKUP(K!$D$15,DatInv!$CO$7:$CZ$1441,ROW()-8,FALSE)</f>
        <v>0</v>
      </c>
      <c r="N803" s="444"/>
      <c r="O803" s="444"/>
      <c r="P803" s="292">
        <f>DatInv!CZ801</f>
        <v>0</v>
      </c>
      <c r="Q803" s="292">
        <f>DatInv!DF801</f>
        <v>0</v>
      </c>
      <c r="R803" s="292">
        <f t="shared" ref="R803:R804" si="672">Q803+K803</f>
        <v>0</v>
      </c>
      <c r="S803" s="292">
        <f t="shared" ref="S803:S804" si="673">Q803+P803</f>
        <v>0</v>
      </c>
      <c r="T803" s="290"/>
    </row>
    <row r="804" spans="1:20">
      <c r="A804" s="290"/>
      <c r="B804" s="292">
        <f>HLOOKUP(K!$D$15,DatInv!$F$7:$Q$1441,ROW()-8,FALSE)</f>
        <v>0</v>
      </c>
      <c r="C804" s="292">
        <f>HLOOKUP(K!$D$15,DatInv!$W$7:$AH$1441,ROW()-8,FALSE)</f>
        <v>0</v>
      </c>
      <c r="D804" s="292">
        <f>HLOOKUP(K!$D$15,DatInv!$AN$7:$AY$1441,ROW()-8,FALSE)</f>
        <v>0</v>
      </c>
      <c r="E804" s="444"/>
      <c r="F804" s="444"/>
      <c r="G804" s="420"/>
      <c r="H804" s="421"/>
      <c r="I804" s="422"/>
      <c r="J804" s="423" t="s">
        <v>140</v>
      </c>
      <c r="K804" s="292">
        <f>HLOOKUP(K!$D$15,DatInv!$BG$7:$BR$1441,ROW()-8,FALSE)</f>
        <v>0</v>
      </c>
      <c r="L804" s="292">
        <f>HLOOKUP(K!$D$15,DatInv!$BX$7:$CI$1441,ROW()-8,FALSE)</f>
        <v>0</v>
      </c>
      <c r="M804" s="292">
        <f>HLOOKUP(K!$D$15,DatInv!$CO$7:$CZ$1441,ROW()-8,FALSE)</f>
        <v>0</v>
      </c>
      <c r="N804" s="444"/>
      <c r="O804" s="444"/>
      <c r="P804" s="292">
        <f>DatInv!CZ802</f>
        <v>0</v>
      </c>
      <c r="Q804" s="292">
        <f>DatInv!DF802</f>
        <v>0</v>
      </c>
      <c r="R804" s="292">
        <f t="shared" si="672"/>
        <v>0</v>
      </c>
      <c r="S804" s="292">
        <f t="shared" si="673"/>
        <v>0</v>
      </c>
      <c r="T804" s="290"/>
    </row>
    <row r="805" spans="1:20">
      <c r="A805" s="290"/>
      <c r="B805" s="292">
        <f>HLOOKUP(K!$D$15,DatInv!$F$7:$Q$1441,ROW()-8,FALSE)</f>
        <v>0</v>
      </c>
      <c r="C805" s="292">
        <f>HLOOKUP(K!$D$15,DatInv!$W$7:$AH$1441,ROW()-8,FALSE)</f>
        <v>0</v>
      </c>
      <c r="D805" s="292">
        <f>HLOOKUP(K!$D$15,DatInv!$AN$7:$AY$1441,ROW()-8,FALSE)</f>
        <v>0</v>
      </c>
      <c r="E805" s="444"/>
      <c r="F805" s="444"/>
      <c r="G805" s="420"/>
      <c r="H805" s="421"/>
      <c r="I805" s="422"/>
      <c r="J805" s="423" t="s">
        <v>248</v>
      </c>
      <c r="K805" s="292">
        <f>HLOOKUP(K!$D$15,DatInv!$BG$7:$BR$1441,ROW()-8,FALSE)</f>
        <v>0</v>
      </c>
      <c r="L805" s="292">
        <f>HLOOKUP(K!$D$15,DatInv!$BX$7:$CI$1441,ROW()-8,FALSE)</f>
        <v>0</v>
      </c>
      <c r="M805" s="292">
        <f>HLOOKUP(K!$D$15,DatInv!$CO$7:$CZ$1441,ROW()-8,FALSE)</f>
        <v>0</v>
      </c>
      <c r="N805" s="444"/>
      <c r="O805" s="444"/>
      <c r="P805" s="292">
        <f>DatInv!CZ803</f>
        <v>0</v>
      </c>
      <c r="Q805" s="292">
        <f>DatInv!DF803</f>
        <v>0</v>
      </c>
      <c r="R805" s="292">
        <f t="shared" ref="R805:S805" si="674">IF(R803=0,0,R804/R803)</f>
        <v>0</v>
      </c>
      <c r="S805" s="292">
        <f t="shared" si="674"/>
        <v>0</v>
      </c>
      <c r="T805" s="290"/>
    </row>
    <row r="806" spans="1:20">
      <c r="A806" s="290"/>
      <c r="B806" s="292">
        <f>HLOOKUP(K!$D$15,DatInv!$F$7:$Q$1441,ROW()-8,FALSE)</f>
        <v>0</v>
      </c>
      <c r="C806" s="292">
        <f>HLOOKUP(K!$D$15,DatInv!$W$7:$AH$1441,ROW()-8,FALSE)</f>
        <v>0</v>
      </c>
      <c r="D806" s="292">
        <f>HLOOKUP(K!$D$15,DatInv!$AN$7:$AY$1441,ROW()-8,FALSE)</f>
        <v>0</v>
      </c>
      <c r="E806" s="444"/>
      <c r="F806" s="444"/>
      <c r="G806" s="420"/>
      <c r="H806" s="421"/>
      <c r="I806" s="422" t="s">
        <v>257</v>
      </c>
      <c r="J806" s="423" t="s">
        <v>26</v>
      </c>
      <c r="K806" s="292">
        <f>HLOOKUP(K!$D$15,DatInv!$BG$7:$BR$1441,ROW()-8,FALSE)</f>
        <v>0</v>
      </c>
      <c r="L806" s="292">
        <f>HLOOKUP(K!$D$15,DatInv!$BX$7:$CI$1441,ROW()-8,FALSE)</f>
        <v>0</v>
      </c>
      <c r="M806" s="292">
        <f>HLOOKUP(K!$D$15,DatInv!$CO$7:$CZ$1441,ROW()-8,FALSE)</f>
        <v>0</v>
      </c>
      <c r="N806" s="444"/>
      <c r="O806" s="444"/>
      <c r="P806" s="292">
        <f>DatInv!CZ804</f>
        <v>0</v>
      </c>
      <c r="Q806" s="292">
        <f>DatInv!DF804</f>
        <v>0</v>
      </c>
      <c r="R806" s="292">
        <f t="shared" ref="R806:R807" si="675">Q806+K806</f>
        <v>0</v>
      </c>
      <c r="S806" s="292">
        <f t="shared" ref="S806:S807" si="676">Q806+P806</f>
        <v>0</v>
      </c>
      <c r="T806" s="290"/>
    </row>
    <row r="807" spans="1:20">
      <c r="A807" s="290"/>
      <c r="B807" s="292">
        <f>HLOOKUP(K!$D$15,DatInv!$F$7:$Q$1441,ROW()-8,FALSE)</f>
        <v>0</v>
      </c>
      <c r="C807" s="292">
        <f>HLOOKUP(K!$D$15,DatInv!$W$7:$AH$1441,ROW()-8,FALSE)</f>
        <v>0</v>
      </c>
      <c r="D807" s="292">
        <f>HLOOKUP(K!$D$15,DatInv!$AN$7:$AY$1441,ROW()-8,FALSE)</f>
        <v>0</v>
      </c>
      <c r="E807" s="444"/>
      <c r="F807" s="444"/>
      <c r="G807" s="420"/>
      <c r="H807" s="421"/>
      <c r="I807" s="422"/>
      <c r="J807" s="423" t="s">
        <v>140</v>
      </c>
      <c r="K807" s="292">
        <f>HLOOKUP(K!$D$15,DatInv!$BG$7:$BR$1441,ROW()-8,FALSE)</f>
        <v>0</v>
      </c>
      <c r="L807" s="292">
        <f>HLOOKUP(K!$D$15,DatInv!$BX$7:$CI$1441,ROW()-8,FALSE)</f>
        <v>0</v>
      </c>
      <c r="M807" s="292">
        <f>HLOOKUP(K!$D$15,DatInv!$CO$7:$CZ$1441,ROW()-8,FALSE)</f>
        <v>0</v>
      </c>
      <c r="N807" s="444"/>
      <c r="O807" s="444"/>
      <c r="P807" s="292">
        <f>DatInv!CZ805</f>
        <v>0</v>
      </c>
      <c r="Q807" s="292">
        <f>DatInv!DF805</f>
        <v>0</v>
      </c>
      <c r="R807" s="292">
        <f t="shared" si="675"/>
        <v>0</v>
      </c>
      <c r="S807" s="292">
        <f t="shared" si="676"/>
        <v>0</v>
      </c>
      <c r="T807" s="290"/>
    </row>
    <row r="808" spans="1:20">
      <c r="A808" s="290"/>
      <c r="B808" s="292">
        <f>HLOOKUP(K!$D$15,DatInv!$F$7:$Q$1441,ROW()-8,FALSE)</f>
        <v>0</v>
      </c>
      <c r="C808" s="292">
        <f>HLOOKUP(K!$D$15,DatInv!$W$7:$AH$1441,ROW()-8,FALSE)</f>
        <v>0</v>
      </c>
      <c r="D808" s="292">
        <f>HLOOKUP(K!$D$15,DatInv!$AN$7:$AY$1441,ROW()-8,FALSE)</f>
        <v>0</v>
      </c>
      <c r="E808" s="444"/>
      <c r="F808" s="444"/>
      <c r="G808" s="420"/>
      <c r="H808" s="421"/>
      <c r="I808" s="422"/>
      <c r="J808" s="423" t="s">
        <v>248</v>
      </c>
      <c r="K808" s="292">
        <f>HLOOKUP(K!$D$15,DatInv!$BG$7:$BR$1441,ROW()-8,FALSE)</f>
        <v>0</v>
      </c>
      <c r="L808" s="292">
        <f>HLOOKUP(K!$D$15,DatInv!$BX$7:$CI$1441,ROW()-8,FALSE)</f>
        <v>0</v>
      </c>
      <c r="M808" s="292">
        <f>HLOOKUP(K!$D$15,DatInv!$CO$7:$CZ$1441,ROW()-8,FALSE)</f>
        <v>0</v>
      </c>
      <c r="N808" s="444"/>
      <c r="O808" s="444"/>
      <c r="P808" s="292">
        <f>DatInv!CZ806</f>
        <v>0</v>
      </c>
      <c r="Q808" s="292">
        <f>DatInv!DF806</f>
        <v>0</v>
      </c>
      <c r="R808" s="292">
        <f t="shared" ref="R808:S808" si="677">IF(R806=0,0,R807/R806)</f>
        <v>0</v>
      </c>
      <c r="S808" s="292">
        <f t="shared" si="677"/>
        <v>0</v>
      </c>
      <c r="T808" s="290"/>
    </row>
    <row r="809" spans="1:20">
      <c r="A809" s="290"/>
      <c r="B809" s="292">
        <f>HLOOKUP(K!$D$15,DatInv!$F$7:$Q$1441,ROW()-8,FALSE)</f>
        <v>0</v>
      </c>
      <c r="C809" s="292">
        <f>HLOOKUP(K!$D$15,DatInv!$W$7:$AH$1441,ROW()-8,FALSE)</f>
        <v>0</v>
      </c>
      <c r="D809" s="292">
        <f>HLOOKUP(K!$D$15,DatInv!$AN$7:$AY$1441,ROW()-8,FALSE)</f>
        <v>0</v>
      </c>
      <c r="E809" s="444"/>
      <c r="F809" s="444"/>
      <c r="G809" s="429" t="s">
        <v>369</v>
      </c>
      <c r="H809" s="430" t="s">
        <v>374</v>
      </c>
      <c r="I809" s="431"/>
      <c r="J809" s="432" t="s">
        <v>140</v>
      </c>
      <c r="K809" s="292">
        <f>HLOOKUP(K!$D$15,DatInv!$BG$7:$BR$1441,ROW()-8,FALSE)</f>
        <v>0</v>
      </c>
      <c r="L809" s="292">
        <f>HLOOKUP(K!$D$15,DatInv!$BX$7:$CI$1441,ROW()-8,FALSE)</f>
        <v>0</v>
      </c>
      <c r="M809" s="292">
        <f>HLOOKUP(K!$D$15,DatInv!$CO$7:$CZ$1441,ROW()-8,FALSE)</f>
        <v>0</v>
      </c>
      <c r="N809" s="444"/>
      <c r="O809" s="444"/>
      <c r="P809" s="292">
        <f>DatInv!CZ807</f>
        <v>0</v>
      </c>
      <c r="Q809" s="292">
        <f>DatInv!DF807</f>
        <v>0</v>
      </c>
      <c r="R809" s="292">
        <f>R811+R814+R817+R820</f>
        <v>0</v>
      </c>
      <c r="S809" s="292">
        <f>S811+S814+S817+S820</f>
        <v>0</v>
      </c>
      <c r="T809" s="290"/>
    </row>
    <row r="810" spans="1:20">
      <c r="A810" s="290"/>
      <c r="B810" s="292">
        <f>HLOOKUP(K!$D$15,DatInv!$F$7:$Q$1441,ROW()-8,FALSE)</f>
        <v>0</v>
      </c>
      <c r="C810" s="292">
        <f>HLOOKUP(K!$D$15,DatInv!$W$7:$AH$1441,ROW()-8,FALSE)</f>
        <v>0</v>
      </c>
      <c r="D810" s="292">
        <f>HLOOKUP(K!$D$15,DatInv!$AN$7:$AY$1441,ROW()-8,FALSE)</f>
        <v>0</v>
      </c>
      <c r="E810" s="444"/>
      <c r="F810" s="444"/>
      <c r="G810" s="420"/>
      <c r="H810" s="421"/>
      <c r="I810" s="422" t="s">
        <v>258</v>
      </c>
      <c r="J810" s="423" t="s">
        <v>26</v>
      </c>
      <c r="K810" s="292">
        <f>HLOOKUP(K!$D$15,DatInv!$BG$7:$BR$1441,ROW()-8,FALSE)</f>
        <v>0</v>
      </c>
      <c r="L810" s="292">
        <f>HLOOKUP(K!$D$15,DatInv!$BX$7:$CI$1441,ROW()-8,FALSE)</f>
        <v>0</v>
      </c>
      <c r="M810" s="292">
        <f>HLOOKUP(K!$D$15,DatInv!$CO$7:$CZ$1441,ROW()-8,FALSE)</f>
        <v>0</v>
      </c>
      <c r="N810" s="444"/>
      <c r="O810" s="444"/>
      <c r="P810" s="292">
        <f>DatInv!CZ808</f>
        <v>0</v>
      </c>
      <c r="Q810" s="292">
        <f>DatInv!DF808</f>
        <v>0</v>
      </c>
      <c r="R810" s="292">
        <f t="shared" ref="R810:R811" si="678">Q810+K810</f>
        <v>0</v>
      </c>
      <c r="S810" s="292">
        <f t="shared" ref="S810:S811" si="679">Q810+P810</f>
        <v>0</v>
      </c>
      <c r="T810" s="290"/>
    </row>
    <row r="811" spans="1:20">
      <c r="A811" s="290"/>
      <c r="B811" s="292">
        <f>HLOOKUP(K!$D$15,DatInv!$F$7:$Q$1441,ROW()-8,FALSE)</f>
        <v>0</v>
      </c>
      <c r="C811" s="292">
        <f>HLOOKUP(K!$D$15,DatInv!$W$7:$AH$1441,ROW()-8,FALSE)</f>
        <v>0</v>
      </c>
      <c r="D811" s="292">
        <f>HLOOKUP(K!$D$15,DatInv!$AN$7:$AY$1441,ROW()-8,FALSE)</f>
        <v>0</v>
      </c>
      <c r="E811" s="444"/>
      <c r="F811" s="444"/>
      <c r="G811" s="420"/>
      <c r="H811" s="421"/>
      <c r="I811" s="422"/>
      <c r="J811" s="423" t="s">
        <v>140</v>
      </c>
      <c r="K811" s="292">
        <f>HLOOKUP(K!$D$15,DatInv!$BG$7:$BR$1441,ROW()-8,FALSE)</f>
        <v>0</v>
      </c>
      <c r="L811" s="292">
        <f>HLOOKUP(K!$D$15,DatInv!$BX$7:$CI$1441,ROW()-8,FALSE)</f>
        <v>0</v>
      </c>
      <c r="M811" s="292">
        <f>HLOOKUP(K!$D$15,DatInv!$CO$7:$CZ$1441,ROW()-8,FALSE)</f>
        <v>0</v>
      </c>
      <c r="N811" s="444"/>
      <c r="O811" s="444"/>
      <c r="P811" s="292">
        <f>DatInv!CZ809</f>
        <v>0</v>
      </c>
      <c r="Q811" s="292">
        <f>DatInv!DF809</f>
        <v>0</v>
      </c>
      <c r="R811" s="292">
        <f t="shared" si="678"/>
        <v>0</v>
      </c>
      <c r="S811" s="292">
        <f t="shared" si="679"/>
        <v>0</v>
      </c>
      <c r="T811" s="290"/>
    </row>
    <row r="812" spans="1:20">
      <c r="A812" s="290"/>
      <c r="B812" s="292">
        <f>HLOOKUP(K!$D$15,DatInv!$F$7:$Q$1441,ROW()-8,FALSE)</f>
        <v>0</v>
      </c>
      <c r="C812" s="292">
        <f>HLOOKUP(K!$D$15,DatInv!$W$7:$AH$1441,ROW()-8,FALSE)</f>
        <v>0</v>
      </c>
      <c r="D812" s="292">
        <f>HLOOKUP(K!$D$15,DatInv!$AN$7:$AY$1441,ROW()-8,FALSE)</f>
        <v>0</v>
      </c>
      <c r="E812" s="444"/>
      <c r="F812" s="444"/>
      <c r="G812" s="420"/>
      <c r="H812" s="421"/>
      <c r="I812" s="422"/>
      <c r="J812" s="423" t="s">
        <v>248</v>
      </c>
      <c r="K812" s="292">
        <f>HLOOKUP(K!$D$15,DatInv!$BG$7:$BR$1441,ROW()-8,FALSE)</f>
        <v>0</v>
      </c>
      <c r="L812" s="292">
        <f>HLOOKUP(K!$D$15,DatInv!$BX$7:$CI$1441,ROW()-8,FALSE)</f>
        <v>0</v>
      </c>
      <c r="M812" s="292">
        <f>HLOOKUP(K!$D$15,DatInv!$CO$7:$CZ$1441,ROW()-8,FALSE)</f>
        <v>0</v>
      </c>
      <c r="N812" s="444"/>
      <c r="O812" s="444"/>
      <c r="P812" s="292">
        <f>DatInv!CZ810</f>
        <v>0</v>
      </c>
      <c r="Q812" s="292">
        <f>DatInv!DF810</f>
        <v>0</v>
      </c>
      <c r="R812" s="292">
        <f t="shared" ref="R812:S812" si="680">IF(R810=0,0,R811/R810)</f>
        <v>0</v>
      </c>
      <c r="S812" s="292">
        <f t="shared" si="680"/>
        <v>0</v>
      </c>
      <c r="T812" s="290"/>
    </row>
    <row r="813" spans="1:20">
      <c r="A813" s="290"/>
      <c r="B813" s="292">
        <f>HLOOKUP(K!$D$15,DatInv!$F$7:$Q$1441,ROW()-8,FALSE)</f>
        <v>0</v>
      </c>
      <c r="C813" s="292">
        <f>HLOOKUP(K!$D$15,DatInv!$W$7:$AH$1441,ROW()-8,FALSE)</f>
        <v>0</v>
      </c>
      <c r="D813" s="292">
        <f>HLOOKUP(K!$D$15,DatInv!$AN$7:$AY$1441,ROW()-8,FALSE)</f>
        <v>0</v>
      </c>
      <c r="E813" s="444"/>
      <c r="F813" s="444"/>
      <c r="G813" s="420"/>
      <c r="H813" s="421"/>
      <c r="I813" s="422" t="s">
        <v>259</v>
      </c>
      <c r="J813" s="423" t="s">
        <v>26</v>
      </c>
      <c r="K813" s="292">
        <f>HLOOKUP(K!$D$15,DatInv!$BG$7:$BR$1441,ROW()-8,FALSE)</f>
        <v>0</v>
      </c>
      <c r="L813" s="292">
        <f>HLOOKUP(K!$D$15,DatInv!$BX$7:$CI$1441,ROW()-8,FALSE)</f>
        <v>0</v>
      </c>
      <c r="M813" s="292">
        <f>HLOOKUP(K!$D$15,DatInv!$CO$7:$CZ$1441,ROW()-8,FALSE)</f>
        <v>0</v>
      </c>
      <c r="N813" s="444"/>
      <c r="O813" s="444"/>
      <c r="P813" s="292">
        <f>DatInv!CZ811</f>
        <v>0</v>
      </c>
      <c r="Q813" s="292">
        <f>DatInv!DF811</f>
        <v>0</v>
      </c>
      <c r="R813" s="292">
        <f t="shared" ref="R813:R814" si="681">Q813+K813</f>
        <v>0</v>
      </c>
      <c r="S813" s="292">
        <f t="shared" ref="S813:S814" si="682">Q813+P813</f>
        <v>0</v>
      </c>
      <c r="T813" s="290"/>
    </row>
    <row r="814" spans="1:20">
      <c r="A814" s="290"/>
      <c r="B814" s="292">
        <f>HLOOKUP(K!$D$15,DatInv!$F$7:$Q$1441,ROW()-8,FALSE)</f>
        <v>0</v>
      </c>
      <c r="C814" s="292">
        <f>HLOOKUP(K!$D$15,DatInv!$W$7:$AH$1441,ROW()-8,FALSE)</f>
        <v>0</v>
      </c>
      <c r="D814" s="292">
        <f>HLOOKUP(K!$D$15,DatInv!$AN$7:$AY$1441,ROW()-8,FALSE)</f>
        <v>0</v>
      </c>
      <c r="E814" s="444"/>
      <c r="F814" s="444"/>
      <c r="G814" s="420"/>
      <c r="H814" s="421"/>
      <c r="I814" s="422"/>
      <c r="J814" s="423" t="s">
        <v>140</v>
      </c>
      <c r="K814" s="292">
        <f>HLOOKUP(K!$D$15,DatInv!$BG$7:$BR$1441,ROW()-8,FALSE)</f>
        <v>0</v>
      </c>
      <c r="L814" s="292">
        <f>HLOOKUP(K!$D$15,DatInv!$BX$7:$CI$1441,ROW()-8,FALSE)</f>
        <v>0</v>
      </c>
      <c r="M814" s="292">
        <f>HLOOKUP(K!$D$15,DatInv!$CO$7:$CZ$1441,ROW()-8,FALSE)</f>
        <v>0</v>
      </c>
      <c r="N814" s="444"/>
      <c r="O814" s="444"/>
      <c r="P814" s="292">
        <f>DatInv!CZ812</f>
        <v>0</v>
      </c>
      <c r="Q814" s="292">
        <f>DatInv!DF812</f>
        <v>0</v>
      </c>
      <c r="R814" s="292">
        <f t="shared" si="681"/>
        <v>0</v>
      </c>
      <c r="S814" s="292">
        <f t="shared" si="682"/>
        <v>0</v>
      </c>
      <c r="T814" s="290"/>
    </row>
    <row r="815" spans="1:20">
      <c r="A815" s="290"/>
      <c r="B815" s="292">
        <f>HLOOKUP(K!$D$15,DatInv!$F$7:$Q$1441,ROW()-8,FALSE)</f>
        <v>0</v>
      </c>
      <c r="C815" s="292">
        <f>HLOOKUP(K!$D$15,DatInv!$W$7:$AH$1441,ROW()-8,FALSE)</f>
        <v>0</v>
      </c>
      <c r="D815" s="292">
        <f>HLOOKUP(K!$D$15,DatInv!$AN$7:$AY$1441,ROW()-8,FALSE)</f>
        <v>0</v>
      </c>
      <c r="E815" s="444"/>
      <c r="F815" s="444"/>
      <c r="G815" s="420"/>
      <c r="H815" s="421"/>
      <c r="I815" s="422"/>
      <c r="J815" s="423" t="s">
        <v>248</v>
      </c>
      <c r="K815" s="292">
        <f>HLOOKUP(K!$D$15,DatInv!$BG$7:$BR$1441,ROW()-8,FALSE)</f>
        <v>0</v>
      </c>
      <c r="L815" s="292">
        <f>HLOOKUP(K!$D$15,DatInv!$BX$7:$CI$1441,ROW()-8,FALSE)</f>
        <v>0</v>
      </c>
      <c r="M815" s="292">
        <f>HLOOKUP(K!$D$15,DatInv!$CO$7:$CZ$1441,ROW()-8,FALSE)</f>
        <v>0</v>
      </c>
      <c r="N815" s="444"/>
      <c r="O815" s="444"/>
      <c r="P815" s="292">
        <f>DatInv!CZ813</f>
        <v>0</v>
      </c>
      <c r="Q815" s="292">
        <f>DatInv!DF813</f>
        <v>0</v>
      </c>
      <c r="R815" s="292">
        <f t="shared" ref="R815:S815" si="683">IF(R813=0,0,R814/R813)</f>
        <v>0</v>
      </c>
      <c r="S815" s="292">
        <f t="shared" si="683"/>
        <v>0</v>
      </c>
      <c r="T815" s="290"/>
    </row>
    <row r="816" spans="1:20">
      <c r="A816" s="290"/>
      <c r="B816" s="292">
        <f>HLOOKUP(K!$D$15,DatInv!$F$7:$Q$1441,ROW()-8,FALSE)</f>
        <v>0</v>
      </c>
      <c r="C816" s="292">
        <f>HLOOKUP(K!$D$15,DatInv!$W$7:$AH$1441,ROW()-8,FALSE)</f>
        <v>0</v>
      </c>
      <c r="D816" s="292">
        <f>HLOOKUP(K!$D$15,DatInv!$AN$7:$AY$1441,ROW()-8,FALSE)</f>
        <v>0</v>
      </c>
      <c r="E816" s="444"/>
      <c r="F816" s="444"/>
      <c r="G816" s="420"/>
      <c r="H816" s="421"/>
      <c r="I816" s="422" t="s">
        <v>260</v>
      </c>
      <c r="J816" s="423" t="s">
        <v>26</v>
      </c>
      <c r="K816" s="292">
        <f>HLOOKUP(K!$D$15,DatInv!$BG$7:$BR$1441,ROW()-8,FALSE)</f>
        <v>0</v>
      </c>
      <c r="L816" s="292">
        <f>HLOOKUP(K!$D$15,DatInv!$BX$7:$CI$1441,ROW()-8,FALSE)</f>
        <v>0</v>
      </c>
      <c r="M816" s="292">
        <f>HLOOKUP(K!$D$15,DatInv!$CO$7:$CZ$1441,ROW()-8,FALSE)</f>
        <v>0</v>
      </c>
      <c r="N816" s="444"/>
      <c r="O816" s="444"/>
      <c r="P816" s="292">
        <f>DatInv!CZ814</f>
        <v>0</v>
      </c>
      <c r="Q816" s="292">
        <f>DatInv!DF814</f>
        <v>0</v>
      </c>
      <c r="R816" s="292">
        <f t="shared" ref="R816:R817" si="684">Q816+K816</f>
        <v>0</v>
      </c>
      <c r="S816" s="292">
        <f t="shared" ref="S816:S817" si="685">Q816+P816</f>
        <v>0</v>
      </c>
      <c r="T816" s="290"/>
    </row>
    <row r="817" spans="1:20">
      <c r="A817" s="290"/>
      <c r="B817" s="292">
        <f>HLOOKUP(K!$D$15,DatInv!$F$7:$Q$1441,ROW()-8,FALSE)</f>
        <v>0</v>
      </c>
      <c r="C817" s="292">
        <f>HLOOKUP(K!$D$15,DatInv!$W$7:$AH$1441,ROW()-8,FALSE)</f>
        <v>0</v>
      </c>
      <c r="D817" s="292">
        <f>HLOOKUP(K!$D$15,DatInv!$AN$7:$AY$1441,ROW()-8,FALSE)</f>
        <v>0</v>
      </c>
      <c r="E817" s="444"/>
      <c r="F817" s="444"/>
      <c r="G817" s="420"/>
      <c r="H817" s="421"/>
      <c r="I817" s="422"/>
      <c r="J817" s="423" t="s">
        <v>140</v>
      </c>
      <c r="K817" s="292">
        <f>HLOOKUP(K!$D$15,DatInv!$BG$7:$BR$1441,ROW()-8,FALSE)</f>
        <v>0</v>
      </c>
      <c r="L817" s="292">
        <f>HLOOKUP(K!$D$15,DatInv!$BX$7:$CI$1441,ROW()-8,FALSE)</f>
        <v>0</v>
      </c>
      <c r="M817" s="292">
        <f>HLOOKUP(K!$D$15,DatInv!$CO$7:$CZ$1441,ROW()-8,FALSE)</f>
        <v>0</v>
      </c>
      <c r="N817" s="444"/>
      <c r="O817" s="444"/>
      <c r="P817" s="292">
        <f>DatInv!CZ815</f>
        <v>0</v>
      </c>
      <c r="Q817" s="292">
        <f>DatInv!DF815</f>
        <v>0</v>
      </c>
      <c r="R817" s="292">
        <f t="shared" si="684"/>
        <v>0</v>
      </c>
      <c r="S817" s="292">
        <f t="shared" si="685"/>
        <v>0</v>
      </c>
      <c r="T817" s="290"/>
    </row>
    <row r="818" spans="1:20">
      <c r="A818" s="290"/>
      <c r="B818" s="292">
        <f>HLOOKUP(K!$D$15,DatInv!$F$7:$Q$1441,ROW()-8,FALSE)</f>
        <v>0</v>
      </c>
      <c r="C818" s="292">
        <f>HLOOKUP(K!$D$15,DatInv!$W$7:$AH$1441,ROW()-8,FALSE)</f>
        <v>0</v>
      </c>
      <c r="D818" s="292">
        <f>HLOOKUP(K!$D$15,DatInv!$AN$7:$AY$1441,ROW()-8,FALSE)</f>
        <v>0</v>
      </c>
      <c r="E818" s="444"/>
      <c r="F818" s="444"/>
      <c r="G818" s="420"/>
      <c r="H818" s="421"/>
      <c r="I818" s="422"/>
      <c r="J818" s="423" t="s">
        <v>248</v>
      </c>
      <c r="K818" s="292">
        <f>HLOOKUP(K!$D$15,DatInv!$BG$7:$BR$1441,ROW()-8,FALSE)</f>
        <v>0</v>
      </c>
      <c r="L818" s="292">
        <f>HLOOKUP(K!$D$15,DatInv!$BX$7:$CI$1441,ROW()-8,FALSE)</f>
        <v>0</v>
      </c>
      <c r="M818" s="292">
        <f>HLOOKUP(K!$D$15,DatInv!$CO$7:$CZ$1441,ROW()-8,FALSE)</f>
        <v>0</v>
      </c>
      <c r="N818" s="444"/>
      <c r="O818" s="444"/>
      <c r="P818" s="292">
        <f>DatInv!CZ816</f>
        <v>0</v>
      </c>
      <c r="Q818" s="292">
        <f>DatInv!DF816</f>
        <v>0</v>
      </c>
      <c r="R818" s="292">
        <f t="shared" ref="R818:S818" si="686">IF(R816=0,0,R817/R816)</f>
        <v>0</v>
      </c>
      <c r="S818" s="292">
        <f t="shared" si="686"/>
        <v>0</v>
      </c>
      <c r="T818" s="290"/>
    </row>
    <row r="819" spans="1:20">
      <c r="A819" s="290"/>
      <c r="B819" s="292">
        <f>HLOOKUP(K!$D$15,DatInv!$F$7:$Q$1441,ROW()-8,FALSE)</f>
        <v>0</v>
      </c>
      <c r="C819" s="292">
        <f>HLOOKUP(K!$D$15,DatInv!$W$7:$AH$1441,ROW()-8,FALSE)</f>
        <v>0</v>
      </c>
      <c r="D819" s="292">
        <f>HLOOKUP(K!$D$15,DatInv!$AN$7:$AY$1441,ROW()-8,FALSE)</f>
        <v>0</v>
      </c>
      <c r="E819" s="444"/>
      <c r="F819" s="444"/>
      <c r="G819" s="420"/>
      <c r="H819" s="421"/>
      <c r="I819" s="422" t="s">
        <v>261</v>
      </c>
      <c r="J819" s="423" t="s">
        <v>26</v>
      </c>
      <c r="K819" s="292">
        <f>HLOOKUP(K!$D$15,DatInv!$BG$7:$BR$1441,ROW()-8,FALSE)</f>
        <v>0</v>
      </c>
      <c r="L819" s="292">
        <f>HLOOKUP(K!$D$15,DatInv!$BX$7:$CI$1441,ROW()-8,FALSE)</f>
        <v>0</v>
      </c>
      <c r="M819" s="292">
        <f>HLOOKUP(K!$D$15,DatInv!$CO$7:$CZ$1441,ROW()-8,FALSE)</f>
        <v>0</v>
      </c>
      <c r="N819" s="444"/>
      <c r="O819" s="444"/>
      <c r="P819" s="292">
        <f>DatInv!CZ817</f>
        <v>0</v>
      </c>
      <c r="Q819" s="292">
        <f>DatInv!DF817</f>
        <v>0</v>
      </c>
      <c r="R819" s="292">
        <f t="shared" ref="R819:R820" si="687">Q819+K819</f>
        <v>0</v>
      </c>
      <c r="S819" s="292">
        <f t="shared" ref="S819:S820" si="688">Q819+P819</f>
        <v>0</v>
      </c>
      <c r="T819" s="290"/>
    </row>
    <row r="820" spans="1:20">
      <c r="A820" s="290"/>
      <c r="B820" s="292">
        <f>HLOOKUP(K!$D$15,DatInv!$F$7:$Q$1441,ROW()-8,FALSE)</f>
        <v>0</v>
      </c>
      <c r="C820" s="292">
        <f>HLOOKUP(K!$D$15,DatInv!$W$7:$AH$1441,ROW()-8,FALSE)</f>
        <v>0</v>
      </c>
      <c r="D820" s="292">
        <f>HLOOKUP(K!$D$15,DatInv!$AN$7:$AY$1441,ROW()-8,FALSE)</f>
        <v>0</v>
      </c>
      <c r="E820" s="444"/>
      <c r="F820" s="444"/>
      <c r="G820" s="420"/>
      <c r="H820" s="421"/>
      <c r="I820" s="422"/>
      <c r="J820" s="423" t="s">
        <v>140</v>
      </c>
      <c r="K820" s="292">
        <f>HLOOKUP(K!$D$15,DatInv!$BG$7:$BR$1441,ROW()-8,FALSE)</f>
        <v>0</v>
      </c>
      <c r="L820" s="292">
        <f>HLOOKUP(K!$D$15,DatInv!$BX$7:$CI$1441,ROW()-8,FALSE)</f>
        <v>0</v>
      </c>
      <c r="M820" s="292">
        <f>HLOOKUP(K!$D$15,DatInv!$CO$7:$CZ$1441,ROW()-8,FALSE)</f>
        <v>0</v>
      </c>
      <c r="N820" s="444"/>
      <c r="O820" s="444"/>
      <c r="P820" s="292">
        <f>DatInv!CZ818</f>
        <v>0</v>
      </c>
      <c r="Q820" s="292">
        <f>DatInv!DF818</f>
        <v>0</v>
      </c>
      <c r="R820" s="292">
        <f t="shared" si="687"/>
        <v>0</v>
      </c>
      <c r="S820" s="292">
        <f t="shared" si="688"/>
        <v>0</v>
      </c>
      <c r="T820" s="290"/>
    </row>
    <row r="821" spans="1:20">
      <c r="A821" s="290"/>
      <c r="B821" s="292">
        <f>HLOOKUP(K!$D$15,DatInv!$F$7:$Q$1441,ROW()-8,FALSE)</f>
        <v>0</v>
      </c>
      <c r="C821" s="292">
        <f>HLOOKUP(K!$D$15,DatInv!$W$7:$AH$1441,ROW()-8,FALSE)</f>
        <v>0</v>
      </c>
      <c r="D821" s="292">
        <f>HLOOKUP(K!$D$15,DatInv!$AN$7:$AY$1441,ROW()-8,FALSE)</f>
        <v>0</v>
      </c>
      <c r="E821" s="444"/>
      <c r="F821" s="444"/>
      <c r="G821" s="420"/>
      <c r="H821" s="421"/>
      <c r="I821" s="422"/>
      <c r="J821" s="423" t="s">
        <v>248</v>
      </c>
      <c r="K821" s="292">
        <f>HLOOKUP(K!$D$15,DatInv!$BG$7:$BR$1441,ROW()-8,FALSE)</f>
        <v>0</v>
      </c>
      <c r="L821" s="292">
        <f>HLOOKUP(K!$D$15,DatInv!$BX$7:$CI$1441,ROW()-8,FALSE)</f>
        <v>0</v>
      </c>
      <c r="M821" s="292">
        <f>HLOOKUP(K!$D$15,DatInv!$CO$7:$CZ$1441,ROW()-8,FALSE)</f>
        <v>0</v>
      </c>
      <c r="N821" s="444"/>
      <c r="O821" s="444"/>
      <c r="P821" s="292">
        <f>DatInv!CZ819</f>
        <v>0</v>
      </c>
      <c r="Q821" s="292">
        <f>DatInv!DF819</f>
        <v>0</v>
      </c>
      <c r="R821" s="292">
        <f t="shared" ref="R821:S821" si="689">IF(R819=0,0,R820/R819)</f>
        <v>0</v>
      </c>
      <c r="S821" s="292">
        <f t="shared" si="689"/>
        <v>0</v>
      </c>
      <c r="T821" s="290"/>
    </row>
    <row r="822" spans="1:20">
      <c r="A822" s="290"/>
      <c r="B822" s="292">
        <f>HLOOKUP(K!$D$15,DatInv!$F$7:$Q$1441,ROW()-8,FALSE)</f>
        <v>0</v>
      </c>
      <c r="C822" s="292">
        <f>HLOOKUP(K!$D$15,DatInv!$W$7:$AH$1441,ROW()-8,FALSE)</f>
        <v>0</v>
      </c>
      <c r="D822" s="292">
        <f>HLOOKUP(K!$D$15,DatInv!$AN$7:$AY$1441,ROW()-8,FALSE)</f>
        <v>0</v>
      </c>
      <c r="E822" s="444"/>
      <c r="F822" s="444"/>
      <c r="G822" s="429" t="s">
        <v>370</v>
      </c>
      <c r="H822" s="430" t="s">
        <v>375</v>
      </c>
      <c r="I822" s="431"/>
      <c r="J822" s="432" t="s">
        <v>140</v>
      </c>
      <c r="K822" s="292">
        <f>HLOOKUP(K!$D$15,DatInv!$BG$7:$BR$1441,ROW()-8,FALSE)</f>
        <v>0</v>
      </c>
      <c r="L822" s="292">
        <f>HLOOKUP(K!$D$15,DatInv!$BX$7:$CI$1441,ROW()-8,FALSE)</f>
        <v>0</v>
      </c>
      <c r="M822" s="292">
        <f>HLOOKUP(K!$D$15,DatInv!$CO$7:$CZ$1441,ROW()-8,FALSE)</f>
        <v>0</v>
      </c>
      <c r="N822" s="444"/>
      <c r="O822" s="444"/>
      <c r="P822" s="292">
        <f>DatInv!CZ820</f>
        <v>0</v>
      </c>
      <c r="Q822" s="292">
        <f>DatInv!DF820</f>
        <v>0</v>
      </c>
      <c r="R822" s="292">
        <f>R824+R827+R830+R833+R836+R839+R842</f>
        <v>0</v>
      </c>
      <c r="S822" s="292">
        <f>S824+S827+S830+S833+S836+S839+S842</f>
        <v>0</v>
      </c>
      <c r="T822" s="290"/>
    </row>
    <row r="823" spans="1:20">
      <c r="A823" s="290"/>
      <c r="B823" s="292">
        <f>HLOOKUP(K!$D$15,DatInv!$F$7:$Q$1441,ROW()-8,FALSE)</f>
        <v>0</v>
      </c>
      <c r="C823" s="292">
        <f>HLOOKUP(K!$D$15,DatInv!$W$7:$AH$1441,ROW()-8,FALSE)</f>
        <v>0</v>
      </c>
      <c r="D823" s="292">
        <f>HLOOKUP(K!$D$15,DatInv!$AN$7:$AY$1441,ROW()-8,FALSE)</f>
        <v>0</v>
      </c>
      <c r="E823" s="444"/>
      <c r="F823" s="444"/>
      <c r="G823" s="420"/>
      <c r="H823" s="421"/>
      <c r="I823" s="422" t="s">
        <v>262</v>
      </c>
      <c r="J823" s="423" t="s">
        <v>22</v>
      </c>
      <c r="K823" s="292">
        <f>HLOOKUP(K!$D$15,DatInv!$BG$7:$BR$1441,ROW()-8,FALSE)</f>
        <v>0</v>
      </c>
      <c r="L823" s="292">
        <f>HLOOKUP(K!$D$15,DatInv!$BX$7:$CI$1441,ROW()-8,FALSE)</f>
        <v>0</v>
      </c>
      <c r="M823" s="292">
        <f>HLOOKUP(K!$D$15,DatInv!$CO$7:$CZ$1441,ROW()-8,FALSE)</f>
        <v>0</v>
      </c>
      <c r="N823" s="444"/>
      <c r="O823" s="444"/>
      <c r="P823" s="292">
        <f>DatInv!CZ821</f>
        <v>0</v>
      </c>
      <c r="Q823" s="292">
        <f>DatInv!DF821</f>
        <v>0</v>
      </c>
      <c r="R823" s="292">
        <f t="shared" ref="R823:R824" si="690">Q823+K823</f>
        <v>0</v>
      </c>
      <c r="S823" s="292">
        <f t="shared" ref="S823:S824" si="691">Q823+P823</f>
        <v>0</v>
      </c>
      <c r="T823" s="290"/>
    </row>
    <row r="824" spans="1:20">
      <c r="A824" s="290"/>
      <c r="B824" s="292">
        <f>HLOOKUP(K!$D$15,DatInv!$F$7:$Q$1441,ROW()-8,FALSE)</f>
        <v>0</v>
      </c>
      <c r="C824" s="292">
        <f>HLOOKUP(K!$D$15,DatInv!$W$7:$AH$1441,ROW()-8,FALSE)</f>
        <v>0</v>
      </c>
      <c r="D824" s="292">
        <f>HLOOKUP(K!$D$15,DatInv!$AN$7:$AY$1441,ROW()-8,FALSE)</f>
        <v>0</v>
      </c>
      <c r="E824" s="444"/>
      <c r="F824" s="444"/>
      <c r="G824" s="420"/>
      <c r="H824" s="421"/>
      <c r="I824" s="422"/>
      <c r="J824" s="423" t="s">
        <v>140</v>
      </c>
      <c r="K824" s="292">
        <f>HLOOKUP(K!$D$15,DatInv!$BG$7:$BR$1441,ROW()-8,FALSE)</f>
        <v>0</v>
      </c>
      <c r="L824" s="292">
        <f>HLOOKUP(K!$D$15,DatInv!$BX$7:$CI$1441,ROW()-8,FALSE)</f>
        <v>0</v>
      </c>
      <c r="M824" s="292">
        <f>HLOOKUP(K!$D$15,DatInv!$CO$7:$CZ$1441,ROW()-8,FALSE)</f>
        <v>0</v>
      </c>
      <c r="N824" s="444"/>
      <c r="O824" s="444"/>
      <c r="P824" s="292">
        <f>DatInv!CZ822</f>
        <v>0</v>
      </c>
      <c r="Q824" s="292">
        <f>DatInv!DF822</f>
        <v>0</v>
      </c>
      <c r="R824" s="292">
        <f t="shared" si="690"/>
        <v>0</v>
      </c>
      <c r="S824" s="292">
        <f t="shared" si="691"/>
        <v>0</v>
      </c>
      <c r="T824" s="290"/>
    </row>
    <row r="825" spans="1:20">
      <c r="A825" s="290"/>
      <c r="B825" s="292">
        <f>HLOOKUP(K!$D$15,DatInv!$F$7:$Q$1441,ROW()-8,FALSE)</f>
        <v>0</v>
      </c>
      <c r="C825" s="292">
        <f>HLOOKUP(K!$D$15,DatInv!$W$7:$AH$1441,ROW()-8,FALSE)</f>
        <v>0</v>
      </c>
      <c r="D825" s="292">
        <f>HLOOKUP(K!$D$15,DatInv!$AN$7:$AY$1441,ROW()-8,FALSE)</f>
        <v>0</v>
      </c>
      <c r="E825" s="444"/>
      <c r="F825" s="444"/>
      <c r="G825" s="420"/>
      <c r="H825" s="421"/>
      <c r="I825" s="422"/>
      <c r="J825" s="423" t="s">
        <v>249</v>
      </c>
      <c r="K825" s="292">
        <f>HLOOKUP(K!$D$15,DatInv!$BG$7:$BR$1441,ROW()-8,FALSE)</f>
        <v>0</v>
      </c>
      <c r="L825" s="292">
        <f>HLOOKUP(K!$D$15,DatInv!$BX$7:$CI$1441,ROW()-8,FALSE)</f>
        <v>0</v>
      </c>
      <c r="M825" s="292">
        <f>HLOOKUP(K!$D$15,DatInv!$CO$7:$CZ$1441,ROW()-8,FALSE)</f>
        <v>0</v>
      </c>
      <c r="N825" s="444"/>
      <c r="O825" s="444"/>
      <c r="P825" s="292">
        <f>DatInv!CZ823</f>
        <v>0</v>
      </c>
      <c r="Q825" s="292">
        <f>DatInv!DF823</f>
        <v>0</v>
      </c>
      <c r="R825" s="292">
        <f t="shared" ref="R825:S825" si="692">IF(R823=0,0,R824/R823)</f>
        <v>0</v>
      </c>
      <c r="S825" s="292">
        <f t="shared" si="692"/>
        <v>0</v>
      </c>
      <c r="T825" s="290"/>
    </row>
    <row r="826" spans="1:20">
      <c r="A826" s="290"/>
      <c r="B826" s="292">
        <f>HLOOKUP(K!$D$15,DatInv!$F$7:$Q$1441,ROW()-8,FALSE)</f>
        <v>0</v>
      </c>
      <c r="C826" s="292">
        <f>HLOOKUP(K!$D$15,DatInv!$W$7:$AH$1441,ROW()-8,FALSE)</f>
        <v>0</v>
      </c>
      <c r="D826" s="292">
        <f>HLOOKUP(K!$D$15,DatInv!$AN$7:$AY$1441,ROW()-8,FALSE)</f>
        <v>0</v>
      </c>
      <c r="E826" s="444"/>
      <c r="F826" s="444"/>
      <c r="G826" s="420"/>
      <c r="H826" s="421"/>
      <c r="I826" s="422" t="s">
        <v>263</v>
      </c>
      <c r="J826" s="423" t="s">
        <v>22</v>
      </c>
      <c r="K826" s="292">
        <f>HLOOKUP(K!$D$15,DatInv!$BG$7:$BR$1441,ROW()-8,FALSE)</f>
        <v>0</v>
      </c>
      <c r="L826" s="292">
        <f>HLOOKUP(K!$D$15,DatInv!$BX$7:$CI$1441,ROW()-8,FALSE)</f>
        <v>0</v>
      </c>
      <c r="M826" s="292">
        <f>HLOOKUP(K!$D$15,DatInv!$CO$7:$CZ$1441,ROW()-8,FALSE)</f>
        <v>0</v>
      </c>
      <c r="N826" s="444"/>
      <c r="O826" s="444"/>
      <c r="P826" s="292">
        <f>DatInv!CZ824</f>
        <v>0</v>
      </c>
      <c r="Q826" s="292">
        <f>DatInv!DF824</f>
        <v>0</v>
      </c>
      <c r="R826" s="292">
        <f t="shared" ref="R826:R827" si="693">Q826+K826</f>
        <v>0</v>
      </c>
      <c r="S826" s="292">
        <f t="shared" ref="S826:S827" si="694">Q826+P826</f>
        <v>0</v>
      </c>
      <c r="T826" s="290"/>
    </row>
    <row r="827" spans="1:20">
      <c r="A827" s="290"/>
      <c r="B827" s="292">
        <f>HLOOKUP(K!$D$15,DatInv!$F$7:$Q$1441,ROW()-8,FALSE)</f>
        <v>0</v>
      </c>
      <c r="C827" s="292">
        <f>HLOOKUP(K!$D$15,DatInv!$W$7:$AH$1441,ROW()-8,FALSE)</f>
        <v>0</v>
      </c>
      <c r="D827" s="292">
        <f>HLOOKUP(K!$D$15,DatInv!$AN$7:$AY$1441,ROW()-8,FALSE)</f>
        <v>0</v>
      </c>
      <c r="E827" s="444"/>
      <c r="F827" s="444"/>
      <c r="G827" s="420"/>
      <c r="H827" s="421"/>
      <c r="I827" s="422"/>
      <c r="J827" s="423" t="s">
        <v>140</v>
      </c>
      <c r="K827" s="292">
        <f>HLOOKUP(K!$D$15,DatInv!$BG$7:$BR$1441,ROW()-8,FALSE)</f>
        <v>0</v>
      </c>
      <c r="L827" s="292">
        <f>HLOOKUP(K!$D$15,DatInv!$BX$7:$CI$1441,ROW()-8,FALSE)</f>
        <v>0</v>
      </c>
      <c r="M827" s="292">
        <f>HLOOKUP(K!$D$15,DatInv!$CO$7:$CZ$1441,ROW()-8,FALSE)</f>
        <v>0</v>
      </c>
      <c r="N827" s="444"/>
      <c r="O827" s="444"/>
      <c r="P827" s="292">
        <f>DatInv!CZ825</f>
        <v>0</v>
      </c>
      <c r="Q827" s="292">
        <f>DatInv!DF825</f>
        <v>0</v>
      </c>
      <c r="R827" s="292">
        <f t="shared" si="693"/>
        <v>0</v>
      </c>
      <c r="S827" s="292">
        <f t="shared" si="694"/>
        <v>0</v>
      </c>
      <c r="T827" s="290"/>
    </row>
    <row r="828" spans="1:20">
      <c r="A828" s="290"/>
      <c r="B828" s="292">
        <f>HLOOKUP(K!$D$15,DatInv!$F$7:$Q$1441,ROW()-8,FALSE)</f>
        <v>0</v>
      </c>
      <c r="C828" s="292">
        <f>HLOOKUP(K!$D$15,DatInv!$W$7:$AH$1441,ROW()-8,FALSE)</f>
        <v>0</v>
      </c>
      <c r="D828" s="292">
        <f>HLOOKUP(K!$D$15,DatInv!$AN$7:$AY$1441,ROW()-8,FALSE)</f>
        <v>0</v>
      </c>
      <c r="E828" s="444"/>
      <c r="F828" s="444"/>
      <c r="G828" s="420"/>
      <c r="H828" s="421"/>
      <c r="I828" s="422"/>
      <c r="J828" s="423" t="s">
        <v>249</v>
      </c>
      <c r="K828" s="292">
        <f>HLOOKUP(K!$D$15,DatInv!$BG$7:$BR$1441,ROW()-8,FALSE)</f>
        <v>0</v>
      </c>
      <c r="L828" s="292">
        <f>HLOOKUP(K!$D$15,DatInv!$BX$7:$CI$1441,ROW()-8,FALSE)</f>
        <v>0</v>
      </c>
      <c r="M828" s="292">
        <f>HLOOKUP(K!$D$15,DatInv!$CO$7:$CZ$1441,ROW()-8,FALSE)</f>
        <v>0</v>
      </c>
      <c r="N828" s="444"/>
      <c r="O828" s="444"/>
      <c r="P828" s="292">
        <f>DatInv!CZ826</f>
        <v>0</v>
      </c>
      <c r="Q828" s="292">
        <f>DatInv!DF826</f>
        <v>0</v>
      </c>
      <c r="R828" s="292">
        <f t="shared" ref="R828:S828" si="695">IF(R826=0,0,R827/R826)</f>
        <v>0</v>
      </c>
      <c r="S828" s="292">
        <f t="shared" si="695"/>
        <v>0</v>
      </c>
      <c r="T828" s="290"/>
    </row>
    <row r="829" spans="1:20">
      <c r="A829" s="290"/>
      <c r="B829" s="292">
        <f>HLOOKUP(K!$D$15,DatInv!$F$7:$Q$1441,ROW()-8,FALSE)</f>
        <v>0</v>
      </c>
      <c r="C829" s="292">
        <f>HLOOKUP(K!$D$15,DatInv!$W$7:$AH$1441,ROW()-8,FALSE)</f>
        <v>0</v>
      </c>
      <c r="D829" s="292">
        <f>HLOOKUP(K!$D$15,DatInv!$AN$7:$AY$1441,ROW()-8,FALSE)</f>
        <v>0</v>
      </c>
      <c r="E829" s="444"/>
      <c r="F829" s="444"/>
      <c r="G829" s="420"/>
      <c r="H829" s="421"/>
      <c r="I829" s="422" t="s">
        <v>264</v>
      </c>
      <c r="J829" s="423" t="s">
        <v>26</v>
      </c>
      <c r="K829" s="292">
        <f>HLOOKUP(K!$D$15,DatInv!$BG$7:$BR$1441,ROW()-8,FALSE)</f>
        <v>0</v>
      </c>
      <c r="L829" s="292">
        <f>HLOOKUP(K!$D$15,DatInv!$BX$7:$CI$1441,ROW()-8,FALSE)</f>
        <v>0</v>
      </c>
      <c r="M829" s="292">
        <f>HLOOKUP(K!$D$15,DatInv!$CO$7:$CZ$1441,ROW()-8,FALSE)</f>
        <v>0</v>
      </c>
      <c r="N829" s="444"/>
      <c r="O829" s="444"/>
      <c r="P829" s="292">
        <f>DatInv!CZ827</f>
        <v>0</v>
      </c>
      <c r="Q829" s="292">
        <f>DatInv!DF827</f>
        <v>0</v>
      </c>
      <c r="R829" s="292">
        <f t="shared" ref="R829:R830" si="696">Q829+K829</f>
        <v>0</v>
      </c>
      <c r="S829" s="292">
        <f t="shared" ref="S829:S830" si="697">Q829+P829</f>
        <v>0</v>
      </c>
      <c r="T829" s="290"/>
    </row>
    <row r="830" spans="1:20">
      <c r="A830" s="290"/>
      <c r="B830" s="292">
        <f>HLOOKUP(K!$D$15,DatInv!$F$7:$Q$1441,ROW()-8,FALSE)</f>
        <v>0</v>
      </c>
      <c r="C830" s="292">
        <f>HLOOKUP(K!$D$15,DatInv!$W$7:$AH$1441,ROW()-8,FALSE)</f>
        <v>0</v>
      </c>
      <c r="D830" s="292">
        <f>HLOOKUP(K!$D$15,DatInv!$AN$7:$AY$1441,ROW()-8,FALSE)</f>
        <v>0</v>
      </c>
      <c r="E830" s="444"/>
      <c r="F830" s="444"/>
      <c r="G830" s="420"/>
      <c r="H830" s="421"/>
      <c r="I830" s="422"/>
      <c r="J830" s="423" t="s">
        <v>140</v>
      </c>
      <c r="K830" s="292">
        <f>HLOOKUP(K!$D$15,DatInv!$BG$7:$BR$1441,ROW()-8,FALSE)</f>
        <v>0</v>
      </c>
      <c r="L830" s="292">
        <f>HLOOKUP(K!$D$15,DatInv!$BX$7:$CI$1441,ROW()-8,FALSE)</f>
        <v>0</v>
      </c>
      <c r="M830" s="292">
        <f>HLOOKUP(K!$D$15,DatInv!$CO$7:$CZ$1441,ROW()-8,FALSE)</f>
        <v>0</v>
      </c>
      <c r="N830" s="444"/>
      <c r="O830" s="444"/>
      <c r="P830" s="292">
        <f>DatInv!CZ828</f>
        <v>0</v>
      </c>
      <c r="Q830" s="292">
        <f>DatInv!DF828</f>
        <v>0</v>
      </c>
      <c r="R830" s="292">
        <f t="shared" si="696"/>
        <v>0</v>
      </c>
      <c r="S830" s="292">
        <f t="shared" si="697"/>
        <v>0</v>
      </c>
      <c r="T830" s="290"/>
    </row>
    <row r="831" spans="1:20">
      <c r="A831" s="290"/>
      <c r="B831" s="292">
        <f>HLOOKUP(K!$D$15,DatInv!$F$7:$Q$1441,ROW()-8,FALSE)</f>
        <v>0</v>
      </c>
      <c r="C831" s="292">
        <f>HLOOKUP(K!$D$15,DatInv!$W$7:$AH$1441,ROW()-8,FALSE)</f>
        <v>0</v>
      </c>
      <c r="D831" s="292">
        <f>HLOOKUP(K!$D$15,DatInv!$AN$7:$AY$1441,ROW()-8,FALSE)</f>
        <v>0</v>
      </c>
      <c r="E831" s="444"/>
      <c r="F831" s="444"/>
      <c r="G831" s="420"/>
      <c r="H831" s="421"/>
      <c r="I831" s="422"/>
      <c r="J831" s="423" t="s">
        <v>248</v>
      </c>
      <c r="K831" s="292">
        <f>HLOOKUP(K!$D$15,DatInv!$BG$7:$BR$1441,ROW()-8,FALSE)</f>
        <v>0</v>
      </c>
      <c r="L831" s="292">
        <f>HLOOKUP(K!$D$15,DatInv!$BX$7:$CI$1441,ROW()-8,FALSE)</f>
        <v>0</v>
      </c>
      <c r="M831" s="292">
        <f>HLOOKUP(K!$D$15,DatInv!$CO$7:$CZ$1441,ROW()-8,FALSE)</f>
        <v>0</v>
      </c>
      <c r="N831" s="444"/>
      <c r="O831" s="444"/>
      <c r="P831" s="292">
        <f>DatInv!CZ829</f>
        <v>0</v>
      </c>
      <c r="Q831" s="292">
        <f>DatInv!DF829</f>
        <v>0</v>
      </c>
      <c r="R831" s="292">
        <f t="shared" ref="R831:S831" si="698">IF(R829=0,0,R830/R829)</f>
        <v>0</v>
      </c>
      <c r="S831" s="292">
        <f t="shared" si="698"/>
        <v>0</v>
      </c>
      <c r="T831" s="290"/>
    </row>
    <row r="832" spans="1:20">
      <c r="A832" s="290"/>
      <c r="B832" s="292">
        <f>HLOOKUP(K!$D$15,DatInv!$F$7:$Q$1441,ROW()-8,FALSE)</f>
        <v>0</v>
      </c>
      <c r="C832" s="292">
        <f>HLOOKUP(K!$D$15,DatInv!$W$7:$AH$1441,ROW()-8,FALSE)</f>
        <v>0</v>
      </c>
      <c r="D832" s="292">
        <f>HLOOKUP(K!$D$15,DatInv!$AN$7:$AY$1441,ROW()-8,FALSE)</f>
        <v>0</v>
      </c>
      <c r="E832" s="444"/>
      <c r="F832" s="444"/>
      <c r="G832" s="420"/>
      <c r="H832" s="421"/>
      <c r="I832" s="422" t="s">
        <v>265</v>
      </c>
      <c r="J832" s="423" t="s">
        <v>22</v>
      </c>
      <c r="K832" s="292">
        <f>HLOOKUP(K!$D$15,DatInv!$BG$7:$BR$1441,ROW()-8,FALSE)</f>
        <v>0</v>
      </c>
      <c r="L832" s="292">
        <f>HLOOKUP(K!$D$15,DatInv!$BX$7:$CI$1441,ROW()-8,FALSE)</f>
        <v>0</v>
      </c>
      <c r="M832" s="292">
        <f>HLOOKUP(K!$D$15,DatInv!$CO$7:$CZ$1441,ROW()-8,FALSE)</f>
        <v>0</v>
      </c>
      <c r="N832" s="444"/>
      <c r="O832" s="444"/>
      <c r="P832" s="292">
        <f>DatInv!CZ830</f>
        <v>0</v>
      </c>
      <c r="Q832" s="292">
        <f>DatInv!DF830</f>
        <v>0</v>
      </c>
      <c r="R832" s="292">
        <f t="shared" ref="R832:R833" si="699">Q832+K832</f>
        <v>0</v>
      </c>
      <c r="S832" s="292">
        <f t="shared" ref="S832:S833" si="700">Q832+P832</f>
        <v>0</v>
      </c>
      <c r="T832" s="290"/>
    </row>
    <row r="833" spans="1:20">
      <c r="A833" s="290"/>
      <c r="B833" s="292">
        <f>HLOOKUP(K!$D$15,DatInv!$F$7:$Q$1441,ROW()-8,FALSE)</f>
        <v>0</v>
      </c>
      <c r="C833" s="292">
        <f>HLOOKUP(K!$D$15,DatInv!$W$7:$AH$1441,ROW()-8,FALSE)</f>
        <v>0</v>
      </c>
      <c r="D833" s="292">
        <f>HLOOKUP(K!$D$15,DatInv!$AN$7:$AY$1441,ROW()-8,FALSE)</f>
        <v>0</v>
      </c>
      <c r="E833" s="444"/>
      <c r="F833" s="444"/>
      <c r="G833" s="420"/>
      <c r="H833" s="421"/>
      <c r="I833" s="422"/>
      <c r="J833" s="423" t="s">
        <v>140</v>
      </c>
      <c r="K833" s="292">
        <f>HLOOKUP(K!$D$15,DatInv!$BG$7:$BR$1441,ROW()-8,FALSE)</f>
        <v>0</v>
      </c>
      <c r="L833" s="292">
        <f>HLOOKUP(K!$D$15,DatInv!$BX$7:$CI$1441,ROW()-8,FALSE)</f>
        <v>0</v>
      </c>
      <c r="M833" s="292">
        <f>HLOOKUP(K!$D$15,DatInv!$CO$7:$CZ$1441,ROW()-8,FALSE)</f>
        <v>0</v>
      </c>
      <c r="N833" s="444"/>
      <c r="O833" s="444"/>
      <c r="P833" s="292">
        <f>DatInv!CZ831</f>
        <v>0</v>
      </c>
      <c r="Q833" s="292">
        <f>DatInv!DF831</f>
        <v>0</v>
      </c>
      <c r="R833" s="292">
        <f t="shared" si="699"/>
        <v>0</v>
      </c>
      <c r="S833" s="292">
        <f t="shared" si="700"/>
        <v>0</v>
      </c>
      <c r="T833" s="290"/>
    </row>
    <row r="834" spans="1:20">
      <c r="A834" s="290"/>
      <c r="B834" s="292">
        <f>HLOOKUP(K!$D$15,DatInv!$F$7:$Q$1441,ROW()-8,FALSE)</f>
        <v>0</v>
      </c>
      <c r="C834" s="292">
        <f>HLOOKUP(K!$D$15,DatInv!$W$7:$AH$1441,ROW()-8,FALSE)</f>
        <v>0</v>
      </c>
      <c r="D834" s="292">
        <f>HLOOKUP(K!$D$15,DatInv!$AN$7:$AY$1441,ROW()-8,FALSE)</f>
        <v>0</v>
      </c>
      <c r="E834" s="444"/>
      <c r="F834" s="444"/>
      <c r="G834" s="420"/>
      <c r="H834" s="421"/>
      <c r="I834" s="422"/>
      <c r="J834" s="423" t="s">
        <v>249</v>
      </c>
      <c r="K834" s="292">
        <f>HLOOKUP(K!$D$15,DatInv!$BG$7:$BR$1441,ROW()-8,FALSE)</f>
        <v>0</v>
      </c>
      <c r="L834" s="292">
        <f>HLOOKUP(K!$D$15,DatInv!$BX$7:$CI$1441,ROW()-8,FALSE)</f>
        <v>0</v>
      </c>
      <c r="M834" s="292">
        <f>HLOOKUP(K!$D$15,DatInv!$CO$7:$CZ$1441,ROW()-8,FALSE)</f>
        <v>0</v>
      </c>
      <c r="N834" s="444"/>
      <c r="O834" s="444"/>
      <c r="P834" s="292">
        <f>DatInv!CZ832</f>
        <v>0</v>
      </c>
      <c r="Q834" s="292">
        <f>DatInv!DF832</f>
        <v>0</v>
      </c>
      <c r="R834" s="292">
        <f t="shared" ref="R834:S834" si="701">IF(R832=0,0,R833/R832)</f>
        <v>0</v>
      </c>
      <c r="S834" s="292">
        <f t="shared" si="701"/>
        <v>0</v>
      </c>
      <c r="T834" s="290"/>
    </row>
    <row r="835" spans="1:20">
      <c r="A835" s="290"/>
      <c r="B835" s="292">
        <f>HLOOKUP(K!$D$15,DatInv!$F$7:$Q$1441,ROW()-8,FALSE)</f>
        <v>0</v>
      </c>
      <c r="C835" s="292">
        <f>HLOOKUP(K!$D$15,DatInv!$W$7:$AH$1441,ROW()-8,FALSE)</f>
        <v>0</v>
      </c>
      <c r="D835" s="292">
        <f>HLOOKUP(K!$D$15,DatInv!$AN$7:$AY$1441,ROW()-8,FALSE)</f>
        <v>0</v>
      </c>
      <c r="E835" s="444"/>
      <c r="F835" s="444"/>
      <c r="G835" s="420"/>
      <c r="H835" s="421"/>
      <c r="I835" s="422" t="s">
        <v>266</v>
      </c>
      <c r="J835" s="423" t="s">
        <v>22</v>
      </c>
      <c r="K835" s="292">
        <f>HLOOKUP(K!$D$15,DatInv!$BG$7:$BR$1441,ROW()-8,FALSE)</f>
        <v>0</v>
      </c>
      <c r="L835" s="292">
        <f>HLOOKUP(K!$D$15,DatInv!$BX$7:$CI$1441,ROW()-8,FALSE)</f>
        <v>0</v>
      </c>
      <c r="M835" s="292">
        <f>HLOOKUP(K!$D$15,DatInv!$CO$7:$CZ$1441,ROW()-8,FALSE)</f>
        <v>0</v>
      </c>
      <c r="N835" s="444"/>
      <c r="O835" s="444"/>
      <c r="P835" s="292">
        <f>DatInv!CZ833</f>
        <v>0</v>
      </c>
      <c r="Q835" s="292">
        <f>DatInv!DF833</f>
        <v>0</v>
      </c>
      <c r="R835" s="292">
        <f t="shared" ref="R835:R836" si="702">Q835+K835</f>
        <v>0</v>
      </c>
      <c r="S835" s="292">
        <f t="shared" ref="S835:S836" si="703">Q835+P835</f>
        <v>0</v>
      </c>
      <c r="T835" s="290"/>
    </row>
    <row r="836" spans="1:20">
      <c r="A836" s="290"/>
      <c r="B836" s="292">
        <f>HLOOKUP(K!$D$15,DatInv!$F$7:$Q$1441,ROW()-8,FALSE)</f>
        <v>0</v>
      </c>
      <c r="C836" s="292">
        <f>HLOOKUP(K!$D$15,DatInv!$W$7:$AH$1441,ROW()-8,FALSE)</f>
        <v>0</v>
      </c>
      <c r="D836" s="292">
        <f>HLOOKUP(K!$D$15,DatInv!$AN$7:$AY$1441,ROW()-8,FALSE)</f>
        <v>0</v>
      </c>
      <c r="E836" s="444"/>
      <c r="F836" s="444"/>
      <c r="G836" s="420"/>
      <c r="H836" s="421"/>
      <c r="I836" s="422"/>
      <c r="J836" s="423" t="s">
        <v>140</v>
      </c>
      <c r="K836" s="292">
        <f>HLOOKUP(K!$D$15,DatInv!$BG$7:$BR$1441,ROW()-8,FALSE)</f>
        <v>0</v>
      </c>
      <c r="L836" s="292">
        <f>HLOOKUP(K!$D$15,DatInv!$BX$7:$CI$1441,ROW()-8,FALSE)</f>
        <v>0</v>
      </c>
      <c r="M836" s="292">
        <f>HLOOKUP(K!$D$15,DatInv!$CO$7:$CZ$1441,ROW()-8,FALSE)</f>
        <v>0</v>
      </c>
      <c r="N836" s="444"/>
      <c r="O836" s="444"/>
      <c r="P836" s="292">
        <f>DatInv!CZ834</f>
        <v>0</v>
      </c>
      <c r="Q836" s="292">
        <f>DatInv!DF834</f>
        <v>0</v>
      </c>
      <c r="R836" s="292">
        <f t="shared" si="702"/>
        <v>0</v>
      </c>
      <c r="S836" s="292">
        <f t="shared" si="703"/>
        <v>0</v>
      </c>
      <c r="T836" s="290"/>
    </row>
    <row r="837" spans="1:20">
      <c r="A837" s="290"/>
      <c r="B837" s="292">
        <f>HLOOKUP(K!$D$15,DatInv!$F$7:$Q$1441,ROW()-8,FALSE)</f>
        <v>0</v>
      </c>
      <c r="C837" s="292">
        <f>HLOOKUP(K!$D$15,DatInv!$W$7:$AH$1441,ROW()-8,FALSE)</f>
        <v>0</v>
      </c>
      <c r="D837" s="292">
        <f>HLOOKUP(K!$D$15,DatInv!$AN$7:$AY$1441,ROW()-8,FALSE)</f>
        <v>0</v>
      </c>
      <c r="E837" s="444"/>
      <c r="F837" s="444"/>
      <c r="G837" s="420"/>
      <c r="H837" s="421"/>
      <c r="I837" s="422"/>
      <c r="J837" s="423" t="s">
        <v>249</v>
      </c>
      <c r="K837" s="292">
        <f>HLOOKUP(K!$D$15,DatInv!$BG$7:$BR$1441,ROW()-8,FALSE)</f>
        <v>0</v>
      </c>
      <c r="L837" s="292">
        <f>HLOOKUP(K!$D$15,DatInv!$BX$7:$CI$1441,ROW()-8,FALSE)</f>
        <v>0</v>
      </c>
      <c r="M837" s="292">
        <f>HLOOKUP(K!$D$15,DatInv!$CO$7:$CZ$1441,ROW()-8,FALSE)</f>
        <v>0</v>
      </c>
      <c r="N837" s="444"/>
      <c r="O837" s="444"/>
      <c r="P837" s="292">
        <f>DatInv!CZ835</f>
        <v>0</v>
      </c>
      <c r="Q837" s="292">
        <f>DatInv!DF835</f>
        <v>0</v>
      </c>
      <c r="R837" s="292">
        <f t="shared" ref="R837:S837" si="704">IF(R835=0,0,R836/R835)</f>
        <v>0</v>
      </c>
      <c r="S837" s="292">
        <f t="shared" si="704"/>
        <v>0</v>
      </c>
      <c r="T837" s="290"/>
    </row>
    <row r="838" spans="1:20">
      <c r="A838" s="290"/>
      <c r="B838" s="292">
        <f>HLOOKUP(K!$D$15,DatInv!$F$7:$Q$1441,ROW()-8,FALSE)</f>
        <v>0</v>
      </c>
      <c r="C838" s="292">
        <f>HLOOKUP(K!$D$15,DatInv!$W$7:$AH$1441,ROW()-8,FALSE)</f>
        <v>0</v>
      </c>
      <c r="D838" s="292">
        <f>HLOOKUP(K!$D$15,DatInv!$AN$7:$AY$1441,ROW()-8,FALSE)</f>
        <v>0</v>
      </c>
      <c r="E838" s="444"/>
      <c r="F838" s="444"/>
      <c r="G838" s="420"/>
      <c r="H838" s="421"/>
      <c r="I838" s="422" t="s">
        <v>267</v>
      </c>
      <c r="J838" s="423" t="s">
        <v>22</v>
      </c>
      <c r="K838" s="292">
        <f>HLOOKUP(K!$D$15,DatInv!$BG$7:$BR$1441,ROW()-8,FALSE)</f>
        <v>0</v>
      </c>
      <c r="L838" s="292">
        <f>HLOOKUP(K!$D$15,DatInv!$BX$7:$CI$1441,ROW()-8,FALSE)</f>
        <v>0</v>
      </c>
      <c r="M838" s="292">
        <f>HLOOKUP(K!$D$15,DatInv!$CO$7:$CZ$1441,ROW()-8,FALSE)</f>
        <v>0</v>
      </c>
      <c r="N838" s="444"/>
      <c r="O838" s="444"/>
      <c r="P838" s="292">
        <f>DatInv!CZ836</f>
        <v>0</v>
      </c>
      <c r="Q838" s="292">
        <f>DatInv!DF836</f>
        <v>0</v>
      </c>
      <c r="R838" s="292">
        <f t="shared" ref="R838:R839" si="705">Q838+K838</f>
        <v>0</v>
      </c>
      <c r="S838" s="292">
        <f t="shared" ref="S838:S839" si="706">Q838+P838</f>
        <v>0</v>
      </c>
      <c r="T838" s="290"/>
    </row>
    <row r="839" spans="1:20">
      <c r="A839" s="290"/>
      <c r="B839" s="292">
        <f>HLOOKUP(K!$D$15,DatInv!$F$7:$Q$1441,ROW()-8,FALSE)</f>
        <v>0</v>
      </c>
      <c r="C839" s="292">
        <f>HLOOKUP(K!$D$15,DatInv!$W$7:$AH$1441,ROW()-8,FALSE)</f>
        <v>0</v>
      </c>
      <c r="D839" s="292">
        <f>HLOOKUP(K!$D$15,DatInv!$AN$7:$AY$1441,ROW()-8,FALSE)</f>
        <v>0</v>
      </c>
      <c r="E839" s="444"/>
      <c r="F839" s="444"/>
      <c r="G839" s="420"/>
      <c r="H839" s="421"/>
      <c r="I839" s="422"/>
      <c r="J839" s="423" t="s">
        <v>140</v>
      </c>
      <c r="K839" s="292">
        <f>HLOOKUP(K!$D$15,DatInv!$BG$7:$BR$1441,ROW()-8,FALSE)</f>
        <v>0</v>
      </c>
      <c r="L839" s="292">
        <f>HLOOKUP(K!$D$15,DatInv!$BX$7:$CI$1441,ROW()-8,FALSE)</f>
        <v>0</v>
      </c>
      <c r="M839" s="292">
        <f>HLOOKUP(K!$D$15,DatInv!$CO$7:$CZ$1441,ROW()-8,FALSE)</f>
        <v>0</v>
      </c>
      <c r="N839" s="444"/>
      <c r="O839" s="444"/>
      <c r="P839" s="292">
        <f>DatInv!CZ837</f>
        <v>0</v>
      </c>
      <c r="Q839" s="292">
        <f>DatInv!DF837</f>
        <v>0</v>
      </c>
      <c r="R839" s="292">
        <f t="shared" si="705"/>
        <v>0</v>
      </c>
      <c r="S839" s="292">
        <f t="shared" si="706"/>
        <v>0</v>
      </c>
      <c r="T839" s="290"/>
    </row>
    <row r="840" spans="1:20">
      <c r="A840" s="290"/>
      <c r="B840" s="292">
        <f>HLOOKUP(K!$D$15,DatInv!$F$7:$Q$1441,ROW()-8,FALSE)</f>
        <v>0</v>
      </c>
      <c r="C840" s="292">
        <f>HLOOKUP(K!$D$15,DatInv!$W$7:$AH$1441,ROW()-8,FALSE)</f>
        <v>0</v>
      </c>
      <c r="D840" s="292">
        <f>HLOOKUP(K!$D$15,DatInv!$AN$7:$AY$1441,ROW()-8,FALSE)</f>
        <v>0</v>
      </c>
      <c r="E840" s="444"/>
      <c r="F840" s="444"/>
      <c r="G840" s="420"/>
      <c r="H840" s="421"/>
      <c r="I840" s="422"/>
      <c r="J840" s="423" t="s">
        <v>249</v>
      </c>
      <c r="K840" s="292">
        <f>HLOOKUP(K!$D$15,DatInv!$BG$7:$BR$1441,ROW()-8,FALSE)</f>
        <v>0</v>
      </c>
      <c r="L840" s="292">
        <f>HLOOKUP(K!$D$15,DatInv!$BX$7:$CI$1441,ROW()-8,FALSE)</f>
        <v>0</v>
      </c>
      <c r="M840" s="292">
        <f>HLOOKUP(K!$D$15,DatInv!$CO$7:$CZ$1441,ROW()-8,FALSE)</f>
        <v>0</v>
      </c>
      <c r="N840" s="444"/>
      <c r="O840" s="444"/>
      <c r="P840" s="292">
        <f>DatInv!CZ838</f>
        <v>0</v>
      </c>
      <c r="Q840" s="292">
        <f>DatInv!DF838</f>
        <v>0</v>
      </c>
      <c r="R840" s="292">
        <f t="shared" ref="R840:S840" si="707">IF(R838=0,0,R839/R838)</f>
        <v>0</v>
      </c>
      <c r="S840" s="292">
        <f t="shared" si="707"/>
        <v>0</v>
      </c>
      <c r="T840" s="290"/>
    </row>
    <row r="841" spans="1:20">
      <c r="A841" s="290"/>
      <c r="B841" s="292">
        <f>HLOOKUP(K!$D$15,DatInv!$F$7:$Q$1441,ROW()-8,FALSE)</f>
        <v>0</v>
      </c>
      <c r="C841" s="292">
        <f>HLOOKUP(K!$D$15,DatInv!$W$7:$AH$1441,ROW()-8,FALSE)</f>
        <v>0</v>
      </c>
      <c r="D841" s="292">
        <f>HLOOKUP(K!$D$15,DatInv!$AN$7:$AY$1441,ROW()-8,FALSE)</f>
        <v>0</v>
      </c>
      <c r="E841" s="444"/>
      <c r="F841" s="444"/>
      <c r="G841" s="420"/>
      <c r="H841" s="421"/>
      <c r="I841" s="422" t="s">
        <v>268</v>
      </c>
      <c r="J841" s="423" t="s">
        <v>22</v>
      </c>
      <c r="K841" s="292">
        <f>HLOOKUP(K!$D$15,DatInv!$BG$7:$BR$1441,ROW()-8,FALSE)</f>
        <v>0</v>
      </c>
      <c r="L841" s="292">
        <f>HLOOKUP(K!$D$15,DatInv!$BX$7:$CI$1441,ROW()-8,FALSE)</f>
        <v>0</v>
      </c>
      <c r="M841" s="292">
        <f>HLOOKUP(K!$D$15,DatInv!$CO$7:$CZ$1441,ROW()-8,FALSE)</f>
        <v>0</v>
      </c>
      <c r="N841" s="444"/>
      <c r="O841" s="444"/>
      <c r="P841" s="292">
        <f>DatInv!CZ839</f>
        <v>0</v>
      </c>
      <c r="Q841" s="292">
        <f>DatInv!DF839</f>
        <v>0</v>
      </c>
      <c r="R841" s="292">
        <f t="shared" ref="R841:R842" si="708">Q841+K841</f>
        <v>0</v>
      </c>
      <c r="S841" s="292">
        <f t="shared" ref="S841:S842" si="709">Q841+P841</f>
        <v>0</v>
      </c>
      <c r="T841" s="290"/>
    </row>
    <row r="842" spans="1:20">
      <c r="A842" s="290"/>
      <c r="B842" s="292">
        <f>HLOOKUP(K!$D$15,DatInv!$F$7:$Q$1441,ROW()-8,FALSE)</f>
        <v>0</v>
      </c>
      <c r="C842" s="292">
        <f>HLOOKUP(K!$D$15,DatInv!$W$7:$AH$1441,ROW()-8,FALSE)</f>
        <v>0</v>
      </c>
      <c r="D842" s="292">
        <f>HLOOKUP(K!$D$15,DatInv!$AN$7:$AY$1441,ROW()-8,FALSE)</f>
        <v>0</v>
      </c>
      <c r="E842" s="444"/>
      <c r="F842" s="444"/>
      <c r="G842" s="420"/>
      <c r="H842" s="421"/>
      <c r="I842" s="422"/>
      <c r="J842" s="423" t="s">
        <v>140</v>
      </c>
      <c r="K842" s="292">
        <f>HLOOKUP(K!$D$15,DatInv!$BG$7:$BR$1441,ROW()-8,FALSE)</f>
        <v>0</v>
      </c>
      <c r="L842" s="292">
        <f>HLOOKUP(K!$D$15,DatInv!$BX$7:$CI$1441,ROW()-8,FALSE)</f>
        <v>0</v>
      </c>
      <c r="M842" s="292">
        <f>HLOOKUP(K!$D$15,DatInv!$CO$7:$CZ$1441,ROW()-8,FALSE)</f>
        <v>0</v>
      </c>
      <c r="N842" s="444"/>
      <c r="O842" s="444"/>
      <c r="P842" s="292">
        <f>DatInv!CZ840</f>
        <v>0</v>
      </c>
      <c r="Q842" s="292">
        <f>DatInv!DF840</f>
        <v>0</v>
      </c>
      <c r="R842" s="292">
        <f t="shared" si="708"/>
        <v>0</v>
      </c>
      <c r="S842" s="292">
        <f t="shared" si="709"/>
        <v>0</v>
      </c>
      <c r="T842" s="290"/>
    </row>
    <row r="843" spans="1:20">
      <c r="A843" s="290"/>
      <c r="B843" s="292">
        <f>HLOOKUP(K!$D$15,DatInv!$F$7:$Q$1441,ROW()-8,FALSE)</f>
        <v>0</v>
      </c>
      <c r="C843" s="292">
        <f>HLOOKUP(K!$D$15,DatInv!$W$7:$AH$1441,ROW()-8,FALSE)</f>
        <v>0</v>
      </c>
      <c r="D843" s="292">
        <f>HLOOKUP(K!$D$15,DatInv!$AN$7:$AY$1441,ROW()-8,FALSE)</f>
        <v>0</v>
      </c>
      <c r="E843" s="444"/>
      <c r="F843" s="444"/>
      <c r="G843" s="420"/>
      <c r="H843" s="421"/>
      <c r="I843" s="422"/>
      <c r="J843" s="423" t="s">
        <v>249</v>
      </c>
      <c r="K843" s="292">
        <f>HLOOKUP(K!$D$15,DatInv!$BG$7:$BR$1441,ROW()-8,FALSE)</f>
        <v>0</v>
      </c>
      <c r="L843" s="292">
        <f>HLOOKUP(K!$D$15,DatInv!$BX$7:$CI$1441,ROW()-8,FALSE)</f>
        <v>0</v>
      </c>
      <c r="M843" s="292">
        <f>HLOOKUP(K!$D$15,DatInv!$CO$7:$CZ$1441,ROW()-8,FALSE)</f>
        <v>0</v>
      </c>
      <c r="N843" s="444"/>
      <c r="O843" s="444"/>
      <c r="P843" s="292">
        <f>DatInv!CZ841</f>
        <v>0</v>
      </c>
      <c r="Q843" s="292">
        <f>DatInv!DF841</f>
        <v>0</v>
      </c>
      <c r="R843" s="292">
        <f t="shared" ref="R843:S843" si="710">IF(R841=0,0,R842/R841)</f>
        <v>0</v>
      </c>
      <c r="S843" s="292">
        <f t="shared" si="710"/>
        <v>0</v>
      </c>
      <c r="T843" s="290"/>
    </row>
    <row r="844" spans="1:20">
      <c r="A844" s="290"/>
      <c r="B844" s="292">
        <f>HLOOKUP(K!$D$15,DatInv!$F$7:$Q$1441,ROW()-8,FALSE)</f>
        <v>0</v>
      </c>
      <c r="C844" s="292">
        <f>HLOOKUP(K!$D$15,DatInv!$W$7:$AH$1441,ROW()-8,FALSE)</f>
        <v>0</v>
      </c>
      <c r="D844" s="292">
        <f>HLOOKUP(K!$D$15,DatInv!$AN$7:$AY$1441,ROW()-8,FALSE)</f>
        <v>0</v>
      </c>
      <c r="E844" s="444"/>
      <c r="F844" s="444"/>
      <c r="G844" s="429" t="s">
        <v>371</v>
      </c>
      <c r="H844" s="430" t="s">
        <v>376</v>
      </c>
      <c r="I844" s="431"/>
      <c r="J844" s="432" t="s">
        <v>140</v>
      </c>
      <c r="K844" s="292">
        <f>HLOOKUP(K!$D$15,DatInv!$BG$7:$BR$1441,ROW()-8,FALSE)</f>
        <v>0</v>
      </c>
      <c r="L844" s="292">
        <f>HLOOKUP(K!$D$15,DatInv!$BX$7:$CI$1441,ROW()-8,FALSE)</f>
        <v>0</v>
      </c>
      <c r="M844" s="292">
        <f>HLOOKUP(K!$D$15,DatInv!$CO$7:$CZ$1441,ROW()-8,FALSE)</f>
        <v>0</v>
      </c>
      <c r="N844" s="444"/>
      <c r="O844" s="444"/>
      <c r="P844" s="292">
        <f>DatInv!CZ842</f>
        <v>0</v>
      </c>
      <c r="Q844" s="292">
        <f>DatInv!DF842</f>
        <v>0</v>
      </c>
      <c r="R844" s="292">
        <f>R846+R849+R852+R855+R858+R861+R864+R867+R870+R873+R876+R879+R882</f>
        <v>0</v>
      </c>
      <c r="S844" s="292">
        <f>S846+S849+S852+S855+S858+S861+S864+S867+S870+S873+S876+S879+S882</f>
        <v>0</v>
      </c>
      <c r="T844" s="290"/>
    </row>
    <row r="845" spans="1:20">
      <c r="A845" s="290"/>
      <c r="B845" s="292">
        <f>HLOOKUP(K!$D$15,DatInv!$F$7:$Q$1441,ROW()-8,FALSE)</f>
        <v>0</v>
      </c>
      <c r="C845" s="292">
        <f>HLOOKUP(K!$D$15,DatInv!$W$7:$AH$1441,ROW()-8,FALSE)</f>
        <v>0</v>
      </c>
      <c r="D845" s="292">
        <f>HLOOKUP(K!$D$15,DatInv!$AN$7:$AY$1441,ROW()-8,FALSE)</f>
        <v>0</v>
      </c>
      <c r="E845" s="444"/>
      <c r="F845" s="444"/>
      <c r="G845" s="420"/>
      <c r="H845" s="421"/>
      <c r="I845" s="422" t="s">
        <v>269</v>
      </c>
      <c r="J845" s="423" t="s">
        <v>22</v>
      </c>
      <c r="K845" s="292">
        <f>HLOOKUP(K!$D$15,DatInv!$BG$7:$BR$1441,ROW()-8,FALSE)</f>
        <v>0</v>
      </c>
      <c r="L845" s="292">
        <f>HLOOKUP(K!$D$15,DatInv!$BX$7:$CI$1441,ROW()-8,FALSE)</f>
        <v>0</v>
      </c>
      <c r="M845" s="292">
        <f>HLOOKUP(K!$D$15,DatInv!$CO$7:$CZ$1441,ROW()-8,FALSE)</f>
        <v>0</v>
      </c>
      <c r="N845" s="444"/>
      <c r="O845" s="444"/>
      <c r="P845" s="292">
        <f>DatInv!CZ843</f>
        <v>0</v>
      </c>
      <c r="Q845" s="292">
        <f>DatInv!DF843</f>
        <v>0</v>
      </c>
      <c r="R845" s="292">
        <f t="shared" ref="R845:R846" si="711">Q845+K845</f>
        <v>0</v>
      </c>
      <c r="S845" s="292">
        <f t="shared" ref="S845:S846" si="712">Q845+P845</f>
        <v>0</v>
      </c>
      <c r="T845" s="290"/>
    </row>
    <row r="846" spans="1:20">
      <c r="A846" s="290"/>
      <c r="B846" s="292">
        <f>HLOOKUP(K!$D$15,DatInv!$F$7:$Q$1441,ROW()-8,FALSE)</f>
        <v>0</v>
      </c>
      <c r="C846" s="292">
        <f>HLOOKUP(K!$D$15,DatInv!$W$7:$AH$1441,ROW()-8,FALSE)</f>
        <v>0</v>
      </c>
      <c r="D846" s="292">
        <f>HLOOKUP(K!$D$15,DatInv!$AN$7:$AY$1441,ROW()-8,FALSE)</f>
        <v>0</v>
      </c>
      <c r="E846" s="444"/>
      <c r="F846" s="444"/>
      <c r="G846" s="420"/>
      <c r="H846" s="421"/>
      <c r="I846" s="422"/>
      <c r="J846" s="423" t="s">
        <v>140</v>
      </c>
      <c r="K846" s="292">
        <f>HLOOKUP(K!$D$15,DatInv!$BG$7:$BR$1441,ROW()-8,FALSE)</f>
        <v>0</v>
      </c>
      <c r="L846" s="292">
        <f>HLOOKUP(K!$D$15,DatInv!$BX$7:$CI$1441,ROW()-8,FALSE)</f>
        <v>0</v>
      </c>
      <c r="M846" s="292">
        <f>HLOOKUP(K!$D$15,DatInv!$CO$7:$CZ$1441,ROW()-8,FALSE)</f>
        <v>0</v>
      </c>
      <c r="N846" s="444"/>
      <c r="O846" s="444"/>
      <c r="P846" s="292">
        <f>DatInv!CZ844</f>
        <v>0</v>
      </c>
      <c r="Q846" s="292">
        <f>DatInv!DF844</f>
        <v>0</v>
      </c>
      <c r="R846" s="292">
        <f t="shared" si="711"/>
        <v>0</v>
      </c>
      <c r="S846" s="292">
        <f t="shared" si="712"/>
        <v>0</v>
      </c>
      <c r="T846" s="290"/>
    </row>
    <row r="847" spans="1:20">
      <c r="A847" s="290"/>
      <c r="B847" s="292">
        <f>HLOOKUP(K!$D$15,DatInv!$F$7:$Q$1441,ROW()-8,FALSE)</f>
        <v>0</v>
      </c>
      <c r="C847" s="292">
        <f>HLOOKUP(K!$D$15,DatInv!$W$7:$AH$1441,ROW()-8,FALSE)</f>
        <v>0</v>
      </c>
      <c r="D847" s="292">
        <f>HLOOKUP(K!$D$15,DatInv!$AN$7:$AY$1441,ROW()-8,FALSE)</f>
        <v>0</v>
      </c>
      <c r="E847" s="444"/>
      <c r="F847" s="444"/>
      <c r="G847" s="420"/>
      <c r="H847" s="421"/>
      <c r="I847" s="422"/>
      <c r="J847" s="423" t="s">
        <v>249</v>
      </c>
      <c r="K847" s="292">
        <f>HLOOKUP(K!$D$15,DatInv!$BG$7:$BR$1441,ROW()-8,FALSE)</f>
        <v>0</v>
      </c>
      <c r="L847" s="292">
        <f>HLOOKUP(K!$D$15,DatInv!$BX$7:$CI$1441,ROW()-8,FALSE)</f>
        <v>0</v>
      </c>
      <c r="M847" s="292">
        <f>HLOOKUP(K!$D$15,DatInv!$CO$7:$CZ$1441,ROW()-8,FALSE)</f>
        <v>0</v>
      </c>
      <c r="N847" s="444"/>
      <c r="O847" s="444"/>
      <c r="P847" s="292">
        <f>DatInv!CZ845</f>
        <v>0</v>
      </c>
      <c r="Q847" s="292">
        <f>DatInv!DF845</f>
        <v>0</v>
      </c>
      <c r="R847" s="292">
        <f t="shared" ref="R847:S847" si="713">IF(R845=0,0,R846/R845)</f>
        <v>0</v>
      </c>
      <c r="S847" s="292">
        <f t="shared" si="713"/>
        <v>0</v>
      </c>
      <c r="T847" s="290"/>
    </row>
    <row r="848" spans="1:20">
      <c r="A848" s="290"/>
      <c r="B848" s="292">
        <f>HLOOKUP(K!$D$15,DatInv!$F$7:$Q$1441,ROW()-8,FALSE)</f>
        <v>0</v>
      </c>
      <c r="C848" s="292">
        <f>HLOOKUP(K!$D$15,DatInv!$W$7:$AH$1441,ROW()-8,FALSE)</f>
        <v>0</v>
      </c>
      <c r="D848" s="292">
        <f>HLOOKUP(K!$D$15,DatInv!$AN$7:$AY$1441,ROW()-8,FALSE)</f>
        <v>0</v>
      </c>
      <c r="E848" s="444"/>
      <c r="F848" s="444"/>
      <c r="G848" s="420"/>
      <c r="H848" s="421"/>
      <c r="I848" s="422" t="s">
        <v>270</v>
      </c>
      <c r="J848" s="423" t="s">
        <v>22</v>
      </c>
      <c r="K848" s="292">
        <f>HLOOKUP(K!$D$15,DatInv!$BG$7:$BR$1441,ROW()-8,FALSE)</f>
        <v>0</v>
      </c>
      <c r="L848" s="292">
        <f>HLOOKUP(K!$D$15,DatInv!$BX$7:$CI$1441,ROW()-8,FALSE)</f>
        <v>0</v>
      </c>
      <c r="M848" s="292">
        <f>HLOOKUP(K!$D$15,DatInv!$CO$7:$CZ$1441,ROW()-8,FALSE)</f>
        <v>0</v>
      </c>
      <c r="N848" s="444"/>
      <c r="O848" s="444"/>
      <c r="P848" s="292">
        <f>DatInv!CZ846</f>
        <v>0</v>
      </c>
      <c r="Q848" s="292">
        <f>DatInv!DF846</f>
        <v>0</v>
      </c>
      <c r="R848" s="292">
        <f t="shared" ref="R848:R849" si="714">Q848+K848</f>
        <v>0</v>
      </c>
      <c r="S848" s="292">
        <f t="shared" ref="S848:S883" si="715">Q848+P848</f>
        <v>0</v>
      </c>
      <c r="T848" s="290"/>
    </row>
    <row r="849" spans="1:20">
      <c r="A849" s="290"/>
      <c r="B849" s="292">
        <f>HLOOKUP(K!$D$15,DatInv!$F$7:$Q$1441,ROW()-8,FALSE)</f>
        <v>0</v>
      </c>
      <c r="C849" s="292">
        <f>HLOOKUP(K!$D$15,DatInv!$W$7:$AH$1441,ROW()-8,FALSE)</f>
        <v>0</v>
      </c>
      <c r="D849" s="292">
        <f>HLOOKUP(K!$D$15,DatInv!$AN$7:$AY$1441,ROW()-8,FALSE)</f>
        <v>0</v>
      </c>
      <c r="E849" s="444"/>
      <c r="F849" s="444"/>
      <c r="G849" s="420"/>
      <c r="H849" s="421"/>
      <c r="I849" s="422"/>
      <c r="J849" s="423" t="s">
        <v>140</v>
      </c>
      <c r="K849" s="292">
        <f>HLOOKUP(K!$D$15,DatInv!$BG$7:$BR$1441,ROW()-8,FALSE)</f>
        <v>0</v>
      </c>
      <c r="L849" s="292">
        <f>HLOOKUP(K!$D$15,DatInv!$BX$7:$CI$1441,ROW()-8,FALSE)</f>
        <v>0</v>
      </c>
      <c r="M849" s="292">
        <f>HLOOKUP(K!$D$15,DatInv!$CO$7:$CZ$1441,ROW()-8,FALSE)</f>
        <v>0</v>
      </c>
      <c r="N849" s="444"/>
      <c r="O849" s="444"/>
      <c r="P849" s="292">
        <f>DatInv!CZ847</f>
        <v>0</v>
      </c>
      <c r="Q849" s="292">
        <f>DatInv!DF847</f>
        <v>0</v>
      </c>
      <c r="R849" s="292">
        <f t="shared" si="714"/>
        <v>0</v>
      </c>
      <c r="S849" s="292">
        <f t="shared" si="715"/>
        <v>0</v>
      </c>
      <c r="T849" s="290"/>
    </row>
    <row r="850" spans="1:20">
      <c r="A850" s="290"/>
      <c r="B850" s="292">
        <f>HLOOKUP(K!$D$15,DatInv!$F$7:$Q$1441,ROW()-8,FALSE)</f>
        <v>0</v>
      </c>
      <c r="C850" s="292">
        <f>HLOOKUP(K!$D$15,DatInv!$W$7:$AH$1441,ROW()-8,FALSE)</f>
        <v>0</v>
      </c>
      <c r="D850" s="292">
        <f>HLOOKUP(K!$D$15,DatInv!$AN$7:$AY$1441,ROW()-8,FALSE)</f>
        <v>0</v>
      </c>
      <c r="E850" s="444"/>
      <c r="F850" s="444"/>
      <c r="G850" s="420"/>
      <c r="H850" s="421"/>
      <c r="I850" s="422"/>
      <c r="J850" s="423" t="s">
        <v>249</v>
      </c>
      <c r="K850" s="292">
        <f>HLOOKUP(K!$D$15,DatInv!$BG$7:$BR$1441,ROW()-8,FALSE)</f>
        <v>0</v>
      </c>
      <c r="L850" s="292">
        <f>HLOOKUP(K!$D$15,DatInv!$BX$7:$CI$1441,ROW()-8,FALSE)</f>
        <v>0</v>
      </c>
      <c r="M850" s="292">
        <f>HLOOKUP(K!$D$15,DatInv!$CO$7:$CZ$1441,ROW()-8,FALSE)</f>
        <v>0</v>
      </c>
      <c r="N850" s="444"/>
      <c r="O850" s="444"/>
      <c r="P850" s="292">
        <f>DatInv!CZ848</f>
        <v>0</v>
      </c>
      <c r="Q850" s="292">
        <f>DatInv!DF848</f>
        <v>0</v>
      </c>
      <c r="R850" s="292">
        <f t="shared" ref="R850:S850" si="716">IF(R848=0,0,R849/R848)</f>
        <v>0</v>
      </c>
      <c r="S850" s="292">
        <f t="shared" si="716"/>
        <v>0</v>
      </c>
      <c r="T850" s="290"/>
    </row>
    <row r="851" spans="1:20">
      <c r="A851" s="290"/>
      <c r="B851" s="292">
        <f>HLOOKUP(K!$D$15,DatInv!$F$7:$Q$1441,ROW()-8,FALSE)</f>
        <v>0</v>
      </c>
      <c r="C851" s="292">
        <f>HLOOKUP(K!$D$15,DatInv!$W$7:$AH$1441,ROW()-8,FALSE)</f>
        <v>0</v>
      </c>
      <c r="D851" s="292">
        <f>HLOOKUP(K!$D$15,DatInv!$AN$7:$AY$1441,ROW()-8,FALSE)</f>
        <v>0</v>
      </c>
      <c r="E851" s="444"/>
      <c r="F851" s="444"/>
      <c r="G851" s="420"/>
      <c r="H851" s="421"/>
      <c r="I851" s="422" t="s">
        <v>271</v>
      </c>
      <c r="J851" s="423" t="s">
        <v>22</v>
      </c>
      <c r="K851" s="292">
        <f>HLOOKUP(K!$D$15,DatInv!$BG$7:$BR$1441,ROW()-8,FALSE)</f>
        <v>0</v>
      </c>
      <c r="L851" s="292">
        <f>HLOOKUP(K!$D$15,DatInv!$BX$7:$CI$1441,ROW()-8,FALSE)</f>
        <v>0</v>
      </c>
      <c r="M851" s="292">
        <f>HLOOKUP(K!$D$15,DatInv!$CO$7:$CZ$1441,ROW()-8,FALSE)</f>
        <v>0</v>
      </c>
      <c r="N851" s="444"/>
      <c r="O851" s="444"/>
      <c r="P851" s="292">
        <f>DatInv!CZ849</f>
        <v>0</v>
      </c>
      <c r="Q851" s="292">
        <f>DatInv!DF849</f>
        <v>0</v>
      </c>
      <c r="R851" s="292">
        <f t="shared" ref="R851:R852" si="717">Q851+K851</f>
        <v>0</v>
      </c>
      <c r="S851" s="292">
        <f t="shared" ref="S851:S883" si="718">Q851+P851</f>
        <v>0</v>
      </c>
      <c r="T851" s="290"/>
    </row>
    <row r="852" spans="1:20">
      <c r="A852" s="290"/>
      <c r="B852" s="292">
        <f>HLOOKUP(K!$D$15,DatInv!$F$7:$Q$1441,ROW()-8,FALSE)</f>
        <v>0</v>
      </c>
      <c r="C852" s="292">
        <f>HLOOKUP(K!$D$15,DatInv!$W$7:$AH$1441,ROW()-8,FALSE)</f>
        <v>0</v>
      </c>
      <c r="D852" s="292">
        <f>HLOOKUP(K!$D$15,DatInv!$AN$7:$AY$1441,ROW()-8,FALSE)</f>
        <v>0</v>
      </c>
      <c r="E852" s="444"/>
      <c r="F852" s="444"/>
      <c r="G852" s="420"/>
      <c r="H852" s="421"/>
      <c r="I852" s="422"/>
      <c r="J852" s="423" t="s">
        <v>140</v>
      </c>
      <c r="K852" s="292">
        <f>HLOOKUP(K!$D$15,DatInv!$BG$7:$BR$1441,ROW()-8,FALSE)</f>
        <v>0</v>
      </c>
      <c r="L852" s="292">
        <f>HLOOKUP(K!$D$15,DatInv!$BX$7:$CI$1441,ROW()-8,FALSE)</f>
        <v>0</v>
      </c>
      <c r="M852" s="292">
        <f>HLOOKUP(K!$D$15,DatInv!$CO$7:$CZ$1441,ROW()-8,FALSE)</f>
        <v>0</v>
      </c>
      <c r="N852" s="444"/>
      <c r="O852" s="444"/>
      <c r="P852" s="292">
        <f>DatInv!CZ850</f>
        <v>0</v>
      </c>
      <c r="Q852" s="292">
        <f>DatInv!DF850</f>
        <v>0</v>
      </c>
      <c r="R852" s="292">
        <f t="shared" si="717"/>
        <v>0</v>
      </c>
      <c r="S852" s="292">
        <f t="shared" si="718"/>
        <v>0</v>
      </c>
      <c r="T852" s="290"/>
    </row>
    <row r="853" spans="1:20">
      <c r="A853" s="290"/>
      <c r="B853" s="292">
        <f>HLOOKUP(K!$D$15,DatInv!$F$7:$Q$1441,ROW()-8,FALSE)</f>
        <v>0</v>
      </c>
      <c r="C853" s="292">
        <f>HLOOKUP(K!$D$15,DatInv!$W$7:$AH$1441,ROW()-8,FALSE)</f>
        <v>0</v>
      </c>
      <c r="D853" s="292">
        <f>HLOOKUP(K!$D$15,DatInv!$AN$7:$AY$1441,ROW()-8,FALSE)</f>
        <v>0</v>
      </c>
      <c r="E853" s="444"/>
      <c r="F853" s="444"/>
      <c r="G853" s="420"/>
      <c r="H853" s="421"/>
      <c r="I853" s="422"/>
      <c r="J853" s="423" t="s">
        <v>249</v>
      </c>
      <c r="K853" s="292">
        <f>HLOOKUP(K!$D$15,DatInv!$BG$7:$BR$1441,ROW()-8,FALSE)</f>
        <v>0</v>
      </c>
      <c r="L853" s="292">
        <f>HLOOKUP(K!$D$15,DatInv!$BX$7:$CI$1441,ROW()-8,FALSE)</f>
        <v>0</v>
      </c>
      <c r="M853" s="292">
        <f>HLOOKUP(K!$D$15,DatInv!$CO$7:$CZ$1441,ROW()-8,FALSE)</f>
        <v>0</v>
      </c>
      <c r="N853" s="444"/>
      <c r="O853" s="444"/>
      <c r="P853" s="292">
        <f>DatInv!CZ851</f>
        <v>0</v>
      </c>
      <c r="Q853" s="292">
        <f>DatInv!DF851</f>
        <v>0</v>
      </c>
      <c r="R853" s="292">
        <f t="shared" ref="R853:S853" si="719">IF(R851=0,0,R852/R851)</f>
        <v>0</v>
      </c>
      <c r="S853" s="292">
        <f t="shared" si="719"/>
        <v>0</v>
      </c>
      <c r="T853" s="290"/>
    </row>
    <row r="854" spans="1:20">
      <c r="A854" s="290"/>
      <c r="B854" s="292">
        <f>HLOOKUP(K!$D$15,DatInv!$F$7:$Q$1441,ROW()-8,FALSE)</f>
        <v>0</v>
      </c>
      <c r="C854" s="292">
        <f>HLOOKUP(K!$D$15,DatInv!$W$7:$AH$1441,ROW()-8,FALSE)</f>
        <v>0</v>
      </c>
      <c r="D854" s="292">
        <f>HLOOKUP(K!$D$15,DatInv!$AN$7:$AY$1441,ROW()-8,FALSE)</f>
        <v>0</v>
      </c>
      <c r="E854" s="444"/>
      <c r="F854" s="444"/>
      <c r="G854" s="420"/>
      <c r="H854" s="421"/>
      <c r="I854" s="422" t="s">
        <v>272</v>
      </c>
      <c r="J854" s="423" t="s">
        <v>22</v>
      </c>
      <c r="K854" s="292">
        <f>HLOOKUP(K!$D$15,DatInv!$BG$7:$BR$1441,ROW()-8,FALSE)</f>
        <v>0</v>
      </c>
      <c r="L854" s="292">
        <f>HLOOKUP(K!$D$15,DatInv!$BX$7:$CI$1441,ROW()-8,FALSE)</f>
        <v>0</v>
      </c>
      <c r="M854" s="292">
        <f>HLOOKUP(K!$D$15,DatInv!$CO$7:$CZ$1441,ROW()-8,FALSE)</f>
        <v>0</v>
      </c>
      <c r="N854" s="444"/>
      <c r="O854" s="444"/>
      <c r="P854" s="292">
        <f>DatInv!CZ852</f>
        <v>0</v>
      </c>
      <c r="Q854" s="292">
        <f>DatInv!DF852</f>
        <v>0</v>
      </c>
      <c r="R854" s="292">
        <f t="shared" ref="R854:R855" si="720">Q854+K854</f>
        <v>0</v>
      </c>
      <c r="S854" s="292">
        <f t="shared" ref="S854:S883" si="721">Q854+P854</f>
        <v>0</v>
      </c>
      <c r="T854" s="290"/>
    </row>
    <row r="855" spans="1:20">
      <c r="A855" s="290"/>
      <c r="B855" s="292">
        <f>HLOOKUP(K!$D$15,DatInv!$F$7:$Q$1441,ROW()-8,FALSE)</f>
        <v>0</v>
      </c>
      <c r="C855" s="292">
        <f>HLOOKUP(K!$D$15,DatInv!$W$7:$AH$1441,ROW()-8,FALSE)</f>
        <v>0</v>
      </c>
      <c r="D855" s="292">
        <f>HLOOKUP(K!$D$15,DatInv!$AN$7:$AY$1441,ROW()-8,FALSE)</f>
        <v>0</v>
      </c>
      <c r="E855" s="444"/>
      <c r="F855" s="444"/>
      <c r="G855" s="420"/>
      <c r="H855" s="421"/>
      <c r="I855" s="422"/>
      <c r="J855" s="423" t="s">
        <v>140</v>
      </c>
      <c r="K855" s="292">
        <f>HLOOKUP(K!$D$15,DatInv!$BG$7:$BR$1441,ROW()-8,FALSE)</f>
        <v>0</v>
      </c>
      <c r="L855" s="292">
        <f>HLOOKUP(K!$D$15,DatInv!$BX$7:$CI$1441,ROW()-8,FALSE)</f>
        <v>0</v>
      </c>
      <c r="M855" s="292">
        <f>HLOOKUP(K!$D$15,DatInv!$CO$7:$CZ$1441,ROW()-8,FALSE)</f>
        <v>0</v>
      </c>
      <c r="N855" s="444"/>
      <c r="O855" s="444"/>
      <c r="P855" s="292">
        <f>DatInv!CZ853</f>
        <v>0</v>
      </c>
      <c r="Q855" s="292">
        <f>DatInv!DF853</f>
        <v>0</v>
      </c>
      <c r="R855" s="292">
        <f t="shared" si="720"/>
        <v>0</v>
      </c>
      <c r="S855" s="292">
        <f t="shared" si="721"/>
        <v>0</v>
      </c>
      <c r="T855" s="290"/>
    </row>
    <row r="856" spans="1:20">
      <c r="A856" s="290"/>
      <c r="B856" s="292">
        <f>HLOOKUP(K!$D$15,DatInv!$F$7:$Q$1441,ROW()-8,FALSE)</f>
        <v>0</v>
      </c>
      <c r="C856" s="292">
        <f>HLOOKUP(K!$D$15,DatInv!$W$7:$AH$1441,ROW()-8,FALSE)</f>
        <v>0</v>
      </c>
      <c r="D856" s="292">
        <f>HLOOKUP(K!$D$15,DatInv!$AN$7:$AY$1441,ROW()-8,FALSE)</f>
        <v>0</v>
      </c>
      <c r="E856" s="444"/>
      <c r="F856" s="444"/>
      <c r="G856" s="420"/>
      <c r="H856" s="421"/>
      <c r="I856" s="422"/>
      <c r="J856" s="423" t="s">
        <v>249</v>
      </c>
      <c r="K856" s="292">
        <f>HLOOKUP(K!$D$15,DatInv!$BG$7:$BR$1441,ROW()-8,FALSE)</f>
        <v>0</v>
      </c>
      <c r="L856" s="292">
        <f>HLOOKUP(K!$D$15,DatInv!$BX$7:$CI$1441,ROW()-8,FALSE)</f>
        <v>0</v>
      </c>
      <c r="M856" s="292">
        <f>HLOOKUP(K!$D$15,DatInv!$CO$7:$CZ$1441,ROW()-8,FALSE)</f>
        <v>0</v>
      </c>
      <c r="N856" s="444"/>
      <c r="O856" s="444"/>
      <c r="P856" s="292">
        <f>DatInv!CZ854</f>
        <v>0</v>
      </c>
      <c r="Q856" s="292">
        <f>DatInv!DF854</f>
        <v>0</v>
      </c>
      <c r="R856" s="292">
        <f t="shared" ref="R856:S856" si="722">IF(R854=0,0,R855/R854)</f>
        <v>0</v>
      </c>
      <c r="S856" s="292">
        <f t="shared" si="722"/>
        <v>0</v>
      </c>
      <c r="T856" s="290"/>
    </row>
    <row r="857" spans="1:20">
      <c r="A857" s="290"/>
      <c r="B857" s="292">
        <f>HLOOKUP(K!$D$15,DatInv!$F$7:$Q$1441,ROW()-8,FALSE)</f>
        <v>0</v>
      </c>
      <c r="C857" s="292">
        <f>HLOOKUP(K!$D$15,DatInv!$W$7:$AH$1441,ROW()-8,FALSE)</f>
        <v>0</v>
      </c>
      <c r="D857" s="292">
        <f>HLOOKUP(K!$D$15,DatInv!$AN$7:$AY$1441,ROW()-8,FALSE)</f>
        <v>0</v>
      </c>
      <c r="E857" s="444"/>
      <c r="F857" s="444"/>
      <c r="G857" s="420"/>
      <c r="H857" s="421"/>
      <c r="I857" s="422" t="s">
        <v>273</v>
      </c>
      <c r="J857" s="423" t="s">
        <v>22</v>
      </c>
      <c r="K857" s="292">
        <f>HLOOKUP(K!$D$15,DatInv!$BG$7:$BR$1441,ROW()-8,FALSE)</f>
        <v>0</v>
      </c>
      <c r="L857" s="292">
        <f>HLOOKUP(K!$D$15,DatInv!$BX$7:$CI$1441,ROW()-8,FALSE)</f>
        <v>0</v>
      </c>
      <c r="M857" s="292">
        <f>HLOOKUP(K!$D$15,DatInv!$CO$7:$CZ$1441,ROW()-8,FALSE)</f>
        <v>0</v>
      </c>
      <c r="N857" s="444"/>
      <c r="O857" s="444"/>
      <c r="P857" s="292">
        <f>DatInv!CZ855</f>
        <v>0</v>
      </c>
      <c r="Q857" s="292">
        <f>DatInv!DF855</f>
        <v>0</v>
      </c>
      <c r="R857" s="292">
        <f t="shared" ref="R857:R858" si="723">Q857+K857</f>
        <v>0</v>
      </c>
      <c r="S857" s="292">
        <f t="shared" ref="S857:S883" si="724">Q857+P857</f>
        <v>0</v>
      </c>
      <c r="T857" s="290"/>
    </row>
    <row r="858" spans="1:20">
      <c r="A858" s="290"/>
      <c r="B858" s="292">
        <f>HLOOKUP(K!$D$15,DatInv!$F$7:$Q$1441,ROW()-8,FALSE)</f>
        <v>0</v>
      </c>
      <c r="C858" s="292">
        <f>HLOOKUP(K!$D$15,DatInv!$W$7:$AH$1441,ROW()-8,FALSE)</f>
        <v>0</v>
      </c>
      <c r="D858" s="292">
        <f>HLOOKUP(K!$D$15,DatInv!$AN$7:$AY$1441,ROW()-8,FALSE)</f>
        <v>0</v>
      </c>
      <c r="E858" s="444"/>
      <c r="F858" s="444"/>
      <c r="G858" s="420"/>
      <c r="H858" s="421"/>
      <c r="I858" s="422"/>
      <c r="J858" s="423" t="s">
        <v>140</v>
      </c>
      <c r="K858" s="292">
        <f>HLOOKUP(K!$D$15,DatInv!$BG$7:$BR$1441,ROW()-8,FALSE)</f>
        <v>0</v>
      </c>
      <c r="L858" s="292">
        <f>HLOOKUP(K!$D$15,DatInv!$BX$7:$CI$1441,ROW()-8,FALSE)</f>
        <v>0</v>
      </c>
      <c r="M858" s="292">
        <f>HLOOKUP(K!$D$15,DatInv!$CO$7:$CZ$1441,ROW()-8,FALSE)</f>
        <v>0</v>
      </c>
      <c r="N858" s="444"/>
      <c r="O858" s="444"/>
      <c r="P858" s="292">
        <f>DatInv!CZ856</f>
        <v>0</v>
      </c>
      <c r="Q858" s="292">
        <f>DatInv!DF856</f>
        <v>0</v>
      </c>
      <c r="R858" s="292">
        <f t="shared" si="723"/>
        <v>0</v>
      </c>
      <c r="S858" s="292">
        <f t="shared" si="724"/>
        <v>0</v>
      </c>
      <c r="T858" s="290"/>
    </row>
    <row r="859" spans="1:20">
      <c r="A859" s="290"/>
      <c r="B859" s="292">
        <f>HLOOKUP(K!$D$15,DatInv!$F$7:$Q$1441,ROW()-8,FALSE)</f>
        <v>0</v>
      </c>
      <c r="C859" s="292">
        <f>HLOOKUP(K!$D$15,DatInv!$W$7:$AH$1441,ROW()-8,FALSE)</f>
        <v>0</v>
      </c>
      <c r="D859" s="292">
        <f>HLOOKUP(K!$D$15,DatInv!$AN$7:$AY$1441,ROW()-8,FALSE)</f>
        <v>0</v>
      </c>
      <c r="E859" s="444"/>
      <c r="F859" s="444"/>
      <c r="G859" s="420"/>
      <c r="H859" s="421"/>
      <c r="I859" s="422"/>
      <c r="J859" s="423" t="s">
        <v>249</v>
      </c>
      <c r="K859" s="292">
        <f>HLOOKUP(K!$D$15,DatInv!$BG$7:$BR$1441,ROW()-8,FALSE)</f>
        <v>0</v>
      </c>
      <c r="L859" s="292">
        <f>HLOOKUP(K!$D$15,DatInv!$BX$7:$CI$1441,ROW()-8,FALSE)</f>
        <v>0</v>
      </c>
      <c r="M859" s="292">
        <f>HLOOKUP(K!$D$15,DatInv!$CO$7:$CZ$1441,ROW()-8,FALSE)</f>
        <v>0</v>
      </c>
      <c r="N859" s="444"/>
      <c r="O859" s="444"/>
      <c r="P859" s="292">
        <f>DatInv!CZ857</f>
        <v>0</v>
      </c>
      <c r="Q859" s="292">
        <f>DatInv!DF857</f>
        <v>0</v>
      </c>
      <c r="R859" s="292">
        <f t="shared" ref="R859:S859" si="725">IF(R857=0,0,R858/R857)</f>
        <v>0</v>
      </c>
      <c r="S859" s="292">
        <f t="shared" si="725"/>
        <v>0</v>
      </c>
      <c r="T859" s="290"/>
    </row>
    <row r="860" spans="1:20">
      <c r="A860" s="290"/>
      <c r="B860" s="292">
        <f>HLOOKUP(K!$D$15,DatInv!$F$7:$Q$1441,ROW()-8,FALSE)</f>
        <v>0</v>
      </c>
      <c r="C860" s="292">
        <f>HLOOKUP(K!$D$15,DatInv!$W$7:$AH$1441,ROW()-8,FALSE)</f>
        <v>0</v>
      </c>
      <c r="D860" s="292">
        <f>HLOOKUP(K!$D$15,DatInv!$AN$7:$AY$1441,ROW()-8,FALSE)</f>
        <v>0</v>
      </c>
      <c r="E860" s="444"/>
      <c r="F860" s="444"/>
      <c r="G860" s="420"/>
      <c r="H860" s="421"/>
      <c r="I860" s="422" t="s">
        <v>274</v>
      </c>
      <c r="J860" s="423" t="s">
        <v>22</v>
      </c>
      <c r="K860" s="292">
        <f>HLOOKUP(K!$D$15,DatInv!$BG$7:$BR$1441,ROW()-8,FALSE)</f>
        <v>0</v>
      </c>
      <c r="L860" s="292">
        <f>HLOOKUP(K!$D$15,DatInv!$BX$7:$CI$1441,ROW()-8,FALSE)</f>
        <v>0</v>
      </c>
      <c r="M860" s="292">
        <f>HLOOKUP(K!$D$15,DatInv!$CO$7:$CZ$1441,ROW()-8,FALSE)</f>
        <v>0</v>
      </c>
      <c r="N860" s="444"/>
      <c r="O860" s="444"/>
      <c r="P860" s="292">
        <f>DatInv!CZ858</f>
        <v>0</v>
      </c>
      <c r="Q860" s="292">
        <f>DatInv!DF858</f>
        <v>0</v>
      </c>
      <c r="R860" s="292">
        <f t="shared" ref="R860:R861" si="726">Q860+K860</f>
        <v>0</v>
      </c>
      <c r="S860" s="292">
        <f t="shared" ref="S860:S883" si="727">Q860+P860</f>
        <v>0</v>
      </c>
      <c r="T860" s="290"/>
    </row>
    <row r="861" spans="1:20">
      <c r="A861" s="290"/>
      <c r="B861" s="292">
        <f>HLOOKUP(K!$D$15,DatInv!$F$7:$Q$1441,ROW()-8,FALSE)</f>
        <v>0</v>
      </c>
      <c r="C861" s="292">
        <f>HLOOKUP(K!$D$15,DatInv!$W$7:$AH$1441,ROW()-8,FALSE)</f>
        <v>0</v>
      </c>
      <c r="D861" s="292">
        <f>HLOOKUP(K!$D$15,DatInv!$AN$7:$AY$1441,ROW()-8,FALSE)</f>
        <v>0</v>
      </c>
      <c r="E861" s="444"/>
      <c r="F861" s="444"/>
      <c r="G861" s="420"/>
      <c r="H861" s="421"/>
      <c r="I861" s="422"/>
      <c r="J861" s="423" t="s">
        <v>140</v>
      </c>
      <c r="K861" s="292">
        <f>HLOOKUP(K!$D$15,DatInv!$BG$7:$BR$1441,ROW()-8,FALSE)</f>
        <v>0</v>
      </c>
      <c r="L861" s="292">
        <f>HLOOKUP(K!$D$15,DatInv!$BX$7:$CI$1441,ROW()-8,FALSE)</f>
        <v>0</v>
      </c>
      <c r="M861" s="292">
        <f>HLOOKUP(K!$D$15,DatInv!$CO$7:$CZ$1441,ROW()-8,FALSE)</f>
        <v>0</v>
      </c>
      <c r="N861" s="444"/>
      <c r="O861" s="444"/>
      <c r="P861" s="292">
        <f>DatInv!CZ859</f>
        <v>0</v>
      </c>
      <c r="Q861" s="292">
        <f>DatInv!DF859</f>
        <v>0</v>
      </c>
      <c r="R861" s="292">
        <f t="shared" si="726"/>
        <v>0</v>
      </c>
      <c r="S861" s="292">
        <f t="shared" si="727"/>
        <v>0</v>
      </c>
      <c r="T861" s="290"/>
    </row>
    <row r="862" spans="1:20">
      <c r="A862" s="290"/>
      <c r="B862" s="292">
        <f>HLOOKUP(K!$D$15,DatInv!$F$7:$Q$1441,ROW()-8,FALSE)</f>
        <v>0</v>
      </c>
      <c r="C862" s="292">
        <f>HLOOKUP(K!$D$15,DatInv!$W$7:$AH$1441,ROW()-8,FALSE)</f>
        <v>0</v>
      </c>
      <c r="D862" s="292">
        <f>HLOOKUP(K!$D$15,DatInv!$AN$7:$AY$1441,ROW()-8,FALSE)</f>
        <v>0</v>
      </c>
      <c r="E862" s="444"/>
      <c r="F862" s="444"/>
      <c r="G862" s="420"/>
      <c r="H862" s="421"/>
      <c r="I862" s="422"/>
      <c r="J862" s="423" t="s">
        <v>249</v>
      </c>
      <c r="K862" s="292">
        <f>HLOOKUP(K!$D$15,DatInv!$BG$7:$BR$1441,ROW()-8,FALSE)</f>
        <v>0</v>
      </c>
      <c r="L862" s="292">
        <f>HLOOKUP(K!$D$15,DatInv!$BX$7:$CI$1441,ROW()-8,FALSE)</f>
        <v>0</v>
      </c>
      <c r="M862" s="292">
        <f>HLOOKUP(K!$D$15,DatInv!$CO$7:$CZ$1441,ROW()-8,FALSE)</f>
        <v>0</v>
      </c>
      <c r="N862" s="444"/>
      <c r="O862" s="444"/>
      <c r="P862" s="292">
        <f>DatInv!CZ860</f>
        <v>0</v>
      </c>
      <c r="Q862" s="292">
        <f>DatInv!DF860</f>
        <v>0</v>
      </c>
      <c r="R862" s="292">
        <f t="shared" ref="R862:S862" si="728">IF(R860=0,0,R861/R860)</f>
        <v>0</v>
      </c>
      <c r="S862" s="292">
        <f t="shared" si="728"/>
        <v>0</v>
      </c>
      <c r="T862" s="290"/>
    </row>
    <row r="863" spans="1:20">
      <c r="A863" s="290"/>
      <c r="B863" s="292">
        <f>HLOOKUP(K!$D$15,DatInv!$F$7:$Q$1441,ROW()-8,FALSE)</f>
        <v>0</v>
      </c>
      <c r="C863" s="292">
        <f>HLOOKUP(K!$D$15,DatInv!$W$7:$AH$1441,ROW()-8,FALSE)</f>
        <v>0</v>
      </c>
      <c r="D863" s="292">
        <f>HLOOKUP(K!$D$15,DatInv!$AN$7:$AY$1441,ROW()-8,FALSE)</f>
        <v>0</v>
      </c>
      <c r="E863" s="444"/>
      <c r="F863" s="444"/>
      <c r="G863" s="420"/>
      <c r="H863" s="421"/>
      <c r="I863" s="422" t="s">
        <v>275</v>
      </c>
      <c r="J863" s="423" t="s">
        <v>22</v>
      </c>
      <c r="K863" s="292">
        <f>HLOOKUP(K!$D$15,DatInv!$BG$7:$BR$1441,ROW()-8,FALSE)</f>
        <v>0</v>
      </c>
      <c r="L863" s="292">
        <f>HLOOKUP(K!$D$15,DatInv!$BX$7:$CI$1441,ROW()-8,FALSE)</f>
        <v>0</v>
      </c>
      <c r="M863" s="292">
        <f>HLOOKUP(K!$D$15,DatInv!$CO$7:$CZ$1441,ROW()-8,FALSE)</f>
        <v>0</v>
      </c>
      <c r="N863" s="444"/>
      <c r="O863" s="444"/>
      <c r="P863" s="292">
        <f>DatInv!CZ861</f>
        <v>0</v>
      </c>
      <c r="Q863" s="292">
        <f>DatInv!DF861</f>
        <v>0</v>
      </c>
      <c r="R863" s="292">
        <f t="shared" ref="R863:R864" si="729">Q863+K863</f>
        <v>0</v>
      </c>
      <c r="S863" s="292">
        <f t="shared" ref="S863:S883" si="730">Q863+P863</f>
        <v>0</v>
      </c>
      <c r="T863" s="290"/>
    </row>
    <row r="864" spans="1:20">
      <c r="A864" s="290"/>
      <c r="B864" s="292">
        <f>HLOOKUP(K!$D$15,DatInv!$F$7:$Q$1441,ROW()-8,FALSE)</f>
        <v>0</v>
      </c>
      <c r="C864" s="292">
        <f>HLOOKUP(K!$D$15,DatInv!$W$7:$AH$1441,ROW()-8,FALSE)</f>
        <v>0</v>
      </c>
      <c r="D864" s="292">
        <f>HLOOKUP(K!$D$15,DatInv!$AN$7:$AY$1441,ROW()-8,FALSE)</f>
        <v>0</v>
      </c>
      <c r="E864" s="444"/>
      <c r="F864" s="444"/>
      <c r="G864" s="420"/>
      <c r="H864" s="421"/>
      <c r="I864" s="422"/>
      <c r="J864" s="423" t="s">
        <v>140</v>
      </c>
      <c r="K864" s="292">
        <f>HLOOKUP(K!$D$15,DatInv!$BG$7:$BR$1441,ROW()-8,FALSE)</f>
        <v>0</v>
      </c>
      <c r="L864" s="292">
        <f>HLOOKUP(K!$D$15,DatInv!$BX$7:$CI$1441,ROW()-8,FALSE)</f>
        <v>0</v>
      </c>
      <c r="M864" s="292">
        <f>HLOOKUP(K!$D$15,DatInv!$CO$7:$CZ$1441,ROW()-8,FALSE)</f>
        <v>0</v>
      </c>
      <c r="N864" s="444"/>
      <c r="O864" s="444"/>
      <c r="P864" s="292">
        <f>DatInv!CZ862</f>
        <v>0</v>
      </c>
      <c r="Q864" s="292">
        <f>DatInv!DF862</f>
        <v>0</v>
      </c>
      <c r="R864" s="292">
        <f t="shared" si="729"/>
        <v>0</v>
      </c>
      <c r="S864" s="292">
        <f t="shared" si="730"/>
        <v>0</v>
      </c>
      <c r="T864" s="290"/>
    </row>
    <row r="865" spans="1:20">
      <c r="A865" s="290"/>
      <c r="B865" s="292">
        <f>HLOOKUP(K!$D$15,DatInv!$F$7:$Q$1441,ROW()-8,FALSE)</f>
        <v>0</v>
      </c>
      <c r="C865" s="292">
        <f>HLOOKUP(K!$D$15,DatInv!$W$7:$AH$1441,ROW()-8,FALSE)</f>
        <v>0</v>
      </c>
      <c r="D865" s="292">
        <f>HLOOKUP(K!$D$15,DatInv!$AN$7:$AY$1441,ROW()-8,FALSE)</f>
        <v>0</v>
      </c>
      <c r="E865" s="444"/>
      <c r="F865" s="444"/>
      <c r="G865" s="420"/>
      <c r="H865" s="421"/>
      <c r="I865" s="422"/>
      <c r="J865" s="423" t="s">
        <v>249</v>
      </c>
      <c r="K865" s="292">
        <f>HLOOKUP(K!$D$15,DatInv!$BG$7:$BR$1441,ROW()-8,FALSE)</f>
        <v>0</v>
      </c>
      <c r="L865" s="292">
        <f>HLOOKUP(K!$D$15,DatInv!$BX$7:$CI$1441,ROW()-8,FALSE)</f>
        <v>0</v>
      </c>
      <c r="M865" s="292">
        <f>HLOOKUP(K!$D$15,DatInv!$CO$7:$CZ$1441,ROW()-8,FALSE)</f>
        <v>0</v>
      </c>
      <c r="N865" s="444"/>
      <c r="O865" s="444"/>
      <c r="P865" s="292">
        <f>DatInv!CZ863</f>
        <v>0</v>
      </c>
      <c r="Q865" s="292">
        <f>DatInv!DF863</f>
        <v>0</v>
      </c>
      <c r="R865" s="292">
        <f t="shared" ref="R865:S865" si="731">IF(R863=0,0,R864/R863)</f>
        <v>0</v>
      </c>
      <c r="S865" s="292">
        <f t="shared" si="731"/>
        <v>0</v>
      </c>
      <c r="T865" s="290"/>
    </row>
    <row r="866" spans="1:20">
      <c r="A866" s="290"/>
      <c r="B866" s="292">
        <f>HLOOKUP(K!$D$15,DatInv!$F$7:$Q$1441,ROW()-8,FALSE)</f>
        <v>0</v>
      </c>
      <c r="C866" s="292">
        <f>HLOOKUP(K!$D$15,DatInv!$W$7:$AH$1441,ROW()-8,FALSE)</f>
        <v>0</v>
      </c>
      <c r="D866" s="292">
        <f>HLOOKUP(K!$D$15,DatInv!$AN$7:$AY$1441,ROW()-8,FALSE)</f>
        <v>0</v>
      </c>
      <c r="E866" s="444"/>
      <c r="F866" s="444"/>
      <c r="G866" s="420"/>
      <c r="H866" s="421"/>
      <c r="I866" s="422" t="s">
        <v>276</v>
      </c>
      <c r="J866" s="423" t="s">
        <v>22</v>
      </c>
      <c r="K866" s="292">
        <f>HLOOKUP(K!$D$15,DatInv!$BG$7:$BR$1441,ROW()-8,FALSE)</f>
        <v>0</v>
      </c>
      <c r="L866" s="292">
        <f>HLOOKUP(K!$D$15,DatInv!$BX$7:$CI$1441,ROW()-8,FALSE)</f>
        <v>0</v>
      </c>
      <c r="M866" s="292">
        <f>HLOOKUP(K!$D$15,DatInv!$CO$7:$CZ$1441,ROW()-8,FALSE)</f>
        <v>0</v>
      </c>
      <c r="N866" s="444"/>
      <c r="O866" s="444"/>
      <c r="P866" s="292">
        <f>DatInv!CZ864</f>
        <v>0</v>
      </c>
      <c r="Q866" s="292">
        <f>DatInv!DF864</f>
        <v>0</v>
      </c>
      <c r="R866" s="292">
        <f t="shared" ref="R866:R867" si="732">Q866+K866</f>
        <v>0</v>
      </c>
      <c r="S866" s="292">
        <f t="shared" ref="S866:S883" si="733">Q866+P866</f>
        <v>0</v>
      </c>
      <c r="T866" s="290"/>
    </row>
    <row r="867" spans="1:20">
      <c r="A867" s="290"/>
      <c r="B867" s="292">
        <f>HLOOKUP(K!$D$15,DatInv!$F$7:$Q$1441,ROW()-8,FALSE)</f>
        <v>0</v>
      </c>
      <c r="C867" s="292">
        <f>HLOOKUP(K!$D$15,DatInv!$W$7:$AH$1441,ROW()-8,FALSE)</f>
        <v>0</v>
      </c>
      <c r="D867" s="292">
        <f>HLOOKUP(K!$D$15,DatInv!$AN$7:$AY$1441,ROW()-8,FALSE)</f>
        <v>0</v>
      </c>
      <c r="E867" s="444"/>
      <c r="F867" s="444"/>
      <c r="G867" s="420"/>
      <c r="H867" s="421"/>
      <c r="I867" s="422"/>
      <c r="J867" s="423" t="s">
        <v>140</v>
      </c>
      <c r="K867" s="292">
        <f>HLOOKUP(K!$D$15,DatInv!$BG$7:$BR$1441,ROW()-8,FALSE)</f>
        <v>0</v>
      </c>
      <c r="L867" s="292">
        <f>HLOOKUP(K!$D$15,DatInv!$BX$7:$CI$1441,ROW()-8,FALSE)</f>
        <v>0</v>
      </c>
      <c r="M867" s="292">
        <f>HLOOKUP(K!$D$15,DatInv!$CO$7:$CZ$1441,ROW()-8,FALSE)</f>
        <v>0</v>
      </c>
      <c r="N867" s="444"/>
      <c r="O867" s="444"/>
      <c r="P867" s="292">
        <f>DatInv!CZ865</f>
        <v>0</v>
      </c>
      <c r="Q867" s="292">
        <f>DatInv!DF865</f>
        <v>0</v>
      </c>
      <c r="R867" s="292">
        <f t="shared" si="732"/>
        <v>0</v>
      </c>
      <c r="S867" s="292">
        <f t="shared" si="733"/>
        <v>0</v>
      </c>
      <c r="T867" s="290"/>
    </row>
    <row r="868" spans="1:20">
      <c r="A868" s="290"/>
      <c r="B868" s="292">
        <f>HLOOKUP(K!$D$15,DatInv!$F$7:$Q$1441,ROW()-8,FALSE)</f>
        <v>0</v>
      </c>
      <c r="C868" s="292">
        <f>HLOOKUP(K!$D$15,DatInv!$W$7:$AH$1441,ROW()-8,FALSE)</f>
        <v>0</v>
      </c>
      <c r="D868" s="292">
        <f>HLOOKUP(K!$D$15,DatInv!$AN$7:$AY$1441,ROW()-8,FALSE)</f>
        <v>0</v>
      </c>
      <c r="E868" s="444"/>
      <c r="F868" s="444"/>
      <c r="G868" s="420"/>
      <c r="H868" s="421"/>
      <c r="I868" s="422"/>
      <c r="J868" s="423" t="s">
        <v>249</v>
      </c>
      <c r="K868" s="292">
        <f>HLOOKUP(K!$D$15,DatInv!$BG$7:$BR$1441,ROW()-8,FALSE)</f>
        <v>0</v>
      </c>
      <c r="L868" s="292">
        <f>HLOOKUP(K!$D$15,DatInv!$BX$7:$CI$1441,ROW()-8,FALSE)</f>
        <v>0</v>
      </c>
      <c r="M868" s="292">
        <f>HLOOKUP(K!$D$15,DatInv!$CO$7:$CZ$1441,ROW()-8,FALSE)</f>
        <v>0</v>
      </c>
      <c r="N868" s="444"/>
      <c r="O868" s="444"/>
      <c r="P868" s="292">
        <f>DatInv!CZ866</f>
        <v>0</v>
      </c>
      <c r="Q868" s="292">
        <f>DatInv!DF866</f>
        <v>0</v>
      </c>
      <c r="R868" s="292">
        <f t="shared" ref="R868:S868" si="734">IF(R866=0,0,R867/R866)</f>
        <v>0</v>
      </c>
      <c r="S868" s="292">
        <f t="shared" si="734"/>
        <v>0</v>
      </c>
      <c r="T868" s="290"/>
    </row>
    <row r="869" spans="1:20">
      <c r="A869" s="290"/>
      <c r="B869" s="292">
        <f>HLOOKUP(K!$D$15,DatInv!$F$7:$Q$1441,ROW()-8,FALSE)</f>
        <v>0</v>
      </c>
      <c r="C869" s="292">
        <f>HLOOKUP(K!$D$15,DatInv!$W$7:$AH$1441,ROW()-8,FALSE)</f>
        <v>0</v>
      </c>
      <c r="D869" s="292">
        <f>HLOOKUP(K!$D$15,DatInv!$AN$7:$AY$1441,ROW()-8,FALSE)</f>
        <v>0</v>
      </c>
      <c r="E869" s="444"/>
      <c r="F869" s="444"/>
      <c r="G869" s="420"/>
      <c r="H869" s="421"/>
      <c r="I869" s="422" t="s">
        <v>277</v>
      </c>
      <c r="J869" s="423" t="s">
        <v>22</v>
      </c>
      <c r="K869" s="292">
        <f>HLOOKUP(K!$D$15,DatInv!$BG$7:$BR$1441,ROW()-8,FALSE)</f>
        <v>0</v>
      </c>
      <c r="L869" s="292">
        <f>HLOOKUP(K!$D$15,DatInv!$BX$7:$CI$1441,ROW()-8,FALSE)</f>
        <v>0</v>
      </c>
      <c r="M869" s="292">
        <f>HLOOKUP(K!$D$15,DatInv!$CO$7:$CZ$1441,ROW()-8,FALSE)</f>
        <v>0</v>
      </c>
      <c r="N869" s="444"/>
      <c r="O869" s="444"/>
      <c r="P869" s="292">
        <f>DatInv!CZ867</f>
        <v>0</v>
      </c>
      <c r="Q869" s="292">
        <f>DatInv!DF867</f>
        <v>0</v>
      </c>
      <c r="R869" s="292">
        <f t="shared" ref="R869:R870" si="735">Q869+K869</f>
        <v>0</v>
      </c>
      <c r="S869" s="292">
        <f t="shared" ref="S869:S883" si="736">Q869+P869</f>
        <v>0</v>
      </c>
      <c r="T869" s="290"/>
    </row>
    <row r="870" spans="1:20">
      <c r="A870" s="290"/>
      <c r="B870" s="292">
        <f>HLOOKUP(K!$D$15,DatInv!$F$7:$Q$1441,ROW()-8,FALSE)</f>
        <v>0</v>
      </c>
      <c r="C870" s="292">
        <f>HLOOKUP(K!$D$15,DatInv!$W$7:$AH$1441,ROW()-8,FALSE)</f>
        <v>0</v>
      </c>
      <c r="D870" s="292">
        <f>HLOOKUP(K!$D$15,DatInv!$AN$7:$AY$1441,ROW()-8,FALSE)</f>
        <v>0</v>
      </c>
      <c r="E870" s="444"/>
      <c r="F870" s="444"/>
      <c r="G870" s="420"/>
      <c r="H870" s="421"/>
      <c r="I870" s="422"/>
      <c r="J870" s="423" t="s">
        <v>140</v>
      </c>
      <c r="K870" s="292">
        <f>HLOOKUP(K!$D$15,DatInv!$BG$7:$BR$1441,ROW()-8,FALSE)</f>
        <v>0</v>
      </c>
      <c r="L870" s="292">
        <f>HLOOKUP(K!$D$15,DatInv!$BX$7:$CI$1441,ROW()-8,FALSE)</f>
        <v>0</v>
      </c>
      <c r="M870" s="292">
        <f>HLOOKUP(K!$D$15,DatInv!$CO$7:$CZ$1441,ROW()-8,FALSE)</f>
        <v>0</v>
      </c>
      <c r="N870" s="444"/>
      <c r="O870" s="444"/>
      <c r="P870" s="292">
        <f>DatInv!CZ868</f>
        <v>0</v>
      </c>
      <c r="Q870" s="292">
        <f>DatInv!DF868</f>
        <v>0</v>
      </c>
      <c r="R870" s="292">
        <f t="shared" si="735"/>
        <v>0</v>
      </c>
      <c r="S870" s="292">
        <f t="shared" si="736"/>
        <v>0</v>
      </c>
      <c r="T870" s="290"/>
    </row>
    <row r="871" spans="1:20">
      <c r="A871" s="290"/>
      <c r="B871" s="292">
        <f>HLOOKUP(K!$D$15,DatInv!$F$7:$Q$1441,ROW()-8,FALSE)</f>
        <v>0</v>
      </c>
      <c r="C871" s="292">
        <f>HLOOKUP(K!$D$15,DatInv!$W$7:$AH$1441,ROW()-8,FALSE)</f>
        <v>0</v>
      </c>
      <c r="D871" s="292">
        <f>HLOOKUP(K!$D$15,DatInv!$AN$7:$AY$1441,ROW()-8,FALSE)</f>
        <v>0</v>
      </c>
      <c r="E871" s="444"/>
      <c r="F871" s="444"/>
      <c r="G871" s="420"/>
      <c r="H871" s="421"/>
      <c r="I871" s="422"/>
      <c r="J871" s="423" t="s">
        <v>249</v>
      </c>
      <c r="K871" s="292">
        <f>HLOOKUP(K!$D$15,DatInv!$BG$7:$BR$1441,ROW()-8,FALSE)</f>
        <v>0</v>
      </c>
      <c r="L871" s="292">
        <f>HLOOKUP(K!$D$15,DatInv!$BX$7:$CI$1441,ROW()-8,FALSE)</f>
        <v>0</v>
      </c>
      <c r="M871" s="292">
        <f>HLOOKUP(K!$D$15,DatInv!$CO$7:$CZ$1441,ROW()-8,FALSE)</f>
        <v>0</v>
      </c>
      <c r="N871" s="444"/>
      <c r="O871" s="444"/>
      <c r="P871" s="292">
        <f>DatInv!CZ869</f>
        <v>0</v>
      </c>
      <c r="Q871" s="292">
        <f>DatInv!DF869</f>
        <v>0</v>
      </c>
      <c r="R871" s="292">
        <f t="shared" ref="R871:S871" si="737">IF(R869=0,0,R870/R869)</f>
        <v>0</v>
      </c>
      <c r="S871" s="292">
        <f t="shared" si="737"/>
        <v>0</v>
      </c>
      <c r="T871" s="290"/>
    </row>
    <row r="872" spans="1:20">
      <c r="A872" s="290"/>
      <c r="B872" s="292">
        <f>HLOOKUP(K!$D$15,DatInv!$F$7:$Q$1441,ROW()-8,FALSE)</f>
        <v>0</v>
      </c>
      <c r="C872" s="292">
        <f>HLOOKUP(K!$D$15,DatInv!$W$7:$AH$1441,ROW()-8,FALSE)</f>
        <v>0</v>
      </c>
      <c r="D872" s="292">
        <f>HLOOKUP(K!$D$15,DatInv!$AN$7:$AY$1441,ROW()-8,FALSE)</f>
        <v>0</v>
      </c>
      <c r="E872" s="444"/>
      <c r="F872" s="444"/>
      <c r="G872" s="420"/>
      <c r="H872" s="421"/>
      <c r="I872" s="422" t="s">
        <v>278</v>
      </c>
      <c r="J872" s="423" t="s">
        <v>22</v>
      </c>
      <c r="K872" s="292">
        <f>HLOOKUP(K!$D$15,DatInv!$BG$7:$BR$1441,ROW()-8,FALSE)</f>
        <v>0</v>
      </c>
      <c r="L872" s="292">
        <f>HLOOKUP(K!$D$15,DatInv!$BX$7:$CI$1441,ROW()-8,FALSE)</f>
        <v>0</v>
      </c>
      <c r="M872" s="292">
        <f>HLOOKUP(K!$D$15,DatInv!$CO$7:$CZ$1441,ROW()-8,FALSE)</f>
        <v>0</v>
      </c>
      <c r="N872" s="444"/>
      <c r="O872" s="444"/>
      <c r="P872" s="292">
        <f>DatInv!CZ870</f>
        <v>0</v>
      </c>
      <c r="Q872" s="292">
        <f>DatInv!DF870</f>
        <v>0</v>
      </c>
      <c r="R872" s="292">
        <f t="shared" ref="R872:R873" si="738">Q872+K872</f>
        <v>0</v>
      </c>
      <c r="S872" s="292">
        <f t="shared" ref="S872:S883" si="739">Q872+P872</f>
        <v>0</v>
      </c>
      <c r="T872" s="290"/>
    </row>
    <row r="873" spans="1:20">
      <c r="A873" s="290"/>
      <c r="B873" s="292">
        <f>HLOOKUP(K!$D$15,DatInv!$F$7:$Q$1441,ROW()-8,FALSE)</f>
        <v>0</v>
      </c>
      <c r="C873" s="292">
        <f>HLOOKUP(K!$D$15,DatInv!$W$7:$AH$1441,ROW()-8,FALSE)</f>
        <v>0</v>
      </c>
      <c r="D873" s="292">
        <f>HLOOKUP(K!$D$15,DatInv!$AN$7:$AY$1441,ROW()-8,FALSE)</f>
        <v>0</v>
      </c>
      <c r="E873" s="444"/>
      <c r="F873" s="444"/>
      <c r="G873" s="420"/>
      <c r="H873" s="421"/>
      <c r="I873" s="422"/>
      <c r="J873" s="423" t="s">
        <v>140</v>
      </c>
      <c r="K873" s="292">
        <f>HLOOKUP(K!$D$15,DatInv!$BG$7:$BR$1441,ROW()-8,FALSE)</f>
        <v>0</v>
      </c>
      <c r="L873" s="292">
        <f>HLOOKUP(K!$D$15,DatInv!$BX$7:$CI$1441,ROW()-8,FALSE)</f>
        <v>0</v>
      </c>
      <c r="M873" s="292">
        <f>HLOOKUP(K!$D$15,DatInv!$CO$7:$CZ$1441,ROW()-8,FALSE)</f>
        <v>0</v>
      </c>
      <c r="N873" s="444"/>
      <c r="O873" s="444"/>
      <c r="P873" s="292">
        <f>DatInv!CZ871</f>
        <v>0</v>
      </c>
      <c r="Q873" s="292">
        <f>DatInv!DF871</f>
        <v>0</v>
      </c>
      <c r="R873" s="292">
        <f t="shared" si="738"/>
        <v>0</v>
      </c>
      <c r="S873" s="292">
        <f t="shared" si="739"/>
        <v>0</v>
      </c>
      <c r="T873" s="290"/>
    </row>
    <row r="874" spans="1:20">
      <c r="A874" s="290"/>
      <c r="B874" s="292">
        <f>HLOOKUP(K!$D$15,DatInv!$F$7:$Q$1441,ROW()-8,FALSE)</f>
        <v>0</v>
      </c>
      <c r="C874" s="292">
        <f>HLOOKUP(K!$D$15,DatInv!$W$7:$AH$1441,ROW()-8,FALSE)</f>
        <v>0</v>
      </c>
      <c r="D874" s="292">
        <f>HLOOKUP(K!$D$15,DatInv!$AN$7:$AY$1441,ROW()-8,FALSE)</f>
        <v>0</v>
      </c>
      <c r="E874" s="444"/>
      <c r="F874" s="444"/>
      <c r="G874" s="420"/>
      <c r="H874" s="421"/>
      <c r="I874" s="422"/>
      <c r="J874" s="423" t="s">
        <v>249</v>
      </c>
      <c r="K874" s="292">
        <f>HLOOKUP(K!$D$15,DatInv!$BG$7:$BR$1441,ROW()-8,FALSE)</f>
        <v>0</v>
      </c>
      <c r="L874" s="292">
        <f>HLOOKUP(K!$D$15,DatInv!$BX$7:$CI$1441,ROW()-8,FALSE)</f>
        <v>0</v>
      </c>
      <c r="M874" s="292">
        <f>HLOOKUP(K!$D$15,DatInv!$CO$7:$CZ$1441,ROW()-8,FALSE)</f>
        <v>0</v>
      </c>
      <c r="N874" s="444"/>
      <c r="O874" s="444"/>
      <c r="P874" s="292">
        <f>DatInv!CZ872</f>
        <v>0</v>
      </c>
      <c r="Q874" s="292">
        <f>DatInv!DF872</f>
        <v>0</v>
      </c>
      <c r="R874" s="292">
        <f t="shared" ref="R874:S874" si="740">IF(R872=0,0,R873/R872)</f>
        <v>0</v>
      </c>
      <c r="S874" s="292">
        <f t="shared" si="740"/>
        <v>0</v>
      </c>
      <c r="T874" s="290"/>
    </row>
    <row r="875" spans="1:20">
      <c r="A875" s="290"/>
      <c r="B875" s="292">
        <f>HLOOKUP(K!$D$15,DatInv!$F$7:$Q$1441,ROW()-8,FALSE)</f>
        <v>0</v>
      </c>
      <c r="C875" s="292">
        <f>HLOOKUP(K!$D$15,DatInv!$W$7:$AH$1441,ROW()-8,FALSE)</f>
        <v>0</v>
      </c>
      <c r="D875" s="292">
        <f>HLOOKUP(K!$D$15,DatInv!$AN$7:$AY$1441,ROW()-8,FALSE)</f>
        <v>0</v>
      </c>
      <c r="E875" s="444"/>
      <c r="F875" s="444"/>
      <c r="G875" s="420"/>
      <c r="H875" s="421"/>
      <c r="I875" s="422" t="s">
        <v>279</v>
      </c>
      <c r="J875" s="423" t="s">
        <v>22</v>
      </c>
      <c r="K875" s="292">
        <f>HLOOKUP(K!$D$15,DatInv!$BG$7:$BR$1441,ROW()-8,FALSE)</f>
        <v>0</v>
      </c>
      <c r="L875" s="292">
        <f>HLOOKUP(K!$D$15,DatInv!$BX$7:$CI$1441,ROW()-8,FALSE)</f>
        <v>0</v>
      </c>
      <c r="M875" s="292">
        <f>HLOOKUP(K!$D$15,DatInv!$CO$7:$CZ$1441,ROW()-8,FALSE)</f>
        <v>0</v>
      </c>
      <c r="N875" s="444"/>
      <c r="O875" s="444"/>
      <c r="P875" s="292">
        <f>DatInv!CZ873</f>
        <v>0</v>
      </c>
      <c r="Q875" s="292">
        <f>DatInv!DF873</f>
        <v>0</v>
      </c>
      <c r="R875" s="292">
        <f t="shared" ref="R875:R876" si="741">Q875+K875</f>
        <v>0</v>
      </c>
      <c r="S875" s="292">
        <f t="shared" ref="S875:S883" si="742">Q875+P875</f>
        <v>0</v>
      </c>
      <c r="T875" s="290"/>
    </row>
    <row r="876" spans="1:20">
      <c r="A876" s="290"/>
      <c r="B876" s="292">
        <f>HLOOKUP(K!$D$15,DatInv!$F$7:$Q$1441,ROW()-8,FALSE)</f>
        <v>0</v>
      </c>
      <c r="C876" s="292">
        <f>HLOOKUP(K!$D$15,DatInv!$W$7:$AH$1441,ROW()-8,FALSE)</f>
        <v>0</v>
      </c>
      <c r="D876" s="292">
        <f>HLOOKUP(K!$D$15,DatInv!$AN$7:$AY$1441,ROW()-8,FALSE)</f>
        <v>0</v>
      </c>
      <c r="E876" s="444"/>
      <c r="F876" s="444"/>
      <c r="G876" s="420"/>
      <c r="H876" s="421"/>
      <c r="I876" s="422"/>
      <c r="J876" s="423" t="s">
        <v>140</v>
      </c>
      <c r="K876" s="292">
        <f>HLOOKUP(K!$D$15,DatInv!$BG$7:$BR$1441,ROW()-8,FALSE)</f>
        <v>0</v>
      </c>
      <c r="L876" s="292">
        <f>HLOOKUP(K!$D$15,DatInv!$BX$7:$CI$1441,ROW()-8,FALSE)</f>
        <v>0</v>
      </c>
      <c r="M876" s="292">
        <f>HLOOKUP(K!$D$15,DatInv!$CO$7:$CZ$1441,ROW()-8,FALSE)</f>
        <v>0</v>
      </c>
      <c r="N876" s="444"/>
      <c r="O876" s="444"/>
      <c r="P876" s="292">
        <f>DatInv!CZ874</f>
        <v>0</v>
      </c>
      <c r="Q876" s="292">
        <f>DatInv!DF874</f>
        <v>0</v>
      </c>
      <c r="R876" s="292">
        <f t="shared" si="741"/>
        <v>0</v>
      </c>
      <c r="S876" s="292">
        <f t="shared" si="742"/>
        <v>0</v>
      </c>
      <c r="T876" s="290"/>
    </row>
    <row r="877" spans="1:20">
      <c r="A877" s="290"/>
      <c r="B877" s="292">
        <f>HLOOKUP(K!$D$15,DatInv!$F$7:$Q$1441,ROW()-8,FALSE)</f>
        <v>0</v>
      </c>
      <c r="C877" s="292">
        <f>HLOOKUP(K!$D$15,DatInv!$W$7:$AH$1441,ROW()-8,FALSE)</f>
        <v>0</v>
      </c>
      <c r="D877" s="292">
        <f>HLOOKUP(K!$D$15,DatInv!$AN$7:$AY$1441,ROW()-8,FALSE)</f>
        <v>0</v>
      </c>
      <c r="E877" s="444"/>
      <c r="F877" s="444"/>
      <c r="G877" s="420"/>
      <c r="H877" s="421"/>
      <c r="I877" s="422"/>
      <c r="J877" s="423" t="s">
        <v>249</v>
      </c>
      <c r="K877" s="292">
        <f>HLOOKUP(K!$D$15,DatInv!$BG$7:$BR$1441,ROW()-8,FALSE)</f>
        <v>0</v>
      </c>
      <c r="L877" s="292">
        <f>HLOOKUP(K!$D$15,DatInv!$BX$7:$CI$1441,ROW()-8,FALSE)</f>
        <v>0</v>
      </c>
      <c r="M877" s="292">
        <f>HLOOKUP(K!$D$15,DatInv!$CO$7:$CZ$1441,ROW()-8,FALSE)</f>
        <v>0</v>
      </c>
      <c r="N877" s="444"/>
      <c r="O877" s="444"/>
      <c r="P877" s="292">
        <f>DatInv!CZ875</f>
        <v>0</v>
      </c>
      <c r="Q877" s="292">
        <f>DatInv!DF875</f>
        <v>0</v>
      </c>
      <c r="R877" s="292">
        <f t="shared" ref="R877:S877" si="743">IF(R875=0,0,R876/R875)</f>
        <v>0</v>
      </c>
      <c r="S877" s="292">
        <f t="shared" si="743"/>
        <v>0</v>
      </c>
      <c r="T877" s="290"/>
    </row>
    <row r="878" spans="1:20">
      <c r="A878" s="290"/>
      <c r="B878" s="292">
        <f>HLOOKUP(K!$D$15,DatInv!$F$7:$Q$1441,ROW()-8,FALSE)</f>
        <v>0</v>
      </c>
      <c r="C878" s="292">
        <f>HLOOKUP(K!$D$15,DatInv!$W$7:$AH$1441,ROW()-8,FALSE)</f>
        <v>0</v>
      </c>
      <c r="D878" s="292">
        <f>HLOOKUP(K!$D$15,DatInv!$AN$7:$AY$1441,ROW()-8,FALSE)</f>
        <v>0</v>
      </c>
      <c r="E878" s="444"/>
      <c r="F878" s="444"/>
      <c r="G878" s="420"/>
      <c r="H878" s="421"/>
      <c r="I878" s="422" t="s">
        <v>280</v>
      </c>
      <c r="J878" s="423" t="s">
        <v>22</v>
      </c>
      <c r="K878" s="292">
        <f>HLOOKUP(K!$D$15,DatInv!$BG$7:$BR$1441,ROW()-8,FALSE)</f>
        <v>0</v>
      </c>
      <c r="L878" s="292">
        <f>HLOOKUP(K!$D$15,DatInv!$BX$7:$CI$1441,ROW()-8,FALSE)</f>
        <v>0</v>
      </c>
      <c r="M878" s="292">
        <f>HLOOKUP(K!$D$15,DatInv!$CO$7:$CZ$1441,ROW()-8,FALSE)</f>
        <v>0</v>
      </c>
      <c r="N878" s="444"/>
      <c r="O878" s="444"/>
      <c r="P878" s="292">
        <f>DatInv!CZ876</f>
        <v>0</v>
      </c>
      <c r="Q878" s="292">
        <f>DatInv!DF876</f>
        <v>0</v>
      </c>
      <c r="R878" s="292">
        <f t="shared" ref="R878:R879" si="744">Q878+K878</f>
        <v>0</v>
      </c>
      <c r="S878" s="292">
        <f t="shared" ref="S878:S883" si="745">Q878+P878</f>
        <v>0</v>
      </c>
      <c r="T878" s="290"/>
    </row>
    <row r="879" spans="1:20">
      <c r="A879" s="290"/>
      <c r="B879" s="292">
        <f>HLOOKUP(K!$D$15,DatInv!$F$7:$Q$1441,ROW()-8,FALSE)</f>
        <v>0</v>
      </c>
      <c r="C879" s="292">
        <f>HLOOKUP(K!$D$15,DatInv!$W$7:$AH$1441,ROW()-8,FALSE)</f>
        <v>0</v>
      </c>
      <c r="D879" s="292">
        <f>HLOOKUP(K!$D$15,DatInv!$AN$7:$AY$1441,ROW()-8,FALSE)</f>
        <v>0</v>
      </c>
      <c r="E879" s="444"/>
      <c r="F879" s="444"/>
      <c r="G879" s="420"/>
      <c r="H879" s="421"/>
      <c r="I879" s="422"/>
      <c r="J879" s="423" t="s">
        <v>140</v>
      </c>
      <c r="K879" s="292">
        <f>HLOOKUP(K!$D$15,DatInv!$BG$7:$BR$1441,ROW()-8,FALSE)</f>
        <v>0</v>
      </c>
      <c r="L879" s="292">
        <f>HLOOKUP(K!$D$15,DatInv!$BX$7:$CI$1441,ROW()-8,FALSE)</f>
        <v>0</v>
      </c>
      <c r="M879" s="292">
        <f>HLOOKUP(K!$D$15,DatInv!$CO$7:$CZ$1441,ROW()-8,FALSE)</f>
        <v>0</v>
      </c>
      <c r="N879" s="444"/>
      <c r="O879" s="444"/>
      <c r="P879" s="292">
        <f>DatInv!CZ877</f>
        <v>0</v>
      </c>
      <c r="Q879" s="292">
        <f>DatInv!DF877</f>
        <v>0</v>
      </c>
      <c r="R879" s="292">
        <f t="shared" si="744"/>
        <v>0</v>
      </c>
      <c r="S879" s="292">
        <f t="shared" si="745"/>
        <v>0</v>
      </c>
      <c r="T879" s="290"/>
    </row>
    <row r="880" spans="1:20">
      <c r="A880" s="290"/>
      <c r="B880" s="292">
        <f>HLOOKUP(K!$D$15,DatInv!$F$7:$Q$1441,ROW()-8,FALSE)</f>
        <v>0</v>
      </c>
      <c r="C880" s="292">
        <f>HLOOKUP(K!$D$15,DatInv!$W$7:$AH$1441,ROW()-8,FALSE)</f>
        <v>0</v>
      </c>
      <c r="D880" s="292">
        <f>HLOOKUP(K!$D$15,DatInv!$AN$7:$AY$1441,ROW()-8,FALSE)</f>
        <v>0</v>
      </c>
      <c r="E880" s="444"/>
      <c r="F880" s="444"/>
      <c r="G880" s="420"/>
      <c r="H880" s="421"/>
      <c r="I880" s="422"/>
      <c r="J880" s="423" t="s">
        <v>249</v>
      </c>
      <c r="K880" s="292">
        <f>HLOOKUP(K!$D$15,DatInv!$BG$7:$BR$1441,ROW()-8,FALSE)</f>
        <v>0</v>
      </c>
      <c r="L880" s="292">
        <f>HLOOKUP(K!$D$15,DatInv!$BX$7:$CI$1441,ROW()-8,FALSE)</f>
        <v>0</v>
      </c>
      <c r="M880" s="292">
        <f>HLOOKUP(K!$D$15,DatInv!$CO$7:$CZ$1441,ROW()-8,FALSE)</f>
        <v>0</v>
      </c>
      <c r="N880" s="444"/>
      <c r="O880" s="444"/>
      <c r="P880" s="292">
        <f>DatInv!CZ878</f>
        <v>0</v>
      </c>
      <c r="Q880" s="292">
        <f>DatInv!DF878</f>
        <v>0</v>
      </c>
      <c r="R880" s="292">
        <f t="shared" ref="R880:S880" si="746">IF(R878=0,0,R879/R878)</f>
        <v>0</v>
      </c>
      <c r="S880" s="292">
        <f t="shared" si="746"/>
        <v>0</v>
      </c>
      <c r="T880" s="290"/>
    </row>
    <row r="881" spans="1:20">
      <c r="A881" s="290"/>
      <c r="B881" s="292">
        <f>HLOOKUP(K!$D$15,DatInv!$F$7:$Q$1441,ROW()-8,FALSE)</f>
        <v>0</v>
      </c>
      <c r="C881" s="292">
        <f>HLOOKUP(K!$D$15,DatInv!$W$7:$AH$1441,ROW()-8,FALSE)</f>
        <v>0</v>
      </c>
      <c r="D881" s="292">
        <f>HLOOKUP(K!$D$15,DatInv!$AN$7:$AY$1441,ROW()-8,FALSE)</f>
        <v>0</v>
      </c>
      <c r="E881" s="444"/>
      <c r="F881" s="444"/>
      <c r="G881" s="420"/>
      <c r="H881" s="421"/>
      <c r="I881" s="422" t="s">
        <v>281</v>
      </c>
      <c r="J881" s="423" t="s">
        <v>22</v>
      </c>
      <c r="K881" s="292">
        <f>HLOOKUP(K!$D$15,DatInv!$BG$7:$BR$1441,ROW()-8,FALSE)</f>
        <v>0</v>
      </c>
      <c r="L881" s="292">
        <f>HLOOKUP(K!$D$15,DatInv!$BX$7:$CI$1441,ROW()-8,FALSE)</f>
        <v>0</v>
      </c>
      <c r="M881" s="292">
        <f>HLOOKUP(K!$D$15,DatInv!$CO$7:$CZ$1441,ROW()-8,FALSE)</f>
        <v>0</v>
      </c>
      <c r="N881" s="444"/>
      <c r="O881" s="444"/>
      <c r="P881" s="292">
        <f>DatInv!CZ879</f>
        <v>0</v>
      </c>
      <c r="Q881" s="292">
        <f>DatInv!DF879</f>
        <v>0</v>
      </c>
      <c r="R881" s="292">
        <f t="shared" ref="R881:R882" si="747">Q881+K881</f>
        <v>0</v>
      </c>
      <c r="S881" s="292">
        <f t="shared" ref="S881:S883" si="748">Q881+P881</f>
        <v>0</v>
      </c>
      <c r="T881" s="290"/>
    </row>
    <row r="882" spans="1:20">
      <c r="A882" s="290"/>
      <c r="B882" s="292">
        <f>HLOOKUP(K!$D$15,DatInv!$F$7:$Q$1441,ROW()-8,FALSE)</f>
        <v>0</v>
      </c>
      <c r="C882" s="292">
        <f>HLOOKUP(K!$D$15,DatInv!$W$7:$AH$1441,ROW()-8,FALSE)</f>
        <v>0</v>
      </c>
      <c r="D882" s="292">
        <f>HLOOKUP(K!$D$15,DatInv!$AN$7:$AY$1441,ROW()-8,FALSE)</f>
        <v>0</v>
      </c>
      <c r="E882" s="444"/>
      <c r="F882" s="444"/>
      <c r="G882" s="420"/>
      <c r="H882" s="421"/>
      <c r="I882" s="422"/>
      <c r="J882" s="423" t="s">
        <v>140</v>
      </c>
      <c r="K882" s="292">
        <f>HLOOKUP(K!$D$15,DatInv!$BG$7:$BR$1441,ROW()-8,FALSE)</f>
        <v>0</v>
      </c>
      <c r="L882" s="292">
        <f>HLOOKUP(K!$D$15,DatInv!$BX$7:$CI$1441,ROW()-8,FALSE)</f>
        <v>0</v>
      </c>
      <c r="M882" s="292">
        <f>HLOOKUP(K!$D$15,DatInv!$CO$7:$CZ$1441,ROW()-8,FALSE)</f>
        <v>0</v>
      </c>
      <c r="N882" s="444"/>
      <c r="O882" s="444"/>
      <c r="P882" s="292">
        <f>DatInv!CZ880</f>
        <v>0</v>
      </c>
      <c r="Q882" s="292">
        <f>DatInv!DF880</f>
        <v>0</v>
      </c>
      <c r="R882" s="292">
        <f t="shared" si="747"/>
        <v>0</v>
      </c>
      <c r="S882" s="292">
        <f t="shared" si="748"/>
        <v>0</v>
      </c>
      <c r="T882" s="290"/>
    </row>
    <row r="883" spans="1:20">
      <c r="A883" s="290"/>
      <c r="B883" s="292">
        <f>HLOOKUP(K!$D$15,DatInv!$F$7:$Q$1441,ROW()-8,FALSE)</f>
        <v>0</v>
      </c>
      <c r="C883" s="292">
        <f>HLOOKUP(K!$D$15,DatInv!$W$7:$AH$1441,ROW()-8,FALSE)</f>
        <v>0</v>
      </c>
      <c r="D883" s="292">
        <f>HLOOKUP(K!$D$15,DatInv!$AN$7:$AY$1441,ROW()-8,FALSE)</f>
        <v>0</v>
      </c>
      <c r="E883" s="444"/>
      <c r="F883" s="444"/>
      <c r="G883" s="420"/>
      <c r="H883" s="421"/>
      <c r="I883" s="422"/>
      <c r="J883" s="423" t="s">
        <v>249</v>
      </c>
      <c r="K883" s="292">
        <f>HLOOKUP(K!$D$15,DatInv!$BG$7:$BR$1441,ROW()-8,FALSE)</f>
        <v>0</v>
      </c>
      <c r="L883" s="292">
        <f>HLOOKUP(K!$D$15,DatInv!$BX$7:$CI$1441,ROW()-8,FALSE)</f>
        <v>0</v>
      </c>
      <c r="M883" s="292">
        <f>HLOOKUP(K!$D$15,DatInv!$CO$7:$CZ$1441,ROW()-8,FALSE)</f>
        <v>0</v>
      </c>
      <c r="N883" s="444"/>
      <c r="O883" s="444"/>
      <c r="P883" s="292">
        <f>DatInv!CZ881</f>
        <v>0</v>
      </c>
      <c r="Q883" s="292">
        <f>DatInv!DF881</f>
        <v>0</v>
      </c>
      <c r="R883" s="292">
        <f t="shared" ref="R883:S883" si="749">IF(R881=0,0,R882/R881)</f>
        <v>0</v>
      </c>
      <c r="S883" s="292">
        <f t="shared" si="749"/>
        <v>0</v>
      </c>
      <c r="T883" s="290"/>
    </row>
    <row r="884" spans="1:20">
      <c r="A884" s="290"/>
      <c r="B884" s="292">
        <f>HLOOKUP(K!$D$15,DatInv!$F$7:$Q$1441,ROW()-8,FALSE)</f>
        <v>0</v>
      </c>
      <c r="C884" s="292">
        <f>HLOOKUP(K!$D$15,DatInv!$W$7:$AH$1441,ROW()-8,FALSE)</f>
        <v>0</v>
      </c>
      <c r="D884" s="292">
        <f>HLOOKUP(K!$D$15,DatInv!$AN$7:$AY$1441,ROW()-8,FALSE)</f>
        <v>0</v>
      </c>
      <c r="E884" s="444"/>
      <c r="F884" s="444"/>
      <c r="G884" s="429" t="s">
        <v>372</v>
      </c>
      <c r="H884" s="430" t="s">
        <v>377</v>
      </c>
      <c r="I884" s="431"/>
      <c r="J884" s="432" t="s">
        <v>140</v>
      </c>
      <c r="K884" s="292">
        <f>HLOOKUP(K!$D$15,DatInv!$BG$7:$BR$1441,ROW()-8,FALSE)</f>
        <v>0</v>
      </c>
      <c r="L884" s="292">
        <f>HLOOKUP(K!$D$15,DatInv!$BX$7:$CI$1441,ROW()-8,FALSE)</f>
        <v>0</v>
      </c>
      <c r="M884" s="292">
        <f>HLOOKUP(K!$D$15,DatInv!$CO$7:$CZ$1441,ROW()-8,FALSE)</f>
        <v>0</v>
      </c>
      <c r="N884" s="444"/>
      <c r="O884" s="444"/>
      <c r="P884" s="292">
        <f>DatInv!CZ882</f>
        <v>0</v>
      </c>
      <c r="Q884" s="292">
        <f>DatInv!DF882</f>
        <v>0</v>
      </c>
      <c r="R884" s="292">
        <f>R885+R1057+R1229</f>
        <v>0</v>
      </c>
      <c r="S884" s="292">
        <f>S885+S1057+S1229</f>
        <v>0</v>
      </c>
      <c r="T884" s="290"/>
    </row>
    <row r="885" spans="1:20">
      <c r="A885" s="290"/>
      <c r="B885" s="292">
        <f>HLOOKUP(K!$D$15,DatInv!$F$7:$Q$1441,ROW()-8,FALSE)</f>
        <v>0</v>
      </c>
      <c r="C885" s="292">
        <f>HLOOKUP(K!$D$15,DatInv!$W$7:$AH$1441,ROW()-8,FALSE)</f>
        <v>0</v>
      </c>
      <c r="D885" s="292">
        <f>HLOOKUP(K!$D$15,DatInv!$AN$7:$AY$1441,ROW()-8,FALSE)</f>
        <v>0</v>
      </c>
      <c r="E885" s="444"/>
      <c r="F885" s="444"/>
      <c r="G885" s="429"/>
      <c r="H885" s="430" t="s">
        <v>61</v>
      </c>
      <c r="I885" s="431"/>
      <c r="J885" s="432" t="s">
        <v>140</v>
      </c>
      <c r="K885" s="292">
        <f>HLOOKUP(K!$D$15,DatInv!$BG$7:$BR$1441,ROW()-8,FALSE)</f>
        <v>0</v>
      </c>
      <c r="L885" s="292">
        <f>HLOOKUP(K!$D$15,DatInv!$BX$7:$CI$1441,ROW()-8,FALSE)</f>
        <v>0</v>
      </c>
      <c r="M885" s="292">
        <f>HLOOKUP(K!$D$15,DatInv!$CO$7:$CZ$1441,ROW()-8,FALSE)</f>
        <v>0</v>
      </c>
      <c r="N885" s="444"/>
      <c r="O885" s="444"/>
      <c r="P885" s="292">
        <f>DatInv!CZ883</f>
        <v>0</v>
      </c>
      <c r="Q885" s="292">
        <f>DatInv!DF883</f>
        <v>0</v>
      </c>
      <c r="R885" s="292">
        <f>R887+R890+R893+R896+R899+R902+R905+R908+R911+R914+R917+R920+R923+R926+R929+R932+R935+R938+R941+R944+R947+R950+R953+R956+R959+R962+R965+R968+R971+R974+R977+R980+R983+R986+R989+R992+R995+R998+R1001+R1004+R1007+R1010+R1013+R1016+R1019+R1022+R1025+R1028+R1031+R1034+R1037+R1040+R1043+R1046+R1049+R1052+R1055</f>
        <v>0</v>
      </c>
      <c r="S885" s="292">
        <f>S887+S890+S893+S896+S899+S902+S905+S908+S911+S914+S917+S920+S923+S926+S929+S932+S935+S938+S941+S944+S947+S950+S953+S956+S959+S962+S965+S968+S971+S974+S977+S980+S983+S986+S989+S992+S995+S998+S1001+S1004+S1007+S1010+S1013+S1016+S1019+S1022+S1025+S1028+S1031+S1034+S1037+S1040+S1043+S1046+S1049+S1052+S1055</f>
        <v>0</v>
      </c>
      <c r="T885" s="290"/>
    </row>
    <row r="886" spans="1:20">
      <c r="A886" s="290"/>
      <c r="B886" s="292">
        <f>HLOOKUP(K!$D$15,DatInv!$F$7:$Q$1441,ROW()-8,FALSE)</f>
        <v>0</v>
      </c>
      <c r="C886" s="292">
        <f>HLOOKUP(K!$D$15,DatInv!$W$7:$AH$1441,ROW()-8,FALSE)</f>
        <v>0</v>
      </c>
      <c r="D886" s="292">
        <f>HLOOKUP(K!$D$15,DatInv!$AN$7:$AY$1441,ROW()-8,FALSE)</f>
        <v>0</v>
      </c>
      <c r="E886" s="444"/>
      <c r="F886" s="444"/>
      <c r="G886" s="420"/>
      <c r="H886" s="421"/>
      <c r="I886" s="440" t="s">
        <v>282</v>
      </c>
      <c r="J886" s="423" t="s">
        <v>22</v>
      </c>
      <c r="K886" s="292">
        <f>HLOOKUP(K!$D$15,DatInv!$BG$7:$BR$1441,ROW()-8,FALSE)</f>
        <v>0</v>
      </c>
      <c r="L886" s="292">
        <f>HLOOKUP(K!$D$15,DatInv!$BX$7:$CI$1441,ROW()-8,FALSE)</f>
        <v>0</v>
      </c>
      <c r="M886" s="292">
        <f>HLOOKUP(K!$D$15,DatInv!$CO$7:$CZ$1441,ROW()-8,FALSE)</f>
        <v>0</v>
      </c>
      <c r="N886" s="444"/>
      <c r="O886" s="444"/>
      <c r="P886" s="292">
        <f>DatInv!CZ884</f>
        <v>0</v>
      </c>
      <c r="Q886" s="292">
        <f>DatInv!DF884</f>
        <v>0</v>
      </c>
      <c r="R886" s="292">
        <f t="shared" ref="R886:R887" si="750">Q886+K886</f>
        <v>0</v>
      </c>
      <c r="S886" s="292">
        <f t="shared" ref="S886:S887" si="751">Q886+P886</f>
        <v>0</v>
      </c>
      <c r="T886" s="290"/>
    </row>
    <row r="887" spans="1:20">
      <c r="A887" s="290"/>
      <c r="B887" s="292">
        <f>HLOOKUP(K!$D$15,DatInv!$F$7:$Q$1441,ROW()-8,FALSE)</f>
        <v>0</v>
      </c>
      <c r="C887" s="292">
        <f>HLOOKUP(K!$D$15,DatInv!$W$7:$AH$1441,ROW()-8,FALSE)</f>
        <v>0</v>
      </c>
      <c r="D887" s="292">
        <f>HLOOKUP(K!$D$15,DatInv!$AN$7:$AY$1441,ROW()-8,FALSE)</f>
        <v>0</v>
      </c>
      <c r="E887" s="444"/>
      <c r="F887" s="444"/>
      <c r="G887" s="420"/>
      <c r="H887" s="421"/>
      <c r="I887" s="440"/>
      <c r="J887" s="423" t="s">
        <v>140</v>
      </c>
      <c r="K887" s="292">
        <f>HLOOKUP(K!$D$15,DatInv!$BG$7:$BR$1441,ROW()-8,FALSE)</f>
        <v>0</v>
      </c>
      <c r="L887" s="292">
        <f>HLOOKUP(K!$D$15,DatInv!$BX$7:$CI$1441,ROW()-8,FALSE)</f>
        <v>0</v>
      </c>
      <c r="M887" s="292">
        <f>HLOOKUP(K!$D$15,DatInv!$CO$7:$CZ$1441,ROW()-8,FALSE)</f>
        <v>0</v>
      </c>
      <c r="N887" s="444"/>
      <c r="O887" s="444"/>
      <c r="P887" s="292">
        <f>DatInv!CZ885</f>
        <v>0</v>
      </c>
      <c r="Q887" s="292">
        <f>DatInv!DF885</f>
        <v>0</v>
      </c>
      <c r="R887" s="292">
        <f t="shared" si="750"/>
        <v>0</v>
      </c>
      <c r="S887" s="292">
        <f t="shared" si="751"/>
        <v>0</v>
      </c>
      <c r="T887" s="290"/>
    </row>
    <row r="888" spans="1:20">
      <c r="A888" s="290"/>
      <c r="B888" s="292">
        <f>HLOOKUP(K!$D$15,DatInv!$F$7:$Q$1441,ROW()-8,FALSE)</f>
        <v>0</v>
      </c>
      <c r="C888" s="292">
        <f>HLOOKUP(K!$D$15,DatInv!$W$7:$AH$1441,ROW()-8,FALSE)</f>
        <v>0</v>
      </c>
      <c r="D888" s="292">
        <f>HLOOKUP(K!$D$15,DatInv!$AN$7:$AY$1441,ROW()-8,FALSE)</f>
        <v>0</v>
      </c>
      <c r="E888" s="444"/>
      <c r="F888" s="444"/>
      <c r="G888" s="420"/>
      <c r="H888" s="421"/>
      <c r="I888" s="440"/>
      <c r="J888" s="423" t="s">
        <v>249</v>
      </c>
      <c r="K888" s="292">
        <f>HLOOKUP(K!$D$15,DatInv!$BG$7:$BR$1441,ROW()-8,FALSE)</f>
        <v>0</v>
      </c>
      <c r="L888" s="292">
        <f>HLOOKUP(K!$D$15,DatInv!$BX$7:$CI$1441,ROW()-8,FALSE)</f>
        <v>0</v>
      </c>
      <c r="M888" s="292">
        <f>HLOOKUP(K!$D$15,DatInv!$CO$7:$CZ$1441,ROW()-8,FALSE)</f>
        <v>0</v>
      </c>
      <c r="N888" s="444"/>
      <c r="O888" s="444"/>
      <c r="P888" s="292">
        <f>DatInv!CZ886</f>
        <v>0</v>
      </c>
      <c r="Q888" s="292">
        <f>DatInv!DF886</f>
        <v>0</v>
      </c>
      <c r="R888" s="292">
        <f t="shared" ref="R888:S888" si="752">IF(R886=0,0,R887/R886)</f>
        <v>0</v>
      </c>
      <c r="S888" s="292">
        <f t="shared" si="752"/>
        <v>0</v>
      </c>
      <c r="T888" s="290"/>
    </row>
    <row r="889" spans="1:20">
      <c r="A889" s="290"/>
      <c r="B889" s="292">
        <f>HLOOKUP(K!$D$15,DatInv!$F$7:$Q$1441,ROW()-8,FALSE)</f>
        <v>0</v>
      </c>
      <c r="C889" s="292">
        <f>HLOOKUP(K!$D$15,DatInv!$W$7:$AH$1441,ROW()-8,FALSE)</f>
        <v>0</v>
      </c>
      <c r="D889" s="292">
        <f>HLOOKUP(K!$D$15,DatInv!$AN$7:$AY$1441,ROW()-8,FALSE)</f>
        <v>0</v>
      </c>
      <c r="E889" s="444"/>
      <c r="F889" s="444"/>
      <c r="G889" s="420"/>
      <c r="H889" s="421"/>
      <c r="I889" s="440" t="s">
        <v>283</v>
      </c>
      <c r="J889" s="423" t="s">
        <v>22</v>
      </c>
      <c r="K889" s="292">
        <f>HLOOKUP(K!$D$15,DatInv!$BG$7:$BR$1441,ROW()-8,FALSE)</f>
        <v>0</v>
      </c>
      <c r="L889" s="292">
        <f>HLOOKUP(K!$D$15,DatInv!$BX$7:$CI$1441,ROW()-8,FALSE)</f>
        <v>0</v>
      </c>
      <c r="M889" s="292">
        <f>HLOOKUP(K!$D$15,DatInv!$CO$7:$CZ$1441,ROW()-8,FALSE)</f>
        <v>0</v>
      </c>
      <c r="N889" s="444"/>
      <c r="O889" s="444"/>
      <c r="P889" s="292">
        <f>DatInv!CZ887</f>
        <v>0</v>
      </c>
      <c r="Q889" s="292">
        <f>DatInv!DF887</f>
        <v>0</v>
      </c>
      <c r="R889" s="292">
        <f t="shared" ref="R889:R890" si="753">Q889+K889</f>
        <v>0</v>
      </c>
      <c r="S889" s="292">
        <f t="shared" ref="S889:S952" si="754">Q889+P889</f>
        <v>0</v>
      </c>
      <c r="T889" s="290"/>
    </row>
    <row r="890" spans="1:20">
      <c r="A890" s="290"/>
      <c r="B890" s="292">
        <f>HLOOKUP(K!$D$15,DatInv!$F$7:$Q$1441,ROW()-8,FALSE)</f>
        <v>0</v>
      </c>
      <c r="C890" s="292">
        <f>HLOOKUP(K!$D$15,DatInv!$W$7:$AH$1441,ROW()-8,FALSE)</f>
        <v>0</v>
      </c>
      <c r="D890" s="292">
        <f>HLOOKUP(K!$D$15,DatInv!$AN$7:$AY$1441,ROW()-8,FALSE)</f>
        <v>0</v>
      </c>
      <c r="E890" s="444"/>
      <c r="F890" s="444"/>
      <c r="G890" s="420"/>
      <c r="H890" s="421"/>
      <c r="I890" s="440"/>
      <c r="J890" s="423" t="s">
        <v>140</v>
      </c>
      <c r="K890" s="292">
        <f>HLOOKUP(K!$D$15,DatInv!$BG$7:$BR$1441,ROW()-8,FALSE)</f>
        <v>0</v>
      </c>
      <c r="L890" s="292">
        <f>HLOOKUP(K!$D$15,DatInv!$BX$7:$CI$1441,ROW()-8,FALSE)</f>
        <v>0</v>
      </c>
      <c r="M890" s="292">
        <f>HLOOKUP(K!$D$15,DatInv!$CO$7:$CZ$1441,ROW()-8,FALSE)</f>
        <v>0</v>
      </c>
      <c r="N890" s="444"/>
      <c r="O890" s="444"/>
      <c r="P890" s="292">
        <f>DatInv!CZ888</f>
        <v>0</v>
      </c>
      <c r="Q890" s="292">
        <f>DatInv!DF888</f>
        <v>0</v>
      </c>
      <c r="R890" s="292">
        <f t="shared" si="753"/>
        <v>0</v>
      </c>
      <c r="S890" s="292">
        <f t="shared" si="754"/>
        <v>0</v>
      </c>
      <c r="T890" s="290"/>
    </row>
    <row r="891" spans="1:20">
      <c r="A891" s="290"/>
      <c r="B891" s="292">
        <f>HLOOKUP(K!$D$15,DatInv!$F$7:$Q$1441,ROW()-8,FALSE)</f>
        <v>0</v>
      </c>
      <c r="C891" s="292">
        <f>HLOOKUP(K!$D$15,DatInv!$W$7:$AH$1441,ROW()-8,FALSE)</f>
        <v>0</v>
      </c>
      <c r="D891" s="292">
        <f>HLOOKUP(K!$D$15,DatInv!$AN$7:$AY$1441,ROW()-8,FALSE)</f>
        <v>0</v>
      </c>
      <c r="E891" s="444"/>
      <c r="F891" s="444"/>
      <c r="G891" s="420"/>
      <c r="H891" s="421"/>
      <c r="I891" s="440"/>
      <c r="J891" s="423" t="s">
        <v>249</v>
      </c>
      <c r="K891" s="292">
        <f>HLOOKUP(K!$D$15,DatInv!$BG$7:$BR$1441,ROW()-8,FALSE)</f>
        <v>0</v>
      </c>
      <c r="L891" s="292">
        <f>HLOOKUP(K!$D$15,DatInv!$BX$7:$CI$1441,ROW()-8,FALSE)</f>
        <v>0</v>
      </c>
      <c r="M891" s="292">
        <f>HLOOKUP(K!$D$15,DatInv!$CO$7:$CZ$1441,ROW()-8,FALSE)</f>
        <v>0</v>
      </c>
      <c r="N891" s="444"/>
      <c r="O891" s="444"/>
      <c r="P891" s="292">
        <f>DatInv!CZ889</f>
        <v>0</v>
      </c>
      <c r="Q891" s="292">
        <f>DatInv!DF889</f>
        <v>0</v>
      </c>
      <c r="R891" s="292">
        <f t="shared" ref="R891:S891" si="755">IF(R889=0,0,R890/R889)</f>
        <v>0</v>
      </c>
      <c r="S891" s="292">
        <f t="shared" si="755"/>
        <v>0</v>
      </c>
      <c r="T891" s="290"/>
    </row>
    <row r="892" spans="1:20">
      <c r="A892" s="290"/>
      <c r="B892" s="292">
        <f>HLOOKUP(K!$D$15,DatInv!$F$7:$Q$1441,ROW()-8,FALSE)</f>
        <v>0</v>
      </c>
      <c r="C892" s="292">
        <f>HLOOKUP(K!$D$15,DatInv!$W$7:$AH$1441,ROW()-8,FALSE)</f>
        <v>0</v>
      </c>
      <c r="D892" s="292">
        <f>HLOOKUP(K!$D$15,DatInv!$AN$7:$AY$1441,ROW()-8,FALSE)</f>
        <v>0</v>
      </c>
      <c r="E892" s="444"/>
      <c r="F892" s="444"/>
      <c r="G892" s="420"/>
      <c r="H892" s="421"/>
      <c r="I892" s="440" t="s">
        <v>284</v>
      </c>
      <c r="J892" s="423" t="s">
        <v>22</v>
      </c>
      <c r="K892" s="292">
        <f>HLOOKUP(K!$D$15,DatInv!$BG$7:$BR$1441,ROW()-8,FALSE)</f>
        <v>0</v>
      </c>
      <c r="L892" s="292">
        <f>HLOOKUP(K!$D$15,DatInv!$BX$7:$CI$1441,ROW()-8,FALSE)</f>
        <v>0</v>
      </c>
      <c r="M892" s="292">
        <f>HLOOKUP(K!$D$15,DatInv!$CO$7:$CZ$1441,ROW()-8,FALSE)</f>
        <v>0</v>
      </c>
      <c r="N892" s="444"/>
      <c r="O892" s="444"/>
      <c r="P892" s="292">
        <f>DatInv!CZ890</f>
        <v>0</v>
      </c>
      <c r="Q892" s="292">
        <f>DatInv!DF890</f>
        <v>0</v>
      </c>
      <c r="R892" s="292">
        <f t="shared" ref="R892:R893" si="756">Q892+K892</f>
        <v>0</v>
      </c>
      <c r="S892" s="292">
        <f t="shared" ref="S892:S955" si="757">Q892+P892</f>
        <v>0</v>
      </c>
      <c r="T892" s="290"/>
    </row>
    <row r="893" spans="1:20">
      <c r="A893" s="290"/>
      <c r="B893" s="292">
        <f>HLOOKUP(K!$D$15,DatInv!$F$7:$Q$1441,ROW()-8,FALSE)</f>
        <v>0</v>
      </c>
      <c r="C893" s="292">
        <f>HLOOKUP(K!$D$15,DatInv!$W$7:$AH$1441,ROW()-8,FALSE)</f>
        <v>0</v>
      </c>
      <c r="D893" s="292">
        <f>HLOOKUP(K!$D$15,DatInv!$AN$7:$AY$1441,ROW()-8,FALSE)</f>
        <v>0</v>
      </c>
      <c r="E893" s="444"/>
      <c r="F893" s="444"/>
      <c r="G893" s="420"/>
      <c r="H893" s="421"/>
      <c r="I893" s="440"/>
      <c r="J893" s="423" t="s">
        <v>140</v>
      </c>
      <c r="K893" s="292">
        <f>HLOOKUP(K!$D$15,DatInv!$BG$7:$BR$1441,ROW()-8,FALSE)</f>
        <v>0</v>
      </c>
      <c r="L893" s="292">
        <f>HLOOKUP(K!$D$15,DatInv!$BX$7:$CI$1441,ROW()-8,FALSE)</f>
        <v>0</v>
      </c>
      <c r="M893" s="292">
        <f>HLOOKUP(K!$D$15,DatInv!$CO$7:$CZ$1441,ROW()-8,FALSE)</f>
        <v>0</v>
      </c>
      <c r="N893" s="444"/>
      <c r="O893" s="444"/>
      <c r="P893" s="292">
        <f>DatInv!CZ891</f>
        <v>0</v>
      </c>
      <c r="Q893" s="292">
        <f>DatInv!DF891</f>
        <v>0</v>
      </c>
      <c r="R893" s="292">
        <f t="shared" si="756"/>
        <v>0</v>
      </c>
      <c r="S893" s="292">
        <f t="shared" si="757"/>
        <v>0</v>
      </c>
      <c r="T893" s="290"/>
    </row>
    <row r="894" spans="1:20">
      <c r="A894" s="290"/>
      <c r="B894" s="292">
        <f>HLOOKUP(K!$D$15,DatInv!$F$7:$Q$1441,ROW()-8,FALSE)</f>
        <v>0</v>
      </c>
      <c r="C894" s="292">
        <f>HLOOKUP(K!$D$15,DatInv!$W$7:$AH$1441,ROW()-8,FALSE)</f>
        <v>0</v>
      </c>
      <c r="D894" s="292">
        <f>HLOOKUP(K!$D$15,DatInv!$AN$7:$AY$1441,ROW()-8,FALSE)</f>
        <v>0</v>
      </c>
      <c r="E894" s="444"/>
      <c r="F894" s="444"/>
      <c r="G894" s="420"/>
      <c r="H894" s="421"/>
      <c r="I894" s="440"/>
      <c r="J894" s="423" t="s">
        <v>249</v>
      </c>
      <c r="K894" s="292">
        <f>HLOOKUP(K!$D$15,DatInv!$BG$7:$BR$1441,ROW()-8,FALSE)</f>
        <v>0</v>
      </c>
      <c r="L894" s="292">
        <f>HLOOKUP(K!$D$15,DatInv!$BX$7:$CI$1441,ROW()-8,FALSE)</f>
        <v>0</v>
      </c>
      <c r="M894" s="292">
        <f>HLOOKUP(K!$D$15,DatInv!$CO$7:$CZ$1441,ROW()-8,FALSE)</f>
        <v>0</v>
      </c>
      <c r="N894" s="444"/>
      <c r="O894" s="444"/>
      <c r="P894" s="292">
        <f>DatInv!CZ892</f>
        <v>0</v>
      </c>
      <c r="Q894" s="292">
        <f>DatInv!DF892</f>
        <v>0</v>
      </c>
      <c r="R894" s="292">
        <f t="shared" ref="R894:S894" si="758">IF(R892=0,0,R893/R892)</f>
        <v>0</v>
      </c>
      <c r="S894" s="292">
        <f t="shared" si="758"/>
        <v>0</v>
      </c>
      <c r="T894" s="290"/>
    </row>
    <row r="895" spans="1:20">
      <c r="A895" s="290"/>
      <c r="B895" s="292">
        <f>HLOOKUP(K!$D$15,DatInv!$F$7:$Q$1441,ROW()-8,FALSE)</f>
        <v>0</v>
      </c>
      <c r="C895" s="292">
        <f>HLOOKUP(K!$D$15,DatInv!$W$7:$AH$1441,ROW()-8,FALSE)</f>
        <v>0</v>
      </c>
      <c r="D895" s="292">
        <f>HLOOKUP(K!$D$15,DatInv!$AN$7:$AY$1441,ROW()-8,FALSE)</f>
        <v>0</v>
      </c>
      <c r="E895" s="444"/>
      <c r="F895" s="444"/>
      <c r="G895" s="420"/>
      <c r="H895" s="421"/>
      <c r="I895" s="440" t="s">
        <v>285</v>
      </c>
      <c r="J895" s="423" t="s">
        <v>22</v>
      </c>
      <c r="K895" s="292">
        <f>HLOOKUP(K!$D$15,DatInv!$BG$7:$BR$1441,ROW()-8,FALSE)</f>
        <v>0</v>
      </c>
      <c r="L895" s="292">
        <f>HLOOKUP(K!$D$15,DatInv!$BX$7:$CI$1441,ROW()-8,FALSE)</f>
        <v>0</v>
      </c>
      <c r="M895" s="292">
        <f>HLOOKUP(K!$D$15,DatInv!$CO$7:$CZ$1441,ROW()-8,FALSE)</f>
        <v>0</v>
      </c>
      <c r="N895" s="444"/>
      <c r="O895" s="444"/>
      <c r="P895" s="292">
        <f>DatInv!CZ893</f>
        <v>0</v>
      </c>
      <c r="Q895" s="292">
        <f>DatInv!DF893</f>
        <v>0</v>
      </c>
      <c r="R895" s="292">
        <f t="shared" ref="R895:R896" si="759">Q895+K895</f>
        <v>0</v>
      </c>
      <c r="S895" s="292">
        <f t="shared" ref="S895:S958" si="760">Q895+P895</f>
        <v>0</v>
      </c>
      <c r="T895" s="290"/>
    </row>
    <row r="896" spans="1:20">
      <c r="A896" s="290"/>
      <c r="B896" s="292">
        <f>HLOOKUP(K!$D$15,DatInv!$F$7:$Q$1441,ROW()-8,FALSE)</f>
        <v>0</v>
      </c>
      <c r="C896" s="292">
        <f>HLOOKUP(K!$D$15,DatInv!$W$7:$AH$1441,ROW()-8,FALSE)</f>
        <v>0</v>
      </c>
      <c r="D896" s="292">
        <f>HLOOKUP(K!$D$15,DatInv!$AN$7:$AY$1441,ROW()-8,FALSE)</f>
        <v>0</v>
      </c>
      <c r="E896" s="444"/>
      <c r="F896" s="444"/>
      <c r="G896" s="420"/>
      <c r="H896" s="421"/>
      <c r="I896" s="440"/>
      <c r="J896" s="423" t="s">
        <v>140</v>
      </c>
      <c r="K896" s="292">
        <f>HLOOKUP(K!$D$15,DatInv!$BG$7:$BR$1441,ROW()-8,FALSE)</f>
        <v>0</v>
      </c>
      <c r="L896" s="292">
        <f>HLOOKUP(K!$D$15,DatInv!$BX$7:$CI$1441,ROW()-8,FALSE)</f>
        <v>0</v>
      </c>
      <c r="M896" s="292">
        <f>HLOOKUP(K!$D$15,DatInv!$CO$7:$CZ$1441,ROW()-8,FALSE)</f>
        <v>0</v>
      </c>
      <c r="N896" s="444"/>
      <c r="O896" s="444"/>
      <c r="P896" s="292">
        <f>DatInv!CZ894</f>
        <v>0</v>
      </c>
      <c r="Q896" s="292">
        <f>DatInv!DF894</f>
        <v>0</v>
      </c>
      <c r="R896" s="292">
        <f t="shared" si="759"/>
        <v>0</v>
      </c>
      <c r="S896" s="292">
        <f t="shared" si="760"/>
        <v>0</v>
      </c>
      <c r="T896" s="290"/>
    </row>
    <row r="897" spans="1:20">
      <c r="A897" s="290"/>
      <c r="B897" s="292">
        <f>HLOOKUP(K!$D$15,DatInv!$F$7:$Q$1441,ROW()-8,FALSE)</f>
        <v>0</v>
      </c>
      <c r="C897" s="292">
        <f>HLOOKUP(K!$D$15,DatInv!$W$7:$AH$1441,ROW()-8,FALSE)</f>
        <v>0</v>
      </c>
      <c r="D897" s="292">
        <f>HLOOKUP(K!$D$15,DatInv!$AN$7:$AY$1441,ROW()-8,FALSE)</f>
        <v>0</v>
      </c>
      <c r="E897" s="444"/>
      <c r="F897" s="444"/>
      <c r="G897" s="420"/>
      <c r="H897" s="421"/>
      <c r="I897" s="440"/>
      <c r="J897" s="423" t="s">
        <v>249</v>
      </c>
      <c r="K897" s="292">
        <f>HLOOKUP(K!$D$15,DatInv!$BG$7:$BR$1441,ROW()-8,FALSE)</f>
        <v>0</v>
      </c>
      <c r="L897" s="292">
        <f>HLOOKUP(K!$D$15,DatInv!$BX$7:$CI$1441,ROW()-8,FALSE)</f>
        <v>0</v>
      </c>
      <c r="M897" s="292">
        <f>HLOOKUP(K!$D$15,DatInv!$CO$7:$CZ$1441,ROW()-8,FALSE)</f>
        <v>0</v>
      </c>
      <c r="N897" s="444"/>
      <c r="O897" s="444"/>
      <c r="P897" s="292">
        <f>DatInv!CZ895</f>
        <v>0</v>
      </c>
      <c r="Q897" s="292">
        <f>DatInv!DF895</f>
        <v>0</v>
      </c>
      <c r="R897" s="292">
        <f t="shared" ref="R897:S897" si="761">IF(R895=0,0,R896/R895)</f>
        <v>0</v>
      </c>
      <c r="S897" s="292">
        <f t="shared" si="761"/>
        <v>0</v>
      </c>
      <c r="T897" s="290"/>
    </row>
    <row r="898" spans="1:20">
      <c r="A898" s="290"/>
      <c r="B898" s="292">
        <f>HLOOKUP(K!$D$15,DatInv!$F$7:$Q$1441,ROW()-8,FALSE)</f>
        <v>0</v>
      </c>
      <c r="C898" s="292">
        <f>HLOOKUP(K!$D$15,DatInv!$W$7:$AH$1441,ROW()-8,FALSE)</f>
        <v>0</v>
      </c>
      <c r="D898" s="292">
        <f>HLOOKUP(K!$D$15,DatInv!$AN$7:$AY$1441,ROW()-8,FALSE)</f>
        <v>0</v>
      </c>
      <c r="E898" s="444"/>
      <c r="F898" s="444"/>
      <c r="G898" s="420"/>
      <c r="H898" s="421"/>
      <c r="I898" s="440" t="s">
        <v>286</v>
      </c>
      <c r="J898" s="423" t="s">
        <v>22</v>
      </c>
      <c r="K898" s="292">
        <f>HLOOKUP(K!$D$15,DatInv!$BG$7:$BR$1441,ROW()-8,FALSE)</f>
        <v>0</v>
      </c>
      <c r="L898" s="292">
        <f>HLOOKUP(K!$D$15,DatInv!$BX$7:$CI$1441,ROW()-8,FALSE)</f>
        <v>0</v>
      </c>
      <c r="M898" s="292">
        <f>HLOOKUP(K!$D$15,DatInv!$CO$7:$CZ$1441,ROW()-8,FALSE)</f>
        <v>0</v>
      </c>
      <c r="N898" s="444"/>
      <c r="O898" s="444"/>
      <c r="P898" s="292">
        <f>DatInv!CZ896</f>
        <v>0</v>
      </c>
      <c r="Q898" s="292">
        <f>DatInv!DF896</f>
        <v>0</v>
      </c>
      <c r="R898" s="292">
        <f t="shared" ref="R898:R899" si="762">Q898+K898</f>
        <v>0</v>
      </c>
      <c r="S898" s="292">
        <f t="shared" ref="S898:S961" si="763">Q898+P898</f>
        <v>0</v>
      </c>
      <c r="T898" s="290"/>
    </row>
    <row r="899" spans="1:20">
      <c r="A899" s="290"/>
      <c r="B899" s="292">
        <f>HLOOKUP(K!$D$15,DatInv!$F$7:$Q$1441,ROW()-8,FALSE)</f>
        <v>0</v>
      </c>
      <c r="C899" s="292">
        <f>HLOOKUP(K!$D$15,DatInv!$W$7:$AH$1441,ROW()-8,FALSE)</f>
        <v>0</v>
      </c>
      <c r="D899" s="292">
        <f>HLOOKUP(K!$D$15,DatInv!$AN$7:$AY$1441,ROW()-8,FALSE)</f>
        <v>0</v>
      </c>
      <c r="E899" s="444"/>
      <c r="F899" s="444"/>
      <c r="G899" s="420"/>
      <c r="H899" s="421"/>
      <c r="I899" s="440"/>
      <c r="J899" s="423" t="s">
        <v>140</v>
      </c>
      <c r="K899" s="292">
        <f>HLOOKUP(K!$D$15,DatInv!$BG$7:$BR$1441,ROW()-8,FALSE)</f>
        <v>0</v>
      </c>
      <c r="L899" s="292">
        <f>HLOOKUP(K!$D$15,DatInv!$BX$7:$CI$1441,ROW()-8,FALSE)</f>
        <v>0</v>
      </c>
      <c r="M899" s="292">
        <f>HLOOKUP(K!$D$15,DatInv!$CO$7:$CZ$1441,ROW()-8,FALSE)</f>
        <v>0</v>
      </c>
      <c r="N899" s="444"/>
      <c r="O899" s="444"/>
      <c r="P899" s="292">
        <f>DatInv!CZ897</f>
        <v>0</v>
      </c>
      <c r="Q899" s="292">
        <f>DatInv!DF897</f>
        <v>0</v>
      </c>
      <c r="R899" s="292">
        <f t="shared" si="762"/>
        <v>0</v>
      </c>
      <c r="S899" s="292">
        <f t="shared" si="763"/>
        <v>0</v>
      </c>
      <c r="T899" s="290"/>
    </row>
    <row r="900" spans="1:20">
      <c r="A900" s="290"/>
      <c r="B900" s="292">
        <f>HLOOKUP(K!$D$15,DatInv!$F$7:$Q$1441,ROW()-8,FALSE)</f>
        <v>0</v>
      </c>
      <c r="C900" s="292">
        <f>HLOOKUP(K!$D$15,DatInv!$W$7:$AH$1441,ROW()-8,FALSE)</f>
        <v>0</v>
      </c>
      <c r="D900" s="292">
        <f>HLOOKUP(K!$D$15,DatInv!$AN$7:$AY$1441,ROW()-8,FALSE)</f>
        <v>0</v>
      </c>
      <c r="E900" s="444"/>
      <c r="F900" s="444"/>
      <c r="G900" s="420"/>
      <c r="H900" s="421"/>
      <c r="I900" s="440"/>
      <c r="J900" s="423" t="s">
        <v>249</v>
      </c>
      <c r="K900" s="292">
        <f>HLOOKUP(K!$D$15,DatInv!$BG$7:$BR$1441,ROW()-8,FALSE)</f>
        <v>0</v>
      </c>
      <c r="L900" s="292">
        <f>HLOOKUP(K!$D$15,DatInv!$BX$7:$CI$1441,ROW()-8,FALSE)</f>
        <v>0</v>
      </c>
      <c r="M900" s="292">
        <f>HLOOKUP(K!$D$15,DatInv!$CO$7:$CZ$1441,ROW()-8,FALSE)</f>
        <v>0</v>
      </c>
      <c r="N900" s="444"/>
      <c r="O900" s="444"/>
      <c r="P900" s="292">
        <f>DatInv!CZ898</f>
        <v>0</v>
      </c>
      <c r="Q900" s="292">
        <f>DatInv!DF898</f>
        <v>0</v>
      </c>
      <c r="R900" s="292">
        <f t="shared" ref="R900:S900" si="764">IF(R898=0,0,R899/R898)</f>
        <v>0</v>
      </c>
      <c r="S900" s="292">
        <f t="shared" si="764"/>
        <v>0</v>
      </c>
      <c r="T900" s="290"/>
    </row>
    <row r="901" spans="1:20">
      <c r="A901" s="290"/>
      <c r="B901" s="292">
        <f>HLOOKUP(K!$D$15,DatInv!$F$7:$Q$1441,ROW()-8,FALSE)</f>
        <v>0</v>
      </c>
      <c r="C901" s="292">
        <f>HLOOKUP(K!$D$15,DatInv!$W$7:$AH$1441,ROW()-8,FALSE)</f>
        <v>0</v>
      </c>
      <c r="D901" s="292">
        <f>HLOOKUP(K!$D$15,DatInv!$AN$7:$AY$1441,ROW()-8,FALSE)</f>
        <v>0</v>
      </c>
      <c r="E901" s="444"/>
      <c r="F901" s="444"/>
      <c r="G901" s="420"/>
      <c r="H901" s="421"/>
      <c r="I901" s="440" t="s">
        <v>287</v>
      </c>
      <c r="J901" s="423" t="s">
        <v>22</v>
      </c>
      <c r="K901" s="292">
        <f>HLOOKUP(K!$D$15,DatInv!$BG$7:$BR$1441,ROW()-8,FALSE)</f>
        <v>0</v>
      </c>
      <c r="L901" s="292">
        <f>HLOOKUP(K!$D$15,DatInv!$BX$7:$CI$1441,ROW()-8,FALSE)</f>
        <v>0</v>
      </c>
      <c r="M901" s="292">
        <f>HLOOKUP(K!$D$15,DatInv!$CO$7:$CZ$1441,ROW()-8,FALSE)</f>
        <v>0</v>
      </c>
      <c r="N901" s="444"/>
      <c r="O901" s="444"/>
      <c r="P901" s="292">
        <f>DatInv!CZ899</f>
        <v>0</v>
      </c>
      <c r="Q901" s="292">
        <f>DatInv!DF899</f>
        <v>0</v>
      </c>
      <c r="R901" s="292">
        <f t="shared" ref="R901:R902" si="765">Q901+K901</f>
        <v>0</v>
      </c>
      <c r="S901" s="292">
        <f t="shared" ref="S901:S964" si="766">Q901+P901</f>
        <v>0</v>
      </c>
      <c r="T901" s="290"/>
    </row>
    <row r="902" spans="1:20">
      <c r="A902" s="290"/>
      <c r="B902" s="292">
        <f>HLOOKUP(K!$D$15,DatInv!$F$7:$Q$1441,ROW()-8,FALSE)</f>
        <v>0</v>
      </c>
      <c r="C902" s="292">
        <f>HLOOKUP(K!$D$15,DatInv!$W$7:$AH$1441,ROW()-8,FALSE)</f>
        <v>0</v>
      </c>
      <c r="D902" s="292">
        <f>HLOOKUP(K!$D$15,DatInv!$AN$7:$AY$1441,ROW()-8,FALSE)</f>
        <v>0</v>
      </c>
      <c r="E902" s="444"/>
      <c r="F902" s="444"/>
      <c r="G902" s="420"/>
      <c r="H902" s="421"/>
      <c r="I902" s="440"/>
      <c r="J902" s="423" t="s">
        <v>140</v>
      </c>
      <c r="K902" s="292">
        <f>HLOOKUP(K!$D$15,DatInv!$BG$7:$BR$1441,ROW()-8,FALSE)</f>
        <v>0</v>
      </c>
      <c r="L902" s="292">
        <f>HLOOKUP(K!$D$15,DatInv!$BX$7:$CI$1441,ROW()-8,FALSE)</f>
        <v>0</v>
      </c>
      <c r="M902" s="292">
        <f>HLOOKUP(K!$D$15,DatInv!$CO$7:$CZ$1441,ROW()-8,FALSE)</f>
        <v>0</v>
      </c>
      <c r="N902" s="444"/>
      <c r="O902" s="444"/>
      <c r="P902" s="292">
        <f>DatInv!CZ900</f>
        <v>0</v>
      </c>
      <c r="Q902" s="292">
        <f>DatInv!DF900</f>
        <v>0</v>
      </c>
      <c r="R902" s="292">
        <f t="shared" si="765"/>
        <v>0</v>
      </c>
      <c r="S902" s="292">
        <f t="shared" si="766"/>
        <v>0</v>
      </c>
      <c r="T902" s="290"/>
    </row>
    <row r="903" spans="1:20">
      <c r="A903" s="290"/>
      <c r="B903" s="292">
        <f>HLOOKUP(K!$D$15,DatInv!$F$7:$Q$1441,ROW()-8,FALSE)</f>
        <v>0</v>
      </c>
      <c r="C903" s="292">
        <f>HLOOKUP(K!$D$15,DatInv!$W$7:$AH$1441,ROW()-8,FALSE)</f>
        <v>0</v>
      </c>
      <c r="D903" s="292">
        <f>HLOOKUP(K!$D$15,DatInv!$AN$7:$AY$1441,ROW()-8,FALSE)</f>
        <v>0</v>
      </c>
      <c r="E903" s="444"/>
      <c r="F903" s="444"/>
      <c r="G903" s="420"/>
      <c r="H903" s="421"/>
      <c r="I903" s="440"/>
      <c r="J903" s="423" t="s">
        <v>249</v>
      </c>
      <c r="K903" s="292">
        <f>HLOOKUP(K!$D$15,DatInv!$BG$7:$BR$1441,ROW()-8,FALSE)</f>
        <v>0</v>
      </c>
      <c r="L903" s="292">
        <f>HLOOKUP(K!$D$15,DatInv!$BX$7:$CI$1441,ROW()-8,FALSE)</f>
        <v>0</v>
      </c>
      <c r="M903" s="292">
        <f>HLOOKUP(K!$D$15,DatInv!$CO$7:$CZ$1441,ROW()-8,FALSE)</f>
        <v>0</v>
      </c>
      <c r="N903" s="444"/>
      <c r="O903" s="444"/>
      <c r="P903" s="292">
        <f>DatInv!CZ901</f>
        <v>0</v>
      </c>
      <c r="Q903" s="292">
        <f>DatInv!DF901</f>
        <v>0</v>
      </c>
      <c r="R903" s="292">
        <f t="shared" ref="R903:S903" si="767">IF(R901=0,0,R902/R901)</f>
        <v>0</v>
      </c>
      <c r="S903" s="292">
        <f t="shared" si="767"/>
        <v>0</v>
      </c>
      <c r="T903" s="290"/>
    </row>
    <row r="904" spans="1:20">
      <c r="A904" s="290"/>
      <c r="B904" s="292">
        <f>HLOOKUP(K!$D$15,DatInv!$F$7:$Q$1441,ROW()-8,FALSE)</f>
        <v>0</v>
      </c>
      <c r="C904" s="292">
        <f>HLOOKUP(K!$D$15,DatInv!$W$7:$AH$1441,ROW()-8,FALSE)</f>
        <v>0</v>
      </c>
      <c r="D904" s="292">
        <f>HLOOKUP(K!$D$15,DatInv!$AN$7:$AY$1441,ROW()-8,FALSE)</f>
        <v>0</v>
      </c>
      <c r="E904" s="444"/>
      <c r="F904" s="444"/>
      <c r="G904" s="420"/>
      <c r="H904" s="421"/>
      <c r="I904" s="440" t="s">
        <v>288</v>
      </c>
      <c r="J904" s="423" t="s">
        <v>22</v>
      </c>
      <c r="K904" s="292">
        <f>HLOOKUP(K!$D$15,DatInv!$BG$7:$BR$1441,ROW()-8,FALSE)</f>
        <v>0</v>
      </c>
      <c r="L904" s="292">
        <f>HLOOKUP(K!$D$15,DatInv!$BX$7:$CI$1441,ROW()-8,FALSE)</f>
        <v>0</v>
      </c>
      <c r="M904" s="292">
        <f>HLOOKUP(K!$D$15,DatInv!$CO$7:$CZ$1441,ROW()-8,FALSE)</f>
        <v>0</v>
      </c>
      <c r="N904" s="444"/>
      <c r="O904" s="444"/>
      <c r="P904" s="292">
        <f>DatInv!CZ902</f>
        <v>0</v>
      </c>
      <c r="Q904" s="292">
        <f>DatInv!DF902</f>
        <v>0</v>
      </c>
      <c r="R904" s="292">
        <f t="shared" ref="R904:R905" si="768">Q904+K904</f>
        <v>0</v>
      </c>
      <c r="S904" s="292">
        <f t="shared" ref="S904:S967" si="769">Q904+P904</f>
        <v>0</v>
      </c>
      <c r="T904" s="290"/>
    </row>
    <row r="905" spans="1:20">
      <c r="A905" s="290"/>
      <c r="B905" s="292">
        <f>HLOOKUP(K!$D$15,DatInv!$F$7:$Q$1441,ROW()-8,FALSE)</f>
        <v>0</v>
      </c>
      <c r="C905" s="292">
        <f>HLOOKUP(K!$D$15,DatInv!$W$7:$AH$1441,ROW()-8,FALSE)</f>
        <v>0</v>
      </c>
      <c r="D905" s="292">
        <f>HLOOKUP(K!$D$15,DatInv!$AN$7:$AY$1441,ROW()-8,FALSE)</f>
        <v>0</v>
      </c>
      <c r="E905" s="444"/>
      <c r="F905" s="444"/>
      <c r="G905" s="420"/>
      <c r="H905" s="421"/>
      <c r="I905" s="440"/>
      <c r="J905" s="423" t="s">
        <v>140</v>
      </c>
      <c r="K905" s="292">
        <f>HLOOKUP(K!$D$15,DatInv!$BG$7:$BR$1441,ROW()-8,FALSE)</f>
        <v>0</v>
      </c>
      <c r="L905" s="292">
        <f>HLOOKUP(K!$D$15,DatInv!$BX$7:$CI$1441,ROW()-8,FALSE)</f>
        <v>0</v>
      </c>
      <c r="M905" s="292">
        <f>HLOOKUP(K!$D$15,DatInv!$CO$7:$CZ$1441,ROW()-8,FALSE)</f>
        <v>0</v>
      </c>
      <c r="N905" s="444"/>
      <c r="O905" s="444"/>
      <c r="P905" s="292">
        <f>DatInv!CZ903</f>
        <v>0</v>
      </c>
      <c r="Q905" s="292">
        <f>DatInv!DF903</f>
        <v>0</v>
      </c>
      <c r="R905" s="292">
        <f t="shared" si="768"/>
        <v>0</v>
      </c>
      <c r="S905" s="292">
        <f t="shared" si="769"/>
        <v>0</v>
      </c>
      <c r="T905" s="290"/>
    </row>
    <row r="906" spans="1:20">
      <c r="A906" s="290"/>
      <c r="B906" s="292">
        <f>HLOOKUP(K!$D$15,DatInv!$F$7:$Q$1441,ROW()-8,FALSE)</f>
        <v>0</v>
      </c>
      <c r="C906" s="292">
        <f>HLOOKUP(K!$D$15,DatInv!$W$7:$AH$1441,ROW()-8,FALSE)</f>
        <v>0</v>
      </c>
      <c r="D906" s="292">
        <f>HLOOKUP(K!$D$15,DatInv!$AN$7:$AY$1441,ROW()-8,FALSE)</f>
        <v>0</v>
      </c>
      <c r="E906" s="444"/>
      <c r="F906" s="444"/>
      <c r="G906" s="420"/>
      <c r="H906" s="421"/>
      <c r="I906" s="440"/>
      <c r="J906" s="423" t="s">
        <v>249</v>
      </c>
      <c r="K906" s="292">
        <f>HLOOKUP(K!$D$15,DatInv!$BG$7:$BR$1441,ROW()-8,FALSE)</f>
        <v>0</v>
      </c>
      <c r="L906" s="292">
        <f>HLOOKUP(K!$D$15,DatInv!$BX$7:$CI$1441,ROW()-8,FALSE)</f>
        <v>0</v>
      </c>
      <c r="M906" s="292">
        <f>HLOOKUP(K!$D$15,DatInv!$CO$7:$CZ$1441,ROW()-8,FALSE)</f>
        <v>0</v>
      </c>
      <c r="N906" s="444"/>
      <c r="O906" s="444"/>
      <c r="P906" s="292">
        <f>DatInv!CZ904</f>
        <v>0</v>
      </c>
      <c r="Q906" s="292">
        <f>DatInv!DF904</f>
        <v>0</v>
      </c>
      <c r="R906" s="292">
        <f t="shared" ref="R906:S906" si="770">IF(R904=0,0,R905/R904)</f>
        <v>0</v>
      </c>
      <c r="S906" s="292">
        <f t="shared" si="770"/>
        <v>0</v>
      </c>
      <c r="T906" s="290"/>
    </row>
    <row r="907" spans="1:20">
      <c r="A907" s="290"/>
      <c r="B907" s="292">
        <f>HLOOKUP(K!$D$15,DatInv!$F$7:$Q$1441,ROW()-8,FALSE)</f>
        <v>0</v>
      </c>
      <c r="C907" s="292">
        <f>HLOOKUP(K!$D$15,DatInv!$W$7:$AH$1441,ROW()-8,FALSE)</f>
        <v>0</v>
      </c>
      <c r="D907" s="292">
        <f>HLOOKUP(K!$D$15,DatInv!$AN$7:$AY$1441,ROW()-8,FALSE)</f>
        <v>0</v>
      </c>
      <c r="E907" s="444"/>
      <c r="F907" s="444"/>
      <c r="G907" s="420"/>
      <c r="H907" s="421"/>
      <c r="I907" s="440" t="s">
        <v>289</v>
      </c>
      <c r="J907" s="423" t="s">
        <v>22</v>
      </c>
      <c r="K907" s="292">
        <f>HLOOKUP(K!$D$15,DatInv!$BG$7:$BR$1441,ROW()-8,FALSE)</f>
        <v>0</v>
      </c>
      <c r="L907" s="292">
        <f>HLOOKUP(K!$D$15,DatInv!$BX$7:$CI$1441,ROW()-8,FALSE)</f>
        <v>0</v>
      </c>
      <c r="M907" s="292">
        <f>HLOOKUP(K!$D$15,DatInv!$CO$7:$CZ$1441,ROW()-8,FALSE)</f>
        <v>0</v>
      </c>
      <c r="N907" s="444"/>
      <c r="O907" s="444"/>
      <c r="P907" s="292">
        <f>DatInv!CZ905</f>
        <v>0</v>
      </c>
      <c r="Q907" s="292">
        <f>DatInv!DF905</f>
        <v>0</v>
      </c>
      <c r="R907" s="292">
        <f t="shared" ref="R907:R908" si="771">Q907+K907</f>
        <v>0</v>
      </c>
      <c r="S907" s="292">
        <f t="shared" ref="S907:S970" si="772">Q907+P907</f>
        <v>0</v>
      </c>
      <c r="T907" s="290"/>
    </row>
    <row r="908" spans="1:20">
      <c r="A908" s="290"/>
      <c r="B908" s="292">
        <f>HLOOKUP(K!$D$15,DatInv!$F$7:$Q$1441,ROW()-8,FALSE)</f>
        <v>0</v>
      </c>
      <c r="C908" s="292">
        <f>HLOOKUP(K!$D$15,DatInv!$W$7:$AH$1441,ROW()-8,FALSE)</f>
        <v>0</v>
      </c>
      <c r="D908" s="292">
        <f>HLOOKUP(K!$D$15,DatInv!$AN$7:$AY$1441,ROW()-8,FALSE)</f>
        <v>0</v>
      </c>
      <c r="E908" s="444"/>
      <c r="F908" s="444"/>
      <c r="G908" s="420"/>
      <c r="H908" s="421"/>
      <c r="I908" s="440"/>
      <c r="J908" s="423" t="s">
        <v>140</v>
      </c>
      <c r="K908" s="292">
        <f>HLOOKUP(K!$D$15,DatInv!$BG$7:$BR$1441,ROW()-8,FALSE)</f>
        <v>0</v>
      </c>
      <c r="L908" s="292">
        <f>HLOOKUP(K!$D$15,DatInv!$BX$7:$CI$1441,ROW()-8,FALSE)</f>
        <v>0</v>
      </c>
      <c r="M908" s="292">
        <f>HLOOKUP(K!$D$15,DatInv!$CO$7:$CZ$1441,ROW()-8,FALSE)</f>
        <v>0</v>
      </c>
      <c r="N908" s="444"/>
      <c r="O908" s="444"/>
      <c r="P908" s="292">
        <f>DatInv!CZ906</f>
        <v>0</v>
      </c>
      <c r="Q908" s="292">
        <f>DatInv!DF906</f>
        <v>0</v>
      </c>
      <c r="R908" s="292">
        <f t="shared" si="771"/>
        <v>0</v>
      </c>
      <c r="S908" s="292">
        <f t="shared" si="772"/>
        <v>0</v>
      </c>
      <c r="T908" s="290"/>
    </row>
    <row r="909" spans="1:20">
      <c r="A909" s="290"/>
      <c r="B909" s="292">
        <f>HLOOKUP(K!$D$15,DatInv!$F$7:$Q$1441,ROW()-8,FALSE)</f>
        <v>0</v>
      </c>
      <c r="C909" s="292">
        <f>HLOOKUP(K!$D$15,DatInv!$W$7:$AH$1441,ROW()-8,FALSE)</f>
        <v>0</v>
      </c>
      <c r="D909" s="292">
        <f>HLOOKUP(K!$D$15,DatInv!$AN$7:$AY$1441,ROW()-8,FALSE)</f>
        <v>0</v>
      </c>
      <c r="E909" s="444"/>
      <c r="F909" s="444"/>
      <c r="G909" s="420"/>
      <c r="H909" s="421"/>
      <c r="I909" s="440"/>
      <c r="J909" s="423" t="s">
        <v>249</v>
      </c>
      <c r="K909" s="292">
        <f>HLOOKUP(K!$D$15,DatInv!$BG$7:$BR$1441,ROW()-8,FALSE)</f>
        <v>0</v>
      </c>
      <c r="L909" s="292">
        <f>HLOOKUP(K!$D$15,DatInv!$BX$7:$CI$1441,ROW()-8,FALSE)</f>
        <v>0</v>
      </c>
      <c r="M909" s="292">
        <f>HLOOKUP(K!$D$15,DatInv!$CO$7:$CZ$1441,ROW()-8,FALSE)</f>
        <v>0</v>
      </c>
      <c r="N909" s="444"/>
      <c r="O909" s="444"/>
      <c r="P909" s="292">
        <f>DatInv!CZ907</f>
        <v>0</v>
      </c>
      <c r="Q909" s="292">
        <f>DatInv!DF907</f>
        <v>0</v>
      </c>
      <c r="R909" s="292">
        <f t="shared" ref="R909:S909" si="773">IF(R907=0,0,R908/R907)</f>
        <v>0</v>
      </c>
      <c r="S909" s="292">
        <f t="shared" si="773"/>
        <v>0</v>
      </c>
      <c r="T909" s="290"/>
    </row>
    <row r="910" spans="1:20">
      <c r="A910" s="290"/>
      <c r="B910" s="292">
        <f>HLOOKUP(K!$D$15,DatInv!$F$7:$Q$1441,ROW()-8,FALSE)</f>
        <v>0</v>
      </c>
      <c r="C910" s="292">
        <f>HLOOKUP(K!$D$15,DatInv!$W$7:$AH$1441,ROW()-8,FALSE)</f>
        <v>0</v>
      </c>
      <c r="D910" s="292">
        <f>HLOOKUP(K!$D$15,DatInv!$AN$7:$AY$1441,ROW()-8,FALSE)</f>
        <v>0</v>
      </c>
      <c r="E910" s="444"/>
      <c r="F910" s="444"/>
      <c r="G910" s="420"/>
      <c r="H910" s="421"/>
      <c r="I910" s="440" t="s">
        <v>290</v>
      </c>
      <c r="J910" s="423" t="s">
        <v>22</v>
      </c>
      <c r="K910" s="292">
        <f>HLOOKUP(K!$D$15,DatInv!$BG$7:$BR$1441,ROW()-8,FALSE)</f>
        <v>0</v>
      </c>
      <c r="L910" s="292">
        <f>HLOOKUP(K!$D$15,DatInv!$BX$7:$CI$1441,ROW()-8,FALSE)</f>
        <v>0</v>
      </c>
      <c r="M910" s="292">
        <f>HLOOKUP(K!$D$15,DatInv!$CO$7:$CZ$1441,ROW()-8,FALSE)</f>
        <v>0</v>
      </c>
      <c r="N910" s="444"/>
      <c r="O910" s="444"/>
      <c r="P910" s="292">
        <f>DatInv!CZ908</f>
        <v>0</v>
      </c>
      <c r="Q910" s="292">
        <f>DatInv!DF908</f>
        <v>0</v>
      </c>
      <c r="R910" s="292">
        <f t="shared" ref="R910:R911" si="774">Q910+K910</f>
        <v>0</v>
      </c>
      <c r="S910" s="292">
        <f t="shared" ref="S910:S973" si="775">Q910+P910</f>
        <v>0</v>
      </c>
      <c r="T910" s="290"/>
    </row>
    <row r="911" spans="1:20">
      <c r="A911" s="290"/>
      <c r="B911" s="292">
        <f>HLOOKUP(K!$D$15,DatInv!$F$7:$Q$1441,ROW()-8,FALSE)</f>
        <v>0</v>
      </c>
      <c r="C911" s="292">
        <f>HLOOKUP(K!$D$15,DatInv!$W$7:$AH$1441,ROW()-8,FALSE)</f>
        <v>0</v>
      </c>
      <c r="D911" s="292">
        <f>HLOOKUP(K!$D$15,DatInv!$AN$7:$AY$1441,ROW()-8,FALSE)</f>
        <v>0</v>
      </c>
      <c r="E911" s="444"/>
      <c r="F911" s="444"/>
      <c r="G911" s="420"/>
      <c r="H911" s="421"/>
      <c r="I911" s="440"/>
      <c r="J911" s="423" t="s">
        <v>140</v>
      </c>
      <c r="K911" s="292">
        <f>HLOOKUP(K!$D$15,DatInv!$BG$7:$BR$1441,ROW()-8,FALSE)</f>
        <v>0</v>
      </c>
      <c r="L911" s="292">
        <f>HLOOKUP(K!$D$15,DatInv!$BX$7:$CI$1441,ROW()-8,FALSE)</f>
        <v>0</v>
      </c>
      <c r="M911" s="292">
        <f>HLOOKUP(K!$D$15,DatInv!$CO$7:$CZ$1441,ROW()-8,FALSE)</f>
        <v>0</v>
      </c>
      <c r="N911" s="444"/>
      <c r="O911" s="444"/>
      <c r="P911" s="292">
        <f>DatInv!CZ909</f>
        <v>0</v>
      </c>
      <c r="Q911" s="292">
        <f>DatInv!DF909</f>
        <v>0</v>
      </c>
      <c r="R911" s="292">
        <f t="shared" si="774"/>
        <v>0</v>
      </c>
      <c r="S911" s="292">
        <f t="shared" si="775"/>
        <v>0</v>
      </c>
      <c r="T911" s="290"/>
    </row>
    <row r="912" spans="1:20">
      <c r="A912" s="290"/>
      <c r="B912" s="292">
        <f>HLOOKUP(K!$D$15,DatInv!$F$7:$Q$1441,ROW()-8,FALSE)</f>
        <v>0</v>
      </c>
      <c r="C912" s="292">
        <f>HLOOKUP(K!$D$15,DatInv!$W$7:$AH$1441,ROW()-8,FALSE)</f>
        <v>0</v>
      </c>
      <c r="D912" s="292">
        <f>HLOOKUP(K!$D$15,DatInv!$AN$7:$AY$1441,ROW()-8,FALSE)</f>
        <v>0</v>
      </c>
      <c r="E912" s="444"/>
      <c r="F912" s="444"/>
      <c r="G912" s="420"/>
      <c r="H912" s="421"/>
      <c r="I912" s="440"/>
      <c r="J912" s="423" t="s">
        <v>249</v>
      </c>
      <c r="K912" s="292">
        <f>HLOOKUP(K!$D$15,DatInv!$BG$7:$BR$1441,ROW()-8,FALSE)</f>
        <v>0</v>
      </c>
      <c r="L912" s="292">
        <f>HLOOKUP(K!$D$15,DatInv!$BX$7:$CI$1441,ROW()-8,FALSE)</f>
        <v>0</v>
      </c>
      <c r="M912" s="292">
        <f>HLOOKUP(K!$D$15,DatInv!$CO$7:$CZ$1441,ROW()-8,FALSE)</f>
        <v>0</v>
      </c>
      <c r="N912" s="444"/>
      <c r="O912" s="444"/>
      <c r="P912" s="292">
        <f>DatInv!CZ910</f>
        <v>0</v>
      </c>
      <c r="Q912" s="292">
        <f>DatInv!DF910</f>
        <v>0</v>
      </c>
      <c r="R912" s="292">
        <f t="shared" ref="R912:S912" si="776">IF(R910=0,0,R911/R910)</f>
        <v>0</v>
      </c>
      <c r="S912" s="292">
        <f t="shared" si="776"/>
        <v>0</v>
      </c>
      <c r="T912" s="290"/>
    </row>
    <row r="913" spans="1:20">
      <c r="A913" s="290"/>
      <c r="B913" s="292">
        <f>HLOOKUP(K!$D$15,DatInv!$F$7:$Q$1441,ROW()-8,FALSE)</f>
        <v>0</v>
      </c>
      <c r="C913" s="292">
        <f>HLOOKUP(K!$D$15,DatInv!$W$7:$AH$1441,ROW()-8,FALSE)</f>
        <v>0</v>
      </c>
      <c r="D913" s="292">
        <f>HLOOKUP(K!$D$15,DatInv!$AN$7:$AY$1441,ROW()-8,FALSE)</f>
        <v>0</v>
      </c>
      <c r="E913" s="444"/>
      <c r="F913" s="444"/>
      <c r="G913" s="420"/>
      <c r="H913" s="421"/>
      <c r="I913" s="440" t="s">
        <v>291</v>
      </c>
      <c r="J913" s="423" t="s">
        <v>22</v>
      </c>
      <c r="K913" s="292">
        <f>HLOOKUP(K!$D$15,DatInv!$BG$7:$BR$1441,ROW()-8,FALSE)</f>
        <v>0</v>
      </c>
      <c r="L913" s="292">
        <f>HLOOKUP(K!$D$15,DatInv!$BX$7:$CI$1441,ROW()-8,FALSE)</f>
        <v>0</v>
      </c>
      <c r="M913" s="292">
        <f>HLOOKUP(K!$D$15,DatInv!$CO$7:$CZ$1441,ROW()-8,FALSE)</f>
        <v>0</v>
      </c>
      <c r="N913" s="444"/>
      <c r="O913" s="444"/>
      <c r="P913" s="292">
        <f>DatInv!CZ911</f>
        <v>0</v>
      </c>
      <c r="Q913" s="292">
        <f>DatInv!DF911</f>
        <v>0</v>
      </c>
      <c r="R913" s="292">
        <f t="shared" ref="R913:R914" si="777">Q913+K913</f>
        <v>0</v>
      </c>
      <c r="S913" s="292">
        <f t="shared" ref="S913:S976" si="778">Q913+P913</f>
        <v>0</v>
      </c>
      <c r="T913" s="290"/>
    </row>
    <row r="914" spans="1:20">
      <c r="A914" s="290"/>
      <c r="B914" s="292">
        <f>HLOOKUP(K!$D$15,DatInv!$F$7:$Q$1441,ROW()-8,FALSE)</f>
        <v>0</v>
      </c>
      <c r="C914" s="292">
        <f>HLOOKUP(K!$D$15,DatInv!$W$7:$AH$1441,ROW()-8,FALSE)</f>
        <v>0</v>
      </c>
      <c r="D914" s="292">
        <f>HLOOKUP(K!$D$15,DatInv!$AN$7:$AY$1441,ROW()-8,FALSE)</f>
        <v>0</v>
      </c>
      <c r="E914" s="444"/>
      <c r="F914" s="444"/>
      <c r="G914" s="420"/>
      <c r="H914" s="421"/>
      <c r="I914" s="440"/>
      <c r="J914" s="423" t="s">
        <v>140</v>
      </c>
      <c r="K914" s="292">
        <f>HLOOKUP(K!$D$15,DatInv!$BG$7:$BR$1441,ROW()-8,FALSE)</f>
        <v>0</v>
      </c>
      <c r="L914" s="292">
        <f>HLOOKUP(K!$D$15,DatInv!$BX$7:$CI$1441,ROW()-8,FALSE)</f>
        <v>0</v>
      </c>
      <c r="M914" s="292">
        <f>HLOOKUP(K!$D$15,DatInv!$CO$7:$CZ$1441,ROW()-8,FALSE)</f>
        <v>0</v>
      </c>
      <c r="N914" s="444"/>
      <c r="O914" s="444"/>
      <c r="P914" s="292">
        <f>DatInv!CZ912</f>
        <v>0</v>
      </c>
      <c r="Q914" s="292">
        <f>DatInv!DF912</f>
        <v>0</v>
      </c>
      <c r="R914" s="292">
        <f t="shared" si="777"/>
        <v>0</v>
      </c>
      <c r="S914" s="292">
        <f t="shared" si="778"/>
        <v>0</v>
      </c>
      <c r="T914" s="290"/>
    </row>
    <row r="915" spans="1:20">
      <c r="A915" s="290"/>
      <c r="B915" s="292">
        <f>HLOOKUP(K!$D$15,DatInv!$F$7:$Q$1441,ROW()-8,FALSE)</f>
        <v>0</v>
      </c>
      <c r="C915" s="292">
        <f>HLOOKUP(K!$D$15,DatInv!$W$7:$AH$1441,ROW()-8,FALSE)</f>
        <v>0</v>
      </c>
      <c r="D915" s="292">
        <f>HLOOKUP(K!$D$15,DatInv!$AN$7:$AY$1441,ROW()-8,FALSE)</f>
        <v>0</v>
      </c>
      <c r="E915" s="444"/>
      <c r="F915" s="444"/>
      <c r="G915" s="420"/>
      <c r="H915" s="421"/>
      <c r="I915" s="440"/>
      <c r="J915" s="423" t="s">
        <v>249</v>
      </c>
      <c r="K915" s="292">
        <f>HLOOKUP(K!$D$15,DatInv!$BG$7:$BR$1441,ROW()-8,FALSE)</f>
        <v>0</v>
      </c>
      <c r="L915" s="292">
        <f>HLOOKUP(K!$D$15,DatInv!$BX$7:$CI$1441,ROW()-8,FALSE)</f>
        <v>0</v>
      </c>
      <c r="M915" s="292">
        <f>HLOOKUP(K!$D$15,DatInv!$CO$7:$CZ$1441,ROW()-8,FALSE)</f>
        <v>0</v>
      </c>
      <c r="N915" s="444"/>
      <c r="O915" s="444"/>
      <c r="P915" s="292">
        <f>DatInv!CZ913</f>
        <v>0</v>
      </c>
      <c r="Q915" s="292">
        <f>DatInv!DF913</f>
        <v>0</v>
      </c>
      <c r="R915" s="292">
        <f t="shared" ref="R915:S915" si="779">IF(R913=0,0,R914/R913)</f>
        <v>0</v>
      </c>
      <c r="S915" s="292">
        <f t="shared" si="779"/>
        <v>0</v>
      </c>
      <c r="T915" s="290"/>
    </row>
    <row r="916" spans="1:20">
      <c r="A916" s="290"/>
      <c r="B916" s="292">
        <f>HLOOKUP(K!$D$15,DatInv!$F$7:$Q$1441,ROW()-8,FALSE)</f>
        <v>0</v>
      </c>
      <c r="C916" s="292">
        <f>HLOOKUP(K!$D$15,DatInv!$W$7:$AH$1441,ROW()-8,FALSE)</f>
        <v>0</v>
      </c>
      <c r="D916" s="292">
        <f>HLOOKUP(K!$D$15,DatInv!$AN$7:$AY$1441,ROW()-8,FALSE)</f>
        <v>0</v>
      </c>
      <c r="E916" s="444"/>
      <c r="F916" s="444"/>
      <c r="G916" s="420"/>
      <c r="H916" s="421"/>
      <c r="I916" s="440" t="s">
        <v>292</v>
      </c>
      <c r="J916" s="423" t="s">
        <v>22</v>
      </c>
      <c r="K916" s="292">
        <f>HLOOKUP(K!$D$15,DatInv!$BG$7:$BR$1441,ROW()-8,FALSE)</f>
        <v>0</v>
      </c>
      <c r="L916" s="292">
        <f>HLOOKUP(K!$D$15,DatInv!$BX$7:$CI$1441,ROW()-8,FALSE)</f>
        <v>0</v>
      </c>
      <c r="M916" s="292">
        <f>HLOOKUP(K!$D$15,DatInv!$CO$7:$CZ$1441,ROW()-8,FALSE)</f>
        <v>0</v>
      </c>
      <c r="N916" s="444"/>
      <c r="O916" s="444"/>
      <c r="P916" s="292">
        <f>DatInv!CZ914</f>
        <v>0</v>
      </c>
      <c r="Q916" s="292">
        <f>DatInv!DF914</f>
        <v>0</v>
      </c>
      <c r="R916" s="292">
        <f t="shared" ref="R916:R917" si="780">Q916+K916</f>
        <v>0</v>
      </c>
      <c r="S916" s="292">
        <f t="shared" ref="S916:S979" si="781">Q916+P916</f>
        <v>0</v>
      </c>
      <c r="T916" s="290"/>
    </row>
    <row r="917" spans="1:20">
      <c r="A917" s="290"/>
      <c r="B917" s="292">
        <f>HLOOKUP(K!$D$15,DatInv!$F$7:$Q$1441,ROW()-8,FALSE)</f>
        <v>0</v>
      </c>
      <c r="C917" s="292">
        <f>HLOOKUP(K!$D$15,DatInv!$W$7:$AH$1441,ROW()-8,FALSE)</f>
        <v>0</v>
      </c>
      <c r="D917" s="292">
        <f>HLOOKUP(K!$D$15,DatInv!$AN$7:$AY$1441,ROW()-8,FALSE)</f>
        <v>0</v>
      </c>
      <c r="E917" s="444"/>
      <c r="F917" s="444"/>
      <c r="G917" s="420"/>
      <c r="H917" s="421"/>
      <c r="I917" s="440"/>
      <c r="J917" s="423" t="s">
        <v>140</v>
      </c>
      <c r="K917" s="292">
        <f>HLOOKUP(K!$D$15,DatInv!$BG$7:$BR$1441,ROW()-8,FALSE)</f>
        <v>0</v>
      </c>
      <c r="L917" s="292">
        <f>HLOOKUP(K!$D$15,DatInv!$BX$7:$CI$1441,ROW()-8,FALSE)</f>
        <v>0</v>
      </c>
      <c r="M917" s="292">
        <f>HLOOKUP(K!$D$15,DatInv!$CO$7:$CZ$1441,ROW()-8,FALSE)</f>
        <v>0</v>
      </c>
      <c r="N917" s="444"/>
      <c r="O917" s="444"/>
      <c r="P917" s="292">
        <f>DatInv!CZ915</f>
        <v>0</v>
      </c>
      <c r="Q917" s="292">
        <f>DatInv!DF915</f>
        <v>0</v>
      </c>
      <c r="R917" s="292">
        <f t="shared" si="780"/>
        <v>0</v>
      </c>
      <c r="S917" s="292">
        <f t="shared" si="781"/>
        <v>0</v>
      </c>
      <c r="T917" s="290"/>
    </row>
    <row r="918" spans="1:20">
      <c r="A918" s="290"/>
      <c r="B918" s="292">
        <f>HLOOKUP(K!$D$15,DatInv!$F$7:$Q$1441,ROW()-8,FALSE)</f>
        <v>0</v>
      </c>
      <c r="C918" s="292">
        <f>HLOOKUP(K!$D$15,DatInv!$W$7:$AH$1441,ROW()-8,FALSE)</f>
        <v>0</v>
      </c>
      <c r="D918" s="292">
        <f>HLOOKUP(K!$D$15,DatInv!$AN$7:$AY$1441,ROW()-8,FALSE)</f>
        <v>0</v>
      </c>
      <c r="E918" s="444"/>
      <c r="F918" s="444"/>
      <c r="G918" s="420"/>
      <c r="H918" s="421"/>
      <c r="I918" s="440"/>
      <c r="J918" s="423" t="s">
        <v>249</v>
      </c>
      <c r="K918" s="292">
        <f>HLOOKUP(K!$D$15,DatInv!$BG$7:$BR$1441,ROW()-8,FALSE)</f>
        <v>0</v>
      </c>
      <c r="L918" s="292">
        <f>HLOOKUP(K!$D$15,DatInv!$BX$7:$CI$1441,ROW()-8,FALSE)</f>
        <v>0</v>
      </c>
      <c r="M918" s="292">
        <f>HLOOKUP(K!$D$15,DatInv!$CO$7:$CZ$1441,ROW()-8,FALSE)</f>
        <v>0</v>
      </c>
      <c r="N918" s="444"/>
      <c r="O918" s="444"/>
      <c r="P918" s="292">
        <f>DatInv!CZ916</f>
        <v>0</v>
      </c>
      <c r="Q918" s="292">
        <f>DatInv!DF916</f>
        <v>0</v>
      </c>
      <c r="R918" s="292">
        <f t="shared" ref="R918:S918" si="782">IF(R916=0,0,R917/R916)</f>
        <v>0</v>
      </c>
      <c r="S918" s="292">
        <f t="shared" si="782"/>
        <v>0</v>
      </c>
      <c r="T918" s="290"/>
    </row>
    <row r="919" spans="1:20">
      <c r="A919" s="290"/>
      <c r="B919" s="292">
        <f>HLOOKUP(K!$D$15,DatInv!$F$7:$Q$1441,ROW()-8,FALSE)</f>
        <v>0</v>
      </c>
      <c r="C919" s="292">
        <f>HLOOKUP(K!$D$15,DatInv!$W$7:$AH$1441,ROW()-8,FALSE)</f>
        <v>0</v>
      </c>
      <c r="D919" s="292">
        <f>HLOOKUP(K!$D$15,DatInv!$AN$7:$AY$1441,ROW()-8,FALSE)</f>
        <v>0</v>
      </c>
      <c r="E919" s="444"/>
      <c r="F919" s="444"/>
      <c r="G919" s="420"/>
      <c r="H919" s="421"/>
      <c r="I919" s="440" t="s">
        <v>293</v>
      </c>
      <c r="J919" s="423" t="s">
        <v>22</v>
      </c>
      <c r="K919" s="292">
        <f>HLOOKUP(K!$D$15,DatInv!$BG$7:$BR$1441,ROW()-8,FALSE)</f>
        <v>0</v>
      </c>
      <c r="L919" s="292">
        <f>HLOOKUP(K!$D$15,DatInv!$BX$7:$CI$1441,ROW()-8,FALSE)</f>
        <v>0</v>
      </c>
      <c r="M919" s="292">
        <f>HLOOKUP(K!$D$15,DatInv!$CO$7:$CZ$1441,ROW()-8,FALSE)</f>
        <v>0</v>
      </c>
      <c r="N919" s="444"/>
      <c r="O919" s="444"/>
      <c r="P919" s="292">
        <f>DatInv!CZ917</f>
        <v>0</v>
      </c>
      <c r="Q919" s="292">
        <f>DatInv!DF917</f>
        <v>0</v>
      </c>
      <c r="R919" s="292">
        <f t="shared" ref="R919:R920" si="783">Q919+K919</f>
        <v>0</v>
      </c>
      <c r="S919" s="292">
        <f t="shared" ref="S919:S982" si="784">Q919+P919</f>
        <v>0</v>
      </c>
      <c r="T919" s="290"/>
    </row>
    <row r="920" spans="1:20">
      <c r="A920" s="290"/>
      <c r="B920" s="292">
        <f>HLOOKUP(K!$D$15,DatInv!$F$7:$Q$1441,ROW()-8,FALSE)</f>
        <v>0</v>
      </c>
      <c r="C920" s="292">
        <f>HLOOKUP(K!$D$15,DatInv!$W$7:$AH$1441,ROW()-8,FALSE)</f>
        <v>0</v>
      </c>
      <c r="D920" s="292">
        <f>HLOOKUP(K!$D$15,DatInv!$AN$7:$AY$1441,ROW()-8,FALSE)</f>
        <v>0</v>
      </c>
      <c r="E920" s="444"/>
      <c r="F920" s="444"/>
      <c r="G920" s="420"/>
      <c r="H920" s="421"/>
      <c r="I920" s="440"/>
      <c r="J920" s="423" t="s">
        <v>140</v>
      </c>
      <c r="K920" s="292">
        <f>HLOOKUP(K!$D$15,DatInv!$BG$7:$BR$1441,ROW()-8,FALSE)</f>
        <v>0</v>
      </c>
      <c r="L920" s="292">
        <f>HLOOKUP(K!$D$15,DatInv!$BX$7:$CI$1441,ROW()-8,FALSE)</f>
        <v>0</v>
      </c>
      <c r="M920" s="292">
        <f>HLOOKUP(K!$D$15,DatInv!$CO$7:$CZ$1441,ROW()-8,FALSE)</f>
        <v>0</v>
      </c>
      <c r="N920" s="444"/>
      <c r="O920" s="444"/>
      <c r="P920" s="292">
        <f>DatInv!CZ918</f>
        <v>0</v>
      </c>
      <c r="Q920" s="292">
        <f>DatInv!DF918</f>
        <v>0</v>
      </c>
      <c r="R920" s="292">
        <f t="shared" si="783"/>
        <v>0</v>
      </c>
      <c r="S920" s="292">
        <f t="shared" si="784"/>
        <v>0</v>
      </c>
      <c r="T920" s="290"/>
    </row>
    <row r="921" spans="1:20">
      <c r="A921" s="290"/>
      <c r="B921" s="292">
        <f>HLOOKUP(K!$D$15,DatInv!$F$7:$Q$1441,ROW()-8,FALSE)</f>
        <v>0</v>
      </c>
      <c r="C921" s="292">
        <f>HLOOKUP(K!$D$15,DatInv!$W$7:$AH$1441,ROW()-8,FALSE)</f>
        <v>0</v>
      </c>
      <c r="D921" s="292">
        <f>HLOOKUP(K!$D$15,DatInv!$AN$7:$AY$1441,ROW()-8,FALSE)</f>
        <v>0</v>
      </c>
      <c r="E921" s="444"/>
      <c r="F921" s="444"/>
      <c r="G921" s="420"/>
      <c r="H921" s="421"/>
      <c r="I921" s="440"/>
      <c r="J921" s="423" t="s">
        <v>249</v>
      </c>
      <c r="K921" s="292">
        <f>HLOOKUP(K!$D$15,DatInv!$BG$7:$BR$1441,ROW()-8,FALSE)</f>
        <v>0</v>
      </c>
      <c r="L921" s="292">
        <f>HLOOKUP(K!$D$15,DatInv!$BX$7:$CI$1441,ROW()-8,FALSE)</f>
        <v>0</v>
      </c>
      <c r="M921" s="292">
        <f>HLOOKUP(K!$D$15,DatInv!$CO$7:$CZ$1441,ROW()-8,FALSE)</f>
        <v>0</v>
      </c>
      <c r="N921" s="444"/>
      <c r="O921" s="444"/>
      <c r="P921" s="292">
        <f>DatInv!CZ919</f>
        <v>0</v>
      </c>
      <c r="Q921" s="292">
        <f>DatInv!DF919</f>
        <v>0</v>
      </c>
      <c r="R921" s="292">
        <f t="shared" ref="R921:S921" si="785">IF(R919=0,0,R920/R919)</f>
        <v>0</v>
      </c>
      <c r="S921" s="292">
        <f t="shared" si="785"/>
        <v>0</v>
      </c>
      <c r="T921" s="290"/>
    </row>
    <row r="922" spans="1:20">
      <c r="A922" s="290"/>
      <c r="B922" s="292">
        <f>HLOOKUP(K!$D$15,DatInv!$F$7:$Q$1441,ROW()-8,FALSE)</f>
        <v>0</v>
      </c>
      <c r="C922" s="292">
        <f>HLOOKUP(K!$D$15,DatInv!$W$7:$AH$1441,ROW()-8,FALSE)</f>
        <v>0</v>
      </c>
      <c r="D922" s="292">
        <f>HLOOKUP(K!$D$15,DatInv!$AN$7:$AY$1441,ROW()-8,FALSE)</f>
        <v>0</v>
      </c>
      <c r="E922" s="444"/>
      <c r="F922" s="444"/>
      <c r="G922" s="420"/>
      <c r="H922" s="421"/>
      <c r="I922" s="440" t="s">
        <v>294</v>
      </c>
      <c r="J922" s="423" t="s">
        <v>22</v>
      </c>
      <c r="K922" s="292">
        <f>HLOOKUP(K!$D$15,DatInv!$BG$7:$BR$1441,ROW()-8,FALSE)</f>
        <v>0</v>
      </c>
      <c r="L922" s="292">
        <f>HLOOKUP(K!$D$15,DatInv!$BX$7:$CI$1441,ROW()-8,FALSE)</f>
        <v>0</v>
      </c>
      <c r="M922" s="292">
        <f>HLOOKUP(K!$D$15,DatInv!$CO$7:$CZ$1441,ROW()-8,FALSE)</f>
        <v>0</v>
      </c>
      <c r="N922" s="444"/>
      <c r="O922" s="444"/>
      <c r="P922" s="292">
        <f>DatInv!CZ920</f>
        <v>0</v>
      </c>
      <c r="Q922" s="292">
        <f>DatInv!DF920</f>
        <v>0</v>
      </c>
      <c r="R922" s="292">
        <f t="shared" ref="R922:R923" si="786">Q922+K922</f>
        <v>0</v>
      </c>
      <c r="S922" s="292">
        <f t="shared" ref="S922:S985" si="787">Q922+P922</f>
        <v>0</v>
      </c>
      <c r="T922" s="290"/>
    </row>
    <row r="923" spans="1:20">
      <c r="A923" s="290"/>
      <c r="B923" s="292">
        <f>HLOOKUP(K!$D$15,DatInv!$F$7:$Q$1441,ROW()-8,FALSE)</f>
        <v>0</v>
      </c>
      <c r="C923" s="292">
        <f>HLOOKUP(K!$D$15,DatInv!$W$7:$AH$1441,ROW()-8,FALSE)</f>
        <v>0</v>
      </c>
      <c r="D923" s="292">
        <f>HLOOKUP(K!$D$15,DatInv!$AN$7:$AY$1441,ROW()-8,FALSE)</f>
        <v>0</v>
      </c>
      <c r="E923" s="444"/>
      <c r="F923" s="444"/>
      <c r="G923" s="420"/>
      <c r="H923" s="421"/>
      <c r="I923" s="440"/>
      <c r="J923" s="423" t="s">
        <v>140</v>
      </c>
      <c r="K923" s="292">
        <f>HLOOKUP(K!$D$15,DatInv!$BG$7:$BR$1441,ROW()-8,FALSE)</f>
        <v>0</v>
      </c>
      <c r="L923" s="292">
        <f>HLOOKUP(K!$D$15,DatInv!$BX$7:$CI$1441,ROW()-8,FALSE)</f>
        <v>0</v>
      </c>
      <c r="M923" s="292">
        <f>HLOOKUP(K!$D$15,DatInv!$CO$7:$CZ$1441,ROW()-8,FALSE)</f>
        <v>0</v>
      </c>
      <c r="N923" s="444"/>
      <c r="O923" s="444"/>
      <c r="P923" s="292">
        <f>DatInv!CZ921</f>
        <v>0</v>
      </c>
      <c r="Q923" s="292">
        <f>DatInv!DF921</f>
        <v>0</v>
      </c>
      <c r="R923" s="292">
        <f t="shared" si="786"/>
        <v>0</v>
      </c>
      <c r="S923" s="292">
        <f t="shared" si="787"/>
        <v>0</v>
      </c>
      <c r="T923" s="290"/>
    </row>
    <row r="924" spans="1:20">
      <c r="A924" s="290"/>
      <c r="B924" s="292">
        <f>HLOOKUP(K!$D$15,DatInv!$F$7:$Q$1441,ROW()-8,FALSE)</f>
        <v>0</v>
      </c>
      <c r="C924" s="292">
        <f>HLOOKUP(K!$D$15,DatInv!$W$7:$AH$1441,ROW()-8,FALSE)</f>
        <v>0</v>
      </c>
      <c r="D924" s="292">
        <f>HLOOKUP(K!$D$15,DatInv!$AN$7:$AY$1441,ROW()-8,FALSE)</f>
        <v>0</v>
      </c>
      <c r="E924" s="444"/>
      <c r="F924" s="444"/>
      <c r="G924" s="420"/>
      <c r="H924" s="421"/>
      <c r="I924" s="440"/>
      <c r="J924" s="423" t="s">
        <v>249</v>
      </c>
      <c r="K924" s="292">
        <f>HLOOKUP(K!$D$15,DatInv!$BG$7:$BR$1441,ROW()-8,FALSE)</f>
        <v>0</v>
      </c>
      <c r="L924" s="292">
        <f>HLOOKUP(K!$D$15,DatInv!$BX$7:$CI$1441,ROW()-8,FALSE)</f>
        <v>0</v>
      </c>
      <c r="M924" s="292">
        <f>HLOOKUP(K!$D$15,DatInv!$CO$7:$CZ$1441,ROW()-8,FALSE)</f>
        <v>0</v>
      </c>
      <c r="N924" s="444"/>
      <c r="O924" s="444"/>
      <c r="P924" s="292">
        <f>DatInv!CZ922</f>
        <v>0</v>
      </c>
      <c r="Q924" s="292">
        <f>DatInv!DF922</f>
        <v>0</v>
      </c>
      <c r="R924" s="292">
        <f t="shared" ref="R924:S924" si="788">IF(R922=0,0,R923/R922)</f>
        <v>0</v>
      </c>
      <c r="S924" s="292">
        <f t="shared" si="788"/>
        <v>0</v>
      </c>
      <c r="T924" s="290"/>
    </row>
    <row r="925" spans="1:20">
      <c r="A925" s="290"/>
      <c r="B925" s="292">
        <f>HLOOKUP(K!$D$15,DatInv!$F$7:$Q$1441,ROW()-8,FALSE)</f>
        <v>0</v>
      </c>
      <c r="C925" s="292">
        <f>HLOOKUP(K!$D$15,DatInv!$W$7:$AH$1441,ROW()-8,FALSE)</f>
        <v>0</v>
      </c>
      <c r="D925" s="292">
        <f>HLOOKUP(K!$D$15,DatInv!$AN$7:$AY$1441,ROW()-8,FALSE)</f>
        <v>0</v>
      </c>
      <c r="E925" s="444"/>
      <c r="F925" s="444"/>
      <c r="G925" s="420"/>
      <c r="H925" s="421"/>
      <c r="I925" s="440" t="s">
        <v>295</v>
      </c>
      <c r="J925" s="423" t="s">
        <v>22</v>
      </c>
      <c r="K925" s="292">
        <f>HLOOKUP(K!$D$15,DatInv!$BG$7:$BR$1441,ROW()-8,FALSE)</f>
        <v>0</v>
      </c>
      <c r="L925" s="292">
        <f>HLOOKUP(K!$D$15,DatInv!$BX$7:$CI$1441,ROW()-8,FALSE)</f>
        <v>0</v>
      </c>
      <c r="M925" s="292">
        <f>HLOOKUP(K!$D$15,DatInv!$CO$7:$CZ$1441,ROW()-8,FALSE)</f>
        <v>0</v>
      </c>
      <c r="N925" s="444"/>
      <c r="O925" s="444"/>
      <c r="P925" s="292">
        <f>DatInv!CZ923</f>
        <v>0</v>
      </c>
      <c r="Q925" s="292">
        <f>DatInv!DF923</f>
        <v>0</v>
      </c>
      <c r="R925" s="292">
        <f t="shared" ref="R925:R926" si="789">Q925+K925</f>
        <v>0</v>
      </c>
      <c r="S925" s="292">
        <f t="shared" ref="S925:S988" si="790">Q925+P925</f>
        <v>0</v>
      </c>
      <c r="T925" s="290"/>
    </row>
    <row r="926" spans="1:20">
      <c r="A926" s="290"/>
      <c r="B926" s="292">
        <f>HLOOKUP(K!$D$15,DatInv!$F$7:$Q$1441,ROW()-8,FALSE)</f>
        <v>0</v>
      </c>
      <c r="C926" s="292">
        <f>HLOOKUP(K!$D$15,DatInv!$W$7:$AH$1441,ROW()-8,FALSE)</f>
        <v>0</v>
      </c>
      <c r="D926" s="292">
        <f>HLOOKUP(K!$D$15,DatInv!$AN$7:$AY$1441,ROW()-8,FALSE)</f>
        <v>0</v>
      </c>
      <c r="E926" s="444"/>
      <c r="F926" s="444"/>
      <c r="G926" s="420"/>
      <c r="H926" s="421"/>
      <c r="I926" s="440"/>
      <c r="J926" s="423" t="s">
        <v>140</v>
      </c>
      <c r="K926" s="292">
        <f>HLOOKUP(K!$D$15,DatInv!$BG$7:$BR$1441,ROW()-8,FALSE)</f>
        <v>0</v>
      </c>
      <c r="L926" s="292">
        <f>HLOOKUP(K!$D$15,DatInv!$BX$7:$CI$1441,ROW()-8,FALSE)</f>
        <v>0</v>
      </c>
      <c r="M926" s="292">
        <f>HLOOKUP(K!$D$15,DatInv!$CO$7:$CZ$1441,ROW()-8,FALSE)</f>
        <v>0</v>
      </c>
      <c r="N926" s="444"/>
      <c r="O926" s="444"/>
      <c r="P926" s="292">
        <f>DatInv!CZ924</f>
        <v>0</v>
      </c>
      <c r="Q926" s="292">
        <f>DatInv!DF924</f>
        <v>0</v>
      </c>
      <c r="R926" s="292">
        <f t="shared" si="789"/>
        <v>0</v>
      </c>
      <c r="S926" s="292">
        <f t="shared" si="790"/>
        <v>0</v>
      </c>
      <c r="T926" s="290"/>
    </row>
    <row r="927" spans="1:20">
      <c r="A927" s="290"/>
      <c r="B927" s="292">
        <f>HLOOKUP(K!$D$15,DatInv!$F$7:$Q$1441,ROW()-8,FALSE)</f>
        <v>0</v>
      </c>
      <c r="C927" s="292">
        <f>HLOOKUP(K!$D$15,DatInv!$W$7:$AH$1441,ROW()-8,FALSE)</f>
        <v>0</v>
      </c>
      <c r="D927" s="292">
        <f>HLOOKUP(K!$D$15,DatInv!$AN$7:$AY$1441,ROW()-8,FALSE)</f>
        <v>0</v>
      </c>
      <c r="E927" s="444"/>
      <c r="F927" s="444"/>
      <c r="G927" s="420"/>
      <c r="H927" s="421"/>
      <c r="I927" s="440"/>
      <c r="J927" s="423" t="s">
        <v>249</v>
      </c>
      <c r="K927" s="292">
        <f>HLOOKUP(K!$D$15,DatInv!$BG$7:$BR$1441,ROW()-8,FALSE)</f>
        <v>0</v>
      </c>
      <c r="L927" s="292">
        <f>HLOOKUP(K!$D$15,DatInv!$BX$7:$CI$1441,ROW()-8,FALSE)</f>
        <v>0</v>
      </c>
      <c r="M927" s="292">
        <f>HLOOKUP(K!$D$15,DatInv!$CO$7:$CZ$1441,ROW()-8,FALSE)</f>
        <v>0</v>
      </c>
      <c r="N927" s="444"/>
      <c r="O927" s="444"/>
      <c r="P927" s="292">
        <f>DatInv!CZ925</f>
        <v>0</v>
      </c>
      <c r="Q927" s="292">
        <f>DatInv!DF925</f>
        <v>0</v>
      </c>
      <c r="R927" s="292">
        <f t="shared" ref="R927:S927" si="791">IF(R925=0,0,R926/R925)</f>
        <v>0</v>
      </c>
      <c r="S927" s="292">
        <f t="shared" si="791"/>
        <v>0</v>
      </c>
      <c r="T927" s="290"/>
    </row>
    <row r="928" spans="1:20">
      <c r="A928" s="290"/>
      <c r="B928" s="292">
        <f>HLOOKUP(K!$D$15,DatInv!$F$7:$Q$1441,ROW()-8,FALSE)</f>
        <v>0</v>
      </c>
      <c r="C928" s="292">
        <f>HLOOKUP(K!$D$15,DatInv!$W$7:$AH$1441,ROW()-8,FALSE)</f>
        <v>0</v>
      </c>
      <c r="D928" s="292">
        <f>HLOOKUP(K!$D$15,DatInv!$AN$7:$AY$1441,ROW()-8,FALSE)</f>
        <v>0</v>
      </c>
      <c r="E928" s="444"/>
      <c r="F928" s="444"/>
      <c r="G928" s="420"/>
      <c r="H928" s="421"/>
      <c r="I928" s="440" t="s">
        <v>296</v>
      </c>
      <c r="J928" s="423" t="s">
        <v>22</v>
      </c>
      <c r="K928" s="292">
        <f>HLOOKUP(K!$D$15,DatInv!$BG$7:$BR$1441,ROW()-8,FALSE)</f>
        <v>0</v>
      </c>
      <c r="L928" s="292">
        <f>HLOOKUP(K!$D$15,DatInv!$BX$7:$CI$1441,ROW()-8,FALSE)</f>
        <v>0</v>
      </c>
      <c r="M928" s="292">
        <f>HLOOKUP(K!$D$15,DatInv!$CO$7:$CZ$1441,ROW()-8,FALSE)</f>
        <v>0</v>
      </c>
      <c r="N928" s="444"/>
      <c r="O928" s="444"/>
      <c r="P928" s="292">
        <f>DatInv!CZ926</f>
        <v>0</v>
      </c>
      <c r="Q928" s="292">
        <f>DatInv!DF926</f>
        <v>0</v>
      </c>
      <c r="R928" s="292">
        <f t="shared" ref="R928:R929" si="792">Q928+K928</f>
        <v>0</v>
      </c>
      <c r="S928" s="292">
        <f t="shared" ref="S928:S991" si="793">Q928+P928</f>
        <v>0</v>
      </c>
      <c r="T928" s="290"/>
    </row>
    <row r="929" spans="1:20">
      <c r="A929" s="290"/>
      <c r="B929" s="292">
        <f>HLOOKUP(K!$D$15,DatInv!$F$7:$Q$1441,ROW()-8,FALSE)</f>
        <v>0</v>
      </c>
      <c r="C929" s="292">
        <f>HLOOKUP(K!$D$15,DatInv!$W$7:$AH$1441,ROW()-8,FALSE)</f>
        <v>0</v>
      </c>
      <c r="D929" s="292">
        <f>HLOOKUP(K!$D$15,DatInv!$AN$7:$AY$1441,ROW()-8,FALSE)</f>
        <v>0</v>
      </c>
      <c r="E929" s="444"/>
      <c r="F929" s="444"/>
      <c r="G929" s="420"/>
      <c r="H929" s="421"/>
      <c r="I929" s="440"/>
      <c r="J929" s="423" t="s">
        <v>140</v>
      </c>
      <c r="K929" s="292">
        <f>HLOOKUP(K!$D$15,DatInv!$BG$7:$BR$1441,ROW()-8,FALSE)</f>
        <v>0</v>
      </c>
      <c r="L929" s="292">
        <f>HLOOKUP(K!$D$15,DatInv!$BX$7:$CI$1441,ROW()-8,FALSE)</f>
        <v>0</v>
      </c>
      <c r="M929" s="292">
        <f>HLOOKUP(K!$D$15,DatInv!$CO$7:$CZ$1441,ROW()-8,FALSE)</f>
        <v>0</v>
      </c>
      <c r="N929" s="444"/>
      <c r="O929" s="444"/>
      <c r="P929" s="292">
        <f>DatInv!CZ927</f>
        <v>0</v>
      </c>
      <c r="Q929" s="292">
        <f>DatInv!DF927</f>
        <v>0</v>
      </c>
      <c r="R929" s="292">
        <f t="shared" si="792"/>
        <v>0</v>
      </c>
      <c r="S929" s="292">
        <f t="shared" si="793"/>
        <v>0</v>
      </c>
      <c r="T929" s="290"/>
    </row>
    <row r="930" spans="1:20">
      <c r="A930" s="290"/>
      <c r="B930" s="292">
        <f>HLOOKUP(K!$D$15,DatInv!$F$7:$Q$1441,ROW()-8,FALSE)</f>
        <v>0</v>
      </c>
      <c r="C930" s="292">
        <f>HLOOKUP(K!$D$15,DatInv!$W$7:$AH$1441,ROW()-8,FALSE)</f>
        <v>0</v>
      </c>
      <c r="D930" s="292">
        <f>HLOOKUP(K!$D$15,DatInv!$AN$7:$AY$1441,ROW()-8,FALSE)</f>
        <v>0</v>
      </c>
      <c r="E930" s="444"/>
      <c r="F930" s="444"/>
      <c r="G930" s="420"/>
      <c r="H930" s="421"/>
      <c r="I930" s="440"/>
      <c r="J930" s="423" t="s">
        <v>249</v>
      </c>
      <c r="K930" s="292">
        <f>HLOOKUP(K!$D$15,DatInv!$BG$7:$BR$1441,ROW()-8,FALSE)</f>
        <v>0</v>
      </c>
      <c r="L930" s="292">
        <f>HLOOKUP(K!$D$15,DatInv!$BX$7:$CI$1441,ROW()-8,FALSE)</f>
        <v>0</v>
      </c>
      <c r="M930" s="292">
        <f>HLOOKUP(K!$D$15,DatInv!$CO$7:$CZ$1441,ROW()-8,FALSE)</f>
        <v>0</v>
      </c>
      <c r="N930" s="444"/>
      <c r="O930" s="444"/>
      <c r="P930" s="292">
        <f>DatInv!CZ928</f>
        <v>0</v>
      </c>
      <c r="Q930" s="292">
        <f>DatInv!DF928</f>
        <v>0</v>
      </c>
      <c r="R930" s="292">
        <f t="shared" ref="R930:S930" si="794">IF(R928=0,0,R929/R928)</f>
        <v>0</v>
      </c>
      <c r="S930" s="292">
        <f t="shared" si="794"/>
        <v>0</v>
      </c>
      <c r="T930" s="290"/>
    </row>
    <row r="931" spans="1:20">
      <c r="A931" s="290"/>
      <c r="B931" s="292">
        <f>HLOOKUP(K!$D$15,DatInv!$F$7:$Q$1441,ROW()-8,FALSE)</f>
        <v>0</v>
      </c>
      <c r="C931" s="292">
        <f>HLOOKUP(K!$D$15,DatInv!$W$7:$AH$1441,ROW()-8,FALSE)</f>
        <v>0</v>
      </c>
      <c r="D931" s="292">
        <f>HLOOKUP(K!$D$15,DatInv!$AN$7:$AY$1441,ROW()-8,FALSE)</f>
        <v>0</v>
      </c>
      <c r="E931" s="444"/>
      <c r="F931" s="444"/>
      <c r="G931" s="420"/>
      <c r="H931" s="421"/>
      <c r="I931" s="440" t="s">
        <v>297</v>
      </c>
      <c r="J931" s="423" t="s">
        <v>22</v>
      </c>
      <c r="K931" s="292">
        <f>HLOOKUP(K!$D$15,DatInv!$BG$7:$BR$1441,ROW()-8,FALSE)</f>
        <v>0</v>
      </c>
      <c r="L931" s="292">
        <f>HLOOKUP(K!$D$15,DatInv!$BX$7:$CI$1441,ROW()-8,FALSE)</f>
        <v>0</v>
      </c>
      <c r="M931" s="292">
        <f>HLOOKUP(K!$D$15,DatInv!$CO$7:$CZ$1441,ROW()-8,FALSE)</f>
        <v>0</v>
      </c>
      <c r="N931" s="444"/>
      <c r="O931" s="444"/>
      <c r="P931" s="292">
        <f>DatInv!CZ929</f>
        <v>0</v>
      </c>
      <c r="Q931" s="292">
        <f>DatInv!DF929</f>
        <v>0</v>
      </c>
      <c r="R931" s="292">
        <f t="shared" ref="R931:R932" si="795">Q931+K931</f>
        <v>0</v>
      </c>
      <c r="S931" s="292">
        <f t="shared" ref="S931:S994" si="796">Q931+P931</f>
        <v>0</v>
      </c>
      <c r="T931" s="290"/>
    </row>
    <row r="932" spans="1:20">
      <c r="A932" s="290"/>
      <c r="B932" s="292">
        <f>HLOOKUP(K!$D$15,DatInv!$F$7:$Q$1441,ROW()-8,FALSE)</f>
        <v>0</v>
      </c>
      <c r="C932" s="292">
        <f>HLOOKUP(K!$D$15,DatInv!$W$7:$AH$1441,ROW()-8,FALSE)</f>
        <v>0</v>
      </c>
      <c r="D932" s="292">
        <f>HLOOKUP(K!$D$15,DatInv!$AN$7:$AY$1441,ROW()-8,FALSE)</f>
        <v>0</v>
      </c>
      <c r="E932" s="444"/>
      <c r="F932" s="444"/>
      <c r="G932" s="420"/>
      <c r="H932" s="421"/>
      <c r="I932" s="440"/>
      <c r="J932" s="423" t="s">
        <v>140</v>
      </c>
      <c r="K932" s="292">
        <f>HLOOKUP(K!$D$15,DatInv!$BG$7:$BR$1441,ROW()-8,FALSE)</f>
        <v>0</v>
      </c>
      <c r="L932" s="292">
        <f>HLOOKUP(K!$D$15,DatInv!$BX$7:$CI$1441,ROW()-8,FALSE)</f>
        <v>0</v>
      </c>
      <c r="M932" s="292">
        <f>HLOOKUP(K!$D$15,DatInv!$CO$7:$CZ$1441,ROW()-8,FALSE)</f>
        <v>0</v>
      </c>
      <c r="N932" s="444"/>
      <c r="O932" s="444"/>
      <c r="P932" s="292">
        <f>DatInv!CZ930</f>
        <v>0</v>
      </c>
      <c r="Q932" s="292">
        <f>DatInv!DF930</f>
        <v>0</v>
      </c>
      <c r="R932" s="292">
        <f t="shared" si="795"/>
        <v>0</v>
      </c>
      <c r="S932" s="292">
        <f t="shared" si="796"/>
        <v>0</v>
      </c>
      <c r="T932" s="290"/>
    </row>
    <row r="933" spans="1:20">
      <c r="A933" s="290"/>
      <c r="B933" s="292">
        <f>HLOOKUP(K!$D$15,DatInv!$F$7:$Q$1441,ROW()-8,FALSE)</f>
        <v>0</v>
      </c>
      <c r="C933" s="292">
        <f>HLOOKUP(K!$D$15,DatInv!$W$7:$AH$1441,ROW()-8,FALSE)</f>
        <v>0</v>
      </c>
      <c r="D933" s="292">
        <f>HLOOKUP(K!$D$15,DatInv!$AN$7:$AY$1441,ROW()-8,FALSE)</f>
        <v>0</v>
      </c>
      <c r="E933" s="444"/>
      <c r="F933" s="444"/>
      <c r="G933" s="420"/>
      <c r="H933" s="421"/>
      <c r="I933" s="440"/>
      <c r="J933" s="423" t="s">
        <v>249</v>
      </c>
      <c r="K933" s="292">
        <f>HLOOKUP(K!$D$15,DatInv!$BG$7:$BR$1441,ROW()-8,FALSE)</f>
        <v>0</v>
      </c>
      <c r="L933" s="292">
        <f>HLOOKUP(K!$D$15,DatInv!$BX$7:$CI$1441,ROW()-8,FALSE)</f>
        <v>0</v>
      </c>
      <c r="M933" s="292">
        <f>HLOOKUP(K!$D$15,DatInv!$CO$7:$CZ$1441,ROW()-8,FALSE)</f>
        <v>0</v>
      </c>
      <c r="N933" s="444"/>
      <c r="O933" s="444"/>
      <c r="P933" s="292">
        <f>DatInv!CZ931</f>
        <v>0</v>
      </c>
      <c r="Q933" s="292">
        <f>DatInv!DF931</f>
        <v>0</v>
      </c>
      <c r="R933" s="292">
        <f t="shared" ref="R933:S933" si="797">IF(R931=0,0,R932/R931)</f>
        <v>0</v>
      </c>
      <c r="S933" s="292">
        <f t="shared" si="797"/>
        <v>0</v>
      </c>
      <c r="T933" s="290"/>
    </row>
    <row r="934" spans="1:20">
      <c r="A934" s="290"/>
      <c r="B934" s="292">
        <f>HLOOKUP(K!$D$15,DatInv!$F$7:$Q$1441,ROW()-8,FALSE)</f>
        <v>0</v>
      </c>
      <c r="C934" s="292">
        <f>HLOOKUP(K!$D$15,DatInv!$W$7:$AH$1441,ROW()-8,FALSE)</f>
        <v>0</v>
      </c>
      <c r="D934" s="292">
        <f>HLOOKUP(K!$D$15,DatInv!$AN$7:$AY$1441,ROW()-8,FALSE)</f>
        <v>0</v>
      </c>
      <c r="E934" s="444"/>
      <c r="F934" s="444"/>
      <c r="G934" s="420"/>
      <c r="H934" s="421"/>
      <c r="I934" s="440" t="s">
        <v>298</v>
      </c>
      <c r="J934" s="423" t="s">
        <v>22</v>
      </c>
      <c r="K934" s="292">
        <f>HLOOKUP(K!$D$15,DatInv!$BG$7:$BR$1441,ROW()-8,FALSE)</f>
        <v>0</v>
      </c>
      <c r="L934" s="292">
        <f>HLOOKUP(K!$D$15,DatInv!$BX$7:$CI$1441,ROW()-8,FALSE)</f>
        <v>0</v>
      </c>
      <c r="M934" s="292">
        <f>HLOOKUP(K!$D$15,DatInv!$CO$7:$CZ$1441,ROW()-8,FALSE)</f>
        <v>0</v>
      </c>
      <c r="N934" s="444"/>
      <c r="O934" s="444"/>
      <c r="P934" s="292">
        <f>DatInv!CZ932</f>
        <v>0</v>
      </c>
      <c r="Q934" s="292">
        <f>DatInv!DF932</f>
        <v>0</v>
      </c>
      <c r="R934" s="292">
        <f t="shared" ref="R934:R935" si="798">Q934+K934</f>
        <v>0</v>
      </c>
      <c r="S934" s="292">
        <f t="shared" ref="S934:S997" si="799">Q934+P934</f>
        <v>0</v>
      </c>
      <c r="T934" s="290"/>
    </row>
    <row r="935" spans="1:20">
      <c r="A935" s="290"/>
      <c r="B935" s="292">
        <f>HLOOKUP(K!$D$15,DatInv!$F$7:$Q$1441,ROW()-8,FALSE)</f>
        <v>0</v>
      </c>
      <c r="C935" s="292">
        <f>HLOOKUP(K!$D$15,DatInv!$W$7:$AH$1441,ROW()-8,FALSE)</f>
        <v>0</v>
      </c>
      <c r="D935" s="292">
        <f>HLOOKUP(K!$D$15,DatInv!$AN$7:$AY$1441,ROW()-8,FALSE)</f>
        <v>0</v>
      </c>
      <c r="E935" s="444"/>
      <c r="F935" s="444"/>
      <c r="G935" s="420"/>
      <c r="H935" s="421"/>
      <c r="I935" s="440"/>
      <c r="J935" s="423" t="s">
        <v>140</v>
      </c>
      <c r="K935" s="292">
        <f>HLOOKUP(K!$D$15,DatInv!$BG$7:$BR$1441,ROW()-8,FALSE)</f>
        <v>0</v>
      </c>
      <c r="L935" s="292">
        <f>HLOOKUP(K!$D$15,DatInv!$BX$7:$CI$1441,ROW()-8,FALSE)</f>
        <v>0</v>
      </c>
      <c r="M935" s="292">
        <f>HLOOKUP(K!$D$15,DatInv!$CO$7:$CZ$1441,ROW()-8,FALSE)</f>
        <v>0</v>
      </c>
      <c r="N935" s="444"/>
      <c r="O935" s="444"/>
      <c r="P935" s="292">
        <f>DatInv!CZ933</f>
        <v>0</v>
      </c>
      <c r="Q935" s="292">
        <f>DatInv!DF933</f>
        <v>0</v>
      </c>
      <c r="R935" s="292">
        <f t="shared" si="798"/>
        <v>0</v>
      </c>
      <c r="S935" s="292">
        <f t="shared" si="799"/>
        <v>0</v>
      </c>
      <c r="T935" s="290"/>
    </row>
    <row r="936" spans="1:20">
      <c r="A936" s="290"/>
      <c r="B936" s="292">
        <f>HLOOKUP(K!$D$15,DatInv!$F$7:$Q$1441,ROW()-8,FALSE)</f>
        <v>0</v>
      </c>
      <c r="C936" s="292">
        <f>HLOOKUP(K!$D$15,DatInv!$W$7:$AH$1441,ROW()-8,FALSE)</f>
        <v>0</v>
      </c>
      <c r="D936" s="292">
        <f>HLOOKUP(K!$D$15,DatInv!$AN$7:$AY$1441,ROW()-8,FALSE)</f>
        <v>0</v>
      </c>
      <c r="E936" s="444"/>
      <c r="F936" s="444"/>
      <c r="G936" s="420"/>
      <c r="H936" s="421"/>
      <c r="I936" s="440"/>
      <c r="J936" s="423" t="s">
        <v>249</v>
      </c>
      <c r="K936" s="292">
        <f>HLOOKUP(K!$D$15,DatInv!$BG$7:$BR$1441,ROW()-8,FALSE)</f>
        <v>0</v>
      </c>
      <c r="L936" s="292">
        <f>HLOOKUP(K!$D$15,DatInv!$BX$7:$CI$1441,ROW()-8,FALSE)</f>
        <v>0</v>
      </c>
      <c r="M936" s="292">
        <f>HLOOKUP(K!$D$15,DatInv!$CO$7:$CZ$1441,ROW()-8,FALSE)</f>
        <v>0</v>
      </c>
      <c r="N936" s="444"/>
      <c r="O936" s="444"/>
      <c r="P936" s="292">
        <f>DatInv!CZ934</f>
        <v>0</v>
      </c>
      <c r="Q936" s="292">
        <f>DatInv!DF934</f>
        <v>0</v>
      </c>
      <c r="R936" s="292">
        <f t="shared" ref="R936:S936" si="800">IF(R934=0,0,R935/R934)</f>
        <v>0</v>
      </c>
      <c r="S936" s="292">
        <f t="shared" si="800"/>
        <v>0</v>
      </c>
      <c r="T936" s="290"/>
    </row>
    <row r="937" spans="1:20">
      <c r="A937" s="290"/>
      <c r="B937" s="292">
        <f>HLOOKUP(K!$D$15,DatInv!$F$7:$Q$1441,ROW()-8,FALSE)</f>
        <v>0</v>
      </c>
      <c r="C937" s="292">
        <f>HLOOKUP(K!$D$15,DatInv!$W$7:$AH$1441,ROW()-8,FALSE)</f>
        <v>0</v>
      </c>
      <c r="D937" s="292">
        <f>HLOOKUP(K!$D$15,DatInv!$AN$7:$AY$1441,ROW()-8,FALSE)</f>
        <v>0</v>
      </c>
      <c r="E937" s="444"/>
      <c r="F937" s="444"/>
      <c r="G937" s="420"/>
      <c r="H937" s="421"/>
      <c r="I937" s="440" t="s">
        <v>299</v>
      </c>
      <c r="J937" s="423" t="s">
        <v>22</v>
      </c>
      <c r="K937" s="292">
        <f>HLOOKUP(K!$D$15,DatInv!$BG$7:$BR$1441,ROW()-8,FALSE)</f>
        <v>0</v>
      </c>
      <c r="L937" s="292">
        <f>HLOOKUP(K!$D$15,DatInv!$BX$7:$CI$1441,ROW()-8,FALSE)</f>
        <v>0</v>
      </c>
      <c r="M937" s="292">
        <f>HLOOKUP(K!$D$15,DatInv!$CO$7:$CZ$1441,ROW()-8,FALSE)</f>
        <v>0</v>
      </c>
      <c r="N937" s="444"/>
      <c r="O937" s="444"/>
      <c r="P937" s="292">
        <f>DatInv!CZ935</f>
        <v>0</v>
      </c>
      <c r="Q937" s="292">
        <f>DatInv!DF935</f>
        <v>0</v>
      </c>
      <c r="R937" s="292">
        <f t="shared" ref="R937:R938" si="801">Q937+K937</f>
        <v>0</v>
      </c>
      <c r="S937" s="292">
        <f t="shared" ref="S937:S1000" si="802">Q937+P937</f>
        <v>0</v>
      </c>
      <c r="T937" s="290"/>
    </row>
    <row r="938" spans="1:20">
      <c r="A938" s="290"/>
      <c r="B938" s="292">
        <f>HLOOKUP(K!$D$15,DatInv!$F$7:$Q$1441,ROW()-8,FALSE)</f>
        <v>0</v>
      </c>
      <c r="C938" s="292">
        <f>HLOOKUP(K!$D$15,DatInv!$W$7:$AH$1441,ROW()-8,FALSE)</f>
        <v>0</v>
      </c>
      <c r="D938" s="292">
        <f>HLOOKUP(K!$D$15,DatInv!$AN$7:$AY$1441,ROW()-8,FALSE)</f>
        <v>0</v>
      </c>
      <c r="E938" s="444"/>
      <c r="F938" s="444"/>
      <c r="G938" s="420"/>
      <c r="H938" s="421"/>
      <c r="I938" s="440"/>
      <c r="J938" s="423" t="s">
        <v>140</v>
      </c>
      <c r="K938" s="292">
        <f>HLOOKUP(K!$D$15,DatInv!$BG$7:$BR$1441,ROW()-8,FALSE)</f>
        <v>0</v>
      </c>
      <c r="L938" s="292">
        <f>HLOOKUP(K!$D$15,DatInv!$BX$7:$CI$1441,ROW()-8,FALSE)</f>
        <v>0</v>
      </c>
      <c r="M938" s="292">
        <f>HLOOKUP(K!$D$15,DatInv!$CO$7:$CZ$1441,ROW()-8,FALSE)</f>
        <v>0</v>
      </c>
      <c r="N938" s="444"/>
      <c r="O938" s="444"/>
      <c r="P938" s="292">
        <f>DatInv!CZ936</f>
        <v>0</v>
      </c>
      <c r="Q938" s="292">
        <f>DatInv!DF936</f>
        <v>0</v>
      </c>
      <c r="R938" s="292">
        <f t="shared" si="801"/>
        <v>0</v>
      </c>
      <c r="S938" s="292">
        <f t="shared" si="802"/>
        <v>0</v>
      </c>
      <c r="T938" s="290"/>
    </row>
    <row r="939" spans="1:20">
      <c r="A939" s="290"/>
      <c r="B939" s="292">
        <f>HLOOKUP(K!$D$15,DatInv!$F$7:$Q$1441,ROW()-8,FALSE)</f>
        <v>0</v>
      </c>
      <c r="C939" s="292">
        <f>HLOOKUP(K!$D$15,DatInv!$W$7:$AH$1441,ROW()-8,FALSE)</f>
        <v>0</v>
      </c>
      <c r="D939" s="292">
        <f>HLOOKUP(K!$D$15,DatInv!$AN$7:$AY$1441,ROW()-8,FALSE)</f>
        <v>0</v>
      </c>
      <c r="E939" s="444"/>
      <c r="F939" s="444"/>
      <c r="G939" s="420"/>
      <c r="H939" s="421"/>
      <c r="I939" s="440"/>
      <c r="J939" s="423" t="s">
        <v>249</v>
      </c>
      <c r="K939" s="292">
        <f>HLOOKUP(K!$D$15,DatInv!$BG$7:$BR$1441,ROW()-8,FALSE)</f>
        <v>0</v>
      </c>
      <c r="L939" s="292">
        <f>HLOOKUP(K!$D$15,DatInv!$BX$7:$CI$1441,ROW()-8,FALSE)</f>
        <v>0</v>
      </c>
      <c r="M939" s="292">
        <f>HLOOKUP(K!$D$15,DatInv!$CO$7:$CZ$1441,ROW()-8,FALSE)</f>
        <v>0</v>
      </c>
      <c r="N939" s="444"/>
      <c r="O939" s="444"/>
      <c r="P939" s="292">
        <f>DatInv!CZ937</f>
        <v>0</v>
      </c>
      <c r="Q939" s="292">
        <f>DatInv!DF937</f>
        <v>0</v>
      </c>
      <c r="R939" s="292">
        <f t="shared" ref="R939:S939" si="803">IF(R937=0,0,R938/R937)</f>
        <v>0</v>
      </c>
      <c r="S939" s="292">
        <f t="shared" si="803"/>
        <v>0</v>
      </c>
      <c r="T939" s="290"/>
    </row>
    <row r="940" spans="1:20">
      <c r="A940" s="290"/>
      <c r="B940" s="292">
        <f>HLOOKUP(K!$D$15,DatInv!$F$7:$Q$1441,ROW()-8,FALSE)</f>
        <v>0</v>
      </c>
      <c r="C940" s="292">
        <f>HLOOKUP(K!$D$15,DatInv!$W$7:$AH$1441,ROW()-8,FALSE)</f>
        <v>0</v>
      </c>
      <c r="D940" s="292">
        <f>HLOOKUP(K!$D$15,DatInv!$AN$7:$AY$1441,ROW()-8,FALSE)</f>
        <v>0</v>
      </c>
      <c r="E940" s="444"/>
      <c r="F940" s="444"/>
      <c r="G940" s="420"/>
      <c r="H940" s="421"/>
      <c r="I940" s="440" t="s">
        <v>300</v>
      </c>
      <c r="J940" s="423" t="s">
        <v>22</v>
      </c>
      <c r="K940" s="292">
        <f>HLOOKUP(K!$D$15,DatInv!$BG$7:$BR$1441,ROW()-8,FALSE)</f>
        <v>0</v>
      </c>
      <c r="L940" s="292">
        <f>HLOOKUP(K!$D$15,DatInv!$BX$7:$CI$1441,ROW()-8,FALSE)</f>
        <v>0</v>
      </c>
      <c r="M940" s="292">
        <f>HLOOKUP(K!$D$15,DatInv!$CO$7:$CZ$1441,ROW()-8,FALSE)</f>
        <v>0</v>
      </c>
      <c r="N940" s="444"/>
      <c r="O940" s="444"/>
      <c r="P940" s="292">
        <f>DatInv!CZ938</f>
        <v>0</v>
      </c>
      <c r="Q940" s="292">
        <f>DatInv!DF938</f>
        <v>0</v>
      </c>
      <c r="R940" s="292">
        <f t="shared" ref="R940:R941" si="804">Q940+K940</f>
        <v>0</v>
      </c>
      <c r="S940" s="292">
        <f t="shared" ref="S940:S1003" si="805">Q940+P940</f>
        <v>0</v>
      </c>
      <c r="T940" s="290"/>
    </row>
    <row r="941" spans="1:20">
      <c r="A941" s="290"/>
      <c r="B941" s="292">
        <f>HLOOKUP(K!$D$15,DatInv!$F$7:$Q$1441,ROW()-8,FALSE)</f>
        <v>0</v>
      </c>
      <c r="C941" s="292">
        <f>HLOOKUP(K!$D$15,DatInv!$W$7:$AH$1441,ROW()-8,FALSE)</f>
        <v>0</v>
      </c>
      <c r="D941" s="292">
        <f>HLOOKUP(K!$D$15,DatInv!$AN$7:$AY$1441,ROW()-8,FALSE)</f>
        <v>0</v>
      </c>
      <c r="E941" s="444"/>
      <c r="F941" s="444"/>
      <c r="G941" s="420"/>
      <c r="H941" s="421"/>
      <c r="I941" s="440"/>
      <c r="J941" s="423" t="s">
        <v>140</v>
      </c>
      <c r="K941" s="292">
        <f>HLOOKUP(K!$D$15,DatInv!$BG$7:$BR$1441,ROW()-8,FALSE)</f>
        <v>0</v>
      </c>
      <c r="L941" s="292">
        <f>HLOOKUP(K!$D$15,DatInv!$BX$7:$CI$1441,ROW()-8,FALSE)</f>
        <v>0</v>
      </c>
      <c r="M941" s="292">
        <f>HLOOKUP(K!$D$15,DatInv!$CO$7:$CZ$1441,ROW()-8,FALSE)</f>
        <v>0</v>
      </c>
      <c r="N941" s="444"/>
      <c r="O941" s="444"/>
      <c r="P941" s="292">
        <f>DatInv!CZ939</f>
        <v>0</v>
      </c>
      <c r="Q941" s="292">
        <f>DatInv!DF939</f>
        <v>0</v>
      </c>
      <c r="R941" s="292">
        <f t="shared" si="804"/>
        <v>0</v>
      </c>
      <c r="S941" s="292">
        <f t="shared" si="805"/>
        <v>0</v>
      </c>
      <c r="T941" s="290"/>
    </row>
    <row r="942" spans="1:20">
      <c r="A942" s="290"/>
      <c r="B942" s="292">
        <f>HLOOKUP(K!$D$15,DatInv!$F$7:$Q$1441,ROW()-8,FALSE)</f>
        <v>0</v>
      </c>
      <c r="C942" s="292">
        <f>HLOOKUP(K!$D$15,DatInv!$W$7:$AH$1441,ROW()-8,FALSE)</f>
        <v>0</v>
      </c>
      <c r="D942" s="292">
        <f>HLOOKUP(K!$D$15,DatInv!$AN$7:$AY$1441,ROW()-8,FALSE)</f>
        <v>0</v>
      </c>
      <c r="E942" s="444"/>
      <c r="F942" s="444"/>
      <c r="G942" s="420"/>
      <c r="H942" s="421"/>
      <c r="I942" s="440"/>
      <c r="J942" s="423" t="s">
        <v>249</v>
      </c>
      <c r="K942" s="292">
        <f>HLOOKUP(K!$D$15,DatInv!$BG$7:$BR$1441,ROW()-8,FALSE)</f>
        <v>0</v>
      </c>
      <c r="L942" s="292">
        <f>HLOOKUP(K!$D$15,DatInv!$BX$7:$CI$1441,ROW()-8,FALSE)</f>
        <v>0</v>
      </c>
      <c r="M942" s="292">
        <f>HLOOKUP(K!$D$15,DatInv!$CO$7:$CZ$1441,ROW()-8,FALSE)</f>
        <v>0</v>
      </c>
      <c r="N942" s="444"/>
      <c r="O942" s="444"/>
      <c r="P942" s="292">
        <f>DatInv!CZ940</f>
        <v>0</v>
      </c>
      <c r="Q942" s="292">
        <f>DatInv!DF940</f>
        <v>0</v>
      </c>
      <c r="R942" s="292">
        <f t="shared" ref="R942:S942" si="806">IF(R940=0,0,R941/R940)</f>
        <v>0</v>
      </c>
      <c r="S942" s="292">
        <f t="shared" si="806"/>
        <v>0</v>
      </c>
      <c r="T942" s="290"/>
    </row>
    <row r="943" spans="1:20">
      <c r="A943" s="290"/>
      <c r="B943" s="292">
        <f>HLOOKUP(K!$D$15,DatInv!$F$7:$Q$1441,ROW()-8,FALSE)</f>
        <v>0</v>
      </c>
      <c r="C943" s="292">
        <f>HLOOKUP(K!$D$15,DatInv!$W$7:$AH$1441,ROW()-8,FALSE)</f>
        <v>0</v>
      </c>
      <c r="D943" s="292">
        <f>HLOOKUP(K!$D$15,DatInv!$AN$7:$AY$1441,ROW()-8,FALSE)</f>
        <v>0</v>
      </c>
      <c r="E943" s="444"/>
      <c r="F943" s="444"/>
      <c r="G943" s="420"/>
      <c r="H943" s="421"/>
      <c r="I943" s="440" t="s">
        <v>301</v>
      </c>
      <c r="J943" s="423" t="s">
        <v>22</v>
      </c>
      <c r="K943" s="292">
        <f>HLOOKUP(K!$D$15,DatInv!$BG$7:$BR$1441,ROW()-8,FALSE)</f>
        <v>0</v>
      </c>
      <c r="L943" s="292">
        <f>HLOOKUP(K!$D$15,DatInv!$BX$7:$CI$1441,ROW()-8,FALSE)</f>
        <v>0</v>
      </c>
      <c r="M943" s="292">
        <f>HLOOKUP(K!$D$15,DatInv!$CO$7:$CZ$1441,ROW()-8,FALSE)</f>
        <v>0</v>
      </c>
      <c r="N943" s="444"/>
      <c r="O943" s="444"/>
      <c r="P943" s="292">
        <f>DatInv!CZ941</f>
        <v>0</v>
      </c>
      <c r="Q943" s="292">
        <f>DatInv!DF941</f>
        <v>0</v>
      </c>
      <c r="R943" s="292">
        <f t="shared" ref="R943:R944" si="807">Q943+K943</f>
        <v>0</v>
      </c>
      <c r="S943" s="292">
        <f t="shared" ref="S943:S1006" si="808">Q943+P943</f>
        <v>0</v>
      </c>
      <c r="T943" s="290"/>
    </row>
    <row r="944" spans="1:20">
      <c r="A944" s="290"/>
      <c r="B944" s="292">
        <f>HLOOKUP(K!$D$15,DatInv!$F$7:$Q$1441,ROW()-8,FALSE)</f>
        <v>0</v>
      </c>
      <c r="C944" s="292">
        <f>HLOOKUP(K!$D$15,DatInv!$W$7:$AH$1441,ROW()-8,FALSE)</f>
        <v>0</v>
      </c>
      <c r="D944" s="292">
        <f>HLOOKUP(K!$D$15,DatInv!$AN$7:$AY$1441,ROW()-8,FALSE)</f>
        <v>0</v>
      </c>
      <c r="E944" s="444"/>
      <c r="F944" s="444"/>
      <c r="G944" s="420"/>
      <c r="H944" s="421"/>
      <c r="I944" s="440"/>
      <c r="J944" s="423" t="s">
        <v>140</v>
      </c>
      <c r="K944" s="292">
        <f>HLOOKUP(K!$D$15,DatInv!$BG$7:$BR$1441,ROW()-8,FALSE)</f>
        <v>0</v>
      </c>
      <c r="L944" s="292">
        <f>HLOOKUP(K!$D$15,DatInv!$BX$7:$CI$1441,ROW()-8,FALSE)</f>
        <v>0</v>
      </c>
      <c r="M944" s="292">
        <f>HLOOKUP(K!$D$15,DatInv!$CO$7:$CZ$1441,ROW()-8,FALSE)</f>
        <v>0</v>
      </c>
      <c r="N944" s="444"/>
      <c r="O944" s="444"/>
      <c r="P944" s="292">
        <f>DatInv!CZ942</f>
        <v>0</v>
      </c>
      <c r="Q944" s="292">
        <f>DatInv!DF942</f>
        <v>0</v>
      </c>
      <c r="R944" s="292">
        <f t="shared" si="807"/>
        <v>0</v>
      </c>
      <c r="S944" s="292">
        <f t="shared" si="808"/>
        <v>0</v>
      </c>
      <c r="T944" s="290"/>
    </row>
    <row r="945" spans="1:20">
      <c r="A945" s="290"/>
      <c r="B945" s="292">
        <f>HLOOKUP(K!$D$15,DatInv!$F$7:$Q$1441,ROW()-8,FALSE)</f>
        <v>0</v>
      </c>
      <c r="C945" s="292">
        <f>HLOOKUP(K!$D$15,DatInv!$W$7:$AH$1441,ROW()-8,FALSE)</f>
        <v>0</v>
      </c>
      <c r="D945" s="292">
        <f>HLOOKUP(K!$D$15,DatInv!$AN$7:$AY$1441,ROW()-8,FALSE)</f>
        <v>0</v>
      </c>
      <c r="E945" s="444"/>
      <c r="F945" s="444"/>
      <c r="G945" s="420"/>
      <c r="H945" s="421"/>
      <c r="I945" s="440"/>
      <c r="J945" s="423" t="s">
        <v>249</v>
      </c>
      <c r="K945" s="292">
        <f>HLOOKUP(K!$D$15,DatInv!$BG$7:$BR$1441,ROW()-8,FALSE)</f>
        <v>0</v>
      </c>
      <c r="L945" s="292">
        <f>HLOOKUP(K!$D$15,DatInv!$BX$7:$CI$1441,ROW()-8,FALSE)</f>
        <v>0</v>
      </c>
      <c r="M945" s="292">
        <f>HLOOKUP(K!$D$15,DatInv!$CO$7:$CZ$1441,ROW()-8,FALSE)</f>
        <v>0</v>
      </c>
      <c r="N945" s="444"/>
      <c r="O945" s="444"/>
      <c r="P945" s="292">
        <f>DatInv!CZ943</f>
        <v>0</v>
      </c>
      <c r="Q945" s="292">
        <f>DatInv!DF943</f>
        <v>0</v>
      </c>
      <c r="R945" s="292">
        <f t="shared" ref="R945:S945" si="809">IF(R943=0,0,R944/R943)</f>
        <v>0</v>
      </c>
      <c r="S945" s="292">
        <f t="shared" si="809"/>
        <v>0</v>
      </c>
      <c r="T945" s="290"/>
    </row>
    <row r="946" spans="1:20">
      <c r="A946" s="290"/>
      <c r="B946" s="292">
        <f>HLOOKUP(K!$D$15,DatInv!$F$7:$Q$1441,ROW()-8,FALSE)</f>
        <v>0</v>
      </c>
      <c r="C946" s="292">
        <f>HLOOKUP(K!$D$15,DatInv!$W$7:$AH$1441,ROW()-8,FALSE)</f>
        <v>0</v>
      </c>
      <c r="D946" s="292">
        <f>HLOOKUP(K!$D$15,DatInv!$AN$7:$AY$1441,ROW()-8,FALSE)</f>
        <v>0</v>
      </c>
      <c r="E946" s="444"/>
      <c r="F946" s="444"/>
      <c r="G946" s="420"/>
      <c r="H946" s="421"/>
      <c r="I946" s="440" t="s">
        <v>302</v>
      </c>
      <c r="J946" s="423" t="s">
        <v>22</v>
      </c>
      <c r="K946" s="292">
        <f>HLOOKUP(K!$D$15,DatInv!$BG$7:$BR$1441,ROW()-8,FALSE)</f>
        <v>0</v>
      </c>
      <c r="L946" s="292">
        <f>HLOOKUP(K!$D$15,DatInv!$BX$7:$CI$1441,ROW()-8,FALSE)</f>
        <v>0</v>
      </c>
      <c r="M946" s="292">
        <f>HLOOKUP(K!$D$15,DatInv!$CO$7:$CZ$1441,ROW()-8,FALSE)</f>
        <v>0</v>
      </c>
      <c r="N946" s="444"/>
      <c r="O946" s="444"/>
      <c r="P946" s="292">
        <f>DatInv!CZ944</f>
        <v>0</v>
      </c>
      <c r="Q946" s="292">
        <f>DatInv!DF944</f>
        <v>0</v>
      </c>
      <c r="R946" s="292">
        <f t="shared" ref="R946:R947" si="810">Q946+K946</f>
        <v>0</v>
      </c>
      <c r="S946" s="292">
        <f t="shared" ref="S946:S1009" si="811">Q946+P946</f>
        <v>0</v>
      </c>
      <c r="T946" s="290"/>
    </row>
    <row r="947" spans="1:20">
      <c r="A947" s="290"/>
      <c r="B947" s="292">
        <f>HLOOKUP(K!$D$15,DatInv!$F$7:$Q$1441,ROW()-8,FALSE)</f>
        <v>0</v>
      </c>
      <c r="C947" s="292">
        <f>HLOOKUP(K!$D$15,DatInv!$W$7:$AH$1441,ROW()-8,FALSE)</f>
        <v>0</v>
      </c>
      <c r="D947" s="292">
        <f>HLOOKUP(K!$D$15,DatInv!$AN$7:$AY$1441,ROW()-8,FALSE)</f>
        <v>0</v>
      </c>
      <c r="E947" s="444"/>
      <c r="F947" s="444"/>
      <c r="G947" s="420"/>
      <c r="H947" s="421"/>
      <c r="I947" s="440"/>
      <c r="J947" s="423" t="s">
        <v>140</v>
      </c>
      <c r="K947" s="292">
        <f>HLOOKUP(K!$D$15,DatInv!$BG$7:$BR$1441,ROW()-8,FALSE)</f>
        <v>0</v>
      </c>
      <c r="L947" s="292">
        <f>HLOOKUP(K!$D$15,DatInv!$BX$7:$CI$1441,ROW()-8,FALSE)</f>
        <v>0</v>
      </c>
      <c r="M947" s="292">
        <f>HLOOKUP(K!$D$15,DatInv!$CO$7:$CZ$1441,ROW()-8,FALSE)</f>
        <v>0</v>
      </c>
      <c r="N947" s="444"/>
      <c r="O947" s="444"/>
      <c r="P947" s="292">
        <f>DatInv!CZ945</f>
        <v>0</v>
      </c>
      <c r="Q947" s="292">
        <f>DatInv!DF945</f>
        <v>0</v>
      </c>
      <c r="R947" s="292">
        <f t="shared" si="810"/>
        <v>0</v>
      </c>
      <c r="S947" s="292">
        <f t="shared" si="811"/>
        <v>0</v>
      </c>
      <c r="T947" s="290"/>
    </row>
    <row r="948" spans="1:20">
      <c r="A948" s="290"/>
      <c r="B948" s="292">
        <f>HLOOKUP(K!$D$15,DatInv!$F$7:$Q$1441,ROW()-8,FALSE)</f>
        <v>0</v>
      </c>
      <c r="C948" s="292">
        <f>HLOOKUP(K!$D$15,DatInv!$W$7:$AH$1441,ROW()-8,FALSE)</f>
        <v>0</v>
      </c>
      <c r="D948" s="292">
        <f>HLOOKUP(K!$D$15,DatInv!$AN$7:$AY$1441,ROW()-8,FALSE)</f>
        <v>0</v>
      </c>
      <c r="E948" s="444"/>
      <c r="F948" s="444"/>
      <c r="G948" s="420"/>
      <c r="H948" s="421"/>
      <c r="I948" s="440"/>
      <c r="J948" s="423" t="s">
        <v>249</v>
      </c>
      <c r="K948" s="292">
        <f>HLOOKUP(K!$D$15,DatInv!$BG$7:$BR$1441,ROW()-8,FALSE)</f>
        <v>0</v>
      </c>
      <c r="L948" s="292">
        <f>HLOOKUP(K!$D$15,DatInv!$BX$7:$CI$1441,ROW()-8,FALSE)</f>
        <v>0</v>
      </c>
      <c r="M948" s="292">
        <f>HLOOKUP(K!$D$15,DatInv!$CO$7:$CZ$1441,ROW()-8,FALSE)</f>
        <v>0</v>
      </c>
      <c r="N948" s="444"/>
      <c r="O948" s="444"/>
      <c r="P948" s="292">
        <f>DatInv!CZ946</f>
        <v>0</v>
      </c>
      <c r="Q948" s="292">
        <f>DatInv!DF946</f>
        <v>0</v>
      </c>
      <c r="R948" s="292">
        <f t="shared" ref="R948:S948" si="812">IF(R946=0,0,R947/R946)</f>
        <v>0</v>
      </c>
      <c r="S948" s="292">
        <f t="shared" si="812"/>
        <v>0</v>
      </c>
      <c r="T948" s="290"/>
    </row>
    <row r="949" spans="1:20">
      <c r="A949" s="290"/>
      <c r="B949" s="292">
        <f>HLOOKUP(K!$D$15,DatInv!$F$7:$Q$1441,ROW()-8,FALSE)</f>
        <v>0</v>
      </c>
      <c r="C949" s="292">
        <f>HLOOKUP(K!$D$15,DatInv!$W$7:$AH$1441,ROW()-8,FALSE)</f>
        <v>0</v>
      </c>
      <c r="D949" s="292">
        <f>HLOOKUP(K!$D$15,DatInv!$AN$7:$AY$1441,ROW()-8,FALSE)</f>
        <v>0</v>
      </c>
      <c r="E949" s="444"/>
      <c r="F949" s="444"/>
      <c r="G949" s="420"/>
      <c r="H949" s="421"/>
      <c r="I949" s="440" t="s">
        <v>303</v>
      </c>
      <c r="J949" s="423" t="s">
        <v>22</v>
      </c>
      <c r="K949" s="292">
        <f>HLOOKUP(K!$D$15,DatInv!$BG$7:$BR$1441,ROW()-8,FALSE)</f>
        <v>0</v>
      </c>
      <c r="L949" s="292">
        <f>HLOOKUP(K!$D$15,DatInv!$BX$7:$CI$1441,ROW()-8,FALSE)</f>
        <v>0</v>
      </c>
      <c r="M949" s="292">
        <f>HLOOKUP(K!$D$15,DatInv!$CO$7:$CZ$1441,ROW()-8,FALSE)</f>
        <v>0</v>
      </c>
      <c r="N949" s="444"/>
      <c r="O949" s="444"/>
      <c r="P949" s="292">
        <f>DatInv!CZ947</f>
        <v>0</v>
      </c>
      <c r="Q949" s="292">
        <f>DatInv!DF947</f>
        <v>0</v>
      </c>
      <c r="R949" s="292">
        <f t="shared" ref="R949:R950" si="813">Q949+K949</f>
        <v>0</v>
      </c>
      <c r="S949" s="292">
        <f t="shared" ref="S949:S1012" si="814">Q949+P949</f>
        <v>0</v>
      </c>
      <c r="T949" s="290"/>
    </row>
    <row r="950" spans="1:20">
      <c r="A950" s="290"/>
      <c r="B950" s="292">
        <f>HLOOKUP(K!$D$15,DatInv!$F$7:$Q$1441,ROW()-8,FALSE)</f>
        <v>0</v>
      </c>
      <c r="C950" s="292">
        <f>HLOOKUP(K!$D$15,DatInv!$W$7:$AH$1441,ROW()-8,FALSE)</f>
        <v>0</v>
      </c>
      <c r="D950" s="292">
        <f>HLOOKUP(K!$D$15,DatInv!$AN$7:$AY$1441,ROW()-8,FALSE)</f>
        <v>0</v>
      </c>
      <c r="E950" s="444"/>
      <c r="F950" s="444"/>
      <c r="G950" s="420"/>
      <c r="H950" s="421"/>
      <c r="I950" s="440"/>
      <c r="J950" s="423" t="s">
        <v>140</v>
      </c>
      <c r="K950" s="292">
        <f>HLOOKUP(K!$D$15,DatInv!$BG$7:$BR$1441,ROW()-8,FALSE)</f>
        <v>0</v>
      </c>
      <c r="L950" s="292">
        <f>HLOOKUP(K!$D$15,DatInv!$BX$7:$CI$1441,ROW()-8,FALSE)</f>
        <v>0</v>
      </c>
      <c r="M950" s="292">
        <f>HLOOKUP(K!$D$15,DatInv!$CO$7:$CZ$1441,ROW()-8,FALSE)</f>
        <v>0</v>
      </c>
      <c r="N950" s="444"/>
      <c r="O950" s="444"/>
      <c r="P950" s="292">
        <f>DatInv!CZ948</f>
        <v>0</v>
      </c>
      <c r="Q950" s="292">
        <f>DatInv!DF948</f>
        <v>0</v>
      </c>
      <c r="R950" s="292">
        <f t="shared" si="813"/>
        <v>0</v>
      </c>
      <c r="S950" s="292">
        <f t="shared" si="814"/>
        <v>0</v>
      </c>
      <c r="T950" s="290"/>
    </row>
    <row r="951" spans="1:20">
      <c r="A951" s="290"/>
      <c r="B951" s="292">
        <f>HLOOKUP(K!$D$15,DatInv!$F$7:$Q$1441,ROW()-8,FALSE)</f>
        <v>0</v>
      </c>
      <c r="C951" s="292">
        <f>HLOOKUP(K!$D$15,DatInv!$W$7:$AH$1441,ROW()-8,FALSE)</f>
        <v>0</v>
      </c>
      <c r="D951" s="292">
        <f>HLOOKUP(K!$D$15,DatInv!$AN$7:$AY$1441,ROW()-8,FALSE)</f>
        <v>0</v>
      </c>
      <c r="E951" s="444"/>
      <c r="F951" s="444"/>
      <c r="G951" s="420"/>
      <c r="H951" s="421"/>
      <c r="I951" s="440"/>
      <c r="J951" s="423" t="s">
        <v>249</v>
      </c>
      <c r="K951" s="292">
        <f>HLOOKUP(K!$D$15,DatInv!$BG$7:$BR$1441,ROW()-8,FALSE)</f>
        <v>0</v>
      </c>
      <c r="L951" s="292">
        <f>HLOOKUP(K!$D$15,DatInv!$BX$7:$CI$1441,ROW()-8,FALSE)</f>
        <v>0</v>
      </c>
      <c r="M951" s="292">
        <f>HLOOKUP(K!$D$15,DatInv!$CO$7:$CZ$1441,ROW()-8,FALSE)</f>
        <v>0</v>
      </c>
      <c r="N951" s="444"/>
      <c r="O951" s="444"/>
      <c r="P951" s="292">
        <f>DatInv!CZ949</f>
        <v>0</v>
      </c>
      <c r="Q951" s="292">
        <f>DatInv!DF949</f>
        <v>0</v>
      </c>
      <c r="R951" s="292">
        <f t="shared" ref="R951:S951" si="815">IF(R949=0,0,R950/R949)</f>
        <v>0</v>
      </c>
      <c r="S951" s="292">
        <f t="shared" si="815"/>
        <v>0</v>
      </c>
      <c r="T951" s="290"/>
    </row>
    <row r="952" spans="1:20">
      <c r="A952" s="290"/>
      <c r="B952" s="292">
        <f>HLOOKUP(K!$D$15,DatInv!$F$7:$Q$1441,ROW()-8,FALSE)</f>
        <v>0</v>
      </c>
      <c r="C952" s="292">
        <f>HLOOKUP(K!$D$15,DatInv!$W$7:$AH$1441,ROW()-8,FALSE)</f>
        <v>0</v>
      </c>
      <c r="D952" s="292">
        <f>HLOOKUP(K!$D$15,DatInv!$AN$7:$AY$1441,ROW()-8,FALSE)</f>
        <v>0</v>
      </c>
      <c r="E952" s="444"/>
      <c r="F952" s="444"/>
      <c r="G952" s="420"/>
      <c r="H952" s="421"/>
      <c r="I952" s="440" t="s">
        <v>304</v>
      </c>
      <c r="J952" s="423" t="s">
        <v>22</v>
      </c>
      <c r="K952" s="292">
        <f>HLOOKUP(K!$D$15,DatInv!$BG$7:$BR$1441,ROW()-8,FALSE)</f>
        <v>0</v>
      </c>
      <c r="L952" s="292">
        <f>HLOOKUP(K!$D$15,DatInv!$BX$7:$CI$1441,ROW()-8,FALSE)</f>
        <v>0</v>
      </c>
      <c r="M952" s="292">
        <f>HLOOKUP(K!$D$15,DatInv!$CO$7:$CZ$1441,ROW()-8,FALSE)</f>
        <v>0</v>
      </c>
      <c r="N952" s="444"/>
      <c r="O952" s="444"/>
      <c r="P952" s="292">
        <f>DatInv!CZ950</f>
        <v>0</v>
      </c>
      <c r="Q952" s="292">
        <f>DatInv!DF950</f>
        <v>0</v>
      </c>
      <c r="R952" s="292">
        <f t="shared" ref="R952:R953" si="816">Q952+K952</f>
        <v>0</v>
      </c>
      <c r="S952" s="292">
        <f t="shared" ref="S952:S1015" si="817">Q952+P952</f>
        <v>0</v>
      </c>
      <c r="T952" s="290"/>
    </row>
    <row r="953" spans="1:20">
      <c r="A953" s="290"/>
      <c r="B953" s="292">
        <f>HLOOKUP(K!$D$15,DatInv!$F$7:$Q$1441,ROW()-8,FALSE)</f>
        <v>0</v>
      </c>
      <c r="C953" s="292">
        <f>HLOOKUP(K!$D$15,DatInv!$W$7:$AH$1441,ROW()-8,FALSE)</f>
        <v>0</v>
      </c>
      <c r="D953" s="292">
        <f>HLOOKUP(K!$D$15,DatInv!$AN$7:$AY$1441,ROW()-8,FALSE)</f>
        <v>0</v>
      </c>
      <c r="E953" s="444"/>
      <c r="F953" s="444"/>
      <c r="G953" s="420"/>
      <c r="H953" s="421"/>
      <c r="I953" s="440"/>
      <c r="J953" s="423" t="s">
        <v>140</v>
      </c>
      <c r="K953" s="292">
        <f>HLOOKUP(K!$D$15,DatInv!$BG$7:$BR$1441,ROW()-8,FALSE)</f>
        <v>0</v>
      </c>
      <c r="L953" s="292">
        <f>HLOOKUP(K!$D$15,DatInv!$BX$7:$CI$1441,ROW()-8,FALSE)</f>
        <v>0</v>
      </c>
      <c r="M953" s="292">
        <f>HLOOKUP(K!$D$15,DatInv!$CO$7:$CZ$1441,ROW()-8,FALSE)</f>
        <v>0</v>
      </c>
      <c r="N953" s="444"/>
      <c r="O953" s="444"/>
      <c r="P953" s="292">
        <f>DatInv!CZ951</f>
        <v>0</v>
      </c>
      <c r="Q953" s="292">
        <f>DatInv!DF951</f>
        <v>0</v>
      </c>
      <c r="R953" s="292">
        <f t="shared" si="816"/>
        <v>0</v>
      </c>
      <c r="S953" s="292">
        <f t="shared" si="817"/>
        <v>0</v>
      </c>
      <c r="T953" s="290"/>
    </row>
    <row r="954" spans="1:20">
      <c r="A954" s="290"/>
      <c r="B954" s="292">
        <f>HLOOKUP(K!$D$15,DatInv!$F$7:$Q$1441,ROW()-8,FALSE)</f>
        <v>0</v>
      </c>
      <c r="C954" s="292">
        <f>HLOOKUP(K!$D$15,DatInv!$W$7:$AH$1441,ROW()-8,FALSE)</f>
        <v>0</v>
      </c>
      <c r="D954" s="292">
        <f>HLOOKUP(K!$D$15,DatInv!$AN$7:$AY$1441,ROW()-8,FALSE)</f>
        <v>0</v>
      </c>
      <c r="E954" s="444"/>
      <c r="F954" s="444"/>
      <c r="G954" s="420"/>
      <c r="H954" s="421"/>
      <c r="I954" s="440"/>
      <c r="J954" s="423" t="s">
        <v>249</v>
      </c>
      <c r="K954" s="292">
        <f>HLOOKUP(K!$D$15,DatInv!$BG$7:$BR$1441,ROW()-8,FALSE)</f>
        <v>0</v>
      </c>
      <c r="L954" s="292">
        <f>HLOOKUP(K!$D$15,DatInv!$BX$7:$CI$1441,ROW()-8,FALSE)</f>
        <v>0</v>
      </c>
      <c r="M954" s="292">
        <f>HLOOKUP(K!$D$15,DatInv!$CO$7:$CZ$1441,ROW()-8,FALSE)</f>
        <v>0</v>
      </c>
      <c r="N954" s="444"/>
      <c r="O954" s="444"/>
      <c r="P954" s="292">
        <f>DatInv!CZ952</f>
        <v>0</v>
      </c>
      <c r="Q954" s="292">
        <f>DatInv!DF952</f>
        <v>0</v>
      </c>
      <c r="R954" s="292">
        <f t="shared" ref="R954:S954" si="818">IF(R952=0,0,R953/R952)</f>
        <v>0</v>
      </c>
      <c r="S954" s="292">
        <f t="shared" si="818"/>
        <v>0</v>
      </c>
      <c r="T954" s="290"/>
    </row>
    <row r="955" spans="1:20">
      <c r="A955" s="290"/>
      <c r="B955" s="292">
        <f>HLOOKUP(K!$D$15,DatInv!$F$7:$Q$1441,ROW()-8,FALSE)</f>
        <v>0</v>
      </c>
      <c r="C955" s="292">
        <f>HLOOKUP(K!$D$15,DatInv!$W$7:$AH$1441,ROW()-8,FALSE)</f>
        <v>0</v>
      </c>
      <c r="D955" s="292">
        <f>HLOOKUP(K!$D$15,DatInv!$AN$7:$AY$1441,ROW()-8,FALSE)</f>
        <v>0</v>
      </c>
      <c r="E955" s="444"/>
      <c r="F955" s="444"/>
      <c r="G955" s="420"/>
      <c r="H955" s="421"/>
      <c r="I955" s="440" t="s">
        <v>305</v>
      </c>
      <c r="J955" s="423" t="s">
        <v>22</v>
      </c>
      <c r="K955" s="292">
        <f>HLOOKUP(K!$D$15,DatInv!$BG$7:$BR$1441,ROW()-8,FALSE)</f>
        <v>0</v>
      </c>
      <c r="L955" s="292">
        <f>HLOOKUP(K!$D$15,DatInv!$BX$7:$CI$1441,ROW()-8,FALSE)</f>
        <v>0</v>
      </c>
      <c r="M955" s="292">
        <f>HLOOKUP(K!$D$15,DatInv!$CO$7:$CZ$1441,ROW()-8,FALSE)</f>
        <v>0</v>
      </c>
      <c r="N955" s="444"/>
      <c r="O955" s="444"/>
      <c r="P955" s="292">
        <f>DatInv!CZ953</f>
        <v>0</v>
      </c>
      <c r="Q955" s="292">
        <f>DatInv!DF953</f>
        <v>0</v>
      </c>
      <c r="R955" s="292">
        <f t="shared" ref="R955:R956" si="819">Q955+K955</f>
        <v>0</v>
      </c>
      <c r="S955" s="292">
        <f t="shared" ref="S955:S1018" si="820">Q955+P955</f>
        <v>0</v>
      </c>
      <c r="T955" s="290"/>
    </row>
    <row r="956" spans="1:20">
      <c r="A956" s="290"/>
      <c r="B956" s="292">
        <f>HLOOKUP(K!$D$15,DatInv!$F$7:$Q$1441,ROW()-8,FALSE)</f>
        <v>0</v>
      </c>
      <c r="C956" s="292">
        <f>HLOOKUP(K!$D$15,DatInv!$W$7:$AH$1441,ROW()-8,FALSE)</f>
        <v>0</v>
      </c>
      <c r="D956" s="292">
        <f>HLOOKUP(K!$D$15,DatInv!$AN$7:$AY$1441,ROW()-8,FALSE)</f>
        <v>0</v>
      </c>
      <c r="E956" s="444"/>
      <c r="F956" s="444"/>
      <c r="G956" s="420"/>
      <c r="H956" s="421"/>
      <c r="I956" s="440"/>
      <c r="J956" s="423" t="s">
        <v>140</v>
      </c>
      <c r="K956" s="292">
        <f>HLOOKUP(K!$D$15,DatInv!$BG$7:$BR$1441,ROW()-8,FALSE)</f>
        <v>0</v>
      </c>
      <c r="L956" s="292">
        <f>HLOOKUP(K!$D$15,DatInv!$BX$7:$CI$1441,ROW()-8,FALSE)</f>
        <v>0</v>
      </c>
      <c r="M956" s="292">
        <f>HLOOKUP(K!$D$15,DatInv!$CO$7:$CZ$1441,ROW()-8,FALSE)</f>
        <v>0</v>
      </c>
      <c r="N956" s="444"/>
      <c r="O956" s="444"/>
      <c r="P956" s="292">
        <f>DatInv!CZ954</f>
        <v>0</v>
      </c>
      <c r="Q956" s="292">
        <f>DatInv!DF954</f>
        <v>0</v>
      </c>
      <c r="R956" s="292">
        <f t="shared" si="819"/>
        <v>0</v>
      </c>
      <c r="S956" s="292">
        <f t="shared" si="820"/>
        <v>0</v>
      </c>
      <c r="T956" s="290"/>
    </row>
    <row r="957" spans="1:20">
      <c r="A957" s="290"/>
      <c r="B957" s="292">
        <f>HLOOKUP(K!$D$15,DatInv!$F$7:$Q$1441,ROW()-8,FALSE)</f>
        <v>0</v>
      </c>
      <c r="C957" s="292">
        <f>HLOOKUP(K!$D$15,DatInv!$W$7:$AH$1441,ROW()-8,FALSE)</f>
        <v>0</v>
      </c>
      <c r="D957" s="292">
        <f>HLOOKUP(K!$D$15,DatInv!$AN$7:$AY$1441,ROW()-8,FALSE)</f>
        <v>0</v>
      </c>
      <c r="E957" s="444"/>
      <c r="F957" s="444"/>
      <c r="G957" s="420"/>
      <c r="H957" s="421"/>
      <c r="I957" s="440"/>
      <c r="J957" s="423" t="s">
        <v>249</v>
      </c>
      <c r="K957" s="292">
        <f>HLOOKUP(K!$D$15,DatInv!$BG$7:$BR$1441,ROW()-8,FALSE)</f>
        <v>0</v>
      </c>
      <c r="L957" s="292">
        <f>HLOOKUP(K!$D$15,DatInv!$BX$7:$CI$1441,ROW()-8,FALSE)</f>
        <v>0</v>
      </c>
      <c r="M957" s="292">
        <f>HLOOKUP(K!$D$15,DatInv!$CO$7:$CZ$1441,ROW()-8,FALSE)</f>
        <v>0</v>
      </c>
      <c r="N957" s="444"/>
      <c r="O957" s="444"/>
      <c r="P957" s="292">
        <f>DatInv!CZ955</f>
        <v>0</v>
      </c>
      <c r="Q957" s="292">
        <f>DatInv!DF955</f>
        <v>0</v>
      </c>
      <c r="R957" s="292">
        <f t="shared" ref="R957:S957" si="821">IF(R955=0,0,R956/R955)</f>
        <v>0</v>
      </c>
      <c r="S957" s="292">
        <f t="shared" si="821"/>
        <v>0</v>
      </c>
      <c r="T957" s="290"/>
    </row>
    <row r="958" spans="1:20">
      <c r="A958" s="290"/>
      <c r="B958" s="292">
        <f>HLOOKUP(K!$D$15,DatInv!$F$7:$Q$1441,ROW()-8,FALSE)</f>
        <v>0</v>
      </c>
      <c r="C958" s="292">
        <f>HLOOKUP(K!$D$15,DatInv!$W$7:$AH$1441,ROW()-8,FALSE)</f>
        <v>0</v>
      </c>
      <c r="D958" s="292">
        <f>HLOOKUP(K!$D$15,DatInv!$AN$7:$AY$1441,ROW()-8,FALSE)</f>
        <v>0</v>
      </c>
      <c r="E958" s="444"/>
      <c r="F958" s="444"/>
      <c r="G958" s="420"/>
      <c r="H958" s="421"/>
      <c r="I958" s="440" t="s">
        <v>306</v>
      </c>
      <c r="J958" s="423" t="s">
        <v>22</v>
      </c>
      <c r="K958" s="292">
        <f>HLOOKUP(K!$D$15,DatInv!$BG$7:$BR$1441,ROW()-8,FALSE)</f>
        <v>0</v>
      </c>
      <c r="L958" s="292">
        <f>HLOOKUP(K!$D$15,DatInv!$BX$7:$CI$1441,ROW()-8,FALSE)</f>
        <v>0</v>
      </c>
      <c r="M958" s="292">
        <f>HLOOKUP(K!$D$15,DatInv!$CO$7:$CZ$1441,ROW()-8,FALSE)</f>
        <v>0</v>
      </c>
      <c r="N958" s="444"/>
      <c r="O958" s="444"/>
      <c r="P958" s="292">
        <f>DatInv!CZ956</f>
        <v>0</v>
      </c>
      <c r="Q958" s="292">
        <f>DatInv!DF956</f>
        <v>0</v>
      </c>
      <c r="R958" s="292">
        <f t="shared" ref="R958:R959" si="822">Q958+K958</f>
        <v>0</v>
      </c>
      <c r="S958" s="292">
        <f t="shared" ref="S958:S1021" si="823">Q958+P958</f>
        <v>0</v>
      </c>
      <c r="T958" s="290"/>
    </row>
    <row r="959" spans="1:20">
      <c r="A959" s="290"/>
      <c r="B959" s="292">
        <f>HLOOKUP(K!$D$15,DatInv!$F$7:$Q$1441,ROW()-8,FALSE)</f>
        <v>0</v>
      </c>
      <c r="C959" s="292">
        <f>HLOOKUP(K!$D$15,DatInv!$W$7:$AH$1441,ROW()-8,FALSE)</f>
        <v>0</v>
      </c>
      <c r="D959" s="292">
        <f>HLOOKUP(K!$D$15,DatInv!$AN$7:$AY$1441,ROW()-8,FALSE)</f>
        <v>0</v>
      </c>
      <c r="E959" s="444"/>
      <c r="F959" s="444"/>
      <c r="G959" s="420"/>
      <c r="H959" s="421"/>
      <c r="I959" s="440"/>
      <c r="J959" s="423" t="s">
        <v>140</v>
      </c>
      <c r="K959" s="292">
        <f>HLOOKUP(K!$D$15,DatInv!$BG$7:$BR$1441,ROW()-8,FALSE)</f>
        <v>0</v>
      </c>
      <c r="L959" s="292">
        <f>HLOOKUP(K!$D$15,DatInv!$BX$7:$CI$1441,ROW()-8,FALSE)</f>
        <v>0</v>
      </c>
      <c r="M959" s="292">
        <f>HLOOKUP(K!$D$15,DatInv!$CO$7:$CZ$1441,ROW()-8,FALSE)</f>
        <v>0</v>
      </c>
      <c r="N959" s="444"/>
      <c r="O959" s="444"/>
      <c r="P959" s="292">
        <f>DatInv!CZ957</f>
        <v>0</v>
      </c>
      <c r="Q959" s="292">
        <f>DatInv!DF957</f>
        <v>0</v>
      </c>
      <c r="R959" s="292">
        <f t="shared" si="822"/>
        <v>0</v>
      </c>
      <c r="S959" s="292">
        <f t="shared" si="823"/>
        <v>0</v>
      </c>
      <c r="T959" s="290"/>
    </row>
    <row r="960" spans="1:20">
      <c r="A960" s="290"/>
      <c r="B960" s="292">
        <f>HLOOKUP(K!$D$15,DatInv!$F$7:$Q$1441,ROW()-8,FALSE)</f>
        <v>0</v>
      </c>
      <c r="C960" s="292">
        <f>HLOOKUP(K!$D$15,DatInv!$W$7:$AH$1441,ROW()-8,FALSE)</f>
        <v>0</v>
      </c>
      <c r="D960" s="292">
        <f>HLOOKUP(K!$D$15,DatInv!$AN$7:$AY$1441,ROW()-8,FALSE)</f>
        <v>0</v>
      </c>
      <c r="E960" s="444"/>
      <c r="F960" s="444"/>
      <c r="G960" s="420"/>
      <c r="H960" s="421"/>
      <c r="I960" s="440"/>
      <c r="J960" s="423" t="s">
        <v>249</v>
      </c>
      <c r="K960" s="292">
        <f>HLOOKUP(K!$D$15,DatInv!$BG$7:$BR$1441,ROW()-8,FALSE)</f>
        <v>0</v>
      </c>
      <c r="L960" s="292">
        <f>HLOOKUP(K!$D$15,DatInv!$BX$7:$CI$1441,ROW()-8,FALSE)</f>
        <v>0</v>
      </c>
      <c r="M960" s="292">
        <f>HLOOKUP(K!$D$15,DatInv!$CO$7:$CZ$1441,ROW()-8,FALSE)</f>
        <v>0</v>
      </c>
      <c r="N960" s="444"/>
      <c r="O960" s="444"/>
      <c r="P960" s="292">
        <f>DatInv!CZ958</f>
        <v>0</v>
      </c>
      <c r="Q960" s="292">
        <f>DatInv!DF958</f>
        <v>0</v>
      </c>
      <c r="R960" s="292">
        <f t="shared" ref="R960:S960" si="824">IF(R958=0,0,R959/R958)</f>
        <v>0</v>
      </c>
      <c r="S960" s="292">
        <f t="shared" si="824"/>
        <v>0</v>
      </c>
      <c r="T960" s="290"/>
    </row>
    <row r="961" spans="1:20">
      <c r="A961" s="290"/>
      <c r="B961" s="292">
        <f>HLOOKUP(K!$D$15,DatInv!$F$7:$Q$1441,ROW()-8,FALSE)</f>
        <v>0</v>
      </c>
      <c r="C961" s="292">
        <f>HLOOKUP(K!$D$15,DatInv!$W$7:$AH$1441,ROW()-8,FALSE)</f>
        <v>0</v>
      </c>
      <c r="D961" s="292">
        <f>HLOOKUP(K!$D$15,DatInv!$AN$7:$AY$1441,ROW()-8,FALSE)</f>
        <v>0</v>
      </c>
      <c r="E961" s="444"/>
      <c r="F961" s="444"/>
      <c r="G961" s="420"/>
      <c r="H961" s="421"/>
      <c r="I961" s="440" t="s">
        <v>307</v>
      </c>
      <c r="J961" s="423" t="s">
        <v>22</v>
      </c>
      <c r="K961" s="292">
        <f>HLOOKUP(K!$D$15,DatInv!$BG$7:$BR$1441,ROW()-8,FALSE)</f>
        <v>0</v>
      </c>
      <c r="L961" s="292">
        <f>HLOOKUP(K!$D$15,DatInv!$BX$7:$CI$1441,ROW()-8,FALSE)</f>
        <v>0</v>
      </c>
      <c r="M961" s="292">
        <f>HLOOKUP(K!$D$15,DatInv!$CO$7:$CZ$1441,ROW()-8,FALSE)</f>
        <v>0</v>
      </c>
      <c r="N961" s="444"/>
      <c r="O961" s="444"/>
      <c r="P961" s="292">
        <f>DatInv!CZ959</f>
        <v>0</v>
      </c>
      <c r="Q961" s="292">
        <f>DatInv!DF959</f>
        <v>0</v>
      </c>
      <c r="R961" s="292">
        <f t="shared" ref="R961:R962" si="825">Q961+K961</f>
        <v>0</v>
      </c>
      <c r="S961" s="292">
        <f t="shared" ref="S961:S1024" si="826">Q961+P961</f>
        <v>0</v>
      </c>
      <c r="T961" s="290"/>
    </row>
    <row r="962" spans="1:20">
      <c r="A962" s="290"/>
      <c r="B962" s="292">
        <f>HLOOKUP(K!$D$15,DatInv!$F$7:$Q$1441,ROW()-8,FALSE)</f>
        <v>0</v>
      </c>
      <c r="C962" s="292">
        <f>HLOOKUP(K!$D$15,DatInv!$W$7:$AH$1441,ROW()-8,FALSE)</f>
        <v>0</v>
      </c>
      <c r="D962" s="292">
        <f>HLOOKUP(K!$D$15,DatInv!$AN$7:$AY$1441,ROW()-8,FALSE)</f>
        <v>0</v>
      </c>
      <c r="E962" s="444"/>
      <c r="F962" s="444"/>
      <c r="G962" s="420"/>
      <c r="H962" s="421"/>
      <c r="I962" s="440"/>
      <c r="J962" s="423" t="s">
        <v>140</v>
      </c>
      <c r="K962" s="292">
        <f>HLOOKUP(K!$D$15,DatInv!$BG$7:$BR$1441,ROW()-8,FALSE)</f>
        <v>0</v>
      </c>
      <c r="L962" s="292">
        <f>HLOOKUP(K!$D$15,DatInv!$BX$7:$CI$1441,ROW()-8,FALSE)</f>
        <v>0</v>
      </c>
      <c r="M962" s="292">
        <f>HLOOKUP(K!$D$15,DatInv!$CO$7:$CZ$1441,ROW()-8,FALSE)</f>
        <v>0</v>
      </c>
      <c r="N962" s="444"/>
      <c r="O962" s="444"/>
      <c r="P962" s="292">
        <f>DatInv!CZ960</f>
        <v>0</v>
      </c>
      <c r="Q962" s="292">
        <f>DatInv!DF960</f>
        <v>0</v>
      </c>
      <c r="R962" s="292">
        <f t="shared" si="825"/>
        <v>0</v>
      </c>
      <c r="S962" s="292">
        <f t="shared" si="826"/>
        <v>0</v>
      </c>
      <c r="T962" s="290"/>
    </row>
    <row r="963" spans="1:20">
      <c r="A963" s="290"/>
      <c r="B963" s="292">
        <f>HLOOKUP(K!$D$15,DatInv!$F$7:$Q$1441,ROW()-8,FALSE)</f>
        <v>0</v>
      </c>
      <c r="C963" s="292">
        <f>HLOOKUP(K!$D$15,DatInv!$W$7:$AH$1441,ROW()-8,FALSE)</f>
        <v>0</v>
      </c>
      <c r="D963" s="292">
        <f>HLOOKUP(K!$D$15,DatInv!$AN$7:$AY$1441,ROW()-8,FALSE)</f>
        <v>0</v>
      </c>
      <c r="E963" s="444"/>
      <c r="F963" s="444"/>
      <c r="G963" s="420"/>
      <c r="H963" s="421"/>
      <c r="I963" s="440"/>
      <c r="J963" s="423" t="s">
        <v>249</v>
      </c>
      <c r="K963" s="292">
        <f>HLOOKUP(K!$D$15,DatInv!$BG$7:$BR$1441,ROW()-8,FALSE)</f>
        <v>0</v>
      </c>
      <c r="L963" s="292">
        <f>HLOOKUP(K!$D$15,DatInv!$BX$7:$CI$1441,ROW()-8,FALSE)</f>
        <v>0</v>
      </c>
      <c r="M963" s="292">
        <f>HLOOKUP(K!$D$15,DatInv!$CO$7:$CZ$1441,ROW()-8,FALSE)</f>
        <v>0</v>
      </c>
      <c r="N963" s="444"/>
      <c r="O963" s="444"/>
      <c r="P963" s="292">
        <f>DatInv!CZ961</f>
        <v>0</v>
      </c>
      <c r="Q963" s="292">
        <f>DatInv!DF961</f>
        <v>0</v>
      </c>
      <c r="R963" s="292">
        <f t="shared" ref="R963:S963" si="827">IF(R961=0,0,R962/R961)</f>
        <v>0</v>
      </c>
      <c r="S963" s="292">
        <f t="shared" si="827"/>
        <v>0</v>
      </c>
      <c r="T963" s="290"/>
    </row>
    <row r="964" spans="1:20">
      <c r="A964" s="290"/>
      <c r="B964" s="292">
        <f>HLOOKUP(K!$D$15,DatInv!$F$7:$Q$1441,ROW()-8,FALSE)</f>
        <v>0</v>
      </c>
      <c r="C964" s="292">
        <f>HLOOKUP(K!$D$15,DatInv!$W$7:$AH$1441,ROW()-8,FALSE)</f>
        <v>0</v>
      </c>
      <c r="D964" s="292">
        <f>HLOOKUP(K!$D$15,DatInv!$AN$7:$AY$1441,ROW()-8,FALSE)</f>
        <v>0</v>
      </c>
      <c r="E964" s="444"/>
      <c r="F964" s="444"/>
      <c r="G964" s="420"/>
      <c r="H964" s="421"/>
      <c r="I964" s="440" t="s">
        <v>308</v>
      </c>
      <c r="J964" s="423" t="s">
        <v>22</v>
      </c>
      <c r="K964" s="292">
        <f>HLOOKUP(K!$D$15,DatInv!$BG$7:$BR$1441,ROW()-8,FALSE)</f>
        <v>0</v>
      </c>
      <c r="L964" s="292">
        <f>HLOOKUP(K!$D$15,DatInv!$BX$7:$CI$1441,ROW()-8,FALSE)</f>
        <v>0</v>
      </c>
      <c r="M964" s="292">
        <f>HLOOKUP(K!$D$15,DatInv!$CO$7:$CZ$1441,ROW()-8,FALSE)</f>
        <v>0</v>
      </c>
      <c r="N964" s="444"/>
      <c r="O964" s="444"/>
      <c r="P964" s="292">
        <f>DatInv!CZ962</f>
        <v>0</v>
      </c>
      <c r="Q964" s="292">
        <f>DatInv!DF962</f>
        <v>0</v>
      </c>
      <c r="R964" s="292">
        <f t="shared" ref="R964:R965" si="828">Q964+K964</f>
        <v>0</v>
      </c>
      <c r="S964" s="292">
        <f t="shared" ref="S964:S1027" si="829">Q964+P964</f>
        <v>0</v>
      </c>
      <c r="T964" s="290"/>
    </row>
    <row r="965" spans="1:20">
      <c r="A965" s="290"/>
      <c r="B965" s="292">
        <f>HLOOKUP(K!$D$15,DatInv!$F$7:$Q$1441,ROW()-8,FALSE)</f>
        <v>0</v>
      </c>
      <c r="C965" s="292">
        <f>HLOOKUP(K!$D$15,DatInv!$W$7:$AH$1441,ROW()-8,FALSE)</f>
        <v>0</v>
      </c>
      <c r="D965" s="292">
        <f>HLOOKUP(K!$D$15,DatInv!$AN$7:$AY$1441,ROW()-8,FALSE)</f>
        <v>0</v>
      </c>
      <c r="E965" s="444"/>
      <c r="F965" s="444"/>
      <c r="G965" s="420"/>
      <c r="H965" s="421"/>
      <c r="I965" s="440"/>
      <c r="J965" s="423" t="s">
        <v>140</v>
      </c>
      <c r="K965" s="292">
        <f>HLOOKUP(K!$D$15,DatInv!$BG$7:$BR$1441,ROW()-8,FALSE)</f>
        <v>0</v>
      </c>
      <c r="L965" s="292">
        <f>HLOOKUP(K!$D$15,DatInv!$BX$7:$CI$1441,ROW()-8,FALSE)</f>
        <v>0</v>
      </c>
      <c r="M965" s="292">
        <f>HLOOKUP(K!$D$15,DatInv!$CO$7:$CZ$1441,ROW()-8,FALSE)</f>
        <v>0</v>
      </c>
      <c r="N965" s="444"/>
      <c r="O965" s="444"/>
      <c r="P965" s="292">
        <f>DatInv!CZ963</f>
        <v>0</v>
      </c>
      <c r="Q965" s="292">
        <f>DatInv!DF963</f>
        <v>0</v>
      </c>
      <c r="R965" s="292">
        <f t="shared" si="828"/>
        <v>0</v>
      </c>
      <c r="S965" s="292">
        <f t="shared" si="829"/>
        <v>0</v>
      </c>
      <c r="T965" s="290"/>
    </row>
    <row r="966" spans="1:20">
      <c r="A966" s="290"/>
      <c r="B966" s="292">
        <f>HLOOKUP(K!$D$15,DatInv!$F$7:$Q$1441,ROW()-8,FALSE)</f>
        <v>0</v>
      </c>
      <c r="C966" s="292">
        <f>HLOOKUP(K!$D$15,DatInv!$W$7:$AH$1441,ROW()-8,FALSE)</f>
        <v>0</v>
      </c>
      <c r="D966" s="292">
        <f>HLOOKUP(K!$D$15,DatInv!$AN$7:$AY$1441,ROW()-8,FALSE)</f>
        <v>0</v>
      </c>
      <c r="E966" s="444"/>
      <c r="F966" s="444"/>
      <c r="G966" s="420"/>
      <c r="H966" s="421"/>
      <c r="I966" s="440"/>
      <c r="J966" s="423" t="s">
        <v>249</v>
      </c>
      <c r="K966" s="292">
        <f>HLOOKUP(K!$D$15,DatInv!$BG$7:$BR$1441,ROW()-8,FALSE)</f>
        <v>0</v>
      </c>
      <c r="L966" s="292">
        <f>HLOOKUP(K!$D$15,DatInv!$BX$7:$CI$1441,ROW()-8,FALSE)</f>
        <v>0</v>
      </c>
      <c r="M966" s="292">
        <f>HLOOKUP(K!$D$15,DatInv!$CO$7:$CZ$1441,ROW()-8,FALSE)</f>
        <v>0</v>
      </c>
      <c r="N966" s="444"/>
      <c r="O966" s="444"/>
      <c r="P966" s="292">
        <f>DatInv!CZ964</f>
        <v>0</v>
      </c>
      <c r="Q966" s="292">
        <f>DatInv!DF964</f>
        <v>0</v>
      </c>
      <c r="R966" s="292">
        <f t="shared" ref="R966:S966" si="830">IF(R964=0,0,R965/R964)</f>
        <v>0</v>
      </c>
      <c r="S966" s="292">
        <f t="shared" si="830"/>
        <v>0</v>
      </c>
      <c r="T966" s="290"/>
    </row>
    <row r="967" spans="1:20">
      <c r="A967" s="290"/>
      <c r="B967" s="292">
        <f>HLOOKUP(K!$D$15,DatInv!$F$7:$Q$1441,ROW()-8,FALSE)</f>
        <v>0</v>
      </c>
      <c r="C967" s="292">
        <f>HLOOKUP(K!$D$15,DatInv!$W$7:$AH$1441,ROW()-8,FALSE)</f>
        <v>0</v>
      </c>
      <c r="D967" s="292">
        <f>HLOOKUP(K!$D$15,DatInv!$AN$7:$AY$1441,ROW()-8,FALSE)</f>
        <v>0</v>
      </c>
      <c r="E967" s="444"/>
      <c r="F967" s="444"/>
      <c r="G967" s="420"/>
      <c r="H967" s="421"/>
      <c r="I967" s="440" t="s">
        <v>309</v>
      </c>
      <c r="J967" s="423" t="s">
        <v>22</v>
      </c>
      <c r="K967" s="292">
        <f>HLOOKUP(K!$D$15,DatInv!$BG$7:$BR$1441,ROW()-8,FALSE)</f>
        <v>0</v>
      </c>
      <c r="L967" s="292">
        <f>HLOOKUP(K!$D$15,DatInv!$BX$7:$CI$1441,ROW()-8,FALSE)</f>
        <v>0</v>
      </c>
      <c r="M967" s="292">
        <f>HLOOKUP(K!$D$15,DatInv!$CO$7:$CZ$1441,ROW()-8,FALSE)</f>
        <v>0</v>
      </c>
      <c r="N967" s="444"/>
      <c r="O967" s="444"/>
      <c r="P967" s="292">
        <f>DatInv!CZ965</f>
        <v>0</v>
      </c>
      <c r="Q967" s="292">
        <f>DatInv!DF965</f>
        <v>0</v>
      </c>
      <c r="R967" s="292">
        <f t="shared" ref="R967:R968" si="831">Q967+K967</f>
        <v>0</v>
      </c>
      <c r="S967" s="292">
        <f t="shared" ref="S967:S1030" si="832">Q967+P967</f>
        <v>0</v>
      </c>
      <c r="T967" s="290"/>
    </row>
    <row r="968" spans="1:20">
      <c r="A968" s="290"/>
      <c r="B968" s="292">
        <f>HLOOKUP(K!$D$15,DatInv!$F$7:$Q$1441,ROW()-8,FALSE)</f>
        <v>0</v>
      </c>
      <c r="C968" s="292">
        <f>HLOOKUP(K!$D$15,DatInv!$W$7:$AH$1441,ROW()-8,FALSE)</f>
        <v>0</v>
      </c>
      <c r="D968" s="292">
        <f>HLOOKUP(K!$D$15,DatInv!$AN$7:$AY$1441,ROW()-8,FALSE)</f>
        <v>0</v>
      </c>
      <c r="E968" s="444"/>
      <c r="F968" s="444"/>
      <c r="G968" s="420"/>
      <c r="H968" s="421"/>
      <c r="I968" s="440"/>
      <c r="J968" s="423" t="s">
        <v>140</v>
      </c>
      <c r="K968" s="292">
        <f>HLOOKUP(K!$D$15,DatInv!$BG$7:$BR$1441,ROW()-8,FALSE)</f>
        <v>0</v>
      </c>
      <c r="L968" s="292">
        <f>HLOOKUP(K!$D$15,DatInv!$BX$7:$CI$1441,ROW()-8,FALSE)</f>
        <v>0</v>
      </c>
      <c r="M968" s="292">
        <f>HLOOKUP(K!$D$15,DatInv!$CO$7:$CZ$1441,ROW()-8,FALSE)</f>
        <v>0</v>
      </c>
      <c r="N968" s="444"/>
      <c r="O968" s="444"/>
      <c r="P968" s="292">
        <f>DatInv!CZ966</f>
        <v>0</v>
      </c>
      <c r="Q968" s="292">
        <f>DatInv!DF966</f>
        <v>0</v>
      </c>
      <c r="R968" s="292">
        <f t="shared" si="831"/>
        <v>0</v>
      </c>
      <c r="S968" s="292">
        <f t="shared" si="832"/>
        <v>0</v>
      </c>
      <c r="T968" s="290"/>
    </row>
    <row r="969" spans="1:20">
      <c r="A969" s="290"/>
      <c r="B969" s="292">
        <f>HLOOKUP(K!$D$15,DatInv!$F$7:$Q$1441,ROW()-8,FALSE)</f>
        <v>0</v>
      </c>
      <c r="C969" s="292">
        <f>HLOOKUP(K!$D$15,DatInv!$W$7:$AH$1441,ROW()-8,FALSE)</f>
        <v>0</v>
      </c>
      <c r="D969" s="292">
        <f>HLOOKUP(K!$D$15,DatInv!$AN$7:$AY$1441,ROW()-8,FALSE)</f>
        <v>0</v>
      </c>
      <c r="E969" s="444"/>
      <c r="F969" s="444"/>
      <c r="G969" s="420"/>
      <c r="H969" s="421"/>
      <c r="I969" s="440"/>
      <c r="J969" s="423" t="s">
        <v>249</v>
      </c>
      <c r="K969" s="292">
        <f>HLOOKUP(K!$D$15,DatInv!$BG$7:$BR$1441,ROW()-8,FALSE)</f>
        <v>0</v>
      </c>
      <c r="L969" s="292">
        <f>HLOOKUP(K!$D$15,DatInv!$BX$7:$CI$1441,ROW()-8,FALSE)</f>
        <v>0</v>
      </c>
      <c r="M969" s="292">
        <f>HLOOKUP(K!$D$15,DatInv!$CO$7:$CZ$1441,ROW()-8,FALSE)</f>
        <v>0</v>
      </c>
      <c r="N969" s="444"/>
      <c r="O969" s="444"/>
      <c r="P969" s="292">
        <f>DatInv!CZ967</f>
        <v>0</v>
      </c>
      <c r="Q969" s="292">
        <f>DatInv!DF967</f>
        <v>0</v>
      </c>
      <c r="R969" s="292">
        <f t="shared" ref="R969:S969" si="833">IF(R967=0,0,R968/R967)</f>
        <v>0</v>
      </c>
      <c r="S969" s="292">
        <f t="shared" si="833"/>
        <v>0</v>
      </c>
      <c r="T969" s="290"/>
    </row>
    <row r="970" spans="1:20">
      <c r="A970" s="290"/>
      <c r="B970" s="292">
        <f>HLOOKUP(K!$D$15,DatInv!$F$7:$Q$1441,ROW()-8,FALSE)</f>
        <v>0</v>
      </c>
      <c r="C970" s="292">
        <f>HLOOKUP(K!$D$15,DatInv!$W$7:$AH$1441,ROW()-8,FALSE)</f>
        <v>0</v>
      </c>
      <c r="D970" s="292">
        <f>HLOOKUP(K!$D$15,DatInv!$AN$7:$AY$1441,ROW()-8,FALSE)</f>
        <v>0</v>
      </c>
      <c r="E970" s="444"/>
      <c r="F970" s="444"/>
      <c r="G970" s="420"/>
      <c r="H970" s="421"/>
      <c r="I970" s="440" t="s">
        <v>310</v>
      </c>
      <c r="J970" s="423" t="s">
        <v>22</v>
      </c>
      <c r="K970" s="292">
        <f>HLOOKUP(K!$D$15,DatInv!$BG$7:$BR$1441,ROW()-8,FALSE)</f>
        <v>0</v>
      </c>
      <c r="L970" s="292">
        <f>HLOOKUP(K!$D$15,DatInv!$BX$7:$CI$1441,ROW()-8,FALSE)</f>
        <v>0</v>
      </c>
      <c r="M970" s="292">
        <f>HLOOKUP(K!$D$15,DatInv!$CO$7:$CZ$1441,ROW()-8,FALSE)</f>
        <v>0</v>
      </c>
      <c r="N970" s="444"/>
      <c r="O970" s="444"/>
      <c r="P970" s="292">
        <f>DatInv!CZ968</f>
        <v>0</v>
      </c>
      <c r="Q970" s="292">
        <f>DatInv!DF968</f>
        <v>0</v>
      </c>
      <c r="R970" s="292">
        <f t="shared" ref="R970:R971" si="834">Q970+K970</f>
        <v>0</v>
      </c>
      <c r="S970" s="292">
        <f t="shared" ref="S970:S1033" si="835">Q970+P970</f>
        <v>0</v>
      </c>
      <c r="T970" s="290"/>
    </row>
    <row r="971" spans="1:20">
      <c r="A971" s="290"/>
      <c r="B971" s="292">
        <f>HLOOKUP(K!$D$15,DatInv!$F$7:$Q$1441,ROW()-8,FALSE)</f>
        <v>0</v>
      </c>
      <c r="C971" s="292">
        <f>HLOOKUP(K!$D$15,DatInv!$W$7:$AH$1441,ROW()-8,FALSE)</f>
        <v>0</v>
      </c>
      <c r="D971" s="292">
        <f>HLOOKUP(K!$D$15,DatInv!$AN$7:$AY$1441,ROW()-8,FALSE)</f>
        <v>0</v>
      </c>
      <c r="E971" s="444"/>
      <c r="F971" s="444"/>
      <c r="G971" s="420"/>
      <c r="H971" s="421"/>
      <c r="I971" s="440"/>
      <c r="J971" s="423" t="s">
        <v>140</v>
      </c>
      <c r="K971" s="292">
        <f>HLOOKUP(K!$D$15,DatInv!$BG$7:$BR$1441,ROW()-8,FALSE)</f>
        <v>0</v>
      </c>
      <c r="L971" s="292">
        <f>HLOOKUP(K!$D$15,DatInv!$BX$7:$CI$1441,ROW()-8,FALSE)</f>
        <v>0</v>
      </c>
      <c r="M971" s="292">
        <f>HLOOKUP(K!$D$15,DatInv!$CO$7:$CZ$1441,ROW()-8,FALSE)</f>
        <v>0</v>
      </c>
      <c r="N971" s="444"/>
      <c r="O971" s="444"/>
      <c r="P971" s="292">
        <f>DatInv!CZ969</f>
        <v>0</v>
      </c>
      <c r="Q971" s="292">
        <f>DatInv!DF969</f>
        <v>0</v>
      </c>
      <c r="R971" s="292">
        <f t="shared" si="834"/>
        <v>0</v>
      </c>
      <c r="S971" s="292">
        <f t="shared" si="835"/>
        <v>0</v>
      </c>
      <c r="T971" s="290"/>
    </row>
    <row r="972" spans="1:20">
      <c r="A972" s="290"/>
      <c r="B972" s="292">
        <f>HLOOKUP(K!$D$15,DatInv!$F$7:$Q$1441,ROW()-8,FALSE)</f>
        <v>0</v>
      </c>
      <c r="C972" s="292">
        <f>HLOOKUP(K!$D$15,DatInv!$W$7:$AH$1441,ROW()-8,FALSE)</f>
        <v>0</v>
      </c>
      <c r="D972" s="292">
        <f>HLOOKUP(K!$D$15,DatInv!$AN$7:$AY$1441,ROW()-8,FALSE)</f>
        <v>0</v>
      </c>
      <c r="E972" s="444"/>
      <c r="F972" s="444"/>
      <c r="G972" s="420"/>
      <c r="H972" s="421"/>
      <c r="I972" s="440"/>
      <c r="J972" s="423" t="s">
        <v>249</v>
      </c>
      <c r="K972" s="292">
        <f>HLOOKUP(K!$D$15,DatInv!$BG$7:$BR$1441,ROW()-8,FALSE)</f>
        <v>0</v>
      </c>
      <c r="L972" s="292">
        <f>HLOOKUP(K!$D$15,DatInv!$BX$7:$CI$1441,ROW()-8,FALSE)</f>
        <v>0</v>
      </c>
      <c r="M972" s="292">
        <f>HLOOKUP(K!$D$15,DatInv!$CO$7:$CZ$1441,ROW()-8,FALSE)</f>
        <v>0</v>
      </c>
      <c r="N972" s="444"/>
      <c r="O972" s="444"/>
      <c r="P972" s="292">
        <f>DatInv!CZ970</f>
        <v>0</v>
      </c>
      <c r="Q972" s="292">
        <f>DatInv!DF970</f>
        <v>0</v>
      </c>
      <c r="R972" s="292">
        <f t="shared" ref="R972:S972" si="836">IF(R970=0,0,R971/R970)</f>
        <v>0</v>
      </c>
      <c r="S972" s="292">
        <f t="shared" si="836"/>
        <v>0</v>
      </c>
      <c r="T972" s="290"/>
    </row>
    <row r="973" spans="1:20">
      <c r="A973" s="290"/>
      <c r="B973" s="292">
        <f>HLOOKUP(K!$D$15,DatInv!$F$7:$Q$1441,ROW()-8,FALSE)</f>
        <v>0</v>
      </c>
      <c r="C973" s="292">
        <f>HLOOKUP(K!$D$15,DatInv!$W$7:$AH$1441,ROW()-8,FALSE)</f>
        <v>0</v>
      </c>
      <c r="D973" s="292">
        <f>HLOOKUP(K!$D$15,DatInv!$AN$7:$AY$1441,ROW()-8,FALSE)</f>
        <v>0</v>
      </c>
      <c r="E973" s="444"/>
      <c r="F973" s="444"/>
      <c r="G973" s="420"/>
      <c r="H973" s="421"/>
      <c r="I973" s="440" t="s">
        <v>311</v>
      </c>
      <c r="J973" s="423" t="s">
        <v>22</v>
      </c>
      <c r="K973" s="292">
        <f>HLOOKUP(K!$D$15,DatInv!$BG$7:$BR$1441,ROW()-8,FALSE)</f>
        <v>0</v>
      </c>
      <c r="L973" s="292">
        <f>HLOOKUP(K!$D$15,DatInv!$BX$7:$CI$1441,ROW()-8,FALSE)</f>
        <v>0</v>
      </c>
      <c r="M973" s="292">
        <f>HLOOKUP(K!$D$15,DatInv!$CO$7:$CZ$1441,ROW()-8,FALSE)</f>
        <v>0</v>
      </c>
      <c r="N973" s="444"/>
      <c r="O973" s="444"/>
      <c r="P973" s="292">
        <f>DatInv!CZ971</f>
        <v>0</v>
      </c>
      <c r="Q973" s="292">
        <f>DatInv!DF971</f>
        <v>0</v>
      </c>
      <c r="R973" s="292">
        <f t="shared" ref="R973:R974" si="837">Q973+K973</f>
        <v>0</v>
      </c>
      <c r="S973" s="292">
        <f t="shared" ref="S973:S1036" si="838">Q973+P973</f>
        <v>0</v>
      </c>
      <c r="T973" s="290"/>
    </row>
    <row r="974" spans="1:20">
      <c r="A974" s="290"/>
      <c r="B974" s="292">
        <f>HLOOKUP(K!$D$15,DatInv!$F$7:$Q$1441,ROW()-8,FALSE)</f>
        <v>0</v>
      </c>
      <c r="C974" s="292">
        <f>HLOOKUP(K!$D$15,DatInv!$W$7:$AH$1441,ROW()-8,FALSE)</f>
        <v>0</v>
      </c>
      <c r="D974" s="292">
        <f>HLOOKUP(K!$D$15,DatInv!$AN$7:$AY$1441,ROW()-8,FALSE)</f>
        <v>0</v>
      </c>
      <c r="E974" s="444"/>
      <c r="F974" s="444"/>
      <c r="G974" s="420"/>
      <c r="H974" s="421"/>
      <c r="I974" s="440"/>
      <c r="J974" s="423" t="s">
        <v>140</v>
      </c>
      <c r="K974" s="292">
        <f>HLOOKUP(K!$D$15,DatInv!$BG$7:$BR$1441,ROW()-8,FALSE)</f>
        <v>0</v>
      </c>
      <c r="L974" s="292">
        <f>HLOOKUP(K!$D$15,DatInv!$BX$7:$CI$1441,ROW()-8,FALSE)</f>
        <v>0</v>
      </c>
      <c r="M974" s="292">
        <f>HLOOKUP(K!$D$15,DatInv!$CO$7:$CZ$1441,ROW()-8,FALSE)</f>
        <v>0</v>
      </c>
      <c r="N974" s="444"/>
      <c r="O974" s="444"/>
      <c r="P974" s="292">
        <f>DatInv!CZ972</f>
        <v>0</v>
      </c>
      <c r="Q974" s="292">
        <f>DatInv!DF972</f>
        <v>0</v>
      </c>
      <c r="R974" s="292">
        <f t="shared" si="837"/>
        <v>0</v>
      </c>
      <c r="S974" s="292">
        <f t="shared" si="838"/>
        <v>0</v>
      </c>
      <c r="T974" s="290"/>
    </row>
    <row r="975" spans="1:20">
      <c r="A975" s="290"/>
      <c r="B975" s="292">
        <f>HLOOKUP(K!$D$15,DatInv!$F$7:$Q$1441,ROW()-8,FALSE)</f>
        <v>0</v>
      </c>
      <c r="C975" s="292">
        <f>HLOOKUP(K!$D$15,DatInv!$W$7:$AH$1441,ROW()-8,FALSE)</f>
        <v>0</v>
      </c>
      <c r="D975" s="292">
        <f>HLOOKUP(K!$D$15,DatInv!$AN$7:$AY$1441,ROW()-8,FALSE)</f>
        <v>0</v>
      </c>
      <c r="E975" s="444"/>
      <c r="F975" s="444"/>
      <c r="G975" s="420"/>
      <c r="H975" s="421"/>
      <c r="I975" s="440"/>
      <c r="J975" s="423" t="s">
        <v>249</v>
      </c>
      <c r="K975" s="292">
        <f>HLOOKUP(K!$D$15,DatInv!$BG$7:$BR$1441,ROW()-8,FALSE)</f>
        <v>0</v>
      </c>
      <c r="L975" s="292">
        <f>HLOOKUP(K!$D$15,DatInv!$BX$7:$CI$1441,ROW()-8,FALSE)</f>
        <v>0</v>
      </c>
      <c r="M975" s="292">
        <f>HLOOKUP(K!$D$15,DatInv!$CO$7:$CZ$1441,ROW()-8,FALSE)</f>
        <v>0</v>
      </c>
      <c r="N975" s="444"/>
      <c r="O975" s="444"/>
      <c r="P975" s="292">
        <f>DatInv!CZ973</f>
        <v>0</v>
      </c>
      <c r="Q975" s="292">
        <f>DatInv!DF973</f>
        <v>0</v>
      </c>
      <c r="R975" s="292">
        <f t="shared" ref="R975:S975" si="839">IF(R973=0,0,R974/R973)</f>
        <v>0</v>
      </c>
      <c r="S975" s="292">
        <f t="shared" si="839"/>
        <v>0</v>
      </c>
      <c r="T975" s="290"/>
    </row>
    <row r="976" spans="1:20">
      <c r="A976" s="290"/>
      <c r="B976" s="292">
        <f>HLOOKUP(K!$D$15,DatInv!$F$7:$Q$1441,ROW()-8,FALSE)</f>
        <v>0</v>
      </c>
      <c r="C976" s="292">
        <f>HLOOKUP(K!$D$15,DatInv!$W$7:$AH$1441,ROW()-8,FALSE)</f>
        <v>0</v>
      </c>
      <c r="D976" s="292">
        <f>HLOOKUP(K!$D$15,DatInv!$AN$7:$AY$1441,ROW()-8,FALSE)</f>
        <v>0</v>
      </c>
      <c r="E976" s="444"/>
      <c r="F976" s="444"/>
      <c r="G976" s="420"/>
      <c r="H976" s="421"/>
      <c r="I976" s="440" t="s">
        <v>312</v>
      </c>
      <c r="J976" s="423" t="s">
        <v>22</v>
      </c>
      <c r="K976" s="292">
        <f>HLOOKUP(K!$D$15,DatInv!$BG$7:$BR$1441,ROW()-8,FALSE)</f>
        <v>0</v>
      </c>
      <c r="L976" s="292">
        <f>HLOOKUP(K!$D$15,DatInv!$BX$7:$CI$1441,ROW()-8,FALSE)</f>
        <v>0</v>
      </c>
      <c r="M976" s="292">
        <f>HLOOKUP(K!$D$15,DatInv!$CO$7:$CZ$1441,ROW()-8,FALSE)</f>
        <v>0</v>
      </c>
      <c r="N976" s="444"/>
      <c r="O976" s="444"/>
      <c r="P976" s="292">
        <f>DatInv!CZ974</f>
        <v>0</v>
      </c>
      <c r="Q976" s="292">
        <f>DatInv!DF974</f>
        <v>0</v>
      </c>
      <c r="R976" s="292">
        <f t="shared" ref="R976:R977" si="840">Q976+K976</f>
        <v>0</v>
      </c>
      <c r="S976" s="292">
        <f t="shared" ref="S976:S1039" si="841">Q976+P976</f>
        <v>0</v>
      </c>
      <c r="T976" s="290"/>
    </row>
    <row r="977" spans="1:20">
      <c r="A977" s="290"/>
      <c r="B977" s="292">
        <f>HLOOKUP(K!$D$15,DatInv!$F$7:$Q$1441,ROW()-8,FALSE)</f>
        <v>0</v>
      </c>
      <c r="C977" s="292">
        <f>HLOOKUP(K!$D$15,DatInv!$W$7:$AH$1441,ROW()-8,FALSE)</f>
        <v>0</v>
      </c>
      <c r="D977" s="292">
        <f>HLOOKUP(K!$D$15,DatInv!$AN$7:$AY$1441,ROW()-8,FALSE)</f>
        <v>0</v>
      </c>
      <c r="E977" s="444"/>
      <c r="F977" s="444"/>
      <c r="G977" s="420"/>
      <c r="H977" s="421"/>
      <c r="I977" s="440"/>
      <c r="J977" s="423" t="s">
        <v>140</v>
      </c>
      <c r="K977" s="292">
        <f>HLOOKUP(K!$D$15,DatInv!$BG$7:$BR$1441,ROW()-8,FALSE)</f>
        <v>0</v>
      </c>
      <c r="L977" s="292">
        <f>HLOOKUP(K!$D$15,DatInv!$BX$7:$CI$1441,ROW()-8,FALSE)</f>
        <v>0</v>
      </c>
      <c r="M977" s="292">
        <f>HLOOKUP(K!$D$15,DatInv!$CO$7:$CZ$1441,ROW()-8,FALSE)</f>
        <v>0</v>
      </c>
      <c r="N977" s="444"/>
      <c r="O977" s="444"/>
      <c r="P977" s="292">
        <f>DatInv!CZ975</f>
        <v>0</v>
      </c>
      <c r="Q977" s="292">
        <f>DatInv!DF975</f>
        <v>0</v>
      </c>
      <c r="R977" s="292">
        <f t="shared" si="840"/>
        <v>0</v>
      </c>
      <c r="S977" s="292">
        <f t="shared" si="841"/>
        <v>0</v>
      </c>
      <c r="T977" s="290"/>
    </row>
    <row r="978" spans="1:20">
      <c r="A978" s="290"/>
      <c r="B978" s="292">
        <f>HLOOKUP(K!$D$15,DatInv!$F$7:$Q$1441,ROW()-8,FALSE)</f>
        <v>0</v>
      </c>
      <c r="C978" s="292">
        <f>HLOOKUP(K!$D$15,DatInv!$W$7:$AH$1441,ROW()-8,FALSE)</f>
        <v>0</v>
      </c>
      <c r="D978" s="292">
        <f>HLOOKUP(K!$D$15,DatInv!$AN$7:$AY$1441,ROW()-8,FALSE)</f>
        <v>0</v>
      </c>
      <c r="E978" s="444"/>
      <c r="F978" s="444"/>
      <c r="G978" s="420"/>
      <c r="H978" s="421"/>
      <c r="I978" s="440"/>
      <c r="J978" s="423" t="s">
        <v>249</v>
      </c>
      <c r="K978" s="292">
        <f>HLOOKUP(K!$D$15,DatInv!$BG$7:$BR$1441,ROW()-8,FALSE)</f>
        <v>0</v>
      </c>
      <c r="L978" s="292">
        <f>HLOOKUP(K!$D$15,DatInv!$BX$7:$CI$1441,ROW()-8,FALSE)</f>
        <v>0</v>
      </c>
      <c r="M978" s="292">
        <f>HLOOKUP(K!$D$15,DatInv!$CO$7:$CZ$1441,ROW()-8,FALSE)</f>
        <v>0</v>
      </c>
      <c r="N978" s="444"/>
      <c r="O978" s="444"/>
      <c r="P978" s="292">
        <f>DatInv!CZ976</f>
        <v>0</v>
      </c>
      <c r="Q978" s="292">
        <f>DatInv!DF976</f>
        <v>0</v>
      </c>
      <c r="R978" s="292">
        <f t="shared" ref="R978:S978" si="842">IF(R976=0,0,R977/R976)</f>
        <v>0</v>
      </c>
      <c r="S978" s="292">
        <f t="shared" si="842"/>
        <v>0</v>
      </c>
      <c r="T978" s="290"/>
    </row>
    <row r="979" spans="1:20">
      <c r="A979" s="290"/>
      <c r="B979" s="292">
        <f>HLOOKUP(K!$D$15,DatInv!$F$7:$Q$1441,ROW()-8,FALSE)</f>
        <v>0</v>
      </c>
      <c r="C979" s="292">
        <f>HLOOKUP(K!$D$15,DatInv!$W$7:$AH$1441,ROW()-8,FALSE)</f>
        <v>0</v>
      </c>
      <c r="D979" s="292">
        <f>HLOOKUP(K!$D$15,DatInv!$AN$7:$AY$1441,ROW()-8,FALSE)</f>
        <v>0</v>
      </c>
      <c r="E979" s="444"/>
      <c r="F979" s="444"/>
      <c r="G979" s="420"/>
      <c r="H979" s="421"/>
      <c r="I979" s="440" t="s">
        <v>313</v>
      </c>
      <c r="J979" s="423" t="s">
        <v>22</v>
      </c>
      <c r="K979" s="292">
        <f>HLOOKUP(K!$D$15,DatInv!$BG$7:$BR$1441,ROW()-8,FALSE)</f>
        <v>0</v>
      </c>
      <c r="L979" s="292">
        <f>HLOOKUP(K!$D$15,DatInv!$BX$7:$CI$1441,ROW()-8,FALSE)</f>
        <v>0</v>
      </c>
      <c r="M979" s="292">
        <f>HLOOKUP(K!$D$15,DatInv!$CO$7:$CZ$1441,ROW()-8,FALSE)</f>
        <v>0</v>
      </c>
      <c r="N979" s="444"/>
      <c r="O979" s="444"/>
      <c r="P979" s="292">
        <f>DatInv!CZ977</f>
        <v>0</v>
      </c>
      <c r="Q979" s="292">
        <f>DatInv!DF977</f>
        <v>0</v>
      </c>
      <c r="R979" s="292">
        <f t="shared" ref="R979:R980" si="843">Q979+K979</f>
        <v>0</v>
      </c>
      <c r="S979" s="292">
        <f t="shared" ref="S979:S1042" si="844">Q979+P979</f>
        <v>0</v>
      </c>
      <c r="T979" s="290"/>
    </row>
    <row r="980" spans="1:20">
      <c r="A980" s="290"/>
      <c r="B980" s="292">
        <f>HLOOKUP(K!$D$15,DatInv!$F$7:$Q$1441,ROW()-8,FALSE)</f>
        <v>0</v>
      </c>
      <c r="C980" s="292">
        <f>HLOOKUP(K!$D$15,DatInv!$W$7:$AH$1441,ROW()-8,FALSE)</f>
        <v>0</v>
      </c>
      <c r="D980" s="292">
        <f>HLOOKUP(K!$D$15,DatInv!$AN$7:$AY$1441,ROW()-8,FALSE)</f>
        <v>0</v>
      </c>
      <c r="E980" s="444"/>
      <c r="F980" s="444"/>
      <c r="G980" s="420"/>
      <c r="H980" s="421"/>
      <c r="I980" s="440"/>
      <c r="J980" s="423" t="s">
        <v>140</v>
      </c>
      <c r="K980" s="292">
        <f>HLOOKUP(K!$D$15,DatInv!$BG$7:$BR$1441,ROW()-8,FALSE)</f>
        <v>0</v>
      </c>
      <c r="L980" s="292">
        <f>HLOOKUP(K!$D$15,DatInv!$BX$7:$CI$1441,ROW()-8,FALSE)</f>
        <v>0</v>
      </c>
      <c r="M980" s="292">
        <f>HLOOKUP(K!$D$15,DatInv!$CO$7:$CZ$1441,ROW()-8,FALSE)</f>
        <v>0</v>
      </c>
      <c r="N980" s="444"/>
      <c r="O980" s="444"/>
      <c r="P980" s="292">
        <f>DatInv!CZ978</f>
        <v>0</v>
      </c>
      <c r="Q980" s="292">
        <f>DatInv!DF978</f>
        <v>0</v>
      </c>
      <c r="R980" s="292">
        <f t="shared" si="843"/>
        <v>0</v>
      </c>
      <c r="S980" s="292">
        <f t="shared" si="844"/>
        <v>0</v>
      </c>
      <c r="T980" s="290"/>
    </row>
    <row r="981" spans="1:20">
      <c r="A981" s="290"/>
      <c r="B981" s="292">
        <f>HLOOKUP(K!$D$15,DatInv!$F$7:$Q$1441,ROW()-8,FALSE)</f>
        <v>0</v>
      </c>
      <c r="C981" s="292">
        <f>HLOOKUP(K!$D$15,DatInv!$W$7:$AH$1441,ROW()-8,FALSE)</f>
        <v>0</v>
      </c>
      <c r="D981" s="292">
        <f>HLOOKUP(K!$D$15,DatInv!$AN$7:$AY$1441,ROW()-8,FALSE)</f>
        <v>0</v>
      </c>
      <c r="E981" s="444"/>
      <c r="F981" s="444"/>
      <c r="G981" s="420"/>
      <c r="H981" s="421"/>
      <c r="I981" s="440"/>
      <c r="J981" s="423" t="s">
        <v>249</v>
      </c>
      <c r="K981" s="292">
        <f>HLOOKUP(K!$D$15,DatInv!$BG$7:$BR$1441,ROW()-8,FALSE)</f>
        <v>0</v>
      </c>
      <c r="L981" s="292">
        <f>HLOOKUP(K!$D$15,DatInv!$BX$7:$CI$1441,ROW()-8,FALSE)</f>
        <v>0</v>
      </c>
      <c r="M981" s="292">
        <f>HLOOKUP(K!$D$15,DatInv!$CO$7:$CZ$1441,ROW()-8,FALSE)</f>
        <v>0</v>
      </c>
      <c r="N981" s="444"/>
      <c r="O981" s="444"/>
      <c r="P981" s="292">
        <f>DatInv!CZ979</f>
        <v>0</v>
      </c>
      <c r="Q981" s="292">
        <f>DatInv!DF979</f>
        <v>0</v>
      </c>
      <c r="R981" s="292">
        <f t="shared" ref="R981:S981" si="845">IF(R979=0,0,R980/R979)</f>
        <v>0</v>
      </c>
      <c r="S981" s="292">
        <f t="shared" si="845"/>
        <v>0</v>
      </c>
      <c r="T981" s="290"/>
    </row>
    <row r="982" spans="1:20">
      <c r="A982" s="290"/>
      <c r="B982" s="292">
        <f>HLOOKUP(K!$D$15,DatInv!$F$7:$Q$1441,ROW()-8,FALSE)</f>
        <v>0</v>
      </c>
      <c r="C982" s="292">
        <f>HLOOKUP(K!$D$15,DatInv!$W$7:$AH$1441,ROW()-8,FALSE)</f>
        <v>0</v>
      </c>
      <c r="D982" s="292">
        <f>HLOOKUP(K!$D$15,DatInv!$AN$7:$AY$1441,ROW()-8,FALSE)</f>
        <v>0</v>
      </c>
      <c r="E982" s="444"/>
      <c r="F982" s="444"/>
      <c r="G982" s="420"/>
      <c r="H982" s="421"/>
      <c r="I982" s="440" t="s">
        <v>314</v>
      </c>
      <c r="J982" s="423" t="s">
        <v>22</v>
      </c>
      <c r="K982" s="292">
        <f>HLOOKUP(K!$D$15,DatInv!$BG$7:$BR$1441,ROW()-8,FALSE)</f>
        <v>0</v>
      </c>
      <c r="L982" s="292">
        <f>HLOOKUP(K!$D$15,DatInv!$BX$7:$CI$1441,ROW()-8,FALSE)</f>
        <v>0</v>
      </c>
      <c r="M982" s="292">
        <f>HLOOKUP(K!$D$15,DatInv!$CO$7:$CZ$1441,ROW()-8,FALSE)</f>
        <v>0</v>
      </c>
      <c r="N982" s="444"/>
      <c r="O982" s="444"/>
      <c r="P982" s="292">
        <f>DatInv!CZ980</f>
        <v>0</v>
      </c>
      <c r="Q982" s="292">
        <f>DatInv!DF980</f>
        <v>0</v>
      </c>
      <c r="R982" s="292">
        <f t="shared" ref="R982:R983" si="846">Q982+K982</f>
        <v>0</v>
      </c>
      <c r="S982" s="292">
        <f t="shared" ref="S982:S1045" si="847">Q982+P982</f>
        <v>0</v>
      </c>
      <c r="T982" s="290"/>
    </row>
    <row r="983" spans="1:20">
      <c r="A983" s="290"/>
      <c r="B983" s="292">
        <f>HLOOKUP(K!$D$15,DatInv!$F$7:$Q$1441,ROW()-8,FALSE)</f>
        <v>0</v>
      </c>
      <c r="C983" s="292">
        <f>HLOOKUP(K!$D$15,DatInv!$W$7:$AH$1441,ROW()-8,FALSE)</f>
        <v>0</v>
      </c>
      <c r="D983" s="292">
        <f>HLOOKUP(K!$D$15,DatInv!$AN$7:$AY$1441,ROW()-8,FALSE)</f>
        <v>0</v>
      </c>
      <c r="E983" s="444"/>
      <c r="F983" s="444"/>
      <c r="G983" s="420"/>
      <c r="H983" s="421"/>
      <c r="I983" s="440"/>
      <c r="J983" s="423" t="s">
        <v>140</v>
      </c>
      <c r="K983" s="292">
        <f>HLOOKUP(K!$D$15,DatInv!$BG$7:$BR$1441,ROW()-8,FALSE)</f>
        <v>0</v>
      </c>
      <c r="L983" s="292">
        <f>HLOOKUP(K!$D$15,DatInv!$BX$7:$CI$1441,ROW()-8,FALSE)</f>
        <v>0</v>
      </c>
      <c r="M983" s="292">
        <f>HLOOKUP(K!$D$15,DatInv!$CO$7:$CZ$1441,ROW()-8,FALSE)</f>
        <v>0</v>
      </c>
      <c r="N983" s="444"/>
      <c r="O983" s="444"/>
      <c r="P983" s="292">
        <f>DatInv!CZ981</f>
        <v>0</v>
      </c>
      <c r="Q983" s="292">
        <f>DatInv!DF981</f>
        <v>0</v>
      </c>
      <c r="R983" s="292">
        <f t="shared" si="846"/>
        <v>0</v>
      </c>
      <c r="S983" s="292">
        <f t="shared" si="847"/>
        <v>0</v>
      </c>
      <c r="T983" s="290"/>
    </row>
    <row r="984" spans="1:20">
      <c r="A984" s="290"/>
      <c r="B984" s="292">
        <f>HLOOKUP(K!$D$15,DatInv!$F$7:$Q$1441,ROW()-8,FALSE)</f>
        <v>0</v>
      </c>
      <c r="C984" s="292">
        <f>HLOOKUP(K!$D$15,DatInv!$W$7:$AH$1441,ROW()-8,FALSE)</f>
        <v>0</v>
      </c>
      <c r="D984" s="292">
        <f>HLOOKUP(K!$D$15,DatInv!$AN$7:$AY$1441,ROW()-8,FALSE)</f>
        <v>0</v>
      </c>
      <c r="E984" s="444"/>
      <c r="F984" s="444"/>
      <c r="G984" s="420"/>
      <c r="H984" s="421"/>
      <c r="I984" s="440"/>
      <c r="J984" s="423" t="s">
        <v>249</v>
      </c>
      <c r="K984" s="292">
        <f>HLOOKUP(K!$D$15,DatInv!$BG$7:$BR$1441,ROW()-8,FALSE)</f>
        <v>0</v>
      </c>
      <c r="L984" s="292">
        <f>HLOOKUP(K!$D$15,DatInv!$BX$7:$CI$1441,ROW()-8,FALSE)</f>
        <v>0</v>
      </c>
      <c r="M984" s="292">
        <f>HLOOKUP(K!$D$15,DatInv!$CO$7:$CZ$1441,ROW()-8,FALSE)</f>
        <v>0</v>
      </c>
      <c r="N984" s="444"/>
      <c r="O984" s="444"/>
      <c r="P984" s="292">
        <f>DatInv!CZ982</f>
        <v>0</v>
      </c>
      <c r="Q984" s="292">
        <f>DatInv!DF982</f>
        <v>0</v>
      </c>
      <c r="R984" s="292">
        <f t="shared" ref="R984:S984" si="848">IF(R982=0,0,R983/R982)</f>
        <v>0</v>
      </c>
      <c r="S984" s="292">
        <f t="shared" si="848"/>
        <v>0</v>
      </c>
      <c r="T984" s="290"/>
    </row>
    <row r="985" spans="1:20">
      <c r="A985" s="290"/>
      <c r="B985" s="292">
        <f>HLOOKUP(K!$D$15,DatInv!$F$7:$Q$1441,ROW()-8,FALSE)</f>
        <v>0</v>
      </c>
      <c r="C985" s="292">
        <f>HLOOKUP(K!$D$15,DatInv!$W$7:$AH$1441,ROW()-8,FALSE)</f>
        <v>0</v>
      </c>
      <c r="D985" s="292">
        <f>HLOOKUP(K!$D$15,DatInv!$AN$7:$AY$1441,ROW()-8,FALSE)</f>
        <v>0</v>
      </c>
      <c r="E985" s="444"/>
      <c r="F985" s="444"/>
      <c r="G985" s="420"/>
      <c r="H985" s="421"/>
      <c r="I985" s="440" t="s">
        <v>315</v>
      </c>
      <c r="J985" s="423" t="s">
        <v>22</v>
      </c>
      <c r="K985" s="292">
        <f>HLOOKUP(K!$D$15,DatInv!$BG$7:$BR$1441,ROW()-8,FALSE)</f>
        <v>0</v>
      </c>
      <c r="L985" s="292">
        <f>HLOOKUP(K!$D$15,DatInv!$BX$7:$CI$1441,ROW()-8,FALSE)</f>
        <v>0</v>
      </c>
      <c r="M985" s="292">
        <f>HLOOKUP(K!$D$15,DatInv!$CO$7:$CZ$1441,ROW()-8,FALSE)</f>
        <v>0</v>
      </c>
      <c r="N985" s="444"/>
      <c r="O985" s="444"/>
      <c r="P985" s="292">
        <f>DatInv!CZ983</f>
        <v>0</v>
      </c>
      <c r="Q985" s="292">
        <f>DatInv!DF983</f>
        <v>0</v>
      </c>
      <c r="R985" s="292">
        <f t="shared" ref="R985:R986" si="849">Q985+K985</f>
        <v>0</v>
      </c>
      <c r="S985" s="292">
        <f t="shared" ref="S985:S1048" si="850">Q985+P985</f>
        <v>0</v>
      </c>
      <c r="T985" s="290"/>
    </row>
    <row r="986" spans="1:20">
      <c r="A986" s="290"/>
      <c r="B986" s="292">
        <f>HLOOKUP(K!$D$15,DatInv!$F$7:$Q$1441,ROW()-8,FALSE)</f>
        <v>0</v>
      </c>
      <c r="C986" s="292">
        <f>HLOOKUP(K!$D$15,DatInv!$W$7:$AH$1441,ROW()-8,FALSE)</f>
        <v>0</v>
      </c>
      <c r="D986" s="292">
        <f>HLOOKUP(K!$D$15,DatInv!$AN$7:$AY$1441,ROW()-8,FALSE)</f>
        <v>0</v>
      </c>
      <c r="E986" s="444"/>
      <c r="F986" s="444"/>
      <c r="G986" s="420"/>
      <c r="H986" s="421"/>
      <c r="I986" s="440"/>
      <c r="J986" s="423" t="s">
        <v>140</v>
      </c>
      <c r="K986" s="292">
        <f>HLOOKUP(K!$D$15,DatInv!$BG$7:$BR$1441,ROW()-8,FALSE)</f>
        <v>0</v>
      </c>
      <c r="L986" s="292">
        <f>HLOOKUP(K!$D$15,DatInv!$BX$7:$CI$1441,ROW()-8,FALSE)</f>
        <v>0</v>
      </c>
      <c r="M986" s="292">
        <f>HLOOKUP(K!$D$15,DatInv!$CO$7:$CZ$1441,ROW()-8,FALSE)</f>
        <v>0</v>
      </c>
      <c r="N986" s="444"/>
      <c r="O986" s="444"/>
      <c r="P986" s="292">
        <f>DatInv!CZ984</f>
        <v>0</v>
      </c>
      <c r="Q986" s="292">
        <f>DatInv!DF984</f>
        <v>0</v>
      </c>
      <c r="R986" s="292">
        <f t="shared" si="849"/>
        <v>0</v>
      </c>
      <c r="S986" s="292">
        <f t="shared" si="850"/>
        <v>0</v>
      </c>
      <c r="T986" s="290"/>
    </row>
    <row r="987" spans="1:20">
      <c r="A987" s="290"/>
      <c r="B987" s="292">
        <f>HLOOKUP(K!$D$15,DatInv!$F$7:$Q$1441,ROW()-8,FALSE)</f>
        <v>0</v>
      </c>
      <c r="C987" s="292">
        <f>HLOOKUP(K!$D$15,DatInv!$W$7:$AH$1441,ROW()-8,FALSE)</f>
        <v>0</v>
      </c>
      <c r="D987" s="292">
        <f>HLOOKUP(K!$D$15,DatInv!$AN$7:$AY$1441,ROW()-8,FALSE)</f>
        <v>0</v>
      </c>
      <c r="E987" s="444"/>
      <c r="F987" s="444"/>
      <c r="G987" s="420"/>
      <c r="H987" s="421"/>
      <c r="I987" s="440"/>
      <c r="J987" s="423" t="s">
        <v>249</v>
      </c>
      <c r="K987" s="292">
        <f>HLOOKUP(K!$D$15,DatInv!$BG$7:$BR$1441,ROW()-8,FALSE)</f>
        <v>0</v>
      </c>
      <c r="L987" s="292">
        <f>HLOOKUP(K!$D$15,DatInv!$BX$7:$CI$1441,ROW()-8,FALSE)</f>
        <v>0</v>
      </c>
      <c r="M987" s="292">
        <f>HLOOKUP(K!$D$15,DatInv!$CO$7:$CZ$1441,ROW()-8,FALSE)</f>
        <v>0</v>
      </c>
      <c r="N987" s="444"/>
      <c r="O987" s="444"/>
      <c r="P987" s="292">
        <f>DatInv!CZ985</f>
        <v>0</v>
      </c>
      <c r="Q987" s="292">
        <f>DatInv!DF985</f>
        <v>0</v>
      </c>
      <c r="R987" s="292">
        <f t="shared" ref="R987:S987" si="851">IF(R985=0,0,R986/R985)</f>
        <v>0</v>
      </c>
      <c r="S987" s="292">
        <f t="shared" si="851"/>
        <v>0</v>
      </c>
      <c r="T987" s="290"/>
    </row>
    <row r="988" spans="1:20">
      <c r="A988" s="290"/>
      <c r="B988" s="292">
        <f>HLOOKUP(K!$D$15,DatInv!$F$7:$Q$1441,ROW()-8,FALSE)</f>
        <v>0</v>
      </c>
      <c r="C988" s="292">
        <f>HLOOKUP(K!$D$15,DatInv!$W$7:$AH$1441,ROW()-8,FALSE)</f>
        <v>0</v>
      </c>
      <c r="D988" s="292">
        <f>HLOOKUP(K!$D$15,DatInv!$AN$7:$AY$1441,ROW()-8,FALSE)</f>
        <v>0</v>
      </c>
      <c r="E988" s="444"/>
      <c r="F988" s="444"/>
      <c r="G988" s="420"/>
      <c r="H988" s="421"/>
      <c r="I988" s="440" t="s">
        <v>316</v>
      </c>
      <c r="J988" s="423" t="s">
        <v>22</v>
      </c>
      <c r="K988" s="292">
        <f>HLOOKUP(K!$D$15,DatInv!$BG$7:$BR$1441,ROW()-8,FALSE)</f>
        <v>0</v>
      </c>
      <c r="L988" s="292">
        <f>HLOOKUP(K!$D$15,DatInv!$BX$7:$CI$1441,ROW()-8,FALSE)</f>
        <v>0</v>
      </c>
      <c r="M988" s="292">
        <f>HLOOKUP(K!$D$15,DatInv!$CO$7:$CZ$1441,ROW()-8,FALSE)</f>
        <v>0</v>
      </c>
      <c r="N988" s="444"/>
      <c r="O988" s="444"/>
      <c r="P988" s="292">
        <f>DatInv!CZ986</f>
        <v>0</v>
      </c>
      <c r="Q988" s="292">
        <f>DatInv!DF986</f>
        <v>0</v>
      </c>
      <c r="R988" s="292">
        <f t="shared" ref="R988:R989" si="852">Q988+K988</f>
        <v>0</v>
      </c>
      <c r="S988" s="292">
        <f t="shared" ref="S988:S1051" si="853">Q988+P988</f>
        <v>0</v>
      </c>
      <c r="T988" s="290"/>
    </row>
    <row r="989" spans="1:20">
      <c r="A989" s="290"/>
      <c r="B989" s="292">
        <f>HLOOKUP(K!$D$15,DatInv!$F$7:$Q$1441,ROW()-8,FALSE)</f>
        <v>0</v>
      </c>
      <c r="C989" s="292">
        <f>HLOOKUP(K!$D$15,DatInv!$W$7:$AH$1441,ROW()-8,FALSE)</f>
        <v>0</v>
      </c>
      <c r="D989" s="292">
        <f>HLOOKUP(K!$D$15,DatInv!$AN$7:$AY$1441,ROW()-8,FALSE)</f>
        <v>0</v>
      </c>
      <c r="E989" s="444"/>
      <c r="F989" s="444"/>
      <c r="G989" s="420"/>
      <c r="H989" s="421"/>
      <c r="I989" s="440"/>
      <c r="J989" s="423" t="s">
        <v>140</v>
      </c>
      <c r="K989" s="292">
        <f>HLOOKUP(K!$D$15,DatInv!$BG$7:$BR$1441,ROW()-8,FALSE)</f>
        <v>0</v>
      </c>
      <c r="L989" s="292">
        <f>HLOOKUP(K!$D$15,DatInv!$BX$7:$CI$1441,ROW()-8,FALSE)</f>
        <v>0</v>
      </c>
      <c r="M989" s="292">
        <f>HLOOKUP(K!$D$15,DatInv!$CO$7:$CZ$1441,ROW()-8,FALSE)</f>
        <v>0</v>
      </c>
      <c r="N989" s="444"/>
      <c r="O989" s="444"/>
      <c r="P989" s="292">
        <f>DatInv!CZ987</f>
        <v>0</v>
      </c>
      <c r="Q989" s="292">
        <f>DatInv!DF987</f>
        <v>0</v>
      </c>
      <c r="R989" s="292">
        <f t="shared" si="852"/>
        <v>0</v>
      </c>
      <c r="S989" s="292">
        <f t="shared" si="853"/>
        <v>0</v>
      </c>
      <c r="T989" s="290"/>
    </row>
    <row r="990" spans="1:20">
      <c r="A990" s="290"/>
      <c r="B990" s="292">
        <f>HLOOKUP(K!$D$15,DatInv!$F$7:$Q$1441,ROW()-8,FALSE)</f>
        <v>0</v>
      </c>
      <c r="C990" s="292">
        <f>HLOOKUP(K!$D$15,DatInv!$W$7:$AH$1441,ROW()-8,FALSE)</f>
        <v>0</v>
      </c>
      <c r="D990" s="292">
        <f>HLOOKUP(K!$D$15,DatInv!$AN$7:$AY$1441,ROW()-8,FALSE)</f>
        <v>0</v>
      </c>
      <c r="E990" s="444"/>
      <c r="F990" s="444"/>
      <c r="G990" s="420"/>
      <c r="H990" s="421"/>
      <c r="I990" s="440"/>
      <c r="J990" s="423" t="s">
        <v>249</v>
      </c>
      <c r="K990" s="292">
        <f>HLOOKUP(K!$D$15,DatInv!$BG$7:$BR$1441,ROW()-8,FALSE)</f>
        <v>0</v>
      </c>
      <c r="L990" s="292">
        <f>HLOOKUP(K!$D$15,DatInv!$BX$7:$CI$1441,ROW()-8,FALSE)</f>
        <v>0</v>
      </c>
      <c r="M990" s="292">
        <f>HLOOKUP(K!$D$15,DatInv!$CO$7:$CZ$1441,ROW()-8,FALSE)</f>
        <v>0</v>
      </c>
      <c r="N990" s="444"/>
      <c r="O990" s="444"/>
      <c r="P990" s="292">
        <f>DatInv!CZ988</f>
        <v>0</v>
      </c>
      <c r="Q990" s="292">
        <f>DatInv!DF988</f>
        <v>0</v>
      </c>
      <c r="R990" s="292">
        <f t="shared" ref="R990:S990" si="854">IF(R988=0,0,R989/R988)</f>
        <v>0</v>
      </c>
      <c r="S990" s="292">
        <f t="shared" si="854"/>
        <v>0</v>
      </c>
      <c r="T990" s="290"/>
    </row>
    <row r="991" spans="1:20">
      <c r="A991" s="290"/>
      <c r="B991" s="292">
        <f>HLOOKUP(K!$D$15,DatInv!$F$7:$Q$1441,ROW()-8,FALSE)</f>
        <v>0</v>
      </c>
      <c r="C991" s="292">
        <f>HLOOKUP(K!$D$15,DatInv!$W$7:$AH$1441,ROW()-8,FALSE)</f>
        <v>0</v>
      </c>
      <c r="D991" s="292">
        <f>HLOOKUP(K!$D$15,DatInv!$AN$7:$AY$1441,ROW()-8,FALSE)</f>
        <v>0</v>
      </c>
      <c r="E991" s="444"/>
      <c r="F991" s="444"/>
      <c r="G991" s="420"/>
      <c r="H991" s="421"/>
      <c r="I991" s="440" t="s">
        <v>317</v>
      </c>
      <c r="J991" s="423" t="s">
        <v>22</v>
      </c>
      <c r="K991" s="292">
        <f>HLOOKUP(K!$D$15,DatInv!$BG$7:$BR$1441,ROW()-8,FALSE)</f>
        <v>0</v>
      </c>
      <c r="L991" s="292">
        <f>HLOOKUP(K!$D$15,DatInv!$BX$7:$CI$1441,ROW()-8,FALSE)</f>
        <v>0</v>
      </c>
      <c r="M991" s="292">
        <f>HLOOKUP(K!$D$15,DatInv!$CO$7:$CZ$1441,ROW()-8,FALSE)</f>
        <v>0</v>
      </c>
      <c r="N991" s="444"/>
      <c r="O991" s="444"/>
      <c r="P991" s="292">
        <f>DatInv!CZ989</f>
        <v>0</v>
      </c>
      <c r="Q991" s="292">
        <f>DatInv!DF989</f>
        <v>0</v>
      </c>
      <c r="R991" s="292">
        <f t="shared" ref="R991:R992" si="855">Q991+K991</f>
        <v>0</v>
      </c>
      <c r="S991" s="292">
        <f t="shared" ref="S991:S1054" si="856">Q991+P991</f>
        <v>0</v>
      </c>
      <c r="T991" s="290"/>
    </row>
    <row r="992" spans="1:20">
      <c r="A992" s="290"/>
      <c r="B992" s="292">
        <f>HLOOKUP(K!$D$15,DatInv!$F$7:$Q$1441,ROW()-8,FALSE)</f>
        <v>0</v>
      </c>
      <c r="C992" s="292">
        <f>HLOOKUP(K!$D$15,DatInv!$W$7:$AH$1441,ROW()-8,FALSE)</f>
        <v>0</v>
      </c>
      <c r="D992" s="292">
        <f>HLOOKUP(K!$D$15,DatInv!$AN$7:$AY$1441,ROW()-8,FALSE)</f>
        <v>0</v>
      </c>
      <c r="E992" s="444"/>
      <c r="F992" s="444"/>
      <c r="G992" s="420"/>
      <c r="H992" s="421"/>
      <c r="I992" s="440"/>
      <c r="J992" s="423" t="s">
        <v>140</v>
      </c>
      <c r="K992" s="292">
        <f>HLOOKUP(K!$D$15,DatInv!$BG$7:$BR$1441,ROW()-8,FALSE)</f>
        <v>0</v>
      </c>
      <c r="L992" s="292">
        <f>HLOOKUP(K!$D$15,DatInv!$BX$7:$CI$1441,ROW()-8,FALSE)</f>
        <v>0</v>
      </c>
      <c r="M992" s="292">
        <f>HLOOKUP(K!$D$15,DatInv!$CO$7:$CZ$1441,ROW()-8,FALSE)</f>
        <v>0</v>
      </c>
      <c r="N992" s="444"/>
      <c r="O992" s="444"/>
      <c r="P992" s="292">
        <f>DatInv!CZ990</f>
        <v>0</v>
      </c>
      <c r="Q992" s="292">
        <f>DatInv!DF990</f>
        <v>0</v>
      </c>
      <c r="R992" s="292">
        <f t="shared" si="855"/>
        <v>0</v>
      </c>
      <c r="S992" s="292">
        <f t="shared" si="856"/>
        <v>0</v>
      </c>
      <c r="T992" s="290"/>
    </row>
    <row r="993" spans="1:20">
      <c r="A993" s="290"/>
      <c r="B993" s="292">
        <f>HLOOKUP(K!$D$15,DatInv!$F$7:$Q$1441,ROW()-8,FALSE)</f>
        <v>0</v>
      </c>
      <c r="C993" s="292">
        <f>HLOOKUP(K!$D$15,DatInv!$W$7:$AH$1441,ROW()-8,FALSE)</f>
        <v>0</v>
      </c>
      <c r="D993" s="292">
        <f>HLOOKUP(K!$D$15,DatInv!$AN$7:$AY$1441,ROW()-8,FALSE)</f>
        <v>0</v>
      </c>
      <c r="E993" s="444"/>
      <c r="F993" s="444"/>
      <c r="G993" s="420"/>
      <c r="H993" s="421"/>
      <c r="I993" s="440"/>
      <c r="J993" s="423" t="s">
        <v>249</v>
      </c>
      <c r="K993" s="292">
        <f>HLOOKUP(K!$D$15,DatInv!$BG$7:$BR$1441,ROW()-8,FALSE)</f>
        <v>0</v>
      </c>
      <c r="L993" s="292">
        <f>HLOOKUP(K!$D$15,DatInv!$BX$7:$CI$1441,ROW()-8,FALSE)</f>
        <v>0</v>
      </c>
      <c r="M993" s="292">
        <f>HLOOKUP(K!$D$15,DatInv!$CO$7:$CZ$1441,ROW()-8,FALSE)</f>
        <v>0</v>
      </c>
      <c r="N993" s="444"/>
      <c r="O993" s="444"/>
      <c r="P993" s="292">
        <f>DatInv!CZ991</f>
        <v>0</v>
      </c>
      <c r="Q993" s="292">
        <f>DatInv!DF991</f>
        <v>0</v>
      </c>
      <c r="R993" s="292">
        <f t="shared" ref="R993:S993" si="857">IF(R991=0,0,R992/R991)</f>
        <v>0</v>
      </c>
      <c r="S993" s="292">
        <f t="shared" si="857"/>
        <v>0</v>
      </c>
      <c r="T993" s="290"/>
    </row>
    <row r="994" spans="1:20">
      <c r="A994" s="290"/>
      <c r="B994" s="292">
        <f>HLOOKUP(K!$D$15,DatInv!$F$7:$Q$1441,ROW()-8,FALSE)</f>
        <v>0</v>
      </c>
      <c r="C994" s="292">
        <f>HLOOKUP(K!$D$15,DatInv!$W$7:$AH$1441,ROW()-8,FALSE)</f>
        <v>0</v>
      </c>
      <c r="D994" s="292">
        <f>HLOOKUP(K!$D$15,DatInv!$AN$7:$AY$1441,ROW()-8,FALSE)</f>
        <v>0</v>
      </c>
      <c r="E994" s="444"/>
      <c r="F994" s="444"/>
      <c r="G994" s="420"/>
      <c r="H994" s="421"/>
      <c r="I994" s="440" t="s">
        <v>318</v>
      </c>
      <c r="J994" s="423" t="s">
        <v>22</v>
      </c>
      <c r="K994" s="292">
        <f>HLOOKUP(K!$D$15,DatInv!$BG$7:$BR$1441,ROW()-8,FALSE)</f>
        <v>0</v>
      </c>
      <c r="L994" s="292">
        <f>HLOOKUP(K!$D$15,DatInv!$BX$7:$CI$1441,ROW()-8,FALSE)</f>
        <v>0</v>
      </c>
      <c r="M994" s="292">
        <f>HLOOKUP(K!$D$15,DatInv!$CO$7:$CZ$1441,ROW()-8,FALSE)</f>
        <v>0</v>
      </c>
      <c r="N994" s="444"/>
      <c r="O994" s="444"/>
      <c r="P994" s="292">
        <f>DatInv!CZ992</f>
        <v>0</v>
      </c>
      <c r="Q994" s="292">
        <f>DatInv!DF992</f>
        <v>0</v>
      </c>
      <c r="R994" s="292">
        <f t="shared" ref="R994:R995" si="858">Q994+K994</f>
        <v>0</v>
      </c>
      <c r="S994" s="292">
        <f t="shared" ref="S994:S1056" si="859">Q994+P994</f>
        <v>0</v>
      </c>
      <c r="T994" s="290"/>
    </row>
    <row r="995" spans="1:20">
      <c r="A995" s="290"/>
      <c r="B995" s="292">
        <f>HLOOKUP(K!$D$15,DatInv!$F$7:$Q$1441,ROW()-8,FALSE)</f>
        <v>0</v>
      </c>
      <c r="C995" s="292">
        <f>HLOOKUP(K!$D$15,DatInv!$W$7:$AH$1441,ROW()-8,FALSE)</f>
        <v>0</v>
      </c>
      <c r="D995" s="292">
        <f>HLOOKUP(K!$D$15,DatInv!$AN$7:$AY$1441,ROW()-8,FALSE)</f>
        <v>0</v>
      </c>
      <c r="E995" s="444"/>
      <c r="F995" s="444"/>
      <c r="G995" s="420"/>
      <c r="H995" s="421"/>
      <c r="I995" s="440"/>
      <c r="J995" s="423" t="s">
        <v>140</v>
      </c>
      <c r="K995" s="292">
        <f>HLOOKUP(K!$D$15,DatInv!$BG$7:$BR$1441,ROW()-8,FALSE)</f>
        <v>0</v>
      </c>
      <c r="L995" s="292">
        <f>HLOOKUP(K!$D$15,DatInv!$BX$7:$CI$1441,ROW()-8,FALSE)</f>
        <v>0</v>
      </c>
      <c r="M995" s="292">
        <f>HLOOKUP(K!$D$15,DatInv!$CO$7:$CZ$1441,ROW()-8,FALSE)</f>
        <v>0</v>
      </c>
      <c r="N995" s="444"/>
      <c r="O995" s="444"/>
      <c r="P995" s="292">
        <f>DatInv!CZ993</f>
        <v>0</v>
      </c>
      <c r="Q995" s="292">
        <f>DatInv!DF993</f>
        <v>0</v>
      </c>
      <c r="R995" s="292">
        <f t="shared" si="858"/>
        <v>0</v>
      </c>
      <c r="S995" s="292">
        <f t="shared" si="859"/>
        <v>0</v>
      </c>
      <c r="T995" s="290"/>
    </row>
    <row r="996" spans="1:20">
      <c r="A996" s="290"/>
      <c r="B996" s="292">
        <f>HLOOKUP(K!$D$15,DatInv!$F$7:$Q$1441,ROW()-8,FALSE)</f>
        <v>0</v>
      </c>
      <c r="C996" s="292">
        <f>HLOOKUP(K!$D$15,DatInv!$W$7:$AH$1441,ROW()-8,FALSE)</f>
        <v>0</v>
      </c>
      <c r="D996" s="292">
        <f>HLOOKUP(K!$D$15,DatInv!$AN$7:$AY$1441,ROW()-8,FALSE)</f>
        <v>0</v>
      </c>
      <c r="E996" s="444"/>
      <c r="F996" s="444"/>
      <c r="G996" s="420"/>
      <c r="H996" s="421"/>
      <c r="I996" s="440"/>
      <c r="J996" s="423" t="s">
        <v>249</v>
      </c>
      <c r="K996" s="292">
        <f>HLOOKUP(K!$D$15,DatInv!$BG$7:$BR$1441,ROW()-8,FALSE)</f>
        <v>0</v>
      </c>
      <c r="L996" s="292">
        <f>HLOOKUP(K!$D$15,DatInv!$BX$7:$CI$1441,ROW()-8,FALSE)</f>
        <v>0</v>
      </c>
      <c r="M996" s="292">
        <f>HLOOKUP(K!$D$15,DatInv!$CO$7:$CZ$1441,ROW()-8,FALSE)</f>
        <v>0</v>
      </c>
      <c r="N996" s="444"/>
      <c r="O996" s="444"/>
      <c r="P996" s="292">
        <f>DatInv!CZ994</f>
        <v>0</v>
      </c>
      <c r="Q996" s="292">
        <f>DatInv!DF994</f>
        <v>0</v>
      </c>
      <c r="R996" s="292">
        <f t="shared" ref="R996:S996" si="860">IF(R994=0,0,R995/R994)</f>
        <v>0</v>
      </c>
      <c r="S996" s="292">
        <f t="shared" si="860"/>
        <v>0</v>
      </c>
      <c r="T996" s="290"/>
    </row>
    <row r="997" spans="1:20">
      <c r="A997" s="290"/>
      <c r="B997" s="292">
        <f>HLOOKUP(K!$D$15,DatInv!$F$7:$Q$1441,ROW()-8,FALSE)</f>
        <v>0</v>
      </c>
      <c r="C997" s="292">
        <f>HLOOKUP(K!$D$15,DatInv!$W$7:$AH$1441,ROW()-8,FALSE)</f>
        <v>0</v>
      </c>
      <c r="D997" s="292">
        <f>HLOOKUP(K!$D$15,DatInv!$AN$7:$AY$1441,ROW()-8,FALSE)</f>
        <v>0</v>
      </c>
      <c r="E997" s="444"/>
      <c r="F997" s="444"/>
      <c r="G997" s="420"/>
      <c r="H997" s="421"/>
      <c r="I997" s="440" t="s">
        <v>319</v>
      </c>
      <c r="J997" s="423" t="s">
        <v>22</v>
      </c>
      <c r="K997" s="292">
        <f>HLOOKUP(K!$D$15,DatInv!$BG$7:$BR$1441,ROW()-8,FALSE)</f>
        <v>0</v>
      </c>
      <c r="L997" s="292">
        <f>HLOOKUP(K!$D$15,DatInv!$BX$7:$CI$1441,ROW()-8,FALSE)</f>
        <v>0</v>
      </c>
      <c r="M997" s="292">
        <f>HLOOKUP(K!$D$15,DatInv!$CO$7:$CZ$1441,ROW()-8,FALSE)</f>
        <v>0</v>
      </c>
      <c r="N997" s="444"/>
      <c r="O997" s="444"/>
      <c r="P997" s="292">
        <f>DatInv!CZ995</f>
        <v>0</v>
      </c>
      <c r="Q997" s="292">
        <f>DatInv!DF995</f>
        <v>0</v>
      </c>
      <c r="R997" s="292">
        <f t="shared" ref="R997:R998" si="861">Q997+K997</f>
        <v>0</v>
      </c>
      <c r="S997" s="292">
        <f t="shared" ref="S997:S1056" si="862">Q997+P997</f>
        <v>0</v>
      </c>
      <c r="T997" s="290"/>
    </row>
    <row r="998" spans="1:20">
      <c r="A998" s="290"/>
      <c r="B998" s="292">
        <f>HLOOKUP(K!$D$15,DatInv!$F$7:$Q$1441,ROW()-8,FALSE)</f>
        <v>0</v>
      </c>
      <c r="C998" s="292">
        <f>HLOOKUP(K!$D$15,DatInv!$W$7:$AH$1441,ROW()-8,FALSE)</f>
        <v>0</v>
      </c>
      <c r="D998" s="292">
        <f>HLOOKUP(K!$D$15,DatInv!$AN$7:$AY$1441,ROW()-8,FALSE)</f>
        <v>0</v>
      </c>
      <c r="E998" s="444"/>
      <c r="F998" s="444"/>
      <c r="G998" s="420"/>
      <c r="H998" s="421"/>
      <c r="I998" s="440"/>
      <c r="J998" s="423" t="s">
        <v>140</v>
      </c>
      <c r="K998" s="292">
        <f>HLOOKUP(K!$D$15,DatInv!$BG$7:$BR$1441,ROW()-8,FALSE)</f>
        <v>0</v>
      </c>
      <c r="L998" s="292">
        <f>HLOOKUP(K!$D$15,DatInv!$BX$7:$CI$1441,ROW()-8,FALSE)</f>
        <v>0</v>
      </c>
      <c r="M998" s="292">
        <f>HLOOKUP(K!$D$15,DatInv!$CO$7:$CZ$1441,ROW()-8,FALSE)</f>
        <v>0</v>
      </c>
      <c r="N998" s="444"/>
      <c r="O998" s="444"/>
      <c r="P998" s="292">
        <f>DatInv!CZ996</f>
        <v>0</v>
      </c>
      <c r="Q998" s="292">
        <f>DatInv!DF996</f>
        <v>0</v>
      </c>
      <c r="R998" s="292">
        <f t="shared" si="861"/>
        <v>0</v>
      </c>
      <c r="S998" s="292">
        <f t="shared" si="862"/>
        <v>0</v>
      </c>
      <c r="T998" s="290"/>
    </row>
    <row r="999" spans="1:20">
      <c r="A999" s="290"/>
      <c r="B999" s="292">
        <f>HLOOKUP(K!$D$15,DatInv!$F$7:$Q$1441,ROW()-8,FALSE)</f>
        <v>0</v>
      </c>
      <c r="C999" s="292">
        <f>HLOOKUP(K!$D$15,DatInv!$W$7:$AH$1441,ROW()-8,FALSE)</f>
        <v>0</v>
      </c>
      <c r="D999" s="292">
        <f>HLOOKUP(K!$D$15,DatInv!$AN$7:$AY$1441,ROW()-8,FALSE)</f>
        <v>0</v>
      </c>
      <c r="E999" s="444"/>
      <c r="F999" s="444"/>
      <c r="G999" s="420"/>
      <c r="H999" s="421"/>
      <c r="I999" s="440"/>
      <c r="J999" s="423" t="s">
        <v>249</v>
      </c>
      <c r="K999" s="292">
        <f>HLOOKUP(K!$D$15,DatInv!$BG$7:$BR$1441,ROW()-8,FALSE)</f>
        <v>0</v>
      </c>
      <c r="L999" s="292">
        <f>HLOOKUP(K!$D$15,DatInv!$BX$7:$CI$1441,ROW()-8,FALSE)</f>
        <v>0</v>
      </c>
      <c r="M999" s="292">
        <f>HLOOKUP(K!$D$15,DatInv!$CO$7:$CZ$1441,ROW()-8,FALSE)</f>
        <v>0</v>
      </c>
      <c r="N999" s="444"/>
      <c r="O999" s="444"/>
      <c r="P999" s="292">
        <f>DatInv!CZ997</f>
        <v>0</v>
      </c>
      <c r="Q999" s="292">
        <f>DatInv!DF997</f>
        <v>0</v>
      </c>
      <c r="R999" s="292">
        <f t="shared" ref="R999:S999" si="863">IF(R997=0,0,R998/R997)</f>
        <v>0</v>
      </c>
      <c r="S999" s="292">
        <f t="shared" si="863"/>
        <v>0</v>
      </c>
      <c r="T999" s="290"/>
    </row>
    <row r="1000" spans="1:20">
      <c r="A1000" s="290"/>
      <c r="B1000" s="292">
        <f>HLOOKUP(K!$D$15,DatInv!$F$7:$Q$1441,ROW()-8,FALSE)</f>
        <v>0</v>
      </c>
      <c r="C1000" s="292">
        <f>HLOOKUP(K!$D$15,DatInv!$W$7:$AH$1441,ROW()-8,FALSE)</f>
        <v>0</v>
      </c>
      <c r="D1000" s="292">
        <f>HLOOKUP(K!$D$15,DatInv!$AN$7:$AY$1441,ROW()-8,FALSE)</f>
        <v>0</v>
      </c>
      <c r="E1000" s="444"/>
      <c r="F1000" s="444"/>
      <c r="G1000" s="420"/>
      <c r="H1000" s="421"/>
      <c r="I1000" s="440" t="s">
        <v>320</v>
      </c>
      <c r="J1000" s="423" t="s">
        <v>22</v>
      </c>
      <c r="K1000" s="292">
        <f>HLOOKUP(K!$D$15,DatInv!$BG$7:$BR$1441,ROW()-8,FALSE)</f>
        <v>0</v>
      </c>
      <c r="L1000" s="292">
        <f>HLOOKUP(K!$D$15,DatInv!$BX$7:$CI$1441,ROW()-8,FALSE)</f>
        <v>0</v>
      </c>
      <c r="M1000" s="292">
        <f>HLOOKUP(K!$D$15,DatInv!$CO$7:$CZ$1441,ROW()-8,FALSE)</f>
        <v>0</v>
      </c>
      <c r="N1000" s="444"/>
      <c r="O1000" s="444"/>
      <c r="P1000" s="292">
        <f>DatInv!CZ998</f>
        <v>0</v>
      </c>
      <c r="Q1000" s="292">
        <f>DatInv!DF998</f>
        <v>0</v>
      </c>
      <c r="R1000" s="292">
        <f t="shared" ref="R1000:R1001" si="864">Q1000+K1000</f>
        <v>0</v>
      </c>
      <c r="S1000" s="292">
        <f t="shared" ref="S1000:S1056" si="865">Q1000+P1000</f>
        <v>0</v>
      </c>
      <c r="T1000" s="290"/>
    </row>
    <row r="1001" spans="1:20">
      <c r="A1001" s="290"/>
      <c r="B1001" s="292">
        <f>HLOOKUP(K!$D$15,DatInv!$F$7:$Q$1441,ROW()-8,FALSE)</f>
        <v>0</v>
      </c>
      <c r="C1001" s="292">
        <f>HLOOKUP(K!$D$15,DatInv!$W$7:$AH$1441,ROW()-8,FALSE)</f>
        <v>0</v>
      </c>
      <c r="D1001" s="292">
        <f>HLOOKUP(K!$D$15,DatInv!$AN$7:$AY$1441,ROW()-8,FALSE)</f>
        <v>0</v>
      </c>
      <c r="E1001" s="444"/>
      <c r="F1001" s="444"/>
      <c r="G1001" s="420"/>
      <c r="H1001" s="421"/>
      <c r="I1001" s="440"/>
      <c r="J1001" s="423" t="s">
        <v>140</v>
      </c>
      <c r="K1001" s="292">
        <f>HLOOKUP(K!$D$15,DatInv!$BG$7:$BR$1441,ROW()-8,FALSE)</f>
        <v>0</v>
      </c>
      <c r="L1001" s="292">
        <f>HLOOKUP(K!$D$15,DatInv!$BX$7:$CI$1441,ROW()-8,FALSE)</f>
        <v>0</v>
      </c>
      <c r="M1001" s="292">
        <f>HLOOKUP(K!$D$15,DatInv!$CO$7:$CZ$1441,ROW()-8,FALSE)</f>
        <v>0</v>
      </c>
      <c r="N1001" s="444"/>
      <c r="O1001" s="444"/>
      <c r="P1001" s="292">
        <f>DatInv!CZ999</f>
        <v>0</v>
      </c>
      <c r="Q1001" s="292">
        <f>DatInv!DF999</f>
        <v>0</v>
      </c>
      <c r="R1001" s="292">
        <f t="shared" si="864"/>
        <v>0</v>
      </c>
      <c r="S1001" s="292">
        <f t="shared" si="865"/>
        <v>0</v>
      </c>
      <c r="T1001" s="290"/>
    </row>
    <row r="1002" spans="1:20">
      <c r="A1002" s="290"/>
      <c r="B1002" s="292">
        <f>HLOOKUP(K!$D$15,DatInv!$F$7:$Q$1441,ROW()-8,FALSE)</f>
        <v>0</v>
      </c>
      <c r="C1002" s="292">
        <f>HLOOKUP(K!$D$15,DatInv!$W$7:$AH$1441,ROW()-8,FALSE)</f>
        <v>0</v>
      </c>
      <c r="D1002" s="292">
        <f>HLOOKUP(K!$D$15,DatInv!$AN$7:$AY$1441,ROW()-8,FALSE)</f>
        <v>0</v>
      </c>
      <c r="E1002" s="444"/>
      <c r="F1002" s="444"/>
      <c r="G1002" s="420"/>
      <c r="H1002" s="421"/>
      <c r="I1002" s="440"/>
      <c r="J1002" s="423" t="s">
        <v>249</v>
      </c>
      <c r="K1002" s="292">
        <f>HLOOKUP(K!$D$15,DatInv!$BG$7:$BR$1441,ROW()-8,FALSE)</f>
        <v>0</v>
      </c>
      <c r="L1002" s="292">
        <f>HLOOKUP(K!$D$15,DatInv!$BX$7:$CI$1441,ROW()-8,FALSE)</f>
        <v>0</v>
      </c>
      <c r="M1002" s="292">
        <f>HLOOKUP(K!$D$15,DatInv!$CO$7:$CZ$1441,ROW()-8,FALSE)</f>
        <v>0</v>
      </c>
      <c r="N1002" s="444"/>
      <c r="O1002" s="444"/>
      <c r="P1002" s="292">
        <f>DatInv!CZ1000</f>
        <v>0</v>
      </c>
      <c r="Q1002" s="292">
        <f>DatInv!DF1000</f>
        <v>0</v>
      </c>
      <c r="R1002" s="292">
        <f t="shared" ref="R1002:S1002" si="866">IF(R1000=0,0,R1001/R1000)</f>
        <v>0</v>
      </c>
      <c r="S1002" s="292">
        <f t="shared" si="866"/>
        <v>0</v>
      </c>
      <c r="T1002" s="290"/>
    </row>
    <row r="1003" spans="1:20">
      <c r="A1003" s="290"/>
      <c r="B1003" s="292">
        <f>HLOOKUP(K!$D$15,DatInv!$F$7:$Q$1441,ROW()-8,FALSE)</f>
        <v>0</v>
      </c>
      <c r="C1003" s="292">
        <f>HLOOKUP(K!$D$15,DatInv!$W$7:$AH$1441,ROW()-8,FALSE)</f>
        <v>0</v>
      </c>
      <c r="D1003" s="292">
        <f>HLOOKUP(K!$D$15,DatInv!$AN$7:$AY$1441,ROW()-8,FALSE)</f>
        <v>0</v>
      </c>
      <c r="E1003" s="444"/>
      <c r="F1003" s="444"/>
      <c r="G1003" s="420"/>
      <c r="H1003" s="421"/>
      <c r="I1003" s="440" t="s">
        <v>321</v>
      </c>
      <c r="J1003" s="423" t="s">
        <v>22</v>
      </c>
      <c r="K1003" s="292">
        <f>HLOOKUP(K!$D$15,DatInv!$BG$7:$BR$1441,ROW()-8,FALSE)</f>
        <v>0</v>
      </c>
      <c r="L1003" s="292">
        <f>HLOOKUP(K!$D$15,DatInv!$BX$7:$CI$1441,ROW()-8,FALSE)</f>
        <v>0</v>
      </c>
      <c r="M1003" s="292">
        <f>HLOOKUP(K!$D$15,DatInv!$CO$7:$CZ$1441,ROW()-8,FALSE)</f>
        <v>0</v>
      </c>
      <c r="N1003" s="444"/>
      <c r="O1003" s="444"/>
      <c r="P1003" s="292">
        <f>DatInv!CZ1001</f>
        <v>0</v>
      </c>
      <c r="Q1003" s="292">
        <f>DatInv!DF1001</f>
        <v>0</v>
      </c>
      <c r="R1003" s="292">
        <f t="shared" ref="R1003:R1004" si="867">Q1003+K1003</f>
        <v>0</v>
      </c>
      <c r="S1003" s="292">
        <f t="shared" ref="S1003:S1056" si="868">Q1003+P1003</f>
        <v>0</v>
      </c>
      <c r="T1003" s="290"/>
    </row>
    <row r="1004" spans="1:20">
      <c r="A1004" s="290"/>
      <c r="B1004" s="292">
        <f>HLOOKUP(K!$D$15,DatInv!$F$7:$Q$1441,ROW()-8,FALSE)</f>
        <v>0</v>
      </c>
      <c r="C1004" s="292">
        <f>HLOOKUP(K!$D$15,DatInv!$W$7:$AH$1441,ROW()-8,FALSE)</f>
        <v>0</v>
      </c>
      <c r="D1004" s="292">
        <f>HLOOKUP(K!$D$15,DatInv!$AN$7:$AY$1441,ROW()-8,FALSE)</f>
        <v>0</v>
      </c>
      <c r="E1004" s="444"/>
      <c r="F1004" s="444"/>
      <c r="G1004" s="420"/>
      <c r="H1004" s="421"/>
      <c r="I1004" s="440"/>
      <c r="J1004" s="423" t="s">
        <v>140</v>
      </c>
      <c r="K1004" s="292">
        <f>HLOOKUP(K!$D$15,DatInv!$BG$7:$BR$1441,ROW()-8,FALSE)</f>
        <v>0</v>
      </c>
      <c r="L1004" s="292">
        <f>HLOOKUP(K!$D$15,DatInv!$BX$7:$CI$1441,ROW()-8,FALSE)</f>
        <v>0</v>
      </c>
      <c r="M1004" s="292">
        <f>HLOOKUP(K!$D$15,DatInv!$CO$7:$CZ$1441,ROW()-8,FALSE)</f>
        <v>0</v>
      </c>
      <c r="N1004" s="444"/>
      <c r="O1004" s="444"/>
      <c r="P1004" s="292">
        <f>DatInv!CZ1002</f>
        <v>0</v>
      </c>
      <c r="Q1004" s="292">
        <f>DatInv!DF1002</f>
        <v>0</v>
      </c>
      <c r="R1004" s="292">
        <f t="shared" si="867"/>
        <v>0</v>
      </c>
      <c r="S1004" s="292">
        <f t="shared" si="868"/>
        <v>0</v>
      </c>
      <c r="T1004" s="290"/>
    </row>
    <row r="1005" spans="1:20">
      <c r="A1005" s="290"/>
      <c r="B1005" s="292">
        <f>HLOOKUP(K!$D$15,DatInv!$F$7:$Q$1441,ROW()-8,FALSE)</f>
        <v>0</v>
      </c>
      <c r="C1005" s="292">
        <f>HLOOKUP(K!$D$15,DatInv!$W$7:$AH$1441,ROW()-8,FALSE)</f>
        <v>0</v>
      </c>
      <c r="D1005" s="292">
        <f>HLOOKUP(K!$D$15,DatInv!$AN$7:$AY$1441,ROW()-8,FALSE)</f>
        <v>0</v>
      </c>
      <c r="E1005" s="444"/>
      <c r="F1005" s="444"/>
      <c r="G1005" s="420"/>
      <c r="H1005" s="421"/>
      <c r="I1005" s="440"/>
      <c r="J1005" s="423" t="s">
        <v>249</v>
      </c>
      <c r="K1005" s="292">
        <f>HLOOKUP(K!$D$15,DatInv!$BG$7:$BR$1441,ROW()-8,FALSE)</f>
        <v>0</v>
      </c>
      <c r="L1005" s="292">
        <f>HLOOKUP(K!$D$15,DatInv!$BX$7:$CI$1441,ROW()-8,FALSE)</f>
        <v>0</v>
      </c>
      <c r="M1005" s="292">
        <f>HLOOKUP(K!$D$15,DatInv!$CO$7:$CZ$1441,ROW()-8,FALSE)</f>
        <v>0</v>
      </c>
      <c r="N1005" s="444"/>
      <c r="O1005" s="444"/>
      <c r="P1005" s="292">
        <f>DatInv!CZ1003</f>
        <v>0</v>
      </c>
      <c r="Q1005" s="292">
        <f>DatInv!DF1003</f>
        <v>0</v>
      </c>
      <c r="R1005" s="292">
        <f t="shared" ref="R1005:S1005" si="869">IF(R1003=0,0,R1004/R1003)</f>
        <v>0</v>
      </c>
      <c r="S1005" s="292">
        <f t="shared" si="869"/>
        <v>0</v>
      </c>
      <c r="T1005" s="290"/>
    </row>
    <row r="1006" spans="1:20">
      <c r="A1006" s="290"/>
      <c r="B1006" s="292">
        <f>HLOOKUP(K!$D$15,DatInv!$F$7:$Q$1441,ROW()-8,FALSE)</f>
        <v>0</v>
      </c>
      <c r="C1006" s="292">
        <f>HLOOKUP(K!$D$15,DatInv!$W$7:$AH$1441,ROW()-8,FALSE)</f>
        <v>0</v>
      </c>
      <c r="D1006" s="292">
        <f>HLOOKUP(K!$D$15,DatInv!$AN$7:$AY$1441,ROW()-8,FALSE)</f>
        <v>0</v>
      </c>
      <c r="E1006" s="444"/>
      <c r="F1006" s="444"/>
      <c r="G1006" s="420"/>
      <c r="H1006" s="421"/>
      <c r="I1006" s="440" t="s">
        <v>322</v>
      </c>
      <c r="J1006" s="423" t="s">
        <v>22</v>
      </c>
      <c r="K1006" s="292">
        <f>HLOOKUP(K!$D$15,DatInv!$BG$7:$BR$1441,ROW()-8,FALSE)</f>
        <v>0</v>
      </c>
      <c r="L1006" s="292">
        <f>HLOOKUP(K!$D$15,DatInv!$BX$7:$CI$1441,ROW()-8,FALSE)</f>
        <v>0</v>
      </c>
      <c r="M1006" s="292">
        <f>HLOOKUP(K!$D$15,DatInv!$CO$7:$CZ$1441,ROW()-8,FALSE)</f>
        <v>0</v>
      </c>
      <c r="N1006" s="444"/>
      <c r="O1006" s="444"/>
      <c r="P1006" s="292">
        <f>DatInv!CZ1004</f>
        <v>0</v>
      </c>
      <c r="Q1006" s="292">
        <f>DatInv!DF1004</f>
        <v>0</v>
      </c>
      <c r="R1006" s="292">
        <f t="shared" ref="R1006:R1007" si="870">Q1006+K1006</f>
        <v>0</v>
      </c>
      <c r="S1006" s="292">
        <f t="shared" ref="S1006:S1056" si="871">Q1006+P1006</f>
        <v>0</v>
      </c>
      <c r="T1006" s="290"/>
    </row>
    <row r="1007" spans="1:20">
      <c r="A1007" s="290"/>
      <c r="B1007" s="292">
        <f>HLOOKUP(K!$D$15,DatInv!$F$7:$Q$1441,ROW()-8,FALSE)</f>
        <v>0</v>
      </c>
      <c r="C1007" s="292">
        <f>HLOOKUP(K!$D$15,DatInv!$W$7:$AH$1441,ROW()-8,FALSE)</f>
        <v>0</v>
      </c>
      <c r="D1007" s="292">
        <f>HLOOKUP(K!$D$15,DatInv!$AN$7:$AY$1441,ROW()-8,FALSE)</f>
        <v>0</v>
      </c>
      <c r="E1007" s="444"/>
      <c r="F1007" s="444"/>
      <c r="G1007" s="420"/>
      <c r="H1007" s="421"/>
      <c r="I1007" s="440"/>
      <c r="J1007" s="423" t="s">
        <v>140</v>
      </c>
      <c r="K1007" s="292">
        <f>HLOOKUP(K!$D$15,DatInv!$BG$7:$BR$1441,ROW()-8,FALSE)</f>
        <v>0</v>
      </c>
      <c r="L1007" s="292">
        <f>HLOOKUP(K!$D$15,DatInv!$BX$7:$CI$1441,ROW()-8,FALSE)</f>
        <v>0</v>
      </c>
      <c r="M1007" s="292">
        <f>HLOOKUP(K!$D$15,DatInv!$CO$7:$CZ$1441,ROW()-8,FALSE)</f>
        <v>0</v>
      </c>
      <c r="N1007" s="444"/>
      <c r="O1007" s="444"/>
      <c r="P1007" s="292">
        <f>DatInv!CZ1005</f>
        <v>0</v>
      </c>
      <c r="Q1007" s="292">
        <f>DatInv!DF1005</f>
        <v>0</v>
      </c>
      <c r="R1007" s="292">
        <f t="shared" si="870"/>
        <v>0</v>
      </c>
      <c r="S1007" s="292">
        <f t="shared" si="871"/>
        <v>0</v>
      </c>
      <c r="T1007" s="290"/>
    </row>
    <row r="1008" spans="1:20">
      <c r="A1008" s="290"/>
      <c r="B1008" s="292">
        <f>HLOOKUP(K!$D$15,DatInv!$F$7:$Q$1441,ROW()-8,FALSE)</f>
        <v>0</v>
      </c>
      <c r="C1008" s="292">
        <f>HLOOKUP(K!$D$15,DatInv!$W$7:$AH$1441,ROW()-8,FALSE)</f>
        <v>0</v>
      </c>
      <c r="D1008" s="292">
        <f>HLOOKUP(K!$D$15,DatInv!$AN$7:$AY$1441,ROW()-8,FALSE)</f>
        <v>0</v>
      </c>
      <c r="E1008" s="444"/>
      <c r="F1008" s="444"/>
      <c r="G1008" s="420"/>
      <c r="H1008" s="421"/>
      <c r="I1008" s="440"/>
      <c r="J1008" s="423" t="s">
        <v>249</v>
      </c>
      <c r="K1008" s="292">
        <f>HLOOKUP(K!$D$15,DatInv!$BG$7:$BR$1441,ROW()-8,FALSE)</f>
        <v>0</v>
      </c>
      <c r="L1008" s="292">
        <f>HLOOKUP(K!$D$15,DatInv!$BX$7:$CI$1441,ROW()-8,FALSE)</f>
        <v>0</v>
      </c>
      <c r="M1008" s="292">
        <f>HLOOKUP(K!$D$15,DatInv!$CO$7:$CZ$1441,ROW()-8,FALSE)</f>
        <v>0</v>
      </c>
      <c r="N1008" s="444"/>
      <c r="O1008" s="444"/>
      <c r="P1008" s="292">
        <f>DatInv!CZ1006</f>
        <v>0</v>
      </c>
      <c r="Q1008" s="292">
        <f>DatInv!DF1006</f>
        <v>0</v>
      </c>
      <c r="R1008" s="292">
        <f t="shared" ref="R1008:S1008" si="872">IF(R1006=0,0,R1007/R1006)</f>
        <v>0</v>
      </c>
      <c r="S1008" s="292">
        <f t="shared" si="872"/>
        <v>0</v>
      </c>
      <c r="T1008" s="290"/>
    </row>
    <row r="1009" spans="1:20">
      <c r="A1009" s="290"/>
      <c r="B1009" s="292">
        <f>HLOOKUP(K!$D$15,DatInv!$F$7:$Q$1441,ROW()-8,FALSE)</f>
        <v>0</v>
      </c>
      <c r="C1009" s="292">
        <f>HLOOKUP(K!$D$15,DatInv!$W$7:$AH$1441,ROW()-8,FALSE)</f>
        <v>0</v>
      </c>
      <c r="D1009" s="292">
        <f>HLOOKUP(K!$D$15,DatInv!$AN$7:$AY$1441,ROW()-8,FALSE)</f>
        <v>0</v>
      </c>
      <c r="E1009" s="444"/>
      <c r="F1009" s="444"/>
      <c r="G1009" s="420"/>
      <c r="H1009" s="421"/>
      <c r="I1009" s="440" t="s">
        <v>323</v>
      </c>
      <c r="J1009" s="423" t="s">
        <v>22</v>
      </c>
      <c r="K1009" s="292">
        <f>HLOOKUP(K!$D$15,DatInv!$BG$7:$BR$1441,ROW()-8,FALSE)</f>
        <v>0</v>
      </c>
      <c r="L1009" s="292">
        <f>HLOOKUP(K!$D$15,DatInv!$BX$7:$CI$1441,ROW()-8,FALSE)</f>
        <v>0</v>
      </c>
      <c r="M1009" s="292">
        <f>HLOOKUP(K!$D$15,DatInv!$CO$7:$CZ$1441,ROW()-8,FALSE)</f>
        <v>0</v>
      </c>
      <c r="N1009" s="444"/>
      <c r="O1009" s="444"/>
      <c r="P1009" s="292">
        <f>DatInv!CZ1007</f>
        <v>0</v>
      </c>
      <c r="Q1009" s="292">
        <f>DatInv!DF1007</f>
        <v>0</v>
      </c>
      <c r="R1009" s="292">
        <f t="shared" ref="R1009:R1010" si="873">Q1009+K1009</f>
        <v>0</v>
      </c>
      <c r="S1009" s="292">
        <f t="shared" ref="S1009:S1056" si="874">Q1009+P1009</f>
        <v>0</v>
      </c>
      <c r="T1009" s="290"/>
    </row>
    <row r="1010" spans="1:20">
      <c r="A1010" s="290"/>
      <c r="B1010" s="292">
        <f>HLOOKUP(K!$D$15,DatInv!$F$7:$Q$1441,ROW()-8,FALSE)</f>
        <v>0</v>
      </c>
      <c r="C1010" s="292">
        <f>HLOOKUP(K!$D$15,DatInv!$W$7:$AH$1441,ROW()-8,FALSE)</f>
        <v>0</v>
      </c>
      <c r="D1010" s="292">
        <f>HLOOKUP(K!$D$15,DatInv!$AN$7:$AY$1441,ROW()-8,FALSE)</f>
        <v>0</v>
      </c>
      <c r="E1010" s="444"/>
      <c r="F1010" s="444"/>
      <c r="G1010" s="420"/>
      <c r="H1010" s="421"/>
      <c r="I1010" s="440"/>
      <c r="J1010" s="423" t="s">
        <v>140</v>
      </c>
      <c r="K1010" s="292">
        <f>HLOOKUP(K!$D$15,DatInv!$BG$7:$BR$1441,ROW()-8,FALSE)</f>
        <v>0</v>
      </c>
      <c r="L1010" s="292">
        <f>HLOOKUP(K!$D$15,DatInv!$BX$7:$CI$1441,ROW()-8,FALSE)</f>
        <v>0</v>
      </c>
      <c r="M1010" s="292">
        <f>HLOOKUP(K!$D$15,DatInv!$CO$7:$CZ$1441,ROW()-8,FALSE)</f>
        <v>0</v>
      </c>
      <c r="N1010" s="444"/>
      <c r="O1010" s="444"/>
      <c r="P1010" s="292">
        <f>DatInv!CZ1008</f>
        <v>0</v>
      </c>
      <c r="Q1010" s="292">
        <f>DatInv!DF1008</f>
        <v>0</v>
      </c>
      <c r="R1010" s="292">
        <f t="shared" si="873"/>
        <v>0</v>
      </c>
      <c r="S1010" s="292">
        <f t="shared" si="874"/>
        <v>0</v>
      </c>
      <c r="T1010" s="290"/>
    </row>
    <row r="1011" spans="1:20">
      <c r="A1011" s="290"/>
      <c r="B1011" s="292">
        <f>HLOOKUP(K!$D$15,DatInv!$F$7:$Q$1441,ROW()-8,FALSE)</f>
        <v>0</v>
      </c>
      <c r="C1011" s="292">
        <f>HLOOKUP(K!$D$15,DatInv!$W$7:$AH$1441,ROW()-8,FALSE)</f>
        <v>0</v>
      </c>
      <c r="D1011" s="292">
        <f>HLOOKUP(K!$D$15,DatInv!$AN$7:$AY$1441,ROW()-8,FALSE)</f>
        <v>0</v>
      </c>
      <c r="E1011" s="444"/>
      <c r="F1011" s="444"/>
      <c r="G1011" s="420"/>
      <c r="H1011" s="421"/>
      <c r="I1011" s="440"/>
      <c r="J1011" s="423" t="s">
        <v>249</v>
      </c>
      <c r="K1011" s="292">
        <f>HLOOKUP(K!$D$15,DatInv!$BG$7:$BR$1441,ROW()-8,FALSE)</f>
        <v>0</v>
      </c>
      <c r="L1011" s="292">
        <f>HLOOKUP(K!$D$15,DatInv!$BX$7:$CI$1441,ROW()-8,FALSE)</f>
        <v>0</v>
      </c>
      <c r="M1011" s="292">
        <f>HLOOKUP(K!$D$15,DatInv!$CO$7:$CZ$1441,ROW()-8,FALSE)</f>
        <v>0</v>
      </c>
      <c r="N1011" s="444"/>
      <c r="O1011" s="444"/>
      <c r="P1011" s="292">
        <f>DatInv!CZ1009</f>
        <v>0</v>
      </c>
      <c r="Q1011" s="292">
        <f>DatInv!DF1009</f>
        <v>0</v>
      </c>
      <c r="R1011" s="292">
        <f t="shared" ref="R1011:S1011" si="875">IF(R1009=0,0,R1010/R1009)</f>
        <v>0</v>
      </c>
      <c r="S1011" s="292">
        <f t="shared" si="875"/>
        <v>0</v>
      </c>
      <c r="T1011" s="290"/>
    </row>
    <row r="1012" spans="1:20">
      <c r="A1012" s="290"/>
      <c r="B1012" s="292">
        <f>HLOOKUP(K!$D$15,DatInv!$F$7:$Q$1441,ROW()-8,FALSE)</f>
        <v>0</v>
      </c>
      <c r="C1012" s="292">
        <f>HLOOKUP(K!$D$15,DatInv!$W$7:$AH$1441,ROW()-8,FALSE)</f>
        <v>0</v>
      </c>
      <c r="D1012" s="292">
        <f>HLOOKUP(K!$D$15,DatInv!$AN$7:$AY$1441,ROW()-8,FALSE)</f>
        <v>0</v>
      </c>
      <c r="E1012" s="444"/>
      <c r="F1012" s="444"/>
      <c r="G1012" s="420"/>
      <c r="H1012" s="421"/>
      <c r="I1012" s="440" t="s">
        <v>324</v>
      </c>
      <c r="J1012" s="423" t="s">
        <v>22</v>
      </c>
      <c r="K1012" s="292">
        <f>HLOOKUP(K!$D$15,DatInv!$BG$7:$BR$1441,ROW()-8,FALSE)</f>
        <v>0</v>
      </c>
      <c r="L1012" s="292">
        <f>HLOOKUP(K!$D$15,DatInv!$BX$7:$CI$1441,ROW()-8,FALSE)</f>
        <v>0</v>
      </c>
      <c r="M1012" s="292">
        <f>HLOOKUP(K!$D$15,DatInv!$CO$7:$CZ$1441,ROW()-8,FALSE)</f>
        <v>0</v>
      </c>
      <c r="N1012" s="444"/>
      <c r="O1012" s="444"/>
      <c r="P1012" s="292">
        <f>DatInv!CZ1010</f>
        <v>0</v>
      </c>
      <c r="Q1012" s="292">
        <f>DatInv!DF1010</f>
        <v>0</v>
      </c>
      <c r="R1012" s="292">
        <f t="shared" ref="R1012:R1013" si="876">Q1012+K1012</f>
        <v>0</v>
      </c>
      <c r="S1012" s="292">
        <f t="shared" ref="S1012:S1056" si="877">Q1012+P1012</f>
        <v>0</v>
      </c>
      <c r="T1012" s="290"/>
    </row>
    <row r="1013" spans="1:20">
      <c r="A1013" s="290"/>
      <c r="B1013" s="292">
        <f>HLOOKUP(K!$D$15,DatInv!$F$7:$Q$1441,ROW()-8,FALSE)</f>
        <v>0</v>
      </c>
      <c r="C1013" s="292">
        <f>HLOOKUP(K!$D$15,DatInv!$W$7:$AH$1441,ROW()-8,FALSE)</f>
        <v>0</v>
      </c>
      <c r="D1013" s="292">
        <f>HLOOKUP(K!$D$15,DatInv!$AN$7:$AY$1441,ROW()-8,FALSE)</f>
        <v>0</v>
      </c>
      <c r="E1013" s="444"/>
      <c r="F1013" s="444"/>
      <c r="G1013" s="420"/>
      <c r="H1013" s="421"/>
      <c r="I1013" s="440"/>
      <c r="J1013" s="423" t="s">
        <v>140</v>
      </c>
      <c r="K1013" s="292">
        <f>HLOOKUP(K!$D$15,DatInv!$BG$7:$BR$1441,ROW()-8,FALSE)</f>
        <v>0</v>
      </c>
      <c r="L1013" s="292">
        <f>HLOOKUP(K!$D$15,DatInv!$BX$7:$CI$1441,ROW()-8,FALSE)</f>
        <v>0</v>
      </c>
      <c r="M1013" s="292">
        <f>HLOOKUP(K!$D$15,DatInv!$CO$7:$CZ$1441,ROW()-8,FALSE)</f>
        <v>0</v>
      </c>
      <c r="N1013" s="444"/>
      <c r="O1013" s="444"/>
      <c r="P1013" s="292">
        <f>DatInv!CZ1011</f>
        <v>0</v>
      </c>
      <c r="Q1013" s="292">
        <f>DatInv!DF1011</f>
        <v>0</v>
      </c>
      <c r="R1013" s="292">
        <f t="shared" si="876"/>
        <v>0</v>
      </c>
      <c r="S1013" s="292">
        <f t="shared" si="877"/>
        <v>0</v>
      </c>
      <c r="T1013" s="290"/>
    </row>
    <row r="1014" spans="1:20">
      <c r="A1014" s="290"/>
      <c r="B1014" s="292">
        <f>HLOOKUP(K!$D$15,DatInv!$F$7:$Q$1441,ROW()-8,FALSE)</f>
        <v>0</v>
      </c>
      <c r="C1014" s="292">
        <f>HLOOKUP(K!$D$15,DatInv!$W$7:$AH$1441,ROW()-8,FALSE)</f>
        <v>0</v>
      </c>
      <c r="D1014" s="292">
        <f>HLOOKUP(K!$D$15,DatInv!$AN$7:$AY$1441,ROW()-8,FALSE)</f>
        <v>0</v>
      </c>
      <c r="E1014" s="444"/>
      <c r="F1014" s="444"/>
      <c r="G1014" s="420"/>
      <c r="H1014" s="421"/>
      <c r="I1014" s="440"/>
      <c r="J1014" s="423" t="s">
        <v>249</v>
      </c>
      <c r="K1014" s="292">
        <f>HLOOKUP(K!$D$15,DatInv!$BG$7:$BR$1441,ROW()-8,FALSE)</f>
        <v>0</v>
      </c>
      <c r="L1014" s="292">
        <f>HLOOKUP(K!$D$15,DatInv!$BX$7:$CI$1441,ROW()-8,FALSE)</f>
        <v>0</v>
      </c>
      <c r="M1014" s="292">
        <f>HLOOKUP(K!$D$15,DatInv!$CO$7:$CZ$1441,ROW()-8,FALSE)</f>
        <v>0</v>
      </c>
      <c r="N1014" s="444"/>
      <c r="O1014" s="444"/>
      <c r="P1014" s="292">
        <f>DatInv!CZ1012</f>
        <v>0</v>
      </c>
      <c r="Q1014" s="292">
        <f>DatInv!DF1012</f>
        <v>0</v>
      </c>
      <c r="R1014" s="292">
        <f t="shared" ref="R1014:S1014" si="878">IF(R1012=0,0,R1013/R1012)</f>
        <v>0</v>
      </c>
      <c r="S1014" s="292">
        <f t="shared" si="878"/>
        <v>0</v>
      </c>
      <c r="T1014" s="290"/>
    </row>
    <row r="1015" spans="1:20">
      <c r="A1015" s="290"/>
      <c r="B1015" s="292">
        <f>HLOOKUP(K!$D$15,DatInv!$F$7:$Q$1441,ROW()-8,FALSE)</f>
        <v>0</v>
      </c>
      <c r="C1015" s="292">
        <f>HLOOKUP(K!$D$15,DatInv!$W$7:$AH$1441,ROW()-8,FALSE)</f>
        <v>0</v>
      </c>
      <c r="D1015" s="292">
        <f>HLOOKUP(K!$D$15,DatInv!$AN$7:$AY$1441,ROW()-8,FALSE)</f>
        <v>0</v>
      </c>
      <c r="E1015" s="444"/>
      <c r="F1015" s="444"/>
      <c r="G1015" s="420"/>
      <c r="H1015" s="421"/>
      <c r="I1015" s="440" t="s">
        <v>325</v>
      </c>
      <c r="J1015" s="423" t="s">
        <v>22</v>
      </c>
      <c r="K1015" s="292">
        <f>HLOOKUP(K!$D$15,DatInv!$BG$7:$BR$1441,ROW()-8,FALSE)</f>
        <v>0</v>
      </c>
      <c r="L1015" s="292">
        <f>HLOOKUP(K!$D$15,DatInv!$BX$7:$CI$1441,ROW()-8,FALSE)</f>
        <v>0</v>
      </c>
      <c r="M1015" s="292">
        <f>HLOOKUP(K!$D$15,DatInv!$CO$7:$CZ$1441,ROW()-8,FALSE)</f>
        <v>0</v>
      </c>
      <c r="N1015" s="444"/>
      <c r="O1015" s="444"/>
      <c r="P1015" s="292">
        <f>DatInv!CZ1013</f>
        <v>0</v>
      </c>
      <c r="Q1015" s="292">
        <f>DatInv!DF1013</f>
        <v>0</v>
      </c>
      <c r="R1015" s="292">
        <f t="shared" ref="R1015:R1016" si="879">Q1015+K1015</f>
        <v>0</v>
      </c>
      <c r="S1015" s="292">
        <f t="shared" ref="S1015:S1056" si="880">Q1015+P1015</f>
        <v>0</v>
      </c>
      <c r="T1015" s="290"/>
    </row>
    <row r="1016" spans="1:20">
      <c r="A1016" s="290"/>
      <c r="B1016" s="292">
        <f>HLOOKUP(K!$D$15,DatInv!$F$7:$Q$1441,ROW()-8,FALSE)</f>
        <v>0</v>
      </c>
      <c r="C1016" s="292">
        <f>HLOOKUP(K!$D$15,DatInv!$W$7:$AH$1441,ROW()-8,FALSE)</f>
        <v>0</v>
      </c>
      <c r="D1016" s="292">
        <f>HLOOKUP(K!$D$15,DatInv!$AN$7:$AY$1441,ROW()-8,FALSE)</f>
        <v>0</v>
      </c>
      <c r="E1016" s="444"/>
      <c r="F1016" s="444"/>
      <c r="G1016" s="420"/>
      <c r="H1016" s="421"/>
      <c r="I1016" s="440"/>
      <c r="J1016" s="423" t="s">
        <v>140</v>
      </c>
      <c r="K1016" s="292">
        <f>HLOOKUP(K!$D$15,DatInv!$BG$7:$BR$1441,ROW()-8,FALSE)</f>
        <v>0</v>
      </c>
      <c r="L1016" s="292">
        <f>HLOOKUP(K!$D$15,DatInv!$BX$7:$CI$1441,ROW()-8,FALSE)</f>
        <v>0</v>
      </c>
      <c r="M1016" s="292">
        <f>HLOOKUP(K!$D$15,DatInv!$CO$7:$CZ$1441,ROW()-8,FALSE)</f>
        <v>0</v>
      </c>
      <c r="N1016" s="444"/>
      <c r="O1016" s="444"/>
      <c r="P1016" s="292">
        <f>DatInv!CZ1014</f>
        <v>0</v>
      </c>
      <c r="Q1016" s="292">
        <f>DatInv!DF1014</f>
        <v>0</v>
      </c>
      <c r="R1016" s="292">
        <f t="shared" si="879"/>
        <v>0</v>
      </c>
      <c r="S1016" s="292">
        <f t="shared" si="880"/>
        <v>0</v>
      </c>
      <c r="T1016" s="290"/>
    </row>
    <row r="1017" spans="1:20">
      <c r="A1017" s="290"/>
      <c r="B1017" s="292">
        <f>HLOOKUP(K!$D$15,DatInv!$F$7:$Q$1441,ROW()-8,FALSE)</f>
        <v>0</v>
      </c>
      <c r="C1017" s="292">
        <f>HLOOKUP(K!$D$15,DatInv!$W$7:$AH$1441,ROW()-8,FALSE)</f>
        <v>0</v>
      </c>
      <c r="D1017" s="292">
        <f>HLOOKUP(K!$D$15,DatInv!$AN$7:$AY$1441,ROW()-8,FALSE)</f>
        <v>0</v>
      </c>
      <c r="E1017" s="444"/>
      <c r="F1017" s="444"/>
      <c r="G1017" s="420"/>
      <c r="H1017" s="421"/>
      <c r="I1017" s="440"/>
      <c r="J1017" s="423" t="s">
        <v>249</v>
      </c>
      <c r="K1017" s="292">
        <f>HLOOKUP(K!$D$15,DatInv!$BG$7:$BR$1441,ROW()-8,FALSE)</f>
        <v>0</v>
      </c>
      <c r="L1017" s="292">
        <f>HLOOKUP(K!$D$15,DatInv!$BX$7:$CI$1441,ROW()-8,FALSE)</f>
        <v>0</v>
      </c>
      <c r="M1017" s="292">
        <f>HLOOKUP(K!$D$15,DatInv!$CO$7:$CZ$1441,ROW()-8,FALSE)</f>
        <v>0</v>
      </c>
      <c r="N1017" s="444"/>
      <c r="O1017" s="444"/>
      <c r="P1017" s="292">
        <f>DatInv!CZ1015</f>
        <v>0</v>
      </c>
      <c r="Q1017" s="292">
        <f>DatInv!DF1015</f>
        <v>0</v>
      </c>
      <c r="R1017" s="292">
        <f t="shared" ref="R1017:S1017" si="881">IF(R1015=0,0,R1016/R1015)</f>
        <v>0</v>
      </c>
      <c r="S1017" s="292">
        <f t="shared" si="881"/>
        <v>0</v>
      </c>
      <c r="T1017" s="290"/>
    </row>
    <row r="1018" spans="1:20">
      <c r="A1018" s="290"/>
      <c r="B1018" s="292">
        <f>HLOOKUP(K!$D$15,DatInv!$F$7:$Q$1441,ROW()-8,FALSE)</f>
        <v>0</v>
      </c>
      <c r="C1018" s="292">
        <f>HLOOKUP(K!$D$15,DatInv!$W$7:$AH$1441,ROW()-8,FALSE)</f>
        <v>0</v>
      </c>
      <c r="D1018" s="292">
        <f>HLOOKUP(K!$D$15,DatInv!$AN$7:$AY$1441,ROW()-8,FALSE)</f>
        <v>0</v>
      </c>
      <c r="E1018" s="444"/>
      <c r="F1018" s="444"/>
      <c r="G1018" s="420"/>
      <c r="H1018" s="421"/>
      <c r="I1018" s="440" t="s">
        <v>326</v>
      </c>
      <c r="J1018" s="423" t="s">
        <v>22</v>
      </c>
      <c r="K1018" s="292">
        <f>HLOOKUP(K!$D$15,DatInv!$BG$7:$BR$1441,ROW()-8,FALSE)</f>
        <v>0</v>
      </c>
      <c r="L1018" s="292">
        <f>HLOOKUP(K!$D$15,DatInv!$BX$7:$CI$1441,ROW()-8,FALSE)</f>
        <v>0</v>
      </c>
      <c r="M1018" s="292">
        <f>HLOOKUP(K!$D$15,DatInv!$CO$7:$CZ$1441,ROW()-8,FALSE)</f>
        <v>0</v>
      </c>
      <c r="N1018" s="444"/>
      <c r="O1018" s="444"/>
      <c r="P1018" s="292">
        <f>DatInv!CZ1016</f>
        <v>0</v>
      </c>
      <c r="Q1018" s="292">
        <f>DatInv!DF1016</f>
        <v>0</v>
      </c>
      <c r="R1018" s="292">
        <f t="shared" ref="R1018:R1019" si="882">Q1018+K1018</f>
        <v>0</v>
      </c>
      <c r="S1018" s="292">
        <f t="shared" ref="S1018:S1056" si="883">Q1018+P1018</f>
        <v>0</v>
      </c>
      <c r="T1018" s="290"/>
    </row>
    <row r="1019" spans="1:20">
      <c r="A1019" s="290"/>
      <c r="B1019" s="292">
        <f>HLOOKUP(K!$D$15,DatInv!$F$7:$Q$1441,ROW()-8,FALSE)</f>
        <v>0</v>
      </c>
      <c r="C1019" s="292">
        <f>HLOOKUP(K!$D$15,DatInv!$W$7:$AH$1441,ROW()-8,FALSE)</f>
        <v>0</v>
      </c>
      <c r="D1019" s="292">
        <f>HLOOKUP(K!$D$15,DatInv!$AN$7:$AY$1441,ROW()-8,FALSE)</f>
        <v>0</v>
      </c>
      <c r="E1019" s="444"/>
      <c r="F1019" s="444"/>
      <c r="G1019" s="420"/>
      <c r="H1019" s="421"/>
      <c r="I1019" s="440"/>
      <c r="J1019" s="423" t="s">
        <v>140</v>
      </c>
      <c r="K1019" s="292">
        <f>HLOOKUP(K!$D$15,DatInv!$BG$7:$BR$1441,ROW()-8,FALSE)</f>
        <v>0</v>
      </c>
      <c r="L1019" s="292">
        <f>HLOOKUP(K!$D$15,DatInv!$BX$7:$CI$1441,ROW()-8,FALSE)</f>
        <v>0</v>
      </c>
      <c r="M1019" s="292">
        <f>HLOOKUP(K!$D$15,DatInv!$CO$7:$CZ$1441,ROW()-8,FALSE)</f>
        <v>0</v>
      </c>
      <c r="N1019" s="444"/>
      <c r="O1019" s="444"/>
      <c r="P1019" s="292">
        <f>DatInv!CZ1017</f>
        <v>0</v>
      </c>
      <c r="Q1019" s="292">
        <f>DatInv!DF1017</f>
        <v>0</v>
      </c>
      <c r="R1019" s="292">
        <f t="shared" si="882"/>
        <v>0</v>
      </c>
      <c r="S1019" s="292">
        <f t="shared" si="883"/>
        <v>0</v>
      </c>
      <c r="T1019" s="290"/>
    </row>
    <row r="1020" spans="1:20">
      <c r="A1020" s="290"/>
      <c r="B1020" s="292">
        <f>HLOOKUP(K!$D$15,DatInv!$F$7:$Q$1441,ROW()-8,FALSE)</f>
        <v>0</v>
      </c>
      <c r="C1020" s="292">
        <f>HLOOKUP(K!$D$15,DatInv!$W$7:$AH$1441,ROW()-8,FALSE)</f>
        <v>0</v>
      </c>
      <c r="D1020" s="292">
        <f>HLOOKUP(K!$D$15,DatInv!$AN$7:$AY$1441,ROW()-8,FALSE)</f>
        <v>0</v>
      </c>
      <c r="E1020" s="444"/>
      <c r="F1020" s="444"/>
      <c r="G1020" s="420"/>
      <c r="H1020" s="421"/>
      <c r="I1020" s="440"/>
      <c r="J1020" s="423" t="s">
        <v>249</v>
      </c>
      <c r="K1020" s="292">
        <f>HLOOKUP(K!$D$15,DatInv!$BG$7:$BR$1441,ROW()-8,FALSE)</f>
        <v>0</v>
      </c>
      <c r="L1020" s="292">
        <f>HLOOKUP(K!$D$15,DatInv!$BX$7:$CI$1441,ROW()-8,FALSE)</f>
        <v>0</v>
      </c>
      <c r="M1020" s="292">
        <f>HLOOKUP(K!$D$15,DatInv!$CO$7:$CZ$1441,ROW()-8,FALSE)</f>
        <v>0</v>
      </c>
      <c r="N1020" s="444"/>
      <c r="O1020" s="444"/>
      <c r="P1020" s="292">
        <f>DatInv!CZ1018</f>
        <v>0</v>
      </c>
      <c r="Q1020" s="292">
        <f>DatInv!DF1018</f>
        <v>0</v>
      </c>
      <c r="R1020" s="292">
        <f t="shared" ref="R1020:S1020" si="884">IF(R1018=0,0,R1019/R1018)</f>
        <v>0</v>
      </c>
      <c r="S1020" s="292">
        <f t="shared" si="884"/>
        <v>0</v>
      </c>
      <c r="T1020" s="290"/>
    </row>
    <row r="1021" spans="1:20">
      <c r="A1021" s="290"/>
      <c r="B1021" s="292">
        <f>HLOOKUP(K!$D$15,DatInv!$F$7:$Q$1441,ROW()-8,FALSE)</f>
        <v>0</v>
      </c>
      <c r="C1021" s="292">
        <f>HLOOKUP(K!$D$15,DatInv!$W$7:$AH$1441,ROW()-8,FALSE)</f>
        <v>0</v>
      </c>
      <c r="D1021" s="292">
        <f>HLOOKUP(K!$D$15,DatInv!$AN$7:$AY$1441,ROW()-8,FALSE)</f>
        <v>0</v>
      </c>
      <c r="E1021" s="444"/>
      <c r="F1021" s="444"/>
      <c r="G1021" s="420"/>
      <c r="H1021" s="421"/>
      <c r="I1021" s="440" t="s">
        <v>327</v>
      </c>
      <c r="J1021" s="423" t="s">
        <v>22</v>
      </c>
      <c r="K1021" s="292">
        <f>HLOOKUP(K!$D$15,DatInv!$BG$7:$BR$1441,ROW()-8,FALSE)</f>
        <v>0</v>
      </c>
      <c r="L1021" s="292">
        <f>HLOOKUP(K!$D$15,DatInv!$BX$7:$CI$1441,ROW()-8,FALSE)</f>
        <v>0</v>
      </c>
      <c r="M1021" s="292">
        <f>HLOOKUP(K!$D$15,DatInv!$CO$7:$CZ$1441,ROW()-8,FALSE)</f>
        <v>0</v>
      </c>
      <c r="N1021" s="444"/>
      <c r="O1021" s="444"/>
      <c r="P1021" s="292">
        <f>DatInv!CZ1019</f>
        <v>0</v>
      </c>
      <c r="Q1021" s="292">
        <f>DatInv!DF1019</f>
        <v>0</v>
      </c>
      <c r="R1021" s="292">
        <f t="shared" ref="R1021:R1022" si="885">Q1021+K1021</f>
        <v>0</v>
      </c>
      <c r="S1021" s="292">
        <f t="shared" ref="S1021:S1056" si="886">Q1021+P1021</f>
        <v>0</v>
      </c>
      <c r="T1021" s="290"/>
    </row>
    <row r="1022" spans="1:20">
      <c r="A1022" s="290"/>
      <c r="B1022" s="292">
        <f>HLOOKUP(K!$D$15,DatInv!$F$7:$Q$1441,ROW()-8,FALSE)</f>
        <v>0</v>
      </c>
      <c r="C1022" s="292">
        <f>HLOOKUP(K!$D$15,DatInv!$W$7:$AH$1441,ROW()-8,FALSE)</f>
        <v>0</v>
      </c>
      <c r="D1022" s="292">
        <f>HLOOKUP(K!$D$15,DatInv!$AN$7:$AY$1441,ROW()-8,FALSE)</f>
        <v>0</v>
      </c>
      <c r="E1022" s="444"/>
      <c r="F1022" s="444"/>
      <c r="G1022" s="420"/>
      <c r="H1022" s="421"/>
      <c r="I1022" s="440"/>
      <c r="J1022" s="423" t="s">
        <v>140</v>
      </c>
      <c r="K1022" s="292">
        <f>HLOOKUP(K!$D$15,DatInv!$BG$7:$BR$1441,ROW()-8,FALSE)</f>
        <v>0</v>
      </c>
      <c r="L1022" s="292">
        <f>HLOOKUP(K!$D$15,DatInv!$BX$7:$CI$1441,ROW()-8,FALSE)</f>
        <v>0</v>
      </c>
      <c r="M1022" s="292">
        <f>HLOOKUP(K!$D$15,DatInv!$CO$7:$CZ$1441,ROW()-8,FALSE)</f>
        <v>0</v>
      </c>
      <c r="N1022" s="444"/>
      <c r="O1022" s="444"/>
      <c r="P1022" s="292">
        <f>DatInv!CZ1020</f>
        <v>0</v>
      </c>
      <c r="Q1022" s="292">
        <f>DatInv!DF1020</f>
        <v>0</v>
      </c>
      <c r="R1022" s="292">
        <f t="shared" si="885"/>
        <v>0</v>
      </c>
      <c r="S1022" s="292">
        <f t="shared" si="886"/>
        <v>0</v>
      </c>
      <c r="T1022" s="290"/>
    </row>
    <row r="1023" spans="1:20">
      <c r="A1023" s="290"/>
      <c r="B1023" s="292">
        <f>HLOOKUP(K!$D$15,DatInv!$F$7:$Q$1441,ROW()-8,FALSE)</f>
        <v>0</v>
      </c>
      <c r="C1023" s="292">
        <f>HLOOKUP(K!$D$15,DatInv!$W$7:$AH$1441,ROW()-8,FALSE)</f>
        <v>0</v>
      </c>
      <c r="D1023" s="292">
        <f>HLOOKUP(K!$D$15,DatInv!$AN$7:$AY$1441,ROW()-8,FALSE)</f>
        <v>0</v>
      </c>
      <c r="E1023" s="444"/>
      <c r="F1023" s="444"/>
      <c r="G1023" s="420"/>
      <c r="H1023" s="421"/>
      <c r="I1023" s="440"/>
      <c r="J1023" s="423" t="s">
        <v>249</v>
      </c>
      <c r="K1023" s="292">
        <f>HLOOKUP(K!$D$15,DatInv!$BG$7:$BR$1441,ROW()-8,FALSE)</f>
        <v>0</v>
      </c>
      <c r="L1023" s="292">
        <f>HLOOKUP(K!$D$15,DatInv!$BX$7:$CI$1441,ROW()-8,FALSE)</f>
        <v>0</v>
      </c>
      <c r="M1023" s="292">
        <f>HLOOKUP(K!$D$15,DatInv!$CO$7:$CZ$1441,ROW()-8,FALSE)</f>
        <v>0</v>
      </c>
      <c r="N1023" s="444"/>
      <c r="O1023" s="444"/>
      <c r="P1023" s="292">
        <f>DatInv!CZ1021</f>
        <v>0</v>
      </c>
      <c r="Q1023" s="292">
        <f>DatInv!DF1021</f>
        <v>0</v>
      </c>
      <c r="R1023" s="292">
        <f t="shared" ref="R1023:S1023" si="887">IF(R1021=0,0,R1022/R1021)</f>
        <v>0</v>
      </c>
      <c r="S1023" s="292">
        <f t="shared" si="887"/>
        <v>0</v>
      </c>
      <c r="T1023" s="290"/>
    </row>
    <row r="1024" spans="1:20">
      <c r="A1024" s="290"/>
      <c r="B1024" s="292">
        <f>HLOOKUP(K!$D$15,DatInv!$F$7:$Q$1441,ROW()-8,FALSE)</f>
        <v>0</v>
      </c>
      <c r="C1024" s="292">
        <f>HLOOKUP(K!$D$15,DatInv!$W$7:$AH$1441,ROW()-8,FALSE)</f>
        <v>0</v>
      </c>
      <c r="D1024" s="292">
        <f>HLOOKUP(K!$D$15,DatInv!$AN$7:$AY$1441,ROW()-8,FALSE)</f>
        <v>0</v>
      </c>
      <c r="E1024" s="444"/>
      <c r="F1024" s="444"/>
      <c r="G1024" s="420"/>
      <c r="H1024" s="421"/>
      <c r="I1024" s="440" t="s">
        <v>328</v>
      </c>
      <c r="J1024" s="423" t="s">
        <v>22</v>
      </c>
      <c r="K1024" s="292">
        <f>HLOOKUP(K!$D$15,DatInv!$BG$7:$BR$1441,ROW()-8,FALSE)</f>
        <v>0</v>
      </c>
      <c r="L1024" s="292">
        <f>HLOOKUP(K!$D$15,DatInv!$BX$7:$CI$1441,ROW()-8,FALSE)</f>
        <v>0</v>
      </c>
      <c r="M1024" s="292">
        <f>HLOOKUP(K!$D$15,DatInv!$CO$7:$CZ$1441,ROW()-8,FALSE)</f>
        <v>0</v>
      </c>
      <c r="N1024" s="444"/>
      <c r="O1024" s="444"/>
      <c r="P1024" s="292">
        <f>DatInv!CZ1022</f>
        <v>0</v>
      </c>
      <c r="Q1024" s="292">
        <f>DatInv!DF1022</f>
        <v>0</v>
      </c>
      <c r="R1024" s="292">
        <f t="shared" ref="R1024:R1025" si="888">Q1024+K1024</f>
        <v>0</v>
      </c>
      <c r="S1024" s="292">
        <f t="shared" ref="S1024:S1056" si="889">Q1024+P1024</f>
        <v>0</v>
      </c>
      <c r="T1024" s="290"/>
    </row>
    <row r="1025" spans="1:20">
      <c r="A1025" s="290"/>
      <c r="B1025" s="292">
        <f>HLOOKUP(K!$D$15,DatInv!$F$7:$Q$1441,ROW()-8,FALSE)</f>
        <v>0</v>
      </c>
      <c r="C1025" s="292">
        <f>HLOOKUP(K!$D$15,DatInv!$W$7:$AH$1441,ROW()-8,FALSE)</f>
        <v>0</v>
      </c>
      <c r="D1025" s="292">
        <f>HLOOKUP(K!$D$15,DatInv!$AN$7:$AY$1441,ROW()-8,FALSE)</f>
        <v>0</v>
      </c>
      <c r="E1025" s="444"/>
      <c r="F1025" s="444"/>
      <c r="G1025" s="420"/>
      <c r="H1025" s="421"/>
      <c r="I1025" s="440"/>
      <c r="J1025" s="423" t="s">
        <v>140</v>
      </c>
      <c r="K1025" s="292">
        <f>HLOOKUP(K!$D$15,DatInv!$BG$7:$BR$1441,ROW()-8,FALSE)</f>
        <v>0</v>
      </c>
      <c r="L1025" s="292">
        <f>HLOOKUP(K!$D$15,DatInv!$BX$7:$CI$1441,ROW()-8,FALSE)</f>
        <v>0</v>
      </c>
      <c r="M1025" s="292">
        <f>HLOOKUP(K!$D$15,DatInv!$CO$7:$CZ$1441,ROW()-8,FALSE)</f>
        <v>0</v>
      </c>
      <c r="N1025" s="444"/>
      <c r="O1025" s="444"/>
      <c r="P1025" s="292">
        <f>DatInv!CZ1023</f>
        <v>0</v>
      </c>
      <c r="Q1025" s="292">
        <f>DatInv!DF1023</f>
        <v>0</v>
      </c>
      <c r="R1025" s="292">
        <f t="shared" si="888"/>
        <v>0</v>
      </c>
      <c r="S1025" s="292">
        <f t="shared" si="889"/>
        <v>0</v>
      </c>
      <c r="T1025" s="290"/>
    </row>
    <row r="1026" spans="1:20">
      <c r="A1026" s="290"/>
      <c r="B1026" s="292">
        <f>HLOOKUP(K!$D$15,DatInv!$F$7:$Q$1441,ROW()-8,FALSE)</f>
        <v>0</v>
      </c>
      <c r="C1026" s="292">
        <f>HLOOKUP(K!$D$15,DatInv!$W$7:$AH$1441,ROW()-8,FALSE)</f>
        <v>0</v>
      </c>
      <c r="D1026" s="292">
        <f>HLOOKUP(K!$D$15,DatInv!$AN$7:$AY$1441,ROW()-8,FALSE)</f>
        <v>0</v>
      </c>
      <c r="E1026" s="444"/>
      <c r="F1026" s="444"/>
      <c r="G1026" s="420"/>
      <c r="H1026" s="421"/>
      <c r="I1026" s="440"/>
      <c r="J1026" s="423" t="s">
        <v>249</v>
      </c>
      <c r="K1026" s="292">
        <f>HLOOKUP(K!$D$15,DatInv!$BG$7:$BR$1441,ROW()-8,FALSE)</f>
        <v>0</v>
      </c>
      <c r="L1026" s="292">
        <f>HLOOKUP(K!$D$15,DatInv!$BX$7:$CI$1441,ROW()-8,FALSE)</f>
        <v>0</v>
      </c>
      <c r="M1026" s="292">
        <f>HLOOKUP(K!$D$15,DatInv!$CO$7:$CZ$1441,ROW()-8,FALSE)</f>
        <v>0</v>
      </c>
      <c r="N1026" s="444"/>
      <c r="O1026" s="444"/>
      <c r="P1026" s="292">
        <f>DatInv!CZ1024</f>
        <v>0</v>
      </c>
      <c r="Q1026" s="292">
        <f>DatInv!DF1024</f>
        <v>0</v>
      </c>
      <c r="R1026" s="292">
        <f t="shared" ref="R1026:S1026" si="890">IF(R1024=0,0,R1025/R1024)</f>
        <v>0</v>
      </c>
      <c r="S1026" s="292">
        <f t="shared" si="890"/>
        <v>0</v>
      </c>
      <c r="T1026" s="290"/>
    </row>
    <row r="1027" spans="1:20">
      <c r="A1027" s="290"/>
      <c r="B1027" s="292">
        <f>HLOOKUP(K!$D$15,DatInv!$F$7:$Q$1441,ROW()-8,FALSE)</f>
        <v>0</v>
      </c>
      <c r="C1027" s="292">
        <f>HLOOKUP(K!$D$15,DatInv!$W$7:$AH$1441,ROW()-8,FALSE)</f>
        <v>0</v>
      </c>
      <c r="D1027" s="292">
        <f>HLOOKUP(K!$D$15,DatInv!$AN$7:$AY$1441,ROW()-8,FALSE)</f>
        <v>0</v>
      </c>
      <c r="E1027" s="444"/>
      <c r="F1027" s="444"/>
      <c r="G1027" s="420"/>
      <c r="H1027" s="421"/>
      <c r="I1027" s="440" t="s">
        <v>329</v>
      </c>
      <c r="J1027" s="423" t="s">
        <v>22</v>
      </c>
      <c r="K1027" s="292">
        <f>HLOOKUP(K!$D$15,DatInv!$BG$7:$BR$1441,ROW()-8,FALSE)</f>
        <v>0</v>
      </c>
      <c r="L1027" s="292">
        <f>HLOOKUP(K!$D$15,DatInv!$BX$7:$CI$1441,ROW()-8,FALSE)</f>
        <v>0</v>
      </c>
      <c r="M1027" s="292">
        <f>HLOOKUP(K!$D$15,DatInv!$CO$7:$CZ$1441,ROW()-8,FALSE)</f>
        <v>0</v>
      </c>
      <c r="N1027" s="444"/>
      <c r="O1027" s="444"/>
      <c r="P1027" s="292">
        <f>DatInv!CZ1025</f>
        <v>0</v>
      </c>
      <c r="Q1027" s="292">
        <f>DatInv!DF1025</f>
        <v>0</v>
      </c>
      <c r="R1027" s="292">
        <f t="shared" ref="R1027:R1028" si="891">Q1027+K1027</f>
        <v>0</v>
      </c>
      <c r="S1027" s="292">
        <f t="shared" ref="S1027:S1056" si="892">Q1027+P1027</f>
        <v>0</v>
      </c>
      <c r="T1027" s="290"/>
    </row>
    <row r="1028" spans="1:20">
      <c r="A1028" s="290"/>
      <c r="B1028" s="292">
        <f>HLOOKUP(K!$D$15,DatInv!$F$7:$Q$1441,ROW()-8,FALSE)</f>
        <v>0</v>
      </c>
      <c r="C1028" s="292">
        <f>HLOOKUP(K!$D$15,DatInv!$W$7:$AH$1441,ROW()-8,FALSE)</f>
        <v>0</v>
      </c>
      <c r="D1028" s="292">
        <f>HLOOKUP(K!$D$15,DatInv!$AN$7:$AY$1441,ROW()-8,FALSE)</f>
        <v>0</v>
      </c>
      <c r="E1028" s="444"/>
      <c r="F1028" s="444"/>
      <c r="G1028" s="420"/>
      <c r="H1028" s="421"/>
      <c r="I1028" s="440"/>
      <c r="J1028" s="423" t="s">
        <v>140</v>
      </c>
      <c r="K1028" s="292">
        <f>HLOOKUP(K!$D$15,DatInv!$BG$7:$BR$1441,ROW()-8,FALSE)</f>
        <v>0</v>
      </c>
      <c r="L1028" s="292">
        <f>HLOOKUP(K!$D$15,DatInv!$BX$7:$CI$1441,ROW()-8,FALSE)</f>
        <v>0</v>
      </c>
      <c r="M1028" s="292">
        <f>HLOOKUP(K!$D$15,DatInv!$CO$7:$CZ$1441,ROW()-8,FALSE)</f>
        <v>0</v>
      </c>
      <c r="N1028" s="444"/>
      <c r="O1028" s="444"/>
      <c r="P1028" s="292">
        <f>DatInv!CZ1026</f>
        <v>0</v>
      </c>
      <c r="Q1028" s="292">
        <f>DatInv!DF1026</f>
        <v>0</v>
      </c>
      <c r="R1028" s="292">
        <f t="shared" si="891"/>
        <v>0</v>
      </c>
      <c r="S1028" s="292">
        <f t="shared" si="892"/>
        <v>0</v>
      </c>
      <c r="T1028" s="290"/>
    </row>
    <row r="1029" spans="1:20">
      <c r="A1029" s="290"/>
      <c r="B1029" s="292">
        <f>HLOOKUP(K!$D$15,DatInv!$F$7:$Q$1441,ROW()-8,FALSE)</f>
        <v>0</v>
      </c>
      <c r="C1029" s="292">
        <f>HLOOKUP(K!$D$15,DatInv!$W$7:$AH$1441,ROW()-8,FALSE)</f>
        <v>0</v>
      </c>
      <c r="D1029" s="292">
        <f>HLOOKUP(K!$D$15,DatInv!$AN$7:$AY$1441,ROW()-8,FALSE)</f>
        <v>0</v>
      </c>
      <c r="E1029" s="444"/>
      <c r="F1029" s="444"/>
      <c r="G1029" s="420"/>
      <c r="H1029" s="421"/>
      <c r="I1029" s="440"/>
      <c r="J1029" s="423" t="s">
        <v>249</v>
      </c>
      <c r="K1029" s="292">
        <f>HLOOKUP(K!$D$15,DatInv!$BG$7:$BR$1441,ROW()-8,FALSE)</f>
        <v>0</v>
      </c>
      <c r="L1029" s="292">
        <f>HLOOKUP(K!$D$15,DatInv!$BX$7:$CI$1441,ROW()-8,FALSE)</f>
        <v>0</v>
      </c>
      <c r="M1029" s="292">
        <f>HLOOKUP(K!$D$15,DatInv!$CO$7:$CZ$1441,ROW()-8,FALSE)</f>
        <v>0</v>
      </c>
      <c r="N1029" s="444"/>
      <c r="O1029" s="444"/>
      <c r="P1029" s="292">
        <f>DatInv!CZ1027</f>
        <v>0</v>
      </c>
      <c r="Q1029" s="292">
        <f>DatInv!DF1027</f>
        <v>0</v>
      </c>
      <c r="R1029" s="292">
        <f t="shared" ref="R1029:S1029" si="893">IF(R1027=0,0,R1028/R1027)</f>
        <v>0</v>
      </c>
      <c r="S1029" s="292">
        <f t="shared" si="893"/>
        <v>0</v>
      </c>
      <c r="T1029" s="290"/>
    </row>
    <row r="1030" spans="1:20">
      <c r="A1030" s="290"/>
      <c r="B1030" s="292">
        <f>HLOOKUP(K!$D$15,DatInv!$F$7:$Q$1441,ROW()-8,FALSE)</f>
        <v>0</v>
      </c>
      <c r="C1030" s="292">
        <f>HLOOKUP(K!$D$15,DatInv!$W$7:$AH$1441,ROW()-8,FALSE)</f>
        <v>0</v>
      </c>
      <c r="D1030" s="292">
        <f>HLOOKUP(K!$D$15,DatInv!$AN$7:$AY$1441,ROW()-8,FALSE)</f>
        <v>0</v>
      </c>
      <c r="E1030" s="444"/>
      <c r="F1030" s="444"/>
      <c r="G1030" s="420"/>
      <c r="H1030" s="421"/>
      <c r="I1030" s="440" t="s">
        <v>330</v>
      </c>
      <c r="J1030" s="423" t="s">
        <v>22</v>
      </c>
      <c r="K1030" s="292">
        <f>HLOOKUP(K!$D$15,DatInv!$BG$7:$BR$1441,ROW()-8,FALSE)</f>
        <v>0</v>
      </c>
      <c r="L1030" s="292">
        <f>HLOOKUP(K!$D$15,DatInv!$BX$7:$CI$1441,ROW()-8,FALSE)</f>
        <v>0</v>
      </c>
      <c r="M1030" s="292">
        <f>HLOOKUP(K!$D$15,DatInv!$CO$7:$CZ$1441,ROW()-8,FALSE)</f>
        <v>0</v>
      </c>
      <c r="N1030" s="444"/>
      <c r="O1030" s="444"/>
      <c r="P1030" s="292">
        <f>DatInv!CZ1028</f>
        <v>0</v>
      </c>
      <c r="Q1030" s="292">
        <f>DatInv!DF1028</f>
        <v>0</v>
      </c>
      <c r="R1030" s="292">
        <f t="shared" ref="R1030:R1031" si="894">Q1030+K1030</f>
        <v>0</v>
      </c>
      <c r="S1030" s="292">
        <f t="shared" ref="S1030:S1056" si="895">Q1030+P1030</f>
        <v>0</v>
      </c>
      <c r="T1030" s="290"/>
    </row>
    <row r="1031" spans="1:20">
      <c r="A1031" s="290"/>
      <c r="B1031" s="292">
        <f>HLOOKUP(K!$D$15,DatInv!$F$7:$Q$1441,ROW()-8,FALSE)</f>
        <v>0</v>
      </c>
      <c r="C1031" s="292">
        <f>HLOOKUP(K!$D$15,DatInv!$W$7:$AH$1441,ROW()-8,FALSE)</f>
        <v>0</v>
      </c>
      <c r="D1031" s="292">
        <f>HLOOKUP(K!$D$15,DatInv!$AN$7:$AY$1441,ROW()-8,FALSE)</f>
        <v>0</v>
      </c>
      <c r="E1031" s="444"/>
      <c r="F1031" s="444"/>
      <c r="G1031" s="420"/>
      <c r="H1031" s="421"/>
      <c r="I1031" s="440"/>
      <c r="J1031" s="423" t="s">
        <v>140</v>
      </c>
      <c r="K1031" s="292">
        <f>HLOOKUP(K!$D$15,DatInv!$BG$7:$BR$1441,ROW()-8,FALSE)</f>
        <v>0</v>
      </c>
      <c r="L1031" s="292">
        <f>HLOOKUP(K!$D$15,DatInv!$BX$7:$CI$1441,ROW()-8,FALSE)</f>
        <v>0</v>
      </c>
      <c r="M1031" s="292">
        <f>HLOOKUP(K!$D$15,DatInv!$CO$7:$CZ$1441,ROW()-8,FALSE)</f>
        <v>0</v>
      </c>
      <c r="N1031" s="444"/>
      <c r="O1031" s="444"/>
      <c r="P1031" s="292">
        <f>DatInv!CZ1029</f>
        <v>0</v>
      </c>
      <c r="Q1031" s="292">
        <f>DatInv!DF1029</f>
        <v>0</v>
      </c>
      <c r="R1031" s="292">
        <f t="shared" si="894"/>
        <v>0</v>
      </c>
      <c r="S1031" s="292">
        <f t="shared" si="895"/>
        <v>0</v>
      </c>
      <c r="T1031" s="290"/>
    </row>
    <row r="1032" spans="1:20">
      <c r="A1032" s="290"/>
      <c r="B1032" s="292">
        <f>HLOOKUP(K!$D$15,DatInv!$F$7:$Q$1441,ROW()-8,FALSE)</f>
        <v>0</v>
      </c>
      <c r="C1032" s="292">
        <f>HLOOKUP(K!$D$15,DatInv!$W$7:$AH$1441,ROW()-8,FALSE)</f>
        <v>0</v>
      </c>
      <c r="D1032" s="292">
        <f>HLOOKUP(K!$D$15,DatInv!$AN$7:$AY$1441,ROW()-8,FALSE)</f>
        <v>0</v>
      </c>
      <c r="E1032" s="444"/>
      <c r="F1032" s="444"/>
      <c r="G1032" s="420"/>
      <c r="H1032" s="421"/>
      <c r="I1032" s="440"/>
      <c r="J1032" s="423" t="s">
        <v>249</v>
      </c>
      <c r="K1032" s="292">
        <f>HLOOKUP(K!$D$15,DatInv!$BG$7:$BR$1441,ROW()-8,FALSE)</f>
        <v>0</v>
      </c>
      <c r="L1032" s="292">
        <f>HLOOKUP(K!$D$15,DatInv!$BX$7:$CI$1441,ROW()-8,FALSE)</f>
        <v>0</v>
      </c>
      <c r="M1032" s="292">
        <f>HLOOKUP(K!$D$15,DatInv!$CO$7:$CZ$1441,ROW()-8,FALSE)</f>
        <v>0</v>
      </c>
      <c r="N1032" s="444"/>
      <c r="O1032" s="444"/>
      <c r="P1032" s="292">
        <f>DatInv!CZ1030</f>
        <v>0</v>
      </c>
      <c r="Q1032" s="292">
        <f>DatInv!DF1030</f>
        <v>0</v>
      </c>
      <c r="R1032" s="292">
        <f t="shared" ref="R1032:S1032" si="896">IF(R1030=0,0,R1031/R1030)</f>
        <v>0</v>
      </c>
      <c r="S1032" s="292">
        <f t="shared" si="896"/>
        <v>0</v>
      </c>
      <c r="T1032" s="290"/>
    </row>
    <row r="1033" spans="1:20">
      <c r="A1033" s="290"/>
      <c r="B1033" s="292">
        <f>HLOOKUP(K!$D$15,DatInv!$F$7:$Q$1441,ROW()-8,FALSE)</f>
        <v>0</v>
      </c>
      <c r="C1033" s="292">
        <f>HLOOKUP(K!$D$15,DatInv!$W$7:$AH$1441,ROW()-8,FALSE)</f>
        <v>0</v>
      </c>
      <c r="D1033" s="292">
        <f>HLOOKUP(K!$D$15,DatInv!$AN$7:$AY$1441,ROW()-8,FALSE)</f>
        <v>0</v>
      </c>
      <c r="E1033" s="444"/>
      <c r="F1033" s="444"/>
      <c r="G1033" s="420"/>
      <c r="H1033" s="421"/>
      <c r="I1033" s="440" t="s">
        <v>331</v>
      </c>
      <c r="J1033" s="423" t="s">
        <v>22</v>
      </c>
      <c r="K1033" s="292">
        <f>HLOOKUP(K!$D$15,DatInv!$BG$7:$BR$1441,ROW()-8,FALSE)</f>
        <v>0</v>
      </c>
      <c r="L1033" s="292">
        <f>HLOOKUP(K!$D$15,DatInv!$BX$7:$CI$1441,ROW()-8,FALSE)</f>
        <v>0</v>
      </c>
      <c r="M1033" s="292">
        <f>HLOOKUP(K!$D$15,DatInv!$CO$7:$CZ$1441,ROW()-8,FALSE)</f>
        <v>0</v>
      </c>
      <c r="N1033" s="444"/>
      <c r="O1033" s="444"/>
      <c r="P1033" s="292">
        <f>DatInv!CZ1031</f>
        <v>0</v>
      </c>
      <c r="Q1033" s="292">
        <f>DatInv!DF1031</f>
        <v>0</v>
      </c>
      <c r="R1033" s="292">
        <f t="shared" ref="R1033:R1034" si="897">Q1033+K1033</f>
        <v>0</v>
      </c>
      <c r="S1033" s="292">
        <f t="shared" ref="S1033:S1056" si="898">Q1033+P1033</f>
        <v>0</v>
      </c>
      <c r="T1033" s="290"/>
    </row>
    <row r="1034" spans="1:20">
      <c r="A1034" s="290"/>
      <c r="B1034" s="292">
        <f>HLOOKUP(K!$D$15,DatInv!$F$7:$Q$1441,ROW()-8,FALSE)</f>
        <v>0</v>
      </c>
      <c r="C1034" s="292">
        <f>HLOOKUP(K!$D$15,DatInv!$W$7:$AH$1441,ROW()-8,FALSE)</f>
        <v>0</v>
      </c>
      <c r="D1034" s="292">
        <f>HLOOKUP(K!$D$15,DatInv!$AN$7:$AY$1441,ROW()-8,FALSE)</f>
        <v>0</v>
      </c>
      <c r="E1034" s="444"/>
      <c r="F1034" s="444"/>
      <c r="G1034" s="420"/>
      <c r="H1034" s="421"/>
      <c r="I1034" s="440"/>
      <c r="J1034" s="423" t="s">
        <v>140</v>
      </c>
      <c r="K1034" s="292">
        <f>HLOOKUP(K!$D$15,DatInv!$BG$7:$BR$1441,ROW()-8,FALSE)</f>
        <v>0</v>
      </c>
      <c r="L1034" s="292">
        <f>HLOOKUP(K!$D$15,DatInv!$BX$7:$CI$1441,ROW()-8,FALSE)</f>
        <v>0</v>
      </c>
      <c r="M1034" s="292">
        <f>HLOOKUP(K!$D$15,DatInv!$CO$7:$CZ$1441,ROW()-8,FALSE)</f>
        <v>0</v>
      </c>
      <c r="N1034" s="444"/>
      <c r="O1034" s="444"/>
      <c r="P1034" s="292">
        <f>DatInv!CZ1032</f>
        <v>0</v>
      </c>
      <c r="Q1034" s="292">
        <f>DatInv!DF1032</f>
        <v>0</v>
      </c>
      <c r="R1034" s="292">
        <f t="shared" si="897"/>
        <v>0</v>
      </c>
      <c r="S1034" s="292">
        <f t="shared" si="898"/>
        <v>0</v>
      </c>
      <c r="T1034" s="290"/>
    </row>
    <row r="1035" spans="1:20">
      <c r="A1035" s="290"/>
      <c r="B1035" s="292">
        <f>HLOOKUP(K!$D$15,DatInv!$F$7:$Q$1441,ROW()-8,FALSE)</f>
        <v>0</v>
      </c>
      <c r="C1035" s="292">
        <f>HLOOKUP(K!$D$15,DatInv!$W$7:$AH$1441,ROW()-8,FALSE)</f>
        <v>0</v>
      </c>
      <c r="D1035" s="292">
        <f>HLOOKUP(K!$D$15,DatInv!$AN$7:$AY$1441,ROW()-8,FALSE)</f>
        <v>0</v>
      </c>
      <c r="E1035" s="444"/>
      <c r="F1035" s="444"/>
      <c r="G1035" s="420"/>
      <c r="H1035" s="421"/>
      <c r="I1035" s="440"/>
      <c r="J1035" s="423" t="s">
        <v>249</v>
      </c>
      <c r="K1035" s="292">
        <f>HLOOKUP(K!$D$15,DatInv!$BG$7:$BR$1441,ROW()-8,FALSE)</f>
        <v>0</v>
      </c>
      <c r="L1035" s="292">
        <f>HLOOKUP(K!$D$15,DatInv!$BX$7:$CI$1441,ROW()-8,FALSE)</f>
        <v>0</v>
      </c>
      <c r="M1035" s="292">
        <f>HLOOKUP(K!$D$15,DatInv!$CO$7:$CZ$1441,ROW()-8,FALSE)</f>
        <v>0</v>
      </c>
      <c r="N1035" s="444"/>
      <c r="O1035" s="444"/>
      <c r="P1035" s="292">
        <f>DatInv!CZ1033</f>
        <v>0</v>
      </c>
      <c r="Q1035" s="292">
        <f>DatInv!DF1033</f>
        <v>0</v>
      </c>
      <c r="R1035" s="292">
        <f t="shared" ref="R1035:S1035" si="899">IF(R1033=0,0,R1034/R1033)</f>
        <v>0</v>
      </c>
      <c r="S1035" s="292">
        <f t="shared" si="899"/>
        <v>0</v>
      </c>
      <c r="T1035" s="290"/>
    </row>
    <row r="1036" spans="1:20">
      <c r="A1036" s="290"/>
      <c r="B1036" s="292">
        <f>HLOOKUP(K!$D$15,DatInv!$F$7:$Q$1441,ROW()-8,FALSE)</f>
        <v>0</v>
      </c>
      <c r="C1036" s="292">
        <f>HLOOKUP(K!$D$15,DatInv!$W$7:$AH$1441,ROW()-8,FALSE)</f>
        <v>0</v>
      </c>
      <c r="D1036" s="292">
        <f>HLOOKUP(K!$D$15,DatInv!$AN$7:$AY$1441,ROW()-8,FALSE)</f>
        <v>0</v>
      </c>
      <c r="E1036" s="444"/>
      <c r="F1036" s="444"/>
      <c r="G1036" s="420"/>
      <c r="H1036" s="421"/>
      <c r="I1036" s="440" t="s">
        <v>332</v>
      </c>
      <c r="J1036" s="423" t="s">
        <v>22</v>
      </c>
      <c r="K1036" s="292">
        <f>HLOOKUP(K!$D$15,DatInv!$BG$7:$BR$1441,ROW()-8,FALSE)</f>
        <v>0</v>
      </c>
      <c r="L1036" s="292">
        <f>HLOOKUP(K!$D$15,DatInv!$BX$7:$CI$1441,ROW()-8,FALSE)</f>
        <v>0</v>
      </c>
      <c r="M1036" s="292">
        <f>HLOOKUP(K!$D$15,DatInv!$CO$7:$CZ$1441,ROW()-8,FALSE)</f>
        <v>0</v>
      </c>
      <c r="N1036" s="444"/>
      <c r="O1036" s="444"/>
      <c r="P1036" s="292">
        <f>DatInv!CZ1034</f>
        <v>0</v>
      </c>
      <c r="Q1036" s="292">
        <f>DatInv!DF1034</f>
        <v>0</v>
      </c>
      <c r="R1036" s="292">
        <f t="shared" ref="R1036:R1037" si="900">Q1036+K1036</f>
        <v>0</v>
      </c>
      <c r="S1036" s="292">
        <f t="shared" ref="S1036:S1056" si="901">Q1036+P1036</f>
        <v>0</v>
      </c>
      <c r="T1036" s="290"/>
    </row>
    <row r="1037" spans="1:20">
      <c r="A1037" s="290"/>
      <c r="B1037" s="292">
        <f>HLOOKUP(K!$D$15,DatInv!$F$7:$Q$1441,ROW()-8,FALSE)</f>
        <v>0</v>
      </c>
      <c r="C1037" s="292">
        <f>HLOOKUP(K!$D$15,DatInv!$W$7:$AH$1441,ROW()-8,FALSE)</f>
        <v>0</v>
      </c>
      <c r="D1037" s="292">
        <f>HLOOKUP(K!$D$15,DatInv!$AN$7:$AY$1441,ROW()-8,FALSE)</f>
        <v>0</v>
      </c>
      <c r="E1037" s="444"/>
      <c r="F1037" s="444"/>
      <c r="G1037" s="420"/>
      <c r="H1037" s="421"/>
      <c r="I1037" s="440"/>
      <c r="J1037" s="423" t="s">
        <v>140</v>
      </c>
      <c r="K1037" s="292">
        <f>HLOOKUP(K!$D$15,DatInv!$BG$7:$BR$1441,ROW()-8,FALSE)</f>
        <v>0</v>
      </c>
      <c r="L1037" s="292">
        <f>HLOOKUP(K!$D$15,DatInv!$BX$7:$CI$1441,ROW()-8,FALSE)</f>
        <v>0</v>
      </c>
      <c r="M1037" s="292">
        <f>HLOOKUP(K!$D$15,DatInv!$CO$7:$CZ$1441,ROW()-8,FALSE)</f>
        <v>0</v>
      </c>
      <c r="N1037" s="444"/>
      <c r="O1037" s="444"/>
      <c r="P1037" s="292">
        <f>DatInv!CZ1035</f>
        <v>0</v>
      </c>
      <c r="Q1037" s="292">
        <f>DatInv!DF1035</f>
        <v>0</v>
      </c>
      <c r="R1037" s="292">
        <f t="shared" si="900"/>
        <v>0</v>
      </c>
      <c r="S1037" s="292">
        <f t="shared" si="901"/>
        <v>0</v>
      </c>
      <c r="T1037" s="290"/>
    </row>
    <row r="1038" spans="1:20">
      <c r="A1038" s="290"/>
      <c r="B1038" s="292">
        <f>HLOOKUP(K!$D$15,DatInv!$F$7:$Q$1441,ROW()-8,FALSE)</f>
        <v>0</v>
      </c>
      <c r="C1038" s="292">
        <f>HLOOKUP(K!$D$15,DatInv!$W$7:$AH$1441,ROW()-8,FALSE)</f>
        <v>0</v>
      </c>
      <c r="D1038" s="292">
        <f>HLOOKUP(K!$D$15,DatInv!$AN$7:$AY$1441,ROW()-8,FALSE)</f>
        <v>0</v>
      </c>
      <c r="E1038" s="444"/>
      <c r="F1038" s="444"/>
      <c r="G1038" s="420"/>
      <c r="H1038" s="421"/>
      <c r="I1038" s="440"/>
      <c r="J1038" s="423" t="s">
        <v>249</v>
      </c>
      <c r="K1038" s="292">
        <f>HLOOKUP(K!$D$15,DatInv!$BG$7:$BR$1441,ROW()-8,FALSE)</f>
        <v>0</v>
      </c>
      <c r="L1038" s="292">
        <f>HLOOKUP(K!$D$15,DatInv!$BX$7:$CI$1441,ROW()-8,FALSE)</f>
        <v>0</v>
      </c>
      <c r="M1038" s="292">
        <f>HLOOKUP(K!$D$15,DatInv!$CO$7:$CZ$1441,ROW()-8,FALSE)</f>
        <v>0</v>
      </c>
      <c r="N1038" s="444"/>
      <c r="O1038" s="444"/>
      <c r="P1038" s="292">
        <f>DatInv!CZ1036</f>
        <v>0</v>
      </c>
      <c r="Q1038" s="292">
        <f>DatInv!DF1036</f>
        <v>0</v>
      </c>
      <c r="R1038" s="292">
        <f t="shared" ref="R1038:S1038" si="902">IF(R1036=0,0,R1037/R1036)</f>
        <v>0</v>
      </c>
      <c r="S1038" s="292">
        <f t="shared" si="902"/>
        <v>0</v>
      </c>
      <c r="T1038" s="290"/>
    </row>
    <row r="1039" spans="1:20">
      <c r="A1039" s="290"/>
      <c r="B1039" s="292">
        <f>HLOOKUP(K!$D$15,DatInv!$F$7:$Q$1441,ROW()-8,FALSE)</f>
        <v>0</v>
      </c>
      <c r="C1039" s="292">
        <f>HLOOKUP(K!$D$15,DatInv!$W$7:$AH$1441,ROW()-8,FALSE)</f>
        <v>0</v>
      </c>
      <c r="D1039" s="292">
        <f>HLOOKUP(K!$D$15,DatInv!$AN$7:$AY$1441,ROW()-8,FALSE)</f>
        <v>0</v>
      </c>
      <c r="E1039" s="444"/>
      <c r="F1039" s="444"/>
      <c r="G1039" s="420"/>
      <c r="H1039" s="421"/>
      <c r="I1039" s="440" t="s">
        <v>333</v>
      </c>
      <c r="J1039" s="423" t="s">
        <v>22</v>
      </c>
      <c r="K1039" s="292">
        <f>HLOOKUP(K!$D$15,DatInv!$BG$7:$BR$1441,ROW()-8,FALSE)</f>
        <v>0</v>
      </c>
      <c r="L1039" s="292">
        <f>HLOOKUP(K!$D$15,DatInv!$BX$7:$CI$1441,ROW()-8,FALSE)</f>
        <v>0</v>
      </c>
      <c r="M1039" s="292">
        <f>HLOOKUP(K!$D$15,DatInv!$CO$7:$CZ$1441,ROW()-8,FALSE)</f>
        <v>0</v>
      </c>
      <c r="N1039" s="444"/>
      <c r="O1039" s="444"/>
      <c r="P1039" s="292">
        <f>DatInv!CZ1037</f>
        <v>0</v>
      </c>
      <c r="Q1039" s="292">
        <f>DatInv!DF1037</f>
        <v>0</v>
      </c>
      <c r="R1039" s="292">
        <f t="shared" ref="R1039:R1040" si="903">Q1039+K1039</f>
        <v>0</v>
      </c>
      <c r="S1039" s="292">
        <f t="shared" ref="S1039:S1056" si="904">Q1039+P1039</f>
        <v>0</v>
      </c>
      <c r="T1039" s="290"/>
    </row>
    <row r="1040" spans="1:20">
      <c r="A1040" s="290"/>
      <c r="B1040" s="292">
        <f>HLOOKUP(K!$D$15,DatInv!$F$7:$Q$1441,ROW()-8,FALSE)</f>
        <v>0</v>
      </c>
      <c r="C1040" s="292">
        <f>HLOOKUP(K!$D$15,DatInv!$W$7:$AH$1441,ROW()-8,FALSE)</f>
        <v>0</v>
      </c>
      <c r="D1040" s="292">
        <f>HLOOKUP(K!$D$15,DatInv!$AN$7:$AY$1441,ROW()-8,FALSE)</f>
        <v>0</v>
      </c>
      <c r="E1040" s="444"/>
      <c r="F1040" s="444"/>
      <c r="G1040" s="420"/>
      <c r="H1040" s="421"/>
      <c r="I1040" s="440"/>
      <c r="J1040" s="423" t="s">
        <v>140</v>
      </c>
      <c r="K1040" s="292">
        <f>HLOOKUP(K!$D$15,DatInv!$BG$7:$BR$1441,ROW()-8,FALSE)</f>
        <v>0</v>
      </c>
      <c r="L1040" s="292">
        <f>HLOOKUP(K!$D$15,DatInv!$BX$7:$CI$1441,ROW()-8,FALSE)</f>
        <v>0</v>
      </c>
      <c r="M1040" s="292">
        <f>HLOOKUP(K!$D$15,DatInv!$CO$7:$CZ$1441,ROW()-8,FALSE)</f>
        <v>0</v>
      </c>
      <c r="N1040" s="444"/>
      <c r="O1040" s="444"/>
      <c r="P1040" s="292">
        <f>DatInv!CZ1038</f>
        <v>0</v>
      </c>
      <c r="Q1040" s="292">
        <f>DatInv!DF1038</f>
        <v>0</v>
      </c>
      <c r="R1040" s="292">
        <f t="shared" si="903"/>
        <v>0</v>
      </c>
      <c r="S1040" s="292">
        <f t="shared" si="904"/>
        <v>0</v>
      </c>
      <c r="T1040" s="290"/>
    </row>
    <row r="1041" spans="1:20">
      <c r="A1041" s="290"/>
      <c r="B1041" s="292">
        <f>HLOOKUP(K!$D$15,DatInv!$F$7:$Q$1441,ROW()-8,FALSE)</f>
        <v>0</v>
      </c>
      <c r="C1041" s="292">
        <f>HLOOKUP(K!$D$15,DatInv!$W$7:$AH$1441,ROW()-8,FALSE)</f>
        <v>0</v>
      </c>
      <c r="D1041" s="292">
        <f>HLOOKUP(K!$D$15,DatInv!$AN$7:$AY$1441,ROW()-8,FALSE)</f>
        <v>0</v>
      </c>
      <c r="E1041" s="444"/>
      <c r="F1041" s="444"/>
      <c r="G1041" s="420"/>
      <c r="H1041" s="421"/>
      <c r="I1041" s="440"/>
      <c r="J1041" s="423" t="s">
        <v>249</v>
      </c>
      <c r="K1041" s="292">
        <f>HLOOKUP(K!$D$15,DatInv!$BG$7:$BR$1441,ROW()-8,FALSE)</f>
        <v>0</v>
      </c>
      <c r="L1041" s="292">
        <f>HLOOKUP(K!$D$15,DatInv!$BX$7:$CI$1441,ROW()-8,FALSE)</f>
        <v>0</v>
      </c>
      <c r="M1041" s="292">
        <f>HLOOKUP(K!$D$15,DatInv!$CO$7:$CZ$1441,ROW()-8,FALSE)</f>
        <v>0</v>
      </c>
      <c r="N1041" s="444"/>
      <c r="O1041" s="444"/>
      <c r="P1041" s="292">
        <f>DatInv!CZ1039</f>
        <v>0</v>
      </c>
      <c r="Q1041" s="292">
        <f>DatInv!DF1039</f>
        <v>0</v>
      </c>
      <c r="R1041" s="292">
        <f t="shared" ref="R1041:S1041" si="905">IF(R1039=0,0,R1040/R1039)</f>
        <v>0</v>
      </c>
      <c r="S1041" s="292">
        <f t="shared" si="905"/>
        <v>0</v>
      </c>
      <c r="T1041" s="290"/>
    </row>
    <row r="1042" spans="1:20">
      <c r="A1042" s="290"/>
      <c r="B1042" s="292">
        <f>HLOOKUP(K!$D$15,DatInv!$F$7:$Q$1441,ROW()-8,FALSE)</f>
        <v>0</v>
      </c>
      <c r="C1042" s="292">
        <f>HLOOKUP(K!$D$15,DatInv!$W$7:$AH$1441,ROW()-8,FALSE)</f>
        <v>0</v>
      </c>
      <c r="D1042" s="292">
        <f>HLOOKUP(K!$D$15,DatInv!$AN$7:$AY$1441,ROW()-8,FALSE)</f>
        <v>0</v>
      </c>
      <c r="E1042" s="444"/>
      <c r="F1042" s="444"/>
      <c r="G1042" s="420"/>
      <c r="H1042" s="421"/>
      <c r="I1042" s="440" t="s">
        <v>334</v>
      </c>
      <c r="J1042" s="423" t="s">
        <v>22</v>
      </c>
      <c r="K1042" s="292">
        <f>HLOOKUP(K!$D$15,DatInv!$BG$7:$BR$1441,ROW()-8,FALSE)</f>
        <v>0</v>
      </c>
      <c r="L1042" s="292">
        <f>HLOOKUP(K!$D$15,DatInv!$BX$7:$CI$1441,ROW()-8,FALSE)</f>
        <v>0</v>
      </c>
      <c r="M1042" s="292">
        <f>HLOOKUP(K!$D$15,DatInv!$CO$7:$CZ$1441,ROW()-8,FALSE)</f>
        <v>0</v>
      </c>
      <c r="N1042" s="444"/>
      <c r="O1042" s="444"/>
      <c r="P1042" s="292">
        <f>DatInv!CZ1040</f>
        <v>0</v>
      </c>
      <c r="Q1042" s="292">
        <f>DatInv!DF1040</f>
        <v>0</v>
      </c>
      <c r="R1042" s="292">
        <f t="shared" ref="R1042:R1043" si="906">Q1042+K1042</f>
        <v>0</v>
      </c>
      <c r="S1042" s="292">
        <f t="shared" ref="S1042:S1056" si="907">Q1042+P1042</f>
        <v>0</v>
      </c>
      <c r="T1042" s="290"/>
    </row>
    <row r="1043" spans="1:20">
      <c r="A1043" s="290"/>
      <c r="B1043" s="292">
        <f>HLOOKUP(K!$D$15,DatInv!$F$7:$Q$1441,ROW()-8,FALSE)</f>
        <v>0</v>
      </c>
      <c r="C1043" s="292">
        <f>HLOOKUP(K!$D$15,DatInv!$W$7:$AH$1441,ROW()-8,FALSE)</f>
        <v>0</v>
      </c>
      <c r="D1043" s="292">
        <f>HLOOKUP(K!$D$15,DatInv!$AN$7:$AY$1441,ROW()-8,FALSE)</f>
        <v>0</v>
      </c>
      <c r="E1043" s="444"/>
      <c r="F1043" s="444"/>
      <c r="G1043" s="420"/>
      <c r="H1043" s="421"/>
      <c r="I1043" s="440"/>
      <c r="J1043" s="423" t="s">
        <v>140</v>
      </c>
      <c r="K1043" s="292">
        <f>HLOOKUP(K!$D$15,DatInv!$BG$7:$BR$1441,ROW()-8,FALSE)</f>
        <v>0</v>
      </c>
      <c r="L1043" s="292">
        <f>HLOOKUP(K!$D$15,DatInv!$BX$7:$CI$1441,ROW()-8,FALSE)</f>
        <v>0</v>
      </c>
      <c r="M1043" s="292">
        <f>HLOOKUP(K!$D$15,DatInv!$CO$7:$CZ$1441,ROW()-8,FALSE)</f>
        <v>0</v>
      </c>
      <c r="N1043" s="444"/>
      <c r="O1043" s="444"/>
      <c r="P1043" s="292">
        <f>DatInv!CZ1041</f>
        <v>0</v>
      </c>
      <c r="Q1043" s="292">
        <f>DatInv!DF1041</f>
        <v>0</v>
      </c>
      <c r="R1043" s="292">
        <f t="shared" si="906"/>
        <v>0</v>
      </c>
      <c r="S1043" s="292">
        <f t="shared" si="907"/>
        <v>0</v>
      </c>
      <c r="T1043" s="290"/>
    </row>
    <row r="1044" spans="1:20">
      <c r="A1044" s="290"/>
      <c r="B1044" s="292">
        <f>HLOOKUP(K!$D$15,DatInv!$F$7:$Q$1441,ROW()-8,FALSE)</f>
        <v>0</v>
      </c>
      <c r="C1044" s="292">
        <f>HLOOKUP(K!$D$15,DatInv!$W$7:$AH$1441,ROW()-8,FALSE)</f>
        <v>0</v>
      </c>
      <c r="D1044" s="292">
        <f>HLOOKUP(K!$D$15,DatInv!$AN$7:$AY$1441,ROW()-8,FALSE)</f>
        <v>0</v>
      </c>
      <c r="E1044" s="444"/>
      <c r="F1044" s="444"/>
      <c r="G1044" s="420"/>
      <c r="H1044" s="421"/>
      <c r="I1044" s="440"/>
      <c r="J1044" s="423" t="s">
        <v>249</v>
      </c>
      <c r="K1044" s="292">
        <f>HLOOKUP(K!$D$15,DatInv!$BG$7:$BR$1441,ROW()-8,FALSE)</f>
        <v>0</v>
      </c>
      <c r="L1044" s="292">
        <f>HLOOKUP(K!$D$15,DatInv!$BX$7:$CI$1441,ROW()-8,FALSE)</f>
        <v>0</v>
      </c>
      <c r="M1044" s="292">
        <f>HLOOKUP(K!$D$15,DatInv!$CO$7:$CZ$1441,ROW()-8,FALSE)</f>
        <v>0</v>
      </c>
      <c r="N1044" s="444"/>
      <c r="O1044" s="444"/>
      <c r="P1044" s="292">
        <f>DatInv!CZ1042</f>
        <v>0</v>
      </c>
      <c r="Q1044" s="292">
        <f>DatInv!DF1042</f>
        <v>0</v>
      </c>
      <c r="R1044" s="292">
        <f t="shared" ref="R1044:S1044" si="908">IF(R1042=0,0,R1043/R1042)</f>
        <v>0</v>
      </c>
      <c r="S1044" s="292">
        <f t="shared" si="908"/>
        <v>0</v>
      </c>
      <c r="T1044" s="290"/>
    </row>
    <row r="1045" spans="1:20">
      <c r="A1045" s="290"/>
      <c r="B1045" s="292">
        <f>HLOOKUP(K!$D$15,DatInv!$F$7:$Q$1441,ROW()-8,FALSE)</f>
        <v>0</v>
      </c>
      <c r="C1045" s="292">
        <f>HLOOKUP(K!$D$15,DatInv!$W$7:$AH$1441,ROW()-8,FALSE)</f>
        <v>0</v>
      </c>
      <c r="D1045" s="292">
        <f>HLOOKUP(K!$D$15,DatInv!$AN$7:$AY$1441,ROW()-8,FALSE)</f>
        <v>0</v>
      </c>
      <c r="E1045" s="444"/>
      <c r="F1045" s="444"/>
      <c r="G1045" s="420"/>
      <c r="H1045" s="421"/>
      <c r="I1045" s="440" t="s">
        <v>335</v>
      </c>
      <c r="J1045" s="423" t="s">
        <v>22</v>
      </c>
      <c r="K1045" s="292">
        <f>HLOOKUP(K!$D$15,DatInv!$BG$7:$BR$1441,ROW()-8,FALSE)</f>
        <v>0</v>
      </c>
      <c r="L1045" s="292">
        <f>HLOOKUP(K!$D$15,DatInv!$BX$7:$CI$1441,ROW()-8,FALSE)</f>
        <v>0</v>
      </c>
      <c r="M1045" s="292">
        <f>HLOOKUP(K!$D$15,DatInv!$CO$7:$CZ$1441,ROW()-8,FALSE)</f>
        <v>0</v>
      </c>
      <c r="N1045" s="444"/>
      <c r="O1045" s="444"/>
      <c r="P1045" s="292">
        <f>DatInv!CZ1043</f>
        <v>0</v>
      </c>
      <c r="Q1045" s="292">
        <f>DatInv!DF1043</f>
        <v>0</v>
      </c>
      <c r="R1045" s="292">
        <f t="shared" ref="R1045:R1046" si="909">Q1045+K1045</f>
        <v>0</v>
      </c>
      <c r="S1045" s="292">
        <f t="shared" ref="S1045:S1056" si="910">Q1045+P1045</f>
        <v>0</v>
      </c>
      <c r="T1045" s="290"/>
    </row>
    <row r="1046" spans="1:20">
      <c r="A1046" s="290"/>
      <c r="B1046" s="292">
        <f>HLOOKUP(K!$D$15,DatInv!$F$7:$Q$1441,ROW()-8,FALSE)</f>
        <v>0</v>
      </c>
      <c r="C1046" s="292">
        <f>HLOOKUP(K!$D$15,DatInv!$W$7:$AH$1441,ROW()-8,FALSE)</f>
        <v>0</v>
      </c>
      <c r="D1046" s="292">
        <f>HLOOKUP(K!$D$15,DatInv!$AN$7:$AY$1441,ROW()-8,FALSE)</f>
        <v>0</v>
      </c>
      <c r="E1046" s="444"/>
      <c r="F1046" s="444"/>
      <c r="G1046" s="420"/>
      <c r="H1046" s="421"/>
      <c r="I1046" s="440"/>
      <c r="J1046" s="423" t="s">
        <v>140</v>
      </c>
      <c r="K1046" s="292">
        <f>HLOOKUP(K!$D$15,DatInv!$BG$7:$BR$1441,ROW()-8,FALSE)</f>
        <v>0</v>
      </c>
      <c r="L1046" s="292">
        <f>HLOOKUP(K!$D$15,DatInv!$BX$7:$CI$1441,ROW()-8,FALSE)</f>
        <v>0</v>
      </c>
      <c r="M1046" s="292">
        <f>HLOOKUP(K!$D$15,DatInv!$CO$7:$CZ$1441,ROW()-8,FALSE)</f>
        <v>0</v>
      </c>
      <c r="N1046" s="444"/>
      <c r="O1046" s="444"/>
      <c r="P1046" s="292">
        <f>DatInv!CZ1044</f>
        <v>0</v>
      </c>
      <c r="Q1046" s="292">
        <f>DatInv!DF1044</f>
        <v>0</v>
      </c>
      <c r="R1046" s="292">
        <f t="shared" si="909"/>
        <v>0</v>
      </c>
      <c r="S1046" s="292">
        <f t="shared" si="910"/>
        <v>0</v>
      </c>
      <c r="T1046" s="290"/>
    </row>
    <row r="1047" spans="1:20">
      <c r="A1047" s="290"/>
      <c r="B1047" s="292">
        <f>HLOOKUP(K!$D$15,DatInv!$F$7:$Q$1441,ROW()-8,FALSE)</f>
        <v>0</v>
      </c>
      <c r="C1047" s="292">
        <f>HLOOKUP(K!$D$15,DatInv!$W$7:$AH$1441,ROW()-8,FALSE)</f>
        <v>0</v>
      </c>
      <c r="D1047" s="292">
        <f>HLOOKUP(K!$D$15,DatInv!$AN$7:$AY$1441,ROW()-8,FALSE)</f>
        <v>0</v>
      </c>
      <c r="E1047" s="444"/>
      <c r="F1047" s="444"/>
      <c r="G1047" s="420"/>
      <c r="H1047" s="421"/>
      <c r="I1047" s="440"/>
      <c r="J1047" s="423" t="s">
        <v>249</v>
      </c>
      <c r="K1047" s="292">
        <f>HLOOKUP(K!$D$15,DatInv!$BG$7:$BR$1441,ROW()-8,FALSE)</f>
        <v>0</v>
      </c>
      <c r="L1047" s="292">
        <f>HLOOKUP(K!$D$15,DatInv!$BX$7:$CI$1441,ROW()-8,FALSE)</f>
        <v>0</v>
      </c>
      <c r="M1047" s="292">
        <f>HLOOKUP(K!$D$15,DatInv!$CO$7:$CZ$1441,ROW()-8,FALSE)</f>
        <v>0</v>
      </c>
      <c r="N1047" s="444"/>
      <c r="O1047" s="444"/>
      <c r="P1047" s="292">
        <f>DatInv!CZ1045</f>
        <v>0</v>
      </c>
      <c r="Q1047" s="292">
        <f>DatInv!DF1045</f>
        <v>0</v>
      </c>
      <c r="R1047" s="292">
        <f t="shared" ref="R1047:S1047" si="911">IF(R1045=0,0,R1046/R1045)</f>
        <v>0</v>
      </c>
      <c r="S1047" s="292">
        <f t="shared" si="911"/>
        <v>0</v>
      </c>
      <c r="T1047" s="290"/>
    </row>
    <row r="1048" spans="1:20">
      <c r="A1048" s="290"/>
      <c r="B1048" s="292">
        <f>HLOOKUP(K!$D$15,DatInv!$F$7:$Q$1441,ROW()-8,FALSE)</f>
        <v>0</v>
      </c>
      <c r="C1048" s="292">
        <f>HLOOKUP(K!$D$15,DatInv!$W$7:$AH$1441,ROW()-8,FALSE)</f>
        <v>0</v>
      </c>
      <c r="D1048" s="292">
        <f>HLOOKUP(K!$D$15,DatInv!$AN$7:$AY$1441,ROW()-8,FALSE)</f>
        <v>0</v>
      </c>
      <c r="E1048" s="444"/>
      <c r="F1048" s="444"/>
      <c r="G1048" s="420"/>
      <c r="H1048" s="421"/>
      <c r="I1048" s="440" t="s">
        <v>336</v>
      </c>
      <c r="J1048" s="423" t="s">
        <v>22</v>
      </c>
      <c r="K1048" s="292">
        <f>HLOOKUP(K!$D$15,DatInv!$BG$7:$BR$1441,ROW()-8,FALSE)</f>
        <v>0</v>
      </c>
      <c r="L1048" s="292">
        <f>HLOOKUP(K!$D$15,DatInv!$BX$7:$CI$1441,ROW()-8,FALSE)</f>
        <v>0</v>
      </c>
      <c r="M1048" s="292">
        <f>HLOOKUP(K!$D$15,DatInv!$CO$7:$CZ$1441,ROW()-8,FALSE)</f>
        <v>0</v>
      </c>
      <c r="N1048" s="444"/>
      <c r="O1048" s="444"/>
      <c r="P1048" s="292">
        <f>DatInv!CZ1046</f>
        <v>0</v>
      </c>
      <c r="Q1048" s="292">
        <f>DatInv!DF1046</f>
        <v>0</v>
      </c>
      <c r="R1048" s="292">
        <f t="shared" ref="R1048:R1049" si="912">Q1048+K1048</f>
        <v>0</v>
      </c>
      <c r="S1048" s="292">
        <f t="shared" ref="S1048:S1056" si="913">Q1048+P1048</f>
        <v>0</v>
      </c>
      <c r="T1048" s="290"/>
    </row>
    <row r="1049" spans="1:20">
      <c r="A1049" s="290"/>
      <c r="B1049" s="292">
        <f>HLOOKUP(K!$D$15,DatInv!$F$7:$Q$1441,ROW()-8,FALSE)</f>
        <v>0</v>
      </c>
      <c r="C1049" s="292">
        <f>HLOOKUP(K!$D$15,DatInv!$W$7:$AH$1441,ROW()-8,FALSE)</f>
        <v>0</v>
      </c>
      <c r="D1049" s="292">
        <f>HLOOKUP(K!$D$15,DatInv!$AN$7:$AY$1441,ROW()-8,FALSE)</f>
        <v>0</v>
      </c>
      <c r="E1049" s="444"/>
      <c r="F1049" s="444"/>
      <c r="G1049" s="420"/>
      <c r="H1049" s="421"/>
      <c r="I1049" s="440"/>
      <c r="J1049" s="423" t="s">
        <v>140</v>
      </c>
      <c r="K1049" s="292">
        <f>HLOOKUP(K!$D$15,DatInv!$BG$7:$BR$1441,ROW()-8,FALSE)</f>
        <v>0</v>
      </c>
      <c r="L1049" s="292">
        <f>HLOOKUP(K!$D$15,DatInv!$BX$7:$CI$1441,ROW()-8,FALSE)</f>
        <v>0</v>
      </c>
      <c r="M1049" s="292">
        <f>HLOOKUP(K!$D$15,DatInv!$CO$7:$CZ$1441,ROW()-8,FALSE)</f>
        <v>0</v>
      </c>
      <c r="N1049" s="444"/>
      <c r="O1049" s="444"/>
      <c r="P1049" s="292">
        <f>DatInv!CZ1047</f>
        <v>0</v>
      </c>
      <c r="Q1049" s="292">
        <f>DatInv!DF1047</f>
        <v>0</v>
      </c>
      <c r="R1049" s="292">
        <f t="shared" si="912"/>
        <v>0</v>
      </c>
      <c r="S1049" s="292">
        <f t="shared" si="913"/>
        <v>0</v>
      </c>
      <c r="T1049" s="290"/>
    </row>
    <row r="1050" spans="1:20">
      <c r="A1050" s="290"/>
      <c r="B1050" s="292">
        <f>HLOOKUP(K!$D$15,DatInv!$F$7:$Q$1441,ROW()-8,FALSE)</f>
        <v>0</v>
      </c>
      <c r="C1050" s="292">
        <f>HLOOKUP(K!$D$15,DatInv!$W$7:$AH$1441,ROW()-8,FALSE)</f>
        <v>0</v>
      </c>
      <c r="D1050" s="292">
        <f>HLOOKUP(K!$D$15,DatInv!$AN$7:$AY$1441,ROW()-8,FALSE)</f>
        <v>0</v>
      </c>
      <c r="E1050" s="444"/>
      <c r="F1050" s="444"/>
      <c r="G1050" s="420"/>
      <c r="H1050" s="421"/>
      <c r="I1050" s="440"/>
      <c r="J1050" s="423" t="s">
        <v>249</v>
      </c>
      <c r="K1050" s="292">
        <f>HLOOKUP(K!$D$15,DatInv!$BG$7:$BR$1441,ROW()-8,FALSE)</f>
        <v>0</v>
      </c>
      <c r="L1050" s="292">
        <f>HLOOKUP(K!$D$15,DatInv!$BX$7:$CI$1441,ROW()-8,FALSE)</f>
        <v>0</v>
      </c>
      <c r="M1050" s="292">
        <f>HLOOKUP(K!$D$15,DatInv!$CO$7:$CZ$1441,ROW()-8,FALSE)</f>
        <v>0</v>
      </c>
      <c r="N1050" s="444"/>
      <c r="O1050" s="444"/>
      <c r="P1050" s="292">
        <f>DatInv!CZ1048</f>
        <v>0</v>
      </c>
      <c r="Q1050" s="292">
        <f>DatInv!DF1048</f>
        <v>0</v>
      </c>
      <c r="R1050" s="292">
        <f t="shared" ref="R1050:S1050" si="914">IF(R1048=0,0,R1049/R1048)</f>
        <v>0</v>
      </c>
      <c r="S1050" s="292">
        <f t="shared" si="914"/>
        <v>0</v>
      </c>
      <c r="T1050" s="290"/>
    </row>
    <row r="1051" spans="1:20">
      <c r="A1051" s="290"/>
      <c r="B1051" s="292">
        <f>HLOOKUP(K!$D$15,DatInv!$F$7:$Q$1441,ROW()-8,FALSE)</f>
        <v>0</v>
      </c>
      <c r="C1051" s="292">
        <f>HLOOKUP(K!$D$15,DatInv!$W$7:$AH$1441,ROW()-8,FALSE)</f>
        <v>0</v>
      </c>
      <c r="D1051" s="292">
        <f>HLOOKUP(K!$D$15,DatInv!$AN$7:$AY$1441,ROW()-8,FALSE)</f>
        <v>0</v>
      </c>
      <c r="E1051" s="444"/>
      <c r="F1051" s="444"/>
      <c r="G1051" s="420"/>
      <c r="H1051" s="421"/>
      <c r="I1051" s="440" t="s">
        <v>337</v>
      </c>
      <c r="J1051" s="423" t="s">
        <v>22</v>
      </c>
      <c r="K1051" s="292">
        <f>HLOOKUP(K!$D$15,DatInv!$BG$7:$BR$1441,ROW()-8,FALSE)</f>
        <v>0</v>
      </c>
      <c r="L1051" s="292">
        <f>HLOOKUP(K!$D$15,DatInv!$BX$7:$CI$1441,ROW()-8,FALSE)</f>
        <v>0</v>
      </c>
      <c r="M1051" s="292">
        <f>HLOOKUP(K!$D$15,DatInv!$CO$7:$CZ$1441,ROW()-8,FALSE)</f>
        <v>0</v>
      </c>
      <c r="N1051" s="444"/>
      <c r="O1051" s="444"/>
      <c r="P1051" s="292">
        <f>DatInv!CZ1049</f>
        <v>0</v>
      </c>
      <c r="Q1051" s="292">
        <f>DatInv!DF1049</f>
        <v>0</v>
      </c>
      <c r="R1051" s="292">
        <f t="shared" ref="R1051:R1052" si="915">Q1051+K1051</f>
        <v>0</v>
      </c>
      <c r="S1051" s="292">
        <f t="shared" ref="S1051:S1056" si="916">Q1051+P1051</f>
        <v>0</v>
      </c>
      <c r="T1051" s="290"/>
    </row>
    <row r="1052" spans="1:20">
      <c r="A1052" s="290"/>
      <c r="B1052" s="292">
        <f>HLOOKUP(K!$D$15,DatInv!$F$7:$Q$1441,ROW()-8,FALSE)</f>
        <v>0</v>
      </c>
      <c r="C1052" s="292">
        <f>HLOOKUP(K!$D$15,DatInv!$W$7:$AH$1441,ROW()-8,FALSE)</f>
        <v>0</v>
      </c>
      <c r="D1052" s="292">
        <f>HLOOKUP(K!$D$15,DatInv!$AN$7:$AY$1441,ROW()-8,FALSE)</f>
        <v>0</v>
      </c>
      <c r="E1052" s="444"/>
      <c r="F1052" s="444"/>
      <c r="G1052" s="420"/>
      <c r="H1052" s="421"/>
      <c r="I1052" s="440"/>
      <c r="J1052" s="423" t="s">
        <v>140</v>
      </c>
      <c r="K1052" s="292">
        <f>HLOOKUP(K!$D$15,DatInv!$BG$7:$BR$1441,ROW()-8,FALSE)</f>
        <v>0</v>
      </c>
      <c r="L1052" s="292">
        <f>HLOOKUP(K!$D$15,DatInv!$BX$7:$CI$1441,ROW()-8,FALSE)</f>
        <v>0</v>
      </c>
      <c r="M1052" s="292">
        <f>HLOOKUP(K!$D$15,DatInv!$CO$7:$CZ$1441,ROW()-8,FALSE)</f>
        <v>0</v>
      </c>
      <c r="N1052" s="444"/>
      <c r="O1052" s="444"/>
      <c r="P1052" s="292">
        <f>DatInv!CZ1050</f>
        <v>0</v>
      </c>
      <c r="Q1052" s="292">
        <f>DatInv!DF1050</f>
        <v>0</v>
      </c>
      <c r="R1052" s="292">
        <f t="shared" si="915"/>
        <v>0</v>
      </c>
      <c r="S1052" s="292">
        <f t="shared" si="916"/>
        <v>0</v>
      </c>
      <c r="T1052" s="290"/>
    </row>
    <row r="1053" spans="1:20">
      <c r="A1053" s="290"/>
      <c r="B1053" s="292">
        <f>HLOOKUP(K!$D$15,DatInv!$F$7:$Q$1441,ROW()-8,FALSE)</f>
        <v>0</v>
      </c>
      <c r="C1053" s="292">
        <f>HLOOKUP(K!$D$15,DatInv!$W$7:$AH$1441,ROW()-8,FALSE)</f>
        <v>0</v>
      </c>
      <c r="D1053" s="292">
        <f>HLOOKUP(K!$D$15,DatInv!$AN$7:$AY$1441,ROW()-8,FALSE)</f>
        <v>0</v>
      </c>
      <c r="E1053" s="444"/>
      <c r="F1053" s="444"/>
      <c r="G1053" s="420"/>
      <c r="H1053" s="421"/>
      <c r="I1053" s="440"/>
      <c r="J1053" s="423" t="s">
        <v>249</v>
      </c>
      <c r="K1053" s="292">
        <f>HLOOKUP(K!$D$15,DatInv!$BG$7:$BR$1441,ROW()-8,FALSE)</f>
        <v>0</v>
      </c>
      <c r="L1053" s="292">
        <f>HLOOKUP(K!$D$15,DatInv!$BX$7:$CI$1441,ROW()-8,FALSE)</f>
        <v>0</v>
      </c>
      <c r="M1053" s="292">
        <f>HLOOKUP(K!$D$15,DatInv!$CO$7:$CZ$1441,ROW()-8,FALSE)</f>
        <v>0</v>
      </c>
      <c r="N1053" s="444"/>
      <c r="O1053" s="444"/>
      <c r="P1053" s="292">
        <f>DatInv!CZ1051</f>
        <v>0</v>
      </c>
      <c r="Q1053" s="292">
        <f>DatInv!DF1051</f>
        <v>0</v>
      </c>
      <c r="R1053" s="292">
        <f t="shared" ref="R1053:S1053" si="917">IF(R1051=0,0,R1052/R1051)</f>
        <v>0</v>
      </c>
      <c r="S1053" s="292">
        <f t="shared" si="917"/>
        <v>0</v>
      </c>
      <c r="T1053" s="290"/>
    </row>
    <row r="1054" spans="1:20">
      <c r="A1054" s="290"/>
      <c r="B1054" s="292">
        <f>HLOOKUP(K!$D$15,DatInv!$F$7:$Q$1441,ROW()-8,FALSE)</f>
        <v>0</v>
      </c>
      <c r="C1054" s="292">
        <f>HLOOKUP(K!$D$15,DatInv!$W$7:$AH$1441,ROW()-8,FALSE)</f>
        <v>0</v>
      </c>
      <c r="D1054" s="292">
        <f>HLOOKUP(K!$D$15,DatInv!$AN$7:$AY$1441,ROW()-8,FALSE)</f>
        <v>0</v>
      </c>
      <c r="E1054" s="444"/>
      <c r="F1054" s="444"/>
      <c r="G1054" s="420"/>
      <c r="H1054" s="421"/>
      <c r="I1054" s="440" t="s">
        <v>338</v>
      </c>
      <c r="J1054" s="423" t="s">
        <v>22</v>
      </c>
      <c r="K1054" s="292">
        <f>HLOOKUP(K!$D$15,DatInv!$BG$7:$BR$1441,ROW()-8,FALSE)</f>
        <v>0</v>
      </c>
      <c r="L1054" s="292">
        <f>HLOOKUP(K!$D$15,DatInv!$BX$7:$CI$1441,ROW()-8,FALSE)</f>
        <v>0</v>
      </c>
      <c r="M1054" s="292">
        <f>HLOOKUP(K!$D$15,DatInv!$CO$7:$CZ$1441,ROW()-8,FALSE)</f>
        <v>0</v>
      </c>
      <c r="N1054" s="444"/>
      <c r="O1054" s="444"/>
      <c r="P1054" s="292">
        <f>DatInv!CZ1052</f>
        <v>0</v>
      </c>
      <c r="Q1054" s="292">
        <f>DatInv!DF1052</f>
        <v>0</v>
      </c>
      <c r="R1054" s="292">
        <f t="shared" ref="R1054:R1055" si="918">Q1054+K1054</f>
        <v>0</v>
      </c>
      <c r="S1054" s="292">
        <f t="shared" ref="S1054:S1056" si="919">Q1054+P1054</f>
        <v>0</v>
      </c>
      <c r="T1054" s="290"/>
    </row>
    <row r="1055" spans="1:20">
      <c r="A1055" s="290"/>
      <c r="B1055" s="292">
        <f>HLOOKUP(K!$D$15,DatInv!$F$7:$Q$1441,ROW()-8,FALSE)</f>
        <v>0</v>
      </c>
      <c r="C1055" s="292">
        <f>HLOOKUP(K!$D$15,DatInv!$W$7:$AH$1441,ROW()-8,FALSE)</f>
        <v>0</v>
      </c>
      <c r="D1055" s="292">
        <f>HLOOKUP(K!$D$15,DatInv!$AN$7:$AY$1441,ROW()-8,FALSE)</f>
        <v>0</v>
      </c>
      <c r="E1055" s="444"/>
      <c r="F1055" s="444"/>
      <c r="G1055" s="420"/>
      <c r="H1055" s="421"/>
      <c r="I1055" s="440"/>
      <c r="J1055" s="423" t="s">
        <v>140</v>
      </c>
      <c r="K1055" s="292">
        <f>HLOOKUP(K!$D$15,DatInv!$BG$7:$BR$1441,ROW()-8,FALSE)</f>
        <v>0</v>
      </c>
      <c r="L1055" s="292">
        <f>HLOOKUP(K!$D$15,DatInv!$BX$7:$CI$1441,ROW()-8,FALSE)</f>
        <v>0</v>
      </c>
      <c r="M1055" s="292">
        <f>HLOOKUP(K!$D$15,DatInv!$CO$7:$CZ$1441,ROW()-8,FALSE)</f>
        <v>0</v>
      </c>
      <c r="N1055" s="444"/>
      <c r="O1055" s="444"/>
      <c r="P1055" s="292">
        <f>DatInv!CZ1053</f>
        <v>0</v>
      </c>
      <c r="Q1055" s="292">
        <f>DatInv!DF1053</f>
        <v>0</v>
      </c>
      <c r="R1055" s="292">
        <f t="shared" si="918"/>
        <v>0</v>
      </c>
      <c r="S1055" s="292">
        <f t="shared" si="919"/>
        <v>0</v>
      </c>
      <c r="T1055" s="290"/>
    </row>
    <row r="1056" spans="1:20">
      <c r="A1056" s="290"/>
      <c r="B1056" s="292">
        <f>HLOOKUP(K!$D$15,DatInv!$F$7:$Q$1441,ROW()-8,FALSE)</f>
        <v>0</v>
      </c>
      <c r="C1056" s="292">
        <f>HLOOKUP(K!$D$15,DatInv!$W$7:$AH$1441,ROW()-8,FALSE)</f>
        <v>0</v>
      </c>
      <c r="D1056" s="292">
        <f>HLOOKUP(K!$D$15,DatInv!$AN$7:$AY$1441,ROW()-8,FALSE)</f>
        <v>0</v>
      </c>
      <c r="E1056" s="444"/>
      <c r="F1056" s="444"/>
      <c r="G1056" s="420"/>
      <c r="H1056" s="421"/>
      <c r="I1056" s="440"/>
      <c r="J1056" s="423" t="s">
        <v>249</v>
      </c>
      <c r="K1056" s="292">
        <f>HLOOKUP(K!$D$15,DatInv!$BG$7:$BR$1441,ROW()-8,FALSE)</f>
        <v>0</v>
      </c>
      <c r="L1056" s="292">
        <f>HLOOKUP(K!$D$15,DatInv!$BX$7:$CI$1441,ROW()-8,FALSE)</f>
        <v>0</v>
      </c>
      <c r="M1056" s="292">
        <f>HLOOKUP(K!$D$15,DatInv!$CO$7:$CZ$1441,ROW()-8,FALSE)</f>
        <v>0</v>
      </c>
      <c r="N1056" s="444"/>
      <c r="O1056" s="444"/>
      <c r="P1056" s="292">
        <f>DatInv!CZ1054</f>
        <v>0</v>
      </c>
      <c r="Q1056" s="292">
        <f>DatInv!DF1054</f>
        <v>0</v>
      </c>
      <c r="R1056" s="292">
        <f t="shared" ref="R1056:S1056" si="920">IF(R1054=0,0,R1055/R1054)</f>
        <v>0</v>
      </c>
      <c r="S1056" s="292">
        <f t="shared" si="920"/>
        <v>0</v>
      </c>
      <c r="T1056" s="290"/>
    </row>
    <row r="1057" spans="1:20">
      <c r="A1057" s="290"/>
      <c r="B1057" s="292">
        <f>HLOOKUP(K!$D$15,DatInv!$F$7:$Q$1441,ROW()-8,FALSE)</f>
        <v>0</v>
      </c>
      <c r="C1057" s="292">
        <f>HLOOKUP(K!$D$15,DatInv!$W$7:$AH$1441,ROW()-8,FALSE)</f>
        <v>0</v>
      </c>
      <c r="D1057" s="292">
        <f>HLOOKUP(K!$D$15,DatInv!$AN$7:$AY$1441,ROW()-8,FALSE)</f>
        <v>0</v>
      </c>
      <c r="E1057" s="444"/>
      <c r="F1057" s="444"/>
      <c r="G1057" s="420"/>
      <c r="H1057" s="430" t="s">
        <v>119</v>
      </c>
      <c r="I1057" s="441"/>
      <c r="J1057" s="423" t="s">
        <v>140</v>
      </c>
      <c r="K1057" s="292">
        <f>HLOOKUP(K!$D$15,DatInv!$BG$7:$BR$1441,ROW()-8,FALSE)</f>
        <v>0</v>
      </c>
      <c r="L1057" s="292">
        <f>HLOOKUP(K!$D$15,DatInv!$BX$7:$CI$1441,ROW()-8,FALSE)</f>
        <v>0</v>
      </c>
      <c r="M1057" s="292">
        <f>HLOOKUP(K!$D$15,DatInv!$CO$7:$CZ$1441,ROW()-8,FALSE)</f>
        <v>0</v>
      </c>
      <c r="N1057" s="444"/>
      <c r="O1057" s="444"/>
      <c r="P1057" s="292">
        <f>DatInv!CZ1055</f>
        <v>0</v>
      </c>
      <c r="Q1057" s="292">
        <f>DatInv!DF1055</f>
        <v>0</v>
      </c>
      <c r="R1057" s="292">
        <f>R1059+R1062+R1065+R1068+R1071+R1074+R1077+R1080+R1083+R1086+R1089+R1092+R1095+R1098+R1101+R1104+R1107+R1110+R1113+R1116+R1119+R1122+R1125+R1128+R1131+R1134+R1137+R1140+R1143+R1146+R1149+R1152+R1155+R1158+R1161+R1164+R1167+R1170+R1173+R1176+R1179+R1182+R1185+R1188+R1191+R1194+R1197+R1200+R1203+R1206+R1209+R1212+R1215+R1218+R1221+R1224+R1227</f>
        <v>0</v>
      </c>
      <c r="S1057" s="292">
        <f>S1059+S1062+S1065+S1068+S1071+S1074+S1077+S1080+S1083+S1086+S1089+S1092+S1095+S1098+S1101+S1104+S1107+S1110+S1113+S1116+S1119+S1122+S1125+S1128+S1131+S1134+S1137+S1140+S1143+S1146+S1149+S1152+S1155+S1158+S1161+S1164+S1167+S1170+S1173+S1176+S1179+S1182+S1185+S1188+S1191+S1194+S1197+S1200+S1203+S1206+S1209+S1212+S1215+S1218+S1221+S1224+S1227</f>
        <v>0</v>
      </c>
      <c r="T1057" s="290"/>
    </row>
    <row r="1058" spans="1:20">
      <c r="A1058" s="290"/>
      <c r="B1058" s="292">
        <f>HLOOKUP(K!$D$15,DatInv!$F$7:$Q$1441,ROW()-8,FALSE)</f>
        <v>0</v>
      </c>
      <c r="C1058" s="292">
        <f>HLOOKUP(K!$D$15,DatInv!$W$7:$AH$1441,ROW()-8,FALSE)</f>
        <v>0</v>
      </c>
      <c r="D1058" s="292">
        <f>HLOOKUP(K!$D$15,DatInv!$AN$7:$AY$1441,ROW()-8,FALSE)</f>
        <v>0</v>
      </c>
      <c r="E1058" s="444"/>
      <c r="F1058" s="444"/>
      <c r="G1058" s="420"/>
      <c r="H1058" s="421"/>
      <c r="I1058" s="440" t="s">
        <v>282</v>
      </c>
      <c r="J1058" s="423" t="s">
        <v>22</v>
      </c>
      <c r="K1058" s="292">
        <f>HLOOKUP(K!$D$15,DatInv!$BG$7:$BR$1441,ROW()-8,FALSE)</f>
        <v>0</v>
      </c>
      <c r="L1058" s="292">
        <f>HLOOKUP(K!$D$15,DatInv!$BX$7:$CI$1441,ROW()-8,FALSE)</f>
        <v>0</v>
      </c>
      <c r="M1058" s="292">
        <f>HLOOKUP(K!$D$15,DatInv!$CO$7:$CZ$1441,ROW()-8,FALSE)</f>
        <v>0</v>
      </c>
      <c r="N1058" s="444"/>
      <c r="O1058" s="444"/>
      <c r="P1058" s="292">
        <f>DatInv!CZ1056</f>
        <v>0</v>
      </c>
      <c r="Q1058" s="292">
        <f>DatInv!DF1056</f>
        <v>0</v>
      </c>
      <c r="R1058" s="292">
        <f t="shared" ref="R1058:R1059" si="921">Q1058+K1058</f>
        <v>0</v>
      </c>
      <c r="S1058" s="292">
        <f t="shared" ref="S1058:S1059" si="922">Q1058+P1058</f>
        <v>0</v>
      </c>
      <c r="T1058" s="290"/>
    </row>
    <row r="1059" spans="1:20">
      <c r="A1059" s="290"/>
      <c r="B1059" s="292">
        <f>HLOOKUP(K!$D$15,DatInv!$F$7:$Q$1441,ROW()-8,FALSE)</f>
        <v>0</v>
      </c>
      <c r="C1059" s="292">
        <f>HLOOKUP(K!$D$15,DatInv!$W$7:$AH$1441,ROW()-8,FALSE)</f>
        <v>0</v>
      </c>
      <c r="D1059" s="292">
        <f>HLOOKUP(K!$D$15,DatInv!$AN$7:$AY$1441,ROW()-8,FALSE)</f>
        <v>0</v>
      </c>
      <c r="E1059" s="444"/>
      <c r="F1059" s="444"/>
      <c r="G1059" s="420"/>
      <c r="H1059" s="421"/>
      <c r="I1059" s="440"/>
      <c r="J1059" s="423" t="s">
        <v>140</v>
      </c>
      <c r="K1059" s="292">
        <f>HLOOKUP(K!$D$15,DatInv!$BG$7:$BR$1441,ROW()-8,FALSE)</f>
        <v>0</v>
      </c>
      <c r="L1059" s="292">
        <f>HLOOKUP(K!$D$15,DatInv!$BX$7:$CI$1441,ROW()-8,FALSE)</f>
        <v>0</v>
      </c>
      <c r="M1059" s="292">
        <f>HLOOKUP(K!$D$15,DatInv!$CO$7:$CZ$1441,ROW()-8,FALSE)</f>
        <v>0</v>
      </c>
      <c r="N1059" s="444"/>
      <c r="O1059" s="444"/>
      <c r="P1059" s="292">
        <f>DatInv!CZ1057</f>
        <v>0</v>
      </c>
      <c r="Q1059" s="292">
        <f>DatInv!DF1057</f>
        <v>0</v>
      </c>
      <c r="R1059" s="292">
        <f t="shared" si="921"/>
        <v>0</v>
      </c>
      <c r="S1059" s="292">
        <f t="shared" si="922"/>
        <v>0</v>
      </c>
      <c r="T1059" s="290"/>
    </row>
    <row r="1060" spans="1:20">
      <c r="A1060" s="290"/>
      <c r="B1060" s="292">
        <f>HLOOKUP(K!$D$15,DatInv!$F$7:$Q$1441,ROW()-8,FALSE)</f>
        <v>0</v>
      </c>
      <c r="C1060" s="292">
        <f>HLOOKUP(K!$D$15,DatInv!$W$7:$AH$1441,ROW()-8,FALSE)</f>
        <v>0</v>
      </c>
      <c r="D1060" s="292">
        <f>HLOOKUP(K!$D$15,DatInv!$AN$7:$AY$1441,ROW()-8,FALSE)</f>
        <v>0</v>
      </c>
      <c r="E1060" s="444"/>
      <c r="F1060" s="444"/>
      <c r="G1060" s="420"/>
      <c r="H1060" s="421"/>
      <c r="I1060" s="440"/>
      <c r="J1060" s="423" t="s">
        <v>249</v>
      </c>
      <c r="K1060" s="292">
        <f>HLOOKUP(K!$D$15,DatInv!$BG$7:$BR$1441,ROW()-8,FALSE)</f>
        <v>0</v>
      </c>
      <c r="L1060" s="292">
        <f>HLOOKUP(K!$D$15,DatInv!$BX$7:$CI$1441,ROW()-8,FALSE)</f>
        <v>0</v>
      </c>
      <c r="M1060" s="292">
        <f>HLOOKUP(K!$D$15,DatInv!$CO$7:$CZ$1441,ROW()-8,FALSE)</f>
        <v>0</v>
      </c>
      <c r="N1060" s="444"/>
      <c r="O1060" s="444"/>
      <c r="P1060" s="292">
        <f>DatInv!CZ1058</f>
        <v>0</v>
      </c>
      <c r="Q1060" s="292">
        <f>DatInv!DF1058</f>
        <v>0</v>
      </c>
      <c r="R1060" s="292">
        <f t="shared" ref="R1060:S1060" si="923">IF(R1058=0,0,R1059/R1058)</f>
        <v>0</v>
      </c>
      <c r="S1060" s="292">
        <f t="shared" si="923"/>
        <v>0</v>
      </c>
      <c r="T1060" s="290"/>
    </row>
    <row r="1061" spans="1:20">
      <c r="A1061" s="290"/>
      <c r="B1061" s="292">
        <f>HLOOKUP(K!$D$15,DatInv!$F$7:$Q$1441,ROW()-8,FALSE)</f>
        <v>0</v>
      </c>
      <c r="C1061" s="292">
        <f>HLOOKUP(K!$D$15,DatInv!$W$7:$AH$1441,ROW()-8,FALSE)</f>
        <v>0</v>
      </c>
      <c r="D1061" s="292">
        <f>HLOOKUP(K!$D$15,DatInv!$AN$7:$AY$1441,ROW()-8,FALSE)</f>
        <v>0</v>
      </c>
      <c r="E1061" s="444"/>
      <c r="F1061" s="444"/>
      <c r="G1061" s="420"/>
      <c r="H1061" s="421"/>
      <c r="I1061" s="440" t="s">
        <v>283</v>
      </c>
      <c r="J1061" s="423" t="s">
        <v>22</v>
      </c>
      <c r="K1061" s="292">
        <f>HLOOKUP(K!$D$15,DatInv!$BG$7:$BR$1441,ROW()-8,FALSE)</f>
        <v>0</v>
      </c>
      <c r="L1061" s="292">
        <f>HLOOKUP(K!$D$15,DatInv!$BX$7:$CI$1441,ROW()-8,FALSE)</f>
        <v>0</v>
      </c>
      <c r="M1061" s="292">
        <f>HLOOKUP(K!$D$15,DatInv!$CO$7:$CZ$1441,ROW()-8,FALSE)</f>
        <v>0</v>
      </c>
      <c r="N1061" s="444"/>
      <c r="O1061" s="444"/>
      <c r="P1061" s="292">
        <f>DatInv!CZ1059</f>
        <v>0</v>
      </c>
      <c r="Q1061" s="292">
        <f>DatInv!DF1059</f>
        <v>0</v>
      </c>
      <c r="R1061" s="292">
        <f t="shared" ref="R1061:R1062" si="924">Q1061+K1061</f>
        <v>0</v>
      </c>
      <c r="S1061" s="292">
        <f t="shared" ref="S1061:S1124" si="925">Q1061+P1061</f>
        <v>0</v>
      </c>
      <c r="T1061" s="290"/>
    </row>
    <row r="1062" spans="1:20">
      <c r="A1062" s="290"/>
      <c r="B1062" s="292">
        <f>HLOOKUP(K!$D$15,DatInv!$F$7:$Q$1441,ROW()-8,FALSE)</f>
        <v>0</v>
      </c>
      <c r="C1062" s="292">
        <f>HLOOKUP(K!$D$15,DatInv!$W$7:$AH$1441,ROW()-8,FALSE)</f>
        <v>0</v>
      </c>
      <c r="D1062" s="292">
        <f>HLOOKUP(K!$D$15,DatInv!$AN$7:$AY$1441,ROW()-8,FALSE)</f>
        <v>0</v>
      </c>
      <c r="E1062" s="444"/>
      <c r="F1062" s="444"/>
      <c r="G1062" s="420"/>
      <c r="H1062" s="421"/>
      <c r="I1062" s="440"/>
      <c r="J1062" s="423" t="s">
        <v>140</v>
      </c>
      <c r="K1062" s="292">
        <f>HLOOKUP(K!$D$15,DatInv!$BG$7:$BR$1441,ROW()-8,FALSE)</f>
        <v>0</v>
      </c>
      <c r="L1062" s="292">
        <f>HLOOKUP(K!$D$15,DatInv!$BX$7:$CI$1441,ROW()-8,FALSE)</f>
        <v>0</v>
      </c>
      <c r="M1062" s="292">
        <f>HLOOKUP(K!$D$15,DatInv!$CO$7:$CZ$1441,ROW()-8,FALSE)</f>
        <v>0</v>
      </c>
      <c r="N1062" s="444"/>
      <c r="O1062" s="444"/>
      <c r="P1062" s="292">
        <f>DatInv!CZ1060</f>
        <v>0</v>
      </c>
      <c r="Q1062" s="292">
        <f>DatInv!DF1060</f>
        <v>0</v>
      </c>
      <c r="R1062" s="292">
        <f t="shared" si="924"/>
        <v>0</v>
      </c>
      <c r="S1062" s="292">
        <f t="shared" si="925"/>
        <v>0</v>
      </c>
      <c r="T1062" s="290"/>
    </row>
    <row r="1063" spans="1:20">
      <c r="A1063" s="290"/>
      <c r="B1063" s="292">
        <f>HLOOKUP(K!$D$15,DatInv!$F$7:$Q$1441,ROW()-8,FALSE)</f>
        <v>0</v>
      </c>
      <c r="C1063" s="292">
        <f>HLOOKUP(K!$D$15,DatInv!$W$7:$AH$1441,ROW()-8,FALSE)</f>
        <v>0</v>
      </c>
      <c r="D1063" s="292">
        <f>HLOOKUP(K!$D$15,DatInv!$AN$7:$AY$1441,ROW()-8,FALSE)</f>
        <v>0</v>
      </c>
      <c r="E1063" s="444"/>
      <c r="F1063" s="444"/>
      <c r="G1063" s="420"/>
      <c r="H1063" s="421"/>
      <c r="I1063" s="440"/>
      <c r="J1063" s="423" t="s">
        <v>249</v>
      </c>
      <c r="K1063" s="292">
        <f>HLOOKUP(K!$D$15,DatInv!$BG$7:$BR$1441,ROW()-8,FALSE)</f>
        <v>0</v>
      </c>
      <c r="L1063" s="292">
        <f>HLOOKUP(K!$D$15,DatInv!$BX$7:$CI$1441,ROW()-8,FALSE)</f>
        <v>0</v>
      </c>
      <c r="M1063" s="292">
        <f>HLOOKUP(K!$D$15,DatInv!$CO$7:$CZ$1441,ROW()-8,FALSE)</f>
        <v>0</v>
      </c>
      <c r="N1063" s="444"/>
      <c r="O1063" s="444"/>
      <c r="P1063" s="292">
        <f>DatInv!CZ1061</f>
        <v>0</v>
      </c>
      <c r="Q1063" s="292">
        <f>DatInv!DF1061</f>
        <v>0</v>
      </c>
      <c r="R1063" s="292">
        <f t="shared" ref="R1063:S1063" si="926">IF(R1061=0,0,R1062/R1061)</f>
        <v>0</v>
      </c>
      <c r="S1063" s="292">
        <f t="shared" si="926"/>
        <v>0</v>
      </c>
      <c r="T1063" s="290"/>
    </row>
    <row r="1064" spans="1:20">
      <c r="A1064" s="290"/>
      <c r="B1064" s="292">
        <f>HLOOKUP(K!$D$15,DatInv!$F$7:$Q$1441,ROW()-8,FALSE)</f>
        <v>0</v>
      </c>
      <c r="C1064" s="292">
        <f>HLOOKUP(K!$D$15,DatInv!$W$7:$AH$1441,ROW()-8,FALSE)</f>
        <v>0</v>
      </c>
      <c r="D1064" s="292">
        <f>HLOOKUP(K!$D$15,DatInv!$AN$7:$AY$1441,ROW()-8,FALSE)</f>
        <v>0</v>
      </c>
      <c r="E1064" s="444"/>
      <c r="F1064" s="444"/>
      <c r="G1064" s="420"/>
      <c r="H1064" s="421"/>
      <c r="I1064" s="440" t="s">
        <v>284</v>
      </c>
      <c r="J1064" s="423" t="s">
        <v>22</v>
      </c>
      <c r="K1064" s="292">
        <f>HLOOKUP(K!$D$15,DatInv!$BG$7:$BR$1441,ROW()-8,FALSE)</f>
        <v>0</v>
      </c>
      <c r="L1064" s="292">
        <f>HLOOKUP(K!$D$15,DatInv!$BX$7:$CI$1441,ROW()-8,FALSE)</f>
        <v>0</v>
      </c>
      <c r="M1064" s="292">
        <f>HLOOKUP(K!$D$15,DatInv!$CO$7:$CZ$1441,ROW()-8,FALSE)</f>
        <v>0</v>
      </c>
      <c r="N1064" s="444"/>
      <c r="O1064" s="444"/>
      <c r="P1064" s="292">
        <f>DatInv!CZ1062</f>
        <v>0</v>
      </c>
      <c r="Q1064" s="292">
        <f>DatInv!DF1062</f>
        <v>0</v>
      </c>
      <c r="R1064" s="292">
        <f t="shared" ref="R1064:R1065" si="927">Q1064+K1064</f>
        <v>0</v>
      </c>
      <c r="S1064" s="292">
        <f t="shared" ref="S1064:S1127" si="928">Q1064+P1064</f>
        <v>0</v>
      </c>
      <c r="T1064" s="290"/>
    </row>
    <row r="1065" spans="1:20">
      <c r="A1065" s="290"/>
      <c r="B1065" s="292">
        <f>HLOOKUP(K!$D$15,DatInv!$F$7:$Q$1441,ROW()-8,FALSE)</f>
        <v>0</v>
      </c>
      <c r="C1065" s="292">
        <f>HLOOKUP(K!$D$15,DatInv!$W$7:$AH$1441,ROW()-8,FALSE)</f>
        <v>0</v>
      </c>
      <c r="D1065" s="292">
        <f>HLOOKUP(K!$D$15,DatInv!$AN$7:$AY$1441,ROW()-8,FALSE)</f>
        <v>0</v>
      </c>
      <c r="E1065" s="444"/>
      <c r="F1065" s="444"/>
      <c r="G1065" s="420"/>
      <c r="H1065" s="421"/>
      <c r="I1065" s="440"/>
      <c r="J1065" s="423" t="s">
        <v>140</v>
      </c>
      <c r="K1065" s="292">
        <f>HLOOKUP(K!$D$15,DatInv!$BG$7:$BR$1441,ROW()-8,FALSE)</f>
        <v>0</v>
      </c>
      <c r="L1065" s="292">
        <f>HLOOKUP(K!$D$15,DatInv!$BX$7:$CI$1441,ROW()-8,FALSE)</f>
        <v>0</v>
      </c>
      <c r="M1065" s="292">
        <f>HLOOKUP(K!$D$15,DatInv!$CO$7:$CZ$1441,ROW()-8,FALSE)</f>
        <v>0</v>
      </c>
      <c r="N1065" s="444"/>
      <c r="O1065" s="444"/>
      <c r="P1065" s="292">
        <f>DatInv!CZ1063</f>
        <v>0</v>
      </c>
      <c r="Q1065" s="292">
        <f>DatInv!DF1063</f>
        <v>0</v>
      </c>
      <c r="R1065" s="292">
        <f t="shared" si="927"/>
        <v>0</v>
      </c>
      <c r="S1065" s="292">
        <f t="shared" si="928"/>
        <v>0</v>
      </c>
      <c r="T1065" s="290"/>
    </row>
    <row r="1066" spans="1:20">
      <c r="A1066" s="290"/>
      <c r="B1066" s="292">
        <f>HLOOKUP(K!$D$15,DatInv!$F$7:$Q$1441,ROW()-8,FALSE)</f>
        <v>0</v>
      </c>
      <c r="C1066" s="292">
        <f>HLOOKUP(K!$D$15,DatInv!$W$7:$AH$1441,ROW()-8,FALSE)</f>
        <v>0</v>
      </c>
      <c r="D1066" s="292">
        <f>HLOOKUP(K!$D$15,DatInv!$AN$7:$AY$1441,ROW()-8,FALSE)</f>
        <v>0</v>
      </c>
      <c r="E1066" s="444"/>
      <c r="F1066" s="444"/>
      <c r="G1066" s="420"/>
      <c r="H1066" s="421"/>
      <c r="I1066" s="440"/>
      <c r="J1066" s="423" t="s">
        <v>249</v>
      </c>
      <c r="K1066" s="292">
        <f>HLOOKUP(K!$D$15,DatInv!$BG$7:$BR$1441,ROW()-8,FALSE)</f>
        <v>0</v>
      </c>
      <c r="L1066" s="292">
        <f>HLOOKUP(K!$D$15,DatInv!$BX$7:$CI$1441,ROW()-8,FALSE)</f>
        <v>0</v>
      </c>
      <c r="M1066" s="292">
        <f>HLOOKUP(K!$D$15,DatInv!$CO$7:$CZ$1441,ROW()-8,FALSE)</f>
        <v>0</v>
      </c>
      <c r="N1066" s="444"/>
      <c r="O1066" s="444"/>
      <c r="P1066" s="292">
        <f>DatInv!CZ1064</f>
        <v>0</v>
      </c>
      <c r="Q1066" s="292">
        <f>DatInv!DF1064</f>
        <v>0</v>
      </c>
      <c r="R1066" s="292">
        <f t="shared" ref="R1066:S1066" si="929">IF(R1064=0,0,R1065/R1064)</f>
        <v>0</v>
      </c>
      <c r="S1066" s="292">
        <f t="shared" si="929"/>
        <v>0</v>
      </c>
      <c r="T1066" s="290"/>
    </row>
    <row r="1067" spans="1:20">
      <c r="A1067" s="290"/>
      <c r="B1067" s="292">
        <f>HLOOKUP(K!$D$15,DatInv!$F$7:$Q$1441,ROW()-8,FALSE)</f>
        <v>0</v>
      </c>
      <c r="C1067" s="292">
        <f>HLOOKUP(K!$D$15,DatInv!$W$7:$AH$1441,ROW()-8,FALSE)</f>
        <v>0</v>
      </c>
      <c r="D1067" s="292">
        <f>HLOOKUP(K!$D$15,DatInv!$AN$7:$AY$1441,ROW()-8,FALSE)</f>
        <v>0</v>
      </c>
      <c r="E1067" s="444"/>
      <c r="F1067" s="444"/>
      <c r="G1067" s="420"/>
      <c r="H1067" s="421"/>
      <c r="I1067" s="440" t="s">
        <v>285</v>
      </c>
      <c r="J1067" s="423" t="s">
        <v>22</v>
      </c>
      <c r="K1067" s="292">
        <f>HLOOKUP(K!$D$15,DatInv!$BG$7:$BR$1441,ROW()-8,FALSE)</f>
        <v>0</v>
      </c>
      <c r="L1067" s="292">
        <f>HLOOKUP(K!$D$15,DatInv!$BX$7:$CI$1441,ROW()-8,FALSE)</f>
        <v>0</v>
      </c>
      <c r="M1067" s="292">
        <f>HLOOKUP(K!$D$15,DatInv!$CO$7:$CZ$1441,ROW()-8,FALSE)</f>
        <v>0</v>
      </c>
      <c r="N1067" s="444"/>
      <c r="O1067" s="444"/>
      <c r="P1067" s="292">
        <f>DatInv!CZ1065</f>
        <v>0</v>
      </c>
      <c r="Q1067" s="292">
        <f>DatInv!DF1065</f>
        <v>0</v>
      </c>
      <c r="R1067" s="292">
        <f t="shared" ref="R1067:R1068" si="930">Q1067+K1067</f>
        <v>0</v>
      </c>
      <c r="S1067" s="292">
        <f t="shared" ref="S1067:S1130" si="931">Q1067+P1067</f>
        <v>0</v>
      </c>
      <c r="T1067" s="290"/>
    </row>
    <row r="1068" spans="1:20">
      <c r="A1068" s="290"/>
      <c r="B1068" s="292">
        <f>HLOOKUP(K!$D$15,DatInv!$F$7:$Q$1441,ROW()-8,FALSE)</f>
        <v>0</v>
      </c>
      <c r="C1068" s="292">
        <f>HLOOKUP(K!$D$15,DatInv!$W$7:$AH$1441,ROW()-8,FALSE)</f>
        <v>0</v>
      </c>
      <c r="D1068" s="292">
        <f>HLOOKUP(K!$D$15,DatInv!$AN$7:$AY$1441,ROW()-8,FALSE)</f>
        <v>0</v>
      </c>
      <c r="E1068" s="444"/>
      <c r="F1068" s="444"/>
      <c r="G1068" s="420"/>
      <c r="H1068" s="421"/>
      <c r="I1068" s="440"/>
      <c r="J1068" s="423" t="s">
        <v>140</v>
      </c>
      <c r="K1068" s="292">
        <f>HLOOKUP(K!$D$15,DatInv!$BG$7:$BR$1441,ROW()-8,FALSE)</f>
        <v>0</v>
      </c>
      <c r="L1068" s="292">
        <f>HLOOKUP(K!$D$15,DatInv!$BX$7:$CI$1441,ROW()-8,FALSE)</f>
        <v>0</v>
      </c>
      <c r="M1068" s="292">
        <f>HLOOKUP(K!$D$15,DatInv!$CO$7:$CZ$1441,ROW()-8,FALSE)</f>
        <v>0</v>
      </c>
      <c r="N1068" s="444"/>
      <c r="O1068" s="444"/>
      <c r="P1068" s="292">
        <f>DatInv!CZ1066</f>
        <v>0</v>
      </c>
      <c r="Q1068" s="292">
        <f>DatInv!DF1066</f>
        <v>0</v>
      </c>
      <c r="R1068" s="292">
        <f t="shared" si="930"/>
        <v>0</v>
      </c>
      <c r="S1068" s="292">
        <f t="shared" si="931"/>
        <v>0</v>
      </c>
      <c r="T1068" s="290"/>
    </row>
    <row r="1069" spans="1:20">
      <c r="A1069" s="290"/>
      <c r="B1069" s="292">
        <f>HLOOKUP(K!$D$15,DatInv!$F$7:$Q$1441,ROW()-8,FALSE)</f>
        <v>0</v>
      </c>
      <c r="C1069" s="292">
        <f>HLOOKUP(K!$D$15,DatInv!$W$7:$AH$1441,ROW()-8,FALSE)</f>
        <v>0</v>
      </c>
      <c r="D1069" s="292">
        <f>HLOOKUP(K!$D$15,DatInv!$AN$7:$AY$1441,ROW()-8,FALSE)</f>
        <v>0</v>
      </c>
      <c r="E1069" s="444"/>
      <c r="F1069" s="444"/>
      <c r="G1069" s="420"/>
      <c r="H1069" s="421"/>
      <c r="I1069" s="440"/>
      <c r="J1069" s="423" t="s">
        <v>249</v>
      </c>
      <c r="K1069" s="292">
        <f>HLOOKUP(K!$D$15,DatInv!$BG$7:$BR$1441,ROW()-8,FALSE)</f>
        <v>0</v>
      </c>
      <c r="L1069" s="292">
        <f>HLOOKUP(K!$D$15,DatInv!$BX$7:$CI$1441,ROW()-8,FALSE)</f>
        <v>0</v>
      </c>
      <c r="M1069" s="292">
        <f>HLOOKUP(K!$D$15,DatInv!$CO$7:$CZ$1441,ROW()-8,FALSE)</f>
        <v>0</v>
      </c>
      <c r="N1069" s="444"/>
      <c r="O1069" s="444"/>
      <c r="P1069" s="292">
        <f>DatInv!CZ1067</f>
        <v>0</v>
      </c>
      <c r="Q1069" s="292">
        <f>DatInv!DF1067</f>
        <v>0</v>
      </c>
      <c r="R1069" s="292">
        <f t="shared" ref="R1069:S1069" si="932">IF(R1067=0,0,R1068/R1067)</f>
        <v>0</v>
      </c>
      <c r="S1069" s="292">
        <f t="shared" si="932"/>
        <v>0</v>
      </c>
      <c r="T1069" s="290"/>
    </row>
    <row r="1070" spans="1:20">
      <c r="A1070" s="290"/>
      <c r="B1070" s="292">
        <f>HLOOKUP(K!$D$15,DatInv!$F$7:$Q$1441,ROW()-8,FALSE)</f>
        <v>0</v>
      </c>
      <c r="C1070" s="292">
        <f>HLOOKUP(K!$D$15,DatInv!$W$7:$AH$1441,ROW()-8,FALSE)</f>
        <v>0</v>
      </c>
      <c r="D1070" s="292">
        <f>HLOOKUP(K!$D$15,DatInv!$AN$7:$AY$1441,ROW()-8,FALSE)</f>
        <v>0</v>
      </c>
      <c r="E1070" s="444"/>
      <c r="F1070" s="444"/>
      <c r="G1070" s="420"/>
      <c r="H1070" s="421"/>
      <c r="I1070" s="440" t="s">
        <v>286</v>
      </c>
      <c r="J1070" s="423" t="s">
        <v>22</v>
      </c>
      <c r="K1070" s="292">
        <f>HLOOKUP(K!$D$15,DatInv!$BG$7:$BR$1441,ROW()-8,FALSE)</f>
        <v>0</v>
      </c>
      <c r="L1070" s="292">
        <f>HLOOKUP(K!$D$15,DatInv!$BX$7:$CI$1441,ROW()-8,FALSE)</f>
        <v>0</v>
      </c>
      <c r="M1070" s="292">
        <f>HLOOKUP(K!$D$15,DatInv!$CO$7:$CZ$1441,ROW()-8,FALSE)</f>
        <v>0</v>
      </c>
      <c r="N1070" s="444"/>
      <c r="O1070" s="444"/>
      <c r="P1070" s="292">
        <f>DatInv!CZ1068</f>
        <v>0</v>
      </c>
      <c r="Q1070" s="292">
        <f>DatInv!DF1068</f>
        <v>0</v>
      </c>
      <c r="R1070" s="292">
        <f t="shared" ref="R1070:R1071" si="933">Q1070+K1070</f>
        <v>0</v>
      </c>
      <c r="S1070" s="292">
        <f t="shared" ref="S1070:S1133" si="934">Q1070+P1070</f>
        <v>0</v>
      </c>
      <c r="T1070" s="290"/>
    </row>
    <row r="1071" spans="1:20">
      <c r="A1071" s="290"/>
      <c r="B1071" s="292">
        <f>HLOOKUP(K!$D$15,DatInv!$F$7:$Q$1441,ROW()-8,FALSE)</f>
        <v>0</v>
      </c>
      <c r="C1071" s="292">
        <f>HLOOKUP(K!$D$15,DatInv!$W$7:$AH$1441,ROW()-8,FALSE)</f>
        <v>0</v>
      </c>
      <c r="D1071" s="292">
        <f>HLOOKUP(K!$D$15,DatInv!$AN$7:$AY$1441,ROW()-8,FALSE)</f>
        <v>0</v>
      </c>
      <c r="E1071" s="444"/>
      <c r="F1071" s="444"/>
      <c r="G1071" s="420"/>
      <c r="H1071" s="421"/>
      <c r="I1071" s="440"/>
      <c r="J1071" s="423" t="s">
        <v>140</v>
      </c>
      <c r="K1071" s="292">
        <f>HLOOKUP(K!$D$15,DatInv!$BG$7:$BR$1441,ROW()-8,FALSE)</f>
        <v>0</v>
      </c>
      <c r="L1071" s="292">
        <f>HLOOKUP(K!$D$15,DatInv!$BX$7:$CI$1441,ROW()-8,FALSE)</f>
        <v>0</v>
      </c>
      <c r="M1071" s="292">
        <f>HLOOKUP(K!$D$15,DatInv!$CO$7:$CZ$1441,ROW()-8,FALSE)</f>
        <v>0</v>
      </c>
      <c r="N1071" s="444"/>
      <c r="O1071" s="444"/>
      <c r="P1071" s="292">
        <f>DatInv!CZ1069</f>
        <v>0</v>
      </c>
      <c r="Q1071" s="292">
        <f>DatInv!DF1069</f>
        <v>0</v>
      </c>
      <c r="R1071" s="292">
        <f t="shared" si="933"/>
        <v>0</v>
      </c>
      <c r="S1071" s="292">
        <f t="shared" si="934"/>
        <v>0</v>
      </c>
      <c r="T1071" s="290"/>
    </row>
    <row r="1072" spans="1:20">
      <c r="A1072" s="290"/>
      <c r="B1072" s="292">
        <f>HLOOKUP(K!$D$15,DatInv!$F$7:$Q$1441,ROW()-8,FALSE)</f>
        <v>0</v>
      </c>
      <c r="C1072" s="292">
        <f>HLOOKUP(K!$D$15,DatInv!$W$7:$AH$1441,ROW()-8,FALSE)</f>
        <v>0</v>
      </c>
      <c r="D1072" s="292">
        <f>HLOOKUP(K!$D$15,DatInv!$AN$7:$AY$1441,ROW()-8,FALSE)</f>
        <v>0</v>
      </c>
      <c r="E1072" s="444"/>
      <c r="F1072" s="444"/>
      <c r="G1072" s="420"/>
      <c r="H1072" s="421"/>
      <c r="I1072" s="440"/>
      <c r="J1072" s="423" t="s">
        <v>249</v>
      </c>
      <c r="K1072" s="292">
        <f>HLOOKUP(K!$D$15,DatInv!$BG$7:$BR$1441,ROW()-8,FALSE)</f>
        <v>0</v>
      </c>
      <c r="L1072" s="292">
        <f>HLOOKUP(K!$D$15,DatInv!$BX$7:$CI$1441,ROW()-8,FALSE)</f>
        <v>0</v>
      </c>
      <c r="M1072" s="292">
        <f>HLOOKUP(K!$D$15,DatInv!$CO$7:$CZ$1441,ROW()-8,FALSE)</f>
        <v>0</v>
      </c>
      <c r="N1072" s="444"/>
      <c r="O1072" s="444"/>
      <c r="P1072" s="292">
        <f>DatInv!CZ1070</f>
        <v>0</v>
      </c>
      <c r="Q1072" s="292">
        <f>DatInv!DF1070</f>
        <v>0</v>
      </c>
      <c r="R1072" s="292">
        <f t="shared" ref="R1072:S1072" si="935">IF(R1070=0,0,R1071/R1070)</f>
        <v>0</v>
      </c>
      <c r="S1072" s="292">
        <f t="shared" si="935"/>
        <v>0</v>
      </c>
      <c r="T1072" s="290"/>
    </row>
    <row r="1073" spans="1:20">
      <c r="A1073" s="290"/>
      <c r="B1073" s="292">
        <f>HLOOKUP(K!$D$15,DatInv!$F$7:$Q$1441,ROW()-8,FALSE)</f>
        <v>0</v>
      </c>
      <c r="C1073" s="292">
        <f>HLOOKUP(K!$D$15,DatInv!$W$7:$AH$1441,ROW()-8,FALSE)</f>
        <v>0</v>
      </c>
      <c r="D1073" s="292">
        <f>HLOOKUP(K!$D$15,DatInv!$AN$7:$AY$1441,ROW()-8,FALSE)</f>
        <v>0</v>
      </c>
      <c r="E1073" s="444"/>
      <c r="F1073" s="444"/>
      <c r="G1073" s="420"/>
      <c r="H1073" s="421"/>
      <c r="I1073" s="440" t="s">
        <v>287</v>
      </c>
      <c r="J1073" s="423" t="s">
        <v>22</v>
      </c>
      <c r="K1073" s="292">
        <f>HLOOKUP(K!$D$15,DatInv!$BG$7:$BR$1441,ROW()-8,FALSE)</f>
        <v>0</v>
      </c>
      <c r="L1073" s="292">
        <f>HLOOKUP(K!$D$15,DatInv!$BX$7:$CI$1441,ROW()-8,FALSE)</f>
        <v>0</v>
      </c>
      <c r="M1073" s="292">
        <f>HLOOKUP(K!$D$15,DatInv!$CO$7:$CZ$1441,ROW()-8,FALSE)</f>
        <v>0</v>
      </c>
      <c r="N1073" s="444"/>
      <c r="O1073" s="444"/>
      <c r="P1073" s="292">
        <f>DatInv!CZ1071</f>
        <v>0</v>
      </c>
      <c r="Q1073" s="292">
        <f>DatInv!DF1071</f>
        <v>0</v>
      </c>
      <c r="R1073" s="292">
        <f t="shared" ref="R1073:R1074" si="936">Q1073+K1073</f>
        <v>0</v>
      </c>
      <c r="S1073" s="292">
        <f t="shared" ref="S1073:S1136" si="937">Q1073+P1073</f>
        <v>0</v>
      </c>
      <c r="T1073" s="290"/>
    </row>
    <row r="1074" spans="1:20">
      <c r="A1074" s="290"/>
      <c r="B1074" s="292">
        <f>HLOOKUP(K!$D$15,DatInv!$F$7:$Q$1441,ROW()-8,FALSE)</f>
        <v>0</v>
      </c>
      <c r="C1074" s="292">
        <f>HLOOKUP(K!$D$15,DatInv!$W$7:$AH$1441,ROW()-8,FALSE)</f>
        <v>0</v>
      </c>
      <c r="D1074" s="292">
        <f>HLOOKUP(K!$D$15,DatInv!$AN$7:$AY$1441,ROW()-8,FALSE)</f>
        <v>0</v>
      </c>
      <c r="E1074" s="444"/>
      <c r="F1074" s="444"/>
      <c r="G1074" s="420"/>
      <c r="H1074" s="421"/>
      <c r="I1074" s="440"/>
      <c r="J1074" s="423" t="s">
        <v>140</v>
      </c>
      <c r="K1074" s="292">
        <f>HLOOKUP(K!$D$15,DatInv!$BG$7:$BR$1441,ROW()-8,FALSE)</f>
        <v>0</v>
      </c>
      <c r="L1074" s="292">
        <f>HLOOKUP(K!$D$15,DatInv!$BX$7:$CI$1441,ROW()-8,FALSE)</f>
        <v>0</v>
      </c>
      <c r="M1074" s="292">
        <f>HLOOKUP(K!$D$15,DatInv!$CO$7:$CZ$1441,ROW()-8,FALSE)</f>
        <v>0</v>
      </c>
      <c r="N1074" s="444"/>
      <c r="O1074" s="444"/>
      <c r="P1074" s="292">
        <f>DatInv!CZ1072</f>
        <v>0</v>
      </c>
      <c r="Q1074" s="292">
        <f>DatInv!DF1072</f>
        <v>0</v>
      </c>
      <c r="R1074" s="292">
        <f t="shared" si="936"/>
        <v>0</v>
      </c>
      <c r="S1074" s="292">
        <f t="shared" si="937"/>
        <v>0</v>
      </c>
      <c r="T1074" s="290"/>
    </row>
    <row r="1075" spans="1:20">
      <c r="A1075" s="290"/>
      <c r="B1075" s="292">
        <f>HLOOKUP(K!$D$15,DatInv!$F$7:$Q$1441,ROW()-8,FALSE)</f>
        <v>0</v>
      </c>
      <c r="C1075" s="292">
        <f>HLOOKUP(K!$D$15,DatInv!$W$7:$AH$1441,ROW()-8,FALSE)</f>
        <v>0</v>
      </c>
      <c r="D1075" s="292">
        <f>HLOOKUP(K!$D$15,DatInv!$AN$7:$AY$1441,ROW()-8,FALSE)</f>
        <v>0</v>
      </c>
      <c r="E1075" s="444"/>
      <c r="F1075" s="444"/>
      <c r="G1075" s="420"/>
      <c r="H1075" s="421"/>
      <c r="I1075" s="440"/>
      <c r="J1075" s="423" t="s">
        <v>249</v>
      </c>
      <c r="K1075" s="292">
        <f>HLOOKUP(K!$D$15,DatInv!$BG$7:$BR$1441,ROW()-8,FALSE)</f>
        <v>0</v>
      </c>
      <c r="L1075" s="292">
        <f>HLOOKUP(K!$D$15,DatInv!$BX$7:$CI$1441,ROW()-8,FALSE)</f>
        <v>0</v>
      </c>
      <c r="M1075" s="292">
        <f>HLOOKUP(K!$D$15,DatInv!$CO$7:$CZ$1441,ROW()-8,FALSE)</f>
        <v>0</v>
      </c>
      <c r="N1075" s="444"/>
      <c r="O1075" s="444"/>
      <c r="P1075" s="292">
        <f>DatInv!CZ1073</f>
        <v>0</v>
      </c>
      <c r="Q1075" s="292">
        <f>DatInv!DF1073</f>
        <v>0</v>
      </c>
      <c r="R1075" s="292">
        <f t="shared" ref="R1075:S1075" si="938">IF(R1073=0,0,R1074/R1073)</f>
        <v>0</v>
      </c>
      <c r="S1075" s="292">
        <f t="shared" si="938"/>
        <v>0</v>
      </c>
      <c r="T1075" s="290"/>
    </row>
    <row r="1076" spans="1:20">
      <c r="A1076" s="290"/>
      <c r="B1076" s="292">
        <f>HLOOKUP(K!$D$15,DatInv!$F$7:$Q$1441,ROW()-8,FALSE)</f>
        <v>0</v>
      </c>
      <c r="C1076" s="292">
        <f>HLOOKUP(K!$D$15,DatInv!$W$7:$AH$1441,ROW()-8,FALSE)</f>
        <v>0</v>
      </c>
      <c r="D1076" s="292">
        <f>HLOOKUP(K!$D$15,DatInv!$AN$7:$AY$1441,ROW()-8,FALSE)</f>
        <v>0</v>
      </c>
      <c r="E1076" s="444"/>
      <c r="F1076" s="444"/>
      <c r="G1076" s="420"/>
      <c r="H1076" s="421"/>
      <c r="I1076" s="440" t="s">
        <v>288</v>
      </c>
      <c r="J1076" s="423" t="s">
        <v>22</v>
      </c>
      <c r="K1076" s="292">
        <f>HLOOKUP(K!$D$15,DatInv!$BG$7:$BR$1441,ROW()-8,FALSE)</f>
        <v>0</v>
      </c>
      <c r="L1076" s="292">
        <f>HLOOKUP(K!$D$15,DatInv!$BX$7:$CI$1441,ROW()-8,FALSE)</f>
        <v>0</v>
      </c>
      <c r="M1076" s="292">
        <f>HLOOKUP(K!$D$15,DatInv!$CO$7:$CZ$1441,ROW()-8,FALSE)</f>
        <v>0</v>
      </c>
      <c r="N1076" s="444"/>
      <c r="O1076" s="444"/>
      <c r="P1076" s="292">
        <f>DatInv!CZ1074</f>
        <v>0</v>
      </c>
      <c r="Q1076" s="292">
        <f>DatInv!DF1074</f>
        <v>0</v>
      </c>
      <c r="R1076" s="292">
        <f t="shared" ref="R1076:R1077" si="939">Q1076+K1076</f>
        <v>0</v>
      </c>
      <c r="S1076" s="292">
        <f t="shared" ref="S1076:S1139" si="940">Q1076+P1076</f>
        <v>0</v>
      </c>
      <c r="T1076" s="290"/>
    </row>
    <row r="1077" spans="1:20">
      <c r="A1077" s="290"/>
      <c r="B1077" s="292">
        <f>HLOOKUP(K!$D$15,DatInv!$F$7:$Q$1441,ROW()-8,FALSE)</f>
        <v>0</v>
      </c>
      <c r="C1077" s="292">
        <f>HLOOKUP(K!$D$15,DatInv!$W$7:$AH$1441,ROW()-8,FALSE)</f>
        <v>0</v>
      </c>
      <c r="D1077" s="292">
        <f>HLOOKUP(K!$D$15,DatInv!$AN$7:$AY$1441,ROW()-8,FALSE)</f>
        <v>0</v>
      </c>
      <c r="E1077" s="444"/>
      <c r="F1077" s="444"/>
      <c r="G1077" s="420"/>
      <c r="H1077" s="421"/>
      <c r="I1077" s="440"/>
      <c r="J1077" s="423" t="s">
        <v>140</v>
      </c>
      <c r="K1077" s="292">
        <f>HLOOKUP(K!$D$15,DatInv!$BG$7:$BR$1441,ROW()-8,FALSE)</f>
        <v>0</v>
      </c>
      <c r="L1077" s="292">
        <f>HLOOKUP(K!$D$15,DatInv!$BX$7:$CI$1441,ROW()-8,FALSE)</f>
        <v>0</v>
      </c>
      <c r="M1077" s="292">
        <f>HLOOKUP(K!$D$15,DatInv!$CO$7:$CZ$1441,ROW()-8,FALSE)</f>
        <v>0</v>
      </c>
      <c r="N1077" s="444"/>
      <c r="O1077" s="444"/>
      <c r="P1077" s="292">
        <f>DatInv!CZ1075</f>
        <v>0</v>
      </c>
      <c r="Q1077" s="292">
        <f>DatInv!DF1075</f>
        <v>0</v>
      </c>
      <c r="R1077" s="292">
        <f t="shared" si="939"/>
        <v>0</v>
      </c>
      <c r="S1077" s="292">
        <f t="shared" si="940"/>
        <v>0</v>
      </c>
      <c r="T1077" s="290"/>
    </row>
    <row r="1078" spans="1:20">
      <c r="A1078" s="290"/>
      <c r="B1078" s="292">
        <f>HLOOKUP(K!$D$15,DatInv!$F$7:$Q$1441,ROW()-8,FALSE)</f>
        <v>0</v>
      </c>
      <c r="C1078" s="292">
        <f>HLOOKUP(K!$D$15,DatInv!$W$7:$AH$1441,ROW()-8,FALSE)</f>
        <v>0</v>
      </c>
      <c r="D1078" s="292">
        <f>HLOOKUP(K!$D$15,DatInv!$AN$7:$AY$1441,ROW()-8,FALSE)</f>
        <v>0</v>
      </c>
      <c r="E1078" s="444"/>
      <c r="F1078" s="444"/>
      <c r="G1078" s="420"/>
      <c r="H1078" s="421"/>
      <c r="I1078" s="440"/>
      <c r="J1078" s="423" t="s">
        <v>249</v>
      </c>
      <c r="K1078" s="292">
        <f>HLOOKUP(K!$D$15,DatInv!$BG$7:$BR$1441,ROW()-8,FALSE)</f>
        <v>0</v>
      </c>
      <c r="L1078" s="292">
        <f>HLOOKUP(K!$D$15,DatInv!$BX$7:$CI$1441,ROW()-8,FALSE)</f>
        <v>0</v>
      </c>
      <c r="M1078" s="292">
        <f>HLOOKUP(K!$D$15,DatInv!$CO$7:$CZ$1441,ROW()-8,FALSE)</f>
        <v>0</v>
      </c>
      <c r="N1078" s="444"/>
      <c r="O1078" s="444"/>
      <c r="P1078" s="292">
        <f>DatInv!CZ1076</f>
        <v>0</v>
      </c>
      <c r="Q1078" s="292">
        <f>DatInv!DF1076</f>
        <v>0</v>
      </c>
      <c r="R1078" s="292">
        <f t="shared" ref="R1078:S1078" si="941">IF(R1076=0,0,R1077/R1076)</f>
        <v>0</v>
      </c>
      <c r="S1078" s="292">
        <f t="shared" si="941"/>
        <v>0</v>
      </c>
      <c r="T1078" s="290"/>
    </row>
    <row r="1079" spans="1:20">
      <c r="A1079" s="290"/>
      <c r="B1079" s="292">
        <f>HLOOKUP(K!$D$15,DatInv!$F$7:$Q$1441,ROW()-8,FALSE)</f>
        <v>0</v>
      </c>
      <c r="C1079" s="292">
        <f>HLOOKUP(K!$D$15,DatInv!$W$7:$AH$1441,ROW()-8,FALSE)</f>
        <v>0</v>
      </c>
      <c r="D1079" s="292">
        <f>HLOOKUP(K!$D$15,DatInv!$AN$7:$AY$1441,ROW()-8,FALSE)</f>
        <v>0</v>
      </c>
      <c r="E1079" s="444"/>
      <c r="F1079" s="444"/>
      <c r="G1079" s="420"/>
      <c r="H1079" s="421"/>
      <c r="I1079" s="440" t="s">
        <v>289</v>
      </c>
      <c r="J1079" s="423" t="s">
        <v>22</v>
      </c>
      <c r="K1079" s="292">
        <f>HLOOKUP(K!$D$15,DatInv!$BG$7:$BR$1441,ROW()-8,FALSE)</f>
        <v>0</v>
      </c>
      <c r="L1079" s="292">
        <f>HLOOKUP(K!$D$15,DatInv!$BX$7:$CI$1441,ROW()-8,FALSE)</f>
        <v>0</v>
      </c>
      <c r="M1079" s="292">
        <f>HLOOKUP(K!$D$15,DatInv!$CO$7:$CZ$1441,ROW()-8,FALSE)</f>
        <v>0</v>
      </c>
      <c r="N1079" s="444"/>
      <c r="O1079" s="444"/>
      <c r="P1079" s="292">
        <f>DatInv!CZ1077</f>
        <v>0</v>
      </c>
      <c r="Q1079" s="292">
        <f>DatInv!DF1077</f>
        <v>0</v>
      </c>
      <c r="R1079" s="292">
        <f t="shared" ref="R1079:R1080" si="942">Q1079+K1079</f>
        <v>0</v>
      </c>
      <c r="S1079" s="292">
        <f t="shared" ref="S1079:S1142" si="943">Q1079+P1079</f>
        <v>0</v>
      </c>
      <c r="T1079" s="290"/>
    </row>
    <row r="1080" spans="1:20">
      <c r="A1080" s="290"/>
      <c r="B1080" s="292">
        <f>HLOOKUP(K!$D$15,DatInv!$F$7:$Q$1441,ROW()-8,FALSE)</f>
        <v>0</v>
      </c>
      <c r="C1080" s="292">
        <f>HLOOKUP(K!$D$15,DatInv!$W$7:$AH$1441,ROW()-8,FALSE)</f>
        <v>0</v>
      </c>
      <c r="D1080" s="292">
        <f>HLOOKUP(K!$D$15,DatInv!$AN$7:$AY$1441,ROW()-8,FALSE)</f>
        <v>0</v>
      </c>
      <c r="E1080" s="444"/>
      <c r="F1080" s="444"/>
      <c r="G1080" s="420"/>
      <c r="H1080" s="421"/>
      <c r="I1080" s="440"/>
      <c r="J1080" s="423" t="s">
        <v>140</v>
      </c>
      <c r="K1080" s="292">
        <f>HLOOKUP(K!$D$15,DatInv!$BG$7:$BR$1441,ROW()-8,FALSE)</f>
        <v>0</v>
      </c>
      <c r="L1080" s="292">
        <f>HLOOKUP(K!$D$15,DatInv!$BX$7:$CI$1441,ROW()-8,FALSE)</f>
        <v>0</v>
      </c>
      <c r="M1080" s="292">
        <f>HLOOKUP(K!$D$15,DatInv!$CO$7:$CZ$1441,ROW()-8,FALSE)</f>
        <v>0</v>
      </c>
      <c r="N1080" s="444"/>
      <c r="O1080" s="444"/>
      <c r="P1080" s="292">
        <f>DatInv!CZ1078</f>
        <v>0</v>
      </c>
      <c r="Q1080" s="292">
        <f>DatInv!DF1078</f>
        <v>0</v>
      </c>
      <c r="R1080" s="292">
        <f t="shared" si="942"/>
        <v>0</v>
      </c>
      <c r="S1080" s="292">
        <f t="shared" si="943"/>
        <v>0</v>
      </c>
      <c r="T1080" s="290"/>
    </row>
    <row r="1081" spans="1:20">
      <c r="A1081" s="290"/>
      <c r="B1081" s="292">
        <f>HLOOKUP(K!$D$15,DatInv!$F$7:$Q$1441,ROW()-8,FALSE)</f>
        <v>0</v>
      </c>
      <c r="C1081" s="292">
        <f>HLOOKUP(K!$D$15,DatInv!$W$7:$AH$1441,ROW()-8,FALSE)</f>
        <v>0</v>
      </c>
      <c r="D1081" s="292">
        <f>HLOOKUP(K!$D$15,DatInv!$AN$7:$AY$1441,ROW()-8,FALSE)</f>
        <v>0</v>
      </c>
      <c r="E1081" s="444"/>
      <c r="F1081" s="444"/>
      <c r="G1081" s="420"/>
      <c r="H1081" s="421"/>
      <c r="I1081" s="440"/>
      <c r="J1081" s="423" t="s">
        <v>249</v>
      </c>
      <c r="K1081" s="292">
        <f>HLOOKUP(K!$D$15,DatInv!$BG$7:$BR$1441,ROW()-8,FALSE)</f>
        <v>0</v>
      </c>
      <c r="L1081" s="292">
        <f>HLOOKUP(K!$D$15,DatInv!$BX$7:$CI$1441,ROW()-8,FALSE)</f>
        <v>0</v>
      </c>
      <c r="M1081" s="292">
        <f>HLOOKUP(K!$D$15,DatInv!$CO$7:$CZ$1441,ROW()-8,FALSE)</f>
        <v>0</v>
      </c>
      <c r="N1081" s="444"/>
      <c r="O1081" s="444"/>
      <c r="P1081" s="292">
        <f>DatInv!CZ1079</f>
        <v>0</v>
      </c>
      <c r="Q1081" s="292">
        <f>DatInv!DF1079</f>
        <v>0</v>
      </c>
      <c r="R1081" s="292">
        <f t="shared" ref="R1081:S1081" si="944">IF(R1079=0,0,R1080/R1079)</f>
        <v>0</v>
      </c>
      <c r="S1081" s="292">
        <f t="shared" si="944"/>
        <v>0</v>
      </c>
      <c r="T1081" s="290"/>
    </row>
    <row r="1082" spans="1:20">
      <c r="A1082" s="290"/>
      <c r="B1082" s="292">
        <f>HLOOKUP(K!$D$15,DatInv!$F$7:$Q$1441,ROW()-8,FALSE)</f>
        <v>0</v>
      </c>
      <c r="C1082" s="292">
        <f>HLOOKUP(K!$D$15,DatInv!$W$7:$AH$1441,ROW()-8,FALSE)</f>
        <v>0</v>
      </c>
      <c r="D1082" s="292">
        <f>HLOOKUP(K!$D$15,DatInv!$AN$7:$AY$1441,ROW()-8,FALSE)</f>
        <v>0</v>
      </c>
      <c r="E1082" s="444"/>
      <c r="F1082" s="444"/>
      <c r="G1082" s="420"/>
      <c r="H1082" s="421"/>
      <c r="I1082" s="440" t="s">
        <v>290</v>
      </c>
      <c r="J1082" s="423" t="s">
        <v>22</v>
      </c>
      <c r="K1082" s="292">
        <f>HLOOKUP(K!$D$15,DatInv!$BG$7:$BR$1441,ROW()-8,FALSE)</f>
        <v>0</v>
      </c>
      <c r="L1082" s="292">
        <f>HLOOKUP(K!$D$15,DatInv!$BX$7:$CI$1441,ROW()-8,FALSE)</f>
        <v>0</v>
      </c>
      <c r="M1082" s="292">
        <f>HLOOKUP(K!$D$15,DatInv!$CO$7:$CZ$1441,ROW()-8,FALSE)</f>
        <v>0</v>
      </c>
      <c r="N1082" s="444"/>
      <c r="O1082" s="444"/>
      <c r="P1082" s="292">
        <f>DatInv!CZ1080</f>
        <v>0</v>
      </c>
      <c r="Q1082" s="292">
        <f>DatInv!DF1080</f>
        <v>0</v>
      </c>
      <c r="R1082" s="292">
        <f t="shared" ref="R1082:R1083" si="945">Q1082+K1082</f>
        <v>0</v>
      </c>
      <c r="S1082" s="292">
        <f t="shared" ref="S1082:S1145" si="946">Q1082+P1082</f>
        <v>0</v>
      </c>
      <c r="T1082" s="290"/>
    </row>
    <row r="1083" spans="1:20">
      <c r="A1083" s="290"/>
      <c r="B1083" s="292">
        <f>HLOOKUP(K!$D$15,DatInv!$F$7:$Q$1441,ROW()-8,FALSE)</f>
        <v>0</v>
      </c>
      <c r="C1083" s="292">
        <f>HLOOKUP(K!$D$15,DatInv!$W$7:$AH$1441,ROW()-8,FALSE)</f>
        <v>0</v>
      </c>
      <c r="D1083" s="292">
        <f>HLOOKUP(K!$D$15,DatInv!$AN$7:$AY$1441,ROW()-8,FALSE)</f>
        <v>0</v>
      </c>
      <c r="E1083" s="444"/>
      <c r="F1083" s="444"/>
      <c r="G1083" s="420"/>
      <c r="H1083" s="421"/>
      <c r="I1083" s="440"/>
      <c r="J1083" s="423" t="s">
        <v>140</v>
      </c>
      <c r="K1083" s="292">
        <f>HLOOKUP(K!$D$15,DatInv!$BG$7:$BR$1441,ROW()-8,FALSE)</f>
        <v>0</v>
      </c>
      <c r="L1083" s="292">
        <f>HLOOKUP(K!$D$15,DatInv!$BX$7:$CI$1441,ROW()-8,FALSE)</f>
        <v>0</v>
      </c>
      <c r="M1083" s="292">
        <f>HLOOKUP(K!$D$15,DatInv!$CO$7:$CZ$1441,ROW()-8,FALSE)</f>
        <v>0</v>
      </c>
      <c r="N1083" s="444"/>
      <c r="O1083" s="444"/>
      <c r="P1083" s="292">
        <f>DatInv!CZ1081</f>
        <v>0</v>
      </c>
      <c r="Q1083" s="292">
        <f>DatInv!DF1081</f>
        <v>0</v>
      </c>
      <c r="R1083" s="292">
        <f t="shared" si="945"/>
        <v>0</v>
      </c>
      <c r="S1083" s="292">
        <f t="shared" si="946"/>
        <v>0</v>
      </c>
      <c r="T1083" s="290"/>
    </row>
    <row r="1084" spans="1:20">
      <c r="A1084" s="290"/>
      <c r="B1084" s="292">
        <f>HLOOKUP(K!$D$15,DatInv!$F$7:$Q$1441,ROW()-8,FALSE)</f>
        <v>0</v>
      </c>
      <c r="C1084" s="292">
        <f>HLOOKUP(K!$D$15,DatInv!$W$7:$AH$1441,ROW()-8,FALSE)</f>
        <v>0</v>
      </c>
      <c r="D1084" s="292">
        <f>HLOOKUP(K!$D$15,DatInv!$AN$7:$AY$1441,ROW()-8,FALSE)</f>
        <v>0</v>
      </c>
      <c r="E1084" s="444"/>
      <c r="F1084" s="444"/>
      <c r="G1084" s="420"/>
      <c r="H1084" s="421"/>
      <c r="I1084" s="440"/>
      <c r="J1084" s="423" t="s">
        <v>249</v>
      </c>
      <c r="K1084" s="292">
        <f>HLOOKUP(K!$D$15,DatInv!$BG$7:$BR$1441,ROW()-8,FALSE)</f>
        <v>0</v>
      </c>
      <c r="L1084" s="292">
        <f>HLOOKUP(K!$D$15,DatInv!$BX$7:$CI$1441,ROW()-8,FALSE)</f>
        <v>0</v>
      </c>
      <c r="M1084" s="292">
        <f>HLOOKUP(K!$D$15,DatInv!$CO$7:$CZ$1441,ROW()-8,FALSE)</f>
        <v>0</v>
      </c>
      <c r="N1084" s="444"/>
      <c r="O1084" s="444"/>
      <c r="P1084" s="292">
        <f>DatInv!CZ1082</f>
        <v>0</v>
      </c>
      <c r="Q1084" s="292">
        <f>DatInv!DF1082</f>
        <v>0</v>
      </c>
      <c r="R1084" s="292">
        <f t="shared" ref="R1084:S1084" si="947">IF(R1082=0,0,R1083/R1082)</f>
        <v>0</v>
      </c>
      <c r="S1084" s="292">
        <f t="shared" si="947"/>
        <v>0</v>
      </c>
      <c r="T1084" s="290"/>
    </row>
    <row r="1085" spans="1:20">
      <c r="A1085" s="290"/>
      <c r="B1085" s="292">
        <f>HLOOKUP(K!$D$15,DatInv!$F$7:$Q$1441,ROW()-8,FALSE)</f>
        <v>0</v>
      </c>
      <c r="C1085" s="292">
        <f>HLOOKUP(K!$D$15,DatInv!$W$7:$AH$1441,ROW()-8,FALSE)</f>
        <v>0</v>
      </c>
      <c r="D1085" s="292">
        <f>HLOOKUP(K!$D$15,DatInv!$AN$7:$AY$1441,ROW()-8,FALSE)</f>
        <v>0</v>
      </c>
      <c r="E1085" s="444"/>
      <c r="F1085" s="444"/>
      <c r="G1085" s="420"/>
      <c r="H1085" s="421"/>
      <c r="I1085" s="440" t="s">
        <v>291</v>
      </c>
      <c r="J1085" s="423" t="s">
        <v>22</v>
      </c>
      <c r="K1085" s="292">
        <f>HLOOKUP(K!$D$15,DatInv!$BG$7:$BR$1441,ROW()-8,FALSE)</f>
        <v>0</v>
      </c>
      <c r="L1085" s="292">
        <f>HLOOKUP(K!$D$15,DatInv!$BX$7:$CI$1441,ROW()-8,FALSE)</f>
        <v>0</v>
      </c>
      <c r="M1085" s="292">
        <f>HLOOKUP(K!$D$15,DatInv!$CO$7:$CZ$1441,ROW()-8,FALSE)</f>
        <v>0</v>
      </c>
      <c r="N1085" s="444"/>
      <c r="O1085" s="444"/>
      <c r="P1085" s="292">
        <f>DatInv!CZ1083</f>
        <v>0</v>
      </c>
      <c r="Q1085" s="292">
        <f>DatInv!DF1083</f>
        <v>0</v>
      </c>
      <c r="R1085" s="292">
        <f t="shared" ref="R1085:R1086" si="948">Q1085+K1085</f>
        <v>0</v>
      </c>
      <c r="S1085" s="292">
        <f t="shared" ref="S1085:S1148" si="949">Q1085+P1085</f>
        <v>0</v>
      </c>
      <c r="T1085" s="290"/>
    </row>
    <row r="1086" spans="1:20">
      <c r="A1086" s="290"/>
      <c r="B1086" s="292">
        <f>HLOOKUP(K!$D$15,DatInv!$F$7:$Q$1441,ROW()-8,FALSE)</f>
        <v>0</v>
      </c>
      <c r="C1086" s="292">
        <f>HLOOKUP(K!$D$15,DatInv!$W$7:$AH$1441,ROW()-8,FALSE)</f>
        <v>0</v>
      </c>
      <c r="D1086" s="292">
        <f>HLOOKUP(K!$D$15,DatInv!$AN$7:$AY$1441,ROW()-8,FALSE)</f>
        <v>0</v>
      </c>
      <c r="E1086" s="444"/>
      <c r="F1086" s="444"/>
      <c r="G1086" s="420"/>
      <c r="H1086" s="421"/>
      <c r="I1086" s="440"/>
      <c r="J1086" s="423" t="s">
        <v>140</v>
      </c>
      <c r="K1086" s="292">
        <f>HLOOKUP(K!$D$15,DatInv!$BG$7:$BR$1441,ROW()-8,FALSE)</f>
        <v>0</v>
      </c>
      <c r="L1086" s="292">
        <f>HLOOKUP(K!$D$15,DatInv!$BX$7:$CI$1441,ROW()-8,FALSE)</f>
        <v>0</v>
      </c>
      <c r="M1086" s="292">
        <f>HLOOKUP(K!$D$15,DatInv!$CO$7:$CZ$1441,ROW()-8,FALSE)</f>
        <v>0</v>
      </c>
      <c r="N1086" s="444"/>
      <c r="O1086" s="444"/>
      <c r="P1086" s="292">
        <f>DatInv!CZ1084</f>
        <v>0</v>
      </c>
      <c r="Q1086" s="292">
        <f>DatInv!DF1084</f>
        <v>0</v>
      </c>
      <c r="R1086" s="292">
        <f t="shared" si="948"/>
        <v>0</v>
      </c>
      <c r="S1086" s="292">
        <f t="shared" si="949"/>
        <v>0</v>
      </c>
      <c r="T1086" s="290"/>
    </row>
    <row r="1087" spans="1:20">
      <c r="A1087" s="290"/>
      <c r="B1087" s="292">
        <f>HLOOKUP(K!$D$15,DatInv!$F$7:$Q$1441,ROW()-8,FALSE)</f>
        <v>0</v>
      </c>
      <c r="C1087" s="292">
        <f>HLOOKUP(K!$D$15,DatInv!$W$7:$AH$1441,ROW()-8,FALSE)</f>
        <v>0</v>
      </c>
      <c r="D1087" s="292">
        <f>HLOOKUP(K!$D$15,DatInv!$AN$7:$AY$1441,ROW()-8,FALSE)</f>
        <v>0</v>
      </c>
      <c r="E1087" s="444"/>
      <c r="F1087" s="444"/>
      <c r="G1087" s="420"/>
      <c r="H1087" s="421"/>
      <c r="I1087" s="440"/>
      <c r="J1087" s="423" t="s">
        <v>249</v>
      </c>
      <c r="K1087" s="292">
        <f>HLOOKUP(K!$D$15,DatInv!$BG$7:$BR$1441,ROW()-8,FALSE)</f>
        <v>0</v>
      </c>
      <c r="L1087" s="292">
        <f>HLOOKUP(K!$D$15,DatInv!$BX$7:$CI$1441,ROW()-8,FALSE)</f>
        <v>0</v>
      </c>
      <c r="M1087" s="292">
        <f>HLOOKUP(K!$D$15,DatInv!$CO$7:$CZ$1441,ROW()-8,FALSE)</f>
        <v>0</v>
      </c>
      <c r="N1087" s="444"/>
      <c r="O1087" s="444"/>
      <c r="P1087" s="292">
        <f>DatInv!CZ1085</f>
        <v>0</v>
      </c>
      <c r="Q1087" s="292">
        <f>DatInv!DF1085</f>
        <v>0</v>
      </c>
      <c r="R1087" s="292">
        <f t="shared" ref="R1087:S1087" si="950">IF(R1085=0,0,R1086/R1085)</f>
        <v>0</v>
      </c>
      <c r="S1087" s="292">
        <f t="shared" si="950"/>
        <v>0</v>
      </c>
      <c r="T1087" s="290"/>
    </row>
    <row r="1088" spans="1:20">
      <c r="A1088" s="290"/>
      <c r="B1088" s="292">
        <f>HLOOKUP(K!$D$15,DatInv!$F$7:$Q$1441,ROW()-8,FALSE)</f>
        <v>0</v>
      </c>
      <c r="C1088" s="292">
        <f>HLOOKUP(K!$D$15,DatInv!$W$7:$AH$1441,ROW()-8,FALSE)</f>
        <v>0</v>
      </c>
      <c r="D1088" s="292">
        <f>HLOOKUP(K!$D$15,DatInv!$AN$7:$AY$1441,ROW()-8,FALSE)</f>
        <v>0</v>
      </c>
      <c r="E1088" s="444"/>
      <c r="F1088" s="444"/>
      <c r="G1088" s="420"/>
      <c r="H1088" s="421"/>
      <c r="I1088" s="440" t="s">
        <v>292</v>
      </c>
      <c r="J1088" s="423" t="s">
        <v>22</v>
      </c>
      <c r="K1088" s="292">
        <f>HLOOKUP(K!$D$15,DatInv!$BG$7:$BR$1441,ROW()-8,FALSE)</f>
        <v>0</v>
      </c>
      <c r="L1088" s="292">
        <f>HLOOKUP(K!$D$15,DatInv!$BX$7:$CI$1441,ROW()-8,FALSE)</f>
        <v>0</v>
      </c>
      <c r="M1088" s="292">
        <f>HLOOKUP(K!$D$15,DatInv!$CO$7:$CZ$1441,ROW()-8,FALSE)</f>
        <v>0</v>
      </c>
      <c r="N1088" s="444"/>
      <c r="O1088" s="444"/>
      <c r="P1088" s="292">
        <f>DatInv!CZ1086</f>
        <v>0</v>
      </c>
      <c r="Q1088" s="292">
        <f>DatInv!DF1086</f>
        <v>0</v>
      </c>
      <c r="R1088" s="292">
        <f t="shared" ref="R1088:R1089" si="951">Q1088+K1088</f>
        <v>0</v>
      </c>
      <c r="S1088" s="292">
        <f t="shared" ref="S1088:S1151" si="952">Q1088+P1088</f>
        <v>0</v>
      </c>
      <c r="T1088" s="290"/>
    </row>
    <row r="1089" spans="1:20">
      <c r="A1089" s="290"/>
      <c r="B1089" s="292">
        <f>HLOOKUP(K!$D$15,DatInv!$F$7:$Q$1441,ROW()-8,FALSE)</f>
        <v>0</v>
      </c>
      <c r="C1089" s="292">
        <f>HLOOKUP(K!$D$15,DatInv!$W$7:$AH$1441,ROW()-8,FALSE)</f>
        <v>0</v>
      </c>
      <c r="D1089" s="292">
        <f>HLOOKUP(K!$D$15,DatInv!$AN$7:$AY$1441,ROW()-8,FALSE)</f>
        <v>0</v>
      </c>
      <c r="E1089" s="444"/>
      <c r="F1089" s="444"/>
      <c r="G1089" s="420"/>
      <c r="H1089" s="421"/>
      <c r="I1089" s="440"/>
      <c r="J1089" s="423" t="s">
        <v>140</v>
      </c>
      <c r="K1089" s="292">
        <f>HLOOKUP(K!$D$15,DatInv!$BG$7:$BR$1441,ROW()-8,FALSE)</f>
        <v>0</v>
      </c>
      <c r="L1089" s="292">
        <f>HLOOKUP(K!$D$15,DatInv!$BX$7:$CI$1441,ROW()-8,FALSE)</f>
        <v>0</v>
      </c>
      <c r="M1089" s="292">
        <f>HLOOKUP(K!$D$15,DatInv!$CO$7:$CZ$1441,ROW()-8,FALSE)</f>
        <v>0</v>
      </c>
      <c r="N1089" s="444"/>
      <c r="O1089" s="444"/>
      <c r="P1089" s="292">
        <f>DatInv!CZ1087</f>
        <v>0</v>
      </c>
      <c r="Q1089" s="292">
        <f>DatInv!DF1087</f>
        <v>0</v>
      </c>
      <c r="R1089" s="292">
        <f t="shared" si="951"/>
        <v>0</v>
      </c>
      <c r="S1089" s="292">
        <f t="shared" si="952"/>
        <v>0</v>
      </c>
      <c r="T1089" s="290"/>
    </row>
    <row r="1090" spans="1:20">
      <c r="A1090" s="290"/>
      <c r="B1090" s="292">
        <f>HLOOKUP(K!$D$15,DatInv!$F$7:$Q$1441,ROW()-8,FALSE)</f>
        <v>0</v>
      </c>
      <c r="C1090" s="292">
        <f>HLOOKUP(K!$D$15,DatInv!$W$7:$AH$1441,ROW()-8,FALSE)</f>
        <v>0</v>
      </c>
      <c r="D1090" s="292">
        <f>HLOOKUP(K!$D$15,DatInv!$AN$7:$AY$1441,ROW()-8,FALSE)</f>
        <v>0</v>
      </c>
      <c r="E1090" s="444"/>
      <c r="F1090" s="444"/>
      <c r="G1090" s="420"/>
      <c r="H1090" s="421"/>
      <c r="I1090" s="440"/>
      <c r="J1090" s="423" t="s">
        <v>249</v>
      </c>
      <c r="K1090" s="292">
        <f>HLOOKUP(K!$D$15,DatInv!$BG$7:$BR$1441,ROW()-8,FALSE)</f>
        <v>0</v>
      </c>
      <c r="L1090" s="292">
        <f>HLOOKUP(K!$D$15,DatInv!$BX$7:$CI$1441,ROW()-8,FALSE)</f>
        <v>0</v>
      </c>
      <c r="M1090" s="292">
        <f>HLOOKUP(K!$D$15,DatInv!$CO$7:$CZ$1441,ROW()-8,FALSE)</f>
        <v>0</v>
      </c>
      <c r="N1090" s="444"/>
      <c r="O1090" s="444"/>
      <c r="P1090" s="292">
        <f>DatInv!CZ1088</f>
        <v>0</v>
      </c>
      <c r="Q1090" s="292">
        <f>DatInv!DF1088</f>
        <v>0</v>
      </c>
      <c r="R1090" s="292">
        <f t="shared" ref="R1090:S1090" si="953">IF(R1088=0,0,R1089/R1088)</f>
        <v>0</v>
      </c>
      <c r="S1090" s="292">
        <f t="shared" si="953"/>
        <v>0</v>
      </c>
      <c r="T1090" s="290"/>
    </row>
    <row r="1091" spans="1:20">
      <c r="A1091" s="290"/>
      <c r="B1091" s="292">
        <f>HLOOKUP(K!$D$15,DatInv!$F$7:$Q$1441,ROW()-8,FALSE)</f>
        <v>0</v>
      </c>
      <c r="C1091" s="292">
        <f>HLOOKUP(K!$D$15,DatInv!$W$7:$AH$1441,ROW()-8,FALSE)</f>
        <v>0</v>
      </c>
      <c r="D1091" s="292">
        <f>HLOOKUP(K!$D$15,DatInv!$AN$7:$AY$1441,ROW()-8,FALSE)</f>
        <v>0</v>
      </c>
      <c r="E1091" s="444"/>
      <c r="F1091" s="444"/>
      <c r="G1091" s="420"/>
      <c r="H1091" s="421"/>
      <c r="I1091" s="440" t="s">
        <v>293</v>
      </c>
      <c r="J1091" s="423" t="s">
        <v>22</v>
      </c>
      <c r="K1091" s="292">
        <f>HLOOKUP(K!$D$15,DatInv!$BG$7:$BR$1441,ROW()-8,FALSE)</f>
        <v>0</v>
      </c>
      <c r="L1091" s="292">
        <f>HLOOKUP(K!$D$15,DatInv!$BX$7:$CI$1441,ROW()-8,FALSE)</f>
        <v>0</v>
      </c>
      <c r="M1091" s="292">
        <f>HLOOKUP(K!$D$15,DatInv!$CO$7:$CZ$1441,ROW()-8,FALSE)</f>
        <v>0</v>
      </c>
      <c r="N1091" s="444"/>
      <c r="O1091" s="444"/>
      <c r="P1091" s="292">
        <f>DatInv!CZ1089</f>
        <v>0</v>
      </c>
      <c r="Q1091" s="292">
        <f>DatInv!DF1089</f>
        <v>0</v>
      </c>
      <c r="R1091" s="292">
        <f t="shared" ref="R1091:R1092" si="954">Q1091+K1091</f>
        <v>0</v>
      </c>
      <c r="S1091" s="292">
        <f t="shared" ref="S1091:S1154" si="955">Q1091+P1091</f>
        <v>0</v>
      </c>
      <c r="T1091" s="290"/>
    </row>
    <row r="1092" spans="1:20">
      <c r="A1092" s="290"/>
      <c r="B1092" s="292">
        <f>HLOOKUP(K!$D$15,DatInv!$F$7:$Q$1441,ROW()-8,FALSE)</f>
        <v>0</v>
      </c>
      <c r="C1092" s="292">
        <f>HLOOKUP(K!$D$15,DatInv!$W$7:$AH$1441,ROW()-8,FALSE)</f>
        <v>0</v>
      </c>
      <c r="D1092" s="292">
        <f>HLOOKUP(K!$D$15,DatInv!$AN$7:$AY$1441,ROW()-8,FALSE)</f>
        <v>0</v>
      </c>
      <c r="E1092" s="444"/>
      <c r="F1092" s="444"/>
      <c r="G1092" s="420"/>
      <c r="H1092" s="421"/>
      <c r="I1092" s="440"/>
      <c r="J1092" s="423" t="s">
        <v>140</v>
      </c>
      <c r="K1092" s="292">
        <f>HLOOKUP(K!$D$15,DatInv!$BG$7:$BR$1441,ROW()-8,FALSE)</f>
        <v>0</v>
      </c>
      <c r="L1092" s="292">
        <f>HLOOKUP(K!$D$15,DatInv!$BX$7:$CI$1441,ROW()-8,FALSE)</f>
        <v>0</v>
      </c>
      <c r="M1092" s="292">
        <f>HLOOKUP(K!$D$15,DatInv!$CO$7:$CZ$1441,ROW()-8,FALSE)</f>
        <v>0</v>
      </c>
      <c r="N1092" s="444"/>
      <c r="O1092" s="444"/>
      <c r="P1092" s="292">
        <f>DatInv!CZ1090</f>
        <v>0</v>
      </c>
      <c r="Q1092" s="292">
        <f>DatInv!DF1090</f>
        <v>0</v>
      </c>
      <c r="R1092" s="292">
        <f t="shared" si="954"/>
        <v>0</v>
      </c>
      <c r="S1092" s="292">
        <f t="shared" si="955"/>
        <v>0</v>
      </c>
      <c r="T1092" s="290"/>
    </row>
    <row r="1093" spans="1:20">
      <c r="A1093" s="290"/>
      <c r="B1093" s="292">
        <f>HLOOKUP(K!$D$15,DatInv!$F$7:$Q$1441,ROW()-8,FALSE)</f>
        <v>0</v>
      </c>
      <c r="C1093" s="292">
        <f>HLOOKUP(K!$D$15,DatInv!$W$7:$AH$1441,ROW()-8,FALSE)</f>
        <v>0</v>
      </c>
      <c r="D1093" s="292">
        <f>HLOOKUP(K!$D$15,DatInv!$AN$7:$AY$1441,ROW()-8,FALSE)</f>
        <v>0</v>
      </c>
      <c r="E1093" s="444"/>
      <c r="F1093" s="444"/>
      <c r="G1093" s="420"/>
      <c r="H1093" s="421"/>
      <c r="I1093" s="440"/>
      <c r="J1093" s="423" t="s">
        <v>249</v>
      </c>
      <c r="K1093" s="292">
        <f>HLOOKUP(K!$D$15,DatInv!$BG$7:$BR$1441,ROW()-8,FALSE)</f>
        <v>0</v>
      </c>
      <c r="L1093" s="292">
        <f>HLOOKUP(K!$D$15,DatInv!$BX$7:$CI$1441,ROW()-8,FALSE)</f>
        <v>0</v>
      </c>
      <c r="M1093" s="292">
        <f>HLOOKUP(K!$D$15,DatInv!$CO$7:$CZ$1441,ROW()-8,FALSE)</f>
        <v>0</v>
      </c>
      <c r="N1093" s="444"/>
      <c r="O1093" s="444"/>
      <c r="P1093" s="292">
        <f>DatInv!CZ1091</f>
        <v>0</v>
      </c>
      <c r="Q1093" s="292">
        <f>DatInv!DF1091</f>
        <v>0</v>
      </c>
      <c r="R1093" s="292">
        <f t="shared" ref="R1093:S1093" si="956">IF(R1091=0,0,R1092/R1091)</f>
        <v>0</v>
      </c>
      <c r="S1093" s="292">
        <f t="shared" si="956"/>
        <v>0</v>
      </c>
      <c r="T1093" s="290"/>
    </row>
    <row r="1094" spans="1:20">
      <c r="A1094" s="290"/>
      <c r="B1094" s="292">
        <f>HLOOKUP(K!$D$15,DatInv!$F$7:$Q$1441,ROW()-8,FALSE)</f>
        <v>0</v>
      </c>
      <c r="C1094" s="292">
        <f>HLOOKUP(K!$D$15,DatInv!$W$7:$AH$1441,ROW()-8,FALSE)</f>
        <v>0</v>
      </c>
      <c r="D1094" s="292">
        <f>HLOOKUP(K!$D$15,DatInv!$AN$7:$AY$1441,ROW()-8,FALSE)</f>
        <v>0</v>
      </c>
      <c r="E1094" s="444"/>
      <c r="F1094" s="444"/>
      <c r="G1094" s="420"/>
      <c r="H1094" s="421"/>
      <c r="I1094" s="440" t="s">
        <v>294</v>
      </c>
      <c r="J1094" s="423" t="s">
        <v>22</v>
      </c>
      <c r="K1094" s="292">
        <f>HLOOKUP(K!$D$15,DatInv!$BG$7:$BR$1441,ROW()-8,FALSE)</f>
        <v>0</v>
      </c>
      <c r="L1094" s="292">
        <f>HLOOKUP(K!$D$15,DatInv!$BX$7:$CI$1441,ROW()-8,FALSE)</f>
        <v>0</v>
      </c>
      <c r="M1094" s="292">
        <f>HLOOKUP(K!$D$15,DatInv!$CO$7:$CZ$1441,ROW()-8,FALSE)</f>
        <v>0</v>
      </c>
      <c r="N1094" s="444"/>
      <c r="O1094" s="444"/>
      <c r="P1094" s="292">
        <f>DatInv!CZ1092</f>
        <v>0</v>
      </c>
      <c r="Q1094" s="292">
        <f>DatInv!DF1092</f>
        <v>0</v>
      </c>
      <c r="R1094" s="292">
        <f t="shared" ref="R1094:R1095" si="957">Q1094+K1094</f>
        <v>0</v>
      </c>
      <c r="S1094" s="292">
        <f t="shared" ref="S1094:S1157" si="958">Q1094+P1094</f>
        <v>0</v>
      </c>
      <c r="T1094" s="290"/>
    </row>
    <row r="1095" spans="1:20">
      <c r="A1095" s="290"/>
      <c r="B1095" s="292">
        <f>HLOOKUP(K!$D$15,DatInv!$F$7:$Q$1441,ROW()-8,FALSE)</f>
        <v>0</v>
      </c>
      <c r="C1095" s="292">
        <f>HLOOKUP(K!$D$15,DatInv!$W$7:$AH$1441,ROW()-8,FALSE)</f>
        <v>0</v>
      </c>
      <c r="D1095" s="292">
        <f>HLOOKUP(K!$D$15,DatInv!$AN$7:$AY$1441,ROW()-8,FALSE)</f>
        <v>0</v>
      </c>
      <c r="E1095" s="444"/>
      <c r="F1095" s="444"/>
      <c r="G1095" s="420"/>
      <c r="H1095" s="421"/>
      <c r="I1095" s="440"/>
      <c r="J1095" s="423" t="s">
        <v>140</v>
      </c>
      <c r="K1095" s="292">
        <f>HLOOKUP(K!$D$15,DatInv!$BG$7:$BR$1441,ROW()-8,FALSE)</f>
        <v>0</v>
      </c>
      <c r="L1095" s="292">
        <f>HLOOKUP(K!$D$15,DatInv!$BX$7:$CI$1441,ROW()-8,FALSE)</f>
        <v>0</v>
      </c>
      <c r="M1095" s="292">
        <f>HLOOKUP(K!$D$15,DatInv!$CO$7:$CZ$1441,ROW()-8,FALSE)</f>
        <v>0</v>
      </c>
      <c r="N1095" s="444"/>
      <c r="O1095" s="444"/>
      <c r="P1095" s="292">
        <f>DatInv!CZ1093</f>
        <v>0</v>
      </c>
      <c r="Q1095" s="292">
        <f>DatInv!DF1093</f>
        <v>0</v>
      </c>
      <c r="R1095" s="292">
        <f t="shared" si="957"/>
        <v>0</v>
      </c>
      <c r="S1095" s="292">
        <f t="shared" si="958"/>
        <v>0</v>
      </c>
      <c r="T1095" s="290"/>
    </row>
    <row r="1096" spans="1:20">
      <c r="A1096" s="290"/>
      <c r="B1096" s="292">
        <f>HLOOKUP(K!$D$15,DatInv!$F$7:$Q$1441,ROW()-8,FALSE)</f>
        <v>0</v>
      </c>
      <c r="C1096" s="292">
        <f>HLOOKUP(K!$D$15,DatInv!$W$7:$AH$1441,ROW()-8,FALSE)</f>
        <v>0</v>
      </c>
      <c r="D1096" s="292">
        <f>HLOOKUP(K!$D$15,DatInv!$AN$7:$AY$1441,ROW()-8,FALSE)</f>
        <v>0</v>
      </c>
      <c r="E1096" s="444"/>
      <c r="F1096" s="444"/>
      <c r="G1096" s="420"/>
      <c r="H1096" s="421"/>
      <c r="I1096" s="440"/>
      <c r="J1096" s="423" t="s">
        <v>249</v>
      </c>
      <c r="K1096" s="292">
        <f>HLOOKUP(K!$D$15,DatInv!$BG$7:$BR$1441,ROW()-8,FALSE)</f>
        <v>0</v>
      </c>
      <c r="L1096" s="292">
        <f>HLOOKUP(K!$D$15,DatInv!$BX$7:$CI$1441,ROW()-8,FALSE)</f>
        <v>0</v>
      </c>
      <c r="M1096" s="292">
        <f>HLOOKUP(K!$D$15,DatInv!$CO$7:$CZ$1441,ROW()-8,FALSE)</f>
        <v>0</v>
      </c>
      <c r="N1096" s="444"/>
      <c r="O1096" s="444"/>
      <c r="P1096" s="292">
        <f>DatInv!CZ1094</f>
        <v>0</v>
      </c>
      <c r="Q1096" s="292">
        <f>DatInv!DF1094</f>
        <v>0</v>
      </c>
      <c r="R1096" s="292">
        <f t="shared" ref="R1096:S1096" si="959">IF(R1094=0,0,R1095/R1094)</f>
        <v>0</v>
      </c>
      <c r="S1096" s="292">
        <f t="shared" si="959"/>
        <v>0</v>
      </c>
      <c r="T1096" s="290"/>
    </row>
    <row r="1097" spans="1:20">
      <c r="A1097" s="290"/>
      <c r="B1097" s="292">
        <f>HLOOKUP(K!$D$15,DatInv!$F$7:$Q$1441,ROW()-8,FALSE)</f>
        <v>0</v>
      </c>
      <c r="C1097" s="292">
        <f>HLOOKUP(K!$D$15,DatInv!$W$7:$AH$1441,ROW()-8,FALSE)</f>
        <v>0</v>
      </c>
      <c r="D1097" s="292">
        <f>HLOOKUP(K!$D$15,DatInv!$AN$7:$AY$1441,ROW()-8,FALSE)</f>
        <v>0</v>
      </c>
      <c r="E1097" s="444"/>
      <c r="F1097" s="444"/>
      <c r="G1097" s="420"/>
      <c r="H1097" s="421"/>
      <c r="I1097" s="440" t="s">
        <v>295</v>
      </c>
      <c r="J1097" s="423" t="s">
        <v>22</v>
      </c>
      <c r="K1097" s="292">
        <f>HLOOKUP(K!$D$15,DatInv!$BG$7:$BR$1441,ROW()-8,FALSE)</f>
        <v>0</v>
      </c>
      <c r="L1097" s="292">
        <f>HLOOKUP(K!$D$15,DatInv!$BX$7:$CI$1441,ROW()-8,FALSE)</f>
        <v>0</v>
      </c>
      <c r="M1097" s="292">
        <f>HLOOKUP(K!$D$15,DatInv!$CO$7:$CZ$1441,ROW()-8,FALSE)</f>
        <v>0</v>
      </c>
      <c r="N1097" s="444"/>
      <c r="O1097" s="444"/>
      <c r="P1097" s="292">
        <f>DatInv!CZ1095</f>
        <v>0</v>
      </c>
      <c r="Q1097" s="292">
        <f>DatInv!DF1095</f>
        <v>0</v>
      </c>
      <c r="R1097" s="292">
        <f t="shared" ref="R1097:R1098" si="960">Q1097+K1097</f>
        <v>0</v>
      </c>
      <c r="S1097" s="292">
        <f t="shared" ref="S1097:S1160" si="961">Q1097+P1097</f>
        <v>0</v>
      </c>
      <c r="T1097" s="290"/>
    </row>
    <row r="1098" spans="1:20">
      <c r="A1098" s="290"/>
      <c r="B1098" s="292">
        <f>HLOOKUP(K!$D$15,DatInv!$F$7:$Q$1441,ROW()-8,FALSE)</f>
        <v>0</v>
      </c>
      <c r="C1098" s="292">
        <f>HLOOKUP(K!$D$15,DatInv!$W$7:$AH$1441,ROW()-8,FALSE)</f>
        <v>0</v>
      </c>
      <c r="D1098" s="292">
        <f>HLOOKUP(K!$D$15,DatInv!$AN$7:$AY$1441,ROW()-8,FALSE)</f>
        <v>0</v>
      </c>
      <c r="E1098" s="444"/>
      <c r="F1098" s="444"/>
      <c r="G1098" s="420"/>
      <c r="H1098" s="421"/>
      <c r="I1098" s="440"/>
      <c r="J1098" s="423" t="s">
        <v>140</v>
      </c>
      <c r="K1098" s="292">
        <f>HLOOKUP(K!$D$15,DatInv!$BG$7:$BR$1441,ROW()-8,FALSE)</f>
        <v>0</v>
      </c>
      <c r="L1098" s="292">
        <f>HLOOKUP(K!$D$15,DatInv!$BX$7:$CI$1441,ROW()-8,FALSE)</f>
        <v>0</v>
      </c>
      <c r="M1098" s="292">
        <f>HLOOKUP(K!$D$15,DatInv!$CO$7:$CZ$1441,ROW()-8,FALSE)</f>
        <v>0</v>
      </c>
      <c r="N1098" s="444"/>
      <c r="O1098" s="444"/>
      <c r="P1098" s="292">
        <f>DatInv!CZ1096</f>
        <v>0</v>
      </c>
      <c r="Q1098" s="292">
        <f>DatInv!DF1096</f>
        <v>0</v>
      </c>
      <c r="R1098" s="292">
        <f t="shared" si="960"/>
        <v>0</v>
      </c>
      <c r="S1098" s="292">
        <f t="shared" si="961"/>
        <v>0</v>
      </c>
      <c r="T1098" s="290"/>
    </row>
    <row r="1099" spans="1:20">
      <c r="A1099" s="290"/>
      <c r="B1099" s="292">
        <f>HLOOKUP(K!$D$15,DatInv!$F$7:$Q$1441,ROW()-8,FALSE)</f>
        <v>0</v>
      </c>
      <c r="C1099" s="292">
        <f>HLOOKUP(K!$D$15,DatInv!$W$7:$AH$1441,ROW()-8,FALSE)</f>
        <v>0</v>
      </c>
      <c r="D1099" s="292">
        <f>HLOOKUP(K!$D$15,DatInv!$AN$7:$AY$1441,ROW()-8,FALSE)</f>
        <v>0</v>
      </c>
      <c r="E1099" s="444"/>
      <c r="F1099" s="444"/>
      <c r="G1099" s="420"/>
      <c r="H1099" s="421"/>
      <c r="I1099" s="440"/>
      <c r="J1099" s="423" t="s">
        <v>249</v>
      </c>
      <c r="K1099" s="292">
        <f>HLOOKUP(K!$D$15,DatInv!$BG$7:$BR$1441,ROW()-8,FALSE)</f>
        <v>0</v>
      </c>
      <c r="L1099" s="292">
        <f>HLOOKUP(K!$D$15,DatInv!$BX$7:$CI$1441,ROW()-8,FALSE)</f>
        <v>0</v>
      </c>
      <c r="M1099" s="292">
        <f>HLOOKUP(K!$D$15,DatInv!$CO$7:$CZ$1441,ROW()-8,FALSE)</f>
        <v>0</v>
      </c>
      <c r="N1099" s="444"/>
      <c r="O1099" s="444"/>
      <c r="P1099" s="292">
        <f>DatInv!CZ1097</f>
        <v>0</v>
      </c>
      <c r="Q1099" s="292">
        <f>DatInv!DF1097</f>
        <v>0</v>
      </c>
      <c r="R1099" s="292">
        <f t="shared" ref="R1099:S1099" si="962">IF(R1097=0,0,R1098/R1097)</f>
        <v>0</v>
      </c>
      <c r="S1099" s="292">
        <f t="shared" si="962"/>
        <v>0</v>
      </c>
      <c r="T1099" s="290"/>
    </row>
    <row r="1100" spans="1:20">
      <c r="A1100" s="290"/>
      <c r="B1100" s="292">
        <f>HLOOKUP(K!$D$15,DatInv!$F$7:$Q$1441,ROW()-8,FALSE)</f>
        <v>0</v>
      </c>
      <c r="C1100" s="292">
        <f>HLOOKUP(K!$D$15,DatInv!$W$7:$AH$1441,ROW()-8,FALSE)</f>
        <v>0</v>
      </c>
      <c r="D1100" s="292">
        <f>HLOOKUP(K!$D$15,DatInv!$AN$7:$AY$1441,ROW()-8,FALSE)</f>
        <v>0</v>
      </c>
      <c r="E1100" s="444"/>
      <c r="F1100" s="444"/>
      <c r="G1100" s="420"/>
      <c r="H1100" s="421"/>
      <c r="I1100" s="440" t="s">
        <v>296</v>
      </c>
      <c r="J1100" s="423" t="s">
        <v>22</v>
      </c>
      <c r="K1100" s="292">
        <f>HLOOKUP(K!$D$15,DatInv!$BG$7:$BR$1441,ROW()-8,FALSE)</f>
        <v>0</v>
      </c>
      <c r="L1100" s="292">
        <f>HLOOKUP(K!$D$15,DatInv!$BX$7:$CI$1441,ROW()-8,FALSE)</f>
        <v>0</v>
      </c>
      <c r="M1100" s="292">
        <f>HLOOKUP(K!$D$15,DatInv!$CO$7:$CZ$1441,ROW()-8,FALSE)</f>
        <v>0</v>
      </c>
      <c r="N1100" s="444"/>
      <c r="O1100" s="444"/>
      <c r="P1100" s="292">
        <f>DatInv!CZ1098</f>
        <v>0</v>
      </c>
      <c r="Q1100" s="292">
        <f>DatInv!DF1098</f>
        <v>0</v>
      </c>
      <c r="R1100" s="292">
        <f t="shared" ref="R1100:R1101" si="963">Q1100+K1100</f>
        <v>0</v>
      </c>
      <c r="S1100" s="292">
        <f t="shared" ref="S1100:S1163" si="964">Q1100+P1100</f>
        <v>0</v>
      </c>
      <c r="T1100" s="290"/>
    </row>
    <row r="1101" spans="1:20">
      <c r="A1101" s="290"/>
      <c r="B1101" s="292">
        <f>HLOOKUP(K!$D$15,DatInv!$F$7:$Q$1441,ROW()-8,FALSE)</f>
        <v>0</v>
      </c>
      <c r="C1101" s="292">
        <f>HLOOKUP(K!$D$15,DatInv!$W$7:$AH$1441,ROW()-8,FALSE)</f>
        <v>0</v>
      </c>
      <c r="D1101" s="292">
        <f>HLOOKUP(K!$D$15,DatInv!$AN$7:$AY$1441,ROW()-8,FALSE)</f>
        <v>0</v>
      </c>
      <c r="E1101" s="444"/>
      <c r="F1101" s="444"/>
      <c r="G1101" s="420"/>
      <c r="H1101" s="421"/>
      <c r="I1101" s="440"/>
      <c r="J1101" s="423" t="s">
        <v>140</v>
      </c>
      <c r="K1101" s="292">
        <f>HLOOKUP(K!$D$15,DatInv!$BG$7:$BR$1441,ROW()-8,FALSE)</f>
        <v>0</v>
      </c>
      <c r="L1101" s="292">
        <f>HLOOKUP(K!$D$15,DatInv!$BX$7:$CI$1441,ROW()-8,FALSE)</f>
        <v>0</v>
      </c>
      <c r="M1101" s="292">
        <f>HLOOKUP(K!$D$15,DatInv!$CO$7:$CZ$1441,ROW()-8,FALSE)</f>
        <v>0</v>
      </c>
      <c r="N1101" s="444"/>
      <c r="O1101" s="444"/>
      <c r="P1101" s="292">
        <f>DatInv!CZ1099</f>
        <v>0</v>
      </c>
      <c r="Q1101" s="292">
        <f>DatInv!DF1099</f>
        <v>0</v>
      </c>
      <c r="R1101" s="292">
        <f t="shared" si="963"/>
        <v>0</v>
      </c>
      <c r="S1101" s="292">
        <f t="shared" si="964"/>
        <v>0</v>
      </c>
      <c r="T1101" s="290"/>
    </row>
    <row r="1102" spans="1:20">
      <c r="A1102" s="290"/>
      <c r="B1102" s="292">
        <f>HLOOKUP(K!$D$15,DatInv!$F$7:$Q$1441,ROW()-8,FALSE)</f>
        <v>0</v>
      </c>
      <c r="C1102" s="292">
        <f>HLOOKUP(K!$D$15,DatInv!$W$7:$AH$1441,ROW()-8,FALSE)</f>
        <v>0</v>
      </c>
      <c r="D1102" s="292">
        <f>HLOOKUP(K!$D$15,DatInv!$AN$7:$AY$1441,ROW()-8,FALSE)</f>
        <v>0</v>
      </c>
      <c r="E1102" s="444"/>
      <c r="F1102" s="444"/>
      <c r="G1102" s="420"/>
      <c r="H1102" s="421"/>
      <c r="I1102" s="440"/>
      <c r="J1102" s="423" t="s">
        <v>249</v>
      </c>
      <c r="K1102" s="292">
        <f>HLOOKUP(K!$D$15,DatInv!$BG$7:$BR$1441,ROW()-8,FALSE)</f>
        <v>0</v>
      </c>
      <c r="L1102" s="292">
        <f>HLOOKUP(K!$D$15,DatInv!$BX$7:$CI$1441,ROW()-8,FALSE)</f>
        <v>0</v>
      </c>
      <c r="M1102" s="292">
        <f>HLOOKUP(K!$D$15,DatInv!$CO$7:$CZ$1441,ROW()-8,FALSE)</f>
        <v>0</v>
      </c>
      <c r="N1102" s="444"/>
      <c r="O1102" s="444"/>
      <c r="P1102" s="292">
        <f>DatInv!CZ1100</f>
        <v>0</v>
      </c>
      <c r="Q1102" s="292">
        <f>DatInv!DF1100</f>
        <v>0</v>
      </c>
      <c r="R1102" s="292">
        <f t="shared" ref="R1102:S1102" si="965">IF(R1100=0,0,R1101/R1100)</f>
        <v>0</v>
      </c>
      <c r="S1102" s="292">
        <f t="shared" si="965"/>
        <v>0</v>
      </c>
      <c r="T1102" s="290"/>
    </row>
    <row r="1103" spans="1:20">
      <c r="A1103" s="290"/>
      <c r="B1103" s="292">
        <f>HLOOKUP(K!$D$15,DatInv!$F$7:$Q$1441,ROW()-8,FALSE)</f>
        <v>0</v>
      </c>
      <c r="C1103" s="292">
        <f>HLOOKUP(K!$D$15,DatInv!$W$7:$AH$1441,ROW()-8,FALSE)</f>
        <v>0</v>
      </c>
      <c r="D1103" s="292">
        <f>HLOOKUP(K!$D$15,DatInv!$AN$7:$AY$1441,ROW()-8,FALSE)</f>
        <v>0</v>
      </c>
      <c r="E1103" s="444"/>
      <c r="F1103" s="444"/>
      <c r="G1103" s="420"/>
      <c r="H1103" s="421"/>
      <c r="I1103" s="440" t="s">
        <v>297</v>
      </c>
      <c r="J1103" s="423" t="s">
        <v>22</v>
      </c>
      <c r="K1103" s="292">
        <f>HLOOKUP(K!$D$15,DatInv!$BG$7:$BR$1441,ROW()-8,FALSE)</f>
        <v>0</v>
      </c>
      <c r="L1103" s="292">
        <f>HLOOKUP(K!$D$15,DatInv!$BX$7:$CI$1441,ROW()-8,FALSE)</f>
        <v>0</v>
      </c>
      <c r="M1103" s="292">
        <f>HLOOKUP(K!$D$15,DatInv!$CO$7:$CZ$1441,ROW()-8,FALSE)</f>
        <v>0</v>
      </c>
      <c r="N1103" s="444"/>
      <c r="O1103" s="444"/>
      <c r="P1103" s="292">
        <f>DatInv!CZ1101</f>
        <v>0</v>
      </c>
      <c r="Q1103" s="292">
        <f>DatInv!DF1101</f>
        <v>0</v>
      </c>
      <c r="R1103" s="292">
        <f t="shared" ref="R1103:R1104" si="966">Q1103+K1103</f>
        <v>0</v>
      </c>
      <c r="S1103" s="292">
        <f t="shared" ref="S1103:S1166" si="967">Q1103+P1103</f>
        <v>0</v>
      </c>
      <c r="T1103" s="290"/>
    </row>
    <row r="1104" spans="1:20">
      <c r="A1104" s="290"/>
      <c r="B1104" s="292">
        <f>HLOOKUP(K!$D$15,DatInv!$F$7:$Q$1441,ROW()-8,FALSE)</f>
        <v>0</v>
      </c>
      <c r="C1104" s="292">
        <f>HLOOKUP(K!$D$15,DatInv!$W$7:$AH$1441,ROW()-8,FALSE)</f>
        <v>0</v>
      </c>
      <c r="D1104" s="292">
        <f>HLOOKUP(K!$D$15,DatInv!$AN$7:$AY$1441,ROW()-8,FALSE)</f>
        <v>0</v>
      </c>
      <c r="E1104" s="444"/>
      <c r="F1104" s="444"/>
      <c r="G1104" s="420"/>
      <c r="H1104" s="421"/>
      <c r="I1104" s="440"/>
      <c r="J1104" s="423" t="s">
        <v>140</v>
      </c>
      <c r="K1104" s="292">
        <f>HLOOKUP(K!$D$15,DatInv!$BG$7:$BR$1441,ROW()-8,FALSE)</f>
        <v>0</v>
      </c>
      <c r="L1104" s="292">
        <f>HLOOKUP(K!$D$15,DatInv!$BX$7:$CI$1441,ROW()-8,FALSE)</f>
        <v>0</v>
      </c>
      <c r="M1104" s="292">
        <f>HLOOKUP(K!$D$15,DatInv!$CO$7:$CZ$1441,ROW()-8,FALSE)</f>
        <v>0</v>
      </c>
      <c r="N1104" s="444"/>
      <c r="O1104" s="444"/>
      <c r="P1104" s="292">
        <f>DatInv!CZ1102</f>
        <v>0</v>
      </c>
      <c r="Q1104" s="292">
        <f>DatInv!DF1102</f>
        <v>0</v>
      </c>
      <c r="R1104" s="292">
        <f t="shared" si="966"/>
        <v>0</v>
      </c>
      <c r="S1104" s="292">
        <f t="shared" si="967"/>
        <v>0</v>
      </c>
      <c r="T1104" s="290"/>
    </row>
    <row r="1105" spans="1:20">
      <c r="A1105" s="290"/>
      <c r="B1105" s="292">
        <f>HLOOKUP(K!$D$15,DatInv!$F$7:$Q$1441,ROW()-8,FALSE)</f>
        <v>0</v>
      </c>
      <c r="C1105" s="292">
        <f>HLOOKUP(K!$D$15,DatInv!$W$7:$AH$1441,ROW()-8,FALSE)</f>
        <v>0</v>
      </c>
      <c r="D1105" s="292">
        <f>HLOOKUP(K!$D$15,DatInv!$AN$7:$AY$1441,ROW()-8,FALSE)</f>
        <v>0</v>
      </c>
      <c r="E1105" s="444"/>
      <c r="F1105" s="444"/>
      <c r="G1105" s="420"/>
      <c r="H1105" s="421"/>
      <c r="I1105" s="440"/>
      <c r="J1105" s="423" t="s">
        <v>249</v>
      </c>
      <c r="K1105" s="292">
        <f>HLOOKUP(K!$D$15,DatInv!$BG$7:$BR$1441,ROW()-8,FALSE)</f>
        <v>0</v>
      </c>
      <c r="L1105" s="292">
        <f>HLOOKUP(K!$D$15,DatInv!$BX$7:$CI$1441,ROW()-8,FALSE)</f>
        <v>0</v>
      </c>
      <c r="M1105" s="292">
        <f>HLOOKUP(K!$D$15,DatInv!$CO$7:$CZ$1441,ROW()-8,FALSE)</f>
        <v>0</v>
      </c>
      <c r="N1105" s="444"/>
      <c r="O1105" s="444"/>
      <c r="P1105" s="292">
        <f>DatInv!CZ1103</f>
        <v>0</v>
      </c>
      <c r="Q1105" s="292">
        <f>DatInv!DF1103</f>
        <v>0</v>
      </c>
      <c r="R1105" s="292">
        <f t="shared" ref="R1105:S1105" si="968">IF(R1103=0,0,R1104/R1103)</f>
        <v>0</v>
      </c>
      <c r="S1105" s="292">
        <f t="shared" si="968"/>
        <v>0</v>
      </c>
      <c r="T1105" s="290"/>
    </row>
    <row r="1106" spans="1:20">
      <c r="A1106" s="290"/>
      <c r="B1106" s="292">
        <f>HLOOKUP(K!$D$15,DatInv!$F$7:$Q$1441,ROW()-8,FALSE)</f>
        <v>0</v>
      </c>
      <c r="C1106" s="292">
        <f>HLOOKUP(K!$D$15,DatInv!$W$7:$AH$1441,ROW()-8,FALSE)</f>
        <v>0</v>
      </c>
      <c r="D1106" s="292">
        <f>HLOOKUP(K!$D$15,DatInv!$AN$7:$AY$1441,ROW()-8,FALSE)</f>
        <v>0</v>
      </c>
      <c r="E1106" s="444"/>
      <c r="F1106" s="444"/>
      <c r="G1106" s="420"/>
      <c r="H1106" s="421"/>
      <c r="I1106" s="440" t="s">
        <v>298</v>
      </c>
      <c r="J1106" s="423" t="s">
        <v>22</v>
      </c>
      <c r="K1106" s="292">
        <f>HLOOKUP(K!$D$15,DatInv!$BG$7:$BR$1441,ROW()-8,FALSE)</f>
        <v>0</v>
      </c>
      <c r="L1106" s="292">
        <f>HLOOKUP(K!$D$15,DatInv!$BX$7:$CI$1441,ROW()-8,FALSE)</f>
        <v>0</v>
      </c>
      <c r="M1106" s="292">
        <f>HLOOKUP(K!$D$15,DatInv!$CO$7:$CZ$1441,ROW()-8,FALSE)</f>
        <v>0</v>
      </c>
      <c r="N1106" s="444"/>
      <c r="O1106" s="444"/>
      <c r="P1106" s="292">
        <f>DatInv!CZ1104</f>
        <v>0</v>
      </c>
      <c r="Q1106" s="292">
        <f>DatInv!DF1104</f>
        <v>0</v>
      </c>
      <c r="R1106" s="292">
        <f t="shared" ref="R1106:R1107" si="969">Q1106+K1106</f>
        <v>0</v>
      </c>
      <c r="S1106" s="292">
        <f t="shared" ref="S1106:S1169" si="970">Q1106+P1106</f>
        <v>0</v>
      </c>
      <c r="T1106" s="290"/>
    </row>
    <row r="1107" spans="1:20">
      <c r="A1107" s="290"/>
      <c r="B1107" s="292">
        <f>HLOOKUP(K!$D$15,DatInv!$F$7:$Q$1441,ROW()-8,FALSE)</f>
        <v>0</v>
      </c>
      <c r="C1107" s="292">
        <f>HLOOKUP(K!$D$15,DatInv!$W$7:$AH$1441,ROW()-8,FALSE)</f>
        <v>0</v>
      </c>
      <c r="D1107" s="292">
        <f>HLOOKUP(K!$D$15,DatInv!$AN$7:$AY$1441,ROW()-8,FALSE)</f>
        <v>0</v>
      </c>
      <c r="E1107" s="444"/>
      <c r="F1107" s="444"/>
      <c r="G1107" s="420"/>
      <c r="H1107" s="421"/>
      <c r="I1107" s="440"/>
      <c r="J1107" s="423" t="s">
        <v>140</v>
      </c>
      <c r="K1107" s="292">
        <f>HLOOKUP(K!$D$15,DatInv!$BG$7:$BR$1441,ROW()-8,FALSE)</f>
        <v>0</v>
      </c>
      <c r="L1107" s="292">
        <f>HLOOKUP(K!$D$15,DatInv!$BX$7:$CI$1441,ROW()-8,FALSE)</f>
        <v>0</v>
      </c>
      <c r="M1107" s="292">
        <f>HLOOKUP(K!$D$15,DatInv!$CO$7:$CZ$1441,ROW()-8,FALSE)</f>
        <v>0</v>
      </c>
      <c r="N1107" s="444"/>
      <c r="O1107" s="444"/>
      <c r="P1107" s="292">
        <f>DatInv!CZ1105</f>
        <v>0</v>
      </c>
      <c r="Q1107" s="292">
        <f>DatInv!DF1105</f>
        <v>0</v>
      </c>
      <c r="R1107" s="292">
        <f t="shared" si="969"/>
        <v>0</v>
      </c>
      <c r="S1107" s="292">
        <f t="shared" si="970"/>
        <v>0</v>
      </c>
      <c r="T1107" s="290"/>
    </row>
    <row r="1108" spans="1:20">
      <c r="A1108" s="290"/>
      <c r="B1108" s="292">
        <f>HLOOKUP(K!$D$15,DatInv!$F$7:$Q$1441,ROW()-8,FALSE)</f>
        <v>0</v>
      </c>
      <c r="C1108" s="292">
        <f>HLOOKUP(K!$D$15,DatInv!$W$7:$AH$1441,ROW()-8,FALSE)</f>
        <v>0</v>
      </c>
      <c r="D1108" s="292">
        <f>HLOOKUP(K!$D$15,DatInv!$AN$7:$AY$1441,ROW()-8,FALSE)</f>
        <v>0</v>
      </c>
      <c r="E1108" s="444"/>
      <c r="F1108" s="444"/>
      <c r="G1108" s="420"/>
      <c r="H1108" s="421"/>
      <c r="I1108" s="440"/>
      <c r="J1108" s="423" t="s">
        <v>249</v>
      </c>
      <c r="K1108" s="292">
        <f>HLOOKUP(K!$D$15,DatInv!$BG$7:$BR$1441,ROW()-8,FALSE)</f>
        <v>0</v>
      </c>
      <c r="L1108" s="292">
        <f>HLOOKUP(K!$D$15,DatInv!$BX$7:$CI$1441,ROW()-8,FALSE)</f>
        <v>0</v>
      </c>
      <c r="M1108" s="292">
        <f>HLOOKUP(K!$D$15,DatInv!$CO$7:$CZ$1441,ROW()-8,FALSE)</f>
        <v>0</v>
      </c>
      <c r="N1108" s="444"/>
      <c r="O1108" s="444"/>
      <c r="P1108" s="292">
        <f>DatInv!CZ1106</f>
        <v>0</v>
      </c>
      <c r="Q1108" s="292">
        <f>DatInv!DF1106</f>
        <v>0</v>
      </c>
      <c r="R1108" s="292">
        <f t="shared" ref="R1108:S1108" si="971">IF(R1106=0,0,R1107/R1106)</f>
        <v>0</v>
      </c>
      <c r="S1108" s="292">
        <f t="shared" si="971"/>
        <v>0</v>
      </c>
      <c r="T1108" s="290"/>
    </row>
    <row r="1109" spans="1:20">
      <c r="A1109" s="290"/>
      <c r="B1109" s="292">
        <f>HLOOKUP(K!$D$15,DatInv!$F$7:$Q$1441,ROW()-8,FALSE)</f>
        <v>0</v>
      </c>
      <c r="C1109" s="292">
        <f>HLOOKUP(K!$D$15,DatInv!$W$7:$AH$1441,ROW()-8,FALSE)</f>
        <v>0</v>
      </c>
      <c r="D1109" s="292">
        <f>HLOOKUP(K!$D$15,DatInv!$AN$7:$AY$1441,ROW()-8,FALSE)</f>
        <v>0</v>
      </c>
      <c r="E1109" s="444"/>
      <c r="F1109" s="444"/>
      <c r="G1109" s="420"/>
      <c r="H1109" s="421"/>
      <c r="I1109" s="440" t="s">
        <v>299</v>
      </c>
      <c r="J1109" s="423" t="s">
        <v>22</v>
      </c>
      <c r="K1109" s="292">
        <f>HLOOKUP(K!$D$15,DatInv!$BG$7:$BR$1441,ROW()-8,FALSE)</f>
        <v>0</v>
      </c>
      <c r="L1109" s="292">
        <f>HLOOKUP(K!$D$15,DatInv!$BX$7:$CI$1441,ROW()-8,FALSE)</f>
        <v>0</v>
      </c>
      <c r="M1109" s="292">
        <f>HLOOKUP(K!$D$15,DatInv!$CO$7:$CZ$1441,ROW()-8,FALSE)</f>
        <v>0</v>
      </c>
      <c r="N1109" s="444"/>
      <c r="O1109" s="444"/>
      <c r="P1109" s="292">
        <f>DatInv!CZ1107</f>
        <v>0</v>
      </c>
      <c r="Q1109" s="292">
        <f>DatInv!DF1107</f>
        <v>0</v>
      </c>
      <c r="R1109" s="292">
        <f t="shared" ref="R1109:R1110" si="972">Q1109+K1109</f>
        <v>0</v>
      </c>
      <c r="S1109" s="292">
        <f t="shared" ref="S1109:S1172" si="973">Q1109+P1109</f>
        <v>0</v>
      </c>
      <c r="T1109" s="290"/>
    </row>
    <row r="1110" spans="1:20">
      <c r="A1110" s="290"/>
      <c r="B1110" s="292">
        <f>HLOOKUP(K!$D$15,DatInv!$F$7:$Q$1441,ROW()-8,FALSE)</f>
        <v>0</v>
      </c>
      <c r="C1110" s="292">
        <f>HLOOKUP(K!$D$15,DatInv!$W$7:$AH$1441,ROW()-8,FALSE)</f>
        <v>0</v>
      </c>
      <c r="D1110" s="292">
        <f>HLOOKUP(K!$D$15,DatInv!$AN$7:$AY$1441,ROW()-8,FALSE)</f>
        <v>0</v>
      </c>
      <c r="E1110" s="444"/>
      <c r="F1110" s="444"/>
      <c r="G1110" s="420"/>
      <c r="H1110" s="421"/>
      <c r="I1110" s="440"/>
      <c r="J1110" s="423" t="s">
        <v>140</v>
      </c>
      <c r="K1110" s="292">
        <f>HLOOKUP(K!$D$15,DatInv!$BG$7:$BR$1441,ROW()-8,FALSE)</f>
        <v>0</v>
      </c>
      <c r="L1110" s="292">
        <f>HLOOKUP(K!$D$15,DatInv!$BX$7:$CI$1441,ROW()-8,FALSE)</f>
        <v>0</v>
      </c>
      <c r="M1110" s="292">
        <f>HLOOKUP(K!$D$15,DatInv!$CO$7:$CZ$1441,ROW()-8,FALSE)</f>
        <v>0</v>
      </c>
      <c r="N1110" s="444"/>
      <c r="O1110" s="444"/>
      <c r="P1110" s="292">
        <f>DatInv!CZ1108</f>
        <v>0</v>
      </c>
      <c r="Q1110" s="292">
        <f>DatInv!DF1108</f>
        <v>0</v>
      </c>
      <c r="R1110" s="292">
        <f t="shared" si="972"/>
        <v>0</v>
      </c>
      <c r="S1110" s="292">
        <f t="shared" si="973"/>
        <v>0</v>
      </c>
      <c r="T1110" s="290"/>
    </row>
    <row r="1111" spans="1:20">
      <c r="A1111" s="290"/>
      <c r="B1111" s="292">
        <f>HLOOKUP(K!$D$15,DatInv!$F$7:$Q$1441,ROW()-8,FALSE)</f>
        <v>0</v>
      </c>
      <c r="C1111" s="292">
        <f>HLOOKUP(K!$D$15,DatInv!$W$7:$AH$1441,ROW()-8,FALSE)</f>
        <v>0</v>
      </c>
      <c r="D1111" s="292">
        <f>HLOOKUP(K!$D$15,DatInv!$AN$7:$AY$1441,ROW()-8,FALSE)</f>
        <v>0</v>
      </c>
      <c r="E1111" s="444"/>
      <c r="F1111" s="444"/>
      <c r="G1111" s="420"/>
      <c r="H1111" s="421"/>
      <c r="I1111" s="440"/>
      <c r="J1111" s="423" t="s">
        <v>249</v>
      </c>
      <c r="K1111" s="292">
        <f>HLOOKUP(K!$D$15,DatInv!$BG$7:$BR$1441,ROW()-8,FALSE)</f>
        <v>0</v>
      </c>
      <c r="L1111" s="292">
        <f>HLOOKUP(K!$D$15,DatInv!$BX$7:$CI$1441,ROW()-8,FALSE)</f>
        <v>0</v>
      </c>
      <c r="M1111" s="292">
        <f>HLOOKUP(K!$D$15,DatInv!$CO$7:$CZ$1441,ROW()-8,FALSE)</f>
        <v>0</v>
      </c>
      <c r="N1111" s="444"/>
      <c r="O1111" s="444"/>
      <c r="P1111" s="292">
        <f>DatInv!CZ1109</f>
        <v>0</v>
      </c>
      <c r="Q1111" s="292">
        <f>DatInv!DF1109</f>
        <v>0</v>
      </c>
      <c r="R1111" s="292">
        <f t="shared" ref="R1111:S1111" si="974">IF(R1109=0,0,R1110/R1109)</f>
        <v>0</v>
      </c>
      <c r="S1111" s="292">
        <f t="shared" si="974"/>
        <v>0</v>
      </c>
      <c r="T1111" s="290"/>
    </row>
    <row r="1112" spans="1:20">
      <c r="A1112" s="290"/>
      <c r="B1112" s="292">
        <f>HLOOKUP(K!$D$15,DatInv!$F$7:$Q$1441,ROW()-8,FALSE)</f>
        <v>0</v>
      </c>
      <c r="C1112" s="292">
        <f>HLOOKUP(K!$D$15,DatInv!$W$7:$AH$1441,ROW()-8,FALSE)</f>
        <v>0</v>
      </c>
      <c r="D1112" s="292">
        <f>HLOOKUP(K!$D$15,DatInv!$AN$7:$AY$1441,ROW()-8,FALSE)</f>
        <v>0</v>
      </c>
      <c r="E1112" s="444"/>
      <c r="F1112" s="444"/>
      <c r="G1112" s="420"/>
      <c r="H1112" s="421"/>
      <c r="I1112" s="440" t="s">
        <v>300</v>
      </c>
      <c r="J1112" s="423" t="s">
        <v>22</v>
      </c>
      <c r="K1112" s="292">
        <f>HLOOKUP(K!$D$15,DatInv!$BG$7:$BR$1441,ROW()-8,FALSE)</f>
        <v>0</v>
      </c>
      <c r="L1112" s="292">
        <f>HLOOKUP(K!$D$15,DatInv!$BX$7:$CI$1441,ROW()-8,FALSE)</f>
        <v>0</v>
      </c>
      <c r="M1112" s="292">
        <f>HLOOKUP(K!$D$15,DatInv!$CO$7:$CZ$1441,ROW()-8,FALSE)</f>
        <v>0</v>
      </c>
      <c r="N1112" s="444"/>
      <c r="O1112" s="444"/>
      <c r="P1112" s="292">
        <f>DatInv!CZ1110</f>
        <v>0</v>
      </c>
      <c r="Q1112" s="292">
        <f>DatInv!DF1110</f>
        <v>0</v>
      </c>
      <c r="R1112" s="292">
        <f t="shared" ref="R1112:R1113" si="975">Q1112+K1112</f>
        <v>0</v>
      </c>
      <c r="S1112" s="292">
        <f t="shared" ref="S1112:S1175" si="976">Q1112+P1112</f>
        <v>0</v>
      </c>
      <c r="T1112" s="290"/>
    </row>
    <row r="1113" spans="1:20">
      <c r="A1113" s="290"/>
      <c r="B1113" s="292">
        <f>HLOOKUP(K!$D$15,DatInv!$F$7:$Q$1441,ROW()-8,FALSE)</f>
        <v>0</v>
      </c>
      <c r="C1113" s="292">
        <f>HLOOKUP(K!$D$15,DatInv!$W$7:$AH$1441,ROW()-8,FALSE)</f>
        <v>0</v>
      </c>
      <c r="D1113" s="292">
        <f>HLOOKUP(K!$D$15,DatInv!$AN$7:$AY$1441,ROW()-8,FALSE)</f>
        <v>0</v>
      </c>
      <c r="E1113" s="444"/>
      <c r="F1113" s="444"/>
      <c r="G1113" s="420"/>
      <c r="H1113" s="421"/>
      <c r="I1113" s="440"/>
      <c r="J1113" s="423" t="s">
        <v>140</v>
      </c>
      <c r="K1113" s="292">
        <f>HLOOKUP(K!$D$15,DatInv!$BG$7:$BR$1441,ROW()-8,FALSE)</f>
        <v>0</v>
      </c>
      <c r="L1113" s="292">
        <f>HLOOKUP(K!$D$15,DatInv!$BX$7:$CI$1441,ROW()-8,FALSE)</f>
        <v>0</v>
      </c>
      <c r="M1113" s="292">
        <f>HLOOKUP(K!$D$15,DatInv!$CO$7:$CZ$1441,ROW()-8,FALSE)</f>
        <v>0</v>
      </c>
      <c r="N1113" s="444"/>
      <c r="O1113" s="444"/>
      <c r="P1113" s="292">
        <f>DatInv!CZ1111</f>
        <v>0</v>
      </c>
      <c r="Q1113" s="292">
        <f>DatInv!DF1111</f>
        <v>0</v>
      </c>
      <c r="R1113" s="292">
        <f t="shared" si="975"/>
        <v>0</v>
      </c>
      <c r="S1113" s="292">
        <f t="shared" si="976"/>
        <v>0</v>
      </c>
      <c r="T1113" s="290"/>
    </row>
    <row r="1114" spans="1:20">
      <c r="A1114" s="290"/>
      <c r="B1114" s="292">
        <f>HLOOKUP(K!$D$15,DatInv!$F$7:$Q$1441,ROW()-8,FALSE)</f>
        <v>0</v>
      </c>
      <c r="C1114" s="292">
        <f>HLOOKUP(K!$D$15,DatInv!$W$7:$AH$1441,ROW()-8,FALSE)</f>
        <v>0</v>
      </c>
      <c r="D1114" s="292">
        <f>HLOOKUP(K!$D$15,DatInv!$AN$7:$AY$1441,ROW()-8,FALSE)</f>
        <v>0</v>
      </c>
      <c r="E1114" s="444"/>
      <c r="F1114" s="444"/>
      <c r="G1114" s="420"/>
      <c r="H1114" s="421"/>
      <c r="I1114" s="440"/>
      <c r="J1114" s="423" t="s">
        <v>249</v>
      </c>
      <c r="K1114" s="292">
        <f>HLOOKUP(K!$D$15,DatInv!$BG$7:$BR$1441,ROW()-8,FALSE)</f>
        <v>0</v>
      </c>
      <c r="L1114" s="292">
        <f>HLOOKUP(K!$D$15,DatInv!$BX$7:$CI$1441,ROW()-8,FALSE)</f>
        <v>0</v>
      </c>
      <c r="M1114" s="292">
        <f>HLOOKUP(K!$D$15,DatInv!$CO$7:$CZ$1441,ROW()-8,FALSE)</f>
        <v>0</v>
      </c>
      <c r="N1114" s="444"/>
      <c r="O1114" s="444"/>
      <c r="P1114" s="292">
        <f>DatInv!CZ1112</f>
        <v>0</v>
      </c>
      <c r="Q1114" s="292">
        <f>DatInv!DF1112</f>
        <v>0</v>
      </c>
      <c r="R1114" s="292">
        <f t="shared" ref="R1114:S1114" si="977">IF(R1112=0,0,R1113/R1112)</f>
        <v>0</v>
      </c>
      <c r="S1114" s="292">
        <f t="shared" si="977"/>
        <v>0</v>
      </c>
      <c r="T1114" s="290"/>
    </row>
    <row r="1115" spans="1:20">
      <c r="A1115" s="290"/>
      <c r="B1115" s="292">
        <f>HLOOKUP(K!$D$15,DatInv!$F$7:$Q$1441,ROW()-8,FALSE)</f>
        <v>0</v>
      </c>
      <c r="C1115" s="292">
        <f>HLOOKUP(K!$D$15,DatInv!$W$7:$AH$1441,ROW()-8,FALSE)</f>
        <v>0</v>
      </c>
      <c r="D1115" s="292">
        <f>HLOOKUP(K!$D$15,DatInv!$AN$7:$AY$1441,ROW()-8,FALSE)</f>
        <v>0</v>
      </c>
      <c r="E1115" s="444"/>
      <c r="F1115" s="444"/>
      <c r="G1115" s="420"/>
      <c r="H1115" s="421"/>
      <c r="I1115" s="440" t="s">
        <v>301</v>
      </c>
      <c r="J1115" s="423" t="s">
        <v>22</v>
      </c>
      <c r="K1115" s="292">
        <f>HLOOKUP(K!$D$15,DatInv!$BG$7:$BR$1441,ROW()-8,FALSE)</f>
        <v>0</v>
      </c>
      <c r="L1115" s="292">
        <f>HLOOKUP(K!$D$15,DatInv!$BX$7:$CI$1441,ROW()-8,FALSE)</f>
        <v>0</v>
      </c>
      <c r="M1115" s="292">
        <f>HLOOKUP(K!$D$15,DatInv!$CO$7:$CZ$1441,ROW()-8,FALSE)</f>
        <v>0</v>
      </c>
      <c r="N1115" s="444"/>
      <c r="O1115" s="444"/>
      <c r="P1115" s="292">
        <f>DatInv!CZ1113</f>
        <v>0</v>
      </c>
      <c r="Q1115" s="292">
        <f>DatInv!DF1113</f>
        <v>0</v>
      </c>
      <c r="R1115" s="292">
        <f t="shared" ref="R1115:R1116" si="978">Q1115+K1115</f>
        <v>0</v>
      </c>
      <c r="S1115" s="292">
        <f t="shared" ref="S1115:S1178" si="979">Q1115+P1115</f>
        <v>0</v>
      </c>
      <c r="T1115" s="290"/>
    </row>
    <row r="1116" spans="1:20">
      <c r="A1116" s="290"/>
      <c r="B1116" s="292">
        <f>HLOOKUP(K!$D$15,DatInv!$F$7:$Q$1441,ROW()-8,FALSE)</f>
        <v>0</v>
      </c>
      <c r="C1116" s="292">
        <f>HLOOKUP(K!$D$15,DatInv!$W$7:$AH$1441,ROW()-8,FALSE)</f>
        <v>0</v>
      </c>
      <c r="D1116" s="292">
        <f>HLOOKUP(K!$D$15,DatInv!$AN$7:$AY$1441,ROW()-8,FALSE)</f>
        <v>0</v>
      </c>
      <c r="E1116" s="444"/>
      <c r="F1116" s="444"/>
      <c r="G1116" s="420"/>
      <c r="H1116" s="421"/>
      <c r="I1116" s="440"/>
      <c r="J1116" s="423" t="s">
        <v>140</v>
      </c>
      <c r="K1116" s="292">
        <f>HLOOKUP(K!$D$15,DatInv!$BG$7:$BR$1441,ROW()-8,FALSE)</f>
        <v>0</v>
      </c>
      <c r="L1116" s="292">
        <f>HLOOKUP(K!$D$15,DatInv!$BX$7:$CI$1441,ROW()-8,FALSE)</f>
        <v>0</v>
      </c>
      <c r="M1116" s="292">
        <f>HLOOKUP(K!$D$15,DatInv!$CO$7:$CZ$1441,ROW()-8,FALSE)</f>
        <v>0</v>
      </c>
      <c r="N1116" s="444"/>
      <c r="O1116" s="444"/>
      <c r="P1116" s="292">
        <f>DatInv!CZ1114</f>
        <v>0</v>
      </c>
      <c r="Q1116" s="292">
        <f>DatInv!DF1114</f>
        <v>0</v>
      </c>
      <c r="R1116" s="292">
        <f t="shared" si="978"/>
        <v>0</v>
      </c>
      <c r="S1116" s="292">
        <f t="shared" si="979"/>
        <v>0</v>
      </c>
      <c r="T1116" s="290"/>
    </row>
    <row r="1117" spans="1:20">
      <c r="A1117" s="290"/>
      <c r="B1117" s="292">
        <f>HLOOKUP(K!$D$15,DatInv!$F$7:$Q$1441,ROW()-8,FALSE)</f>
        <v>0</v>
      </c>
      <c r="C1117" s="292">
        <f>HLOOKUP(K!$D$15,DatInv!$W$7:$AH$1441,ROW()-8,FALSE)</f>
        <v>0</v>
      </c>
      <c r="D1117" s="292">
        <f>HLOOKUP(K!$D$15,DatInv!$AN$7:$AY$1441,ROW()-8,FALSE)</f>
        <v>0</v>
      </c>
      <c r="E1117" s="444"/>
      <c r="F1117" s="444"/>
      <c r="G1117" s="420"/>
      <c r="H1117" s="421"/>
      <c r="I1117" s="440"/>
      <c r="J1117" s="423" t="s">
        <v>249</v>
      </c>
      <c r="K1117" s="292">
        <f>HLOOKUP(K!$D$15,DatInv!$BG$7:$BR$1441,ROW()-8,FALSE)</f>
        <v>0</v>
      </c>
      <c r="L1117" s="292">
        <f>HLOOKUP(K!$D$15,DatInv!$BX$7:$CI$1441,ROW()-8,FALSE)</f>
        <v>0</v>
      </c>
      <c r="M1117" s="292">
        <f>HLOOKUP(K!$D$15,DatInv!$CO$7:$CZ$1441,ROW()-8,FALSE)</f>
        <v>0</v>
      </c>
      <c r="N1117" s="444"/>
      <c r="O1117" s="444"/>
      <c r="P1117" s="292">
        <f>DatInv!CZ1115</f>
        <v>0</v>
      </c>
      <c r="Q1117" s="292">
        <f>DatInv!DF1115</f>
        <v>0</v>
      </c>
      <c r="R1117" s="292">
        <f t="shared" ref="R1117:S1117" si="980">IF(R1115=0,0,R1116/R1115)</f>
        <v>0</v>
      </c>
      <c r="S1117" s="292">
        <f t="shared" si="980"/>
        <v>0</v>
      </c>
      <c r="T1117" s="290"/>
    </row>
    <row r="1118" spans="1:20">
      <c r="A1118" s="290"/>
      <c r="B1118" s="292">
        <f>HLOOKUP(K!$D$15,DatInv!$F$7:$Q$1441,ROW()-8,FALSE)</f>
        <v>0</v>
      </c>
      <c r="C1118" s="292">
        <f>HLOOKUP(K!$D$15,DatInv!$W$7:$AH$1441,ROW()-8,FALSE)</f>
        <v>0</v>
      </c>
      <c r="D1118" s="292">
        <f>HLOOKUP(K!$D$15,DatInv!$AN$7:$AY$1441,ROW()-8,FALSE)</f>
        <v>0</v>
      </c>
      <c r="E1118" s="444"/>
      <c r="F1118" s="444"/>
      <c r="G1118" s="420"/>
      <c r="H1118" s="421"/>
      <c r="I1118" s="440" t="s">
        <v>302</v>
      </c>
      <c r="J1118" s="423" t="s">
        <v>22</v>
      </c>
      <c r="K1118" s="292">
        <f>HLOOKUP(K!$D$15,DatInv!$BG$7:$BR$1441,ROW()-8,FALSE)</f>
        <v>0</v>
      </c>
      <c r="L1118" s="292">
        <f>HLOOKUP(K!$D$15,DatInv!$BX$7:$CI$1441,ROW()-8,FALSE)</f>
        <v>0</v>
      </c>
      <c r="M1118" s="292">
        <f>HLOOKUP(K!$D$15,DatInv!$CO$7:$CZ$1441,ROW()-8,FALSE)</f>
        <v>0</v>
      </c>
      <c r="N1118" s="444"/>
      <c r="O1118" s="444"/>
      <c r="P1118" s="292">
        <f>DatInv!CZ1116</f>
        <v>0</v>
      </c>
      <c r="Q1118" s="292">
        <f>DatInv!DF1116</f>
        <v>0</v>
      </c>
      <c r="R1118" s="292">
        <f t="shared" ref="R1118:R1119" si="981">Q1118+K1118</f>
        <v>0</v>
      </c>
      <c r="S1118" s="292">
        <f t="shared" ref="S1118:S1181" si="982">Q1118+P1118</f>
        <v>0</v>
      </c>
      <c r="T1118" s="290"/>
    </row>
    <row r="1119" spans="1:20">
      <c r="A1119" s="290"/>
      <c r="B1119" s="292">
        <f>HLOOKUP(K!$D$15,DatInv!$F$7:$Q$1441,ROW()-8,FALSE)</f>
        <v>0</v>
      </c>
      <c r="C1119" s="292">
        <f>HLOOKUP(K!$D$15,DatInv!$W$7:$AH$1441,ROW()-8,FALSE)</f>
        <v>0</v>
      </c>
      <c r="D1119" s="292">
        <f>HLOOKUP(K!$D$15,DatInv!$AN$7:$AY$1441,ROW()-8,FALSE)</f>
        <v>0</v>
      </c>
      <c r="E1119" s="444"/>
      <c r="F1119" s="444"/>
      <c r="G1119" s="420"/>
      <c r="H1119" s="421"/>
      <c r="I1119" s="440"/>
      <c r="J1119" s="423" t="s">
        <v>140</v>
      </c>
      <c r="K1119" s="292">
        <f>HLOOKUP(K!$D$15,DatInv!$BG$7:$BR$1441,ROW()-8,FALSE)</f>
        <v>0</v>
      </c>
      <c r="L1119" s="292">
        <f>HLOOKUP(K!$D$15,DatInv!$BX$7:$CI$1441,ROW()-8,FALSE)</f>
        <v>0</v>
      </c>
      <c r="M1119" s="292">
        <f>HLOOKUP(K!$D$15,DatInv!$CO$7:$CZ$1441,ROW()-8,FALSE)</f>
        <v>0</v>
      </c>
      <c r="N1119" s="444"/>
      <c r="O1119" s="444"/>
      <c r="P1119" s="292">
        <f>DatInv!CZ1117</f>
        <v>0</v>
      </c>
      <c r="Q1119" s="292">
        <f>DatInv!DF1117</f>
        <v>0</v>
      </c>
      <c r="R1119" s="292">
        <f t="shared" si="981"/>
        <v>0</v>
      </c>
      <c r="S1119" s="292">
        <f t="shared" si="982"/>
        <v>0</v>
      </c>
      <c r="T1119" s="290"/>
    </row>
    <row r="1120" spans="1:20">
      <c r="A1120" s="290"/>
      <c r="B1120" s="292">
        <f>HLOOKUP(K!$D$15,DatInv!$F$7:$Q$1441,ROW()-8,FALSE)</f>
        <v>0</v>
      </c>
      <c r="C1120" s="292">
        <f>HLOOKUP(K!$D$15,DatInv!$W$7:$AH$1441,ROW()-8,FALSE)</f>
        <v>0</v>
      </c>
      <c r="D1120" s="292">
        <f>HLOOKUP(K!$D$15,DatInv!$AN$7:$AY$1441,ROW()-8,FALSE)</f>
        <v>0</v>
      </c>
      <c r="E1120" s="444"/>
      <c r="F1120" s="444"/>
      <c r="G1120" s="420"/>
      <c r="H1120" s="421"/>
      <c r="I1120" s="440"/>
      <c r="J1120" s="423" t="s">
        <v>249</v>
      </c>
      <c r="K1120" s="292">
        <f>HLOOKUP(K!$D$15,DatInv!$BG$7:$BR$1441,ROW()-8,FALSE)</f>
        <v>0</v>
      </c>
      <c r="L1120" s="292">
        <f>HLOOKUP(K!$D$15,DatInv!$BX$7:$CI$1441,ROW()-8,FALSE)</f>
        <v>0</v>
      </c>
      <c r="M1120" s="292">
        <f>HLOOKUP(K!$D$15,DatInv!$CO$7:$CZ$1441,ROW()-8,FALSE)</f>
        <v>0</v>
      </c>
      <c r="N1120" s="444"/>
      <c r="O1120" s="444"/>
      <c r="P1120" s="292">
        <f>DatInv!CZ1118</f>
        <v>0</v>
      </c>
      <c r="Q1120" s="292">
        <f>DatInv!DF1118</f>
        <v>0</v>
      </c>
      <c r="R1120" s="292">
        <f t="shared" ref="R1120:S1120" si="983">IF(R1118=0,0,R1119/R1118)</f>
        <v>0</v>
      </c>
      <c r="S1120" s="292">
        <f t="shared" si="983"/>
        <v>0</v>
      </c>
      <c r="T1120" s="290"/>
    </row>
    <row r="1121" spans="1:20">
      <c r="A1121" s="290"/>
      <c r="B1121" s="292">
        <f>HLOOKUP(K!$D$15,DatInv!$F$7:$Q$1441,ROW()-8,FALSE)</f>
        <v>0</v>
      </c>
      <c r="C1121" s="292">
        <f>HLOOKUP(K!$D$15,DatInv!$W$7:$AH$1441,ROW()-8,FALSE)</f>
        <v>0</v>
      </c>
      <c r="D1121" s="292">
        <f>HLOOKUP(K!$D$15,DatInv!$AN$7:$AY$1441,ROW()-8,FALSE)</f>
        <v>0</v>
      </c>
      <c r="E1121" s="444"/>
      <c r="F1121" s="444"/>
      <c r="G1121" s="420"/>
      <c r="H1121" s="421"/>
      <c r="I1121" s="440" t="s">
        <v>303</v>
      </c>
      <c r="J1121" s="423" t="s">
        <v>22</v>
      </c>
      <c r="K1121" s="292">
        <f>HLOOKUP(K!$D$15,DatInv!$BG$7:$BR$1441,ROW()-8,FALSE)</f>
        <v>0</v>
      </c>
      <c r="L1121" s="292">
        <f>HLOOKUP(K!$D$15,DatInv!$BX$7:$CI$1441,ROW()-8,FALSE)</f>
        <v>0</v>
      </c>
      <c r="M1121" s="292">
        <f>HLOOKUP(K!$D$15,DatInv!$CO$7:$CZ$1441,ROW()-8,FALSE)</f>
        <v>0</v>
      </c>
      <c r="N1121" s="444"/>
      <c r="O1121" s="444"/>
      <c r="P1121" s="292">
        <f>DatInv!CZ1119</f>
        <v>0</v>
      </c>
      <c r="Q1121" s="292">
        <f>DatInv!DF1119</f>
        <v>0</v>
      </c>
      <c r="R1121" s="292">
        <f t="shared" ref="R1121:R1122" si="984">Q1121+K1121</f>
        <v>0</v>
      </c>
      <c r="S1121" s="292">
        <f t="shared" ref="S1121:S1184" si="985">Q1121+P1121</f>
        <v>0</v>
      </c>
      <c r="T1121" s="290"/>
    </row>
    <row r="1122" spans="1:20">
      <c r="A1122" s="290"/>
      <c r="B1122" s="292">
        <f>HLOOKUP(K!$D$15,DatInv!$F$7:$Q$1441,ROW()-8,FALSE)</f>
        <v>0</v>
      </c>
      <c r="C1122" s="292">
        <f>HLOOKUP(K!$D$15,DatInv!$W$7:$AH$1441,ROW()-8,FALSE)</f>
        <v>0</v>
      </c>
      <c r="D1122" s="292">
        <f>HLOOKUP(K!$D$15,DatInv!$AN$7:$AY$1441,ROW()-8,FALSE)</f>
        <v>0</v>
      </c>
      <c r="E1122" s="444"/>
      <c r="F1122" s="444"/>
      <c r="G1122" s="420"/>
      <c r="H1122" s="421"/>
      <c r="I1122" s="440"/>
      <c r="J1122" s="423" t="s">
        <v>140</v>
      </c>
      <c r="K1122" s="292">
        <f>HLOOKUP(K!$D$15,DatInv!$BG$7:$BR$1441,ROW()-8,FALSE)</f>
        <v>0</v>
      </c>
      <c r="L1122" s="292">
        <f>HLOOKUP(K!$D$15,DatInv!$BX$7:$CI$1441,ROW()-8,FALSE)</f>
        <v>0</v>
      </c>
      <c r="M1122" s="292">
        <f>HLOOKUP(K!$D$15,DatInv!$CO$7:$CZ$1441,ROW()-8,FALSE)</f>
        <v>0</v>
      </c>
      <c r="N1122" s="444"/>
      <c r="O1122" s="444"/>
      <c r="P1122" s="292">
        <f>DatInv!CZ1120</f>
        <v>0</v>
      </c>
      <c r="Q1122" s="292">
        <f>DatInv!DF1120</f>
        <v>0</v>
      </c>
      <c r="R1122" s="292">
        <f t="shared" si="984"/>
        <v>0</v>
      </c>
      <c r="S1122" s="292">
        <f t="shared" si="985"/>
        <v>0</v>
      </c>
      <c r="T1122" s="290"/>
    </row>
    <row r="1123" spans="1:20">
      <c r="A1123" s="290"/>
      <c r="B1123" s="292">
        <f>HLOOKUP(K!$D$15,DatInv!$F$7:$Q$1441,ROW()-8,FALSE)</f>
        <v>0</v>
      </c>
      <c r="C1123" s="292">
        <f>HLOOKUP(K!$D$15,DatInv!$W$7:$AH$1441,ROW()-8,FALSE)</f>
        <v>0</v>
      </c>
      <c r="D1123" s="292">
        <f>HLOOKUP(K!$D$15,DatInv!$AN$7:$AY$1441,ROW()-8,FALSE)</f>
        <v>0</v>
      </c>
      <c r="E1123" s="444"/>
      <c r="F1123" s="444"/>
      <c r="G1123" s="420"/>
      <c r="H1123" s="421"/>
      <c r="I1123" s="440"/>
      <c r="J1123" s="423" t="s">
        <v>249</v>
      </c>
      <c r="K1123" s="292">
        <f>HLOOKUP(K!$D$15,DatInv!$BG$7:$BR$1441,ROW()-8,FALSE)</f>
        <v>0</v>
      </c>
      <c r="L1123" s="292">
        <f>HLOOKUP(K!$D$15,DatInv!$BX$7:$CI$1441,ROW()-8,FALSE)</f>
        <v>0</v>
      </c>
      <c r="M1123" s="292">
        <f>HLOOKUP(K!$D$15,DatInv!$CO$7:$CZ$1441,ROW()-8,FALSE)</f>
        <v>0</v>
      </c>
      <c r="N1123" s="444"/>
      <c r="O1123" s="444"/>
      <c r="P1123" s="292">
        <f>DatInv!CZ1121</f>
        <v>0</v>
      </c>
      <c r="Q1123" s="292">
        <f>DatInv!DF1121</f>
        <v>0</v>
      </c>
      <c r="R1123" s="292">
        <f t="shared" ref="R1123:S1123" si="986">IF(R1121=0,0,R1122/R1121)</f>
        <v>0</v>
      </c>
      <c r="S1123" s="292">
        <f t="shared" si="986"/>
        <v>0</v>
      </c>
      <c r="T1123" s="290"/>
    </row>
    <row r="1124" spans="1:20">
      <c r="A1124" s="290"/>
      <c r="B1124" s="292">
        <f>HLOOKUP(K!$D$15,DatInv!$F$7:$Q$1441,ROW()-8,FALSE)</f>
        <v>0</v>
      </c>
      <c r="C1124" s="292">
        <f>HLOOKUP(K!$D$15,DatInv!$W$7:$AH$1441,ROW()-8,FALSE)</f>
        <v>0</v>
      </c>
      <c r="D1124" s="292">
        <f>HLOOKUP(K!$D$15,DatInv!$AN$7:$AY$1441,ROW()-8,FALSE)</f>
        <v>0</v>
      </c>
      <c r="E1124" s="444"/>
      <c r="F1124" s="444"/>
      <c r="G1124" s="420"/>
      <c r="H1124" s="421"/>
      <c r="I1124" s="440" t="s">
        <v>304</v>
      </c>
      <c r="J1124" s="423" t="s">
        <v>22</v>
      </c>
      <c r="K1124" s="292">
        <f>HLOOKUP(K!$D$15,DatInv!$BG$7:$BR$1441,ROW()-8,FALSE)</f>
        <v>0</v>
      </c>
      <c r="L1124" s="292">
        <f>HLOOKUP(K!$D$15,DatInv!$BX$7:$CI$1441,ROW()-8,FALSE)</f>
        <v>0</v>
      </c>
      <c r="M1124" s="292">
        <f>HLOOKUP(K!$D$15,DatInv!$CO$7:$CZ$1441,ROW()-8,FALSE)</f>
        <v>0</v>
      </c>
      <c r="N1124" s="444"/>
      <c r="O1124" s="444"/>
      <c r="P1124" s="292">
        <f>DatInv!CZ1122</f>
        <v>0</v>
      </c>
      <c r="Q1124" s="292">
        <f>DatInv!DF1122</f>
        <v>0</v>
      </c>
      <c r="R1124" s="292">
        <f t="shared" ref="R1124:R1125" si="987">Q1124+K1124</f>
        <v>0</v>
      </c>
      <c r="S1124" s="292">
        <f t="shared" ref="S1124:S1187" si="988">Q1124+P1124</f>
        <v>0</v>
      </c>
      <c r="T1124" s="290"/>
    </row>
    <row r="1125" spans="1:20">
      <c r="A1125" s="290"/>
      <c r="B1125" s="292">
        <f>HLOOKUP(K!$D$15,DatInv!$F$7:$Q$1441,ROW()-8,FALSE)</f>
        <v>0</v>
      </c>
      <c r="C1125" s="292">
        <f>HLOOKUP(K!$D$15,DatInv!$W$7:$AH$1441,ROW()-8,FALSE)</f>
        <v>0</v>
      </c>
      <c r="D1125" s="292">
        <f>HLOOKUP(K!$D$15,DatInv!$AN$7:$AY$1441,ROW()-8,FALSE)</f>
        <v>0</v>
      </c>
      <c r="E1125" s="444"/>
      <c r="F1125" s="444"/>
      <c r="G1125" s="420"/>
      <c r="H1125" s="421"/>
      <c r="I1125" s="440"/>
      <c r="J1125" s="423" t="s">
        <v>140</v>
      </c>
      <c r="K1125" s="292">
        <f>HLOOKUP(K!$D$15,DatInv!$BG$7:$BR$1441,ROW()-8,FALSE)</f>
        <v>0</v>
      </c>
      <c r="L1125" s="292">
        <f>HLOOKUP(K!$D$15,DatInv!$BX$7:$CI$1441,ROW()-8,FALSE)</f>
        <v>0</v>
      </c>
      <c r="M1125" s="292">
        <f>HLOOKUP(K!$D$15,DatInv!$CO$7:$CZ$1441,ROW()-8,FALSE)</f>
        <v>0</v>
      </c>
      <c r="N1125" s="444"/>
      <c r="O1125" s="444"/>
      <c r="P1125" s="292">
        <f>DatInv!CZ1123</f>
        <v>0</v>
      </c>
      <c r="Q1125" s="292">
        <f>DatInv!DF1123</f>
        <v>0</v>
      </c>
      <c r="R1125" s="292">
        <f t="shared" si="987"/>
        <v>0</v>
      </c>
      <c r="S1125" s="292">
        <f t="shared" si="988"/>
        <v>0</v>
      </c>
      <c r="T1125" s="290"/>
    </row>
    <row r="1126" spans="1:20">
      <c r="A1126" s="290"/>
      <c r="B1126" s="292">
        <f>HLOOKUP(K!$D$15,DatInv!$F$7:$Q$1441,ROW()-8,FALSE)</f>
        <v>0</v>
      </c>
      <c r="C1126" s="292">
        <f>HLOOKUP(K!$D$15,DatInv!$W$7:$AH$1441,ROW()-8,FALSE)</f>
        <v>0</v>
      </c>
      <c r="D1126" s="292">
        <f>HLOOKUP(K!$D$15,DatInv!$AN$7:$AY$1441,ROW()-8,FALSE)</f>
        <v>0</v>
      </c>
      <c r="E1126" s="444"/>
      <c r="F1126" s="444"/>
      <c r="G1126" s="420"/>
      <c r="H1126" s="421"/>
      <c r="I1126" s="440"/>
      <c r="J1126" s="423" t="s">
        <v>249</v>
      </c>
      <c r="K1126" s="292">
        <f>HLOOKUP(K!$D$15,DatInv!$BG$7:$BR$1441,ROW()-8,FALSE)</f>
        <v>0</v>
      </c>
      <c r="L1126" s="292">
        <f>HLOOKUP(K!$D$15,DatInv!$BX$7:$CI$1441,ROW()-8,FALSE)</f>
        <v>0</v>
      </c>
      <c r="M1126" s="292">
        <f>HLOOKUP(K!$D$15,DatInv!$CO$7:$CZ$1441,ROW()-8,FALSE)</f>
        <v>0</v>
      </c>
      <c r="N1126" s="444"/>
      <c r="O1126" s="444"/>
      <c r="P1126" s="292">
        <f>DatInv!CZ1124</f>
        <v>0</v>
      </c>
      <c r="Q1126" s="292">
        <f>DatInv!DF1124</f>
        <v>0</v>
      </c>
      <c r="R1126" s="292">
        <f t="shared" ref="R1126:S1126" si="989">IF(R1124=0,0,R1125/R1124)</f>
        <v>0</v>
      </c>
      <c r="S1126" s="292">
        <f t="shared" si="989"/>
        <v>0</v>
      </c>
      <c r="T1126" s="290"/>
    </row>
    <row r="1127" spans="1:20">
      <c r="A1127" s="290"/>
      <c r="B1127" s="292">
        <f>HLOOKUP(K!$D$15,DatInv!$F$7:$Q$1441,ROW()-8,FALSE)</f>
        <v>0</v>
      </c>
      <c r="C1127" s="292">
        <f>HLOOKUP(K!$D$15,DatInv!$W$7:$AH$1441,ROW()-8,FALSE)</f>
        <v>0</v>
      </c>
      <c r="D1127" s="292">
        <f>HLOOKUP(K!$D$15,DatInv!$AN$7:$AY$1441,ROW()-8,FALSE)</f>
        <v>0</v>
      </c>
      <c r="E1127" s="444"/>
      <c r="F1127" s="444"/>
      <c r="G1127" s="420"/>
      <c r="H1127" s="421"/>
      <c r="I1127" s="440" t="s">
        <v>305</v>
      </c>
      <c r="J1127" s="423" t="s">
        <v>22</v>
      </c>
      <c r="K1127" s="292">
        <f>HLOOKUP(K!$D$15,DatInv!$BG$7:$BR$1441,ROW()-8,FALSE)</f>
        <v>0</v>
      </c>
      <c r="L1127" s="292">
        <f>HLOOKUP(K!$D$15,DatInv!$BX$7:$CI$1441,ROW()-8,FALSE)</f>
        <v>0</v>
      </c>
      <c r="M1127" s="292">
        <f>HLOOKUP(K!$D$15,DatInv!$CO$7:$CZ$1441,ROW()-8,FALSE)</f>
        <v>0</v>
      </c>
      <c r="N1127" s="444"/>
      <c r="O1127" s="444"/>
      <c r="P1127" s="292">
        <f>DatInv!CZ1125</f>
        <v>0</v>
      </c>
      <c r="Q1127" s="292">
        <f>DatInv!DF1125</f>
        <v>0</v>
      </c>
      <c r="R1127" s="292">
        <f t="shared" ref="R1127:R1128" si="990">Q1127+K1127</f>
        <v>0</v>
      </c>
      <c r="S1127" s="292">
        <f t="shared" ref="S1127:S1190" si="991">Q1127+P1127</f>
        <v>0</v>
      </c>
      <c r="T1127" s="290"/>
    </row>
    <row r="1128" spans="1:20">
      <c r="A1128" s="290"/>
      <c r="B1128" s="292">
        <f>HLOOKUP(K!$D$15,DatInv!$F$7:$Q$1441,ROW()-8,FALSE)</f>
        <v>0</v>
      </c>
      <c r="C1128" s="292">
        <f>HLOOKUP(K!$D$15,DatInv!$W$7:$AH$1441,ROW()-8,FALSE)</f>
        <v>0</v>
      </c>
      <c r="D1128" s="292">
        <f>HLOOKUP(K!$D$15,DatInv!$AN$7:$AY$1441,ROW()-8,FALSE)</f>
        <v>0</v>
      </c>
      <c r="E1128" s="444"/>
      <c r="F1128" s="444"/>
      <c r="G1128" s="420"/>
      <c r="H1128" s="421"/>
      <c r="I1128" s="440"/>
      <c r="J1128" s="423" t="s">
        <v>140</v>
      </c>
      <c r="K1128" s="292">
        <f>HLOOKUP(K!$D$15,DatInv!$BG$7:$BR$1441,ROW()-8,FALSE)</f>
        <v>0</v>
      </c>
      <c r="L1128" s="292">
        <f>HLOOKUP(K!$D$15,DatInv!$BX$7:$CI$1441,ROW()-8,FALSE)</f>
        <v>0</v>
      </c>
      <c r="M1128" s="292">
        <f>HLOOKUP(K!$D$15,DatInv!$CO$7:$CZ$1441,ROW()-8,FALSE)</f>
        <v>0</v>
      </c>
      <c r="N1128" s="444"/>
      <c r="O1128" s="444"/>
      <c r="P1128" s="292">
        <f>DatInv!CZ1126</f>
        <v>0</v>
      </c>
      <c r="Q1128" s="292">
        <f>DatInv!DF1126</f>
        <v>0</v>
      </c>
      <c r="R1128" s="292">
        <f t="shared" si="990"/>
        <v>0</v>
      </c>
      <c r="S1128" s="292">
        <f t="shared" si="991"/>
        <v>0</v>
      </c>
      <c r="T1128" s="290"/>
    </row>
    <row r="1129" spans="1:20">
      <c r="A1129" s="290"/>
      <c r="B1129" s="292">
        <f>HLOOKUP(K!$D$15,DatInv!$F$7:$Q$1441,ROW()-8,FALSE)</f>
        <v>0</v>
      </c>
      <c r="C1129" s="292">
        <f>HLOOKUP(K!$D$15,DatInv!$W$7:$AH$1441,ROW()-8,FALSE)</f>
        <v>0</v>
      </c>
      <c r="D1129" s="292">
        <f>HLOOKUP(K!$D$15,DatInv!$AN$7:$AY$1441,ROW()-8,FALSE)</f>
        <v>0</v>
      </c>
      <c r="E1129" s="444"/>
      <c r="F1129" s="444"/>
      <c r="G1129" s="420"/>
      <c r="H1129" s="421"/>
      <c r="I1129" s="440"/>
      <c r="J1129" s="423" t="s">
        <v>249</v>
      </c>
      <c r="K1129" s="292">
        <f>HLOOKUP(K!$D$15,DatInv!$BG$7:$BR$1441,ROW()-8,FALSE)</f>
        <v>0</v>
      </c>
      <c r="L1129" s="292">
        <f>HLOOKUP(K!$D$15,DatInv!$BX$7:$CI$1441,ROW()-8,FALSE)</f>
        <v>0</v>
      </c>
      <c r="M1129" s="292">
        <f>HLOOKUP(K!$D$15,DatInv!$CO$7:$CZ$1441,ROW()-8,FALSE)</f>
        <v>0</v>
      </c>
      <c r="N1129" s="444"/>
      <c r="O1129" s="444"/>
      <c r="P1129" s="292">
        <f>DatInv!CZ1127</f>
        <v>0</v>
      </c>
      <c r="Q1129" s="292">
        <f>DatInv!DF1127</f>
        <v>0</v>
      </c>
      <c r="R1129" s="292">
        <f t="shared" ref="R1129:S1129" si="992">IF(R1127=0,0,R1128/R1127)</f>
        <v>0</v>
      </c>
      <c r="S1129" s="292">
        <f t="shared" si="992"/>
        <v>0</v>
      </c>
      <c r="T1129" s="290"/>
    </row>
    <row r="1130" spans="1:20">
      <c r="A1130" s="290"/>
      <c r="B1130" s="292">
        <f>HLOOKUP(K!$D$15,DatInv!$F$7:$Q$1441,ROW()-8,FALSE)</f>
        <v>0</v>
      </c>
      <c r="C1130" s="292">
        <f>HLOOKUP(K!$D$15,DatInv!$W$7:$AH$1441,ROW()-8,FALSE)</f>
        <v>0</v>
      </c>
      <c r="D1130" s="292">
        <f>HLOOKUP(K!$D$15,DatInv!$AN$7:$AY$1441,ROW()-8,FALSE)</f>
        <v>0</v>
      </c>
      <c r="E1130" s="444"/>
      <c r="F1130" s="444"/>
      <c r="G1130" s="420"/>
      <c r="H1130" s="421"/>
      <c r="I1130" s="440" t="s">
        <v>306</v>
      </c>
      <c r="J1130" s="423" t="s">
        <v>22</v>
      </c>
      <c r="K1130" s="292">
        <f>HLOOKUP(K!$D$15,DatInv!$BG$7:$BR$1441,ROW()-8,FALSE)</f>
        <v>0</v>
      </c>
      <c r="L1130" s="292">
        <f>HLOOKUP(K!$D$15,DatInv!$BX$7:$CI$1441,ROW()-8,FALSE)</f>
        <v>0</v>
      </c>
      <c r="M1130" s="292">
        <f>HLOOKUP(K!$D$15,DatInv!$CO$7:$CZ$1441,ROW()-8,FALSE)</f>
        <v>0</v>
      </c>
      <c r="N1130" s="444"/>
      <c r="O1130" s="444"/>
      <c r="P1130" s="292">
        <f>DatInv!CZ1128</f>
        <v>0</v>
      </c>
      <c r="Q1130" s="292">
        <f>DatInv!DF1128</f>
        <v>0</v>
      </c>
      <c r="R1130" s="292">
        <f t="shared" ref="R1130:R1131" si="993">Q1130+K1130</f>
        <v>0</v>
      </c>
      <c r="S1130" s="292">
        <f t="shared" ref="S1130:S1193" si="994">Q1130+P1130</f>
        <v>0</v>
      </c>
      <c r="T1130" s="290"/>
    </row>
    <row r="1131" spans="1:20">
      <c r="A1131" s="290"/>
      <c r="B1131" s="292">
        <f>HLOOKUP(K!$D$15,DatInv!$F$7:$Q$1441,ROW()-8,FALSE)</f>
        <v>0</v>
      </c>
      <c r="C1131" s="292">
        <f>HLOOKUP(K!$D$15,DatInv!$W$7:$AH$1441,ROW()-8,FALSE)</f>
        <v>0</v>
      </c>
      <c r="D1131" s="292">
        <f>HLOOKUP(K!$D$15,DatInv!$AN$7:$AY$1441,ROW()-8,FALSE)</f>
        <v>0</v>
      </c>
      <c r="E1131" s="444"/>
      <c r="F1131" s="444"/>
      <c r="G1131" s="420"/>
      <c r="H1131" s="421"/>
      <c r="I1131" s="440"/>
      <c r="J1131" s="423" t="s">
        <v>140</v>
      </c>
      <c r="K1131" s="292">
        <f>HLOOKUP(K!$D$15,DatInv!$BG$7:$BR$1441,ROW()-8,FALSE)</f>
        <v>0</v>
      </c>
      <c r="L1131" s="292">
        <f>HLOOKUP(K!$D$15,DatInv!$BX$7:$CI$1441,ROW()-8,FALSE)</f>
        <v>0</v>
      </c>
      <c r="M1131" s="292">
        <f>HLOOKUP(K!$D$15,DatInv!$CO$7:$CZ$1441,ROW()-8,FALSE)</f>
        <v>0</v>
      </c>
      <c r="N1131" s="444"/>
      <c r="O1131" s="444"/>
      <c r="P1131" s="292">
        <f>DatInv!CZ1129</f>
        <v>0</v>
      </c>
      <c r="Q1131" s="292">
        <f>DatInv!DF1129</f>
        <v>0</v>
      </c>
      <c r="R1131" s="292">
        <f t="shared" si="993"/>
        <v>0</v>
      </c>
      <c r="S1131" s="292">
        <f t="shared" si="994"/>
        <v>0</v>
      </c>
      <c r="T1131" s="290"/>
    </row>
    <row r="1132" spans="1:20">
      <c r="A1132" s="290"/>
      <c r="B1132" s="292">
        <f>HLOOKUP(K!$D$15,DatInv!$F$7:$Q$1441,ROW()-8,FALSE)</f>
        <v>0</v>
      </c>
      <c r="C1132" s="292">
        <f>HLOOKUP(K!$D$15,DatInv!$W$7:$AH$1441,ROW()-8,FALSE)</f>
        <v>0</v>
      </c>
      <c r="D1132" s="292">
        <f>HLOOKUP(K!$D$15,DatInv!$AN$7:$AY$1441,ROW()-8,FALSE)</f>
        <v>0</v>
      </c>
      <c r="E1132" s="444"/>
      <c r="F1132" s="444"/>
      <c r="G1132" s="420"/>
      <c r="H1132" s="421"/>
      <c r="I1132" s="440"/>
      <c r="J1132" s="423" t="s">
        <v>249</v>
      </c>
      <c r="K1132" s="292">
        <f>HLOOKUP(K!$D$15,DatInv!$BG$7:$BR$1441,ROW()-8,FALSE)</f>
        <v>0</v>
      </c>
      <c r="L1132" s="292">
        <f>HLOOKUP(K!$D$15,DatInv!$BX$7:$CI$1441,ROW()-8,FALSE)</f>
        <v>0</v>
      </c>
      <c r="M1132" s="292">
        <f>HLOOKUP(K!$D$15,DatInv!$CO$7:$CZ$1441,ROW()-8,FALSE)</f>
        <v>0</v>
      </c>
      <c r="N1132" s="444"/>
      <c r="O1132" s="444"/>
      <c r="P1132" s="292">
        <f>DatInv!CZ1130</f>
        <v>0</v>
      </c>
      <c r="Q1132" s="292">
        <f>DatInv!DF1130</f>
        <v>0</v>
      </c>
      <c r="R1132" s="292">
        <f t="shared" ref="R1132:S1132" si="995">IF(R1130=0,0,R1131/R1130)</f>
        <v>0</v>
      </c>
      <c r="S1132" s="292">
        <f t="shared" si="995"/>
        <v>0</v>
      </c>
      <c r="T1132" s="290"/>
    </row>
    <row r="1133" spans="1:20">
      <c r="A1133" s="290"/>
      <c r="B1133" s="292">
        <f>HLOOKUP(K!$D$15,DatInv!$F$7:$Q$1441,ROW()-8,FALSE)</f>
        <v>0</v>
      </c>
      <c r="C1133" s="292">
        <f>HLOOKUP(K!$D$15,DatInv!$W$7:$AH$1441,ROW()-8,FALSE)</f>
        <v>0</v>
      </c>
      <c r="D1133" s="292">
        <f>HLOOKUP(K!$D$15,DatInv!$AN$7:$AY$1441,ROW()-8,FALSE)</f>
        <v>0</v>
      </c>
      <c r="E1133" s="444"/>
      <c r="F1133" s="444"/>
      <c r="G1133" s="420"/>
      <c r="H1133" s="421"/>
      <c r="I1133" s="440" t="s">
        <v>307</v>
      </c>
      <c r="J1133" s="423" t="s">
        <v>22</v>
      </c>
      <c r="K1133" s="292">
        <f>HLOOKUP(K!$D$15,DatInv!$BG$7:$BR$1441,ROW()-8,FALSE)</f>
        <v>0</v>
      </c>
      <c r="L1133" s="292">
        <f>HLOOKUP(K!$D$15,DatInv!$BX$7:$CI$1441,ROW()-8,FALSE)</f>
        <v>0</v>
      </c>
      <c r="M1133" s="292">
        <f>HLOOKUP(K!$D$15,DatInv!$CO$7:$CZ$1441,ROW()-8,FALSE)</f>
        <v>0</v>
      </c>
      <c r="N1133" s="444"/>
      <c r="O1133" s="444"/>
      <c r="P1133" s="292">
        <f>DatInv!CZ1131</f>
        <v>0</v>
      </c>
      <c r="Q1133" s="292">
        <f>DatInv!DF1131</f>
        <v>0</v>
      </c>
      <c r="R1133" s="292">
        <f t="shared" ref="R1133:R1134" si="996">Q1133+K1133</f>
        <v>0</v>
      </c>
      <c r="S1133" s="292">
        <f t="shared" ref="S1133:S1196" si="997">Q1133+P1133</f>
        <v>0</v>
      </c>
      <c r="T1133" s="290"/>
    </row>
    <row r="1134" spans="1:20">
      <c r="A1134" s="290"/>
      <c r="B1134" s="292">
        <f>HLOOKUP(K!$D$15,DatInv!$F$7:$Q$1441,ROW()-8,FALSE)</f>
        <v>0</v>
      </c>
      <c r="C1134" s="292">
        <f>HLOOKUP(K!$D$15,DatInv!$W$7:$AH$1441,ROW()-8,FALSE)</f>
        <v>0</v>
      </c>
      <c r="D1134" s="292">
        <f>HLOOKUP(K!$D$15,DatInv!$AN$7:$AY$1441,ROW()-8,FALSE)</f>
        <v>0</v>
      </c>
      <c r="E1134" s="444"/>
      <c r="F1134" s="444"/>
      <c r="G1134" s="420"/>
      <c r="H1134" s="421"/>
      <c r="I1134" s="440"/>
      <c r="J1134" s="423" t="s">
        <v>140</v>
      </c>
      <c r="K1134" s="292">
        <f>HLOOKUP(K!$D$15,DatInv!$BG$7:$BR$1441,ROW()-8,FALSE)</f>
        <v>0</v>
      </c>
      <c r="L1134" s="292">
        <f>HLOOKUP(K!$D$15,DatInv!$BX$7:$CI$1441,ROW()-8,FALSE)</f>
        <v>0</v>
      </c>
      <c r="M1134" s="292">
        <f>HLOOKUP(K!$D$15,DatInv!$CO$7:$CZ$1441,ROW()-8,FALSE)</f>
        <v>0</v>
      </c>
      <c r="N1134" s="444"/>
      <c r="O1134" s="444"/>
      <c r="P1134" s="292">
        <f>DatInv!CZ1132</f>
        <v>0</v>
      </c>
      <c r="Q1134" s="292">
        <f>DatInv!DF1132</f>
        <v>0</v>
      </c>
      <c r="R1134" s="292">
        <f t="shared" si="996"/>
        <v>0</v>
      </c>
      <c r="S1134" s="292">
        <f t="shared" si="997"/>
        <v>0</v>
      </c>
      <c r="T1134" s="290"/>
    </row>
    <row r="1135" spans="1:20">
      <c r="A1135" s="290"/>
      <c r="B1135" s="292">
        <f>HLOOKUP(K!$D$15,DatInv!$F$7:$Q$1441,ROW()-8,FALSE)</f>
        <v>0</v>
      </c>
      <c r="C1135" s="292">
        <f>HLOOKUP(K!$D$15,DatInv!$W$7:$AH$1441,ROW()-8,FALSE)</f>
        <v>0</v>
      </c>
      <c r="D1135" s="292">
        <f>HLOOKUP(K!$D$15,DatInv!$AN$7:$AY$1441,ROW()-8,FALSE)</f>
        <v>0</v>
      </c>
      <c r="E1135" s="444"/>
      <c r="F1135" s="444"/>
      <c r="G1135" s="420"/>
      <c r="H1135" s="421"/>
      <c r="I1135" s="440"/>
      <c r="J1135" s="423" t="s">
        <v>249</v>
      </c>
      <c r="K1135" s="292">
        <f>HLOOKUP(K!$D$15,DatInv!$BG$7:$BR$1441,ROW()-8,FALSE)</f>
        <v>0</v>
      </c>
      <c r="L1135" s="292">
        <f>HLOOKUP(K!$D$15,DatInv!$BX$7:$CI$1441,ROW()-8,FALSE)</f>
        <v>0</v>
      </c>
      <c r="M1135" s="292">
        <f>HLOOKUP(K!$D$15,DatInv!$CO$7:$CZ$1441,ROW()-8,FALSE)</f>
        <v>0</v>
      </c>
      <c r="N1135" s="444"/>
      <c r="O1135" s="444"/>
      <c r="P1135" s="292">
        <f>DatInv!CZ1133</f>
        <v>0</v>
      </c>
      <c r="Q1135" s="292">
        <f>DatInv!DF1133</f>
        <v>0</v>
      </c>
      <c r="R1135" s="292">
        <f t="shared" ref="R1135:S1135" si="998">IF(R1133=0,0,R1134/R1133)</f>
        <v>0</v>
      </c>
      <c r="S1135" s="292">
        <f t="shared" si="998"/>
        <v>0</v>
      </c>
      <c r="T1135" s="290"/>
    </row>
    <row r="1136" spans="1:20">
      <c r="A1136" s="290"/>
      <c r="B1136" s="292">
        <f>HLOOKUP(K!$D$15,DatInv!$F$7:$Q$1441,ROW()-8,FALSE)</f>
        <v>0</v>
      </c>
      <c r="C1136" s="292">
        <f>HLOOKUP(K!$D$15,DatInv!$W$7:$AH$1441,ROW()-8,FALSE)</f>
        <v>0</v>
      </c>
      <c r="D1136" s="292">
        <f>HLOOKUP(K!$D$15,DatInv!$AN$7:$AY$1441,ROW()-8,FALSE)</f>
        <v>0</v>
      </c>
      <c r="E1136" s="444"/>
      <c r="F1136" s="444"/>
      <c r="G1136" s="420"/>
      <c r="H1136" s="421"/>
      <c r="I1136" s="440" t="s">
        <v>308</v>
      </c>
      <c r="J1136" s="423" t="s">
        <v>22</v>
      </c>
      <c r="K1136" s="292">
        <f>HLOOKUP(K!$D$15,DatInv!$BG$7:$BR$1441,ROW()-8,FALSE)</f>
        <v>0</v>
      </c>
      <c r="L1136" s="292">
        <f>HLOOKUP(K!$D$15,DatInv!$BX$7:$CI$1441,ROW()-8,FALSE)</f>
        <v>0</v>
      </c>
      <c r="M1136" s="292">
        <f>HLOOKUP(K!$D$15,DatInv!$CO$7:$CZ$1441,ROW()-8,FALSE)</f>
        <v>0</v>
      </c>
      <c r="N1136" s="444"/>
      <c r="O1136" s="444"/>
      <c r="P1136" s="292">
        <f>DatInv!CZ1134</f>
        <v>0</v>
      </c>
      <c r="Q1136" s="292">
        <f>DatInv!DF1134</f>
        <v>0</v>
      </c>
      <c r="R1136" s="292">
        <f t="shared" ref="R1136:R1137" si="999">Q1136+K1136</f>
        <v>0</v>
      </c>
      <c r="S1136" s="292">
        <f t="shared" ref="S1136:S1199" si="1000">Q1136+P1136</f>
        <v>0</v>
      </c>
      <c r="T1136" s="290"/>
    </row>
    <row r="1137" spans="1:20">
      <c r="A1137" s="290"/>
      <c r="B1137" s="292">
        <f>HLOOKUP(K!$D$15,DatInv!$F$7:$Q$1441,ROW()-8,FALSE)</f>
        <v>0</v>
      </c>
      <c r="C1137" s="292">
        <f>HLOOKUP(K!$D$15,DatInv!$W$7:$AH$1441,ROW()-8,FALSE)</f>
        <v>0</v>
      </c>
      <c r="D1137" s="292">
        <f>HLOOKUP(K!$D$15,DatInv!$AN$7:$AY$1441,ROW()-8,FALSE)</f>
        <v>0</v>
      </c>
      <c r="E1137" s="444"/>
      <c r="F1137" s="444"/>
      <c r="G1137" s="420"/>
      <c r="H1137" s="421"/>
      <c r="I1137" s="440"/>
      <c r="J1137" s="423" t="s">
        <v>140</v>
      </c>
      <c r="K1137" s="292">
        <f>HLOOKUP(K!$D$15,DatInv!$BG$7:$BR$1441,ROW()-8,FALSE)</f>
        <v>0</v>
      </c>
      <c r="L1137" s="292">
        <f>HLOOKUP(K!$D$15,DatInv!$BX$7:$CI$1441,ROW()-8,FALSE)</f>
        <v>0</v>
      </c>
      <c r="M1137" s="292">
        <f>HLOOKUP(K!$D$15,DatInv!$CO$7:$CZ$1441,ROW()-8,FALSE)</f>
        <v>0</v>
      </c>
      <c r="N1137" s="444"/>
      <c r="O1137" s="444"/>
      <c r="P1137" s="292">
        <f>DatInv!CZ1135</f>
        <v>0</v>
      </c>
      <c r="Q1137" s="292">
        <f>DatInv!DF1135</f>
        <v>0</v>
      </c>
      <c r="R1137" s="292">
        <f t="shared" si="999"/>
        <v>0</v>
      </c>
      <c r="S1137" s="292">
        <f t="shared" si="1000"/>
        <v>0</v>
      </c>
      <c r="T1137" s="290"/>
    </row>
    <row r="1138" spans="1:20">
      <c r="A1138" s="290"/>
      <c r="B1138" s="292">
        <f>HLOOKUP(K!$D$15,DatInv!$F$7:$Q$1441,ROW()-8,FALSE)</f>
        <v>0</v>
      </c>
      <c r="C1138" s="292">
        <f>HLOOKUP(K!$D$15,DatInv!$W$7:$AH$1441,ROW()-8,FALSE)</f>
        <v>0</v>
      </c>
      <c r="D1138" s="292">
        <f>HLOOKUP(K!$D$15,DatInv!$AN$7:$AY$1441,ROW()-8,FALSE)</f>
        <v>0</v>
      </c>
      <c r="E1138" s="444"/>
      <c r="F1138" s="444"/>
      <c r="G1138" s="420"/>
      <c r="H1138" s="421"/>
      <c r="I1138" s="440"/>
      <c r="J1138" s="423" t="s">
        <v>249</v>
      </c>
      <c r="K1138" s="292">
        <f>HLOOKUP(K!$D$15,DatInv!$BG$7:$BR$1441,ROW()-8,FALSE)</f>
        <v>0</v>
      </c>
      <c r="L1138" s="292">
        <f>HLOOKUP(K!$D$15,DatInv!$BX$7:$CI$1441,ROW()-8,FALSE)</f>
        <v>0</v>
      </c>
      <c r="M1138" s="292">
        <f>HLOOKUP(K!$D$15,DatInv!$CO$7:$CZ$1441,ROW()-8,FALSE)</f>
        <v>0</v>
      </c>
      <c r="N1138" s="444"/>
      <c r="O1138" s="444"/>
      <c r="P1138" s="292">
        <f>DatInv!CZ1136</f>
        <v>0</v>
      </c>
      <c r="Q1138" s="292">
        <f>DatInv!DF1136</f>
        <v>0</v>
      </c>
      <c r="R1138" s="292">
        <f t="shared" ref="R1138:S1138" si="1001">IF(R1136=0,0,R1137/R1136)</f>
        <v>0</v>
      </c>
      <c r="S1138" s="292">
        <f t="shared" si="1001"/>
        <v>0</v>
      </c>
      <c r="T1138" s="290"/>
    </row>
    <row r="1139" spans="1:20">
      <c r="A1139" s="290"/>
      <c r="B1139" s="292">
        <f>HLOOKUP(K!$D$15,DatInv!$F$7:$Q$1441,ROW()-8,FALSE)</f>
        <v>0</v>
      </c>
      <c r="C1139" s="292">
        <f>HLOOKUP(K!$D$15,DatInv!$W$7:$AH$1441,ROW()-8,FALSE)</f>
        <v>0</v>
      </c>
      <c r="D1139" s="292">
        <f>HLOOKUP(K!$D$15,DatInv!$AN$7:$AY$1441,ROW()-8,FALSE)</f>
        <v>0</v>
      </c>
      <c r="E1139" s="444"/>
      <c r="F1139" s="444"/>
      <c r="G1139" s="420"/>
      <c r="H1139" s="421"/>
      <c r="I1139" s="440" t="s">
        <v>309</v>
      </c>
      <c r="J1139" s="423" t="s">
        <v>22</v>
      </c>
      <c r="K1139" s="292">
        <f>HLOOKUP(K!$D$15,DatInv!$BG$7:$BR$1441,ROW()-8,FALSE)</f>
        <v>0</v>
      </c>
      <c r="L1139" s="292">
        <f>HLOOKUP(K!$D$15,DatInv!$BX$7:$CI$1441,ROW()-8,FALSE)</f>
        <v>0</v>
      </c>
      <c r="M1139" s="292">
        <f>HLOOKUP(K!$D$15,DatInv!$CO$7:$CZ$1441,ROW()-8,FALSE)</f>
        <v>0</v>
      </c>
      <c r="N1139" s="444"/>
      <c r="O1139" s="444"/>
      <c r="P1139" s="292">
        <f>DatInv!CZ1137</f>
        <v>0</v>
      </c>
      <c r="Q1139" s="292">
        <f>DatInv!DF1137</f>
        <v>0</v>
      </c>
      <c r="R1139" s="292">
        <f t="shared" ref="R1139:R1140" si="1002">Q1139+K1139</f>
        <v>0</v>
      </c>
      <c r="S1139" s="292">
        <f t="shared" ref="S1139:S1202" si="1003">Q1139+P1139</f>
        <v>0</v>
      </c>
      <c r="T1139" s="290"/>
    </row>
    <row r="1140" spans="1:20">
      <c r="A1140" s="290"/>
      <c r="B1140" s="292">
        <f>HLOOKUP(K!$D$15,DatInv!$F$7:$Q$1441,ROW()-8,FALSE)</f>
        <v>0</v>
      </c>
      <c r="C1140" s="292">
        <f>HLOOKUP(K!$D$15,DatInv!$W$7:$AH$1441,ROW()-8,FALSE)</f>
        <v>0</v>
      </c>
      <c r="D1140" s="292">
        <f>HLOOKUP(K!$D$15,DatInv!$AN$7:$AY$1441,ROW()-8,FALSE)</f>
        <v>0</v>
      </c>
      <c r="E1140" s="444"/>
      <c r="F1140" s="444"/>
      <c r="G1140" s="420"/>
      <c r="H1140" s="421"/>
      <c r="I1140" s="440"/>
      <c r="J1140" s="423" t="s">
        <v>140</v>
      </c>
      <c r="K1140" s="292">
        <f>HLOOKUP(K!$D$15,DatInv!$BG$7:$BR$1441,ROW()-8,FALSE)</f>
        <v>0</v>
      </c>
      <c r="L1140" s="292">
        <f>HLOOKUP(K!$D$15,DatInv!$BX$7:$CI$1441,ROW()-8,FALSE)</f>
        <v>0</v>
      </c>
      <c r="M1140" s="292">
        <f>HLOOKUP(K!$D$15,DatInv!$CO$7:$CZ$1441,ROW()-8,FALSE)</f>
        <v>0</v>
      </c>
      <c r="N1140" s="444"/>
      <c r="O1140" s="444"/>
      <c r="P1140" s="292">
        <f>DatInv!CZ1138</f>
        <v>0</v>
      </c>
      <c r="Q1140" s="292">
        <f>DatInv!DF1138</f>
        <v>0</v>
      </c>
      <c r="R1140" s="292">
        <f t="shared" si="1002"/>
        <v>0</v>
      </c>
      <c r="S1140" s="292">
        <f t="shared" si="1003"/>
        <v>0</v>
      </c>
      <c r="T1140" s="290"/>
    </row>
    <row r="1141" spans="1:20">
      <c r="A1141" s="290"/>
      <c r="B1141" s="292">
        <f>HLOOKUP(K!$D$15,DatInv!$F$7:$Q$1441,ROW()-8,FALSE)</f>
        <v>0</v>
      </c>
      <c r="C1141" s="292">
        <f>HLOOKUP(K!$D$15,DatInv!$W$7:$AH$1441,ROW()-8,FALSE)</f>
        <v>0</v>
      </c>
      <c r="D1141" s="292">
        <f>HLOOKUP(K!$D$15,DatInv!$AN$7:$AY$1441,ROW()-8,FALSE)</f>
        <v>0</v>
      </c>
      <c r="E1141" s="444"/>
      <c r="F1141" s="444"/>
      <c r="G1141" s="420"/>
      <c r="H1141" s="421"/>
      <c r="I1141" s="440"/>
      <c r="J1141" s="423" t="s">
        <v>249</v>
      </c>
      <c r="K1141" s="292">
        <f>HLOOKUP(K!$D$15,DatInv!$BG$7:$BR$1441,ROW()-8,FALSE)</f>
        <v>0</v>
      </c>
      <c r="L1141" s="292">
        <f>HLOOKUP(K!$D$15,DatInv!$BX$7:$CI$1441,ROW()-8,FALSE)</f>
        <v>0</v>
      </c>
      <c r="M1141" s="292">
        <f>HLOOKUP(K!$D$15,DatInv!$CO$7:$CZ$1441,ROW()-8,FALSE)</f>
        <v>0</v>
      </c>
      <c r="N1141" s="444"/>
      <c r="O1141" s="444"/>
      <c r="P1141" s="292">
        <f>DatInv!CZ1139</f>
        <v>0</v>
      </c>
      <c r="Q1141" s="292">
        <f>DatInv!DF1139</f>
        <v>0</v>
      </c>
      <c r="R1141" s="292">
        <f t="shared" ref="R1141:S1141" si="1004">IF(R1139=0,0,R1140/R1139)</f>
        <v>0</v>
      </c>
      <c r="S1141" s="292">
        <f t="shared" si="1004"/>
        <v>0</v>
      </c>
      <c r="T1141" s="290"/>
    </row>
    <row r="1142" spans="1:20">
      <c r="A1142" s="290"/>
      <c r="B1142" s="292">
        <f>HLOOKUP(K!$D$15,DatInv!$F$7:$Q$1441,ROW()-8,FALSE)</f>
        <v>0</v>
      </c>
      <c r="C1142" s="292">
        <f>HLOOKUP(K!$D$15,DatInv!$W$7:$AH$1441,ROW()-8,FALSE)</f>
        <v>0</v>
      </c>
      <c r="D1142" s="292">
        <f>HLOOKUP(K!$D$15,DatInv!$AN$7:$AY$1441,ROW()-8,FALSE)</f>
        <v>0</v>
      </c>
      <c r="E1142" s="444"/>
      <c r="F1142" s="444"/>
      <c r="G1142" s="420"/>
      <c r="H1142" s="421"/>
      <c r="I1142" s="440" t="s">
        <v>310</v>
      </c>
      <c r="J1142" s="423" t="s">
        <v>22</v>
      </c>
      <c r="K1142" s="292">
        <f>HLOOKUP(K!$D$15,DatInv!$BG$7:$BR$1441,ROW()-8,FALSE)</f>
        <v>0</v>
      </c>
      <c r="L1142" s="292">
        <f>HLOOKUP(K!$D$15,DatInv!$BX$7:$CI$1441,ROW()-8,FALSE)</f>
        <v>0</v>
      </c>
      <c r="M1142" s="292">
        <f>HLOOKUP(K!$D$15,DatInv!$CO$7:$CZ$1441,ROW()-8,FALSE)</f>
        <v>0</v>
      </c>
      <c r="N1142" s="444"/>
      <c r="O1142" s="444"/>
      <c r="P1142" s="292">
        <f>DatInv!CZ1140</f>
        <v>0</v>
      </c>
      <c r="Q1142" s="292">
        <f>DatInv!DF1140</f>
        <v>0</v>
      </c>
      <c r="R1142" s="292">
        <f t="shared" ref="R1142:R1143" si="1005">Q1142+K1142</f>
        <v>0</v>
      </c>
      <c r="S1142" s="292">
        <f t="shared" ref="S1142:S1205" si="1006">Q1142+P1142</f>
        <v>0</v>
      </c>
      <c r="T1142" s="290"/>
    </row>
    <row r="1143" spans="1:20">
      <c r="A1143" s="290"/>
      <c r="B1143" s="292">
        <f>HLOOKUP(K!$D$15,DatInv!$F$7:$Q$1441,ROW()-8,FALSE)</f>
        <v>0</v>
      </c>
      <c r="C1143" s="292">
        <f>HLOOKUP(K!$D$15,DatInv!$W$7:$AH$1441,ROW()-8,FALSE)</f>
        <v>0</v>
      </c>
      <c r="D1143" s="292">
        <f>HLOOKUP(K!$D$15,DatInv!$AN$7:$AY$1441,ROW()-8,FALSE)</f>
        <v>0</v>
      </c>
      <c r="E1143" s="444"/>
      <c r="F1143" s="444"/>
      <c r="G1143" s="420"/>
      <c r="H1143" s="421"/>
      <c r="I1143" s="440"/>
      <c r="J1143" s="423" t="s">
        <v>140</v>
      </c>
      <c r="K1143" s="292">
        <f>HLOOKUP(K!$D$15,DatInv!$BG$7:$BR$1441,ROW()-8,FALSE)</f>
        <v>0</v>
      </c>
      <c r="L1143" s="292">
        <f>HLOOKUP(K!$D$15,DatInv!$BX$7:$CI$1441,ROW()-8,FALSE)</f>
        <v>0</v>
      </c>
      <c r="M1143" s="292">
        <f>HLOOKUP(K!$D$15,DatInv!$CO$7:$CZ$1441,ROW()-8,FALSE)</f>
        <v>0</v>
      </c>
      <c r="N1143" s="444"/>
      <c r="O1143" s="444"/>
      <c r="P1143" s="292">
        <f>DatInv!CZ1141</f>
        <v>0</v>
      </c>
      <c r="Q1143" s="292">
        <f>DatInv!DF1141</f>
        <v>0</v>
      </c>
      <c r="R1143" s="292">
        <f t="shared" si="1005"/>
        <v>0</v>
      </c>
      <c r="S1143" s="292">
        <f t="shared" si="1006"/>
        <v>0</v>
      </c>
      <c r="T1143" s="290"/>
    </row>
    <row r="1144" spans="1:20">
      <c r="A1144" s="290"/>
      <c r="B1144" s="292">
        <f>HLOOKUP(K!$D$15,DatInv!$F$7:$Q$1441,ROW()-8,FALSE)</f>
        <v>0</v>
      </c>
      <c r="C1144" s="292">
        <f>HLOOKUP(K!$D$15,DatInv!$W$7:$AH$1441,ROW()-8,FALSE)</f>
        <v>0</v>
      </c>
      <c r="D1144" s="292">
        <f>HLOOKUP(K!$D$15,DatInv!$AN$7:$AY$1441,ROW()-8,FALSE)</f>
        <v>0</v>
      </c>
      <c r="E1144" s="444"/>
      <c r="F1144" s="444"/>
      <c r="G1144" s="420"/>
      <c r="H1144" s="421"/>
      <c r="I1144" s="440"/>
      <c r="J1144" s="423" t="s">
        <v>249</v>
      </c>
      <c r="K1144" s="292">
        <f>HLOOKUP(K!$D$15,DatInv!$BG$7:$BR$1441,ROW()-8,FALSE)</f>
        <v>0</v>
      </c>
      <c r="L1144" s="292">
        <f>HLOOKUP(K!$D$15,DatInv!$BX$7:$CI$1441,ROW()-8,FALSE)</f>
        <v>0</v>
      </c>
      <c r="M1144" s="292">
        <f>HLOOKUP(K!$D$15,DatInv!$CO$7:$CZ$1441,ROW()-8,FALSE)</f>
        <v>0</v>
      </c>
      <c r="N1144" s="444"/>
      <c r="O1144" s="444"/>
      <c r="P1144" s="292">
        <f>DatInv!CZ1142</f>
        <v>0</v>
      </c>
      <c r="Q1144" s="292">
        <f>DatInv!DF1142</f>
        <v>0</v>
      </c>
      <c r="R1144" s="292">
        <f t="shared" ref="R1144:S1144" si="1007">IF(R1142=0,0,R1143/R1142)</f>
        <v>0</v>
      </c>
      <c r="S1144" s="292">
        <f t="shared" si="1007"/>
        <v>0</v>
      </c>
      <c r="T1144" s="290"/>
    </row>
    <row r="1145" spans="1:20">
      <c r="A1145" s="290"/>
      <c r="B1145" s="292">
        <f>HLOOKUP(K!$D$15,DatInv!$F$7:$Q$1441,ROW()-8,FALSE)</f>
        <v>0</v>
      </c>
      <c r="C1145" s="292">
        <f>HLOOKUP(K!$D$15,DatInv!$W$7:$AH$1441,ROW()-8,FALSE)</f>
        <v>0</v>
      </c>
      <c r="D1145" s="292">
        <f>HLOOKUP(K!$D$15,DatInv!$AN$7:$AY$1441,ROW()-8,FALSE)</f>
        <v>0</v>
      </c>
      <c r="E1145" s="444"/>
      <c r="F1145" s="444"/>
      <c r="G1145" s="420"/>
      <c r="H1145" s="421"/>
      <c r="I1145" s="440" t="s">
        <v>311</v>
      </c>
      <c r="J1145" s="423" t="s">
        <v>22</v>
      </c>
      <c r="K1145" s="292">
        <f>HLOOKUP(K!$D$15,DatInv!$BG$7:$BR$1441,ROW()-8,FALSE)</f>
        <v>0</v>
      </c>
      <c r="L1145" s="292">
        <f>HLOOKUP(K!$D$15,DatInv!$BX$7:$CI$1441,ROW()-8,FALSE)</f>
        <v>0</v>
      </c>
      <c r="M1145" s="292">
        <f>HLOOKUP(K!$D$15,DatInv!$CO$7:$CZ$1441,ROW()-8,FALSE)</f>
        <v>0</v>
      </c>
      <c r="N1145" s="444"/>
      <c r="O1145" s="444"/>
      <c r="P1145" s="292">
        <f>DatInv!CZ1143</f>
        <v>0</v>
      </c>
      <c r="Q1145" s="292">
        <f>DatInv!DF1143</f>
        <v>0</v>
      </c>
      <c r="R1145" s="292">
        <f t="shared" ref="R1145:R1146" si="1008">Q1145+K1145</f>
        <v>0</v>
      </c>
      <c r="S1145" s="292">
        <f t="shared" ref="S1145:S1208" si="1009">Q1145+P1145</f>
        <v>0</v>
      </c>
      <c r="T1145" s="290"/>
    </row>
    <row r="1146" spans="1:20">
      <c r="A1146" s="290"/>
      <c r="B1146" s="292">
        <f>HLOOKUP(K!$D$15,DatInv!$F$7:$Q$1441,ROW()-8,FALSE)</f>
        <v>0</v>
      </c>
      <c r="C1146" s="292">
        <f>HLOOKUP(K!$D$15,DatInv!$W$7:$AH$1441,ROW()-8,FALSE)</f>
        <v>0</v>
      </c>
      <c r="D1146" s="292">
        <f>HLOOKUP(K!$D$15,DatInv!$AN$7:$AY$1441,ROW()-8,FALSE)</f>
        <v>0</v>
      </c>
      <c r="E1146" s="444"/>
      <c r="F1146" s="444"/>
      <c r="G1146" s="420"/>
      <c r="H1146" s="421"/>
      <c r="I1146" s="440"/>
      <c r="J1146" s="423" t="s">
        <v>140</v>
      </c>
      <c r="K1146" s="292">
        <f>HLOOKUP(K!$D$15,DatInv!$BG$7:$BR$1441,ROW()-8,FALSE)</f>
        <v>0</v>
      </c>
      <c r="L1146" s="292">
        <f>HLOOKUP(K!$D$15,DatInv!$BX$7:$CI$1441,ROW()-8,FALSE)</f>
        <v>0</v>
      </c>
      <c r="M1146" s="292">
        <f>HLOOKUP(K!$D$15,DatInv!$CO$7:$CZ$1441,ROW()-8,FALSE)</f>
        <v>0</v>
      </c>
      <c r="N1146" s="444"/>
      <c r="O1146" s="444"/>
      <c r="P1146" s="292">
        <f>DatInv!CZ1144</f>
        <v>0</v>
      </c>
      <c r="Q1146" s="292">
        <f>DatInv!DF1144</f>
        <v>0</v>
      </c>
      <c r="R1146" s="292">
        <f t="shared" si="1008"/>
        <v>0</v>
      </c>
      <c r="S1146" s="292">
        <f t="shared" si="1009"/>
        <v>0</v>
      </c>
      <c r="T1146" s="290"/>
    </row>
    <row r="1147" spans="1:20">
      <c r="A1147" s="290"/>
      <c r="B1147" s="292">
        <f>HLOOKUP(K!$D$15,DatInv!$F$7:$Q$1441,ROW()-8,FALSE)</f>
        <v>0</v>
      </c>
      <c r="C1147" s="292">
        <f>HLOOKUP(K!$D$15,DatInv!$W$7:$AH$1441,ROW()-8,FALSE)</f>
        <v>0</v>
      </c>
      <c r="D1147" s="292">
        <f>HLOOKUP(K!$D$15,DatInv!$AN$7:$AY$1441,ROW()-8,FALSE)</f>
        <v>0</v>
      </c>
      <c r="E1147" s="444"/>
      <c r="F1147" s="444"/>
      <c r="G1147" s="420"/>
      <c r="H1147" s="421"/>
      <c r="I1147" s="440"/>
      <c r="J1147" s="423" t="s">
        <v>249</v>
      </c>
      <c r="K1147" s="292">
        <f>HLOOKUP(K!$D$15,DatInv!$BG$7:$BR$1441,ROW()-8,FALSE)</f>
        <v>0</v>
      </c>
      <c r="L1147" s="292">
        <f>HLOOKUP(K!$D$15,DatInv!$BX$7:$CI$1441,ROW()-8,FALSE)</f>
        <v>0</v>
      </c>
      <c r="M1147" s="292">
        <f>HLOOKUP(K!$D$15,DatInv!$CO$7:$CZ$1441,ROW()-8,FALSE)</f>
        <v>0</v>
      </c>
      <c r="N1147" s="444"/>
      <c r="O1147" s="444"/>
      <c r="P1147" s="292">
        <f>DatInv!CZ1145</f>
        <v>0</v>
      </c>
      <c r="Q1147" s="292">
        <f>DatInv!DF1145</f>
        <v>0</v>
      </c>
      <c r="R1147" s="292">
        <f t="shared" ref="R1147:S1147" si="1010">IF(R1145=0,0,R1146/R1145)</f>
        <v>0</v>
      </c>
      <c r="S1147" s="292">
        <f t="shared" si="1010"/>
        <v>0</v>
      </c>
      <c r="T1147" s="290"/>
    </row>
    <row r="1148" spans="1:20">
      <c r="A1148" s="290"/>
      <c r="B1148" s="292">
        <f>HLOOKUP(K!$D$15,DatInv!$F$7:$Q$1441,ROW()-8,FALSE)</f>
        <v>0</v>
      </c>
      <c r="C1148" s="292">
        <f>HLOOKUP(K!$D$15,DatInv!$W$7:$AH$1441,ROW()-8,FALSE)</f>
        <v>0</v>
      </c>
      <c r="D1148" s="292">
        <f>HLOOKUP(K!$D$15,DatInv!$AN$7:$AY$1441,ROW()-8,FALSE)</f>
        <v>0</v>
      </c>
      <c r="E1148" s="444"/>
      <c r="F1148" s="444"/>
      <c r="G1148" s="420"/>
      <c r="H1148" s="421"/>
      <c r="I1148" s="440" t="s">
        <v>312</v>
      </c>
      <c r="J1148" s="423" t="s">
        <v>22</v>
      </c>
      <c r="K1148" s="292">
        <f>HLOOKUP(K!$D$15,DatInv!$BG$7:$BR$1441,ROW()-8,FALSE)</f>
        <v>0</v>
      </c>
      <c r="L1148" s="292">
        <f>HLOOKUP(K!$D$15,DatInv!$BX$7:$CI$1441,ROW()-8,FALSE)</f>
        <v>0</v>
      </c>
      <c r="M1148" s="292">
        <f>HLOOKUP(K!$D$15,DatInv!$CO$7:$CZ$1441,ROW()-8,FALSE)</f>
        <v>0</v>
      </c>
      <c r="N1148" s="444"/>
      <c r="O1148" s="444"/>
      <c r="P1148" s="292">
        <f>DatInv!CZ1146</f>
        <v>0</v>
      </c>
      <c r="Q1148" s="292">
        <f>DatInv!DF1146</f>
        <v>0</v>
      </c>
      <c r="R1148" s="292">
        <f t="shared" ref="R1148:R1149" si="1011">Q1148+K1148</f>
        <v>0</v>
      </c>
      <c r="S1148" s="292">
        <f t="shared" ref="S1148:S1211" si="1012">Q1148+P1148</f>
        <v>0</v>
      </c>
      <c r="T1148" s="290"/>
    </row>
    <row r="1149" spans="1:20">
      <c r="A1149" s="290"/>
      <c r="B1149" s="292">
        <f>HLOOKUP(K!$D$15,DatInv!$F$7:$Q$1441,ROW()-8,FALSE)</f>
        <v>0</v>
      </c>
      <c r="C1149" s="292">
        <f>HLOOKUP(K!$D$15,DatInv!$W$7:$AH$1441,ROW()-8,FALSE)</f>
        <v>0</v>
      </c>
      <c r="D1149" s="292">
        <f>HLOOKUP(K!$D$15,DatInv!$AN$7:$AY$1441,ROW()-8,FALSE)</f>
        <v>0</v>
      </c>
      <c r="E1149" s="444"/>
      <c r="F1149" s="444"/>
      <c r="G1149" s="420"/>
      <c r="H1149" s="421"/>
      <c r="I1149" s="440"/>
      <c r="J1149" s="423" t="s">
        <v>140</v>
      </c>
      <c r="K1149" s="292">
        <f>HLOOKUP(K!$D$15,DatInv!$BG$7:$BR$1441,ROW()-8,FALSE)</f>
        <v>0</v>
      </c>
      <c r="L1149" s="292">
        <f>HLOOKUP(K!$D$15,DatInv!$BX$7:$CI$1441,ROW()-8,FALSE)</f>
        <v>0</v>
      </c>
      <c r="M1149" s="292">
        <f>HLOOKUP(K!$D$15,DatInv!$CO$7:$CZ$1441,ROW()-8,FALSE)</f>
        <v>0</v>
      </c>
      <c r="N1149" s="444"/>
      <c r="O1149" s="444"/>
      <c r="P1149" s="292">
        <f>DatInv!CZ1147</f>
        <v>0</v>
      </c>
      <c r="Q1149" s="292">
        <f>DatInv!DF1147</f>
        <v>0</v>
      </c>
      <c r="R1149" s="292">
        <f t="shared" si="1011"/>
        <v>0</v>
      </c>
      <c r="S1149" s="292">
        <f t="shared" si="1012"/>
        <v>0</v>
      </c>
      <c r="T1149" s="290"/>
    </row>
    <row r="1150" spans="1:20">
      <c r="A1150" s="290"/>
      <c r="B1150" s="292">
        <f>HLOOKUP(K!$D$15,DatInv!$F$7:$Q$1441,ROW()-8,FALSE)</f>
        <v>0</v>
      </c>
      <c r="C1150" s="292">
        <f>HLOOKUP(K!$D$15,DatInv!$W$7:$AH$1441,ROW()-8,FALSE)</f>
        <v>0</v>
      </c>
      <c r="D1150" s="292">
        <f>HLOOKUP(K!$D$15,DatInv!$AN$7:$AY$1441,ROW()-8,FALSE)</f>
        <v>0</v>
      </c>
      <c r="E1150" s="444"/>
      <c r="F1150" s="444"/>
      <c r="G1150" s="420"/>
      <c r="H1150" s="421"/>
      <c r="I1150" s="440"/>
      <c r="J1150" s="423" t="s">
        <v>249</v>
      </c>
      <c r="K1150" s="292">
        <f>HLOOKUP(K!$D$15,DatInv!$BG$7:$BR$1441,ROW()-8,FALSE)</f>
        <v>0</v>
      </c>
      <c r="L1150" s="292">
        <f>HLOOKUP(K!$D$15,DatInv!$BX$7:$CI$1441,ROW()-8,FALSE)</f>
        <v>0</v>
      </c>
      <c r="M1150" s="292">
        <f>HLOOKUP(K!$D$15,DatInv!$CO$7:$CZ$1441,ROW()-8,FALSE)</f>
        <v>0</v>
      </c>
      <c r="N1150" s="444"/>
      <c r="O1150" s="444"/>
      <c r="P1150" s="292">
        <f>DatInv!CZ1148</f>
        <v>0</v>
      </c>
      <c r="Q1150" s="292">
        <f>DatInv!DF1148</f>
        <v>0</v>
      </c>
      <c r="R1150" s="292">
        <f t="shared" ref="R1150:S1150" si="1013">IF(R1148=0,0,R1149/R1148)</f>
        <v>0</v>
      </c>
      <c r="S1150" s="292">
        <f t="shared" si="1013"/>
        <v>0</v>
      </c>
      <c r="T1150" s="290"/>
    </row>
    <row r="1151" spans="1:20">
      <c r="A1151" s="290"/>
      <c r="B1151" s="292">
        <f>HLOOKUP(K!$D$15,DatInv!$F$7:$Q$1441,ROW()-8,FALSE)</f>
        <v>0</v>
      </c>
      <c r="C1151" s="292">
        <f>HLOOKUP(K!$D$15,DatInv!$W$7:$AH$1441,ROW()-8,FALSE)</f>
        <v>0</v>
      </c>
      <c r="D1151" s="292">
        <f>HLOOKUP(K!$D$15,DatInv!$AN$7:$AY$1441,ROW()-8,FALSE)</f>
        <v>0</v>
      </c>
      <c r="E1151" s="444"/>
      <c r="F1151" s="444"/>
      <c r="G1151" s="420"/>
      <c r="H1151" s="421"/>
      <c r="I1151" s="440" t="s">
        <v>313</v>
      </c>
      <c r="J1151" s="423" t="s">
        <v>22</v>
      </c>
      <c r="K1151" s="292">
        <f>HLOOKUP(K!$D$15,DatInv!$BG$7:$BR$1441,ROW()-8,FALSE)</f>
        <v>0</v>
      </c>
      <c r="L1151" s="292">
        <f>HLOOKUP(K!$D$15,DatInv!$BX$7:$CI$1441,ROW()-8,FALSE)</f>
        <v>0</v>
      </c>
      <c r="M1151" s="292">
        <f>HLOOKUP(K!$D$15,DatInv!$CO$7:$CZ$1441,ROW()-8,FALSE)</f>
        <v>0</v>
      </c>
      <c r="N1151" s="444"/>
      <c r="O1151" s="444"/>
      <c r="P1151" s="292">
        <f>DatInv!CZ1149</f>
        <v>0</v>
      </c>
      <c r="Q1151" s="292">
        <f>DatInv!DF1149</f>
        <v>0</v>
      </c>
      <c r="R1151" s="292">
        <f t="shared" ref="R1151:R1152" si="1014">Q1151+K1151</f>
        <v>0</v>
      </c>
      <c r="S1151" s="292">
        <f t="shared" ref="S1151:S1214" si="1015">Q1151+P1151</f>
        <v>0</v>
      </c>
      <c r="T1151" s="290"/>
    </row>
    <row r="1152" spans="1:20">
      <c r="A1152" s="290"/>
      <c r="B1152" s="292">
        <f>HLOOKUP(K!$D$15,DatInv!$F$7:$Q$1441,ROW()-8,FALSE)</f>
        <v>0</v>
      </c>
      <c r="C1152" s="292">
        <f>HLOOKUP(K!$D$15,DatInv!$W$7:$AH$1441,ROW()-8,FALSE)</f>
        <v>0</v>
      </c>
      <c r="D1152" s="292">
        <f>HLOOKUP(K!$D$15,DatInv!$AN$7:$AY$1441,ROW()-8,FALSE)</f>
        <v>0</v>
      </c>
      <c r="E1152" s="444"/>
      <c r="F1152" s="444"/>
      <c r="G1152" s="420"/>
      <c r="H1152" s="421"/>
      <c r="I1152" s="440"/>
      <c r="J1152" s="423" t="s">
        <v>140</v>
      </c>
      <c r="K1152" s="292">
        <f>HLOOKUP(K!$D$15,DatInv!$BG$7:$BR$1441,ROW()-8,FALSE)</f>
        <v>0</v>
      </c>
      <c r="L1152" s="292">
        <f>HLOOKUP(K!$D$15,DatInv!$BX$7:$CI$1441,ROW()-8,FALSE)</f>
        <v>0</v>
      </c>
      <c r="M1152" s="292">
        <f>HLOOKUP(K!$D$15,DatInv!$CO$7:$CZ$1441,ROW()-8,FALSE)</f>
        <v>0</v>
      </c>
      <c r="N1152" s="444"/>
      <c r="O1152" s="444"/>
      <c r="P1152" s="292">
        <f>DatInv!CZ1150</f>
        <v>0</v>
      </c>
      <c r="Q1152" s="292">
        <f>DatInv!DF1150</f>
        <v>0</v>
      </c>
      <c r="R1152" s="292">
        <f t="shared" si="1014"/>
        <v>0</v>
      </c>
      <c r="S1152" s="292">
        <f t="shared" si="1015"/>
        <v>0</v>
      </c>
      <c r="T1152" s="290"/>
    </row>
    <row r="1153" spans="1:20">
      <c r="A1153" s="290"/>
      <c r="B1153" s="292">
        <f>HLOOKUP(K!$D$15,DatInv!$F$7:$Q$1441,ROW()-8,FALSE)</f>
        <v>0</v>
      </c>
      <c r="C1153" s="292">
        <f>HLOOKUP(K!$D$15,DatInv!$W$7:$AH$1441,ROW()-8,FALSE)</f>
        <v>0</v>
      </c>
      <c r="D1153" s="292">
        <f>HLOOKUP(K!$D$15,DatInv!$AN$7:$AY$1441,ROW()-8,FALSE)</f>
        <v>0</v>
      </c>
      <c r="E1153" s="444"/>
      <c r="F1153" s="444"/>
      <c r="G1153" s="420"/>
      <c r="H1153" s="421"/>
      <c r="I1153" s="440"/>
      <c r="J1153" s="423" t="s">
        <v>249</v>
      </c>
      <c r="K1153" s="292">
        <f>HLOOKUP(K!$D$15,DatInv!$BG$7:$BR$1441,ROW()-8,FALSE)</f>
        <v>0</v>
      </c>
      <c r="L1153" s="292">
        <f>HLOOKUP(K!$D$15,DatInv!$BX$7:$CI$1441,ROW()-8,FALSE)</f>
        <v>0</v>
      </c>
      <c r="M1153" s="292">
        <f>HLOOKUP(K!$D$15,DatInv!$CO$7:$CZ$1441,ROW()-8,FALSE)</f>
        <v>0</v>
      </c>
      <c r="N1153" s="444"/>
      <c r="O1153" s="444"/>
      <c r="P1153" s="292">
        <f>DatInv!CZ1151</f>
        <v>0</v>
      </c>
      <c r="Q1153" s="292">
        <f>DatInv!DF1151</f>
        <v>0</v>
      </c>
      <c r="R1153" s="292">
        <f t="shared" ref="R1153:S1153" si="1016">IF(R1151=0,0,R1152/R1151)</f>
        <v>0</v>
      </c>
      <c r="S1153" s="292">
        <f t="shared" si="1016"/>
        <v>0</v>
      </c>
      <c r="T1153" s="290"/>
    </row>
    <row r="1154" spans="1:20">
      <c r="A1154" s="290"/>
      <c r="B1154" s="292">
        <f>HLOOKUP(K!$D$15,DatInv!$F$7:$Q$1441,ROW()-8,FALSE)</f>
        <v>0</v>
      </c>
      <c r="C1154" s="292">
        <f>HLOOKUP(K!$D$15,DatInv!$W$7:$AH$1441,ROW()-8,FALSE)</f>
        <v>0</v>
      </c>
      <c r="D1154" s="292">
        <f>HLOOKUP(K!$D$15,DatInv!$AN$7:$AY$1441,ROW()-8,FALSE)</f>
        <v>0</v>
      </c>
      <c r="E1154" s="444"/>
      <c r="F1154" s="444"/>
      <c r="G1154" s="420"/>
      <c r="H1154" s="421"/>
      <c r="I1154" s="440" t="s">
        <v>314</v>
      </c>
      <c r="J1154" s="423" t="s">
        <v>22</v>
      </c>
      <c r="K1154" s="292">
        <f>HLOOKUP(K!$D$15,DatInv!$BG$7:$BR$1441,ROW()-8,FALSE)</f>
        <v>0</v>
      </c>
      <c r="L1154" s="292">
        <f>HLOOKUP(K!$D$15,DatInv!$BX$7:$CI$1441,ROW()-8,FALSE)</f>
        <v>0</v>
      </c>
      <c r="M1154" s="292">
        <f>HLOOKUP(K!$D$15,DatInv!$CO$7:$CZ$1441,ROW()-8,FALSE)</f>
        <v>0</v>
      </c>
      <c r="N1154" s="444"/>
      <c r="O1154" s="444"/>
      <c r="P1154" s="292">
        <f>DatInv!CZ1152</f>
        <v>0</v>
      </c>
      <c r="Q1154" s="292">
        <f>DatInv!DF1152</f>
        <v>0</v>
      </c>
      <c r="R1154" s="292">
        <f t="shared" ref="R1154:R1155" si="1017">Q1154+K1154</f>
        <v>0</v>
      </c>
      <c r="S1154" s="292">
        <f t="shared" ref="S1154:S1217" si="1018">Q1154+P1154</f>
        <v>0</v>
      </c>
      <c r="T1154" s="290"/>
    </row>
    <row r="1155" spans="1:20">
      <c r="A1155" s="290"/>
      <c r="B1155" s="292">
        <f>HLOOKUP(K!$D$15,DatInv!$F$7:$Q$1441,ROW()-8,FALSE)</f>
        <v>0</v>
      </c>
      <c r="C1155" s="292">
        <f>HLOOKUP(K!$D$15,DatInv!$W$7:$AH$1441,ROW()-8,FALSE)</f>
        <v>0</v>
      </c>
      <c r="D1155" s="292">
        <f>HLOOKUP(K!$D$15,DatInv!$AN$7:$AY$1441,ROW()-8,FALSE)</f>
        <v>0</v>
      </c>
      <c r="E1155" s="444"/>
      <c r="F1155" s="444"/>
      <c r="G1155" s="420"/>
      <c r="H1155" s="421"/>
      <c r="I1155" s="440"/>
      <c r="J1155" s="423" t="s">
        <v>140</v>
      </c>
      <c r="K1155" s="292">
        <f>HLOOKUP(K!$D$15,DatInv!$BG$7:$BR$1441,ROW()-8,FALSE)</f>
        <v>0</v>
      </c>
      <c r="L1155" s="292">
        <f>HLOOKUP(K!$D$15,DatInv!$BX$7:$CI$1441,ROW()-8,FALSE)</f>
        <v>0</v>
      </c>
      <c r="M1155" s="292">
        <f>HLOOKUP(K!$D$15,DatInv!$CO$7:$CZ$1441,ROW()-8,FALSE)</f>
        <v>0</v>
      </c>
      <c r="N1155" s="444"/>
      <c r="O1155" s="444"/>
      <c r="P1155" s="292">
        <f>DatInv!CZ1153</f>
        <v>0</v>
      </c>
      <c r="Q1155" s="292">
        <f>DatInv!DF1153</f>
        <v>0</v>
      </c>
      <c r="R1155" s="292">
        <f t="shared" si="1017"/>
        <v>0</v>
      </c>
      <c r="S1155" s="292">
        <f t="shared" si="1018"/>
        <v>0</v>
      </c>
      <c r="T1155" s="290"/>
    </row>
    <row r="1156" spans="1:20">
      <c r="A1156" s="290"/>
      <c r="B1156" s="292">
        <f>HLOOKUP(K!$D$15,DatInv!$F$7:$Q$1441,ROW()-8,FALSE)</f>
        <v>0</v>
      </c>
      <c r="C1156" s="292">
        <f>HLOOKUP(K!$D$15,DatInv!$W$7:$AH$1441,ROW()-8,FALSE)</f>
        <v>0</v>
      </c>
      <c r="D1156" s="292">
        <f>HLOOKUP(K!$D$15,DatInv!$AN$7:$AY$1441,ROW()-8,FALSE)</f>
        <v>0</v>
      </c>
      <c r="E1156" s="444"/>
      <c r="F1156" s="444"/>
      <c r="G1156" s="420"/>
      <c r="H1156" s="421"/>
      <c r="I1156" s="440"/>
      <c r="J1156" s="423" t="s">
        <v>249</v>
      </c>
      <c r="K1156" s="292">
        <f>HLOOKUP(K!$D$15,DatInv!$BG$7:$BR$1441,ROW()-8,FALSE)</f>
        <v>0</v>
      </c>
      <c r="L1156" s="292">
        <f>HLOOKUP(K!$D$15,DatInv!$BX$7:$CI$1441,ROW()-8,FALSE)</f>
        <v>0</v>
      </c>
      <c r="M1156" s="292">
        <f>HLOOKUP(K!$D$15,DatInv!$CO$7:$CZ$1441,ROW()-8,FALSE)</f>
        <v>0</v>
      </c>
      <c r="N1156" s="444"/>
      <c r="O1156" s="444"/>
      <c r="P1156" s="292">
        <f>DatInv!CZ1154</f>
        <v>0</v>
      </c>
      <c r="Q1156" s="292">
        <f>DatInv!DF1154</f>
        <v>0</v>
      </c>
      <c r="R1156" s="292">
        <f t="shared" ref="R1156:S1156" si="1019">IF(R1154=0,0,R1155/R1154)</f>
        <v>0</v>
      </c>
      <c r="S1156" s="292">
        <f t="shared" si="1019"/>
        <v>0</v>
      </c>
      <c r="T1156" s="290"/>
    </row>
    <row r="1157" spans="1:20">
      <c r="A1157" s="290"/>
      <c r="B1157" s="292">
        <f>HLOOKUP(K!$D$15,DatInv!$F$7:$Q$1441,ROW()-8,FALSE)</f>
        <v>0</v>
      </c>
      <c r="C1157" s="292">
        <f>HLOOKUP(K!$D$15,DatInv!$W$7:$AH$1441,ROW()-8,FALSE)</f>
        <v>0</v>
      </c>
      <c r="D1157" s="292">
        <f>HLOOKUP(K!$D$15,DatInv!$AN$7:$AY$1441,ROW()-8,FALSE)</f>
        <v>0</v>
      </c>
      <c r="E1157" s="444"/>
      <c r="F1157" s="444"/>
      <c r="G1157" s="420"/>
      <c r="H1157" s="421"/>
      <c r="I1157" s="440" t="s">
        <v>315</v>
      </c>
      <c r="J1157" s="423" t="s">
        <v>22</v>
      </c>
      <c r="K1157" s="292">
        <f>HLOOKUP(K!$D$15,DatInv!$BG$7:$BR$1441,ROW()-8,FALSE)</f>
        <v>0</v>
      </c>
      <c r="L1157" s="292">
        <f>HLOOKUP(K!$D$15,DatInv!$BX$7:$CI$1441,ROW()-8,FALSE)</f>
        <v>0</v>
      </c>
      <c r="M1157" s="292">
        <f>HLOOKUP(K!$D$15,DatInv!$CO$7:$CZ$1441,ROW()-8,FALSE)</f>
        <v>0</v>
      </c>
      <c r="N1157" s="444"/>
      <c r="O1157" s="444"/>
      <c r="P1157" s="292">
        <f>DatInv!CZ1155</f>
        <v>0</v>
      </c>
      <c r="Q1157" s="292">
        <f>DatInv!DF1155</f>
        <v>0</v>
      </c>
      <c r="R1157" s="292">
        <f t="shared" ref="R1157:R1158" si="1020">Q1157+K1157</f>
        <v>0</v>
      </c>
      <c r="S1157" s="292">
        <f t="shared" ref="S1157:S1220" si="1021">Q1157+P1157</f>
        <v>0</v>
      </c>
      <c r="T1157" s="290"/>
    </row>
    <row r="1158" spans="1:20">
      <c r="A1158" s="290"/>
      <c r="B1158" s="292">
        <f>HLOOKUP(K!$D$15,DatInv!$F$7:$Q$1441,ROW()-8,FALSE)</f>
        <v>0</v>
      </c>
      <c r="C1158" s="292">
        <f>HLOOKUP(K!$D$15,DatInv!$W$7:$AH$1441,ROW()-8,FALSE)</f>
        <v>0</v>
      </c>
      <c r="D1158" s="292">
        <f>HLOOKUP(K!$D$15,DatInv!$AN$7:$AY$1441,ROW()-8,FALSE)</f>
        <v>0</v>
      </c>
      <c r="E1158" s="444"/>
      <c r="F1158" s="444"/>
      <c r="G1158" s="420"/>
      <c r="H1158" s="421"/>
      <c r="I1158" s="440"/>
      <c r="J1158" s="423" t="s">
        <v>140</v>
      </c>
      <c r="K1158" s="292">
        <f>HLOOKUP(K!$D$15,DatInv!$BG$7:$BR$1441,ROW()-8,FALSE)</f>
        <v>0</v>
      </c>
      <c r="L1158" s="292">
        <f>HLOOKUP(K!$D$15,DatInv!$BX$7:$CI$1441,ROW()-8,FALSE)</f>
        <v>0</v>
      </c>
      <c r="M1158" s="292">
        <f>HLOOKUP(K!$D$15,DatInv!$CO$7:$CZ$1441,ROW()-8,FALSE)</f>
        <v>0</v>
      </c>
      <c r="N1158" s="444"/>
      <c r="O1158" s="444"/>
      <c r="P1158" s="292">
        <f>DatInv!CZ1156</f>
        <v>0</v>
      </c>
      <c r="Q1158" s="292">
        <f>DatInv!DF1156</f>
        <v>0</v>
      </c>
      <c r="R1158" s="292">
        <f t="shared" si="1020"/>
        <v>0</v>
      </c>
      <c r="S1158" s="292">
        <f t="shared" si="1021"/>
        <v>0</v>
      </c>
      <c r="T1158" s="290"/>
    </row>
    <row r="1159" spans="1:20">
      <c r="A1159" s="290"/>
      <c r="B1159" s="292">
        <f>HLOOKUP(K!$D$15,DatInv!$F$7:$Q$1441,ROW()-8,FALSE)</f>
        <v>0</v>
      </c>
      <c r="C1159" s="292">
        <f>HLOOKUP(K!$D$15,DatInv!$W$7:$AH$1441,ROW()-8,FALSE)</f>
        <v>0</v>
      </c>
      <c r="D1159" s="292">
        <f>HLOOKUP(K!$D$15,DatInv!$AN$7:$AY$1441,ROW()-8,FALSE)</f>
        <v>0</v>
      </c>
      <c r="E1159" s="444"/>
      <c r="F1159" s="444"/>
      <c r="G1159" s="420"/>
      <c r="H1159" s="421"/>
      <c r="I1159" s="440"/>
      <c r="J1159" s="423" t="s">
        <v>249</v>
      </c>
      <c r="K1159" s="292">
        <f>HLOOKUP(K!$D$15,DatInv!$BG$7:$BR$1441,ROW()-8,FALSE)</f>
        <v>0</v>
      </c>
      <c r="L1159" s="292">
        <f>HLOOKUP(K!$D$15,DatInv!$BX$7:$CI$1441,ROW()-8,FALSE)</f>
        <v>0</v>
      </c>
      <c r="M1159" s="292">
        <f>HLOOKUP(K!$D$15,DatInv!$CO$7:$CZ$1441,ROW()-8,FALSE)</f>
        <v>0</v>
      </c>
      <c r="N1159" s="444"/>
      <c r="O1159" s="444"/>
      <c r="P1159" s="292">
        <f>DatInv!CZ1157</f>
        <v>0</v>
      </c>
      <c r="Q1159" s="292">
        <f>DatInv!DF1157</f>
        <v>0</v>
      </c>
      <c r="R1159" s="292">
        <f t="shared" ref="R1159:S1159" si="1022">IF(R1157=0,0,R1158/R1157)</f>
        <v>0</v>
      </c>
      <c r="S1159" s="292">
        <f t="shared" si="1022"/>
        <v>0</v>
      </c>
      <c r="T1159" s="290"/>
    </row>
    <row r="1160" spans="1:20">
      <c r="A1160" s="290"/>
      <c r="B1160" s="292">
        <f>HLOOKUP(K!$D$15,DatInv!$F$7:$Q$1441,ROW()-8,FALSE)</f>
        <v>0</v>
      </c>
      <c r="C1160" s="292">
        <f>HLOOKUP(K!$D$15,DatInv!$W$7:$AH$1441,ROW()-8,FALSE)</f>
        <v>0</v>
      </c>
      <c r="D1160" s="292">
        <f>HLOOKUP(K!$D$15,DatInv!$AN$7:$AY$1441,ROW()-8,FALSE)</f>
        <v>0</v>
      </c>
      <c r="E1160" s="444"/>
      <c r="F1160" s="444"/>
      <c r="G1160" s="420"/>
      <c r="H1160" s="421"/>
      <c r="I1160" s="440" t="s">
        <v>316</v>
      </c>
      <c r="J1160" s="423" t="s">
        <v>22</v>
      </c>
      <c r="K1160" s="292">
        <f>HLOOKUP(K!$D$15,DatInv!$BG$7:$BR$1441,ROW()-8,FALSE)</f>
        <v>0</v>
      </c>
      <c r="L1160" s="292">
        <f>HLOOKUP(K!$D$15,DatInv!$BX$7:$CI$1441,ROW()-8,FALSE)</f>
        <v>0</v>
      </c>
      <c r="M1160" s="292">
        <f>HLOOKUP(K!$D$15,DatInv!$CO$7:$CZ$1441,ROW()-8,FALSE)</f>
        <v>0</v>
      </c>
      <c r="N1160" s="444"/>
      <c r="O1160" s="444"/>
      <c r="P1160" s="292">
        <f>DatInv!CZ1158</f>
        <v>0</v>
      </c>
      <c r="Q1160" s="292">
        <f>DatInv!DF1158</f>
        <v>0</v>
      </c>
      <c r="R1160" s="292">
        <f t="shared" ref="R1160:R1161" si="1023">Q1160+K1160</f>
        <v>0</v>
      </c>
      <c r="S1160" s="292">
        <f t="shared" ref="S1160:S1223" si="1024">Q1160+P1160</f>
        <v>0</v>
      </c>
      <c r="T1160" s="290"/>
    </row>
    <row r="1161" spans="1:20">
      <c r="A1161" s="290"/>
      <c r="B1161" s="292">
        <f>HLOOKUP(K!$D$15,DatInv!$F$7:$Q$1441,ROW()-8,FALSE)</f>
        <v>0</v>
      </c>
      <c r="C1161" s="292">
        <f>HLOOKUP(K!$D$15,DatInv!$W$7:$AH$1441,ROW()-8,FALSE)</f>
        <v>0</v>
      </c>
      <c r="D1161" s="292">
        <f>HLOOKUP(K!$D$15,DatInv!$AN$7:$AY$1441,ROW()-8,FALSE)</f>
        <v>0</v>
      </c>
      <c r="E1161" s="444"/>
      <c r="F1161" s="444"/>
      <c r="G1161" s="420"/>
      <c r="H1161" s="421"/>
      <c r="I1161" s="440"/>
      <c r="J1161" s="423" t="s">
        <v>140</v>
      </c>
      <c r="K1161" s="292">
        <f>HLOOKUP(K!$D$15,DatInv!$BG$7:$BR$1441,ROW()-8,FALSE)</f>
        <v>0</v>
      </c>
      <c r="L1161" s="292">
        <f>HLOOKUP(K!$D$15,DatInv!$BX$7:$CI$1441,ROW()-8,FALSE)</f>
        <v>0</v>
      </c>
      <c r="M1161" s="292">
        <f>HLOOKUP(K!$D$15,DatInv!$CO$7:$CZ$1441,ROW()-8,FALSE)</f>
        <v>0</v>
      </c>
      <c r="N1161" s="444"/>
      <c r="O1161" s="444"/>
      <c r="P1161" s="292">
        <f>DatInv!CZ1159</f>
        <v>0</v>
      </c>
      <c r="Q1161" s="292">
        <f>DatInv!DF1159</f>
        <v>0</v>
      </c>
      <c r="R1161" s="292">
        <f t="shared" si="1023"/>
        <v>0</v>
      </c>
      <c r="S1161" s="292">
        <f t="shared" si="1024"/>
        <v>0</v>
      </c>
      <c r="T1161" s="290"/>
    </row>
    <row r="1162" spans="1:20">
      <c r="A1162" s="290"/>
      <c r="B1162" s="292">
        <f>HLOOKUP(K!$D$15,DatInv!$F$7:$Q$1441,ROW()-8,FALSE)</f>
        <v>0</v>
      </c>
      <c r="C1162" s="292">
        <f>HLOOKUP(K!$D$15,DatInv!$W$7:$AH$1441,ROW()-8,FALSE)</f>
        <v>0</v>
      </c>
      <c r="D1162" s="292">
        <f>HLOOKUP(K!$D$15,DatInv!$AN$7:$AY$1441,ROW()-8,FALSE)</f>
        <v>0</v>
      </c>
      <c r="E1162" s="444"/>
      <c r="F1162" s="444"/>
      <c r="G1162" s="420"/>
      <c r="H1162" s="421"/>
      <c r="I1162" s="440"/>
      <c r="J1162" s="423" t="s">
        <v>249</v>
      </c>
      <c r="K1162" s="292">
        <f>HLOOKUP(K!$D$15,DatInv!$BG$7:$BR$1441,ROW()-8,FALSE)</f>
        <v>0</v>
      </c>
      <c r="L1162" s="292">
        <f>HLOOKUP(K!$D$15,DatInv!$BX$7:$CI$1441,ROW()-8,FALSE)</f>
        <v>0</v>
      </c>
      <c r="M1162" s="292">
        <f>HLOOKUP(K!$D$15,DatInv!$CO$7:$CZ$1441,ROW()-8,FALSE)</f>
        <v>0</v>
      </c>
      <c r="N1162" s="444"/>
      <c r="O1162" s="444"/>
      <c r="P1162" s="292">
        <f>DatInv!CZ1160</f>
        <v>0</v>
      </c>
      <c r="Q1162" s="292">
        <f>DatInv!DF1160</f>
        <v>0</v>
      </c>
      <c r="R1162" s="292">
        <f t="shared" ref="R1162:S1162" si="1025">IF(R1160=0,0,R1161/R1160)</f>
        <v>0</v>
      </c>
      <c r="S1162" s="292">
        <f t="shared" si="1025"/>
        <v>0</v>
      </c>
      <c r="T1162" s="290"/>
    </row>
    <row r="1163" spans="1:20">
      <c r="A1163" s="290"/>
      <c r="B1163" s="292">
        <f>HLOOKUP(K!$D$15,DatInv!$F$7:$Q$1441,ROW()-8,FALSE)</f>
        <v>0</v>
      </c>
      <c r="C1163" s="292">
        <f>HLOOKUP(K!$D$15,DatInv!$W$7:$AH$1441,ROW()-8,FALSE)</f>
        <v>0</v>
      </c>
      <c r="D1163" s="292">
        <f>HLOOKUP(K!$D$15,DatInv!$AN$7:$AY$1441,ROW()-8,FALSE)</f>
        <v>0</v>
      </c>
      <c r="E1163" s="444"/>
      <c r="F1163" s="444"/>
      <c r="G1163" s="420"/>
      <c r="H1163" s="421"/>
      <c r="I1163" s="440" t="s">
        <v>317</v>
      </c>
      <c r="J1163" s="423" t="s">
        <v>22</v>
      </c>
      <c r="K1163" s="292">
        <f>HLOOKUP(K!$D$15,DatInv!$BG$7:$BR$1441,ROW()-8,FALSE)</f>
        <v>0</v>
      </c>
      <c r="L1163" s="292">
        <f>HLOOKUP(K!$D$15,DatInv!$BX$7:$CI$1441,ROW()-8,FALSE)</f>
        <v>0</v>
      </c>
      <c r="M1163" s="292">
        <f>HLOOKUP(K!$D$15,DatInv!$CO$7:$CZ$1441,ROW()-8,FALSE)</f>
        <v>0</v>
      </c>
      <c r="N1163" s="444"/>
      <c r="O1163" s="444"/>
      <c r="P1163" s="292">
        <f>DatInv!CZ1161</f>
        <v>0</v>
      </c>
      <c r="Q1163" s="292">
        <f>DatInv!DF1161</f>
        <v>0</v>
      </c>
      <c r="R1163" s="292">
        <f t="shared" ref="R1163:R1164" si="1026">Q1163+K1163</f>
        <v>0</v>
      </c>
      <c r="S1163" s="292">
        <f t="shared" ref="S1163:S1226" si="1027">Q1163+P1163</f>
        <v>0</v>
      </c>
      <c r="T1163" s="290"/>
    </row>
    <row r="1164" spans="1:20">
      <c r="A1164" s="290"/>
      <c r="B1164" s="292">
        <f>HLOOKUP(K!$D$15,DatInv!$F$7:$Q$1441,ROW()-8,FALSE)</f>
        <v>0</v>
      </c>
      <c r="C1164" s="292">
        <f>HLOOKUP(K!$D$15,DatInv!$W$7:$AH$1441,ROW()-8,FALSE)</f>
        <v>0</v>
      </c>
      <c r="D1164" s="292">
        <f>HLOOKUP(K!$D$15,DatInv!$AN$7:$AY$1441,ROW()-8,FALSE)</f>
        <v>0</v>
      </c>
      <c r="E1164" s="444"/>
      <c r="F1164" s="444"/>
      <c r="G1164" s="420"/>
      <c r="H1164" s="421"/>
      <c r="I1164" s="440"/>
      <c r="J1164" s="423" t="s">
        <v>140</v>
      </c>
      <c r="K1164" s="292">
        <f>HLOOKUP(K!$D$15,DatInv!$BG$7:$BR$1441,ROW()-8,FALSE)</f>
        <v>0</v>
      </c>
      <c r="L1164" s="292">
        <f>HLOOKUP(K!$D$15,DatInv!$BX$7:$CI$1441,ROW()-8,FALSE)</f>
        <v>0</v>
      </c>
      <c r="M1164" s="292">
        <f>HLOOKUP(K!$D$15,DatInv!$CO$7:$CZ$1441,ROW()-8,FALSE)</f>
        <v>0</v>
      </c>
      <c r="N1164" s="444"/>
      <c r="O1164" s="444"/>
      <c r="P1164" s="292">
        <f>DatInv!CZ1162</f>
        <v>0</v>
      </c>
      <c r="Q1164" s="292">
        <f>DatInv!DF1162</f>
        <v>0</v>
      </c>
      <c r="R1164" s="292">
        <f t="shared" si="1026"/>
        <v>0</v>
      </c>
      <c r="S1164" s="292">
        <f t="shared" si="1027"/>
        <v>0</v>
      </c>
      <c r="T1164" s="290"/>
    </row>
    <row r="1165" spans="1:20">
      <c r="A1165" s="290"/>
      <c r="B1165" s="292">
        <f>HLOOKUP(K!$D$15,DatInv!$F$7:$Q$1441,ROW()-8,FALSE)</f>
        <v>0</v>
      </c>
      <c r="C1165" s="292">
        <f>HLOOKUP(K!$D$15,DatInv!$W$7:$AH$1441,ROW()-8,FALSE)</f>
        <v>0</v>
      </c>
      <c r="D1165" s="292">
        <f>HLOOKUP(K!$D$15,DatInv!$AN$7:$AY$1441,ROW()-8,FALSE)</f>
        <v>0</v>
      </c>
      <c r="E1165" s="444"/>
      <c r="F1165" s="444"/>
      <c r="G1165" s="420"/>
      <c r="H1165" s="421"/>
      <c r="I1165" s="440"/>
      <c r="J1165" s="423" t="s">
        <v>249</v>
      </c>
      <c r="K1165" s="292">
        <f>HLOOKUP(K!$D$15,DatInv!$BG$7:$BR$1441,ROW()-8,FALSE)</f>
        <v>0</v>
      </c>
      <c r="L1165" s="292">
        <f>HLOOKUP(K!$D$15,DatInv!$BX$7:$CI$1441,ROW()-8,FALSE)</f>
        <v>0</v>
      </c>
      <c r="M1165" s="292">
        <f>HLOOKUP(K!$D$15,DatInv!$CO$7:$CZ$1441,ROW()-8,FALSE)</f>
        <v>0</v>
      </c>
      <c r="N1165" s="444"/>
      <c r="O1165" s="444"/>
      <c r="P1165" s="292">
        <f>DatInv!CZ1163</f>
        <v>0</v>
      </c>
      <c r="Q1165" s="292">
        <f>DatInv!DF1163</f>
        <v>0</v>
      </c>
      <c r="R1165" s="292">
        <f t="shared" ref="R1165:S1165" si="1028">IF(R1163=0,0,R1164/R1163)</f>
        <v>0</v>
      </c>
      <c r="S1165" s="292">
        <f t="shared" si="1028"/>
        <v>0</v>
      </c>
      <c r="T1165" s="290"/>
    </row>
    <row r="1166" spans="1:20">
      <c r="A1166" s="290"/>
      <c r="B1166" s="292">
        <f>HLOOKUP(K!$D$15,DatInv!$F$7:$Q$1441,ROW()-8,FALSE)</f>
        <v>0</v>
      </c>
      <c r="C1166" s="292">
        <f>HLOOKUP(K!$D$15,DatInv!$W$7:$AH$1441,ROW()-8,FALSE)</f>
        <v>0</v>
      </c>
      <c r="D1166" s="292">
        <f>HLOOKUP(K!$D$15,DatInv!$AN$7:$AY$1441,ROW()-8,FALSE)</f>
        <v>0</v>
      </c>
      <c r="E1166" s="444"/>
      <c r="F1166" s="444"/>
      <c r="G1166" s="420"/>
      <c r="H1166" s="421"/>
      <c r="I1166" s="440" t="s">
        <v>318</v>
      </c>
      <c r="J1166" s="423" t="s">
        <v>22</v>
      </c>
      <c r="K1166" s="292">
        <f>HLOOKUP(K!$D$15,DatInv!$BG$7:$BR$1441,ROW()-8,FALSE)</f>
        <v>0</v>
      </c>
      <c r="L1166" s="292">
        <f>HLOOKUP(K!$D$15,DatInv!$BX$7:$CI$1441,ROW()-8,FALSE)</f>
        <v>0</v>
      </c>
      <c r="M1166" s="292">
        <f>HLOOKUP(K!$D$15,DatInv!$CO$7:$CZ$1441,ROW()-8,FALSE)</f>
        <v>0</v>
      </c>
      <c r="N1166" s="444"/>
      <c r="O1166" s="444"/>
      <c r="P1166" s="292">
        <f>DatInv!CZ1164</f>
        <v>0</v>
      </c>
      <c r="Q1166" s="292">
        <f>DatInv!DF1164</f>
        <v>0</v>
      </c>
      <c r="R1166" s="292">
        <f t="shared" ref="R1166:R1167" si="1029">Q1166+K1166</f>
        <v>0</v>
      </c>
      <c r="S1166" s="292">
        <f t="shared" ref="S1166:S1228" si="1030">Q1166+P1166</f>
        <v>0</v>
      </c>
      <c r="T1166" s="290"/>
    </row>
    <row r="1167" spans="1:20">
      <c r="A1167" s="290"/>
      <c r="B1167" s="292">
        <f>HLOOKUP(K!$D$15,DatInv!$F$7:$Q$1441,ROW()-8,FALSE)</f>
        <v>0</v>
      </c>
      <c r="C1167" s="292">
        <f>HLOOKUP(K!$D$15,DatInv!$W$7:$AH$1441,ROW()-8,FALSE)</f>
        <v>0</v>
      </c>
      <c r="D1167" s="292">
        <f>HLOOKUP(K!$D$15,DatInv!$AN$7:$AY$1441,ROW()-8,FALSE)</f>
        <v>0</v>
      </c>
      <c r="E1167" s="444"/>
      <c r="F1167" s="444"/>
      <c r="G1167" s="420"/>
      <c r="H1167" s="421"/>
      <c r="I1167" s="440"/>
      <c r="J1167" s="423" t="s">
        <v>140</v>
      </c>
      <c r="K1167" s="292">
        <f>HLOOKUP(K!$D$15,DatInv!$BG$7:$BR$1441,ROW()-8,FALSE)</f>
        <v>0</v>
      </c>
      <c r="L1167" s="292">
        <f>HLOOKUP(K!$D$15,DatInv!$BX$7:$CI$1441,ROW()-8,FALSE)</f>
        <v>0</v>
      </c>
      <c r="M1167" s="292">
        <f>HLOOKUP(K!$D$15,DatInv!$CO$7:$CZ$1441,ROW()-8,FALSE)</f>
        <v>0</v>
      </c>
      <c r="N1167" s="444"/>
      <c r="O1167" s="444"/>
      <c r="P1167" s="292">
        <f>DatInv!CZ1165</f>
        <v>0</v>
      </c>
      <c r="Q1167" s="292">
        <f>DatInv!DF1165</f>
        <v>0</v>
      </c>
      <c r="R1167" s="292">
        <f t="shared" si="1029"/>
        <v>0</v>
      </c>
      <c r="S1167" s="292">
        <f t="shared" si="1030"/>
        <v>0</v>
      </c>
      <c r="T1167" s="290"/>
    </row>
    <row r="1168" spans="1:20">
      <c r="A1168" s="290"/>
      <c r="B1168" s="292">
        <f>HLOOKUP(K!$D$15,DatInv!$F$7:$Q$1441,ROW()-8,FALSE)</f>
        <v>0</v>
      </c>
      <c r="C1168" s="292">
        <f>HLOOKUP(K!$D$15,DatInv!$W$7:$AH$1441,ROW()-8,FALSE)</f>
        <v>0</v>
      </c>
      <c r="D1168" s="292">
        <f>HLOOKUP(K!$D$15,DatInv!$AN$7:$AY$1441,ROW()-8,FALSE)</f>
        <v>0</v>
      </c>
      <c r="E1168" s="444"/>
      <c r="F1168" s="444"/>
      <c r="G1168" s="420"/>
      <c r="H1168" s="421"/>
      <c r="I1168" s="440"/>
      <c r="J1168" s="423" t="s">
        <v>249</v>
      </c>
      <c r="K1168" s="292">
        <f>HLOOKUP(K!$D$15,DatInv!$BG$7:$BR$1441,ROW()-8,FALSE)</f>
        <v>0</v>
      </c>
      <c r="L1168" s="292">
        <f>HLOOKUP(K!$D$15,DatInv!$BX$7:$CI$1441,ROW()-8,FALSE)</f>
        <v>0</v>
      </c>
      <c r="M1168" s="292">
        <f>HLOOKUP(K!$D$15,DatInv!$CO$7:$CZ$1441,ROW()-8,FALSE)</f>
        <v>0</v>
      </c>
      <c r="N1168" s="444"/>
      <c r="O1168" s="444"/>
      <c r="P1168" s="292">
        <f>DatInv!CZ1166</f>
        <v>0</v>
      </c>
      <c r="Q1168" s="292">
        <f>DatInv!DF1166</f>
        <v>0</v>
      </c>
      <c r="R1168" s="292">
        <f t="shared" ref="R1168:S1168" si="1031">IF(R1166=0,0,R1167/R1166)</f>
        <v>0</v>
      </c>
      <c r="S1168" s="292">
        <f t="shared" si="1031"/>
        <v>0</v>
      </c>
      <c r="T1168" s="290"/>
    </row>
    <row r="1169" spans="1:20">
      <c r="A1169" s="290"/>
      <c r="B1169" s="292">
        <f>HLOOKUP(K!$D$15,DatInv!$F$7:$Q$1441,ROW()-8,FALSE)</f>
        <v>0</v>
      </c>
      <c r="C1169" s="292">
        <f>HLOOKUP(K!$D$15,DatInv!$W$7:$AH$1441,ROW()-8,FALSE)</f>
        <v>0</v>
      </c>
      <c r="D1169" s="292">
        <f>HLOOKUP(K!$D$15,DatInv!$AN$7:$AY$1441,ROW()-8,FALSE)</f>
        <v>0</v>
      </c>
      <c r="E1169" s="444"/>
      <c r="F1169" s="444"/>
      <c r="G1169" s="420"/>
      <c r="H1169" s="421"/>
      <c r="I1169" s="440" t="s">
        <v>319</v>
      </c>
      <c r="J1169" s="423" t="s">
        <v>22</v>
      </c>
      <c r="K1169" s="292">
        <f>HLOOKUP(K!$D$15,DatInv!$BG$7:$BR$1441,ROW()-8,FALSE)</f>
        <v>0</v>
      </c>
      <c r="L1169" s="292">
        <f>HLOOKUP(K!$D$15,DatInv!$BX$7:$CI$1441,ROW()-8,FALSE)</f>
        <v>0</v>
      </c>
      <c r="M1169" s="292">
        <f>HLOOKUP(K!$D$15,DatInv!$CO$7:$CZ$1441,ROW()-8,FALSE)</f>
        <v>0</v>
      </c>
      <c r="N1169" s="444"/>
      <c r="O1169" s="444"/>
      <c r="P1169" s="292">
        <f>DatInv!CZ1167</f>
        <v>0</v>
      </c>
      <c r="Q1169" s="292">
        <f>DatInv!DF1167</f>
        <v>0</v>
      </c>
      <c r="R1169" s="292">
        <f t="shared" ref="R1169:R1170" si="1032">Q1169+K1169</f>
        <v>0</v>
      </c>
      <c r="S1169" s="292">
        <f t="shared" ref="S1169:S1228" si="1033">Q1169+P1169</f>
        <v>0</v>
      </c>
      <c r="T1169" s="290"/>
    </row>
    <row r="1170" spans="1:20">
      <c r="A1170" s="290"/>
      <c r="B1170" s="292">
        <f>HLOOKUP(K!$D$15,DatInv!$F$7:$Q$1441,ROW()-8,FALSE)</f>
        <v>0</v>
      </c>
      <c r="C1170" s="292">
        <f>HLOOKUP(K!$D$15,DatInv!$W$7:$AH$1441,ROW()-8,FALSE)</f>
        <v>0</v>
      </c>
      <c r="D1170" s="292">
        <f>HLOOKUP(K!$D$15,DatInv!$AN$7:$AY$1441,ROW()-8,FALSE)</f>
        <v>0</v>
      </c>
      <c r="E1170" s="444"/>
      <c r="F1170" s="444"/>
      <c r="G1170" s="420"/>
      <c r="H1170" s="421"/>
      <c r="I1170" s="440"/>
      <c r="J1170" s="423" t="s">
        <v>140</v>
      </c>
      <c r="K1170" s="292">
        <f>HLOOKUP(K!$D$15,DatInv!$BG$7:$BR$1441,ROW()-8,FALSE)</f>
        <v>0</v>
      </c>
      <c r="L1170" s="292">
        <f>HLOOKUP(K!$D$15,DatInv!$BX$7:$CI$1441,ROW()-8,FALSE)</f>
        <v>0</v>
      </c>
      <c r="M1170" s="292">
        <f>HLOOKUP(K!$D$15,DatInv!$CO$7:$CZ$1441,ROW()-8,FALSE)</f>
        <v>0</v>
      </c>
      <c r="N1170" s="444"/>
      <c r="O1170" s="444"/>
      <c r="P1170" s="292">
        <f>DatInv!CZ1168</f>
        <v>0</v>
      </c>
      <c r="Q1170" s="292">
        <f>DatInv!DF1168</f>
        <v>0</v>
      </c>
      <c r="R1170" s="292">
        <f t="shared" si="1032"/>
        <v>0</v>
      </c>
      <c r="S1170" s="292">
        <f t="shared" si="1033"/>
        <v>0</v>
      </c>
      <c r="T1170" s="290"/>
    </row>
    <row r="1171" spans="1:20">
      <c r="A1171" s="290"/>
      <c r="B1171" s="292">
        <f>HLOOKUP(K!$D$15,DatInv!$F$7:$Q$1441,ROW()-8,FALSE)</f>
        <v>0</v>
      </c>
      <c r="C1171" s="292">
        <f>HLOOKUP(K!$D$15,DatInv!$W$7:$AH$1441,ROW()-8,FALSE)</f>
        <v>0</v>
      </c>
      <c r="D1171" s="292">
        <f>HLOOKUP(K!$D$15,DatInv!$AN$7:$AY$1441,ROW()-8,FALSE)</f>
        <v>0</v>
      </c>
      <c r="E1171" s="444"/>
      <c r="F1171" s="444"/>
      <c r="G1171" s="420"/>
      <c r="H1171" s="421"/>
      <c r="I1171" s="440"/>
      <c r="J1171" s="423" t="s">
        <v>249</v>
      </c>
      <c r="K1171" s="292">
        <f>HLOOKUP(K!$D$15,DatInv!$BG$7:$BR$1441,ROW()-8,FALSE)</f>
        <v>0</v>
      </c>
      <c r="L1171" s="292">
        <f>HLOOKUP(K!$D$15,DatInv!$BX$7:$CI$1441,ROW()-8,FALSE)</f>
        <v>0</v>
      </c>
      <c r="M1171" s="292">
        <f>HLOOKUP(K!$D$15,DatInv!$CO$7:$CZ$1441,ROW()-8,FALSE)</f>
        <v>0</v>
      </c>
      <c r="N1171" s="444"/>
      <c r="O1171" s="444"/>
      <c r="P1171" s="292">
        <f>DatInv!CZ1169</f>
        <v>0</v>
      </c>
      <c r="Q1171" s="292">
        <f>DatInv!DF1169</f>
        <v>0</v>
      </c>
      <c r="R1171" s="292">
        <f t="shared" ref="R1171:S1171" si="1034">IF(R1169=0,0,R1170/R1169)</f>
        <v>0</v>
      </c>
      <c r="S1171" s="292">
        <f t="shared" si="1034"/>
        <v>0</v>
      </c>
      <c r="T1171" s="290"/>
    </row>
    <row r="1172" spans="1:20">
      <c r="A1172" s="290"/>
      <c r="B1172" s="292">
        <f>HLOOKUP(K!$D$15,DatInv!$F$7:$Q$1441,ROW()-8,FALSE)</f>
        <v>0</v>
      </c>
      <c r="C1172" s="292">
        <f>HLOOKUP(K!$D$15,DatInv!$W$7:$AH$1441,ROW()-8,FALSE)</f>
        <v>0</v>
      </c>
      <c r="D1172" s="292">
        <f>HLOOKUP(K!$D$15,DatInv!$AN$7:$AY$1441,ROW()-8,FALSE)</f>
        <v>0</v>
      </c>
      <c r="E1172" s="444"/>
      <c r="F1172" s="444"/>
      <c r="G1172" s="420"/>
      <c r="H1172" s="421"/>
      <c r="I1172" s="440" t="s">
        <v>320</v>
      </c>
      <c r="J1172" s="423" t="s">
        <v>22</v>
      </c>
      <c r="K1172" s="292">
        <f>HLOOKUP(K!$D$15,DatInv!$BG$7:$BR$1441,ROW()-8,FALSE)</f>
        <v>0</v>
      </c>
      <c r="L1172" s="292">
        <f>HLOOKUP(K!$D$15,DatInv!$BX$7:$CI$1441,ROW()-8,FALSE)</f>
        <v>0</v>
      </c>
      <c r="M1172" s="292">
        <f>HLOOKUP(K!$D$15,DatInv!$CO$7:$CZ$1441,ROW()-8,FALSE)</f>
        <v>0</v>
      </c>
      <c r="N1172" s="444"/>
      <c r="O1172" s="444"/>
      <c r="P1172" s="292">
        <f>DatInv!CZ1170</f>
        <v>0</v>
      </c>
      <c r="Q1172" s="292">
        <f>DatInv!DF1170</f>
        <v>0</v>
      </c>
      <c r="R1172" s="292">
        <f t="shared" ref="R1172:R1173" si="1035">Q1172+K1172</f>
        <v>0</v>
      </c>
      <c r="S1172" s="292">
        <f t="shared" ref="S1172:S1228" si="1036">Q1172+P1172</f>
        <v>0</v>
      </c>
      <c r="T1172" s="290"/>
    </row>
    <row r="1173" spans="1:20">
      <c r="A1173" s="290"/>
      <c r="B1173" s="292">
        <f>HLOOKUP(K!$D$15,DatInv!$F$7:$Q$1441,ROW()-8,FALSE)</f>
        <v>0</v>
      </c>
      <c r="C1173" s="292">
        <f>HLOOKUP(K!$D$15,DatInv!$W$7:$AH$1441,ROW()-8,FALSE)</f>
        <v>0</v>
      </c>
      <c r="D1173" s="292">
        <f>HLOOKUP(K!$D$15,DatInv!$AN$7:$AY$1441,ROW()-8,FALSE)</f>
        <v>0</v>
      </c>
      <c r="E1173" s="444"/>
      <c r="F1173" s="444"/>
      <c r="G1173" s="420"/>
      <c r="H1173" s="421"/>
      <c r="I1173" s="440"/>
      <c r="J1173" s="423" t="s">
        <v>140</v>
      </c>
      <c r="K1173" s="292">
        <f>HLOOKUP(K!$D$15,DatInv!$BG$7:$BR$1441,ROW()-8,FALSE)</f>
        <v>0</v>
      </c>
      <c r="L1173" s="292">
        <f>HLOOKUP(K!$D$15,DatInv!$BX$7:$CI$1441,ROW()-8,FALSE)</f>
        <v>0</v>
      </c>
      <c r="M1173" s="292">
        <f>HLOOKUP(K!$D$15,DatInv!$CO$7:$CZ$1441,ROW()-8,FALSE)</f>
        <v>0</v>
      </c>
      <c r="N1173" s="444"/>
      <c r="O1173" s="444"/>
      <c r="P1173" s="292">
        <f>DatInv!CZ1171</f>
        <v>0</v>
      </c>
      <c r="Q1173" s="292">
        <f>DatInv!DF1171</f>
        <v>0</v>
      </c>
      <c r="R1173" s="292">
        <f t="shared" si="1035"/>
        <v>0</v>
      </c>
      <c r="S1173" s="292">
        <f t="shared" si="1036"/>
        <v>0</v>
      </c>
      <c r="T1173" s="290"/>
    </row>
    <row r="1174" spans="1:20">
      <c r="A1174" s="290"/>
      <c r="B1174" s="292">
        <f>HLOOKUP(K!$D$15,DatInv!$F$7:$Q$1441,ROW()-8,FALSE)</f>
        <v>0</v>
      </c>
      <c r="C1174" s="292">
        <f>HLOOKUP(K!$D$15,DatInv!$W$7:$AH$1441,ROW()-8,FALSE)</f>
        <v>0</v>
      </c>
      <c r="D1174" s="292">
        <f>HLOOKUP(K!$D$15,DatInv!$AN$7:$AY$1441,ROW()-8,FALSE)</f>
        <v>0</v>
      </c>
      <c r="E1174" s="444"/>
      <c r="F1174" s="444"/>
      <c r="G1174" s="420"/>
      <c r="H1174" s="421"/>
      <c r="I1174" s="440"/>
      <c r="J1174" s="423" t="s">
        <v>249</v>
      </c>
      <c r="K1174" s="292">
        <f>HLOOKUP(K!$D$15,DatInv!$BG$7:$BR$1441,ROW()-8,FALSE)</f>
        <v>0</v>
      </c>
      <c r="L1174" s="292">
        <f>HLOOKUP(K!$D$15,DatInv!$BX$7:$CI$1441,ROW()-8,FALSE)</f>
        <v>0</v>
      </c>
      <c r="M1174" s="292">
        <f>HLOOKUP(K!$D$15,DatInv!$CO$7:$CZ$1441,ROW()-8,FALSE)</f>
        <v>0</v>
      </c>
      <c r="N1174" s="444"/>
      <c r="O1174" s="444"/>
      <c r="P1174" s="292">
        <f>DatInv!CZ1172</f>
        <v>0</v>
      </c>
      <c r="Q1174" s="292">
        <f>DatInv!DF1172</f>
        <v>0</v>
      </c>
      <c r="R1174" s="292">
        <f t="shared" ref="R1174:S1174" si="1037">IF(R1172=0,0,R1173/R1172)</f>
        <v>0</v>
      </c>
      <c r="S1174" s="292">
        <f t="shared" si="1037"/>
        <v>0</v>
      </c>
      <c r="T1174" s="290"/>
    </row>
    <row r="1175" spans="1:20">
      <c r="A1175" s="290"/>
      <c r="B1175" s="292">
        <f>HLOOKUP(K!$D$15,DatInv!$F$7:$Q$1441,ROW()-8,FALSE)</f>
        <v>0</v>
      </c>
      <c r="C1175" s="292">
        <f>HLOOKUP(K!$D$15,DatInv!$W$7:$AH$1441,ROW()-8,FALSE)</f>
        <v>0</v>
      </c>
      <c r="D1175" s="292">
        <f>HLOOKUP(K!$D$15,DatInv!$AN$7:$AY$1441,ROW()-8,FALSE)</f>
        <v>0</v>
      </c>
      <c r="E1175" s="444"/>
      <c r="F1175" s="444"/>
      <c r="G1175" s="420"/>
      <c r="H1175" s="421"/>
      <c r="I1175" s="440" t="s">
        <v>321</v>
      </c>
      <c r="J1175" s="423" t="s">
        <v>22</v>
      </c>
      <c r="K1175" s="292">
        <f>HLOOKUP(K!$D$15,DatInv!$BG$7:$BR$1441,ROW()-8,FALSE)</f>
        <v>0</v>
      </c>
      <c r="L1175" s="292">
        <f>HLOOKUP(K!$D$15,DatInv!$BX$7:$CI$1441,ROW()-8,FALSE)</f>
        <v>0</v>
      </c>
      <c r="M1175" s="292">
        <f>HLOOKUP(K!$D$15,DatInv!$CO$7:$CZ$1441,ROW()-8,FALSE)</f>
        <v>0</v>
      </c>
      <c r="N1175" s="444"/>
      <c r="O1175" s="444"/>
      <c r="P1175" s="292">
        <f>DatInv!CZ1173</f>
        <v>0</v>
      </c>
      <c r="Q1175" s="292">
        <f>DatInv!DF1173</f>
        <v>0</v>
      </c>
      <c r="R1175" s="292">
        <f t="shared" ref="R1175:R1176" si="1038">Q1175+K1175</f>
        <v>0</v>
      </c>
      <c r="S1175" s="292">
        <f t="shared" ref="S1175:S1228" si="1039">Q1175+P1175</f>
        <v>0</v>
      </c>
      <c r="T1175" s="290"/>
    </row>
    <row r="1176" spans="1:20">
      <c r="A1176" s="290"/>
      <c r="B1176" s="292">
        <f>HLOOKUP(K!$D$15,DatInv!$F$7:$Q$1441,ROW()-8,FALSE)</f>
        <v>0</v>
      </c>
      <c r="C1176" s="292">
        <f>HLOOKUP(K!$D$15,DatInv!$W$7:$AH$1441,ROW()-8,FALSE)</f>
        <v>0</v>
      </c>
      <c r="D1176" s="292">
        <f>HLOOKUP(K!$D$15,DatInv!$AN$7:$AY$1441,ROW()-8,FALSE)</f>
        <v>0</v>
      </c>
      <c r="E1176" s="444"/>
      <c r="F1176" s="444"/>
      <c r="G1176" s="420"/>
      <c r="H1176" s="421"/>
      <c r="I1176" s="440"/>
      <c r="J1176" s="423" t="s">
        <v>140</v>
      </c>
      <c r="K1176" s="292">
        <f>HLOOKUP(K!$D$15,DatInv!$BG$7:$BR$1441,ROW()-8,FALSE)</f>
        <v>0</v>
      </c>
      <c r="L1176" s="292">
        <f>HLOOKUP(K!$D$15,DatInv!$BX$7:$CI$1441,ROW()-8,FALSE)</f>
        <v>0</v>
      </c>
      <c r="M1176" s="292">
        <f>HLOOKUP(K!$D$15,DatInv!$CO$7:$CZ$1441,ROW()-8,FALSE)</f>
        <v>0</v>
      </c>
      <c r="N1176" s="444"/>
      <c r="O1176" s="444"/>
      <c r="P1176" s="292">
        <f>DatInv!CZ1174</f>
        <v>0</v>
      </c>
      <c r="Q1176" s="292">
        <f>DatInv!DF1174</f>
        <v>0</v>
      </c>
      <c r="R1176" s="292">
        <f t="shared" si="1038"/>
        <v>0</v>
      </c>
      <c r="S1176" s="292">
        <f t="shared" si="1039"/>
        <v>0</v>
      </c>
      <c r="T1176" s="290"/>
    </row>
    <row r="1177" spans="1:20">
      <c r="A1177" s="290"/>
      <c r="B1177" s="292">
        <f>HLOOKUP(K!$D$15,DatInv!$F$7:$Q$1441,ROW()-8,FALSE)</f>
        <v>0</v>
      </c>
      <c r="C1177" s="292">
        <f>HLOOKUP(K!$D$15,DatInv!$W$7:$AH$1441,ROW()-8,FALSE)</f>
        <v>0</v>
      </c>
      <c r="D1177" s="292">
        <f>HLOOKUP(K!$D$15,DatInv!$AN$7:$AY$1441,ROW()-8,FALSE)</f>
        <v>0</v>
      </c>
      <c r="E1177" s="444"/>
      <c r="F1177" s="444"/>
      <c r="G1177" s="420"/>
      <c r="H1177" s="421"/>
      <c r="I1177" s="440"/>
      <c r="J1177" s="423" t="s">
        <v>249</v>
      </c>
      <c r="K1177" s="292">
        <f>HLOOKUP(K!$D$15,DatInv!$BG$7:$BR$1441,ROW()-8,FALSE)</f>
        <v>0</v>
      </c>
      <c r="L1177" s="292">
        <f>HLOOKUP(K!$D$15,DatInv!$BX$7:$CI$1441,ROW()-8,FALSE)</f>
        <v>0</v>
      </c>
      <c r="M1177" s="292">
        <f>HLOOKUP(K!$D$15,DatInv!$CO$7:$CZ$1441,ROW()-8,FALSE)</f>
        <v>0</v>
      </c>
      <c r="N1177" s="444"/>
      <c r="O1177" s="444"/>
      <c r="P1177" s="292">
        <f>DatInv!CZ1175</f>
        <v>0</v>
      </c>
      <c r="Q1177" s="292">
        <f>DatInv!DF1175</f>
        <v>0</v>
      </c>
      <c r="R1177" s="292">
        <f t="shared" ref="R1177:S1177" si="1040">IF(R1175=0,0,R1176/R1175)</f>
        <v>0</v>
      </c>
      <c r="S1177" s="292">
        <f t="shared" si="1040"/>
        <v>0</v>
      </c>
      <c r="T1177" s="290"/>
    </row>
    <row r="1178" spans="1:20">
      <c r="A1178" s="290"/>
      <c r="B1178" s="292">
        <f>HLOOKUP(K!$D$15,DatInv!$F$7:$Q$1441,ROW()-8,FALSE)</f>
        <v>0</v>
      </c>
      <c r="C1178" s="292">
        <f>HLOOKUP(K!$D$15,DatInv!$W$7:$AH$1441,ROW()-8,FALSE)</f>
        <v>0</v>
      </c>
      <c r="D1178" s="292">
        <f>HLOOKUP(K!$D$15,DatInv!$AN$7:$AY$1441,ROW()-8,FALSE)</f>
        <v>0</v>
      </c>
      <c r="E1178" s="444"/>
      <c r="F1178" s="444"/>
      <c r="G1178" s="420"/>
      <c r="H1178" s="421"/>
      <c r="I1178" s="440" t="s">
        <v>322</v>
      </c>
      <c r="J1178" s="423" t="s">
        <v>22</v>
      </c>
      <c r="K1178" s="292">
        <f>HLOOKUP(K!$D$15,DatInv!$BG$7:$BR$1441,ROW()-8,FALSE)</f>
        <v>0</v>
      </c>
      <c r="L1178" s="292">
        <f>HLOOKUP(K!$D$15,DatInv!$BX$7:$CI$1441,ROW()-8,FALSE)</f>
        <v>0</v>
      </c>
      <c r="M1178" s="292">
        <f>HLOOKUP(K!$D$15,DatInv!$CO$7:$CZ$1441,ROW()-8,FALSE)</f>
        <v>0</v>
      </c>
      <c r="N1178" s="444"/>
      <c r="O1178" s="444"/>
      <c r="P1178" s="292">
        <f>DatInv!CZ1176</f>
        <v>0</v>
      </c>
      <c r="Q1178" s="292">
        <f>DatInv!DF1176</f>
        <v>0</v>
      </c>
      <c r="R1178" s="292">
        <f t="shared" ref="R1178:R1179" si="1041">Q1178+K1178</f>
        <v>0</v>
      </c>
      <c r="S1178" s="292">
        <f t="shared" ref="S1178:S1228" si="1042">Q1178+P1178</f>
        <v>0</v>
      </c>
      <c r="T1178" s="290"/>
    </row>
    <row r="1179" spans="1:20">
      <c r="A1179" s="290"/>
      <c r="B1179" s="292">
        <f>HLOOKUP(K!$D$15,DatInv!$F$7:$Q$1441,ROW()-8,FALSE)</f>
        <v>0</v>
      </c>
      <c r="C1179" s="292">
        <f>HLOOKUP(K!$D$15,DatInv!$W$7:$AH$1441,ROW()-8,FALSE)</f>
        <v>0</v>
      </c>
      <c r="D1179" s="292">
        <f>HLOOKUP(K!$D$15,DatInv!$AN$7:$AY$1441,ROW()-8,FALSE)</f>
        <v>0</v>
      </c>
      <c r="E1179" s="444"/>
      <c r="F1179" s="444"/>
      <c r="G1179" s="420"/>
      <c r="H1179" s="421"/>
      <c r="I1179" s="440"/>
      <c r="J1179" s="423" t="s">
        <v>140</v>
      </c>
      <c r="K1179" s="292">
        <f>HLOOKUP(K!$D$15,DatInv!$BG$7:$BR$1441,ROW()-8,FALSE)</f>
        <v>0</v>
      </c>
      <c r="L1179" s="292">
        <f>HLOOKUP(K!$D$15,DatInv!$BX$7:$CI$1441,ROW()-8,FALSE)</f>
        <v>0</v>
      </c>
      <c r="M1179" s="292">
        <f>HLOOKUP(K!$D$15,DatInv!$CO$7:$CZ$1441,ROW()-8,FALSE)</f>
        <v>0</v>
      </c>
      <c r="N1179" s="444"/>
      <c r="O1179" s="444"/>
      <c r="P1179" s="292">
        <f>DatInv!CZ1177</f>
        <v>0</v>
      </c>
      <c r="Q1179" s="292">
        <f>DatInv!DF1177</f>
        <v>0</v>
      </c>
      <c r="R1179" s="292">
        <f t="shared" si="1041"/>
        <v>0</v>
      </c>
      <c r="S1179" s="292">
        <f t="shared" si="1042"/>
        <v>0</v>
      </c>
      <c r="T1179" s="290"/>
    </row>
    <row r="1180" spans="1:20">
      <c r="A1180" s="290"/>
      <c r="B1180" s="292">
        <f>HLOOKUP(K!$D$15,DatInv!$F$7:$Q$1441,ROW()-8,FALSE)</f>
        <v>0</v>
      </c>
      <c r="C1180" s="292">
        <f>HLOOKUP(K!$D$15,DatInv!$W$7:$AH$1441,ROW()-8,FALSE)</f>
        <v>0</v>
      </c>
      <c r="D1180" s="292">
        <f>HLOOKUP(K!$D$15,DatInv!$AN$7:$AY$1441,ROW()-8,FALSE)</f>
        <v>0</v>
      </c>
      <c r="E1180" s="444"/>
      <c r="F1180" s="444"/>
      <c r="G1180" s="420"/>
      <c r="H1180" s="421"/>
      <c r="I1180" s="440"/>
      <c r="J1180" s="423" t="s">
        <v>249</v>
      </c>
      <c r="K1180" s="292">
        <f>HLOOKUP(K!$D$15,DatInv!$BG$7:$BR$1441,ROW()-8,FALSE)</f>
        <v>0</v>
      </c>
      <c r="L1180" s="292">
        <f>HLOOKUP(K!$D$15,DatInv!$BX$7:$CI$1441,ROW()-8,FALSE)</f>
        <v>0</v>
      </c>
      <c r="M1180" s="292">
        <f>HLOOKUP(K!$D$15,DatInv!$CO$7:$CZ$1441,ROW()-8,FALSE)</f>
        <v>0</v>
      </c>
      <c r="N1180" s="444"/>
      <c r="O1180" s="444"/>
      <c r="P1180" s="292">
        <f>DatInv!CZ1178</f>
        <v>0</v>
      </c>
      <c r="Q1180" s="292">
        <f>DatInv!DF1178</f>
        <v>0</v>
      </c>
      <c r="R1180" s="292">
        <f t="shared" ref="R1180:S1180" si="1043">IF(R1178=0,0,R1179/R1178)</f>
        <v>0</v>
      </c>
      <c r="S1180" s="292">
        <f t="shared" si="1043"/>
        <v>0</v>
      </c>
      <c r="T1180" s="290"/>
    </row>
    <row r="1181" spans="1:20">
      <c r="A1181" s="290"/>
      <c r="B1181" s="292">
        <f>HLOOKUP(K!$D$15,DatInv!$F$7:$Q$1441,ROW()-8,FALSE)</f>
        <v>0</v>
      </c>
      <c r="C1181" s="292">
        <f>HLOOKUP(K!$D$15,DatInv!$W$7:$AH$1441,ROW()-8,FALSE)</f>
        <v>0</v>
      </c>
      <c r="D1181" s="292">
        <f>HLOOKUP(K!$D$15,DatInv!$AN$7:$AY$1441,ROW()-8,FALSE)</f>
        <v>0</v>
      </c>
      <c r="E1181" s="444"/>
      <c r="F1181" s="444"/>
      <c r="G1181" s="420"/>
      <c r="H1181" s="421"/>
      <c r="I1181" s="440" t="s">
        <v>323</v>
      </c>
      <c r="J1181" s="423" t="s">
        <v>22</v>
      </c>
      <c r="K1181" s="292">
        <f>HLOOKUP(K!$D$15,DatInv!$BG$7:$BR$1441,ROW()-8,FALSE)</f>
        <v>0</v>
      </c>
      <c r="L1181" s="292">
        <f>HLOOKUP(K!$D$15,DatInv!$BX$7:$CI$1441,ROW()-8,FALSE)</f>
        <v>0</v>
      </c>
      <c r="M1181" s="292">
        <f>HLOOKUP(K!$D$15,DatInv!$CO$7:$CZ$1441,ROW()-8,FALSE)</f>
        <v>0</v>
      </c>
      <c r="N1181" s="444"/>
      <c r="O1181" s="444"/>
      <c r="P1181" s="292">
        <f>DatInv!CZ1179</f>
        <v>0</v>
      </c>
      <c r="Q1181" s="292">
        <f>DatInv!DF1179</f>
        <v>0</v>
      </c>
      <c r="R1181" s="292">
        <f t="shared" ref="R1181:R1182" si="1044">Q1181+K1181</f>
        <v>0</v>
      </c>
      <c r="S1181" s="292">
        <f t="shared" ref="S1181:S1228" si="1045">Q1181+P1181</f>
        <v>0</v>
      </c>
      <c r="T1181" s="290"/>
    </row>
    <row r="1182" spans="1:20">
      <c r="A1182" s="290"/>
      <c r="B1182" s="292">
        <f>HLOOKUP(K!$D$15,DatInv!$F$7:$Q$1441,ROW()-8,FALSE)</f>
        <v>0</v>
      </c>
      <c r="C1182" s="292">
        <f>HLOOKUP(K!$D$15,DatInv!$W$7:$AH$1441,ROW()-8,FALSE)</f>
        <v>0</v>
      </c>
      <c r="D1182" s="292">
        <f>HLOOKUP(K!$D$15,DatInv!$AN$7:$AY$1441,ROW()-8,FALSE)</f>
        <v>0</v>
      </c>
      <c r="E1182" s="444"/>
      <c r="F1182" s="444"/>
      <c r="G1182" s="420"/>
      <c r="H1182" s="421"/>
      <c r="I1182" s="440"/>
      <c r="J1182" s="423" t="s">
        <v>140</v>
      </c>
      <c r="K1182" s="292">
        <f>HLOOKUP(K!$D$15,DatInv!$BG$7:$BR$1441,ROW()-8,FALSE)</f>
        <v>0</v>
      </c>
      <c r="L1182" s="292">
        <f>HLOOKUP(K!$D$15,DatInv!$BX$7:$CI$1441,ROW()-8,FALSE)</f>
        <v>0</v>
      </c>
      <c r="M1182" s="292">
        <f>HLOOKUP(K!$D$15,DatInv!$CO$7:$CZ$1441,ROW()-8,FALSE)</f>
        <v>0</v>
      </c>
      <c r="N1182" s="444"/>
      <c r="O1182" s="444"/>
      <c r="P1182" s="292">
        <f>DatInv!CZ1180</f>
        <v>0</v>
      </c>
      <c r="Q1182" s="292">
        <f>DatInv!DF1180</f>
        <v>0</v>
      </c>
      <c r="R1182" s="292">
        <f t="shared" si="1044"/>
        <v>0</v>
      </c>
      <c r="S1182" s="292">
        <f t="shared" si="1045"/>
        <v>0</v>
      </c>
      <c r="T1182" s="290"/>
    </row>
    <row r="1183" spans="1:20">
      <c r="A1183" s="290"/>
      <c r="B1183" s="292">
        <f>HLOOKUP(K!$D$15,DatInv!$F$7:$Q$1441,ROW()-8,FALSE)</f>
        <v>0</v>
      </c>
      <c r="C1183" s="292">
        <f>HLOOKUP(K!$D$15,DatInv!$W$7:$AH$1441,ROW()-8,FALSE)</f>
        <v>0</v>
      </c>
      <c r="D1183" s="292">
        <f>HLOOKUP(K!$D$15,DatInv!$AN$7:$AY$1441,ROW()-8,FALSE)</f>
        <v>0</v>
      </c>
      <c r="E1183" s="444"/>
      <c r="F1183" s="444"/>
      <c r="G1183" s="420"/>
      <c r="H1183" s="421"/>
      <c r="I1183" s="440"/>
      <c r="J1183" s="423" t="s">
        <v>249</v>
      </c>
      <c r="K1183" s="292">
        <f>HLOOKUP(K!$D$15,DatInv!$BG$7:$BR$1441,ROW()-8,FALSE)</f>
        <v>0</v>
      </c>
      <c r="L1183" s="292">
        <f>HLOOKUP(K!$D$15,DatInv!$BX$7:$CI$1441,ROW()-8,FALSE)</f>
        <v>0</v>
      </c>
      <c r="M1183" s="292">
        <f>HLOOKUP(K!$D$15,DatInv!$CO$7:$CZ$1441,ROW()-8,FALSE)</f>
        <v>0</v>
      </c>
      <c r="N1183" s="444"/>
      <c r="O1183" s="444"/>
      <c r="P1183" s="292">
        <f>DatInv!CZ1181</f>
        <v>0</v>
      </c>
      <c r="Q1183" s="292">
        <f>DatInv!DF1181</f>
        <v>0</v>
      </c>
      <c r="R1183" s="292">
        <f t="shared" ref="R1183:S1183" si="1046">IF(R1181=0,0,R1182/R1181)</f>
        <v>0</v>
      </c>
      <c r="S1183" s="292">
        <f t="shared" si="1046"/>
        <v>0</v>
      </c>
      <c r="T1183" s="290"/>
    </row>
    <row r="1184" spans="1:20">
      <c r="A1184" s="290"/>
      <c r="B1184" s="292">
        <f>HLOOKUP(K!$D$15,DatInv!$F$7:$Q$1441,ROW()-8,FALSE)</f>
        <v>0</v>
      </c>
      <c r="C1184" s="292">
        <f>HLOOKUP(K!$D$15,DatInv!$W$7:$AH$1441,ROW()-8,FALSE)</f>
        <v>0</v>
      </c>
      <c r="D1184" s="292">
        <f>HLOOKUP(K!$D$15,DatInv!$AN$7:$AY$1441,ROW()-8,FALSE)</f>
        <v>0</v>
      </c>
      <c r="E1184" s="444"/>
      <c r="F1184" s="444"/>
      <c r="G1184" s="420"/>
      <c r="H1184" s="421"/>
      <c r="I1184" s="440" t="s">
        <v>324</v>
      </c>
      <c r="J1184" s="423" t="s">
        <v>22</v>
      </c>
      <c r="K1184" s="292">
        <f>HLOOKUP(K!$D$15,DatInv!$BG$7:$BR$1441,ROW()-8,FALSE)</f>
        <v>0</v>
      </c>
      <c r="L1184" s="292">
        <f>HLOOKUP(K!$D$15,DatInv!$BX$7:$CI$1441,ROW()-8,FALSE)</f>
        <v>0</v>
      </c>
      <c r="M1184" s="292">
        <f>HLOOKUP(K!$D$15,DatInv!$CO$7:$CZ$1441,ROW()-8,FALSE)</f>
        <v>0</v>
      </c>
      <c r="N1184" s="444"/>
      <c r="O1184" s="444"/>
      <c r="P1184" s="292">
        <f>DatInv!CZ1182</f>
        <v>0</v>
      </c>
      <c r="Q1184" s="292">
        <f>DatInv!DF1182</f>
        <v>0</v>
      </c>
      <c r="R1184" s="292">
        <f t="shared" ref="R1184:R1185" si="1047">Q1184+K1184</f>
        <v>0</v>
      </c>
      <c r="S1184" s="292">
        <f t="shared" ref="S1184:S1228" si="1048">Q1184+P1184</f>
        <v>0</v>
      </c>
      <c r="T1184" s="290"/>
    </row>
    <row r="1185" spans="1:20">
      <c r="A1185" s="290"/>
      <c r="B1185" s="292">
        <f>HLOOKUP(K!$D$15,DatInv!$F$7:$Q$1441,ROW()-8,FALSE)</f>
        <v>0</v>
      </c>
      <c r="C1185" s="292">
        <f>HLOOKUP(K!$D$15,DatInv!$W$7:$AH$1441,ROW()-8,FALSE)</f>
        <v>0</v>
      </c>
      <c r="D1185" s="292">
        <f>HLOOKUP(K!$D$15,DatInv!$AN$7:$AY$1441,ROW()-8,FALSE)</f>
        <v>0</v>
      </c>
      <c r="E1185" s="444"/>
      <c r="F1185" s="444"/>
      <c r="G1185" s="420"/>
      <c r="H1185" s="421"/>
      <c r="I1185" s="440"/>
      <c r="J1185" s="423" t="s">
        <v>140</v>
      </c>
      <c r="K1185" s="292">
        <f>HLOOKUP(K!$D$15,DatInv!$BG$7:$BR$1441,ROW()-8,FALSE)</f>
        <v>0</v>
      </c>
      <c r="L1185" s="292">
        <f>HLOOKUP(K!$D$15,DatInv!$BX$7:$CI$1441,ROW()-8,FALSE)</f>
        <v>0</v>
      </c>
      <c r="M1185" s="292">
        <f>HLOOKUP(K!$D$15,DatInv!$CO$7:$CZ$1441,ROW()-8,FALSE)</f>
        <v>0</v>
      </c>
      <c r="N1185" s="444"/>
      <c r="O1185" s="444"/>
      <c r="P1185" s="292">
        <f>DatInv!CZ1183</f>
        <v>0</v>
      </c>
      <c r="Q1185" s="292">
        <f>DatInv!DF1183</f>
        <v>0</v>
      </c>
      <c r="R1185" s="292">
        <f t="shared" si="1047"/>
        <v>0</v>
      </c>
      <c r="S1185" s="292">
        <f t="shared" si="1048"/>
        <v>0</v>
      </c>
      <c r="T1185" s="290"/>
    </row>
    <row r="1186" spans="1:20">
      <c r="A1186" s="290"/>
      <c r="B1186" s="292">
        <f>HLOOKUP(K!$D$15,DatInv!$F$7:$Q$1441,ROW()-8,FALSE)</f>
        <v>0</v>
      </c>
      <c r="C1186" s="292">
        <f>HLOOKUP(K!$D$15,DatInv!$W$7:$AH$1441,ROW()-8,FALSE)</f>
        <v>0</v>
      </c>
      <c r="D1186" s="292">
        <f>HLOOKUP(K!$D$15,DatInv!$AN$7:$AY$1441,ROW()-8,FALSE)</f>
        <v>0</v>
      </c>
      <c r="E1186" s="444"/>
      <c r="F1186" s="444"/>
      <c r="G1186" s="420"/>
      <c r="H1186" s="421"/>
      <c r="I1186" s="440"/>
      <c r="J1186" s="423" t="s">
        <v>249</v>
      </c>
      <c r="K1186" s="292">
        <f>HLOOKUP(K!$D$15,DatInv!$BG$7:$BR$1441,ROW()-8,FALSE)</f>
        <v>0</v>
      </c>
      <c r="L1186" s="292">
        <f>HLOOKUP(K!$D$15,DatInv!$BX$7:$CI$1441,ROW()-8,FALSE)</f>
        <v>0</v>
      </c>
      <c r="M1186" s="292">
        <f>HLOOKUP(K!$D$15,DatInv!$CO$7:$CZ$1441,ROW()-8,FALSE)</f>
        <v>0</v>
      </c>
      <c r="N1186" s="444"/>
      <c r="O1186" s="444"/>
      <c r="P1186" s="292">
        <f>DatInv!CZ1184</f>
        <v>0</v>
      </c>
      <c r="Q1186" s="292">
        <f>DatInv!DF1184</f>
        <v>0</v>
      </c>
      <c r="R1186" s="292">
        <f t="shared" ref="R1186:S1186" si="1049">IF(R1184=0,0,R1185/R1184)</f>
        <v>0</v>
      </c>
      <c r="S1186" s="292">
        <f t="shared" si="1049"/>
        <v>0</v>
      </c>
      <c r="T1186" s="290"/>
    </row>
    <row r="1187" spans="1:20">
      <c r="A1187" s="290"/>
      <c r="B1187" s="292">
        <f>HLOOKUP(K!$D$15,DatInv!$F$7:$Q$1441,ROW()-8,FALSE)</f>
        <v>0</v>
      </c>
      <c r="C1187" s="292">
        <f>HLOOKUP(K!$D$15,DatInv!$W$7:$AH$1441,ROW()-8,FALSE)</f>
        <v>0</v>
      </c>
      <c r="D1187" s="292">
        <f>HLOOKUP(K!$D$15,DatInv!$AN$7:$AY$1441,ROW()-8,FALSE)</f>
        <v>0</v>
      </c>
      <c r="E1187" s="444"/>
      <c r="F1187" s="444"/>
      <c r="G1187" s="420"/>
      <c r="H1187" s="421"/>
      <c r="I1187" s="440" t="s">
        <v>325</v>
      </c>
      <c r="J1187" s="423" t="s">
        <v>22</v>
      </c>
      <c r="K1187" s="292">
        <f>HLOOKUP(K!$D$15,DatInv!$BG$7:$BR$1441,ROW()-8,FALSE)</f>
        <v>0</v>
      </c>
      <c r="L1187" s="292">
        <f>HLOOKUP(K!$D$15,DatInv!$BX$7:$CI$1441,ROW()-8,FALSE)</f>
        <v>0</v>
      </c>
      <c r="M1187" s="292">
        <f>HLOOKUP(K!$D$15,DatInv!$CO$7:$CZ$1441,ROW()-8,FALSE)</f>
        <v>0</v>
      </c>
      <c r="N1187" s="444"/>
      <c r="O1187" s="444"/>
      <c r="P1187" s="292">
        <f>DatInv!CZ1185</f>
        <v>0</v>
      </c>
      <c r="Q1187" s="292">
        <f>DatInv!DF1185</f>
        <v>0</v>
      </c>
      <c r="R1187" s="292">
        <f t="shared" ref="R1187:R1188" si="1050">Q1187+K1187</f>
        <v>0</v>
      </c>
      <c r="S1187" s="292">
        <f t="shared" ref="S1187:S1228" si="1051">Q1187+P1187</f>
        <v>0</v>
      </c>
      <c r="T1187" s="290"/>
    </row>
    <row r="1188" spans="1:20">
      <c r="A1188" s="290"/>
      <c r="B1188" s="292">
        <f>HLOOKUP(K!$D$15,DatInv!$F$7:$Q$1441,ROW()-8,FALSE)</f>
        <v>0</v>
      </c>
      <c r="C1188" s="292">
        <f>HLOOKUP(K!$D$15,DatInv!$W$7:$AH$1441,ROW()-8,FALSE)</f>
        <v>0</v>
      </c>
      <c r="D1188" s="292">
        <f>HLOOKUP(K!$D$15,DatInv!$AN$7:$AY$1441,ROW()-8,FALSE)</f>
        <v>0</v>
      </c>
      <c r="E1188" s="444"/>
      <c r="F1188" s="444"/>
      <c r="G1188" s="420"/>
      <c r="H1188" s="421"/>
      <c r="I1188" s="440"/>
      <c r="J1188" s="423" t="s">
        <v>140</v>
      </c>
      <c r="K1188" s="292">
        <f>HLOOKUP(K!$D$15,DatInv!$BG$7:$BR$1441,ROW()-8,FALSE)</f>
        <v>0</v>
      </c>
      <c r="L1188" s="292">
        <f>HLOOKUP(K!$D$15,DatInv!$BX$7:$CI$1441,ROW()-8,FALSE)</f>
        <v>0</v>
      </c>
      <c r="M1188" s="292">
        <f>HLOOKUP(K!$D$15,DatInv!$CO$7:$CZ$1441,ROW()-8,FALSE)</f>
        <v>0</v>
      </c>
      <c r="N1188" s="444"/>
      <c r="O1188" s="444"/>
      <c r="P1188" s="292">
        <f>DatInv!CZ1186</f>
        <v>0</v>
      </c>
      <c r="Q1188" s="292">
        <f>DatInv!DF1186</f>
        <v>0</v>
      </c>
      <c r="R1188" s="292">
        <f t="shared" si="1050"/>
        <v>0</v>
      </c>
      <c r="S1188" s="292">
        <f t="shared" si="1051"/>
        <v>0</v>
      </c>
      <c r="T1188" s="290"/>
    </row>
    <row r="1189" spans="1:20">
      <c r="A1189" s="290"/>
      <c r="B1189" s="292">
        <f>HLOOKUP(K!$D$15,DatInv!$F$7:$Q$1441,ROW()-8,FALSE)</f>
        <v>0</v>
      </c>
      <c r="C1189" s="292">
        <f>HLOOKUP(K!$D$15,DatInv!$W$7:$AH$1441,ROW()-8,FALSE)</f>
        <v>0</v>
      </c>
      <c r="D1189" s="292">
        <f>HLOOKUP(K!$D$15,DatInv!$AN$7:$AY$1441,ROW()-8,FALSE)</f>
        <v>0</v>
      </c>
      <c r="E1189" s="444"/>
      <c r="F1189" s="444"/>
      <c r="G1189" s="420"/>
      <c r="H1189" s="421"/>
      <c r="I1189" s="440"/>
      <c r="J1189" s="423" t="s">
        <v>249</v>
      </c>
      <c r="K1189" s="292">
        <f>HLOOKUP(K!$D$15,DatInv!$BG$7:$BR$1441,ROW()-8,FALSE)</f>
        <v>0</v>
      </c>
      <c r="L1189" s="292">
        <f>HLOOKUP(K!$D$15,DatInv!$BX$7:$CI$1441,ROW()-8,FALSE)</f>
        <v>0</v>
      </c>
      <c r="M1189" s="292">
        <f>HLOOKUP(K!$D$15,DatInv!$CO$7:$CZ$1441,ROW()-8,FALSE)</f>
        <v>0</v>
      </c>
      <c r="N1189" s="444"/>
      <c r="O1189" s="444"/>
      <c r="P1189" s="292">
        <f>DatInv!CZ1187</f>
        <v>0</v>
      </c>
      <c r="Q1189" s="292">
        <f>DatInv!DF1187</f>
        <v>0</v>
      </c>
      <c r="R1189" s="292">
        <f t="shared" ref="R1189:S1189" si="1052">IF(R1187=0,0,R1188/R1187)</f>
        <v>0</v>
      </c>
      <c r="S1189" s="292">
        <f t="shared" si="1052"/>
        <v>0</v>
      </c>
      <c r="T1189" s="290"/>
    </row>
    <row r="1190" spans="1:20">
      <c r="A1190" s="290"/>
      <c r="B1190" s="292">
        <f>HLOOKUP(K!$D$15,DatInv!$F$7:$Q$1441,ROW()-8,FALSE)</f>
        <v>0</v>
      </c>
      <c r="C1190" s="292">
        <f>HLOOKUP(K!$D$15,DatInv!$W$7:$AH$1441,ROW()-8,FALSE)</f>
        <v>0</v>
      </c>
      <c r="D1190" s="292">
        <f>HLOOKUP(K!$D$15,DatInv!$AN$7:$AY$1441,ROW()-8,FALSE)</f>
        <v>0</v>
      </c>
      <c r="E1190" s="444"/>
      <c r="F1190" s="444"/>
      <c r="G1190" s="420"/>
      <c r="H1190" s="421"/>
      <c r="I1190" s="440" t="s">
        <v>326</v>
      </c>
      <c r="J1190" s="423" t="s">
        <v>22</v>
      </c>
      <c r="K1190" s="292">
        <f>HLOOKUP(K!$D$15,DatInv!$BG$7:$BR$1441,ROW()-8,FALSE)</f>
        <v>0</v>
      </c>
      <c r="L1190" s="292">
        <f>HLOOKUP(K!$D$15,DatInv!$BX$7:$CI$1441,ROW()-8,FALSE)</f>
        <v>0</v>
      </c>
      <c r="M1190" s="292">
        <f>HLOOKUP(K!$D$15,DatInv!$CO$7:$CZ$1441,ROW()-8,FALSE)</f>
        <v>0</v>
      </c>
      <c r="N1190" s="444"/>
      <c r="O1190" s="444"/>
      <c r="P1190" s="292">
        <f>DatInv!CZ1188</f>
        <v>0</v>
      </c>
      <c r="Q1190" s="292">
        <f>DatInv!DF1188</f>
        <v>0</v>
      </c>
      <c r="R1190" s="292">
        <f t="shared" ref="R1190:R1191" si="1053">Q1190+K1190</f>
        <v>0</v>
      </c>
      <c r="S1190" s="292">
        <f t="shared" ref="S1190:S1228" si="1054">Q1190+P1190</f>
        <v>0</v>
      </c>
      <c r="T1190" s="290"/>
    </row>
    <row r="1191" spans="1:20">
      <c r="A1191" s="290"/>
      <c r="B1191" s="292">
        <f>HLOOKUP(K!$D$15,DatInv!$F$7:$Q$1441,ROW()-8,FALSE)</f>
        <v>0</v>
      </c>
      <c r="C1191" s="292">
        <f>HLOOKUP(K!$D$15,DatInv!$W$7:$AH$1441,ROW()-8,FALSE)</f>
        <v>0</v>
      </c>
      <c r="D1191" s="292">
        <f>HLOOKUP(K!$D$15,DatInv!$AN$7:$AY$1441,ROW()-8,FALSE)</f>
        <v>0</v>
      </c>
      <c r="E1191" s="444"/>
      <c r="F1191" s="444"/>
      <c r="G1191" s="420"/>
      <c r="H1191" s="421"/>
      <c r="I1191" s="440"/>
      <c r="J1191" s="423" t="s">
        <v>140</v>
      </c>
      <c r="K1191" s="292">
        <f>HLOOKUP(K!$D$15,DatInv!$BG$7:$BR$1441,ROW()-8,FALSE)</f>
        <v>0</v>
      </c>
      <c r="L1191" s="292">
        <f>HLOOKUP(K!$D$15,DatInv!$BX$7:$CI$1441,ROW()-8,FALSE)</f>
        <v>0</v>
      </c>
      <c r="M1191" s="292">
        <f>HLOOKUP(K!$D$15,DatInv!$CO$7:$CZ$1441,ROW()-8,FALSE)</f>
        <v>0</v>
      </c>
      <c r="N1191" s="444"/>
      <c r="O1191" s="444"/>
      <c r="P1191" s="292">
        <f>DatInv!CZ1189</f>
        <v>0</v>
      </c>
      <c r="Q1191" s="292">
        <f>DatInv!DF1189</f>
        <v>0</v>
      </c>
      <c r="R1191" s="292">
        <f t="shared" si="1053"/>
        <v>0</v>
      </c>
      <c r="S1191" s="292">
        <f t="shared" si="1054"/>
        <v>0</v>
      </c>
      <c r="T1191" s="290"/>
    </row>
    <row r="1192" spans="1:20">
      <c r="A1192" s="290"/>
      <c r="B1192" s="292">
        <f>HLOOKUP(K!$D$15,DatInv!$F$7:$Q$1441,ROW()-8,FALSE)</f>
        <v>0</v>
      </c>
      <c r="C1192" s="292">
        <f>HLOOKUP(K!$D$15,DatInv!$W$7:$AH$1441,ROW()-8,FALSE)</f>
        <v>0</v>
      </c>
      <c r="D1192" s="292">
        <f>HLOOKUP(K!$D$15,DatInv!$AN$7:$AY$1441,ROW()-8,FALSE)</f>
        <v>0</v>
      </c>
      <c r="E1192" s="444"/>
      <c r="F1192" s="444"/>
      <c r="G1192" s="420"/>
      <c r="H1192" s="421"/>
      <c r="I1192" s="440"/>
      <c r="J1192" s="423" t="s">
        <v>249</v>
      </c>
      <c r="K1192" s="292">
        <f>HLOOKUP(K!$D$15,DatInv!$BG$7:$BR$1441,ROW()-8,FALSE)</f>
        <v>0</v>
      </c>
      <c r="L1192" s="292">
        <f>HLOOKUP(K!$D$15,DatInv!$BX$7:$CI$1441,ROW()-8,FALSE)</f>
        <v>0</v>
      </c>
      <c r="M1192" s="292">
        <f>HLOOKUP(K!$D$15,DatInv!$CO$7:$CZ$1441,ROW()-8,FALSE)</f>
        <v>0</v>
      </c>
      <c r="N1192" s="444"/>
      <c r="O1192" s="444"/>
      <c r="P1192" s="292">
        <f>DatInv!CZ1190</f>
        <v>0</v>
      </c>
      <c r="Q1192" s="292">
        <f>DatInv!DF1190</f>
        <v>0</v>
      </c>
      <c r="R1192" s="292">
        <f t="shared" ref="R1192:S1192" si="1055">IF(R1190=0,0,R1191/R1190)</f>
        <v>0</v>
      </c>
      <c r="S1192" s="292">
        <f t="shared" si="1055"/>
        <v>0</v>
      </c>
      <c r="T1192" s="290"/>
    </row>
    <row r="1193" spans="1:20">
      <c r="A1193" s="290"/>
      <c r="B1193" s="292">
        <f>HLOOKUP(K!$D$15,DatInv!$F$7:$Q$1441,ROW()-8,FALSE)</f>
        <v>0</v>
      </c>
      <c r="C1193" s="292">
        <f>HLOOKUP(K!$D$15,DatInv!$W$7:$AH$1441,ROW()-8,FALSE)</f>
        <v>0</v>
      </c>
      <c r="D1193" s="292">
        <f>HLOOKUP(K!$D$15,DatInv!$AN$7:$AY$1441,ROW()-8,FALSE)</f>
        <v>0</v>
      </c>
      <c r="E1193" s="444"/>
      <c r="F1193" s="444"/>
      <c r="G1193" s="420"/>
      <c r="H1193" s="421"/>
      <c r="I1193" s="440" t="s">
        <v>327</v>
      </c>
      <c r="J1193" s="423" t="s">
        <v>22</v>
      </c>
      <c r="K1193" s="292">
        <f>HLOOKUP(K!$D$15,DatInv!$BG$7:$BR$1441,ROW()-8,FALSE)</f>
        <v>0</v>
      </c>
      <c r="L1193" s="292">
        <f>HLOOKUP(K!$D$15,DatInv!$BX$7:$CI$1441,ROW()-8,FALSE)</f>
        <v>0</v>
      </c>
      <c r="M1193" s="292">
        <f>HLOOKUP(K!$D$15,DatInv!$CO$7:$CZ$1441,ROW()-8,FALSE)</f>
        <v>0</v>
      </c>
      <c r="N1193" s="444"/>
      <c r="O1193" s="444"/>
      <c r="P1193" s="292">
        <f>DatInv!CZ1191</f>
        <v>0</v>
      </c>
      <c r="Q1193" s="292">
        <f>DatInv!DF1191</f>
        <v>0</v>
      </c>
      <c r="R1193" s="292">
        <f t="shared" ref="R1193:R1194" si="1056">Q1193+K1193</f>
        <v>0</v>
      </c>
      <c r="S1193" s="292">
        <f t="shared" ref="S1193:S1228" si="1057">Q1193+P1193</f>
        <v>0</v>
      </c>
      <c r="T1193" s="290"/>
    </row>
    <row r="1194" spans="1:20">
      <c r="A1194" s="290"/>
      <c r="B1194" s="292">
        <f>HLOOKUP(K!$D$15,DatInv!$F$7:$Q$1441,ROW()-8,FALSE)</f>
        <v>0</v>
      </c>
      <c r="C1194" s="292">
        <f>HLOOKUP(K!$D$15,DatInv!$W$7:$AH$1441,ROW()-8,FALSE)</f>
        <v>0</v>
      </c>
      <c r="D1194" s="292">
        <f>HLOOKUP(K!$D$15,DatInv!$AN$7:$AY$1441,ROW()-8,FALSE)</f>
        <v>0</v>
      </c>
      <c r="E1194" s="444"/>
      <c r="F1194" s="444"/>
      <c r="G1194" s="420"/>
      <c r="H1194" s="421"/>
      <c r="I1194" s="440"/>
      <c r="J1194" s="423" t="s">
        <v>140</v>
      </c>
      <c r="K1194" s="292">
        <f>HLOOKUP(K!$D$15,DatInv!$BG$7:$BR$1441,ROW()-8,FALSE)</f>
        <v>0</v>
      </c>
      <c r="L1194" s="292">
        <f>HLOOKUP(K!$D$15,DatInv!$BX$7:$CI$1441,ROW()-8,FALSE)</f>
        <v>0</v>
      </c>
      <c r="M1194" s="292">
        <f>HLOOKUP(K!$D$15,DatInv!$CO$7:$CZ$1441,ROW()-8,FALSE)</f>
        <v>0</v>
      </c>
      <c r="N1194" s="444"/>
      <c r="O1194" s="444"/>
      <c r="P1194" s="292">
        <f>DatInv!CZ1192</f>
        <v>0</v>
      </c>
      <c r="Q1194" s="292">
        <f>DatInv!DF1192</f>
        <v>0</v>
      </c>
      <c r="R1194" s="292">
        <f t="shared" si="1056"/>
        <v>0</v>
      </c>
      <c r="S1194" s="292">
        <f t="shared" si="1057"/>
        <v>0</v>
      </c>
      <c r="T1194" s="290"/>
    </row>
    <row r="1195" spans="1:20">
      <c r="A1195" s="290"/>
      <c r="B1195" s="292">
        <f>HLOOKUP(K!$D$15,DatInv!$F$7:$Q$1441,ROW()-8,FALSE)</f>
        <v>0</v>
      </c>
      <c r="C1195" s="292">
        <f>HLOOKUP(K!$D$15,DatInv!$W$7:$AH$1441,ROW()-8,FALSE)</f>
        <v>0</v>
      </c>
      <c r="D1195" s="292">
        <f>HLOOKUP(K!$D$15,DatInv!$AN$7:$AY$1441,ROW()-8,FALSE)</f>
        <v>0</v>
      </c>
      <c r="E1195" s="444"/>
      <c r="F1195" s="444"/>
      <c r="G1195" s="420"/>
      <c r="H1195" s="421"/>
      <c r="I1195" s="440"/>
      <c r="J1195" s="423" t="s">
        <v>249</v>
      </c>
      <c r="K1195" s="292">
        <f>HLOOKUP(K!$D$15,DatInv!$BG$7:$BR$1441,ROW()-8,FALSE)</f>
        <v>0</v>
      </c>
      <c r="L1195" s="292">
        <f>HLOOKUP(K!$D$15,DatInv!$BX$7:$CI$1441,ROW()-8,FALSE)</f>
        <v>0</v>
      </c>
      <c r="M1195" s="292">
        <f>HLOOKUP(K!$D$15,DatInv!$CO$7:$CZ$1441,ROW()-8,FALSE)</f>
        <v>0</v>
      </c>
      <c r="N1195" s="444"/>
      <c r="O1195" s="444"/>
      <c r="P1195" s="292">
        <f>DatInv!CZ1193</f>
        <v>0</v>
      </c>
      <c r="Q1195" s="292">
        <f>DatInv!DF1193</f>
        <v>0</v>
      </c>
      <c r="R1195" s="292">
        <f t="shared" ref="R1195:S1195" si="1058">IF(R1193=0,0,R1194/R1193)</f>
        <v>0</v>
      </c>
      <c r="S1195" s="292">
        <f t="shared" si="1058"/>
        <v>0</v>
      </c>
      <c r="T1195" s="290"/>
    </row>
    <row r="1196" spans="1:20">
      <c r="A1196" s="290"/>
      <c r="B1196" s="292">
        <f>HLOOKUP(K!$D$15,DatInv!$F$7:$Q$1441,ROW()-8,FALSE)</f>
        <v>0</v>
      </c>
      <c r="C1196" s="292">
        <f>HLOOKUP(K!$D$15,DatInv!$W$7:$AH$1441,ROW()-8,FALSE)</f>
        <v>0</v>
      </c>
      <c r="D1196" s="292">
        <f>HLOOKUP(K!$D$15,DatInv!$AN$7:$AY$1441,ROW()-8,FALSE)</f>
        <v>0</v>
      </c>
      <c r="E1196" s="444"/>
      <c r="F1196" s="444"/>
      <c r="G1196" s="420"/>
      <c r="H1196" s="421"/>
      <c r="I1196" s="440" t="s">
        <v>328</v>
      </c>
      <c r="J1196" s="423" t="s">
        <v>22</v>
      </c>
      <c r="K1196" s="292">
        <f>HLOOKUP(K!$D$15,DatInv!$BG$7:$BR$1441,ROW()-8,FALSE)</f>
        <v>0</v>
      </c>
      <c r="L1196" s="292">
        <f>HLOOKUP(K!$D$15,DatInv!$BX$7:$CI$1441,ROW()-8,FALSE)</f>
        <v>0</v>
      </c>
      <c r="M1196" s="292">
        <f>HLOOKUP(K!$D$15,DatInv!$CO$7:$CZ$1441,ROW()-8,FALSE)</f>
        <v>0</v>
      </c>
      <c r="N1196" s="444"/>
      <c r="O1196" s="444"/>
      <c r="P1196" s="292">
        <f>DatInv!CZ1194</f>
        <v>0</v>
      </c>
      <c r="Q1196" s="292">
        <f>DatInv!DF1194</f>
        <v>0</v>
      </c>
      <c r="R1196" s="292">
        <f t="shared" ref="R1196:R1197" si="1059">Q1196+K1196</f>
        <v>0</v>
      </c>
      <c r="S1196" s="292">
        <f t="shared" ref="S1196:S1228" si="1060">Q1196+P1196</f>
        <v>0</v>
      </c>
      <c r="T1196" s="290"/>
    </row>
    <row r="1197" spans="1:20">
      <c r="A1197" s="290"/>
      <c r="B1197" s="292">
        <f>HLOOKUP(K!$D$15,DatInv!$F$7:$Q$1441,ROW()-8,FALSE)</f>
        <v>0</v>
      </c>
      <c r="C1197" s="292">
        <f>HLOOKUP(K!$D$15,DatInv!$W$7:$AH$1441,ROW()-8,FALSE)</f>
        <v>0</v>
      </c>
      <c r="D1197" s="292">
        <f>HLOOKUP(K!$D$15,DatInv!$AN$7:$AY$1441,ROW()-8,FALSE)</f>
        <v>0</v>
      </c>
      <c r="E1197" s="444"/>
      <c r="F1197" s="444"/>
      <c r="G1197" s="420"/>
      <c r="H1197" s="421"/>
      <c r="I1197" s="440"/>
      <c r="J1197" s="423" t="s">
        <v>140</v>
      </c>
      <c r="K1197" s="292">
        <f>HLOOKUP(K!$D$15,DatInv!$BG$7:$BR$1441,ROW()-8,FALSE)</f>
        <v>0</v>
      </c>
      <c r="L1197" s="292">
        <f>HLOOKUP(K!$D$15,DatInv!$BX$7:$CI$1441,ROW()-8,FALSE)</f>
        <v>0</v>
      </c>
      <c r="M1197" s="292">
        <f>HLOOKUP(K!$D$15,DatInv!$CO$7:$CZ$1441,ROW()-8,FALSE)</f>
        <v>0</v>
      </c>
      <c r="N1197" s="444"/>
      <c r="O1197" s="444"/>
      <c r="P1197" s="292">
        <f>DatInv!CZ1195</f>
        <v>0</v>
      </c>
      <c r="Q1197" s="292">
        <f>DatInv!DF1195</f>
        <v>0</v>
      </c>
      <c r="R1197" s="292">
        <f t="shared" si="1059"/>
        <v>0</v>
      </c>
      <c r="S1197" s="292">
        <f t="shared" si="1060"/>
        <v>0</v>
      </c>
      <c r="T1197" s="290"/>
    </row>
    <row r="1198" spans="1:20">
      <c r="A1198" s="290"/>
      <c r="B1198" s="292">
        <f>HLOOKUP(K!$D$15,DatInv!$F$7:$Q$1441,ROW()-8,FALSE)</f>
        <v>0</v>
      </c>
      <c r="C1198" s="292">
        <f>HLOOKUP(K!$D$15,DatInv!$W$7:$AH$1441,ROW()-8,FALSE)</f>
        <v>0</v>
      </c>
      <c r="D1198" s="292">
        <f>HLOOKUP(K!$D$15,DatInv!$AN$7:$AY$1441,ROW()-8,FALSE)</f>
        <v>0</v>
      </c>
      <c r="E1198" s="444"/>
      <c r="F1198" s="444"/>
      <c r="G1198" s="420"/>
      <c r="H1198" s="421"/>
      <c r="I1198" s="440"/>
      <c r="J1198" s="423" t="s">
        <v>249</v>
      </c>
      <c r="K1198" s="292">
        <f>HLOOKUP(K!$D$15,DatInv!$BG$7:$BR$1441,ROW()-8,FALSE)</f>
        <v>0</v>
      </c>
      <c r="L1198" s="292">
        <f>HLOOKUP(K!$D$15,DatInv!$BX$7:$CI$1441,ROW()-8,FALSE)</f>
        <v>0</v>
      </c>
      <c r="M1198" s="292">
        <f>HLOOKUP(K!$D$15,DatInv!$CO$7:$CZ$1441,ROW()-8,FALSE)</f>
        <v>0</v>
      </c>
      <c r="N1198" s="444"/>
      <c r="O1198" s="444"/>
      <c r="P1198" s="292">
        <f>DatInv!CZ1196</f>
        <v>0</v>
      </c>
      <c r="Q1198" s="292">
        <f>DatInv!DF1196</f>
        <v>0</v>
      </c>
      <c r="R1198" s="292">
        <f t="shared" ref="R1198:S1198" si="1061">IF(R1196=0,0,R1197/R1196)</f>
        <v>0</v>
      </c>
      <c r="S1198" s="292">
        <f t="shared" si="1061"/>
        <v>0</v>
      </c>
      <c r="T1198" s="290"/>
    </row>
    <row r="1199" spans="1:20">
      <c r="A1199" s="290"/>
      <c r="B1199" s="292">
        <f>HLOOKUP(K!$D$15,DatInv!$F$7:$Q$1441,ROW()-8,FALSE)</f>
        <v>0</v>
      </c>
      <c r="C1199" s="292">
        <f>HLOOKUP(K!$D$15,DatInv!$W$7:$AH$1441,ROW()-8,FALSE)</f>
        <v>0</v>
      </c>
      <c r="D1199" s="292">
        <f>HLOOKUP(K!$D$15,DatInv!$AN$7:$AY$1441,ROW()-8,FALSE)</f>
        <v>0</v>
      </c>
      <c r="E1199" s="444"/>
      <c r="F1199" s="444"/>
      <c r="G1199" s="420"/>
      <c r="H1199" s="421"/>
      <c r="I1199" s="440" t="s">
        <v>329</v>
      </c>
      <c r="J1199" s="423" t="s">
        <v>22</v>
      </c>
      <c r="K1199" s="292">
        <f>HLOOKUP(K!$D$15,DatInv!$BG$7:$BR$1441,ROW()-8,FALSE)</f>
        <v>0</v>
      </c>
      <c r="L1199" s="292">
        <f>HLOOKUP(K!$D$15,DatInv!$BX$7:$CI$1441,ROW()-8,FALSE)</f>
        <v>0</v>
      </c>
      <c r="M1199" s="292">
        <f>HLOOKUP(K!$D$15,DatInv!$CO$7:$CZ$1441,ROW()-8,FALSE)</f>
        <v>0</v>
      </c>
      <c r="N1199" s="444"/>
      <c r="O1199" s="444"/>
      <c r="P1199" s="292">
        <f>DatInv!CZ1197</f>
        <v>0</v>
      </c>
      <c r="Q1199" s="292">
        <f>DatInv!DF1197</f>
        <v>0</v>
      </c>
      <c r="R1199" s="292">
        <f t="shared" ref="R1199:R1200" si="1062">Q1199+K1199</f>
        <v>0</v>
      </c>
      <c r="S1199" s="292">
        <f t="shared" ref="S1199:S1228" si="1063">Q1199+P1199</f>
        <v>0</v>
      </c>
      <c r="T1199" s="290"/>
    </row>
    <row r="1200" spans="1:20">
      <c r="A1200" s="290"/>
      <c r="B1200" s="292">
        <f>HLOOKUP(K!$D$15,DatInv!$F$7:$Q$1441,ROW()-8,FALSE)</f>
        <v>0</v>
      </c>
      <c r="C1200" s="292">
        <f>HLOOKUP(K!$D$15,DatInv!$W$7:$AH$1441,ROW()-8,FALSE)</f>
        <v>0</v>
      </c>
      <c r="D1200" s="292">
        <f>HLOOKUP(K!$D$15,DatInv!$AN$7:$AY$1441,ROW()-8,FALSE)</f>
        <v>0</v>
      </c>
      <c r="E1200" s="444"/>
      <c r="F1200" s="444"/>
      <c r="G1200" s="420"/>
      <c r="H1200" s="421"/>
      <c r="I1200" s="440"/>
      <c r="J1200" s="423" t="s">
        <v>140</v>
      </c>
      <c r="K1200" s="292">
        <f>HLOOKUP(K!$D$15,DatInv!$BG$7:$BR$1441,ROW()-8,FALSE)</f>
        <v>0</v>
      </c>
      <c r="L1200" s="292">
        <f>HLOOKUP(K!$D$15,DatInv!$BX$7:$CI$1441,ROW()-8,FALSE)</f>
        <v>0</v>
      </c>
      <c r="M1200" s="292">
        <f>HLOOKUP(K!$D$15,DatInv!$CO$7:$CZ$1441,ROW()-8,FALSE)</f>
        <v>0</v>
      </c>
      <c r="N1200" s="444"/>
      <c r="O1200" s="444"/>
      <c r="P1200" s="292">
        <f>DatInv!CZ1198</f>
        <v>0</v>
      </c>
      <c r="Q1200" s="292">
        <f>DatInv!DF1198</f>
        <v>0</v>
      </c>
      <c r="R1200" s="292">
        <f t="shared" si="1062"/>
        <v>0</v>
      </c>
      <c r="S1200" s="292">
        <f t="shared" si="1063"/>
        <v>0</v>
      </c>
      <c r="T1200" s="290"/>
    </row>
    <row r="1201" spans="1:20">
      <c r="A1201" s="290"/>
      <c r="B1201" s="292">
        <f>HLOOKUP(K!$D$15,DatInv!$F$7:$Q$1441,ROW()-8,FALSE)</f>
        <v>0</v>
      </c>
      <c r="C1201" s="292">
        <f>HLOOKUP(K!$D$15,DatInv!$W$7:$AH$1441,ROW()-8,FALSE)</f>
        <v>0</v>
      </c>
      <c r="D1201" s="292">
        <f>HLOOKUP(K!$D$15,DatInv!$AN$7:$AY$1441,ROW()-8,FALSE)</f>
        <v>0</v>
      </c>
      <c r="E1201" s="444"/>
      <c r="F1201" s="444"/>
      <c r="G1201" s="420"/>
      <c r="H1201" s="421"/>
      <c r="I1201" s="440"/>
      <c r="J1201" s="423" t="s">
        <v>249</v>
      </c>
      <c r="K1201" s="292">
        <f>HLOOKUP(K!$D$15,DatInv!$BG$7:$BR$1441,ROW()-8,FALSE)</f>
        <v>0</v>
      </c>
      <c r="L1201" s="292">
        <f>HLOOKUP(K!$D$15,DatInv!$BX$7:$CI$1441,ROW()-8,FALSE)</f>
        <v>0</v>
      </c>
      <c r="M1201" s="292">
        <f>HLOOKUP(K!$D$15,DatInv!$CO$7:$CZ$1441,ROW()-8,FALSE)</f>
        <v>0</v>
      </c>
      <c r="N1201" s="444"/>
      <c r="O1201" s="444"/>
      <c r="P1201" s="292">
        <f>DatInv!CZ1199</f>
        <v>0</v>
      </c>
      <c r="Q1201" s="292">
        <f>DatInv!DF1199</f>
        <v>0</v>
      </c>
      <c r="R1201" s="292">
        <f t="shared" ref="R1201:S1201" si="1064">IF(R1199=0,0,R1200/R1199)</f>
        <v>0</v>
      </c>
      <c r="S1201" s="292">
        <f t="shared" si="1064"/>
        <v>0</v>
      </c>
      <c r="T1201" s="290"/>
    </row>
    <row r="1202" spans="1:20">
      <c r="A1202" s="290"/>
      <c r="B1202" s="292">
        <f>HLOOKUP(K!$D$15,DatInv!$F$7:$Q$1441,ROW()-8,FALSE)</f>
        <v>0</v>
      </c>
      <c r="C1202" s="292">
        <f>HLOOKUP(K!$D$15,DatInv!$W$7:$AH$1441,ROW()-8,FALSE)</f>
        <v>0</v>
      </c>
      <c r="D1202" s="292">
        <f>HLOOKUP(K!$D$15,DatInv!$AN$7:$AY$1441,ROW()-8,FALSE)</f>
        <v>0</v>
      </c>
      <c r="E1202" s="444"/>
      <c r="F1202" s="444"/>
      <c r="G1202" s="420"/>
      <c r="H1202" s="421"/>
      <c r="I1202" s="440" t="s">
        <v>330</v>
      </c>
      <c r="J1202" s="423" t="s">
        <v>22</v>
      </c>
      <c r="K1202" s="292">
        <f>HLOOKUP(K!$D$15,DatInv!$BG$7:$BR$1441,ROW()-8,FALSE)</f>
        <v>0</v>
      </c>
      <c r="L1202" s="292">
        <f>HLOOKUP(K!$D$15,DatInv!$BX$7:$CI$1441,ROW()-8,FALSE)</f>
        <v>0</v>
      </c>
      <c r="M1202" s="292">
        <f>HLOOKUP(K!$D$15,DatInv!$CO$7:$CZ$1441,ROW()-8,FALSE)</f>
        <v>0</v>
      </c>
      <c r="N1202" s="444"/>
      <c r="O1202" s="444"/>
      <c r="P1202" s="292">
        <f>DatInv!CZ1200</f>
        <v>0</v>
      </c>
      <c r="Q1202" s="292">
        <f>DatInv!DF1200</f>
        <v>0</v>
      </c>
      <c r="R1202" s="292">
        <f t="shared" ref="R1202:R1203" si="1065">Q1202+K1202</f>
        <v>0</v>
      </c>
      <c r="S1202" s="292">
        <f t="shared" ref="S1202:S1228" si="1066">Q1202+P1202</f>
        <v>0</v>
      </c>
      <c r="T1202" s="290"/>
    </row>
    <row r="1203" spans="1:20">
      <c r="A1203" s="290"/>
      <c r="B1203" s="292">
        <f>HLOOKUP(K!$D$15,DatInv!$F$7:$Q$1441,ROW()-8,FALSE)</f>
        <v>0</v>
      </c>
      <c r="C1203" s="292">
        <f>HLOOKUP(K!$D$15,DatInv!$W$7:$AH$1441,ROW()-8,FALSE)</f>
        <v>0</v>
      </c>
      <c r="D1203" s="292">
        <f>HLOOKUP(K!$D$15,DatInv!$AN$7:$AY$1441,ROW()-8,FALSE)</f>
        <v>0</v>
      </c>
      <c r="E1203" s="444"/>
      <c r="F1203" s="444"/>
      <c r="G1203" s="420"/>
      <c r="H1203" s="421"/>
      <c r="I1203" s="440"/>
      <c r="J1203" s="423" t="s">
        <v>140</v>
      </c>
      <c r="K1203" s="292">
        <f>HLOOKUP(K!$D$15,DatInv!$BG$7:$BR$1441,ROW()-8,FALSE)</f>
        <v>0</v>
      </c>
      <c r="L1203" s="292">
        <f>HLOOKUP(K!$D$15,DatInv!$BX$7:$CI$1441,ROW()-8,FALSE)</f>
        <v>0</v>
      </c>
      <c r="M1203" s="292">
        <f>HLOOKUP(K!$D$15,DatInv!$CO$7:$CZ$1441,ROW()-8,FALSE)</f>
        <v>0</v>
      </c>
      <c r="N1203" s="444"/>
      <c r="O1203" s="444"/>
      <c r="P1203" s="292">
        <f>DatInv!CZ1201</f>
        <v>0</v>
      </c>
      <c r="Q1203" s="292">
        <f>DatInv!DF1201</f>
        <v>0</v>
      </c>
      <c r="R1203" s="292">
        <f t="shared" si="1065"/>
        <v>0</v>
      </c>
      <c r="S1203" s="292">
        <f t="shared" si="1066"/>
        <v>0</v>
      </c>
      <c r="T1203" s="290"/>
    </row>
    <row r="1204" spans="1:20">
      <c r="A1204" s="290"/>
      <c r="B1204" s="292">
        <f>HLOOKUP(K!$D$15,DatInv!$F$7:$Q$1441,ROW()-8,FALSE)</f>
        <v>0</v>
      </c>
      <c r="C1204" s="292">
        <f>HLOOKUP(K!$D$15,DatInv!$W$7:$AH$1441,ROW()-8,FALSE)</f>
        <v>0</v>
      </c>
      <c r="D1204" s="292">
        <f>HLOOKUP(K!$D$15,DatInv!$AN$7:$AY$1441,ROW()-8,FALSE)</f>
        <v>0</v>
      </c>
      <c r="E1204" s="444"/>
      <c r="F1204" s="444"/>
      <c r="G1204" s="420"/>
      <c r="H1204" s="421"/>
      <c r="I1204" s="440"/>
      <c r="J1204" s="423" t="s">
        <v>249</v>
      </c>
      <c r="K1204" s="292">
        <f>HLOOKUP(K!$D$15,DatInv!$BG$7:$BR$1441,ROW()-8,FALSE)</f>
        <v>0</v>
      </c>
      <c r="L1204" s="292">
        <f>HLOOKUP(K!$D$15,DatInv!$BX$7:$CI$1441,ROW()-8,FALSE)</f>
        <v>0</v>
      </c>
      <c r="M1204" s="292">
        <f>HLOOKUP(K!$D$15,DatInv!$CO$7:$CZ$1441,ROW()-8,FALSE)</f>
        <v>0</v>
      </c>
      <c r="N1204" s="444"/>
      <c r="O1204" s="444"/>
      <c r="P1204" s="292">
        <f>DatInv!CZ1202</f>
        <v>0</v>
      </c>
      <c r="Q1204" s="292">
        <f>DatInv!DF1202</f>
        <v>0</v>
      </c>
      <c r="R1204" s="292">
        <f t="shared" ref="R1204:S1204" si="1067">IF(R1202=0,0,R1203/R1202)</f>
        <v>0</v>
      </c>
      <c r="S1204" s="292">
        <f t="shared" si="1067"/>
        <v>0</v>
      </c>
      <c r="T1204" s="290"/>
    </row>
    <row r="1205" spans="1:20">
      <c r="A1205" s="290"/>
      <c r="B1205" s="292">
        <f>HLOOKUP(K!$D$15,DatInv!$F$7:$Q$1441,ROW()-8,FALSE)</f>
        <v>0</v>
      </c>
      <c r="C1205" s="292">
        <f>HLOOKUP(K!$D$15,DatInv!$W$7:$AH$1441,ROW()-8,FALSE)</f>
        <v>0</v>
      </c>
      <c r="D1205" s="292">
        <f>HLOOKUP(K!$D$15,DatInv!$AN$7:$AY$1441,ROW()-8,FALSE)</f>
        <v>0</v>
      </c>
      <c r="E1205" s="444"/>
      <c r="F1205" s="444"/>
      <c r="G1205" s="420"/>
      <c r="H1205" s="421"/>
      <c r="I1205" s="440" t="s">
        <v>331</v>
      </c>
      <c r="J1205" s="423" t="s">
        <v>22</v>
      </c>
      <c r="K1205" s="292">
        <f>HLOOKUP(K!$D$15,DatInv!$BG$7:$BR$1441,ROW()-8,FALSE)</f>
        <v>0</v>
      </c>
      <c r="L1205" s="292">
        <f>HLOOKUP(K!$D$15,DatInv!$BX$7:$CI$1441,ROW()-8,FALSE)</f>
        <v>0</v>
      </c>
      <c r="M1205" s="292">
        <f>HLOOKUP(K!$D$15,DatInv!$CO$7:$CZ$1441,ROW()-8,FALSE)</f>
        <v>0</v>
      </c>
      <c r="N1205" s="444"/>
      <c r="O1205" s="444"/>
      <c r="P1205" s="292">
        <f>DatInv!CZ1203</f>
        <v>0</v>
      </c>
      <c r="Q1205" s="292">
        <f>DatInv!DF1203</f>
        <v>0</v>
      </c>
      <c r="R1205" s="292">
        <f t="shared" ref="R1205:R1206" si="1068">Q1205+K1205</f>
        <v>0</v>
      </c>
      <c r="S1205" s="292">
        <f t="shared" ref="S1205:S1228" si="1069">Q1205+P1205</f>
        <v>0</v>
      </c>
      <c r="T1205" s="290"/>
    </row>
    <row r="1206" spans="1:20">
      <c r="A1206" s="290"/>
      <c r="B1206" s="292">
        <f>HLOOKUP(K!$D$15,DatInv!$F$7:$Q$1441,ROW()-8,FALSE)</f>
        <v>0</v>
      </c>
      <c r="C1206" s="292">
        <f>HLOOKUP(K!$D$15,DatInv!$W$7:$AH$1441,ROW()-8,FALSE)</f>
        <v>0</v>
      </c>
      <c r="D1206" s="292">
        <f>HLOOKUP(K!$D$15,DatInv!$AN$7:$AY$1441,ROW()-8,FALSE)</f>
        <v>0</v>
      </c>
      <c r="E1206" s="444"/>
      <c r="F1206" s="444"/>
      <c r="G1206" s="420"/>
      <c r="H1206" s="421"/>
      <c r="I1206" s="440"/>
      <c r="J1206" s="423" t="s">
        <v>140</v>
      </c>
      <c r="K1206" s="292">
        <f>HLOOKUP(K!$D$15,DatInv!$BG$7:$BR$1441,ROW()-8,FALSE)</f>
        <v>0</v>
      </c>
      <c r="L1206" s="292">
        <f>HLOOKUP(K!$D$15,DatInv!$BX$7:$CI$1441,ROW()-8,FALSE)</f>
        <v>0</v>
      </c>
      <c r="M1206" s="292">
        <f>HLOOKUP(K!$D$15,DatInv!$CO$7:$CZ$1441,ROW()-8,FALSE)</f>
        <v>0</v>
      </c>
      <c r="N1206" s="444"/>
      <c r="O1206" s="444"/>
      <c r="P1206" s="292">
        <f>DatInv!CZ1204</f>
        <v>0</v>
      </c>
      <c r="Q1206" s="292">
        <f>DatInv!DF1204</f>
        <v>0</v>
      </c>
      <c r="R1206" s="292">
        <f t="shared" si="1068"/>
        <v>0</v>
      </c>
      <c r="S1206" s="292">
        <f t="shared" si="1069"/>
        <v>0</v>
      </c>
      <c r="T1206" s="290"/>
    </row>
    <row r="1207" spans="1:20">
      <c r="A1207" s="290"/>
      <c r="B1207" s="292">
        <f>HLOOKUP(K!$D$15,DatInv!$F$7:$Q$1441,ROW()-8,FALSE)</f>
        <v>0</v>
      </c>
      <c r="C1207" s="292">
        <f>HLOOKUP(K!$D$15,DatInv!$W$7:$AH$1441,ROW()-8,FALSE)</f>
        <v>0</v>
      </c>
      <c r="D1207" s="292">
        <f>HLOOKUP(K!$D$15,DatInv!$AN$7:$AY$1441,ROW()-8,FALSE)</f>
        <v>0</v>
      </c>
      <c r="E1207" s="444"/>
      <c r="F1207" s="444"/>
      <c r="G1207" s="420"/>
      <c r="H1207" s="421"/>
      <c r="I1207" s="440"/>
      <c r="J1207" s="423" t="s">
        <v>249</v>
      </c>
      <c r="K1207" s="292">
        <f>HLOOKUP(K!$D$15,DatInv!$BG$7:$BR$1441,ROW()-8,FALSE)</f>
        <v>0</v>
      </c>
      <c r="L1207" s="292">
        <f>HLOOKUP(K!$D$15,DatInv!$BX$7:$CI$1441,ROW()-8,FALSE)</f>
        <v>0</v>
      </c>
      <c r="M1207" s="292">
        <f>HLOOKUP(K!$D$15,DatInv!$CO$7:$CZ$1441,ROW()-8,FALSE)</f>
        <v>0</v>
      </c>
      <c r="N1207" s="444"/>
      <c r="O1207" s="444"/>
      <c r="P1207" s="292">
        <f>DatInv!CZ1205</f>
        <v>0</v>
      </c>
      <c r="Q1207" s="292">
        <f>DatInv!DF1205</f>
        <v>0</v>
      </c>
      <c r="R1207" s="292">
        <f t="shared" ref="R1207:S1207" si="1070">IF(R1205=0,0,R1206/R1205)</f>
        <v>0</v>
      </c>
      <c r="S1207" s="292">
        <f t="shared" si="1070"/>
        <v>0</v>
      </c>
      <c r="T1207" s="290"/>
    </row>
    <row r="1208" spans="1:20">
      <c r="A1208" s="290"/>
      <c r="B1208" s="292">
        <f>HLOOKUP(K!$D$15,DatInv!$F$7:$Q$1441,ROW()-8,FALSE)</f>
        <v>0</v>
      </c>
      <c r="C1208" s="292">
        <f>HLOOKUP(K!$D$15,DatInv!$W$7:$AH$1441,ROW()-8,FALSE)</f>
        <v>0</v>
      </c>
      <c r="D1208" s="292">
        <f>HLOOKUP(K!$D$15,DatInv!$AN$7:$AY$1441,ROW()-8,FALSE)</f>
        <v>0</v>
      </c>
      <c r="E1208" s="444"/>
      <c r="F1208" s="444"/>
      <c r="G1208" s="420"/>
      <c r="H1208" s="421"/>
      <c r="I1208" s="440" t="s">
        <v>332</v>
      </c>
      <c r="J1208" s="423" t="s">
        <v>22</v>
      </c>
      <c r="K1208" s="292">
        <f>HLOOKUP(K!$D$15,DatInv!$BG$7:$BR$1441,ROW()-8,FALSE)</f>
        <v>0</v>
      </c>
      <c r="L1208" s="292">
        <f>HLOOKUP(K!$D$15,DatInv!$BX$7:$CI$1441,ROW()-8,FALSE)</f>
        <v>0</v>
      </c>
      <c r="M1208" s="292">
        <f>HLOOKUP(K!$D$15,DatInv!$CO$7:$CZ$1441,ROW()-8,FALSE)</f>
        <v>0</v>
      </c>
      <c r="N1208" s="444"/>
      <c r="O1208" s="444"/>
      <c r="P1208" s="292">
        <f>DatInv!CZ1206</f>
        <v>0</v>
      </c>
      <c r="Q1208" s="292">
        <f>DatInv!DF1206</f>
        <v>0</v>
      </c>
      <c r="R1208" s="292">
        <f t="shared" ref="R1208:R1209" si="1071">Q1208+K1208</f>
        <v>0</v>
      </c>
      <c r="S1208" s="292">
        <f t="shared" ref="S1208:S1228" si="1072">Q1208+P1208</f>
        <v>0</v>
      </c>
      <c r="T1208" s="290"/>
    </row>
    <row r="1209" spans="1:20">
      <c r="A1209" s="290"/>
      <c r="B1209" s="292">
        <f>HLOOKUP(K!$D$15,DatInv!$F$7:$Q$1441,ROW()-8,FALSE)</f>
        <v>0</v>
      </c>
      <c r="C1209" s="292">
        <f>HLOOKUP(K!$D$15,DatInv!$W$7:$AH$1441,ROW()-8,FALSE)</f>
        <v>0</v>
      </c>
      <c r="D1209" s="292">
        <f>HLOOKUP(K!$D$15,DatInv!$AN$7:$AY$1441,ROW()-8,FALSE)</f>
        <v>0</v>
      </c>
      <c r="E1209" s="444"/>
      <c r="F1209" s="444"/>
      <c r="G1209" s="420"/>
      <c r="H1209" s="421"/>
      <c r="I1209" s="440"/>
      <c r="J1209" s="423" t="s">
        <v>140</v>
      </c>
      <c r="K1209" s="292">
        <f>HLOOKUP(K!$D$15,DatInv!$BG$7:$BR$1441,ROW()-8,FALSE)</f>
        <v>0</v>
      </c>
      <c r="L1209" s="292">
        <f>HLOOKUP(K!$D$15,DatInv!$BX$7:$CI$1441,ROW()-8,FALSE)</f>
        <v>0</v>
      </c>
      <c r="M1209" s="292">
        <f>HLOOKUP(K!$D$15,DatInv!$CO$7:$CZ$1441,ROW()-8,FALSE)</f>
        <v>0</v>
      </c>
      <c r="N1209" s="444"/>
      <c r="O1209" s="444"/>
      <c r="P1209" s="292">
        <f>DatInv!CZ1207</f>
        <v>0</v>
      </c>
      <c r="Q1209" s="292">
        <f>DatInv!DF1207</f>
        <v>0</v>
      </c>
      <c r="R1209" s="292">
        <f t="shared" si="1071"/>
        <v>0</v>
      </c>
      <c r="S1209" s="292">
        <f t="shared" si="1072"/>
        <v>0</v>
      </c>
      <c r="T1209" s="290"/>
    </row>
    <row r="1210" spans="1:20">
      <c r="A1210" s="290"/>
      <c r="B1210" s="292">
        <f>HLOOKUP(K!$D$15,DatInv!$F$7:$Q$1441,ROW()-8,FALSE)</f>
        <v>0</v>
      </c>
      <c r="C1210" s="292">
        <f>HLOOKUP(K!$D$15,DatInv!$W$7:$AH$1441,ROW()-8,FALSE)</f>
        <v>0</v>
      </c>
      <c r="D1210" s="292">
        <f>HLOOKUP(K!$D$15,DatInv!$AN$7:$AY$1441,ROW()-8,FALSE)</f>
        <v>0</v>
      </c>
      <c r="E1210" s="444"/>
      <c r="F1210" s="444"/>
      <c r="G1210" s="420"/>
      <c r="H1210" s="421"/>
      <c r="I1210" s="440"/>
      <c r="J1210" s="423" t="s">
        <v>249</v>
      </c>
      <c r="K1210" s="292">
        <f>HLOOKUP(K!$D$15,DatInv!$BG$7:$BR$1441,ROW()-8,FALSE)</f>
        <v>0</v>
      </c>
      <c r="L1210" s="292">
        <f>HLOOKUP(K!$D$15,DatInv!$BX$7:$CI$1441,ROW()-8,FALSE)</f>
        <v>0</v>
      </c>
      <c r="M1210" s="292">
        <f>HLOOKUP(K!$D$15,DatInv!$CO$7:$CZ$1441,ROW()-8,FALSE)</f>
        <v>0</v>
      </c>
      <c r="N1210" s="444"/>
      <c r="O1210" s="444"/>
      <c r="P1210" s="292">
        <f>DatInv!CZ1208</f>
        <v>0</v>
      </c>
      <c r="Q1210" s="292">
        <f>DatInv!DF1208</f>
        <v>0</v>
      </c>
      <c r="R1210" s="292">
        <f t="shared" ref="R1210:S1210" si="1073">IF(R1208=0,0,R1209/R1208)</f>
        <v>0</v>
      </c>
      <c r="S1210" s="292">
        <f t="shared" si="1073"/>
        <v>0</v>
      </c>
      <c r="T1210" s="290"/>
    </row>
    <row r="1211" spans="1:20">
      <c r="A1211" s="290"/>
      <c r="B1211" s="292">
        <f>HLOOKUP(K!$D$15,DatInv!$F$7:$Q$1441,ROW()-8,FALSE)</f>
        <v>0</v>
      </c>
      <c r="C1211" s="292">
        <f>HLOOKUP(K!$D$15,DatInv!$W$7:$AH$1441,ROW()-8,FALSE)</f>
        <v>0</v>
      </c>
      <c r="D1211" s="292">
        <f>HLOOKUP(K!$D$15,DatInv!$AN$7:$AY$1441,ROW()-8,FALSE)</f>
        <v>0</v>
      </c>
      <c r="E1211" s="444"/>
      <c r="F1211" s="444"/>
      <c r="G1211" s="420"/>
      <c r="H1211" s="421"/>
      <c r="I1211" s="440" t="s">
        <v>333</v>
      </c>
      <c r="J1211" s="423" t="s">
        <v>22</v>
      </c>
      <c r="K1211" s="292">
        <f>HLOOKUP(K!$D$15,DatInv!$BG$7:$BR$1441,ROW()-8,FALSE)</f>
        <v>0</v>
      </c>
      <c r="L1211" s="292">
        <f>HLOOKUP(K!$D$15,DatInv!$BX$7:$CI$1441,ROW()-8,FALSE)</f>
        <v>0</v>
      </c>
      <c r="M1211" s="292">
        <f>HLOOKUP(K!$D$15,DatInv!$CO$7:$CZ$1441,ROW()-8,FALSE)</f>
        <v>0</v>
      </c>
      <c r="N1211" s="444"/>
      <c r="O1211" s="444"/>
      <c r="P1211" s="292">
        <f>DatInv!CZ1209</f>
        <v>0</v>
      </c>
      <c r="Q1211" s="292">
        <f>DatInv!DF1209</f>
        <v>0</v>
      </c>
      <c r="R1211" s="292">
        <f t="shared" ref="R1211:R1212" si="1074">Q1211+K1211</f>
        <v>0</v>
      </c>
      <c r="S1211" s="292">
        <f t="shared" ref="S1211:S1228" si="1075">Q1211+P1211</f>
        <v>0</v>
      </c>
      <c r="T1211" s="290"/>
    </row>
    <row r="1212" spans="1:20">
      <c r="A1212" s="290"/>
      <c r="B1212" s="292">
        <f>HLOOKUP(K!$D$15,DatInv!$F$7:$Q$1441,ROW()-8,FALSE)</f>
        <v>0</v>
      </c>
      <c r="C1212" s="292">
        <f>HLOOKUP(K!$D$15,DatInv!$W$7:$AH$1441,ROW()-8,FALSE)</f>
        <v>0</v>
      </c>
      <c r="D1212" s="292">
        <f>HLOOKUP(K!$D$15,DatInv!$AN$7:$AY$1441,ROW()-8,FALSE)</f>
        <v>0</v>
      </c>
      <c r="E1212" s="444"/>
      <c r="F1212" s="444"/>
      <c r="G1212" s="420"/>
      <c r="H1212" s="421"/>
      <c r="I1212" s="440"/>
      <c r="J1212" s="423" t="s">
        <v>140</v>
      </c>
      <c r="K1212" s="292">
        <f>HLOOKUP(K!$D$15,DatInv!$BG$7:$BR$1441,ROW()-8,FALSE)</f>
        <v>0</v>
      </c>
      <c r="L1212" s="292">
        <f>HLOOKUP(K!$D$15,DatInv!$BX$7:$CI$1441,ROW()-8,FALSE)</f>
        <v>0</v>
      </c>
      <c r="M1212" s="292">
        <f>HLOOKUP(K!$D$15,DatInv!$CO$7:$CZ$1441,ROW()-8,FALSE)</f>
        <v>0</v>
      </c>
      <c r="N1212" s="444"/>
      <c r="O1212" s="444"/>
      <c r="P1212" s="292">
        <f>DatInv!CZ1210</f>
        <v>0</v>
      </c>
      <c r="Q1212" s="292">
        <f>DatInv!DF1210</f>
        <v>0</v>
      </c>
      <c r="R1212" s="292">
        <f t="shared" si="1074"/>
        <v>0</v>
      </c>
      <c r="S1212" s="292">
        <f t="shared" si="1075"/>
        <v>0</v>
      </c>
      <c r="T1212" s="290"/>
    </row>
    <row r="1213" spans="1:20">
      <c r="A1213" s="290"/>
      <c r="B1213" s="292">
        <f>HLOOKUP(K!$D$15,DatInv!$F$7:$Q$1441,ROW()-8,FALSE)</f>
        <v>0</v>
      </c>
      <c r="C1213" s="292">
        <f>HLOOKUP(K!$D$15,DatInv!$W$7:$AH$1441,ROW()-8,FALSE)</f>
        <v>0</v>
      </c>
      <c r="D1213" s="292">
        <f>HLOOKUP(K!$D$15,DatInv!$AN$7:$AY$1441,ROW()-8,FALSE)</f>
        <v>0</v>
      </c>
      <c r="E1213" s="444"/>
      <c r="F1213" s="444"/>
      <c r="G1213" s="420"/>
      <c r="H1213" s="421"/>
      <c r="I1213" s="440"/>
      <c r="J1213" s="423" t="s">
        <v>249</v>
      </c>
      <c r="K1213" s="292">
        <f>HLOOKUP(K!$D$15,DatInv!$BG$7:$BR$1441,ROW()-8,FALSE)</f>
        <v>0</v>
      </c>
      <c r="L1213" s="292">
        <f>HLOOKUP(K!$D$15,DatInv!$BX$7:$CI$1441,ROW()-8,FALSE)</f>
        <v>0</v>
      </c>
      <c r="M1213" s="292">
        <f>HLOOKUP(K!$D$15,DatInv!$CO$7:$CZ$1441,ROW()-8,FALSE)</f>
        <v>0</v>
      </c>
      <c r="N1213" s="444"/>
      <c r="O1213" s="444"/>
      <c r="P1213" s="292">
        <f>DatInv!CZ1211</f>
        <v>0</v>
      </c>
      <c r="Q1213" s="292">
        <f>DatInv!DF1211</f>
        <v>0</v>
      </c>
      <c r="R1213" s="292">
        <f t="shared" ref="R1213:S1213" si="1076">IF(R1211=0,0,R1212/R1211)</f>
        <v>0</v>
      </c>
      <c r="S1213" s="292">
        <f t="shared" si="1076"/>
        <v>0</v>
      </c>
      <c r="T1213" s="290"/>
    </row>
    <row r="1214" spans="1:20">
      <c r="A1214" s="290"/>
      <c r="B1214" s="292">
        <f>HLOOKUP(K!$D$15,DatInv!$F$7:$Q$1441,ROW()-8,FALSE)</f>
        <v>0</v>
      </c>
      <c r="C1214" s="292">
        <f>HLOOKUP(K!$D$15,DatInv!$W$7:$AH$1441,ROW()-8,FALSE)</f>
        <v>0</v>
      </c>
      <c r="D1214" s="292">
        <f>HLOOKUP(K!$D$15,DatInv!$AN$7:$AY$1441,ROW()-8,FALSE)</f>
        <v>0</v>
      </c>
      <c r="E1214" s="444"/>
      <c r="F1214" s="444"/>
      <c r="G1214" s="420"/>
      <c r="H1214" s="421"/>
      <c r="I1214" s="440" t="s">
        <v>334</v>
      </c>
      <c r="J1214" s="423" t="s">
        <v>22</v>
      </c>
      <c r="K1214" s="292">
        <f>HLOOKUP(K!$D$15,DatInv!$BG$7:$BR$1441,ROW()-8,FALSE)</f>
        <v>0</v>
      </c>
      <c r="L1214" s="292">
        <f>HLOOKUP(K!$D$15,DatInv!$BX$7:$CI$1441,ROW()-8,FALSE)</f>
        <v>0</v>
      </c>
      <c r="M1214" s="292">
        <f>HLOOKUP(K!$D$15,DatInv!$CO$7:$CZ$1441,ROW()-8,FALSE)</f>
        <v>0</v>
      </c>
      <c r="N1214" s="444"/>
      <c r="O1214" s="444"/>
      <c r="P1214" s="292">
        <f>DatInv!CZ1212</f>
        <v>0</v>
      </c>
      <c r="Q1214" s="292">
        <f>DatInv!DF1212</f>
        <v>0</v>
      </c>
      <c r="R1214" s="292">
        <f t="shared" ref="R1214:R1215" si="1077">Q1214+K1214</f>
        <v>0</v>
      </c>
      <c r="S1214" s="292">
        <f t="shared" ref="S1214:S1228" si="1078">Q1214+P1214</f>
        <v>0</v>
      </c>
      <c r="T1214" s="290"/>
    </row>
    <row r="1215" spans="1:20">
      <c r="A1215" s="290"/>
      <c r="B1215" s="292">
        <f>HLOOKUP(K!$D$15,DatInv!$F$7:$Q$1441,ROW()-8,FALSE)</f>
        <v>0</v>
      </c>
      <c r="C1215" s="292">
        <f>HLOOKUP(K!$D$15,DatInv!$W$7:$AH$1441,ROW()-8,FALSE)</f>
        <v>0</v>
      </c>
      <c r="D1215" s="292">
        <f>HLOOKUP(K!$D$15,DatInv!$AN$7:$AY$1441,ROW()-8,FALSE)</f>
        <v>0</v>
      </c>
      <c r="E1215" s="444"/>
      <c r="F1215" s="444"/>
      <c r="G1215" s="420"/>
      <c r="H1215" s="421"/>
      <c r="I1215" s="440"/>
      <c r="J1215" s="423" t="s">
        <v>140</v>
      </c>
      <c r="K1215" s="292">
        <f>HLOOKUP(K!$D$15,DatInv!$BG$7:$BR$1441,ROW()-8,FALSE)</f>
        <v>0</v>
      </c>
      <c r="L1215" s="292">
        <f>HLOOKUP(K!$D$15,DatInv!$BX$7:$CI$1441,ROW()-8,FALSE)</f>
        <v>0</v>
      </c>
      <c r="M1215" s="292">
        <f>HLOOKUP(K!$D$15,DatInv!$CO$7:$CZ$1441,ROW()-8,FALSE)</f>
        <v>0</v>
      </c>
      <c r="N1215" s="444"/>
      <c r="O1215" s="444"/>
      <c r="P1215" s="292">
        <f>DatInv!CZ1213</f>
        <v>0</v>
      </c>
      <c r="Q1215" s="292">
        <f>DatInv!DF1213</f>
        <v>0</v>
      </c>
      <c r="R1215" s="292">
        <f t="shared" si="1077"/>
        <v>0</v>
      </c>
      <c r="S1215" s="292">
        <f t="shared" si="1078"/>
        <v>0</v>
      </c>
      <c r="T1215" s="290"/>
    </row>
    <row r="1216" spans="1:20">
      <c r="A1216" s="290"/>
      <c r="B1216" s="292">
        <f>HLOOKUP(K!$D$15,DatInv!$F$7:$Q$1441,ROW()-8,FALSE)</f>
        <v>0</v>
      </c>
      <c r="C1216" s="292">
        <f>HLOOKUP(K!$D$15,DatInv!$W$7:$AH$1441,ROW()-8,FALSE)</f>
        <v>0</v>
      </c>
      <c r="D1216" s="292">
        <f>HLOOKUP(K!$D$15,DatInv!$AN$7:$AY$1441,ROW()-8,FALSE)</f>
        <v>0</v>
      </c>
      <c r="E1216" s="444"/>
      <c r="F1216" s="444"/>
      <c r="G1216" s="420"/>
      <c r="H1216" s="421"/>
      <c r="I1216" s="440"/>
      <c r="J1216" s="423" t="s">
        <v>249</v>
      </c>
      <c r="K1216" s="292">
        <f>HLOOKUP(K!$D$15,DatInv!$BG$7:$BR$1441,ROW()-8,FALSE)</f>
        <v>0</v>
      </c>
      <c r="L1216" s="292">
        <f>HLOOKUP(K!$D$15,DatInv!$BX$7:$CI$1441,ROW()-8,FALSE)</f>
        <v>0</v>
      </c>
      <c r="M1216" s="292">
        <f>HLOOKUP(K!$D$15,DatInv!$CO$7:$CZ$1441,ROW()-8,FALSE)</f>
        <v>0</v>
      </c>
      <c r="N1216" s="444"/>
      <c r="O1216" s="444"/>
      <c r="P1216" s="292">
        <f>DatInv!CZ1214</f>
        <v>0</v>
      </c>
      <c r="Q1216" s="292">
        <f>DatInv!DF1214</f>
        <v>0</v>
      </c>
      <c r="R1216" s="292">
        <f t="shared" ref="R1216:S1216" si="1079">IF(R1214=0,0,R1215/R1214)</f>
        <v>0</v>
      </c>
      <c r="S1216" s="292">
        <f t="shared" si="1079"/>
        <v>0</v>
      </c>
      <c r="T1216" s="290"/>
    </row>
    <row r="1217" spans="1:20">
      <c r="A1217" s="290"/>
      <c r="B1217" s="292">
        <f>HLOOKUP(K!$D$15,DatInv!$F$7:$Q$1441,ROW()-8,FALSE)</f>
        <v>0</v>
      </c>
      <c r="C1217" s="292">
        <f>HLOOKUP(K!$D$15,DatInv!$W$7:$AH$1441,ROW()-8,FALSE)</f>
        <v>0</v>
      </c>
      <c r="D1217" s="292">
        <f>HLOOKUP(K!$D$15,DatInv!$AN$7:$AY$1441,ROW()-8,FALSE)</f>
        <v>0</v>
      </c>
      <c r="E1217" s="444"/>
      <c r="F1217" s="444"/>
      <c r="G1217" s="420"/>
      <c r="H1217" s="421"/>
      <c r="I1217" s="440" t="s">
        <v>335</v>
      </c>
      <c r="J1217" s="423" t="s">
        <v>22</v>
      </c>
      <c r="K1217" s="292">
        <f>HLOOKUP(K!$D$15,DatInv!$BG$7:$BR$1441,ROW()-8,FALSE)</f>
        <v>0</v>
      </c>
      <c r="L1217" s="292">
        <f>HLOOKUP(K!$D$15,DatInv!$BX$7:$CI$1441,ROW()-8,FALSE)</f>
        <v>0</v>
      </c>
      <c r="M1217" s="292">
        <f>HLOOKUP(K!$D$15,DatInv!$CO$7:$CZ$1441,ROW()-8,FALSE)</f>
        <v>0</v>
      </c>
      <c r="N1217" s="444"/>
      <c r="O1217" s="444"/>
      <c r="P1217" s="292">
        <f>DatInv!CZ1215</f>
        <v>0</v>
      </c>
      <c r="Q1217" s="292">
        <f>DatInv!DF1215</f>
        <v>0</v>
      </c>
      <c r="R1217" s="292">
        <f t="shared" ref="R1217:R1218" si="1080">Q1217+K1217</f>
        <v>0</v>
      </c>
      <c r="S1217" s="292">
        <f t="shared" ref="S1217:S1228" si="1081">Q1217+P1217</f>
        <v>0</v>
      </c>
      <c r="T1217" s="290"/>
    </row>
    <row r="1218" spans="1:20">
      <c r="A1218" s="290"/>
      <c r="B1218" s="292">
        <f>HLOOKUP(K!$D$15,DatInv!$F$7:$Q$1441,ROW()-8,FALSE)</f>
        <v>0</v>
      </c>
      <c r="C1218" s="292">
        <f>HLOOKUP(K!$D$15,DatInv!$W$7:$AH$1441,ROW()-8,FALSE)</f>
        <v>0</v>
      </c>
      <c r="D1218" s="292">
        <f>HLOOKUP(K!$D$15,DatInv!$AN$7:$AY$1441,ROW()-8,FALSE)</f>
        <v>0</v>
      </c>
      <c r="E1218" s="444"/>
      <c r="F1218" s="444"/>
      <c r="G1218" s="420"/>
      <c r="H1218" s="421"/>
      <c r="I1218" s="440"/>
      <c r="J1218" s="423" t="s">
        <v>140</v>
      </c>
      <c r="K1218" s="292">
        <f>HLOOKUP(K!$D$15,DatInv!$BG$7:$BR$1441,ROW()-8,FALSE)</f>
        <v>0</v>
      </c>
      <c r="L1218" s="292">
        <f>HLOOKUP(K!$D$15,DatInv!$BX$7:$CI$1441,ROW()-8,FALSE)</f>
        <v>0</v>
      </c>
      <c r="M1218" s="292">
        <f>HLOOKUP(K!$D$15,DatInv!$CO$7:$CZ$1441,ROW()-8,FALSE)</f>
        <v>0</v>
      </c>
      <c r="N1218" s="444"/>
      <c r="O1218" s="444"/>
      <c r="P1218" s="292">
        <f>DatInv!CZ1216</f>
        <v>0</v>
      </c>
      <c r="Q1218" s="292">
        <f>DatInv!DF1216</f>
        <v>0</v>
      </c>
      <c r="R1218" s="292">
        <f t="shared" si="1080"/>
        <v>0</v>
      </c>
      <c r="S1218" s="292">
        <f t="shared" si="1081"/>
        <v>0</v>
      </c>
      <c r="T1218" s="290"/>
    </row>
    <row r="1219" spans="1:20">
      <c r="A1219" s="290"/>
      <c r="B1219" s="292">
        <f>HLOOKUP(K!$D$15,DatInv!$F$7:$Q$1441,ROW()-8,FALSE)</f>
        <v>0</v>
      </c>
      <c r="C1219" s="292">
        <f>HLOOKUP(K!$D$15,DatInv!$W$7:$AH$1441,ROW()-8,FALSE)</f>
        <v>0</v>
      </c>
      <c r="D1219" s="292">
        <f>HLOOKUP(K!$D$15,DatInv!$AN$7:$AY$1441,ROW()-8,FALSE)</f>
        <v>0</v>
      </c>
      <c r="E1219" s="444"/>
      <c r="F1219" s="444"/>
      <c r="G1219" s="420"/>
      <c r="H1219" s="421"/>
      <c r="I1219" s="440"/>
      <c r="J1219" s="423" t="s">
        <v>249</v>
      </c>
      <c r="K1219" s="292">
        <f>HLOOKUP(K!$D$15,DatInv!$BG$7:$BR$1441,ROW()-8,FALSE)</f>
        <v>0</v>
      </c>
      <c r="L1219" s="292">
        <f>HLOOKUP(K!$D$15,DatInv!$BX$7:$CI$1441,ROW()-8,FALSE)</f>
        <v>0</v>
      </c>
      <c r="M1219" s="292">
        <f>HLOOKUP(K!$D$15,DatInv!$CO$7:$CZ$1441,ROW()-8,FALSE)</f>
        <v>0</v>
      </c>
      <c r="N1219" s="444"/>
      <c r="O1219" s="444"/>
      <c r="P1219" s="292">
        <f>DatInv!CZ1217</f>
        <v>0</v>
      </c>
      <c r="Q1219" s="292">
        <f>DatInv!DF1217</f>
        <v>0</v>
      </c>
      <c r="R1219" s="292">
        <f t="shared" ref="R1219:S1219" si="1082">IF(R1217=0,0,R1218/R1217)</f>
        <v>0</v>
      </c>
      <c r="S1219" s="292">
        <f t="shared" si="1082"/>
        <v>0</v>
      </c>
      <c r="T1219" s="290"/>
    </row>
    <row r="1220" spans="1:20">
      <c r="A1220" s="290"/>
      <c r="B1220" s="292">
        <f>HLOOKUP(K!$D$15,DatInv!$F$7:$Q$1441,ROW()-8,FALSE)</f>
        <v>0</v>
      </c>
      <c r="C1220" s="292">
        <f>HLOOKUP(K!$D$15,DatInv!$W$7:$AH$1441,ROW()-8,FALSE)</f>
        <v>0</v>
      </c>
      <c r="D1220" s="292">
        <f>HLOOKUP(K!$D$15,DatInv!$AN$7:$AY$1441,ROW()-8,FALSE)</f>
        <v>0</v>
      </c>
      <c r="E1220" s="444"/>
      <c r="F1220" s="444"/>
      <c r="G1220" s="420"/>
      <c r="H1220" s="421"/>
      <c r="I1220" s="440" t="s">
        <v>336</v>
      </c>
      <c r="J1220" s="423" t="s">
        <v>22</v>
      </c>
      <c r="K1220" s="292">
        <f>HLOOKUP(K!$D$15,DatInv!$BG$7:$BR$1441,ROW()-8,FALSE)</f>
        <v>0</v>
      </c>
      <c r="L1220" s="292">
        <f>HLOOKUP(K!$D$15,DatInv!$BX$7:$CI$1441,ROW()-8,FALSE)</f>
        <v>0</v>
      </c>
      <c r="M1220" s="292">
        <f>HLOOKUP(K!$D$15,DatInv!$CO$7:$CZ$1441,ROW()-8,FALSE)</f>
        <v>0</v>
      </c>
      <c r="N1220" s="444"/>
      <c r="O1220" s="444"/>
      <c r="P1220" s="292">
        <f>DatInv!CZ1218</f>
        <v>0</v>
      </c>
      <c r="Q1220" s="292">
        <f>DatInv!DF1218</f>
        <v>0</v>
      </c>
      <c r="R1220" s="292">
        <f t="shared" ref="R1220:R1221" si="1083">Q1220+K1220</f>
        <v>0</v>
      </c>
      <c r="S1220" s="292">
        <f t="shared" ref="S1220:S1228" si="1084">Q1220+P1220</f>
        <v>0</v>
      </c>
      <c r="T1220" s="290"/>
    </row>
    <row r="1221" spans="1:20">
      <c r="A1221" s="290"/>
      <c r="B1221" s="292">
        <f>HLOOKUP(K!$D$15,DatInv!$F$7:$Q$1441,ROW()-8,FALSE)</f>
        <v>0</v>
      </c>
      <c r="C1221" s="292">
        <f>HLOOKUP(K!$D$15,DatInv!$W$7:$AH$1441,ROW()-8,FALSE)</f>
        <v>0</v>
      </c>
      <c r="D1221" s="292">
        <f>HLOOKUP(K!$D$15,DatInv!$AN$7:$AY$1441,ROW()-8,FALSE)</f>
        <v>0</v>
      </c>
      <c r="E1221" s="444"/>
      <c r="F1221" s="444"/>
      <c r="G1221" s="420"/>
      <c r="H1221" s="421"/>
      <c r="I1221" s="440"/>
      <c r="J1221" s="423" t="s">
        <v>140</v>
      </c>
      <c r="K1221" s="292">
        <f>HLOOKUP(K!$D$15,DatInv!$BG$7:$BR$1441,ROW()-8,FALSE)</f>
        <v>0</v>
      </c>
      <c r="L1221" s="292">
        <f>HLOOKUP(K!$D$15,DatInv!$BX$7:$CI$1441,ROW()-8,FALSE)</f>
        <v>0</v>
      </c>
      <c r="M1221" s="292">
        <f>HLOOKUP(K!$D$15,DatInv!$CO$7:$CZ$1441,ROW()-8,FALSE)</f>
        <v>0</v>
      </c>
      <c r="N1221" s="444"/>
      <c r="O1221" s="444"/>
      <c r="P1221" s="292">
        <f>DatInv!CZ1219</f>
        <v>0</v>
      </c>
      <c r="Q1221" s="292">
        <f>DatInv!DF1219</f>
        <v>0</v>
      </c>
      <c r="R1221" s="292">
        <f t="shared" si="1083"/>
        <v>0</v>
      </c>
      <c r="S1221" s="292">
        <f t="shared" si="1084"/>
        <v>0</v>
      </c>
      <c r="T1221" s="290"/>
    </row>
    <row r="1222" spans="1:20">
      <c r="A1222" s="290"/>
      <c r="B1222" s="292">
        <f>HLOOKUP(K!$D$15,DatInv!$F$7:$Q$1441,ROW()-8,FALSE)</f>
        <v>0</v>
      </c>
      <c r="C1222" s="292">
        <f>HLOOKUP(K!$D$15,DatInv!$W$7:$AH$1441,ROW()-8,FALSE)</f>
        <v>0</v>
      </c>
      <c r="D1222" s="292">
        <f>HLOOKUP(K!$D$15,DatInv!$AN$7:$AY$1441,ROW()-8,FALSE)</f>
        <v>0</v>
      </c>
      <c r="E1222" s="444"/>
      <c r="F1222" s="444"/>
      <c r="G1222" s="420"/>
      <c r="H1222" s="421"/>
      <c r="I1222" s="440"/>
      <c r="J1222" s="423" t="s">
        <v>249</v>
      </c>
      <c r="K1222" s="292">
        <f>HLOOKUP(K!$D$15,DatInv!$BG$7:$BR$1441,ROW()-8,FALSE)</f>
        <v>0</v>
      </c>
      <c r="L1222" s="292">
        <f>HLOOKUP(K!$D$15,DatInv!$BX$7:$CI$1441,ROW()-8,FALSE)</f>
        <v>0</v>
      </c>
      <c r="M1222" s="292">
        <f>HLOOKUP(K!$D$15,DatInv!$CO$7:$CZ$1441,ROW()-8,FALSE)</f>
        <v>0</v>
      </c>
      <c r="N1222" s="444"/>
      <c r="O1222" s="444"/>
      <c r="P1222" s="292">
        <f>DatInv!CZ1220</f>
        <v>0</v>
      </c>
      <c r="Q1222" s="292">
        <f>DatInv!DF1220</f>
        <v>0</v>
      </c>
      <c r="R1222" s="292">
        <f t="shared" ref="R1222:S1222" si="1085">IF(R1220=0,0,R1221/R1220)</f>
        <v>0</v>
      </c>
      <c r="S1222" s="292">
        <f t="shared" si="1085"/>
        <v>0</v>
      </c>
      <c r="T1222" s="290"/>
    </row>
    <row r="1223" spans="1:20">
      <c r="A1223" s="290"/>
      <c r="B1223" s="292">
        <f>HLOOKUP(K!$D$15,DatInv!$F$7:$Q$1441,ROW()-8,FALSE)</f>
        <v>0</v>
      </c>
      <c r="C1223" s="292">
        <f>HLOOKUP(K!$D$15,DatInv!$W$7:$AH$1441,ROW()-8,FALSE)</f>
        <v>0</v>
      </c>
      <c r="D1223" s="292">
        <f>HLOOKUP(K!$D$15,DatInv!$AN$7:$AY$1441,ROW()-8,FALSE)</f>
        <v>0</v>
      </c>
      <c r="E1223" s="444"/>
      <c r="F1223" s="444"/>
      <c r="G1223" s="420"/>
      <c r="H1223" s="421"/>
      <c r="I1223" s="440" t="s">
        <v>337</v>
      </c>
      <c r="J1223" s="423" t="s">
        <v>22</v>
      </c>
      <c r="K1223" s="292">
        <f>HLOOKUP(K!$D$15,DatInv!$BG$7:$BR$1441,ROW()-8,FALSE)</f>
        <v>0</v>
      </c>
      <c r="L1223" s="292">
        <f>HLOOKUP(K!$D$15,DatInv!$BX$7:$CI$1441,ROW()-8,FALSE)</f>
        <v>0</v>
      </c>
      <c r="M1223" s="292">
        <f>HLOOKUP(K!$D$15,DatInv!$CO$7:$CZ$1441,ROW()-8,FALSE)</f>
        <v>0</v>
      </c>
      <c r="N1223" s="444"/>
      <c r="O1223" s="444"/>
      <c r="P1223" s="292">
        <f>DatInv!CZ1221</f>
        <v>0</v>
      </c>
      <c r="Q1223" s="292">
        <f>DatInv!DF1221</f>
        <v>0</v>
      </c>
      <c r="R1223" s="292">
        <f t="shared" ref="R1223:R1224" si="1086">Q1223+K1223</f>
        <v>0</v>
      </c>
      <c r="S1223" s="292">
        <f t="shared" ref="S1223:S1228" si="1087">Q1223+P1223</f>
        <v>0</v>
      </c>
      <c r="T1223" s="290"/>
    </row>
    <row r="1224" spans="1:20">
      <c r="A1224" s="290"/>
      <c r="B1224" s="292">
        <f>HLOOKUP(K!$D$15,DatInv!$F$7:$Q$1441,ROW()-8,FALSE)</f>
        <v>0</v>
      </c>
      <c r="C1224" s="292">
        <f>HLOOKUP(K!$D$15,DatInv!$W$7:$AH$1441,ROW()-8,FALSE)</f>
        <v>0</v>
      </c>
      <c r="D1224" s="292">
        <f>HLOOKUP(K!$D$15,DatInv!$AN$7:$AY$1441,ROW()-8,FALSE)</f>
        <v>0</v>
      </c>
      <c r="E1224" s="444"/>
      <c r="F1224" s="444"/>
      <c r="G1224" s="420"/>
      <c r="H1224" s="421"/>
      <c r="I1224" s="440"/>
      <c r="J1224" s="423" t="s">
        <v>140</v>
      </c>
      <c r="K1224" s="292">
        <f>HLOOKUP(K!$D$15,DatInv!$BG$7:$BR$1441,ROW()-8,FALSE)</f>
        <v>0</v>
      </c>
      <c r="L1224" s="292">
        <f>HLOOKUP(K!$D$15,DatInv!$BX$7:$CI$1441,ROW()-8,FALSE)</f>
        <v>0</v>
      </c>
      <c r="M1224" s="292">
        <f>HLOOKUP(K!$D$15,DatInv!$CO$7:$CZ$1441,ROW()-8,FALSE)</f>
        <v>0</v>
      </c>
      <c r="N1224" s="444"/>
      <c r="O1224" s="444"/>
      <c r="P1224" s="292">
        <f>DatInv!CZ1222</f>
        <v>0</v>
      </c>
      <c r="Q1224" s="292">
        <f>DatInv!DF1222</f>
        <v>0</v>
      </c>
      <c r="R1224" s="292">
        <f t="shared" si="1086"/>
        <v>0</v>
      </c>
      <c r="S1224" s="292">
        <f t="shared" si="1087"/>
        <v>0</v>
      </c>
      <c r="T1224" s="290"/>
    </row>
    <row r="1225" spans="1:20">
      <c r="A1225" s="290"/>
      <c r="B1225" s="292">
        <f>HLOOKUP(K!$D$15,DatInv!$F$7:$Q$1441,ROW()-8,FALSE)</f>
        <v>0</v>
      </c>
      <c r="C1225" s="292">
        <f>HLOOKUP(K!$D$15,DatInv!$W$7:$AH$1441,ROW()-8,FALSE)</f>
        <v>0</v>
      </c>
      <c r="D1225" s="292">
        <f>HLOOKUP(K!$D$15,DatInv!$AN$7:$AY$1441,ROW()-8,FALSE)</f>
        <v>0</v>
      </c>
      <c r="E1225" s="444"/>
      <c r="F1225" s="444"/>
      <c r="G1225" s="420"/>
      <c r="H1225" s="421"/>
      <c r="I1225" s="440"/>
      <c r="J1225" s="423" t="s">
        <v>249</v>
      </c>
      <c r="K1225" s="292">
        <f>HLOOKUP(K!$D$15,DatInv!$BG$7:$BR$1441,ROW()-8,FALSE)</f>
        <v>0</v>
      </c>
      <c r="L1225" s="292">
        <f>HLOOKUP(K!$D$15,DatInv!$BX$7:$CI$1441,ROW()-8,FALSE)</f>
        <v>0</v>
      </c>
      <c r="M1225" s="292">
        <f>HLOOKUP(K!$D$15,DatInv!$CO$7:$CZ$1441,ROW()-8,FALSE)</f>
        <v>0</v>
      </c>
      <c r="N1225" s="444"/>
      <c r="O1225" s="444"/>
      <c r="P1225" s="292">
        <f>DatInv!CZ1223</f>
        <v>0</v>
      </c>
      <c r="Q1225" s="292">
        <f>DatInv!DF1223</f>
        <v>0</v>
      </c>
      <c r="R1225" s="292">
        <f t="shared" ref="R1225:S1225" si="1088">IF(R1223=0,0,R1224/R1223)</f>
        <v>0</v>
      </c>
      <c r="S1225" s="292">
        <f t="shared" si="1088"/>
        <v>0</v>
      </c>
      <c r="T1225" s="290"/>
    </row>
    <row r="1226" spans="1:20">
      <c r="A1226" s="290"/>
      <c r="B1226" s="292">
        <f>HLOOKUP(K!$D$15,DatInv!$F$7:$Q$1441,ROW()-8,FALSE)</f>
        <v>0</v>
      </c>
      <c r="C1226" s="292">
        <f>HLOOKUP(K!$D$15,DatInv!$W$7:$AH$1441,ROW()-8,FALSE)</f>
        <v>0</v>
      </c>
      <c r="D1226" s="292">
        <f>HLOOKUP(K!$D$15,DatInv!$AN$7:$AY$1441,ROW()-8,FALSE)</f>
        <v>0</v>
      </c>
      <c r="E1226" s="444"/>
      <c r="F1226" s="444"/>
      <c r="G1226" s="420"/>
      <c r="H1226" s="421"/>
      <c r="I1226" s="440" t="s">
        <v>338</v>
      </c>
      <c r="J1226" s="423" t="s">
        <v>22</v>
      </c>
      <c r="K1226" s="292">
        <f>HLOOKUP(K!$D$15,DatInv!$BG$7:$BR$1441,ROW()-8,FALSE)</f>
        <v>0</v>
      </c>
      <c r="L1226" s="292">
        <f>HLOOKUP(K!$D$15,DatInv!$BX$7:$CI$1441,ROW()-8,FALSE)</f>
        <v>0</v>
      </c>
      <c r="M1226" s="292">
        <f>HLOOKUP(K!$D$15,DatInv!$CO$7:$CZ$1441,ROW()-8,FALSE)</f>
        <v>0</v>
      </c>
      <c r="N1226" s="444"/>
      <c r="O1226" s="444"/>
      <c r="P1226" s="292">
        <f>DatInv!CZ1224</f>
        <v>0</v>
      </c>
      <c r="Q1226" s="292">
        <f>DatInv!DF1224</f>
        <v>0</v>
      </c>
      <c r="R1226" s="292">
        <f t="shared" ref="R1226:R1227" si="1089">Q1226+K1226</f>
        <v>0</v>
      </c>
      <c r="S1226" s="292">
        <f t="shared" ref="S1226:S1228" si="1090">Q1226+P1226</f>
        <v>0</v>
      </c>
      <c r="T1226" s="290"/>
    </row>
    <row r="1227" spans="1:20">
      <c r="A1227" s="290"/>
      <c r="B1227" s="292">
        <f>HLOOKUP(K!$D$15,DatInv!$F$7:$Q$1441,ROW()-8,FALSE)</f>
        <v>0</v>
      </c>
      <c r="C1227" s="292">
        <f>HLOOKUP(K!$D$15,DatInv!$W$7:$AH$1441,ROW()-8,FALSE)</f>
        <v>0</v>
      </c>
      <c r="D1227" s="292">
        <f>HLOOKUP(K!$D$15,DatInv!$AN$7:$AY$1441,ROW()-8,FALSE)</f>
        <v>0</v>
      </c>
      <c r="E1227" s="444"/>
      <c r="F1227" s="444"/>
      <c r="G1227" s="420"/>
      <c r="H1227" s="421"/>
      <c r="I1227" s="440"/>
      <c r="J1227" s="423" t="s">
        <v>140</v>
      </c>
      <c r="K1227" s="292">
        <f>HLOOKUP(K!$D$15,DatInv!$BG$7:$BR$1441,ROW()-8,FALSE)</f>
        <v>0</v>
      </c>
      <c r="L1227" s="292">
        <f>HLOOKUP(K!$D$15,DatInv!$BX$7:$CI$1441,ROW()-8,FALSE)</f>
        <v>0</v>
      </c>
      <c r="M1227" s="292">
        <f>HLOOKUP(K!$D$15,DatInv!$CO$7:$CZ$1441,ROW()-8,FALSE)</f>
        <v>0</v>
      </c>
      <c r="N1227" s="444"/>
      <c r="O1227" s="444"/>
      <c r="P1227" s="292">
        <f>DatInv!CZ1225</f>
        <v>0</v>
      </c>
      <c r="Q1227" s="292">
        <f>DatInv!DF1225</f>
        <v>0</v>
      </c>
      <c r="R1227" s="292">
        <f t="shared" si="1089"/>
        <v>0</v>
      </c>
      <c r="S1227" s="292">
        <f t="shared" si="1090"/>
        <v>0</v>
      </c>
      <c r="T1227" s="290"/>
    </row>
    <row r="1228" spans="1:20">
      <c r="A1228" s="290"/>
      <c r="B1228" s="292">
        <f>HLOOKUP(K!$D$15,DatInv!$F$7:$Q$1441,ROW()-8,FALSE)</f>
        <v>0</v>
      </c>
      <c r="C1228" s="292">
        <f>HLOOKUP(K!$D$15,DatInv!$W$7:$AH$1441,ROW()-8,FALSE)</f>
        <v>0</v>
      </c>
      <c r="D1228" s="292">
        <f>HLOOKUP(K!$D$15,DatInv!$AN$7:$AY$1441,ROW()-8,FALSE)</f>
        <v>0</v>
      </c>
      <c r="E1228" s="444"/>
      <c r="F1228" s="444"/>
      <c r="G1228" s="420"/>
      <c r="H1228" s="421"/>
      <c r="I1228" s="440"/>
      <c r="J1228" s="423" t="s">
        <v>249</v>
      </c>
      <c r="K1228" s="292">
        <f>HLOOKUP(K!$D$15,DatInv!$BG$7:$BR$1441,ROW()-8,FALSE)</f>
        <v>0</v>
      </c>
      <c r="L1228" s="292">
        <f>HLOOKUP(K!$D$15,DatInv!$BX$7:$CI$1441,ROW()-8,FALSE)</f>
        <v>0</v>
      </c>
      <c r="M1228" s="292">
        <f>HLOOKUP(K!$D$15,DatInv!$CO$7:$CZ$1441,ROW()-8,FALSE)</f>
        <v>0</v>
      </c>
      <c r="N1228" s="444"/>
      <c r="O1228" s="444"/>
      <c r="P1228" s="292">
        <f>DatInv!CZ1226</f>
        <v>0</v>
      </c>
      <c r="Q1228" s="292">
        <f>DatInv!DF1226</f>
        <v>0</v>
      </c>
      <c r="R1228" s="292">
        <f t="shared" ref="R1228:S1228" si="1091">IF(R1226=0,0,R1227/R1226)</f>
        <v>0</v>
      </c>
      <c r="S1228" s="292">
        <f t="shared" si="1091"/>
        <v>0</v>
      </c>
      <c r="T1228" s="290"/>
    </row>
    <row r="1229" spans="1:20">
      <c r="A1229" s="290"/>
      <c r="B1229" s="292">
        <f>HLOOKUP(K!$D$15,DatInv!$F$7:$Q$1441,ROW()-8,FALSE)</f>
        <v>0</v>
      </c>
      <c r="C1229" s="292">
        <f>HLOOKUP(K!$D$15,DatInv!$W$7:$AH$1441,ROW()-8,FALSE)</f>
        <v>0</v>
      </c>
      <c r="D1229" s="292">
        <f>HLOOKUP(K!$D$15,DatInv!$AN$7:$AY$1441,ROW()-8,FALSE)</f>
        <v>0</v>
      </c>
      <c r="E1229" s="444"/>
      <c r="F1229" s="444"/>
      <c r="G1229" s="420"/>
      <c r="H1229" s="430" t="s">
        <v>120</v>
      </c>
      <c r="I1229" s="441"/>
      <c r="J1229" s="423" t="s">
        <v>140</v>
      </c>
      <c r="K1229" s="292">
        <f>HLOOKUP(K!$D$15,DatInv!$BG$7:$BR$1441,ROW()-8,FALSE)</f>
        <v>0</v>
      </c>
      <c r="L1229" s="292">
        <f>HLOOKUP(K!$D$15,DatInv!$BX$7:$CI$1441,ROW()-8,FALSE)</f>
        <v>0</v>
      </c>
      <c r="M1229" s="292">
        <f>HLOOKUP(K!$D$15,DatInv!$CO$7:$CZ$1441,ROW()-8,FALSE)</f>
        <v>0</v>
      </c>
      <c r="N1229" s="444"/>
      <c r="O1229" s="444"/>
      <c r="P1229" s="292">
        <f>DatInv!CZ1227</f>
        <v>0</v>
      </c>
      <c r="Q1229" s="292">
        <f>DatInv!DF1227</f>
        <v>0</v>
      </c>
      <c r="R1229" s="292">
        <f>R1231+R1234+R1237+R1240+R1243+R1246+R1249+R1252+R1255+R1258+R1261+R1264+R1267+R1270+R1273+R1276+R1279+R1282+R1285+R1288+R1291+R1294+R1297+R1300+R1303+R1306+R1309+R1312+R1315+R1318+R1321+R1324+R1327+R1330+R1333+R1336+R1339+R1342+R1345+R1348+R1351+R1354+R1357+R1360+R1363+R1366+R1369+R1372+R1375+R1378+R1381+R1384+R1387+R1390+R1393+R1396+R1399</f>
        <v>0</v>
      </c>
      <c r="S1229" s="292">
        <f>S1231+S1234+S1237+S1240+S1243+S1246+S1249+S1252+S1255+S1258+S1261+S1264+S1267+S1270+S1273+S1276+S1279+S1282+S1285+S1288+S1291+S1294+S1297+S1300+S1303+S1306+S1309+S1312+S1315+S1318+S1321+S1324+S1327+S1330+S1333+S1336+S1339+S1342+S1345+S1348+S1351+S1354+S1357+S1360+S1363+S1366+S1369+S1372+S1375+S1378+S1381+S1384+S1387+S1390+S1393+S1396+S1399</f>
        <v>0</v>
      </c>
      <c r="T1229" s="290"/>
    </row>
    <row r="1230" spans="1:20">
      <c r="A1230" s="290"/>
      <c r="B1230" s="292">
        <f>HLOOKUP(K!$D$15,DatInv!$F$7:$Q$1441,ROW()-8,FALSE)</f>
        <v>0</v>
      </c>
      <c r="C1230" s="292">
        <f>HLOOKUP(K!$D$15,DatInv!$W$7:$AH$1441,ROW()-8,FALSE)</f>
        <v>0</v>
      </c>
      <c r="D1230" s="292">
        <f>HLOOKUP(K!$D$15,DatInv!$AN$7:$AY$1441,ROW()-8,FALSE)</f>
        <v>0</v>
      </c>
      <c r="E1230" s="444"/>
      <c r="F1230" s="444"/>
      <c r="G1230" s="420"/>
      <c r="H1230" s="421"/>
      <c r="I1230" s="440" t="s">
        <v>282</v>
      </c>
      <c r="J1230" s="423" t="s">
        <v>22</v>
      </c>
      <c r="K1230" s="292">
        <f>HLOOKUP(K!$D$15,DatInv!$BG$7:$BR$1441,ROW()-8,FALSE)</f>
        <v>0</v>
      </c>
      <c r="L1230" s="292">
        <f>HLOOKUP(K!$D$15,DatInv!$BX$7:$CI$1441,ROW()-8,FALSE)</f>
        <v>0</v>
      </c>
      <c r="M1230" s="292">
        <f>HLOOKUP(K!$D$15,DatInv!$CO$7:$CZ$1441,ROW()-8,FALSE)</f>
        <v>0</v>
      </c>
      <c r="N1230" s="444"/>
      <c r="O1230" s="444"/>
      <c r="P1230" s="292">
        <f>DatInv!CZ1228</f>
        <v>0</v>
      </c>
      <c r="Q1230" s="292">
        <f>DatInv!DF1228</f>
        <v>0</v>
      </c>
      <c r="R1230" s="292">
        <f t="shared" ref="R1230:R1231" si="1092">Q1230+K1230</f>
        <v>0</v>
      </c>
      <c r="S1230" s="292">
        <f t="shared" ref="S1230:S1231" si="1093">Q1230+P1230</f>
        <v>0</v>
      </c>
      <c r="T1230" s="290"/>
    </row>
    <row r="1231" spans="1:20">
      <c r="A1231" s="290"/>
      <c r="B1231" s="292">
        <f>HLOOKUP(K!$D$15,DatInv!$F$7:$Q$1441,ROW()-8,FALSE)</f>
        <v>0</v>
      </c>
      <c r="C1231" s="292">
        <f>HLOOKUP(K!$D$15,DatInv!$W$7:$AH$1441,ROW()-8,FALSE)</f>
        <v>0</v>
      </c>
      <c r="D1231" s="292">
        <f>HLOOKUP(K!$D$15,DatInv!$AN$7:$AY$1441,ROW()-8,FALSE)</f>
        <v>0</v>
      </c>
      <c r="E1231" s="444"/>
      <c r="F1231" s="444"/>
      <c r="G1231" s="420"/>
      <c r="H1231" s="421"/>
      <c r="I1231" s="440"/>
      <c r="J1231" s="423" t="s">
        <v>140</v>
      </c>
      <c r="K1231" s="292">
        <f>HLOOKUP(K!$D$15,DatInv!$BG$7:$BR$1441,ROW()-8,FALSE)</f>
        <v>0</v>
      </c>
      <c r="L1231" s="292">
        <f>HLOOKUP(K!$D$15,DatInv!$BX$7:$CI$1441,ROW()-8,FALSE)</f>
        <v>0</v>
      </c>
      <c r="M1231" s="292">
        <f>HLOOKUP(K!$D$15,DatInv!$CO$7:$CZ$1441,ROW()-8,FALSE)</f>
        <v>0</v>
      </c>
      <c r="N1231" s="444"/>
      <c r="O1231" s="444"/>
      <c r="P1231" s="292">
        <f>DatInv!CZ1229</f>
        <v>0</v>
      </c>
      <c r="Q1231" s="292">
        <f>DatInv!DF1229</f>
        <v>0</v>
      </c>
      <c r="R1231" s="292">
        <f t="shared" si="1092"/>
        <v>0</v>
      </c>
      <c r="S1231" s="292">
        <f t="shared" si="1093"/>
        <v>0</v>
      </c>
      <c r="T1231" s="290"/>
    </row>
    <row r="1232" spans="1:20">
      <c r="A1232" s="290"/>
      <c r="B1232" s="292">
        <f>HLOOKUP(K!$D$15,DatInv!$F$7:$Q$1441,ROW()-8,FALSE)</f>
        <v>0</v>
      </c>
      <c r="C1232" s="292">
        <f>HLOOKUP(K!$D$15,DatInv!$W$7:$AH$1441,ROW()-8,FALSE)</f>
        <v>0</v>
      </c>
      <c r="D1232" s="292">
        <f>HLOOKUP(K!$D$15,DatInv!$AN$7:$AY$1441,ROW()-8,FALSE)</f>
        <v>0</v>
      </c>
      <c r="E1232" s="444"/>
      <c r="F1232" s="444"/>
      <c r="G1232" s="420"/>
      <c r="H1232" s="421"/>
      <c r="I1232" s="440"/>
      <c r="J1232" s="423" t="s">
        <v>249</v>
      </c>
      <c r="K1232" s="292">
        <f>HLOOKUP(K!$D$15,DatInv!$BG$7:$BR$1441,ROW()-8,FALSE)</f>
        <v>0</v>
      </c>
      <c r="L1232" s="292">
        <f>HLOOKUP(K!$D$15,DatInv!$BX$7:$CI$1441,ROW()-8,FALSE)</f>
        <v>0</v>
      </c>
      <c r="M1232" s="292">
        <f>HLOOKUP(K!$D$15,DatInv!$CO$7:$CZ$1441,ROW()-8,FALSE)</f>
        <v>0</v>
      </c>
      <c r="N1232" s="444"/>
      <c r="O1232" s="444"/>
      <c r="P1232" s="292">
        <f>DatInv!CZ1230</f>
        <v>0</v>
      </c>
      <c r="Q1232" s="292">
        <f>DatInv!DF1230</f>
        <v>0</v>
      </c>
      <c r="R1232" s="292">
        <f t="shared" ref="R1232:S1232" si="1094">IF(R1230=0,0,R1231/R1230)</f>
        <v>0</v>
      </c>
      <c r="S1232" s="292">
        <f t="shared" si="1094"/>
        <v>0</v>
      </c>
      <c r="T1232" s="290"/>
    </row>
    <row r="1233" spans="1:20">
      <c r="A1233" s="290"/>
      <c r="B1233" s="292">
        <f>HLOOKUP(K!$D$15,DatInv!$F$7:$Q$1441,ROW()-8,FALSE)</f>
        <v>0</v>
      </c>
      <c r="C1233" s="292">
        <f>HLOOKUP(K!$D$15,DatInv!$W$7:$AH$1441,ROW()-8,FALSE)</f>
        <v>0</v>
      </c>
      <c r="D1233" s="292">
        <f>HLOOKUP(K!$D$15,DatInv!$AN$7:$AY$1441,ROW()-8,FALSE)</f>
        <v>0</v>
      </c>
      <c r="E1233" s="444"/>
      <c r="F1233" s="444"/>
      <c r="G1233" s="420"/>
      <c r="H1233" s="421"/>
      <c r="I1233" s="440" t="s">
        <v>283</v>
      </c>
      <c r="J1233" s="423" t="s">
        <v>22</v>
      </c>
      <c r="K1233" s="292">
        <f>HLOOKUP(K!$D$15,DatInv!$BG$7:$BR$1441,ROW()-8,FALSE)</f>
        <v>0</v>
      </c>
      <c r="L1233" s="292">
        <f>HLOOKUP(K!$D$15,DatInv!$BX$7:$CI$1441,ROW()-8,FALSE)</f>
        <v>0</v>
      </c>
      <c r="M1233" s="292">
        <f>HLOOKUP(K!$D$15,DatInv!$CO$7:$CZ$1441,ROW()-8,FALSE)</f>
        <v>0</v>
      </c>
      <c r="N1233" s="444"/>
      <c r="O1233" s="444"/>
      <c r="P1233" s="292">
        <f>DatInv!CZ1231</f>
        <v>0</v>
      </c>
      <c r="Q1233" s="292">
        <f>DatInv!DF1231</f>
        <v>0</v>
      </c>
      <c r="R1233" s="292">
        <f t="shared" ref="R1233:R1234" si="1095">Q1233+K1233</f>
        <v>0</v>
      </c>
      <c r="S1233" s="292">
        <f t="shared" ref="S1233:S1296" si="1096">Q1233+P1233</f>
        <v>0</v>
      </c>
      <c r="T1233" s="290"/>
    </row>
    <row r="1234" spans="1:20">
      <c r="A1234" s="290"/>
      <c r="B1234" s="292">
        <f>HLOOKUP(K!$D$15,DatInv!$F$7:$Q$1441,ROW()-8,FALSE)</f>
        <v>0</v>
      </c>
      <c r="C1234" s="292">
        <f>HLOOKUP(K!$D$15,DatInv!$W$7:$AH$1441,ROW()-8,FALSE)</f>
        <v>0</v>
      </c>
      <c r="D1234" s="292">
        <f>HLOOKUP(K!$D$15,DatInv!$AN$7:$AY$1441,ROW()-8,FALSE)</f>
        <v>0</v>
      </c>
      <c r="E1234" s="444"/>
      <c r="F1234" s="444"/>
      <c r="G1234" s="420"/>
      <c r="H1234" s="421"/>
      <c r="I1234" s="440"/>
      <c r="J1234" s="423" t="s">
        <v>140</v>
      </c>
      <c r="K1234" s="292">
        <f>HLOOKUP(K!$D$15,DatInv!$BG$7:$BR$1441,ROW()-8,FALSE)</f>
        <v>0</v>
      </c>
      <c r="L1234" s="292">
        <f>HLOOKUP(K!$D$15,DatInv!$BX$7:$CI$1441,ROW()-8,FALSE)</f>
        <v>0</v>
      </c>
      <c r="M1234" s="292">
        <f>HLOOKUP(K!$D$15,DatInv!$CO$7:$CZ$1441,ROW()-8,FALSE)</f>
        <v>0</v>
      </c>
      <c r="N1234" s="444"/>
      <c r="O1234" s="444"/>
      <c r="P1234" s="292">
        <f>DatInv!CZ1232</f>
        <v>0</v>
      </c>
      <c r="Q1234" s="292">
        <f>DatInv!DF1232</f>
        <v>0</v>
      </c>
      <c r="R1234" s="292">
        <f t="shared" si="1095"/>
        <v>0</v>
      </c>
      <c r="S1234" s="292">
        <f t="shared" si="1096"/>
        <v>0</v>
      </c>
      <c r="T1234" s="290"/>
    </row>
    <row r="1235" spans="1:20">
      <c r="A1235" s="290"/>
      <c r="B1235" s="292">
        <f>HLOOKUP(K!$D$15,DatInv!$F$7:$Q$1441,ROW()-8,FALSE)</f>
        <v>0</v>
      </c>
      <c r="C1235" s="292">
        <f>HLOOKUP(K!$D$15,DatInv!$W$7:$AH$1441,ROW()-8,FALSE)</f>
        <v>0</v>
      </c>
      <c r="D1235" s="292">
        <f>HLOOKUP(K!$D$15,DatInv!$AN$7:$AY$1441,ROW()-8,FALSE)</f>
        <v>0</v>
      </c>
      <c r="E1235" s="444"/>
      <c r="F1235" s="444"/>
      <c r="G1235" s="420"/>
      <c r="H1235" s="421"/>
      <c r="I1235" s="440"/>
      <c r="J1235" s="423" t="s">
        <v>249</v>
      </c>
      <c r="K1235" s="292">
        <f>HLOOKUP(K!$D$15,DatInv!$BG$7:$BR$1441,ROW()-8,FALSE)</f>
        <v>0</v>
      </c>
      <c r="L1235" s="292">
        <f>HLOOKUP(K!$D$15,DatInv!$BX$7:$CI$1441,ROW()-8,FALSE)</f>
        <v>0</v>
      </c>
      <c r="M1235" s="292">
        <f>HLOOKUP(K!$D$15,DatInv!$CO$7:$CZ$1441,ROW()-8,FALSE)</f>
        <v>0</v>
      </c>
      <c r="N1235" s="444"/>
      <c r="O1235" s="444"/>
      <c r="P1235" s="292">
        <f>DatInv!CZ1233</f>
        <v>0</v>
      </c>
      <c r="Q1235" s="292">
        <f>DatInv!DF1233</f>
        <v>0</v>
      </c>
      <c r="R1235" s="292">
        <f t="shared" ref="R1235:S1235" si="1097">IF(R1233=0,0,R1234/R1233)</f>
        <v>0</v>
      </c>
      <c r="S1235" s="292">
        <f t="shared" si="1097"/>
        <v>0</v>
      </c>
      <c r="T1235" s="290"/>
    </row>
    <row r="1236" spans="1:20">
      <c r="A1236" s="290"/>
      <c r="B1236" s="292">
        <f>HLOOKUP(K!$D$15,DatInv!$F$7:$Q$1441,ROW()-8,FALSE)</f>
        <v>0</v>
      </c>
      <c r="C1236" s="292">
        <f>HLOOKUP(K!$D$15,DatInv!$W$7:$AH$1441,ROW()-8,FALSE)</f>
        <v>0</v>
      </c>
      <c r="D1236" s="292">
        <f>HLOOKUP(K!$D$15,DatInv!$AN$7:$AY$1441,ROW()-8,FALSE)</f>
        <v>0</v>
      </c>
      <c r="E1236" s="444"/>
      <c r="F1236" s="444"/>
      <c r="G1236" s="420"/>
      <c r="H1236" s="421"/>
      <c r="I1236" s="440" t="s">
        <v>284</v>
      </c>
      <c r="J1236" s="423" t="s">
        <v>22</v>
      </c>
      <c r="K1236" s="292">
        <f>HLOOKUP(K!$D$15,DatInv!$BG$7:$BR$1441,ROW()-8,FALSE)</f>
        <v>0</v>
      </c>
      <c r="L1236" s="292">
        <f>HLOOKUP(K!$D$15,DatInv!$BX$7:$CI$1441,ROW()-8,FALSE)</f>
        <v>0</v>
      </c>
      <c r="M1236" s="292">
        <f>HLOOKUP(K!$D$15,DatInv!$CO$7:$CZ$1441,ROW()-8,FALSE)</f>
        <v>0</v>
      </c>
      <c r="N1236" s="444"/>
      <c r="O1236" s="444"/>
      <c r="P1236" s="292">
        <f>DatInv!CZ1234</f>
        <v>0</v>
      </c>
      <c r="Q1236" s="292">
        <f>DatInv!DF1234</f>
        <v>0</v>
      </c>
      <c r="R1236" s="292">
        <f t="shared" ref="R1236:R1237" si="1098">Q1236+K1236</f>
        <v>0</v>
      </c>
      <c r="S1236" s="292">
        <f t="shared" ref="S1236:S1299" si="1099">Q1236+P1236</f>
        <v>0</v>
      </c>
      <c r="T1236" s="290"/>
    </row>
    <row r="1237" spans="1:20">
      <c r="A1237" s="290"/>
      <c r="B1237" s="292">
        <f>HLOOKUP(K!$D$15,DatInv!$F$7:$Q$1441,ROW()-8,FALSE)</f>
        <v>0</v>
      </c>
      <c r="C1237" s="292">
        <f>HLOOKUP(K!$D$15,DatInv!$W$7:$AH$1441,ROW()-8,FALSE)</f>
        <v>0</v>
      </c>
      <c r="D1237" s="292">
        <f>HLOOKUP(K!$D$15,DatInv!$AN$7:$AY$1441,ROW()-8,FALSE)</f>
        <v>0</v>
      </c>
      <c r="E1237" s="444"/>
      <c r="F1237" s="444"/>
      <c r="G1237" s="420"/>
      <c r="H1237" s="421"/>
      <c r="I1237" s="440"/>
      <c r="J1237" s="423" t="s">
        <v>140</v>
      </c>
      <c r="K1237" s="292">
        <f>HLOOKUP(K!$D$15,DatInv!$BG$7:$BR$1441,ROW()-8,FALSE)</f>
        <v>0</v>
      </c>
      <c r="L1237" s="292">
        <f>HLOOKUP(K!$D$15,DatInv!$BX$7:$CI$1441,ROW()-8,FALSE)</f>
        <v>0</v>
      </c>
      <c r="M1237" s="292">
        <f>HLOOKUP(K!$D$15,DatInv!$CO$7:$CZ$1441,ROW()-8,FALSE)</f>
        <v>0</v>
      </c>
      <c r="N1237" s="444"/>
      <c r="O1237" s="444"/>
      <c r="P1237" s="292">
        <f>DatInv!CZ1235</f>
        <v>0</v>
      </c>
      <c r="Q1237" s="292">
        <f>DatInv!DF1235</f>
        <v>0</v>
      </c>
      <c r="R1237" s="292">
        <f t="shared" si="1098"/>
        <v>0</v>
      </c>
      <c r="S1237" s="292">
        <f t="shared" si="1099"/>
        <v>0</v>
      </c>
      <c r="T1237" s="290"/>
    </row>
    <row r="1238" spans="1:20">
      <c r="A1238" s="290"/>
      <c r="B1238" s="292">
        <f>HLOOKUP(K!$D$15,DatInv!$F$7:$Q$1441,ROW()-8,FALSE)</f>
        <v>0</v>
      </c>
      <c r="C1238" s="292">
        <f>HLOOKUP(K!$D$15,DatInv!$W$7:$AH$1441,ROW()-8,FALSE)</f>
        <v>0</v>
      </c>
      <c r="D1238" s="292">
        <f>HLOOKUP(K!$D$15,DatInv!$AN$7:$AY$1441,ROW()-8,FALSE)</f>
        <v>0</v>
      </c>
      <c r="E1238" s="444"/>
      <c r="F1238" s="444"/>
      <c r="G1238" s="420"/>
      <c r="H1238" s="421"/>
      <c r="I1238" s="440"/>
      <c r="J1238" s="423" t="s">
        <v>249</v>
      </c>
      <c r="K1238" s="292">
        <f>HLOOKUP(K!$D$15,DatInv!$BG$7:$BR$1441,ROW()-8,FALSE)</f>
        <v>0</v>
      </c>
      <c r="L1238" s="292">
        <f>HLOOKUP(K!$D$15,DatInv!$BX$7:$CI$1441,ROW()-8,FALSE)</f>
        <v>0</v>
      </c>
      <c r="M1238" s="292">
        <f>HLOOKUP(K!$D$15,DatInv!$CO$7:$CZ$1441,ROW()-8,FALSE)</f>
        <v>0</v>
      </c>
      <c r="N1238" s="444"/>
      <c r="O1238" s="444"/>
      <c r="P1238" s="292">
        <f>DatInv!CZ1236</f>
        <v>0</v>
      </c>
      <c r="Q1238" s="292">
        <f>DatInv!DF1236</f>
        <v>0</v>
      </c>
      <c r="R1238" s="292">
        <f t="shared" ref="R1238:S1238" si="1100">IF(R1236=0,0,R1237/R1236)</f>
        <v>0</v>
      </c>
      <c r="S1238" s="292">
        <f t="shared" si="1100"/>
        <v>0</v>
      </c>
      <c r="T1238" s="290"/>
    </row>
    <row r="1239" spans="1:20">
      <c r="A1239" s="290"/>
      <c r="B1239" s="292">
        <f>HLOOKUP(K!$D$15,DatInv!$F$7:$Q$1441,ROW()-8,FALSE)</f>
        <v>0</v>
      </c>
      <c r="C1239" s="292">
        <f>HLOOKUP(K!$D$15,DatInv!$W$7:$AH$1441,ROW()-8,FALSE)</f>
        <v>0</v>
      </c>
      <c r="D1239" s="292">
        <f>HLOOKUP(K!$D$15,DatInv!$AN$7:$AY$1441,ROW()-8,FALSE)</f>
        <v>0</v>
      </c>
      <c r="E1239" s="444"/>
      <c r="F1239" s="444"/>
      <c r="G1239" s="420"/>
      <c r="H1239" s="421"/>
      <c r="I1239" s="440" t="s">
        <v>285</v>
      </c>
      <c r="J1239" s="423" t="s">
        <v>22</v>
      </c>
      <c r="K1239" s="292">
        <f>HLOOKUP(K!$D$15,DatInv!$BG$7:$BR$1441,ROW()-8,FALSE)</f>
        <v>0</v>
      </c>
      <c r="L1239" s="292">
        <f>HLOOKUP(K!$D$15,DatInv!$BX$7:$CI$1441,ROW()-8,FALSE)</f>
        <v>0</v>
      </c>
      <c r="M1239" s="292">
        <f>HLOOKUP(K!$D$15,DatInv!$CO$7:$CZ$1441,ROW()-8,FALSE)</f>
        <v>0</v>
      </c>
      <c r="N1239" s="444"/>
      <c r="O1239" s="444"/>
      <c r="P1239" s="292">
        <f>DatInv!CZ1237</f>
        <v>0</v>
      </c>
      <c r="Q1239" s="292">
        <f>DatInv!DF1237</f>
        <v>0</v>
      </c>
      <c r="R1239" s="292">
        <f t="shared" ref="R1239:R1240" si="1101">Q1239+K1239</f>
        <v>0</v>
      </c>
      <c r="S1239" s="292">
        <f t="shared" ref="S1239:S1302" si="1102">Q1239+P1239</f>
        <v>0</v>
      </c>
      <c r="T1239" s="290"/>
    </row>
    <row r="1240" spans="1:20">
      <c r="A1240" s="290"/>
      <c r="B1240" s="292">
        <f>HLOOKUP(K!$D$15,DatInv!$F$7:$Q$1441,ROW()-8,FALSE)</f>
        <v>0</v>
      </c>
      <c r="C1240" s="292">
        <f>HLOOKUP(K!$D$15,DatInv!$W$7:$AH$1441,ROW()-8,FALSE)</f>
        <v>0</v>
      </c>
      <c r="D1240" s="292">
        <f>HLOOKUP(K!$D$15,DatInv!$AN$7:$AY$1441,ROW()-8,FALSE)</f>
        <v>0</v>
      </c>
      <c r="E1240" s="444"/>
      <c r="F1240" s="444"/>
      <c r="G1240" s="420"/>
      <c r="H1240" s="421"/>
      <c r="I1240" s="440"/>
      <c r="J1240" s="423" t="s">
        <v>140</v>
      </c>
      <c r="K1240" s="292">
        <f>HLOOKUP(K!$D$15,DatInv!$BG$7:$BR$1441,ROW()-8,FALSE)</f>
        <v>0</v>
      </c>
      <c r="L1240" s="292">
        <f>HLOOKUP(K!$D$15,DatInv!$BX$7:$CI$1441,ROW()-8,FALSE)</f>
        <v>0</v>
      </c>
      <c r="M1240" s="292">
        <f>HLOOKUP(K!$D$15,DatInv!$CO$7:$CZ$1441,ROW()-8,FALSE)</f>
        <v>0</v>
      </c>
      <c r="N1240" s="444"/>
      <c r="O1240" s="444"/>
      <c r="P1240" s="292">
        <f>DatInv!CZ1238</f>
        <v>0</v>
      </c>
      <c r="Q1240" s="292">
        <f>DatInv!DF1238</f>
        <v>0</v>
      </c>
      <c r="R1240" s="292">
        <f t="shared" si="1101"/>
        <v>0</v>
      </c>
      <c r="S1240" s="292">
        <f t="shared" si="1102"/>
        <v>0</v>
      </c>
      <c r="T1240" s="290"/>
    </row>
    <row r="1241" spans="1:20">
      <c r="A1241" s="290"/>
      <c r="B1241" s="292">
        <f>HLOOKUP(K!$D$15,DatInv!$F$7:$Q$1441,ROW()-8,FALSE)</f>
        <v>0</v>
      </c>
      <c r="C1241" s="292">
        <f>HLOOKUP(K!$D$15,DatInv!$W$7:$AH$1441,ROW()-8,FALSE)</f>
        <v>0</v>
      </c>
      <c r="D1241" s="292">
        <f>HLOOKUP(K!$D$15,DatInv!$AN$7:$AY$1441,ROW()-8,FALSE)</f>
        <v>0</v>
      </c>
      <c r="E1241" s="444"/>
      <c r="F1241" s="444"/>
      <c r="G1241" s="420"/>
      <c r="H1241" s="421"/>
      <c r="I1241" s="440"/>
      <c r="J1241" s="423" t="s">
        <v>249</v>
      </c>
      <c r="K1241" s="292">
        <f>HLOOKUP(K!$D$15,DatInv!$BG$7:$BR$1441,ROW()-8,FALSE)</f>
        <v>0</v>
      </c>
      <c r="L1241" s="292">
        <f>HLOOKUP(K!$D$15,DatInv!$BX$7:$CI$1441,ROW()-8,FALSE)</f>
        <v>0</v>
      </c>
      <c r="M1241" s="292">
        <f>HLOOKUP(K!$D$15,DatInv!$CO$7:$CZ$1441,ROW()-8,FALSE)</f>
        <v>0</v>
      </c>
      <c r="N1241" s="444"/>
      <c r="O1241" s="444"/>
      <c r="P1241" s="292">
        <f>DatInv!CZ1239</f>
        <v>0</v>
      </c>
      <c r="Q1241" s="292">
        <f>DatInv!DF1239</f>
        <v>0</v>
      </c>
      <c r="R1241" s="292">
        <f t="shared" ref="R1241:S1241" si="1103">IF(R1239=0,0,R1240/R1239)</f>
        <v>0</v>
      </c>
      <c r="S1241" s="292">
        <f t="shared" si="1103"/>
        <v>0</v>
      </c>
      <c r="T1241" s="290"/>
    </row>
    <row r="1242" spans="1:20">
      <c r="A1242" s="290"/>
      <c r="B1242" s="292">
        <f>HLOOKUP(K!$D$15,DatInv!$F$7:$Q$1441,ROW()-8,FALSE)</f>
        <v>0</v>
      </c>
      <c r="C1242" s="292">
        <f>HLOOKUP(K!$D$15,DatInv!$W$7:$AH$1441,ROW()-8,FALSE)</f>
        <v>0</v>
      </c>
      <c r="D1242" s="292">
        <f>HLOOKUP(K!$D$15,DatInv!$AN$7:$AY$1441,ROW()-8,FALSE)</f>
        <v>0</v>
      </c>
      <c r="E1242" s="444"/>
      <c r="F1242" s="444"/>
      <c r="G1242" s="420"/>
      <c r="H1242" s="421"/>
      <c r="I1242" s="440" t="s">
        <v>286</v>
      </c>
      <c r="J1242" s="423" t="s">
        <v>22</v>
      </c>
      <c r="K1242" s="292">
        <f>HLOOKUP(K!$D$15,DatInv!$BG$7:$BR$1441,ROW()-8,FALSE)</f>
        <v>0</v>
      </c>
      <c r="L1242" s="292">
        <f>HLOOKUP(K!$D$15,DatInv!$BX$7:$CI$1441,ROW()-8,FALSE)</f>
        <v>0</v>
      </c>
      <c r="M1242" s="292">
        <f>HLOOKUP(K!$D$15,DatInv!$CO$7:$CZ$1441,ROW()-8,FALSE)</f>
        <v>0</v>
      </c>
      <c r="N1242" s="444"/>
      <c r="O1242" s="444"/>
      <c r="P1242" s="292">
        <f>DatInv!CZ1240</f>
        <v>0</v>
      </c>
      <c r="Q1242" s="292">
        <f>DatInv!DF1240</f>
        <v>0</v>
      </c>
      <c r="R1242" s="292">
        <f t="shared" ref="R1242:R1243" si="1104">Q1242+K1242</f>
        <v>0</v>
      </c>
      <c r="S1242" s="292">
        <f t="shared" ref="S1242:S1305" si="1105">Q1242+P1242</f>
        <v>0</v>
      </c>
      <c r="T1242" s="290"/>
    </row>
    <row r="1243" spans="1:20">
      <c r="A1243" s="290"/>
      <c r="B1243" s="292">
        <f>HLOOKUP(K!$D$15,DatInv!$F$7:$Q$1441,ROW()-8,FALSE)</f>
        <v>0</v>
      </c>
      <c r="C1243" s="292">
        <f>HLOOKUP(K!$D$15,DatInv!$W$7:$AH$1441,ROW()-8,FALSE)</f>
        <v>0</v>
      </c>
      <c r="D1243" s="292">
        <f>HLOOKUP(K!$D$15,DatInv!$AN$7:$AY$1441,ROW()-8,FALSE)</f>
        <v>0</v>
      </c>
      <c r="E1243" s="444"/>
      <c r="F1243" s="444"/>
      <c r="G1243" s="420"/>
      <c r="H1243" s="421"/>
      <c r="I1243" s="440"/>
      <c r="J1243" s="423" t="s">
        <v>140</v>
      </c>
      <c r="K1243" s="292">
        <f>HLOOKUP(K!$D$15,DatInv!$BG$7:$BR$1441,ROW()-8,FALSE)</f>
        <v>0</v>
      </c>
      <c r="L1243" s="292">
        <f>HLOOKUP(K!$D$15,DatInv!$BX$7:$CI$1441,ROW()-8,FALSE)</f>
        <v>0</v>
      </c>
      <c r="M1243" s="292">
        <f>HLOOKUP(K!$D$15,DatInv!$CO$7:$CZ$1441,ROW()-8,FALSE)</f>
        <v>0</v>
      </c>
      <c r="N1243" s="444"/>
      <c r="O1243" s="444"/>
      <c r="P1243" s="292">
        <f>DatInv!CZ1241</f>
        <v>0</v>
      </c>
      <c r="Q1243" s="292">
        <f>DatInv!DF1241</f>
        <v>0</v>
      </c>
      <c r="R1243" s="292">
        <f t="shared" si="1104"/>
        <v>0</v>
      </c>
      <c r="S1243" s="292">
        <f t="shared" si="1105"/>
        <v>0</v>
      </c>
      <c r="T1243" s="290"/>
    </row>
    <row r="1244" spans="1:20">
      <c r="A1244" s="290"/>
      <c r="B1244" s="292">
        <f>HLOOKUP(K!$D$15,DatInv!$F$7:$Q$1441,ROW()-8,FALSE)</f>
        <v>0</v>
      </c>
      <c r="C1244" s="292">
        <f>HLOOKUP(K!$D$15,DatInv!$W$7:$AH$1441,ROW()-8,FALSE)</f>
        <v>0</v>
      </c>
      <c r="D1244" s="292">
        <f>HLOOKUP(K!$D$15,DatInv!$AN$7:$AY$1441,ROW()-8,FALSE)</f>
        <v>0</v>
      </c>
      <c r="E1244" s="444"/>
      <c r="F1244" s="444"/>
      <c r="G1244" s="420"/>
      <c r="H1244" s="421"/>
      <c r="I1244" s="440"/>
      <c r="J1244" s="423" t="s">
        <v>249</v>
      </c>
      <c r="K1244" s="292">
        <f>HLOOKUP(K!$D$15,DatInv!$BG$7:$BR$1441,ROW()-8,FALSE)</f>
        <v>0</v>
      </c>
      <c r="L1244" s="292">
        <f>HLOOKUP(K!$D$15,DatInv!$BX$7:$CI$1441,ROW()-8,FALSE)</f>
        <v>0</v>
      </c>
      <c r="M1244" s="292">
        <f>HLOOKUP(K!$D$15,DatInv!$CO$7:$CZ$1441,ROW()-8,FALSE)</f>
        <v>0</v>
      </c>
      <c r="N1244" s="444"/>
      <c r="O1244" s="444"/>
      <c r="P1244" s="292">
        <f>DatInv!CZ1242</f>
        <v>0</v>
      </c>
      <c r="Q1244" s="292">
        <f>DatInv!DF1242</f>
        <v>0</v>
      </c>
      <c r="R1244" s="292">
        <f t="shared" ref="R1244:S1244" si="1106">IF(R1242=0,0,R1243/R1242)</f>
        <v>0</v>
      </c>
      <c r="S1244" s="292">
        <f t="shared" si="1106"/>
        <v>0</v>
      </c>
      <c r="T1244" s="290"/>
    </row>
    <row r="1245" spans="1:20">
      <c r="A1245" s="290"/>
      <c r="B1245" s="292">
        <f>HLOOKUP(K!$D$15,DatInv!$F$7:$Q$1441,ROW()-8,FALSE)</f>
        <v>0</v>
      </c>
      <c r="C1245" s="292">
        <f>HLOOKUP(K!$D$15,DatInv!$W$7:$AH$1441,ROW()-8,FALSE)</f>
        <v>0</v>
      </c>
      <c r="D1245" s="292">
        <f>HLOOKUP(K!$D$15,DatInv!$AN$7:$AY$1441,ROW()-8,FALSE)</f>
        <v>0</v>
      </c>
      <c r="E1245" s="444"/>
      <c r="F1245" s="444"/>
      <c r="G1245" s="420"/>
      <c r="H1245" s="421"/>
      <c r="I1245" s="440" t="s">
        <v>287</v>
      </c>
      <c r="J1245" s="423" t="s">
        <v>22</v>
      </c>
      <c r="K1245" s="292">
        <f>HLOOKUP(K!$D$15,DatInv!$BG$7:$BR$1441,ROW()-8,FALSE)</f>
        <v>0</v>
      </c>
      <c r="L1245" s="292">
        <f>HLOOKUP(K!$D$15,DatInv!$BX$7:$CI$1441,ROW()-8,FALSE)</f>
        <v>0</v>
      </c>
      <c r="M1245" s="292">
        <f>HLOOKUP(K!$D$15,DatInv!$CO$7:$CZ$1441,ROW()-8,FALSE)</f>
        <v>0</v>
      </c>
      <c r="N1245" s="444"/>
      <c r="O1245" s="444"/>
      <c r="P1245" s="292">
        <f>DatInv!CZ1243</f>
        <v>0</v>
      </c>
      <c r="Q1245" s="292">
        <f>DatInv!DF1243</f>
        <v>0</v>
      </c>
      <c r="R1245" s="292">
        <f t="shared" ref="R1245:R1246" si="1107">Q1245+K1245</f>
        <v>0</v>
      </c>
      <c r="S1245" s="292">
        <f t="shared" ref="S1245:S1308" si="1108">Q1245+P1245</f>
        <v>0</v>
      </c>
      <c r="T1245" s="290"/>
    </row>
    <row r="1246" spans="1:20">
      <c r="A1246" s="290"/>
      <c r="B1246" s="292">
        <f>HLOOKUP(K!$D$15,DatInv!$F$7:$Q$1441,ROW()-8,FALSE)</f>
        <v>0</v>
      </c>
      <c r="C1246" s="292">
        <f>HLOOKUP(K!$D$15,DatInv!$W$7:$AH$1441,ROW()-8,FALSE)</f>
        <v>0</v>
      </c>
      <c r="D1246" s="292">
        <f>HLOOKUP(K!$D$15,DatInv!$AN$7:$AY$1441,ROW()-8,FALSE)</f>
        <v>0</v>
      </c>
      <c r="E1246" s="444"/>
      <c r="F1246" s="444"/>
      <c r="G1246" s="420"/>
      <c r="H1246" s="421"/>
      <c r="I1246" s="440"/>
      <c r="J1246" s="423" t="s">
        <v>140</v>
      </c>
      <c r="K1246" s="292">
        <f>HLOOKUP(K!$D$15,DatInv!$BG$7:$BR$1441,ROW()-8,FALSE)</f>
        <v>0</v>
      </c>
      <c r="L1246" s="292">
        <f>HLOOKUP(K!$D$15,DatInv!$BX$7:$CI$1441,ROW()-8,FALSE)</f>
        <v>0</v>
      </c>
      <c r="M1246" s="292">
        <f>HLOOKUP(K!$D$15,DatInv!$CO$7:$CZ$1441,ROW()-8,FALSE)</f>
        <v>0</v>
      </c>
      <c r="N1246" s="444"/>
      <c r="O1246" s="444"/>
      <c r="P1246" s="292">
        <f>DatInv!CZ1244</f>
        <v>0</v>
      </c>
      <c r="Q1246" s="292">
        <f>DatInv!DF1244</f>
        <v>0</v>
      </c>
      <c r="R1246" s="292">
        <f t="shared" si="1107"/>
        <v>0</v>
      </c>
      <c r="S1246" s="292">
        <f t="shared" si="1108"/>
        <v>0</v>
      </c>
      <c r="T1246" s="290"/>
    </row>
    <row r="1247" spans="1:20">
      <c r="A1247" s="290"/>
      <c r="B1247" s="292">
        <f>HLOOKUP(K!$D$15,DatInv!$F$7:$Q$1441,ROW()-8,FALSE)</f>
        <v>0</v>
      </c>
      <c r="C1247" s="292">
        <f>HLOOKUP(K!$D$15,DatInv!$W$7:$AH$1441,ROW()-8,FALSE)</f>
        <v>0</v>
      </c>
      <c r="D1247" s="292">
        <f>HLOOKUP(K!$D$15,DatInv!$AN$7:$AY$1441,ROW()-8,FALSE)</f>
        <v>0</v>
      </c>
      <c r="E1247" s="444"/>
      <c r="F1247" s="444"/>
      <c r="G1247" s="420"/>
      <c r="H1247" s="421"/>
      <c r="I1247" s="440"/>
      <c r="J1247" s="423" t="s">
        <v>249</v>
      </c>
      <c r="K1247" s="292">
        <f>HLOOKUP(K!$D$15,DatInv!$BG$7:$BR$1441,ROW()-8,FALSE)</f>
        <v>0</v>
      </c>
      <c r="L1247" s="292">
        <f>HLOOKUP(K!$D$15,DatInv!$BX$7:$CI$1441,ROW()-8,FALSE)</f>
        <v>0</v>
      </c>
      <c r="M1247" s="292">
        <f>HLOOKUP(K!$D$15,DatInv!$CO$7:$CZ$1441,ROW()-8,FALSE)</f>
        <v>0</v>
      </c>
      <c r="N1247" s="444"/>
      <c r="O1247" s="444"/>
      <c r="P1247" s="292">
        <f>DatInv!CZ1245</f>
        <v>0</v>
      </c>
      <c r="Q1247" s="292">
        <f>DatInv!DF1245</f>
        <v>0</v>
      </c>
      <c r="R1247" s="292">
        <f t="shared" ref="R1247:S1247" si="1109">IF(R1245=0,0,R1246/R1245)</f>
        <v>0</v>
      </c>
      <c r="S1247" s="292">
        <f t="shared" si="1109"/>
        <v>0</v>
      </c>
      <c r="T1247" s="290"/>
    </row>
    <row r="1248" spans="1:20">
      <c r="A1248" s="290"/>
      <c r="B1248" s="292">
        <f>HLOOKUP(K!$D$15,DatInv!$F$7:$Q$1441,ROW()-8,FALSE)</f>
        <v>0</v>
      </c>
      <c r="C1248" s="292">
        <f>HLOOKUP(K!$D$15,DatInv!$W$7:$AH$1441,ROW()-8,FALSE)</f>
        <v>0</v>
      </c>
      <c r="D1248" s="292">
        <f>HLOOKUP(K!$D$15,DatInv!$AN$7:$AY$1441,ROW()-8,FALSE)</f>
        <v>0</v>
      </c>
      <c r="E1248" s="444"/>
      <c r="F1248" s="444"/>
      <c r="G1248" s="420"/>
      <c r="H1248" s="421"/>
      <c r="I1248" s="440" t="s">
        <v>288</v>
      </c>
      <c r="J1248" s="423" t="s">
        <v>22</v>
      </c>
      <c r="K1248" s="292">
        <f>HLOOKUP(K!$D$15,DatInv!$BG$7:$BR$1441,ROW()-8,FALSE)</f>
        <v>0</v>
      </c>
      <c r="L1248" s="292">
        <f>HLOOKUP(K!$D$15,DatInv!$BX$7:$CI$1441,ROW()-8,FALSE)</f>
        <v>0</v>
      </c>
      <c r="M1248" s="292">
        <f>HLOOKUP(K!$D$15,DatInv!$CO$7:$CZ$1441,ROW()-8,FALSE)</f>
        <v>0</v>
      </c>
      <c r="N1248" s="444"/>
      <c r="O1248" s="444"/>
      <c r="P1248" s="292">
        <f>DatInv!CZ1246</f>
        <v>0</v>
      </c>
      <c r="Q1248" s="292">
        <f>DatInv!DF1246</f>
        <v>0</v>
      </c>
      <c r="R1248" s="292">
        <f t="shared" ref="R1248:R1249" si="1110">Q1248+K1248</f>
        <v>0</v>
      </c>
      <c r="S1248" s="292">
        <f t="shared" ref="S1248:S1311" si="1111">Q1248+P1248</f>
        <v>0</v>
      </c>
      <c r="T1248" s="290"/>
    </row>
    <row r="1249" spans="1:20">
      <c r="A1249" s="290"/>
      <c r="B1249" s="292">
        <f>HLOOKUP(K!$D$15,DatInv!$F$7:$Q$1441,ROW()-8,FALSE)</f>
        <v>0</v>
      </c>
      <c r="C1249" s="292">
        <f>HLOOKUP(K!$D$15,DatInv!$W$7:$AH$1441,ROW()-8,FALSE)</f>
        <v>0</v>
      </c>
      <c r="D1249" s="292">
        <f>HLOOKUP(K!$D$15,DatInv!$AN$7:$AY$1441,ROW()-8,FALSE)</f>
        <v>0</v>
      </c>
      <c r="E1249" s="444"/>
      <c r="F1249" s="444"/>
      <c r="G1249" s="420"/>
      <c r="H1249" s="421"/>
      <c r="I1249" s="440"/>
      <c r="J1249" s="423" t="s">
        <v>140</v>
      </c>
      <c r="K1249" s="292">
        <f>HLOOKUP(K!$D$15,DatInv!$BG$7:$BR$1441,ROW()-8,FALSE)</f>
        <v>0</v>
      </c>
      <c r="L1249" s="292">
        <f>HLOOKUP(K!$D$15,DatInv!$BX$7:$CI$1441,ROW()-8,FALSE)</f>
        <v>0</v>
      </c>
      <c r="M1249" s="292">
        <f>HLOOKUP(K!$D$15,DatInv!$CO$7:$CZ$1441,ROW()-8,FALSE)</f>
        <v>0</v>
      </c>
      <c r="N1249" s="444"/>
      <c r="O1249" s="444"/>
      <c r="P1249" s="292">
        <f>DatInv!CZ1247</f>
        <v>0</v>
      </c>
      <c r="Q1249" s="292">
        <f>DatInv!DF1247</f>
        <v>0</v>
      </c>
      <c r="R1249" s="292">
        <f t="shared" si="1110"/>
        <v>0</v>
      </c>
      <c r="S1249" s="292">
        <f t="shared" si="1111"/>
        <v>0</v>
      </c>
      <c r="T1249" s="290"/>
    </row>
    <row r="1250" spans="1:20">
      <c r="A1250" s="290"/>
      <c r="B1250" s="292">
        <f>HLOOKUP(K!$D$15,DatInv!$F$7:$Q$1441,ROW()-8,FALSE)</f>
        <v>0</v>
      </c>
      <c r="C1250" s="292">
        <f>HLOOKUP(K!$D$15,DatInv!$W$7:$AH$1441,ROW()-8,FALSE)</f>
        <v>0</v>
      </c>
      <c r="D1250" s="292">
        <f>HLOOKUP(K!$D$15,DatInv!$AN$7:$AY$1441,ROW()-8,FALSE)</f>
        <v>0</v>
      </c>
      <c r="E1250" s="444"/>
      <c r="F1250" s="444"/>
      <c r="G1250" s="420"/>
      <c r="H1250" s="421"/>
      <c r="I1250" s="440"/>
      <c r="J1250" s="423" t="s">
        <v>249</v>
      </c>
      <c r="K1250" s="292">
        <f>HLOOKUP(K!$D$15,DatInv!$BG$7:$BR$1441,ROW()-8,FALSE)</f>
        <v>0</v>
      </c>
      <c r="L1250" s="292">
        <f>HLOOKUP(K!$D$15,DatInv!$BX$7:$CI$1441,ROW()-8,FALSE)</f>
        <v>0</v>
      </c>
      <c r="M1250" s="292">
        <f>HLOOKUP(K!$D$15,DatInv!$CO$7:$CZ$1441,ROW()-8,FALSE)</f>
        <v>0</v>
      </c>
      <c r="N1250" s="444"/>
      <c r="O1250" s="444"/>
      <c r="P1250" s="292">
        <f>DatInv!CZ1248</f>
        <v>0</v>
      </c>
      <c r="Q1250" s="292">
        <f>DatInv!DF1248</f>
        <v>0</v>
      </c>
      <c r="R1250" s="292">
        <f t="shared" ref="R1250:S1250" si="1112">IF(R1248=0,0,R1249/R1248)</f>
        <v>0</v>
      </c>
      <c r="S1250" s="292">
        <f t="shared" si="1112"/>
        <v>0</v>
      </c>
      <c r="T1250" s="290"/>
    </row>
    <row r="1251" spans="1:20">
      <c r="A1251" s="290"/>
      <c r="B1251" s="292">
        <f>HLOOKUP(K!$D$15,DatInv!$F$7:$Q$1441,ROW()-8,FALSE)</f>
        <v>0</v>
      </c>
      <c r="C1251" s="292">
        <f>HLOOKUP(K!$D$15,DatInv!$W$7:$AH$1441,ROW()-8,FALSE)</f>
        <v>0</v>
      </c>
      <c r="D1251" s="292">
        <f>HLOOKUP(K!$D$15,DatInv!$AN$7:$AY$1441,ROW()-8,FALSE)</f>
        <v>0</v>
      </c>
      <c r="E1251" s="444"/>
      <c r="F1251" s="444"/>
      <c r="G1251" s="420"/>
      <c r="H1251" s="421"/>
      <c r="I1251" s="440" t="s">
        <v>289</v>
      </c>
      <c r="J1251" s="423" t="s">
        <v>22</v>
      </c>
      <c r="K1251" s="292">
        <f>HLOOKUP(K!$D$15,DatInv!$BG$7:$BR$1441,ROW()-8,FALSE)</f>
        <v>0</v>
      </c>
      <c r="L1251" s="292">
        <f>HLOOKUP(K!$D$15,DatInv!$BX$7:$CI$1441,ROW()-8,FALSE)</f>
        <v>0</v>
      </c>
      <c r="M1251" s="292">
        <f>HLOOKUP(K!$D$15,DatInv!$CO$7:$CZ$1441,ROW()-8,FALSE)</f>
        <v>0</v>
      </c>
      <c r="N1251" s="444"/>
      <c r="O1251" s="444"/>
      <c r="P1251" s="292">
        <f>DatInv!CZ1249</f>
        <v>0</v>
      </c>
      <c r="Q1251" s="292">
        <f>DatInv!DF1249</f>
        <v>0</v>
      </c>
      <c r="R1251" s="292">
        <f t="shared" ref="R1251:R1252" si="1113">Q1251+K1251</f>
        <v>0</v>
      </c>
      <c r="S1251" s="292">
        <f t="shared" ref="S1251:S1314" si="1114">Q1251+P1251</f>
        <v>0</v>
      </c>
      <c r="T1251" s="290"/>
    </row>
    <row r="1252" spans="1:20">
      <c r="A1252" s="290"/>
      <c r="B1252" s="292">
        <f>HLOOKUP(K!$D$15,DatInv!$F$7:$Q$1441,ROW()-8,FALSE)</f>
        <v>0</v>
      </c>
      <c r="C1252" s="292">
        <f>HLOOKUP(K!$D$15,DatInv!$W$7:$AH$1441,ROW()-8,FALSE)</f>
        <v>0</v>
      </c>
      <c r="D1252" s="292">
        <f>HLOOKUP(K!$D$15,DatInv!$AN$7:$AY$1441,ROW()-8,FALSE)</f>
        <v>0</v>
      </c>
      <c r="E1252" s="444"/>
      <c r="F1252" s="444"/>
      <c r="G1252" s="420"/>
      <c r="H1252" s="421"/>
      <c r="I1252" s="440"/>
      <c r="J1252" s="423" t="s">
        <v>140</v>
      </c>
      <c r="K1252" s="292">
        <f>HLOOKUP(K!$D$15,DatInv!$BG$7:$BR$1441,ROW()-8,FALSE)</f>
        <v>0</v>
      </c>
      <c r="L1252" s="292">
        <f>HLOOKUP(K!$D$15,DatInv!$BX$7:$CI$1441,ROW()-8,FALSE)</f>
        <v>0</v>
      </c>
      <c r="M1252" s="292">
        <f>HLOOKUP(K!$D$15,DatInv!$CO$7:$CZ$1441,ROW()-8,FALSE)</f>
        <v>0</v>
      </c>
      <c r="N1252" s="444"/>
      <c r="O1252" s="444"/>
      <c r="P1252" s="292">
        <f>DatInv!CZ1250</f>
        <v>0</v>
      </c>
      <c r="Q1252" s="292">
        <f>DatInv!DF1250</f>
        <v>0</v>
      </c>
      <c r="R1252" s="292">
        <f t="shared" si="1113"/>
        <v>0</v>
      </c>
      <c r="S1252" s="292">
        <f t="shared" si="1114"/>
        <v>0</v>
      </c>
      <c r="T1252" s="290"/>
    </row>
    <row r="1253" spans="1:20">
      <c r="A1253" s="290"/>
      <c r="B1253" s="292">
        <f>HLOOKUP(K!$D$15,DatInv!$F$7:$Q$1441,ROW()-8,FALSE)</f>
        <v>0</v>
      </c>
      <c r="C1253" s="292">
        <f>HLOOKUP(K!$D$15,DatInv!$W$7:$AH$1441,ROW()-8,FALSE)</f>
        <v>0</v>
      </c>
      <c r="D1253" s="292">
        <f>HLOOKUP(K!$D$15,DatInv!$AN$7:$AY$1441,ROW()-8,FALSE)</f>
        <v>0</v>
      </c>
      <c r="E1253" s="444"/>
      <c r="F1253" s="444"/>
      <c r="G1253" s="420"/>
      <c r="H1253" s="421"/>
      <c r="I1253" s="440"/>
      <c r="J1253" s="423" t="s">
        <v>249</v>
      </c>
      <c r="K1253" s="292">
        <f>HLOOKUP(K!$D$15,DatInv!$BG$7:$BR$1441,ROW()-8,FALSE)</f>
        <v>0</v>
      </c>
      <c r="L1253" s="292">
        <f>HLOOKUP(K!$D$15,DatInv!$BX$7:$CI$1441,ROW()-8,FALSE)</f>
        <v>0</v>
      </c>
      <c r="M1253" s="292">
        <f>HLOOKUP(K!$D$15,DatInv!$CO$7:$CZ$1441,ROW()-8,FALSE)</f>
        <v>0</v>
      </c>
      <c r="N1253" s="444"/>
      <c r="O1253" s="444"/>
      <c r="P1253" s="292">
        <f>DatInv!CZ1251</f>
        <v>0</v>
      </c>
      <c r="Q1253" s="292">
        <f>DatInv!DF1251</f>
        <v>0</v>
      </c>
      <c r="R1253" s="292">
        <f t="shared" ref="R1253:S1253" si="1115">IF(R1251=0,0,R1252/R1251)</f>
        <v>0</v>
      </c>
      <c r="S1253" s="292">
        <f t="shared" si="1115"/>
        <v>0</v>
      </c>
      <c r="T1253" s="290"/>
    </row>
    <row r="1254" spans="1:20">
      <c r="A1254" s="290"/>
      <c r="B1254" s="292">
        <f>HLOOKUP(K!$D$15,DatInv!$F$7:$Q$1441,ROW()-8,FALSE)</f>
        <v>0</v>
      </c>
      <c r="C1254" s="292">
        <f>HLOOKUP(K!$D$15,DatInv!$W$7:$AH$1441,ROW()-8,FALSE)</f>
        <v>0</v>
      </c>
      <c r="D1254" s="292">
        <f>HLOOKUP(K!$D$15,DatInv!$AN$7:$AY$1441,ROW()-8,FALSE)</f>
        <v>0</v>
      </c>
      <c r="E1254" s="444"/>
      <c r="F1254" s="444"/>
      <c r="G1254" s="420"/>
      <c r="H1254" s="421"/>
      <c r="I1254" s="440" t="s">
        <v>290</v>
      </c>
      <c r="J1254" s="423" t="s">
        <v>22</v>
      </c>
      <c r="K1254" s="292">
        <f>HLOOKUP(K!$D$15,DatInv!$BG$7:$BR$1441,ROW()-8,FALSE)</f>
        <v>0</v>
      </c>
      <c r="L1254" s="292">
        <f>HLOOKUP(K!$D$15,DatInv!$BX$7:$CI$1441,ROW()-8,FALSE)</f>
        <v>0</v>
      </c>
      <c r="M1254" s="292">
        <f>HLOOKUP(K!$D$15,DatInv!$CO$7:$CZ$1441,ROW()-8,FALSE)</f>
        <v>0</v>
      </c>
      <c r="N1254" s="444"/>
      <c r="O1254" s="444"/>
      <c r="P1254" s="292">
        <f>DatInv!CZ1252</f>
        <v>0</v>
      </c>
      <c r="Q1254" s="292">
        <f>DatInv!DF1252</f>
        <v>0</v>
      </c>
      <c r="R1254" s="292">
        <f t="shared" ref="R1254:R1255" si="1116">Q1254+K1254</f>
        <v>0</v>
      </c>
      <c r="S1254" s="292">
        <f t="shared" ref="S1254:S1317" si="1117">Q1254+P1254</f>
        <v>0</v>
      </c>
      <c r="T1254" s="290"/>
    </row>
    <row r="1255" spans="1:20">
      <c r="A1255" s="290"/>
      <c r="B1255" s="292">
        <f>HLOOKUP(K!$D$15,DatInv!$F$7:$Q$1441,ROW()-8,FALSE)</f>
        <v>0</v>
      </c>
      <c r="C1255" s="292">
        <f>HLOOKUP(K!$D$15,DatInv!$W$7:$AH$1441,ROW()-8,FALSE)</f>
        <v>0</v>
      </c>
      <c r="D1255" s="292">
        <f>HLOOKUP(K!$D$15,DatInv!$AN$7:$AY$1441,ROW()-8,FALSE)</f>
        <v>0</v>
      </c>
      <c r="E1255" s="444"/>
      <c r="F1255" s="444"/>
      <c r="G1255" s="420"/>
      <c r="H1255" s="421"/>
      <c r="I1255" s="440"/>
      <c r="J1255" s="423" t="s">
        <v>140</v>
      </c>
      <c r="K1255" s="292">
        <f>HLOOKUP(K!$D$15,DatInv!$BG$7:$BR$1441,ROW()-8,FALSE)</f>
        <v>0</v>
      </c>
      <c r="L1255" s="292">
        <f>HLOOKUP(K!$D$15,DatInv!$BX$7:$CI$1441,ROW()-8,FALSE)</f>
        <v>0</v>
      </c>
      <c r="M1255" s="292">
        <f>HLOOKUP(K!$D$15,DatInv!$CO$7:$CZ$1441,ROW()-8,FALSE)</f>
        <v>0</v>
      </c>
      <c r="N1255" s="444"/>
      <c r="O1255" s="444"/>
      <c r="P1255" s="292">
        <f>DatInv!CZ1253</f>
        <v>0</v>
      </c>
      <c r="Q1255" s="292">
        <f>DatInv!DF1253</f>
        <v>0</v>
      </c>
      <c r="R1255" s="292">
        <f t="shared" si="1116"/>
        <v>0</v>
      </c>
      <c r="S1255" s="292">
        <f t="shared" si="1117"/>
        <v>0</v>
      </c>
      <c r="T1255" s="290"/>
    </row>
    <row r="1256" spans="1:20">
      <c r="A1256" s="290"/>
      <c r="B1256" s="292">
        <f>HLOOKUP(K!$D$15,DatInv!$F$7:$Q$1441,ROW()-8,FALSE)</f>
        <v>0</v>
      </c>
      <c r="C1256" s="292">
        <f>HLOOKUP(K!$D$15,DatInv!$W$7:$AH$1441,ROW()-8,FALSE)</f>
        <v>0</v>
      </c>
      <c r="D1256" s="292">
        <f>HLOOKUP(K!$D$15,DatInv!$AN$7:$AY$1441,ROW()-8,FALSE)</f>
        <v>0</v>
      </c>
      <c r="E1256" s="444"/>
      <c r="F1256" s="444"/>
      <c r="G1256" s="420"/>
      <c r="H1256" s="421"/>
      <c r="I1256" s="440"/>
      <c r="J1256" s="423" t="s">
        <v>249</v>
      </c>
      <c r="K1256" s="292">
        <f>HLOOKUP(K!$D$15,DatInv!$BG$7:$BR$1441,ROW()-8,FALSE)</f>
        <v>0</v>
      </c>
      <c r="L1256" s="292">
        <f>HLOOKUP(K!$D$15,DatInv!$BX$7:$CI$1441,ROW()-8,FALSE)</f>
        <v>0</v>
      </c>
      <c r="M1256" s="292">
        <f>HLOOKUP(K!$D$15,DatInv!$CO$7:$CZ$1441,ROW()-8,FALSE)</f>
        <v>0</v>
      </c>
      <c r="N1256" s="444"/>
      <c r="O1256" s="444"/>
      <c r="P1256" s="292">
        <f>DatInv!CZ1254</f>
        <v>0</v>
      </c>
      <c r="Q1256" s="292">
        <f>DatInv!DF1254</f>
        <v>0</v>
      </c>
      <c r="R1256" s="292">
        <f t="shared" ref="R1256:S1256" si="1118">IF(R1254=0,0,R1255/R1254)</f>
        <v>0</v>
      </c>
      <c r="S1256" s="292">
        <f t="shared" si="1118"/>
        <v>0</v>
      </c>
      <c r="T1256" s="290"/>
    </row>
    <row r="1257" spans="1:20">
      <c r="A1257" s="290"/>
      <c r="B1257" s="292">
        <f>HLOOKUP(K!$D$15,DatInv!$F$7:$Q$1441,ROW()-8,FALSE)</f>
        <v>0</v>
      </c>
      <c r="C1257" s="292">
        <f>HLOOKUP(K!$D$15,DatInv!$W$7:$AH$1441,ROW()-8,FALSE)</f>
        <v>0</v>
      </c>
      <c r="D1257" s="292">
        <f>HLOOKUP(K!$D$15,DatInv!$AN$7:$AY$1441,ROW()-8,FALSE)</f>
        <v>0</v>
      </c>
      <c r="E1257" s="444"/>
      <c r="F1257" s="444"/>
      <c r="G1257" s="420"/>
      <c r="H1257" s="421"/>
      <c r="I1257" s="440" t="s">
        <v>291</v>
      </c>
      <c r="J1257" s="423" t="s">
        <v>22</v>
      </c>
      <c r="K1257" s="292">
        <f>HLOOKUP(K!$D$15,DatInv!$BG$7:$BR$1441,ROW()-8,FALSE)</f>
        <v>0</v>
      </c>
      <c r="L1257" s="292">
        <f>HLOOKUP(K!$D$15,DatInv!$BX$7:$CI$1441,ROW()-8,FALSE)</f>
        <v>0</v>
      </c>
      <c r="M1257" s="292">
        <f>HLOOKUP(K!$D$15,DatInv!$CO$7:$CZ$1441,ROW()-8,FALSE)</f>
        <v>0</v>
      </c>
      <c r="N1257" s="444"/>
      <c r="O1257" s="444"/>
      <c r="P1257" s="292">
        <f>DatInv!CZ1255</f>
        <v>0</v>
      </c>
      <c r="Q1257" s="292">
        <f>DatInv!DF1255</f>
        <v>0</v>
      </c>
      <c r="R1257" s="292">
        <f t="shared" ref="R1257:R1258" si="1119">Q1257+K1257</f>
        <v>0</v>
      </c>
      <c r="S1257" s="292">
        <f t="shared" ref="S1257:S1320" si="1120">Q1257+P1257</f>
        <v>0</v>
      </c>
      <c r="T1257" s="290"/>
    </row>
    <row r="1258" spans="1:20">
      <c r="A1258" s="290"/>
      <c r="B1258" s="292">
        <f>HLOOKUP(K!$D$15,DatInv!$F$7:$Q$1441,ROW()-8,FALSE)</f>
        <v>0</v>
      </c>
      <c r="C1258" s="292">
        <f>HLOOKUP(K!$D$15,DatInv!$W$7:$AH$1441,ROW()-8,FALSE)</f>
        <v>0</v>
      </c>
      <c r="D1258" s="292">
        <f>HLOOKUP(K!$D$15,DatInv!$AN$7:$AY$1441,ROW()-8,FALSE)</f>
        <v>0</v>
      </c>
      <c r="E1258" s="444"/>
      <c r="F1258" s="444"/>
      <c r="G1258" s="420"/>
      <c r="H1258" s="421"/>
      <c r="I1258" s="440"/>
      <c r="J1258" s="423" t="s">
        <v>140</v>
      </c>
      <c r="K1258" s="292">
        <f>HLOOKUP(K!$D$15,DatInv!$BG$7:$BR$1441,ROW()-8,FALSE)</f>
        <v>0</v>
      </c>
      <c r="L1258" s="292">
        <f>HLOOKUP(K!$D$15,DatInv!$BX$7:$CI$1441,ROW()-8,FALSE)</f>
        <v>0</v>
      </c>
      <c r="M1258" s="292">
        <f>HLOOKUP(K!$D$15,DatInv!$CO$7:$CZ$1441,ROW()-8,FALSE)</f>
        <v>0</v>
      </c>
      <c r="N1258" s="444"/>
      <c r="O1258" s="444"/>
      <c r="P1258" s="292">
        <f>DatInv!CZ1256</f>
        <v>0</v>
      </c>
      <c r="Q1258" s="292">
        <f>DatInv!DF1256</f>
        <v>0</v>
      </c>
      <c r="R1258" s="292">
        <f t="shared" si="1119"/>
        <v>0</v>
      </c>
      <c r="S1258" s="292">
        <f t="shared" si="1120"/>
        <v>0</v>
      </c>
      <c r="T1258" s="290"/>
    </row>
    <row r="1259" spans="1:20">
      <c r="A1259" s="290"/>
      <c r="B1259" s="292">
        <f>HLOOKUP(K!$D$15,DatInv!$F$7:$Q$1441,ROW()-8,FALSE)</f>
        <v>0</v>
      </c>
      <c r="C1259" s="292">
        <f>HLOOKUP(K!$D$15,DatInv!$W$7:$AH$1441,ROW()-8,FALSE)</f>
        <v>0</v>
      </c>
      <c r="D1259" s="292">
        <f>HLOOKUP(K!$D$15,DatInv!$AN$7:$AY$1441,ROW()-8,FALSE)</f>
        <v>0</v>
      </c>
      <c r="E1259" s="444"/>
      <c r="F1259" s="444"/>
      <c r="G1259" s="420"/>
      <c r="H1259" s="421"/>
      <c r="I1259" s="440"/>
      <c r="J1259" s="423" t="s">
        <v>249</v>
      </c>
      <c r="K1259" s="292">
        <f>HLOOKUP(K!$D$15,DatInv!$BG$7:$BR$1441,ROW()-8,FALSE)</f>
        <v>0</v>
      </c>
      <c r="L1259" s="292">
        <f>HLOOKUP(K!$D$15,DatInv!$BX$7:$CI$1441,ROW()-8,FALSE)</f>
        <v>0</v>
      </c>
      <c r="M1259" s="292">
        <f>HLOOKUP(K!$D$15,DatInv!$CO$7:$CZ$1441,ROW()-8,FALSE)</f>
        <v>0</v>
      </c>
      <c r="N1259" s="444"/>
      <c r="O1259" s="444"/>
      <c r="P1259" s="292">
        <f>DatInv!CZ1257</f>
        <v>0</v>
      </c>
      <c r="Q1259" s="292">
        <f>DatInv!DF1257</f>
        <v>0</v>
      </c>
      <c r="R1259" s="292">
        <f t="shared" ref="R1259:S1259" si="1121">IF(R1257=0,0,R1258/R1257)</f>
        <v>0</v>
      </c>
      <c r="S1259" s="292">
        <f t="shared" si="1121"/>
        <v>0</v>
      </c>
      <c r="T1259" s="290"/>
    </row>
    <row r="1260" spans="1:20">
      <c r="A1260" s="290"/>
      <c r="B1260" s="292">
        <f>HLOOKUP(K!$D$15,DatInv!$F$7:$Q$1441,ROW()-8,FALSE)</f>
        <v>0</v>
      </c>
      <c r="C1260" s="292">
        <f>HLOOKUP(K!$D$15,DatInv!$W$7:$AH$1441,ROW()-8,FALSE)</f>
        <v>0</v>
      </c>
      <c r="D1260" s="292">
        <f>HLOOKUP(K!$D$15,DatInv!$AN$7:$AY$1441,ROW()-8,FALSE)</f>
        <v>0</v>
      </c>
      <c r="E1260" s="444"/>
      <c r="F1260" s="444"/>
      <c r="G1260" s="420"/>
      <c r="H1260" s="421"/>
      <c r="I1260" s="440" t="s">
        <v>292</v>
      </c>
      <c r="J1260" s="423" t="s">
        <v>22</v>
      </c>
      <c r="K1260" s="292">
        <f>HLOOKUP(K!$D$15,DatInv!$BG$7:$BR$1441,ROW()-8,FALSE)</f>
        <v>0</v>
      </c>
      <c r="L1260" s="292">
        <f>HLOOKUP(K!$D$15,DatInv!$BX$7:$CI$1441,ROW()-8,FALSE)</f>
        <v>0</v>
      </c>
      <c r="M1260" s="292">
        <f>HLOOKUP(K!$D$15,DatInv!$CO$7:$CZ$1441,ROW()-8,FALSE)</f>
        <v>0</v>
      </c>
      <c r="N1260" s="444"/>
      <c r="O1260" s="444"/>
      <c r="P1260" s="292">
        <f>DatInv!CZ1258</f>
        <v>0</v>
      </c>
      <c r="Q1260" s="292">
        <f>DatInv!DF1258</f>
        <v>0</v>
      </c>
      <c r="R1260" s="292">
        <f t="shared" ref="R1260:R1261" si="1122">Q1260+K1260</f>
        <v>0</v>
      </c>
      <c r="S1260" s="292">
        <f t="shared" ref="S1260:S1323" si="1123">Q1260+P1260</f>
        <v>0</v>
      </c>
      <c r="T1260" s="290"/>
    </row>
    <row r="1261" spans="1:20">
      <c r="A1261" s="290"/>
      <c r="B1261" s="292">
        <f>HLOOKUP(K!$D$15,DatInv!$F$7:$Q$1441,ROW()-8,FALSE)</f>
        <v>0</v>
      </c>
      <c r="C1261" s="292">
        <f>HLOOKUP(K!$D$15,DatInv!$W$7:$AH$1441,ROW()-8,FALSE)</f>
        <v>0</v>
      </c>
      <c r="D1261" s="292">
        <f>HLOOKUP(K!$D$15,DatInv!$AN$7:$AY$1441,ROW()-8,FALSE)</f>
        <v>0</v>
      </c>
      <c r="E1261" s="444"/>
      <c r="F1261" s="444"/>
      <c r="G1261" s="420"/>
      <c r="H1261" s="421"/>
      <c r="I1261" s="440"/>
      <c r="J1261" s="423" t="s">
        <v>140</v>
      </c>
      <c r="K1261" s="292">
        <f>HLOOKUP(K!$D$15,DatInv!$BG$7:$BR$1441,ROW()-8,FALSE)</f>
        <v>0</v>
      </c>
      <c r="L1261" s="292">
        <f>HLOOKUP(K!$D$15,DatInv!$BX$7:$CI$1441,ROW()-8,FALSE)</f>
        <v>0</v>
      </c>
      <c r="M1261" s="292">
        <f>HLOOKUP(K!$D$15,DatInv!$CO$7:$CZ$1441,ROW()-8,FALSE)</f>
        <v>0</v>
      </c>
      <c r="N1261" s="444"/>
      <c r="O1261" s="444"/>
      <c r="P1261" s="292">
        <f>DatInv!CZ1259</f>
        <v>0</v>
      </c>
      <c r="Q1261" s="292">
        <f>DatInv!DF1259</f>
        <v>0</v>
      </c>
      <c r="R1261" s="292">
        <f t="shared" si="1122"/>
        <v>0</v>
      </c>
      <c r="S1261" s="292">
        <f t="shared" si="1123"/>
        <v>0</v>
      </c>
      <c r="T1261" s="290"/>
    </row>
    <row r="1262" spans="1:20">
      <c r="A1262" s="290"/>
      <c r="B1262" s="292">
        <f>HLOOKUP(K!$D$15,DatInv!$F$7:$Q$1441,ROW()-8,FALSE)</f>
        <v>0</v>
      </c>
      <c r="C1262" s="292">
        <f>HLOOKUP(K!$D$15,DatInv!$W$7:$AH$1441,ROW()-8,FALSE)</f>
        <v>0</v>
      </c>
      <c r="D1262" s="292">
        <f>HLOOKUP(K!$D$15,DatInv!$AN$7:$AY$1441,ROW()-8,FALSE)</f>
        <v>0</v>
      </c>
      <c r="E1262" s="444"/>
      <c r="F1262" s="444"/>
      <c r="G1262" s="420"/>
      <c r="H1262" s="421"/>
      <c r="I1262" s="440"/>
      <c r="J1262" s="423" t="s">
        <v>249</v>
      </c>
      <c r="K1262" s="292">
        <f>HLOOKUP(K!$D$15,DatInv!$BG$7:$BR$1441,ROW()-8,FALSE)</f>
        <v>0</v>
      </c>
      <c r="L1262" s="292">
        <f>HLOOKUP(K!$D$15,DatInv!$BX$7:$CI$1441,ROW()-8,FALSE)</f>
        <v>0</v>
      </c>
      <c r="M1262" s="292">
        <f>HLOOKUP(K!$D$15,DatInv!$CO$7:$CZ$1441,ROW()-8,FALSE)</f>
        <v>0</v>
      </c>
      <c r="N1262" s="444"/>
      <c r="O1262" s="444"/>
      <c r="P1262" s="292">
        <f>DatInv!CZ1260</f>
        <v>0</v>
      </c>
      <c r="Q1262" s="292">
        <f>DatInv!DF1260</f>
        <v>0</v>
      </c>
      <c r="R1262" s="292">
        <f t="shared" ref="R1262:S1262" si="1124">IF(R1260=0,0,R1261/R1260)</f>
        <v>0</v>
      </c>
      <c r="S1262" s="292">
        <f t="shared" si="1124"/>
        <v>0</v>
      </c>
      <c r="T1262" s="290"/>
    </row>
    <row r="1263" spans="1:20">
      <c r="A1263" s="290"/>
      <c r="B1263" s="292">
        <f>HLOOKUP(K!$D$15,DatInv!$F$7:$Q$1441,ROW()-8,FALSE)</f>
        <v>0</v>
      </c>
      <c r="C1263" s="292">
        <f>HLOOKUP(K!$D$15,DatInv!$W$7:$AH$1441,ROW()-8,FALSE)</f>
        <v>0</v>
      </c>
      <c r="D1263" s="292">
        <f>HLOOKUP(K!$D$15,DatInv!$AN$7:$AY$1441,ROW()-8,FALSE)</f>
        <v>0</v>
      </c>
      <c r="E1263" s="444"/>
      <c r="F1263" s="444"/>
      <c r="G1263" s="420"/>
      <c r="H1263" s="421"/>
      <c r="I1263" s="440" t="s">
        <v>293</v>
      </c>
      <c r="J1263" s="423" t="s">
        <v>22</v>
      </c>
      <c r="K1263" s="292">
        <f>HLOOKUP(K!$D$15,DatInv!$BG$7:$BR$1441,ROW()-8,FALSE)</f>
        <v>0</v>
      </c>
      <c r="L1263" s="292">
        <f>HLOOKUP(K!$D$15,DatInv!$BX$7:$CI$1441,ROW()-8,FALSE)</f>
        <v>0</v>
      </c>
      <c r="M1263" s="292">
        <f>HLOOKUP(K!$D$15,DatInv!$CO$7:$CZ$1441,ROW()-8,FALSE)</f>
        <v>0</v>
      </c>
      <c r="N1263" s="444"/>
      <c r="O1263" s="444"/>
      <c r="P1263" s="292">
        <f>DatInv!CZ1261</f>
        <v>0</v>
      </c>
      <c r="Q1263" s="292">
        <f>DatInv!DF1261</f>
        <v>0</v>
      </c>
      <c r="R1263" s="292">
        <f t="shared" ref="R1263:R1264" si="1125">Q1263+K1263</f>
        <v>0</v>
      </c>
      <c r="S1263" s="292">
        <f t="shared" ref="S1263:S1326" si="1126">Q1263+P1263</f>
        <v>0</v>
      </c>
      <c r="T1263" s="290"/>
    </row>
    <row r="1264" spans="1:20">
      <c r="A1264" s="290"/>
      <c r="B1264" s="292">
        <f>HLOOKUP(K!$D$15,DatInv!$F$7:$Q$1441,ROW()-8,FALSE)</f>
        <v>0</v>
      </c>
      <c r="C1264" s="292">
        <f>HLOOKUP(K!$D$15,DatInv!$W$7:$AH$1441,ROW()-8,FALSE)</f>
        <v>0</v>
      </c>
      <c r="D1264" s="292">
        <f>HLOOKUP(K!$D$15,DatInv!$AN$7:$AY$1441,ROW()-8,FALSE)</f>
        <v>0</v>
      </c>
      <c r="E1264" s="444"/>
      <c r="F1264" s="444"/>
      <c r="G1264" s="420"/>
      <c r="H1264" s="421"/>
      <c r="I1264" s="440"/>
      <c r="J1264" s="423" t="s">
        <v>140</v>
      </c>
      <c r="K1264" s="292">
        <f>HLOOKUP(K!$D$15,DatInv!$BG$7:$BR$1441,ROW()-8,FALSE)</f>
        <v>0</v>
      </c>
      <c r="L1264" s="292">
        <f>HLOOKUP(K!$D$15,DatInv!$BX$7:$CI$1441,ROW()-8,FALSE)</f>
        <v>0</v>
      </c>
      <c r="M1264" s="292">
        <f>HLOOKUP(K!$D$15,DatInv!$CO$7:$CZ$1441,ROW()-8,FALSE)</f>
        <v>0</v>
      </c>
      <c r="N1264" s="444"/>
      <c r="O1264" s="444"/>
      <c r="P1264" s="292">
        <f>DatInv!CZ1262</f>
        <v>0</v>
      </c>
      <c r="Q1264" s="292">
        <f>DatInv!DF1262</f>
        <v>0</v>
      </c>
      <c r="R1264" s="292">
        <f t="shared" si="1125"/>
        <v>0</v>
      </c>
      <c r="S1264" s="292">
        <f t="shared" si="1126"/>
        <v>0</v>
      </c>
      <c r="T1264" s="290"/>
    </row>
    <row r="1265" spans="1:20">
      <c r="A1265" s="290"/>
      <c r="B1265" s="292">
        <f>HLOOKUP(K!$D$15,DatInv!$F$7:$Q$1441,ROW()-8,FALSE)</f>
        <v>0</v>
      </c>
      <c r="C1265" s="292">
        <f>HLOOKUP(K!$D$15,DatInv!$W$7:$AH$1441,ROW()-8,FALSE)</f>
        <v>0</v>
      </c>
      <c r="D1265" s="292">
        <f>HLOOKUP(K!$D$15,DatInv!$AN$7:$AY$1441,ROW()-8,FALSE)</f>
        <v>0</v>
      </c>
      <c r="E1265" s="444"/>
      <c r="F1265" s="444"/>
      <c r="G1265" s="420"/>
      <c r="H1265" s="421"/>
      <c r="I1265" s="440"/>
      <c r="J1265" s="423" t="s">
        <v>249</v>
      </c>
      <c r="K1265" s="292">
        <f>HLOOKUP(K!$D$15,DatInv!$BG$7:$BR$1441,ROW()-8,FALSE)</f>
        <v>0</v>
      </c>
      <c r="L1265" s="292">
        <f>HLOOKUP(K!$D$15,DatInv!$BX$7:$CI$1441,ROW()-8,FALSE)</f>
        <v>0</v>
      </c>
      <c r="M1265" s="292">
        <f>HLOOKUP(K!$D$15,DatInv!$CO$7:$CZ$1441,ROW()-8,FALSE)</f>
        <v>0</v>
      </c>
      <c r="N1265" s="444"/>
      <c r="O1265" s="444"/>
      <c r="P1265" s="292">
        <f>DatInv!CZ1263</f>
        <v>0</v>
      </c>
      <c r="Q1265" s="292">
        <f>DatInv!DF1263</f>
        <v>0</v>
      </c>
      <c r="R1265" s="292">
        <f t="shared" ref="R1265:S1265" si="1127">IF(R1263=0,0,R1264/R1263)</f>
        <v>0</v>
      </c>
      <c r="S1265" s="292">
        <f t="shared" si="1127"/>
        <v>0</v>
      </c>
      <c r="T1265" s="290"/>
    </row>
    <row r="1266" spans="1:20">
      <c r="A1266" s="290"/>
      <c r="B1266" s="292">
        <f>HLOOKUP(K!$D$15,DatInv!$F$7:$Q$1441,ROW()-8,FALSE)</f>
        <v>0</v>
      </c>
      <c r="C1266" s="292">
        <f>HLOOKUP(K!$D$15,DatInv!$W$7:$AH$1441,ROW()-8,FALSE)</f>
        <v>0</v>
      </c>
      <c r="D1266" s="292">
        <f>HLOOKUP(K!$D$15,DatInv!$AN$7:$AY$1441,ROW()-8,FALSE)</f>
        <v>0</v>
      </c>
      <c r="E1266" s="444"/>
      <c r="F1266" s="444"/>
      <c r="G1266" s="420"/>
      <c r="H1266" s="421"/>
      <c r="I1266" s="440" t="s">
        <v>294</v>
      </c>
      <c r="J1266" s="423" t="s">
        <v>22</v>
      </c>
      <c r="K1266" s="292">
        <f>HLOOKUP(K!$D$15,DatInv!$BG$7:$BR$1441,ROW()-8,FALSE)</f>
        <v>0</v>
      </c>
      <c r="L1266" s="292">
        <f>HLOOKUP(K!$D$15,DatInv!$BX$7:$CI$1441,ROW()-8,FALSE)</f>
        <v>0</v>
      </c>
      <c r="M1266" s="292">
        <f>HLOOKUP(K!$D$15,DatInv!$CO$7:$CZ$1441,ROW()-8,FALSE)</f>
        <v>0</v>
      </c>
      <c r="N1266" s="444"/>
      <c r="O1266" s="444"/>
      <c r="P1266" s="292">
        <f>DatInv!CZ1264</f>
        <v>0</v>
      </c>
      <c r="Q1266" s="292">
        <f>DatInv!DF1264</f>
        <v>0</v>
      </c>
      <c r="R1266" s="292">
        <f t="shared" ref="R1266:R1267" si="1128">Q1266+K1266</f>
        <v>0</v>
      </c>
      <c r="S1266" s="292">
        <f t="shared" ref="S1266:S1329" si="1129">Q1266+P1266</f>
        <v>0</v>
      </c>
      <c r="T1266" s="290"/>
    </row>
    <row r="1267" spans="1:20">
      <c r="A1267" s="290"/>
      <c r="B1267" s="292">
        <f>HLOOKUP(K!$D$15,DatInv!$F$7:$Q$1441,ROW()-8,FALSE)</f>
        <v>0</v>
      </c>
      <c r="C1267" s="292">
        <f>HLOOKUP(K!$D$15,DatInv!$W$7:$AH$1441,ROW()-8,FALSE)</f>
        <v>0</v>
      </c>
      <c r="D1267" s="292">
        <f>HLOOKUP(K!$D$15,DatInv!$AN$7:$AY$1441,ROW()-8,FALSE)</f>
        <v>0</v>
      </c>
      <c r="E1267" s="444"/>
      <c r="F1267" s="444"/>
      <c r="G1267" s="420"/>
      <c r="H1267" s="421"/>
      <c r="I1267" s="440"/>
      <c r="J1267" s="423" t="s">
        <v>140</v>
      </c>
      <c r="K1267" s="292">
        <f>HLOOKUP(K!$D$15,DatInv!$BG$7:$BR$1441,ROW()-8,FALSE)</f>
        <v>0</v>
      </c>
      <c r="L1267" s="292">
        <f>HLOOKUP(K!$D$15,DatInv!$BX$7:$CI$1441,ROW()-8,FALSE)</f>
        <v>0</v>
      </c>
      <c r="M1267" s="292">
        <f>HLOOKUP(K!$D$15,DatInv!$CO$7:$CZ$1441,ROW()-8,FALSE)</f>
        <v>0</v>
      </c>
      <c r="N1267" s="444"/>
      <c r="O1267" s="444"/>
      <c r="P1267" s="292">
        <f>DatInv!CZ1265</f>
        <v>0</v>
      </c>
      <c r="Q1267" s="292">
        <f>DatInv!DF1265</f>
        <v>0</v>
      </c>
      <c r="R1267" s="292">
        <f t="shared" si="1128"/>
        <v>0</v>
      </c>
      <c r="S1267" s="292">
        <f t="shared" si="1129"/>
        <v>0</v>
      </c>
      <c r="T1267" s="290"/>
    </row>
    <row r="1268" spans="1:20">
      <c r="A1268" s="290"/>
      <c r="B1268" s="292">
        <f>HLOOKUP(K!$D$15,DatInv!$F$7:$Q$1441,ROW()-8,FALSE)</f>
        <v>0</v>
      </c>
      <c r="C1268" s="292">
        <f>HLOOKUP(K!$D$15,DatInv!$W$7:$AH$1441,ROW()-8,FALSE)</f>
        <v>0</v>
      </c>
      <c r="D1268" s="292">
        <f>HLOOKUP(K!$D$15,DatInv!$AN$7:$AY$1441,ROW()-8,FALSE)</f>
        <v>0</v>
      </c>
      <c r="E1268" s="444"/>
      <c r="F1268" s="444"/>
      <c r="G1268" s="420"/>
      <c r="H1268" s="421"/>
      <c r="I1268" s="440"/>
      <c r="J1268" s="423" t="s">
        <v>249</v>
      </c>
      <c r="K1268" s="292">
        <f>HLOOKUP(K!$D$15,DatInv!$BG$7:$BR$1441,ROW()-8,FALSE)</f>
        <v>0</v>
      </c>
      <c r="L1268" s="292">
        <f>HLOOKUP(K!$D$15,DatInv!$BX$7:$CI$1441,ROW()-8,FALSE)</f>
        <v>0</v>
      </c>
      <c r="M1268" s="292">
        <f>HLOOKUP(K!$D$15,DatInv!$CO$7:$CZ$1441,ROW()-8,FALSE)</f>
        <v>0</v>
      </c>
      <c r="N1268" s="444"/>
      <c r="O1268" s="444"/>
      <c r="P1268" s="292">
        <f>DatInv!CZ1266</f>
        <v>0</v>
      </c>
      <c r="Q1268" s="292">
        <f>DatInv!DF1266</f>
        <v>0</v>
      </c>
      <c r="R1268" s="292">
        <f t="shared" ref="R1268:S1268" si="1130">IF(R1266=0,0,R1267/R1266)</f>
        <v>0</v>
      </c>
      <c r="S1268" s="292">
        <f t="shared" si="1130"/>
        <v>0</v>
      </c>
      <c r="T1268" s="290"/>
    </row>
    <row r="1269" spans="1:20">
      <c r="A1269" s="290"/>
      <c r="B1269" s="292">
        <f>HLOOKUP(K!$D$15,DatInv!$F$7:$Q$1441,ROW()-8,FALSE)</f>
        <v>0</v>
      </c>
      <c r="C1269" s="292">
        <f>HLOOKUP(K!$D$15,DatInv!$W$7:$AH$1441,ROW()-8,FALSE)</f>
        <v>0</v>
      </c>
      <c r="D1269" s="292">
        <f>HLOOKUP(K!$D$15,DatInv!$AN$7:$AY$1441,ROW()-8,FALSE)</f>
        <v>0</v>
      </c>
      <c r="E1269" s="444"/>
      <c r="F1269" s="444"/>
      <c r="G1269" s="420"/>
      <c r="H1269" s="421"/>
      <c r="I1269" s="440" t="s">
        <v>295</v>
      </c>
      <c r="J1269" s="423" t="s">
        <v>22</v>
      </c>
      <c r="K1269" s="292">
        <f>HLOOKUP(K!$D$15,DatInv!$BG$7:$BR$1441,ROW()-8,FALSE)</f>
        <v>0</v>
      </c>
      <c r="L1269" s="292">
        <f>HLOOKUP(K!$D$15,DatInv!$BX$7:$CI$1441,ROW()-8,FALSE)</f>
        <v>0</v>
      </c>
      <c r="M1269" s="292">
        <f>HLOOKUP(K!$D$15,DatInv!$CO$7:$CZ$1441,ROW()-8,FALSE)</f>
        <v>0</v>
      </c>
      <c r="N1269" s="444"/>
      <c r="O1269" s="444"/>
      <c r="P1269" s="292">
        <f>DatInv!CZ1267</f>
        <v>0</v>
      </c>
      <c r="Q1269" s="292">
        <f>DatInv!DF1267</f>
        <v>0</v>
      </c>
      <c r="R1269" s="292">
        <f t="shared" ref="R1269:R1270" si="1131">Q1269+K1269</f>
        <v>0</v>
      </c>
      <c r="S1269" s="292">
        <f t="shared" ref="S1269:S1332" si="1132">Q1269+P1269</f>
        <v>0</v>
      </c>
      <c r="T1269" s="290"/>
    </row>
    <row r="1270" spans="1:20">
      <c r="A1270" s="290"/>
      <c r="B1270" s="292">
        <f>HLOOKUP(K!$D$15,DatInv!$F$7:$Q$1441,ROW()-8,FALSE)</f>
        <v>0</v>
      </c>
      <c r="C1270" s="292">
        <f>HLOOKUP(K!$D$15,DatInv!$W$7:$AH$1441,ROW()-8,FALSE)</f>
        <v>0</v>
      </c>
      <c r="D1270" s="292">
        <f>HLOOKUP(K!$D$15,DatInv!$AN$7:$AY$1441,ROW()-8,FALSE)</f>
        <v>0</v>
      </c>
      <c r="E1270" s="444"/>
      <c r="F1270" s="444"/>
      <c r="G1270" s="420"/>
      <c r="H1270" s="421"/>
      <c r="I1270" s="440"/>
      <c r="J1270" s="423" t="s">
        <v>140</v>
      </c>
      <c r="K1270" s="292">
        <f>HLOOKUP(K!$D$15,DatInv!$BG$7:$BR$1441,ROW()-8,FALSE)</f>
        <v>0</v>
      </c>
      <c r="L1270" s="292">
        <f>HLOOKUP(K!$D$15,DatInv!$BX$7:$CI$1441,ROW()-8,FALSE)</f>
        <v>0</v>
      </c>
      <c r="M1270" s="292">
        <f>HLOOKUP(K!$D$15,DatInv!$CO$7:$CZ$1441,ROW()-8,FALSE)</f>
        <v>0</v>
      </c>
      <c r="N1270" s="444"/>
      <c r="O1270" s="444"/>
      <c r="P1270" s="292">
        <f>DatInv!CZ1268</f>
        <v>0</v>
      </c>
      <c r="Q1270" s="292">
        <f>DatInv!DF1268</f>
        <v>0</v>
      </c>
      <c r="R1270" s="292">
        <f t="shared" si="1131"/>
        <v>0</v>
      </c>
      <c r="S1270" s="292">
        <f t="shared" si="1132"/>
        <v>0</v>
      </c>
      <c r="T1270" s="290"/>
    </row>
    <row r="1271" spans="1:20">
      <c r="A1271" s="290"/>
      <c r="B1271" s="292">
        <f>HLOOKUP(K!$D$15,DatInv!$F$7:$Q$1441,ROW()-8,FALSE)</f>
        <v>0</v>
      </c>
      <c r="C1271" s="292">
        <f>HLOOKUP(K!$D$15,DatInv!$W$7:$AH$1441,ROW()-8,FALSE)</f>
        <v>0</v>
      </c>
      <c r="D1271" s="292">
        <f>HLOOKUP(K!$D$15,DatInv!$AN$7:$AY$1441,ROW()-8,FALSE)</f>
        <v>0</v>
      </c>
      <c r="E1271" s="444"/>
      <c r="F1271" s="444"/>
      <c r="G1271" s="420"/>
      <c r="H1271" s="421"/>
      <c r="I1271" s="440"/>
      <c r="J1271" s="423" t="s">
        <v>249</v>
      </c>
      <c r="K1271" s="292">
        <f>HLOOKUP(K!$D$15,DatInv!$BG$7:$BR$1441,ROW()-8,FALSE)</f>
        <v>0</v>
      </c>
      <c r="L1271" s="292">
        <f>HLOOKUP(K!$D$15,DatInv!$BX$7:$CI$1441,ROW()-8,FALSE)</f>
        <v>0</v>
      </c>
      <c r="M1271" s="292">
        <f>HLOOKUP(K!$D$15,DatInv!$CO$7:$CZ$1441,ROW()-8,FALSE)</f>
        <v>0</v>
      </c>
      <c r="N1271" s="444"/>
      <c r="O1271" s="444"/>
      <c r="P1271" s="292">
        <f>DatInv!CZ1269</f>
        <v>0</v>
      </c>
      <c r="Q1271" s="292">
        <f>DatInv!DF1269</f>
        <v>0</v>
      </c>
      <c r="R1271" s="292">
        <f t="shared" ref="R1271:S1271" si="1133">IF(R1269=0,0,R1270/R1269)</f>
        <v>0</v>
      </c>
      <c r="S1271" s="292">
        <f t="shared" si="1133"/>
        <v>0</v>
      </c>
      <c r="T1271" s="290"/>
    </row>
    <row r="1272" spans="1:20">
      <c r="A1272" s="290"/>
      <c r="B1272" s="292">
        <f>HLOOKUP(K!$D$15,DatInv!$F$7:$Q$1441,ROW()-8,FALSE)</f>
        <v>0</v>
      </c>
      <c r="C1272" s="292">
        <f>HLOOKUP(K!$D$15,DatInv!$W$7:$AH$1441,ROW()-8,FALSE)</f>
        <v>0</v>
      </c>
      <c r="D1272" s="292">
        <f>HLOOKUP(K!$D$15,DatInv!$AN$7:$AY$1441,ROW()-8,FALSE)</f>
        <v>0</v>
      </c>
      <c r="E1272" s="444"/>
      <c r="F1272" s="444"/>
      <c r="G1272" s="420"/>
      <c r="H1272" s="421"/>
      <c r="I1272" s="440" t="s">
        <v>296</v>
      </c>
      <c r="J1272" s="423" t="s">
        <v>22</v>
      </c>
      <c r="K1272" s="292">
        <f>HLOOKUP(K!$D$15,DatInv!$BG$7:$BR$1441,ROW()-8,FALSE)</f>
        <v>0</v>
      </c>
      <c r="L1272" s="292">
        <f>HLOOKUP(K!$D$15,DatInv!$BX$7:$CI$1441,ROW()-8,FALSE)</f>
        <v>0</v>
      </c>
      <c r="M1272" s="292">
        <f>HLOOKUP(K!$D$15,DatInv!$CO$7:$CZ$1441,ROW()-8,FALSE)</f>
        <v>0</v>
      </c>
      <c r="N1272" s="444"/>
      <c r="O1272" s="444"/>
      <c r="P1272" s="292">
        <f>DatInv!CZ1270</f>
        <v>0</v>
      </c>
      <c r="Q1272" s="292">
        <f>DatInv!DF1270</f>
        <v>0</v>
      </c>
      <c r="R1272" s="292">
        <f t="shared" ref="R1272:R1273" si="1134">Q1272+K1272</f>
        <v>0</v>
      </c>
      <c r="S1272" s="292">
        <f t="shared" ref="S1272:S1335" si="1135">Q1272+P1272</f>
        <v>0</v>
      </c>
      <c r="T1272" s="290"/>
    </row>
    <row r="1273" spans="1:20">
      <c r="A1273" s="290"/>
      <c r="B1273" s="292">
        <f>HLOOKUP(K!$D$15,DatInv!$F$7:$Q$1441,ROW()-8,FALSE)</f>
        <v>0</v>
      </c>
      <c r="C1273" s="292">
        <f>HLOOKUP(K!$D$15,DatInv!$W$7:$AH$1441,ROW()-8,FALSE)</f>
        <v>0</v>
      </c>
      <c r="D1273" s="292">
        <f>HLOOKUP(K!$D$15,DatInv!$AN$7:$AY$1441,ROW()-8,FALSE)</f>
        <v>0</v>
      </c>
      <c r="E1273" s="444"/>
      <c r="F1273" s="444"/>
      <c r="G1273" s="420"/>
      <c r="H1273" s="421"/>
      <c r="I1273" s="440"/>
      <c r="J1273" s="423" t="s">
        <v>140</v>
      </c>
      <c r="K1273" s="292">
        <f>HLOOKUP(K!$D$15,DatInv!$BG$7:$BR$1441,ROW()-8,FALSE)</f>
        <v>0</v>
      </c>
      <c r="L1273" s="292">
        <f>HLOOKUP(K!$D$15,DatInv!$BX$7:$CI$1441,ROW()-8,FALSE)</f>
        <v>0</v>
      </c>
      <c r="M1273" s="292">
        <f>HLOOKUP(K!$D$15,DatInv!$CO$7:$CZ$1441,ROW()-8,FALSE)</f>
        <v>0</v>
      </c>
      <c r="N1273" s="444"/>
      <c r="O1273" s="444"/>
      <c r="P1273" s="292">
        <f>DatInv!CZ1271</f>
        <v>0</v>
      </c>
      <c r="Q1273" s="292">
        <f>DatInv!DF1271</f>
        <v>0</v>
      </c>
      <c r="R1273" s="292">
        <f t="shared" si="1134"/>
        <v>0</v>
      </c>
      <c r="S1273" s="292">
        <f t="shared" si="1135"/>
        <v>0</v>
      </c>
      <c r="T1273" s="290"/>
    </row>
    <row r="1274" spans="1:20">
      <c r="A1274" s="290"/>
      <c r="B1274" s="292">
        <f>HLOOKUP(K!$D$15,DatInv!$F$7:$Q$1441,ROW()-8,FALSE)</f>
        <v>0</v>
      </c>
      <c r="C1274" s="292">
        <f>HLOOKUP(K!$D$15,DatInv!$W$7:$AH$1441,ROW()-8,FALSE)</f>
        <v>0</v>
      </c>
      <c r="D1274" s="292">
        <f>HLOOKUP(K!$D$15,DatInv!$AN$7:$AY$1441,ROW()-8,FALSE)</f>
        <v>0</v>
      </c>
      <c r="E1274" s="444"/>
      <c r="F1274" s="444"/>
      <c r="G1274" s="420"/>
      <c r="H1274" s="421"/>
      <c r="I1274" s="440"/>
      <c r="J1274" s="423" t="s">
        <v>249</v>
      </c>
      <c r="K1274" s="292">
        <f>HLOOKUP(K!$D$15,DatInv!$BG$7:$BR$1441,ROW()-8,FALSE)</f>
        <v>0</v>
      </c>
      <c r="L1274" s="292">
        <f>HLOOKUP(K!$D$15,DatInv!$BX$7:$CI$1441,ROW()-8,FALSE)</f>
        <v>0</v>
      </c>
      <c r="M1274" s="292">
        <f>HLOOKUP(K!$D$15,DatInv!$CO$7:$CZ$1441,ROW()-8,FALSE)</f>
        <v>0</v>
      </c>
      <c r="N1274" s="444"/>
      <c r="O1274" s="444"/>
      <c r="P1274" s="292">
        <f>DatInv!CZ1272</f>
        <v>0</v>
      </c>
      <c r="Q1274" s="292">
        <f>DatInv!DF1272</f>
        <v>0</v>
      </c>
      <c r="R1274" s="292">
        <f t="shared" ref="R1274:S1274" si="1136">IF(R1272=0,0,R1273/R1272)</f>
        <v>0</v>
      </c>
      <c r="S1274" s="292">
        <f t="shared" si="1136"/>
        <v>0</v>
      </c>
      <c r="T1274" s="290"/>
    </row>
    <row r="1275" spans="1:20">
      <c r="A1275" s="290"/>
      <c r="B1275" s="292">
        <f>HLOOKUP(K!$D$15,DatInv!$F$7:$Q$1441,ROW()-8,FALSE)</f>
        <v>0</v>
      </c>
      <c r="C1275" s="292">
        <f>HLOOKUP(K!$D$15,DatInv!$W$7:$AH$1441,ROW()-8,FALSE)</f>
        <v>0</v>
      </c>
      <c r="D1275" s="292">
        <f>HLOOKUP(K!$D$15,DatInv!$AN$7:$AY$1441,ROW()-8,FALSE)</f>
        <v>0</v>
      </c>
      <c r="E1275" s="444"/>
      <c r="F1275" s="444"/>
      <c r="G1275" s="420"/>
      <c r="H1275" s="421"/>
      <c r="I1275" s="440" t="s">
        <v>297</v>
      </c>
      <c r="J1275" s="423" t="s">
        <v>22</v>
      </c>
      <c r="K1275" s="292">
        <f>HLOOKUP(K!$D$15,DatInv!$BG$7:$BR$1441,ROW()-8,FALSE)</f>
        <v>0</v>
      </c>
      <c r="L1275" s="292">
        <f>HLOOKUP(K!$D$15,DatInv!$BX$7:$CI$1441,ROW()-8,FALSE)</f>
        <v>0</v>
      </c>
      <c r="M1275" s="292">
        <f>HLOOKUP(K!$D$15,DatInv!$CO$7:$CZ$1441,ROW()-8,FALSE)</f>
        <v>0</v>
      </c>
      <c r="N1275" s="444"/>
      <c r="O1275" s="444"/>
      <c r="P1275" s="292">
        <f>DatInv!CZ1273</f>
        <v>0</v>
      </c>
      <c r="Q1275" s="292">
        <f>DatInv!DF1273</f>
        <v>0</v>
      </c>
      <c r="R1275" s="292">
        <f t="shared" ref="R1275:R1276" si="1137">Q1275+K1275</f>
        <v>0</v>
      </c>
      <c r="S1275" s="292">
        <f t="shared" ref="S1275:S1338" si="1138">Q1275+P1275</f>
        <v>0</v>
      </c>
      <c r="T1275" s="290"/>
    </row>
    <row r="1276" spans="1:20">
      <c r="A1276" s="290"/>
      <c r="B1276" s="292">
        <f>HLOOKUP(K!$D$15,DatInv!$F$7:$Q$1441,ROW()-8,FALSE)</f>
        <v>0</v>
      </c>
      <c r="C1276" s="292">
        <f>HLOOKUP(K!$D$15,DatInv!$W$7:$AH$1441,ROW()-8,FALSE)</f>
        <v>0</v>
      </c>
      <c r="D1276" s="292">
        <f>HLOOKUP(K!$D$15,DatInv!$AN$7:$AY$1441,ROW()-8,FALSE)</f>
        <v>0</v>
      </c>
      <c r="E1276" s="444"/>
      <c r="F1276" s="444"/>
      <c r="G1276" s="420"/>
      <c r="H1276" s="421"/>
      <c r="I1276" s="440"/>
      <c r="J1276" s="423" t="s">
        <v>140</v>
      </c>
      <c r="K1276" s="292">
        <f>HLOOKUP(K!$D$15,DatInv!$BG$7:$BR$1441,ROW()-8,FALSE)</f>
        <v>0</v>
      </c>
      <c r="L1276" s="292">
        <f>HLOOKUP(K!$D$15,DatInv!$BX$7:$CI$1441,ROW()-8,FALSE)</f>
        <v>0</v>
      </c>
      <c r="M1276" s="292">
        <f>HLOOKUP(K!$D$15,DatInv!$CO$7:$CZ$1441,ROW()-8,FALSE)</f>
        <v>0</v>
      </c>
      <c r="N1276" s="444"/>
      <c r="O1276" s="444"/>
      <c r="P1276" s="292">
        <f>DatInv!CZ1274</f>
        <v>0</v>
      </c>
      <c r="Q1276" s="292">
        <f>DatInv!DF1274</f>
        <v>0</v>
      </c>
      <c r="R1276" s="292">
        <f t="shared" si="1137"/>
        <v>0</v>
      </c>
      <c r="S1276" s="292">
        <f t="shared" si="1138"/>
        <v>0</v>
      </c>
      <c r="T1276" s="290"/>
    </row>
    <row r="1277" spans="1:20">
      <c r="A1277" s="290"/>
      <c r="B1277" s="292">
        <f>HLOOKUP(K!$D$15,DatInv!$F$7:$Q$1441,ROW()-8,FALSE)</f>
        <v>0</v>
      </c>
      <c r="C1277" s="292">
        <f>HLOOKUP(K!$D$15,DatInv!$W$7:$AH$1441,ROW()-8,FALSE)</f>
        <v>0</v>
      </c>
      <c r="D1277" s="292">
        <f>HLOOKUP(K!$D$15,DatInv!$AN$7:$AY$1441,ROW()-8,FALSE)</f>
        <v>0</v>
      </c>
      <c r="E1277" s="444"/>
      <c r="F1277" s="444"/>
      <c r="G1277" s="420"/>
      <c r="H1277" s="421"/>
      <c r="I1277" s="440"/>
      <c r="J1277" s="423" t="s">
        <v>249</v>
      </c>
      <c r="K1277" s="292">
        <f>HLOOKUP(K!$D$15,DatInv!$BG$7:$BR$1441,ROW()-8,FALSE)</f>
        <v>0</v>
      </c>
      <c r="L1277" s="292">
        <f>HLOOKUP(K!$D$15,DatInv!$BX$7:$CI$1441,ROW()-8,FALSE)</f>
        <v>0</v>
      </c>
      <c r="M1277" s="292">
        <f>HLOOKUP(K!$D$15,DatInv!$CO$7:$CZ$1441,ROW()-8,FALSE)</f>
        <v>0</v>
      </c>
      <c r="N1277" s="444"/>
      <c r="O1277" s="444"/>
      <c r="P1277" s="292">
        <f>DatInv!CZ1275</f>
        <v>0</v>
      </c>
      <c r="Q1277" s="292">
        <f>DatInv!DF1275</f>
        <v>0</v>
      </c>
      <c r="R1277" s="292">
        <f t="shared" ref="R1277:S1277" si="1139">IF(R1275=0,0,R1276/R1275)</f>
        <v>0</v>
      </c>
      <c r="S1277" s="292">
        <f t="shared" si="1139"/>
        <v>0</v>
      </c>
      <c r="T1277" s="290"/>
    </row>
    <row r="1278" spans="1:20">
      <c r="A1278" s="290"/>
      <c r="B1278" s="292">
        <f>HLOOKUP(K!$D$15,DatInv!$F$7:$Q$1441,ROW()-8,FALSE)</f>
        <v>0</v>
      </c>
      <c r="C1278" s="292">
        <f>HLOOKUP(K!$D$15,DatInv!$W$7:$AH$1441,ROW()-8,FALSE)</f>
        <v>0</v>
      </c>
      <c r="D1278" s="292">
        <f>HLOOKUP(K!$D$15,DatInv!$AN$7:$AY$1441,ROW()-8,FALSE)</f>
        <v>0</v>
      </c>
      <c r="E1278" s="444"/>
      <c r="F1278" s="444"/>
      <c r="G1278" s="420"/>
      <c r="H1278" s="421"/>
      <c r="I1278" s="440" t="s">
        <v>298</v>
      </c>
      <c r="J1278" s="423" t="s">
        <v>22</v>
      </c>
      <c r="K1278" s="292">
        <f>HLOOKUP(K!$D$15,DatInv!$BG$7:$BR$1441,ROW()-8,FALSE)</f>
        <v>0</v>
      </c>
      <c r="L1278" s="292">
        <f>HLOOKUP(K!$D$15,DatInv!$BX$7:$CI$1441,ROW()-8,FALSE)</f>
        <v>0</v>
      </c>
      <c r="M1278" s="292">
        <f>HLOOKUP(K!$D$15,DatInv!$CO$7:$CZ$1441,ROW()-8,FALSE)</f>
        <v>0</v>
      </c>
      <c r="N1278" s="444"/>
      <c r="O1278" s="444"/>
      <c r="P1278" s="292">
        <f>DatInv!CZ1276</f>
        <v>0</v>
      </c>
      <c r="Q1278" s="292">
        <f>DatInv!DF1276</f>
        <v>0</v>
      </c>
      <c r="R1278" s="292">
        <f t="shared" ref="R1278:R1279" si="1140">Q1278+K1278</f>
        <v>0</v>
      </c>
      <c r="S1278" s="292">
        <f t="shared" ref="S1278:S1341" si="1141">Q1278+P1278</f>
        <v>0</v>
      </c>
      <c r="T1278" s="290"/>
    </row>
    <row r="1279" spans="1:20">
      <c r="A1279" s="290"/>
      <c r="B1279" s="292">
        <f>HLOOKUP(K!$D$15,DatInv!$F$7:$Q$1441,ROW()-8,FALSE)</f>
        <v>0</v>
      </c>
      <c r="C1279" s="292">
        <f>HLOOKUP(K!$D$15,DatInv!$W$7:$AH$1441,ROW()-8,FALSE)</f>
        <v>0</v>
      </c>
      <c r="D1279" s="292">
        <f>HLOOKUP(K!$D$15,DatInv!$AN$7:$AY$1441,ROW()-8,FALSE)</f>
        <v>0</v>
      </c>
      <c r="E1279" s="444"/>
      <c r="F1279" s="444"/>
      <c r="G1279" s="420"/>
      <c r="H1279" s="421"/>
      <c r="I1279" s="440"/>
      <c r="J1279" s="423" t="s">
        <v>140</v>
      </c>
      <c r="K1279" s="292">
        <f>HLOOKUP(K!$D$15,DatInv!$BG$7:$BR$1441,ROW()-8,FALSE)</f>
        <v>0</v>
      </c>
      <c r="L1279" s="292">
        <f>HLOOKUP(K!$D$15,DatInv!$BX$7:$CI$1441,ROW()-8,FALSE)</f>
        <v>0</v>
      </c>
      <c r="M1279" s="292">
        <f>HLOOKUP(K!$D$15,DatInv!$CO$7:$CZ$1441,ROW()-8,FALSE)</f>
        <v>0</v>
      </c>
      <c r="N1279" s="444"/>
      <c r="O1279" s="444"/>
      <c r="P1279" s="292">
        <f>DatInv!CZ1277</f>
        <v>0</v>
      </c>
      <c r="Q1279" s="292">
        <f>DatInv!DF1277</f>
        <v>0</v>
      </c>
      <c r="R1279" s="292">
        <f t="shared" si="1140"/>
        <v>0</v>
      </c>
      <c r="S1279" s="292">
        <f t="shared" si="1141"/>
        <v>0</v>
      </c>
      <c r="T1279" s="290"/>
    </row>
    <row r="1280" spans="1:20">
      <c r="A1280" s="290"/>
      <c r="B1280" s="292">
        <f>HLOOKUP(K!$D$15,DatInv!$F$7:$Q$1441,ROW()-8,FALSE)</f>
        <v>0</v>
      </c>
      <c r="C1280" s="292">
        <f>HLOOKUP(K!$D$15,DatInv!$W$7:$AH$1441,ROW()-8,FALSE)</f>
        <v>0</v>
      </c>
      <c r="D1280" s="292">
        <f>HLOOKUP(K!$D$15,DatInv!$AN$7:$AY$1441,ROW()-8,FALSE)</f>
        <v>0</v>
      </c>
      <c r="E1280" s="444"/>
      <c r="F1280" s="444"/>
      <c r="G1280" s="420"/>
      <c r="H1280" s="421"/>
      <c r="I1280" s="440"/>
      <c r="J1280" s="423" t="s">
        <v>249</v>
      </c>
      <c r="K1280" s="292">
        <f>HLOOKUP(K!$D$15,DatInv!$BG$7:$BR$1441,ROW()-8,FALSE)</f>
        <v>0</v>
      </c>
      <c r="L1280" s="292">
        <f>HLOOKUP(K!$D$15,DatInv!$BX$7:$CI$1441,ROW()-8,FALSE)</f>
        <v>0</v>
      </c>
      <c r="M1280" s="292">
        <f>HLOOKUP(K!$D$15,DatInv!$CO$7:$CZ$1441,ROW()-8,FALSE)</f>
        <v>0</v>
      </c>
      <c r="N1280" s="444"/>
      <c r="O1280" s="444"/>
      <c r="P1280" s="292">
        <f>DatInv!CZ1278</f>
        <v>0</v>
      </c>
      <c r="Q1280" s="292">
        <f>DatInv!DF1278</f>
        <v>0</v>
      </c>
      <c r="R1280" s="292">
        <f t="shared" ref="R1280:S1280" si="1142">IF(R1278=0,0,R1279/R1278)</f>
        <v>0</v>
      </c>
      <c r="S1280" s="292">
        <f t="shared" si="1142"/>
        <v>0</v>
      </c>
      <c r="T1280" s="290"/>
    </row>
    <row r="1281" spans="1:20">
      <c r="A1281" s="290"/>
      <c r="B1281" s="292">
        <f>HLOOKUP(K!$D$15,DatInv!$F$7:$Q$1441,ROW()-8,FALSE)</f>
        <v>0</v>
      </c>
      <c r="C1281" s="292">
        <f>HLOOKUP(K!$D$15,DatInv!$W$7:$AH$1441,ROW()-8,FALSE)</f>
        <v>0</v>
      </c>
      <c r="D1281" s="292">
        <f>HLOOKUP(K!$D$15,DatInv!$AN$7:$AY$1441,ROW()-8,FALSE)</f>
        <v>0</v>
      </c>
      <c r="E1281" s="444"/>
      <c r="F1281" s="444"/>
      <c r="G1281" s="420"/>
      <c r="H1281" s="421"/>
      <c r="I1281" s="440" t="s">
        <v>299</v>
      </c>
      <c r="J1281" s="423" t="s">
        <v>22</v>
      </c>
      <c r="K1281" s="292">
        <f>HLOOKUP(K!$D$15,DatInv!$BG$7:$BR$1441,ROW()-8,FALSE)</f>
        <v>0</v>
      </c>
      <c r="L1281" s="292">
        <f>HLOOKUP(K!$D$15,DatInv!$BX$7:$CI$1441,ROW()-8,FALSE)</f>
        <v>0</v>
      </c>
      <c r="M1281" s="292">
        <f>HLOOKUP(K!$D$15,DatInv!$CO$7:$CZ$1441,ROW()-8,FALSE)</f>
        <v>0</v>
      </c>
      <c r="N1281" s="444"/>
      <c r="O1281" s="444"/>
      <c r="P1281" s="292">
        <f>DatInv!CZ1279</f>
        <v>0</v>
      </c>
      <c r="Q1281" s="292">
        <f>DatInv!DF1279</f>
        <v>0</v>
      </c>
      <c r="R1281" s="292">
        <f t="shared" ref="R1281:R1282" si="1143">Q1281+K1281</f>
        <v>0</v>
      </c>
      <c r="S1281" s="292">
        <f t="shared" ref="S1281:S1344" si="1144">Q1281+P1281</f>
        <v>0</v>
      </c>
      <c r="T1281" s="290"/>
    </row>
    <row r="1282" spans="1:20">
      <c r="A1282" s="290"/>
      <c r="B1282" s="292">
        <f>HLOOKUP(K!$D$15,DatInv!$F$7:$Q$1441,ROW()-8,FALSE)</f>
        <v>0</v>
      </c>
      <c r="C1282" s="292">
        <f>HLOOKUP(K!$D$15,DatInv!$W$7:$AH$1441,ROW()-8,FALSE)</f>
        <v>0</v>
      </c>
      <c r="D1282" s="292">
        <f>HLOOKUP(K!$D$15,DatInv!$AN$7:$AY$1441,ROW()-8,FALSE)</f>
        <v>0</v>
      </c>
      <c r="E1282" s="444"/>
      <c r="F1282" s="444"/>
      <c r="G1282" s="420"/>
      <c r="H1282" s="421"/>
      <c r="I1282" s="440"/>
      <c r="J1282" s="423" t="s">
        <v>140</v>
      </c>
      <c r="K1282" s="292">
        <f>HLOOKUP(K!$D$15,DatInv!$BG$7:$BR$1441,ROW()-8,FALSE)</f>
        <v>0</v>
      </c>
      <c r="L1282" s="292">
        <f>HLOOKUP(K!$D$15,DatInv!$BX$7:$CI$1441,ROW()-8,FALSE)</f>
        <v>0</v>
      </c>
      <c r="M1282" s="292">
        <f>HLOOKUP(K!$D$15,DatInv!$CO$7:$CZ$1441,ROW()-8,FALSE)</f>
        <v>0</v>
      </c>
      <c r="N1282" s="444"/>
      <c r="O1282" s="444"/>
      <c r="P1282" s="292">
        <f>DatInv!CZ1280</f>
        <v>0</v>
      </c>
      <c r="Q1282" s="292">
        <f>DatInv!DF1280</f>
        <v>0</v>
      </c>
      <c r="R1282" s="292">
        <f t="shared" si="1143"/>
        <v>0</v>
      </c>
      <c r="S1282" s="292">
        <f t="shared" si="1144"/>
        <v>0</v>
      </c>
      <c r="T1282" s="290"/>
    </row>
    <row r="1283" spans="1:20">
      <c r="A1283" s="290"/>
      <c r="B1283" s="292">
        <f>HLOOKUP(K!$D$15,DatInv!$F$7:$Q$1441,ROW()-8,FALSE)</f>
        <v>0</v>
      </c>
      <c r="C1283" s="292">
        <f>HLOOKUP(K!$D$15,DatInv!$W$7:$AH$1441,ROW()-8,FALSE)</f>
        <v>0</v>
      </c>
      <c r="D1283" s="292">
        <f>HLOOKUP(K!$D$15,DatInv!$AN$7:$AY$1441,ROW()-8,FALSE)</f>
        <v>0</v>
      </c>
      <c r="E1283" s="444"/>
      <c r="F1283" s="444"/>
      <c r="G1283" s="420"/>
      <c r="H1283" s="421"/>
      <c r="I1283" s="440"/>
      <c r="J1283" s="423" t="s">
        <v>249</v>
      </c>
      <c r="K1283" s="292">
        <f>HLOOKUP(K!$D$15,DatInv!$BG$7:$BR$1441,ROW()-8,FALSE)</f>
        <v>0</v>
      </c>
      <c r="L1283" s="292">
        <f>HLOOKUP(K!$D$15,DatInv!$BX$7:$CI$1441,ROW()-8,FALSE)</f>
        <v>0</v>
      </c>
      <c r="M1283" s="292">
        <f>HLOOKUP(K!$D$15,DatInv!$CO$7:$CZ$1441,ROW()-8,FALSE)</f>
        <v>0</v>
      </c>
      <c r="N1283" s="444"/>
      <c r="O1283" s="444"/>
      <c r="P1283" s="292">
        <f>DatInv!CZ1281</f>
        <v>0</v>
      </c>
      <c r="Q1283" s="292">
        <f>DatInv!DF1281</f>
        <v>0</v>
      </c>
      <c r="R1283" s="292">
        <f t="shared" ref="R1283:S1283" si="1145">IF(R1281=0,0,R1282/R1281)</f>
        <v>0</v>
      </c>
      <c r="S1283" s="292">
        <f t="shared" si="1145"/>
        <v>0</v>
      </c>
      <c r="T1283" s="290"/>
    </row>
    <row r="1284" spans="1:20">
      <c r="A1284" s="290"/>
      <c r="B1284" s="292">
        <f>HLOOKUP(K!$D$15,DatInv!$F$7:$Q$1441,ROW()-8,FALSE)</f>
        <v>0</v>
      </c>
      <c r="C1284" s="292">
        <f>HLOOKUP(K!$D$15,DatInv!$W$7:$AH$1441,ROW()-8,FALSE)</f>
        <v>0</v>
      </c>
      <c r="D1284" s="292">
        <f>HLOOKUP(K!$D$15,DatInv!$AN$7:$AY$1441,ROW()-8,FALSE)</f>
        <v>0</v>
      </c>
      <c r="E1284" s="444"/>
      <c r="F1284" s="444"/>
      <c r="G1284" s="420"/>
      <c r="H1284" s="421"/>
      <c r="I1284" s="440" t="s">
        <v>300</v>
      </c>
      <c r="J1284" s="423" t="s">
        <v>22</v>
      </c>
      <c r="K1284" s="292">
        <f>HLOOKUP(K!$D$15,DatInv!$BG$7:$BR$1441,ROW()-8,FALSE)</f>
        <v>0</v>
      </c>
      <c r="L1284" s="292">
        <f>HLOOKUP(K!$D$15,DatInv!$BX$7:$CI$1441,ROW()-8,FALSE)</f>
        <v>0</v>
      </c>
      <c r="M1284" s="292">
        <f>HLOOKUP(K!$D$15,DatInv!$CO$7:$CZ$1441,ROW()-8,FALSE)</f>
        <v>0</v>
      </c>
      <c r="N1284" s="444"/>
      <c r="O1284" s="444"/>
      <c r="P1284" s="292">
        <f>DatInv!CZ1282</f>
        <v>0</v>
      </c>
      <c r="Q1284" s="292">
        <f>DatInv!DF1282</f>
        <v>0</v>
      </c>
      <c r="R1284" s="292">
        <f t="shared" ref="R1284:R1285" si="1146">Q1284+K1284</f>
        <v>0</v>
      </c>
      <c r="S1284" s="292">
        <f t="shared" ref="S1284:S1347" si="1147">Q1284+P1284</f>
        <v>0</v>
      </c>
      <c r="T1284" s="290"/>
    </row>
    <row r="1285" spans="1:20">
      <c r="A1285" s="290"/>
      <c r="B1285" s="292">
        <f>HLOOKUP(K!$D$15,DatInv!$F$7:$Q$1441,ROW()-8,FALSE)</f>
        <v>0</v>
      </c>
      <c r="C1285" s="292">
        <f>HLOOKUP(K!$D$15,DatInv!$W$7:$AH$1441,ROW()-8,FALSE)</f>
        <v>0</v>
      </c>
      <c r="D1285" s="292">
        <f>HLOOKUP(K!$D$15,DatInv!$AN$7:$AY$1441,ROW()-8,FALSE)</f>
        <v>0</v>
      </c>
      <c r="E1285" s="444"/>
      <c r="F1285" s="444"/>
      <c r="G1285" s="420"/>
      <c r="H1285" s="421"/>
      <c r="I1285" s="440"/>
      <c r="J1285" s="423" t="s">
        <v>140</v>
      </c>
      <c r="K1285" s="292">
        <f>HLOOKUP(K!$D$15,DatInv!$BG$7:$BR$1441,ROW()-8,FALSE)</f>
        <v>0</v>
      </c>
      <c r="L1285" s="292">
        <f>HLOOKUP(K!$D$15,DatInv!$BX$7:$CI$1441,ROW()-8,FALSE)</f>
        <v>0</v>
      </c>
      <c r="M1285" s="292">
        <f>HLOOKUP(K!$D$15,DatInv!$CO$7:$CZ$1441,ROW()-8,FALSE)</f>
        <v>0</v>
      </c>
      <c r="N1285" s="444"/>
      <c r="O1285" s="444"/>
      <c r="P1285" s="292">
        <f>DatInv!CZ1283</f>
        <v>0</v>
      </c>
      <c r="Q1285" s="292">
        <f>DatInv!DF1283</f>
        <v>0</v>
      </c>
      <c r="R1285" s="292">
        <f t="shared" si="1146"/>
        <v>0</v>
      </c>
      <c r="S1285" s="292">
        <f t="shared" si="1147"/>
        <v>0</v>
      </c>
      <c r="T1285" s="290"/>
    </row>
    <row r="1286" spans="1:20">
      <c r="A1286" s="290"/>
      <c r="B1286" s="292">
        <f>HLOOKUP(K!$D$15,DatInv!$F$7:$Q$1441,ROW()-8,FALSE)</f>
        <v>0</v>
      </c>
      <c r="C1286" s="292">
        <f>HLOOKUP(K!$D$15,DatInv!$W$7:$AH$1441,ROW()-8,FALSE)</f>
        <v>0</v>
      </c>
      <c r="D1286" s="292">
        <f>HLOOKUP(K!$D$15,DatInv!$AN$7:$AY$1441,ROW()-8,FALSE)</f>
        <v>0</v>
      </c>
      <c r="E1286" s="444"/>
      <c r="F1286" s="444"/>
      <c r="G1286" s="420"/>
      <c r="H1286" s="421"/>
      <c r="I1286" s="440"/>
      <c r="J1286" s="423" t="s">
        <v>249</v>
      </c>
      <c r="K1286" s="292">
        <f>HLOOKUP(K!$D$15,DatInv!$BG$7:$BR$1441,ROW()-8,FALSE)</f>
        <v>0</v>
      </c>
      <c r="L1286" s="292">
        <f>HLOOKUP(K!$D$15,DatInv!$BX$7:$CI$1441,ROW()-8,FALSE)</f>
        <v>0</v>
      </c>
      <c r="M1286" s="292">
        <f>HLOOKUP(K!$D$15,DatInv!$CO$7:$CZ$1441,ROW()-8,FALSE)</f>
        <v>0</v>
      </c>
      <c r="N1286" s="444"/>
      <c r="O1286" s="444"/>
      <c r="P1286" s="292">
        <f>DatInv!CZ1284</f>
        <v>0</v>
      </c>
      <c r="Q1286" s="292">
        <f>DatInv!DF1284</f>
        <v>0</v>
      </c>
      <c r="R1286" s="292">
        <f t="shared" ref="R1286:S1286" si="1148">IF(R1284=0,0,R1285/R1284)</f>
        <v>0</v>
      </c>
      <c r="S1286" s="292">
        <f t="shared" si="1148"/>
        <v>0</v>
      </c>
      <c r="T1286" s="290"/>
    </row>
    <row r="1287" spans="1:20">
      <c r="A1287" s="290"/>
      <c r="B1287" s="292">
        <f>HLOOKUP(K!$D$15,DatInv!$F$7:$Q$1441,ROW()-8,FALSE)</f>
        <v>0</v>
      </c>
      <c r="C1287" s="292">
        <f>HLOOKUP(K!$D$15,DatInv!$W$7:$AH$1441,ROW()-8,FALSE)</f>
        <v>0</v>
      </c>
      <c r="D1287" s="292">
        <f>HLOOKUP(K!$D$15,DatInv!$AN$7:$AY$1441,ROW()-8,FALSE)</f>
        <v>0</v>
      </c>
      <c r="E1287" s="444"/>
      <c r="F1287" s="444"/>
      <c r="G1287" s="420"/>
      <c r="H1287" s="421"/>
      <c r="I1287" s="440" t="s">
        <v>301</v>
      </c>
      <c r="J1287" s="423" t="s">
        <v>22</v>
      </c>
      <c r="K1287" s="292">
        <f>HLOOKUP(K!$D$15,DatInv!$BG$7:$BR$1441,ROW()-8,FALSE)</f>
        <v>0</v>
      </c>
      <c r="L1287" s="292">
        <f>HLOOKUP(K!$D$15,DatInv!$BX$7:$CI$1441,ROW()-8,FALSE)</f>
        <v>0</v>
      </c>
      <c r="M1287" s="292">
        <f>HLOOKUP(K!$D$15,DatInv!$CO$7:$CZ$1441,ROW()-8,FALSE)</f>
        <v>0</v>
      </c>
      <c r="N1287" s="444"/>
      <c r="O1287" s="444"/>
      <c r="P1287" s="292">
        <f>DatInv!CZ1285</f>
        <v>0</v>
      </c>
      <c r="Q1287" s="292">
        <f>DatInv!DF1285</f>
        <v>0</v>
      </c>
      <c r="R1287" s="292">
        <f t="shared" ref="R1287:R1288" si="1149">Q1287+K1287</f>
        <v>0</v>
      </c>
      <c r="S1287" s="292">
        <f t="shared" ref="S1287:S1350" si="1150">Q1287+P1287</f>
        <v>0</v>
      </c>
      <c r="T1287" s="290"/>
    </row>
    <row r="1288" spans="1:20">
      <c r="A1288" s="290"/>
      <c r="B1288" s="292">
        <f>HLOOKUP(K!$D$15,DatInv!$F$7:$Q$1441,ROW()-8,FALSE)</f>
        <v>0</v>
      </c>
      <c r="C1288" s="292">
        <f>HLOOKUP(K!$D$15,DatInv!$W$7:$AH$1441,ROW()-8,FALSE)</f>
        <v>0</v>
      </c>
      <c r="D1288" s="292">
        <f>HLOOKUP(K!$D$15,DatInv!$AN$7:$AY$1441,ROW()-8,FALSE)</f>
        <v>0</v>
      </c>
      <c r="E1288" s="444"/>
      <c r="F1288" s="444"/>
      <c r="G1288" s="420"/>
      <c r="H1288" s="421"/>
      <c r="I1288" s="440"/>
      <c r="J1288" s="423" t="s">
        <v>140</v>
      </c>
      <c r="K1288" s="292">
        <f>HLOOKUP(K!$D$15,DatInv!$BG$7:$BR$1441,ROW()-8,FALSE)</f>
        <v>0</v>
      </c>
      <c r="L1288" s="292">
        <f>HLOOKUP(K!$D$15,DatInv!$BX$7:$CI$1441,ROW()-8,FALSE)</f>
        <v>0</v>
      </c>
      <c r="M1288" s="292">
        <f>HLOOKUP(K!$D$15,DatInv!$CO$7:$CZ$1441,ROW()-8,FALSE)</f>
        <v>0</v>
      </c>
      <c r="N1288" s="444"/>
      <c r="O1288" s="444"/>
      <c r="P1288" s="292">
        <f>DatInv!CZ1286</f>
        <v>0</v>
      </c>
      <c r="Q1288" s="292">
        <f>DatInv!DF1286</f>
        <v>0</v>
      </c>
      <c r="R1288" s="292">
        <f t="shared" si="1149"/>
        <v>0</v>
      </c>
      <c r="S1288" s="292">
        <f t="shared" si="1150"/>
        <v>0</v>
      </c>
      <c r="T1288" s="290"/>
    </row>
    <row r="1289" spans="1:20">
      <c r="A1289" s="290"/>
      <c r="B1289" s="292">
        <f>HLOOKUP(K!$D$15,DatInv!$F$7:$Q$1441,ROW()-8,FALSE)</f>
        <v>0</v>
      </c>
      <c r="C1289" s="292">
        <f>HLOOKUP(K!$D$15,DatInv!$W$7:$AH$1441,ROW()-8,FALSE)</f>
        <v>0</v>
      </c>
      <c r="D1289" s="292">
        <f>HLOOKUP(K!$D$15,DatInv!$AN$7:$AY$1441,ROW()-8,FALSE)</f>
        <v>0</v>
      </c>
      <c r="E1289" s="444"/>
      <c r="F1289" s="444"/>
      <c r="G1289" s="420"/>
      <c r="H1289" s="421"/>
      <c r="I1289" s="440"/>
      <c r="J1289" s="423" t="s">
        <v>249</v>
      </c>
      <c r="K1289" s="292">
        <f>HLOOKUP(K!$D$15,DatInv!$BG$7:$BR$1441,ROW()-8,FALSE)</f>
        <v>0</v>
      </c>
      <c r="L1289" s="292">
        <f>HLOOKUP(K!$D$15,DatInv!$BX$7:$CI$1441,ROW()-8,FALSE)</f>
        <v>0</v>
      </c>
      <c r="M1289" s="292">
        <f>HLOOKUP(K!$D$15,DatInv!$CO$7:$CZ$1441,ROW()-8,FALSE)</f>
        <v>0</v>
      </c>
      <c r="N1289" s="444"/>
      <c r="O1289" s="444"/>
      <c r="P1289" s="292">
        <f>DatInv!CZ1287</f>
        <v>0</v>
      </c>
      <c r="Q1289" s="292">
        <f>DatInv!DF1287</f>
        <v>0</v>
      </c>
      <c r="R1289" s="292">
        <f t="shared" ref="R1289:S1289" si="1151">IF(R1287=0,0,R1288/R1287)</f>
        <v>0</v>
      </c>
      <c r="S1289" s="292">
        <f t="shared" si="1151"/>
        <v>0</v>
      </c>
      <c r="T1289" s="290"/>
    </row>
    <row r="1290" spans="1:20">
      <c r="A1290" s="290"/>
      <c r="B1290" s="292">
        <f>HLOOKUP(K!$D$15,DatInv!$F$7:$Q$1441,ROW()-8,FALSE)</f>
        <v>0</v>
      </c>
      <c r="C1290" s="292">
        <f>HLOOKUP(K!$D$15,DatInv!$W$7:$AH$1441,ROW()-8,FALSE)</f>
        <v>0</v>
      </c>
      <c r="D1290" s="292">
        <f>HLOOKUP(K!$D$15,DatInv!$AN$7:$AY$1441,ROW()-8,FALSE)</f>
        <v>0</v>
      </c>
      <c r="E1290" s="444"/>
      <c r="F1290" s="444"/>
      <c r="G1290" s="420"/>
      <c r="H1290" s="421"/>
      <c r="I1290" s="440" t="s">
        <v>302</v>
      </c>
      <c r="J1290" s="423" t="s">
        <v>22</v>
      </c>
      <c r="K1290" s="292">
        <f>HLOOKUP(K!$D$15,DatInv!$BG$7:$BR$1441,ROW()-8,FALSE)</f>
        <v>0</v>
      </c>
      <c r="L1290" s="292">
        <f>HLOOKUP(K!$D$15,DatInv!$BX$7:$CI$1441,ROW()-8,FALSE)</f>
        <v>0</v>
      </c>
      <c r="M1290" s="292">
        <f>HLOOKUP(K!$D$15,DatInv!$CO$7:$CZ$1441,ROW()-8,FALSE)</f>
        <v>0</v>
      </c>
      <c r="N1290" s="444"/>
      <c r="O1290" s="444"/>
      <c r="P1290" s="292">
        <f>DatInv!CZ1288</f>
        <v>0</v>
      </c>
      <c r="Q1290" s="292">
        <f>DatInv!DF1288</f>
        <v>0</v>
      </c>
      <c r="R1290" s="292">
        <f t="shared" ref="R1290:R1291" si="1152">Q1290+K1290</f>
        <v>0</v>
      </c>
      <c r="S1290" s="292">
        <f t="shared" ref="S1290:S1353" si="1153">Q1290+P1290</f>
        <v>0</v>
      </c>
      <c r="T1290" s="290"/>
    </row>
    <row r="1291" spans="1:20">
      <c r="A1291" s="290"/>
      <c r="B1291" s="292">
        <f>HLOOKUP(K!$D$15,DatInv!$F$7:$Q$1441,ROW()-8,FALSE)</f>
        <v>0</v>
      </c>
      <c r="C1291" s="292">
        <f>HLOOKUP(K!$D$15,DatInv!$W$7:$AH$1441,ROW()-8,FALSE)</f>
        <v>0</v>
      </c>
      <c r="D1291" s="292">
        <f>HLOOKUP(K!$D$15,DatInv!$AN$7:$AY$1441,ROW()-8,FALSE)</f>
        <v>0</v>
      </c>
      <c r="E1291" s="444"/>
      <c r="F1291" s="444"/>
      <c r="G1291" s="420"/>
      <c r="H1291" s="421"/>
      <c r="I1291" s="440"/>
      <c r="J1291" s="423" t="s">
        <v>140</v>
      </c>
      <c r="K1291" s="292">
        <f>HLOOKUP(K!$D$15,DatInv!$BG$7:$BR$1441,ROW()-8,FALSE)</f>
        <v>0</v>
      </c>
      <c r="L1291" s="292">
        <f>HLOOKUP(K!$D$15,DatInv!$BX$7:$CI$1441,ROW()-8,FALSE)</f>
        <v>0</v>
      </c>
      <c r="M1291" s="292">
        <f>HLOOKUP(K!$D$15,DatInv!$CO$7:$CZ$1441,ROW()-8,FALSE)</f>
        <v>0</v>
      </c>
      <c r="N1291" s="444"/>
      <c r="O1291" s="444"/>
      <c r="P1291" s="292">
        <f>DatInv!CZ1289</f>
        <v>0</v>
      </c>
      <c r="Q1291" s="292">
        <f>DatInv!DF1289</f>
        <v>0</v>
      </c>
      <c r="R1291" s="292">
        <f t="shared" si="1152"/>
        <v>0</v>
      </c>
      <c r="S1291" s="292">
        <f t="shared" si="1153"/>
        <v>0</v>
      </c>
      <c r="T1291" s="290"/>
    </row>
    <row r="1292" spans="1:20">
      <c r="A1292" s="290"/>
      <c r="B1292" s="292">
        <f>HLOOKUP(K!$D$15,DatInv!$F$7:$Q$1441,ROW()-8,FALSE)</f>
        <v>0</v>
      </c>
      <c r="C1292" s="292">
        <f>HLOOKUP(K!$D$15,DatInv!$W$7:$AH$1441,ROW()-8,FALSE)</f>
        <v>0</v>
      </c>
      <c r="D1292" s="292">
        <f>HLOOKUP(K!$D$15,DatInv!$AN$7:$AY$1441,ROW()-8,FALSE)</f>
        <v>0</v>
      </c>
      <c r="E1292" s="444"/>
      <c r="F1292" s="444"/>
      <c r="G1292" s="420"/>
      <c r="H1292" s="421"/>
      <c r="I1292" s="440"/>
      <c r="J1292" s="423" t="s">
        <v>249</v>
      </c>
      <c r="K1292" s="292">
        <f>HLOOKUP(K!$D$15,DatInv!$BG$7:$BR$1441,ROW()-8,FALSE)</f>
        <v>0</v>
      </c>
      <c r="L1292" s="292">
        <f>HLOOKUP(K!$D$15,DatInv!$BX$7:$CI$1441,ROW()-8,FALSE)</f>
        <v>0</v>
      </c>
      <c r="M1292" s="292">
        <f>HLOOKUP(K!$D$15,DatInv!$CO$7:$CZ$1441,ROW()-8,FALSE)</f>
        <v>0</v>
      </c>
      <c r="N1292" s="444"/>
      <c r="O1292" s="444"/>
      <c r="P1292" s="292">
        <f>DatInv!CZ1290</f>
        <v>0</v>
      </c>
      <c r="Q1292" s="292">
        <f>DatInv!DF1290</f>
        <v>0</v>
      </c>
      <c r="R1292" s="292">
        <f t="shared" ref="R1292:S1292" si="1154">IF(R1290=0,0,R1291/R1290)</f>
        <v>0</v>
      </c>
      <c r="S1292" s="292">
        <f t="shared" si="1154"/>
        <v>0</v>
      </c>
      <c r="T1292" s="290"/>
    </row>
    <row r="1293" spans="1:20">
      <c r="A1293" s="290"/>
      <c r="B1293" s="292">
        <f>HLOOKUP(K!$D$15,DatInv!$F$7:$Q$1441,ROW()-8,FALSE)</f>
        <v>0</v>
      </c>
      <c r="C1293" s="292">
        <f>HLOOKUP(K!$D$15,DatInv!$W$7:$AH$1441,ROW()-8,FALSE)</f>
        <v>0</v>
      </c>
      <c r="D1293" s="292">
        <f>HLOOKUP(K!$D$15,DatInv!$AN$7:$AY$1441,ROW()-8,FALSE)</f>
        <v>0</v>
      </c>
      <c r="E1293" s="444"/>
      <c r="F1293" s="444"/>
      <c r="G1293" s="420"/>
      <c r="H1293" s="421"/>
      <c r="I1293" s="440" t="s">
        <v>303</v>
      </c>
      <c r="J1293" s="423" t="s">
        <v>22</v>
      </c>
      <c r="K1293" s="292">
        <f>HLOOKUP(K!$D$15,DatInv!$BG$7:$BR$1441,ROW()-8,FALSE)</f>
        <v>0</v>
      </c>
      <c r="L1293" s="292">
        <f>HLOOKUP(K!$D$15,DatInv!$BX$7:$CI$1441,ROW()-8,FALSE)</f>
        <v>0</v>
      </c>
      <c r="M1293" s="292">
        <f>HLOOKUP(K!$D$15,DatInv!$CO$7:$CZ$1441,ROW()-8,FALSE)</f>
        <v>0</v>
      </c>
      <c r="N1293" s="444"/>
      <c r="O1293" s="444"/>
      <c r="P1293" s="292">
        <f>DatInv!CZ1291</f>
        <v>0</v>
      </c>
      <c r="Q1293" s="292">
        <f>DatInv!DF1291</f>
        <v>0</v>
      </c>
      <c r="R1293" s="292">
        <f t="shared" ref="R1293:R1294" si="1155">Q1293+K1293</f>
        <v>0</v>
      </c>
      <c r="S1293" s="292">
        <f t="shared" ref="S1293:S1356" si="1156">Q1293+P1293</f>
        <v>0</v>
      </c>
      <c r="T1293" s="290"/>
    </row>
    <row r="1294" spans="1:20">
      <c r="A1294" s="290"/>
      <c r="B1294" s="292">
        <f>HLOOKUP(K!$D$15,DatInv!$F$7:$Q$1441,ROW()-8,FALSE)</f>
        <v>0</v>
      </c>
      <c r="C1294" s="292">
        <f>HLOOKUP(K!$D$15,DatInv!$W$7:$AH$1441,ROW()-8,FALSE)</f>
        <v>0</v>
      </c>
      <c r="D1294" s="292">
        <f>HLOOKUP(K!$D$15,DatInv!$AN$7:$AY$1441,ROW()-8,FALSE)</f>
        <v>0</v>
      </c>
      <c r="E1294" s="444"/>
      <c r="F1294" s="444"/>
      <c r="G1294" s="420"/>
      <c r="H1294" s="421"/>
      <c r="I1294" s="440"/>
      <c r="J1294" s="423" t="s">
        <v>140</v>
      </c>
      <c r="K1294" s="292">
        <f>HLOOKUP(K!$D$15,DatInv!$BG$7:$BR$1441,ROW()-8,FALSE)</f>
        <v>0</v>
      </c>
      <c r="L1294" s="292">
        <f>HLOOKUP(K!$D$15,DatInv!$BX$7:$CI$1441,ROW()-8,FALSE)</f>
        <v>0</v>
      </c>
      <c r="M1294" s="292">
        <f>HLOOKUP(K!$D$15,DatInv!$CO$7:$CZ$1441,ROW()-8,FALSE)</f>
        <v>0</v>
      </c>
      <c r="N1294" s="444"/>
      <c r="O1294" s="444"/>
      <c r="P1294" s="292">
        <f>DatInv!CZ1292</f>
        <v>0</v>
      </c>
      <c r="Q1294" s="292">
        <f>DatInv!DF1292</f>
        <v>0</v>
      </c>
      <c r="R1294" s="292">
        <f t="shared" si="1155"/>
        <v>0</v>
      </c>
      <c r="S1294" s="292">
        <f t="shared" si="1156"/>
        <v>0</v>
      </c>
      <c r="T1294" s="290"/>
    </row>
    <row r="1295" spans="1:20">
      <c r="A1295" s="290"/>
      <c r="B1295" s="292">
        <f>HLOOKUP(K!$D$15,DatInv!$F$7:$Q$1441,ROW()-8,FALSE)</f>
        <v>0</v>
      </c>
      <c r="C1295" s="292">
        <f>HLOOKUP(K!$D$15,DatInv!$W$7:$AH$1441,ROW()-8,FALSE)</f>
        <v>0</v>
      </c>
      <c r="D1295" s="292">
        <f>HLOOKUP(K!$D$15,DatInv!$AN$7:$AY$1441,ROW()-8,FALSE)</f>
        <v>0</v>
      </c>
      <c r="E1295" s="444"/>
      <c r="F1295" s="444"/>
      <c r="G1295" s="420"/>
      <c r="H1295" s="421"/>
      <c r="I1295" s="440"/>
      <c r="J1295" s="423" t="s">
        <v>249</v>
      </c>
      <c r="K1295" s="292">
        <f>HLOOKUP(K!$D$15,DatInv!$BG$7:$BR$1441,ROW()-8,FALSE)</f>
        <v>0</v>
      </c>
      <c r="L1295" s="292">
        <f>HLOOKUP(K!$D$15,DatInv!$BX$7:$CI$1441,ROW()-8,FALSE)</f>
        <v>0</v>
      </c>
      <c r="M1295" s="292">
        <f>HLOOKUP(K!$D$15,DatInv!$CO$7:$CZ$1441,ROW()-8,FALSE)</f>
        <v>0</v>
      </c>
      <c r="N1295" s="444"/>
      <c r="O1295" s="444"/>
      <c r="P1295" s="292">
        <f>DatInv!CZ1293</f>
        <v>0</v>
      </c>
      <c r="Q1295" s="292">
        <f>DatInv!DF1293</f>
        <v>0</v>
      </c>
      <c r="R1295" s="292">
        <f t="shared" ref="R1295:S1295" si="1157">IF(R1293=0,0,R1294/R1293)</f>
        <v>0</v>
      </c>
      <c r="S1295" s="292">
        <f t="shared" si="1157"/>
        <v>0</v>
      </c>
      <c r="T1295" s="290"/>
    </row>
    <row r="1296" spans="1:20">
      <c r="A1296" s="290"/>
      <c r="B1296" s="292">
        <f>HLOOKUP(K!$D$15,DatInv!$F$7:$Q$1441,ROW()-8,FALSE)</f>
        <v>0</v>
      </c>
      <c r="C1296" s="292">
        <f>HLOOKUP(K!$D$15,DatInv!$W$7:$AH$1441,ROW()-8,FALSE)</f>
        <v>0</v>
      </c>
      <c r="D1296" s="292">
        <f>HLOOKUP(K!$D$15,DatInv!$AN$7:$AY$1441,ROW()-8,FALSE)</f>
        <v>0</v>
      </c>
      <c r="E1296" s="444"/>
      <c r="F1296" s="444"/>
      <c r="G1296" s="420"/>
      <c r="H1296" s="421"/>
      <c r="I1296" s="440" t="s">
        <v>304</v>
      </c>
      <c r="J1296" s="423" t="s">
        <v>22</v>
      </c>
      <c r="K1296" s="292">
        <f>HLOOKUP(K!$D$15,DatInv!$BG$7:$BR$1441,ROW()-8,FALSE)</f>
        <v>0</v>
      </c>
      <c r="L1296" s="292">
        <f>HLOOKUP(K!$D$15,DatInv!$BX$7:$CI$1441,ROW()-8,FALSE)</f>
        <v>0</v>
      </c>
      <c r="M1296" s="292">
        <f>HLOOKUP(K!$D$15,DatInv!$CO$7:$CZ$1441,ROW()-8,FALSE)</f>
        <v>0</v>
      </c>
      <c r="N1296" s="444"/>
      <c r="O1296" s="444"/>
      <c r="P1296" s="292">
        <f>DatInv!CZ1294</f>
        <v>0</v>
      </c>
      <c r="Q1296" s="292">
        <f>DatInv!DF1294</f>
        <v>0</v>
      </c>
      <c r="R1296" s="292">
        <f t="shared" ref="R1296:R1297" si="1158">Q1296+K1296</f>
        <v>0</v>
      </c>
      <c r="S1296" s="292">
        <f t="shared" ref="S1296:S1359" si="1159">Q1296+P1296</f>
        <v>0</v>
      </c>
      <c r="T1296" s="290"/>
    </row>
    <row r="1297" spans="1:20">
      <c r="A1297" s="290"/>
      <c r="B1297" s="292">
        <f>HLOOKUP(K!$D$15,DatInv!$F$7:$Q$1441,ROW()-8,FALSE)</f>
        <v>0</v>
      </c>
      <c r="C1297" s="292">
        <f>HLOOKUP(K!$D$15,DatInv!$W$7:$AH$1441,ROW()-8,FALSE)</f>
        <v>0</v>
      </c>
      <c r="D1297" s="292">
        <f>HLOOKUP(K!$D$15,DatInv!$AN$7:$AY$1441,ROW()-8,FALSE)</f>
        <v>0</v>
      </c>
      <c r="E1297" s="444"/>
      <c r="F1297" s="444"/>
      <c r="G1297" s="420"/>
      <c r="H1297" s="421"/>
      <c r="I1297" s="440"/>
      <c r="J1297" s="423" t="s">
        <v>140</v>
      </c>
      <c r="K1297" s="292">
        <f>HLOOKUP(K!$D$15,DatInv!$BG$7:$BR$1441,ROW()-8,FALSE)</f>
        <v>0</v>
      </c>
      <c r="L1297" s="292">
        <f>HLOOKUP(K!$D$15,DatInv!$BX$7:$CI$1441,ROW()-8,FALSE)</f>
        <v>0</v>
      </c>
      <c r="M1297" s="292">
        <f>HLOOKUP(K!$D$15,DatInv!$CO$7:$CZ$1441,ROW()-8,FALSE)</f>
        <v>0</v>
      </c>
      <c r="N1297" s="444"/>
      <c r="O1297" s="444"/>
      <c r="P1297" s="292">
        <f>DatInv!CZ1295</f>
        <v>0</v>
      </c>
      <c r="Q1297" s="292">
        <f>DatInv!DF1295</f>
        <v>0</v>
      </c>
      <c r="R1297" s="292">
        <f t="shared" si="1158"/>
        <v>0</v>
      </c>
      <c r="S1297" s="292">
        <f t="shared" si="1159"/>
        <v>0</v>
      </c>
      <c r="T1297" s="290"/>
    </row>
    <row r="1298" spans="1:20">
      <c r="A1298" s="290"/>
      <c r="B1298" s="292">
        <f>HLOOKUP(K!$D$15,DatInv!$F$7:$Q$1441,ROW()-8,FALSE)</f>
        <v>0</v>
      </c>
      <c r="C1298" s="292">
        <f>HLOOKUP(K!$D$15,DatInv!$W$7:$AH$1441,ROW()-8,FALSE)</f>
        <v>0</v>
      </c>
      <c r="D1298" s="292">
        <f>HLOOKUP(K!$D$15,DatInv!$AN$7:$AY$1441,ROW()-8,FALSE)</f>
        <v>0</v>
      </c>
      <c r="E1298" s="444"/>
      <c r="F1298" s="444"/>
      <c r="G1298" s="420"/>
      <c r="H1298" s="421"/>
      <c r="I1298" s="440"/>
      <c r="J1298" s="423" t="s">
        <v>249</v>
      </c>
      <c r="K1298" s="292">
        <f>HLOOKUP(K!$D$15,DatInv!$BG$7:$BR$1441,ROW()-8,FALSE)</f>
        <v>0</v>
      </c>
      <c r="L1298" s="292">
        <f>HLOOKUP(K!$D$15,DatInv!$BX$7:$CI$1441,ROW()-8,FALSE)</f>
        <v>0</v>
      </c>
      <c r="M1298" s="292">
        <f>HLOOKUP(K!$D$15,DatInv!$CO$7:$CZ$1441,ROW()-8,FALSE)</f>
        <v>0</v>
      </c>
      <c r="N1298" s="444"/>
      <c r="O1298" s="444"/>
      <c r="P1298" s="292">
        <f>DatInv!CZ1296</f>
        <v>0</v>
      </c>
      <c r="Q1298" s="292">
        <f>DatInv!DF1296</f>
        <v>0</v>
      </c>
      <c r="R1298" s="292">
        <f t="shared" ref="R1298:S1298" si="1160">IF(R1296=0,0,R1297/R1296)</f>
        <v>0</v>
      </c>
      <c r="S1298" s="292">
        <f t="shared" si="1160"/>
        <v>0</v>
      </c>
      <c r="T1298" s="290"/>
    </row>
    <row r="1299" spans="1:20">
      <c r="A1299" s="290"/>
      <c r="B1299" s="292">
        <f>HLOOKUP(K!$D$15,DatInv!$F$7:$Q$1441,ROW()-8,FALSE)</f>
        <v>0</v>
      </c>
      <c r="C1299" s="292">
        <f>HLOOKUP(K!$D$15,DatInv!$W$7:$AH$1441,ROW()-8,FALSE)</f>
        <v>0</v>
      </c>
      <c r="D1299" s="292">
        <f>HLOOKUP(K!$D$15,DatInv!$AN$7:$AY$1441,ROW()-8,FALSE)</f>
        <v>0</v>
      </c>
      <c r="E1299" s="444"/>
      <c r="F1299" s="444"/>
      <c r="G1299" s="420"/>
      <c r="H1299" s="421"/>
      <c r="I1299" s="440" t="s">
        <v>305</v>
      </c>
      <c r="J1299" s="423" t="s">
        <v>22</v>
      </c>
      <c r="K1299" s="292">
        <f>HLOOKUP(K!$D$15,DatInv!$BG$7:$BR$1441,ROW()-8,FALSE)</f>
        <v>0</v>
      </c>
      <c r="L1299" s="292">
        <f>HLOOKUP(K!$D$15,DatInv!$BX$7:$CI$1441,ROW()-8,FALSE)</f>
        <v>0</v>
      </c>
      <c r="M1299" s="292">
        <f>HLOOKUP(K!$D$15,DatInv!$CO$7:$CZ$1441,ROW()-8,FALSE)</f>
        <v>0</v>
      </c>
      <c r="N1299" s="444"/>
      <c r="O1299" s="444"/>
      <c r="P1299" s="292">
        <f>DatInv!CZ1297</f>
        <v>0</v>
      </c>
      <c r="Q1299" s="292">
        <f>DatInv!DF1297</f>
        <v>0</v>
      </c>
      <c r="R1299" s="292">
        <f t="shared" ref="R1299:R1300" si="1161">Q1299+K1299</f>
        <v>0</v>
      </c>
      <c r="S1299" s="292">
        <f t="shared" ref="S1299:S1362" si="1162">Q1299+P1299</f>
        <v>0</v>
      </c>
      <c r="T1299" s="290"/>
    </row>
    <row r="1300" spans="1:20">
      <c r="A1300" s="290"/>
      <c r="B1300" s="292">
        <f>HLOOKUP(K!$D$15,DatInv!$F$7:$Q$1441,ROW()-8,FALSE)</f>
        <v>0</v>
      </c>
      <c r="C1300" s="292">
        <f>HLOOKUP(K!$D$15,DatInv!$W$7:$AH$1441,ROW()-8,FALSE)</f>
        <v>0</v>
      </c>
      <c r="D1300" s="292">
        <f>HLOOKUP(K!$D$15,DatInv!$AN$7:$AY$1441,ROW()-8,FALSE)</f>
        <v>0</v>
      </c>
      <c r="E1300" s="444"/>
      <c r="F1300" s="444"/>
      <c r="G1300" s="420"/>
      <c r="H1300" s="421"/>
      <c r="I1300" s="440"/>
      <c r="J1300" s="423" t="s">
        <v>140</v>
      </c>
      <c r="K1300" s="292">
        <f>HLOOKUP(K!$D$15,DatInv!$BG$7:$BR$1441,ROW()-8,FALSE)</f>
        <v>0</v>
      </c>
      <c r="L1300" s="292">
        <f>HLOOKUP(K!$D$15,DatInv!$BX$7:$CI$1441,ROW()-8,FALSE)</f>
        <v>0</v>
      </c>
      <c r="M1300" s="292">
        <f>HLOOKUP(K!$D$15,DatInv!$CO$7:$CZ$1441,ROW()-8,FALSE)</f>
        <v>0</v>
      </c>
      <c r="N1300" s="444"/>
      <c r="O1300" s="444"/>
      <c r="P1300" s="292">
        <f>DatInv!CZ1298</f>
        <v>0</v>
      </c>
      <c r="Q1300" s="292">
        <f>DatInv!DF1298</f>
        <v>0</v>
      </c>
      <c r="R1300" s="292">
        <f t="shared" si="1161"/>
        <v>0</v>
      </c>
      <c r="S1300" s="292">
        <f t="shared" si="1162"/>
        <v>0</v>
      </c>
      <c r="T1300" s="290"/>
    </row>
    <row r="1301" spans="1:20">
      <c r="A1301" s="290"/>
      <c r="B1301" s="292">
        <f>HLOOKUP(K!$D$15,DatInv!$F$7:$Q$1441,ROW()-8,FALSE)</f>
        <v>0</v>
      </c>
      <c r="C1301" s="292">
        <f>HLOOKUP(K!$D$15,DatInv!$W$7:$AH$1441,ROW()-8,FALSE)</f>
        <v>0</v>
      </c>
      <c r="D1301" s="292">
        <f>HLOOKUP(K!$D$15,DatInv!$AN$7:$AY$1441,ROW()-8,FALSE)</f>
        <v>0</v>
      </c>
      <c r="E1301" s="444"/>
      <c r="F1301" s="444"/>
      <c r="G1301" s="420"/>
      <c r="H1301" s="421"/>
      <c r="I1301" s="440"/>
      <c r="J1301" s="423" t="s">
        <v>249</v>
      </c>
      <c r="K1301" s="292">
        <f>HLOOKUP(K!$D$15,DatInv!$BG$7:$BR$1441,ROW()-8,FALSE)</f>
        <v>0</v>
      </c>
      <c r="L1301" s="292">
        <f>HLOOKUP(K!$D$15,DatInv!$BX$7:$CI$1441,ROW()-8,FALSE)</f>
        <v>0</v>
      </c>
      <c r="M1301" s="292">
        <f>HLOOKUP(K!$D$15,DatInv!$CO$7:$CZ$1441,ROW()-8,FALSE)</f>
        <v>0</v>
      </c>
      <c r="N1301" s="444"/>
      <c r="O1301" s="444"/>
      <c r="P1301" s="292">
        <f>DatInv!CZ1299</f>
        <v>0</v>
      </c>
      <c r="Q1301" s="292">
        <f>DatInv!DF1299</f>
        <v>0</v>
      </c>
      <c r="R1301" s="292">
        <f t="shared" ref="R1301:S1301" si="1163">IF(R1299=0,0,R1300/R1299)</f>
        <v>0</v>
      </c>
      <c r="S1301" s="292">
        <f t="shared" si="1163"/>
        <v>0</v>
      </c>
      <c r="T1301" s="290"/>
    </row>
    <row r="1302" spans="1:20">
      <c r="A1302" s="290"/>
      <c r="B1302" s="292">
        <f>HLOOKUP(K!$D$15,DatInv!$F$7:$Q$1441,ROW()-8,FALSE)</f>
        <v>0</v>
      </c>
      <c r="C1302" s="292">
        <f>HLOOKUP(K!$D$15,DatInv!$W$7:$AH$1441,ROW()-8,FALSE)</f>
        <v>0</v>
      </c>
      <c r="D1302" s="292">
        <f>HLOOKUP(K!$D$15,DatInv!$AN$7:$AY$1441,ROW()-8,FALSE)</f>
        <v>0</v>
      </c>
      <c r="E1302" s="444"/>
      <c r="F1302" s="444"/>
      <c r="G1302" s="420"/>
      <c r="H1302" s="421"/>
      <c r="I1302" s="440" t="s">
        <v>306</v>
      </c>
      <c r="J1302" s="423" t="s">
        <v>22</v>
      </c>
      <c r="K1302" s="292">
        <f>HLOOKUP(K!$D$15,DatInv!$BG$7:$BR$1441,ROW()-8,FALSE)</f>
        <v>0</v>
      </c>
      <c r="L1302" s="292">
        <f>HLOOKUP(K!$D$15,DatInv!$BX$7:$CI$1441,ROW()-8,FALSE)</f>
        <v>0</v>
      </c>
      <c r="M1302" s="292">
        <f>HLOOKUP(K!$D$15,DatInv!$CO$7:$CZ$1441,ROW()-8,FALSE)</f>
        <v>0</v>
      </c>
      <c r="N1302" s="444"/>
      <c r="O1302" s="444"/>
      <c r="P1302" s="292">
        <f>DatInv!CZ1300</f>
        <v>0</v>
      </c>
      <c r="Q1302" s="292">
        <f>DatInv!DF1300</f>
        <v>0</v>
      </c>
      <c r="R1302" s="292">
        <f t="shared" ref="R1302:R1303" si="1164">Q1302+K1302</f>
        <v>0</v>
      </c>
      <c r="S1302" s="292">
        <f t="shared" ref="S1302:S1365" si="1165">Q1302+P1302</f>
        <v>0</v>
      </c>
      <c r="T1302" s="290"/>
    </row>
    <row r="1303" spans="1:20">
      <c r="A1303" s="290"/>
      <c r="B1303" s="292">
        <f>HLOOKUP(K!$D$15,DatInv!$F$7:$Q$1441,ROW()-8,FALSE)</f>
        <v>0</v>
      </c>
      <c r="C1303" s="292">
        <f>HLOOKUP(K!$D$15,DatInv!$W$7:$AH$1441,ROW()-8,FALSE)</f>
        <v>0</v>
      </c>
      <c r="D1303" s="292">
        <f>HLOOKUP(K!$D$15,DatInv!$AN$7:$AY$1441,ROW()-8,FALSE)</f>
        <v>0</v>
      </c>
      <c r="E1303" s="444"/>
      <c r="F1303" s="444"/>
      <c r="G1303" s="420"/>
      <c r="H1303" s="421"/>
      <c r="I1303" s="440"/>
      <c r="J1303" s="423" t="s">
        <v>140</v>
      </c>
      <c r="K1303" s="292">
        <f>HLOOKUP(K!$D$15,DatInv!$BG$7:$BR$1441,ROW()-8,FALSE)</f>
        <v>0</v>
      </c>
      <c r="L1303" s="292">
        <f>HLOOKUP(K!$D$15,DatInv!$BX$7:$CI$1441,ROW()-8,FALSE)</f>
        <v>0</v>
      </c>
      <c r="M1303" s="292">
        <f>HLOOKUP(K!$D$15,DatInv!$CO$7:$CZ$1441,ROW()-8,FALSE)</f>
        <v>0</v>
      </c>
      <c r="N1303" s="444"/>
      <c r="O1303" s="444"/>
      <c r="P1303" s="292">
        <f>DatInv!CZ1301</f>
        <v>0</v>
      </c>
      <c r="Q1303" s="292">
        <f>DatInv!DF1301</f>
        <v>0</v>
      </c>
      <c r="R1303" s="292">
        <f t="shared" si="1164"/>
        <v>0</v>
      </c>
      <c r="S1303" s="292">
        <f t="shared" si="1165"/>
        <v>0</v>
      </c>
      <c r="T1303" s="290"/>
    </row>
    <row r="1304" spans="1:20">
      <c r="A1304" s="290"/>
      <c r="B1304" s="292">
        <f>HLOOKUP(K!$D$15,DatInv!$F$7:$Q$1441,ROW()-8,FALSE)</f>
        <v>0</v>
      </c>
      <c r="C1304" s="292">
        <f>HLOOKUP(K!$D$15,DatInv!$W$7:$AH$1441,ROW()-8,FALSE)</f>
        <v>0</v>
      </c>
      <c r="D1304" s="292">
        <f>HLOOKUP(K!$D$15,DatInv!$AN$7:$AY$1441,ROW()-8,FALSE)</f>
        <v>0</v>
      </c>
      <c r="E1304" s="444"/>
      <c r="F1304" s="444"/>
      <c r="G1304" s="420"/>
      <c r="H1304" s="421"/>
      <c r="I1304" s="440"/>
      <c r="J1304" s="423" t="s">
        <v>249</v>
      </c>
      <c r="K1304" s="292">
        <f>HLOOKUP(K!$D$15,DatInv!$BG$7:$BR$1441,ROW()-8,FALSE)</f>
        <v>0</v>
      </c>
      <c r="L1304" s="292">
        <f>HLOOKUP(K!$D$15,DatInv!$BX$7:$CI$1441,ROW()-8,FALSE)</f>
        <v>0</v>
      </c>
      <c r="M1304" s="292">
        <f>HLOOKUP(K!$D$15,DatInv!$CO$7:$CZ$1441,ROW()-8,FALSE)</f>
        <v>0</v>
      </c>
      <c r="N1304" s="444"/>
      <c r="O1304" s="444"/>
      <c r="P1304" s="292">
        <f>DatInv!CZ1302</f>
        <v>0</v>
      </c>
      <c r="Q1304" s="292">
        <f>DatInv!DF1302</f>
        <v>0</v>
      </c>
      <c r="R1304" s="292">
        <f t="shared" ref="R1304:S1304" si="1166">IF(R1302=0,0,R1303/R1302)</f>
        <v>0</v>
      </c>
      <c r="S1304" s="292">
        <f t="shared" si="1166"/>
        <v>0</v>
      </c>
      <c r="T1304" s="290"/>
    </row>
    <row r="1305" spans="1:20">
      <c r="A1305" s="290"/>
      <c r="B1305" s="292">
        <f>HLOOKUP(K!$D$15,DatInv!$F$7:$Q$1441,ROW()-8,FALSE)</f>
        <v>0</v>
      </c>
      <c r="C1305" s="292">
        <f>HLOOKUP(K!$D$15,DatInv!$W$7:$AH$1441,ROW()-8,FALSE)</f>
        <v>0</v>
      </c>
      <c r="D1305" s="292">
        <f>HLOOKUP(K!$D$15,DatInv!$AN$7:$AY$1441,ROW()-8,FALSE)</f>
        <v>0</v>
      </c>
      <c r="E1305" s="444"/>
      <c r="F1305" s="444"/>
      <c r="G1305" s="420"/>
      <c r="H1305" s="421"/>
      <c r="I1305" s="440" t="s">
        <v>307</v>
      </c>
      <c r="J1305" s="423" t="s">
        <v>22</v>
      </c>
      <c r="K1305" s="292">
        <f>HLOOKUP(K!$D$15,DatInv!$BG$7:$BR$1441,ROW()-8,FALSE)</f>
        <v>0</v>
      </c>
      <c r="L1305" s="292">
        <f>HLOOKUP(K!$D$15,DatInv!$BX$7:$CI$1441,ROW()-8,FALSE)</f>
        <v>0</v>
      </c>
      <c r="M1305" s="292">
        <f>HLOOKUP(K!$D$15,DatInv!$CO$7:$CZ$1441,ROW()-8,FALSE)</f>
        <v>0</v>
      </c>
      <c r="N1305" s="444"/>
      <c r="O1305" s="444"/>
      <c r="P1305" s="292">
        <f>DatInv!CZ1303</f>
        <v>0</v>
      </c>
      <c r="Q1305" s="292">
        <f>DatInv!DF1303</f>
        <v>0</v>
      </c>
      <c r="R1305" s="292">
        <f t="shared" ref="R1305:R1306" si="1167">Q1305+K1305</f>
        <v>0</v>
      </c>
      <c r="S1305" s="292">
        <f t="shared" ref="S1305:S1368" si="1168">Q1305+P1305</f>
        <v>0</v>
      </c>
      <c r="T1305" s="290"/>
    </row>
    <row r="1306" spans="1:20">
      <c r="A1306" s="290"/>
      <c r="B1306" s="292">
        <f>HLOOKUP(K!$D$15,DatInv!$F$7:$Q$1441,ROW()-8,FALSE)</f>
        <v>0</v>
      </c>
      <c r="C1306" s="292">
        <f>HLOOKUP(K!$D$15,DatInv!$W$7:$AH$1441,ROW()-8,FALSE)</f>
        <v>0</v>
      </c>
      <c r="D1306" s="292">
        <f>HLOOKUP(K!$D$15,DatInv!$AN$7:$AY$1441,ROW()-8,FALSE)</f>
        <v>0</v>
      </c>
      <c r="E1306" s="444"/>
      <c r="F1306" s="444"/>
      <c r="G1306" s="420"/>
      <c r="H1306" s="421"/>
      <c r="I1306" s="440"/>
      <c r="J1306" s="423" t="s">
        <v>140</v>
      </c>
      <c r="K1306" s="292">
        <f>HLOOKUP(K!$D$15,DatInv!$BG$7:$BR$1441,ROW()-8,FALSE)</f>
        <v>0</v>
      </c>
      <c r="L1306" s="292">
        <f>HLOOKUP(K!$D$15,DatInv!$BX$7:$CI$1441,ROW()-8,FALSE)</f>
        <v>0</v>
      </c>
      <c r="M1306" s="292">
        <f>HLOOKUP(K!$D$15,DatInv!$CO$7:$CZ$1441,ROW()-8,FALSE)</f>
        <v>0</v>
      </c>
      <c r="N1306" s="444"/>
      <c r="O1306" s="444"/>
      <c r="P1306" s="292">
        <f>DatInv!CZ1304</f>
        <v>0</v>
      </c>
      <c r="Q1306" s="292">
        <f>DatInv!DF1304</f>
        <v>0</v>
      </c>
      <c r="R1306" s="292">
        <f t="shared" si="1167"/>
        <v>0</v>
      </c>
      <c r="S1306" s="292">
        <f t="shared" si="1168"/>
        <v>0</v>
      </c>
      <c r="T1306" s="290"/>
    </row>
    <row r="1307" spans="1:20">
      <c r="A1307" s="290"/>
      <c r="B1307" s="292">
        <f>HLOOKUP(K!$D$15,DatInv!$F$7:$Q$1441,ROW()-8,FALSE)</f>
        <v>0</v>
      </c>
      <c r="C1307" s="292">
        <f>HLOOKUP(K!$D$15,DatInv!$W$7:$AH$1441,ROW()-8,FALSE)</f>
        <v>0</v>
      </c>
      <c r="D1307" s="292">
        <f>HLOOKUP(K!$D$15,DatInv!$AN$7:$AY$1441,ROW()-8,FALSE)</f>
        <v>0</v>
      </c>
      <c r="E1307" s="444"/>
      <c r="F1307" s="444"/>
      <c r="G1307" s="420"/>
      <c r="H1307" s="421"/>
      <c r="I1307" s="440"/>
      <c r="J1307" s="423" t="s">
        <v>249</v>
      </c>
      <c r="K1307" s="292">
        <f>HLOOKUP(K!$D$15,DatInv!$BG$7:$BR$1441,ROW()-8,FALSE)</f>
        <v>0</v>
      </c>
      <c r="L1307" s="292">
        <f>HLOOKUP(K!$D$15,DatInv!$BX$7:$CI$1441,ROW()-8,FALSE)</f>
        <v>0</v>
      </c>
      <c r="M1307" s="292">
        <f>HLOOKUP(K!$D$15,DatInv!$CO$7:$CZ$1441,ROW()-8,FALSE)</f>
        <v>0</v>
      </c>
      <c r="N1307" s="444"/>
      <c r="O1307" s="444"/>
      <c r="P1307" s="292">
        <f>DatInv!CZ1305</f>
        <v>0</v>
      </c>
      <c r="Q1307" s="292">
        <f>DatInv!DF1305</f>
        <v>0</v>
      </c>
      <c r="R1307" s="292">
        <f t="shared" ref="R1307:S1307" si="1169">IF(R1305=0,0,R1306/R1305)</f>
        <v>0</v>
      </c>
      <c r="S1307" s="292">
        <f t="shared" si="1169"/>
        <v>0</v>
      </c>
      <c r="T1307" s="290"/>
    </row>
    <row r="1308" spans="1:20">
      <c r="A1308" s="290"/>
      <c r="B1308" s="292">
        <f>HLOOKUP(K!$D$15,DatInv!$F$7:$Q$1441,ROW()-8,FALSE)</f>
        <v>0</v>
      </c>
      <c r="C1308" s="292">
        <f>HLOOKUP(K!$D$15,DatInv!$W$7:$AH$1441,ROW()-8,FALSE)</f>
        <v>0</v>
      </c>
      <c r="D1308" s="292">
        <f>HLOOKUP(K!$D$15,DatInv!$AN$7:$AY$1441,ROW()-8,FALSE)</f>
        <v>0</v>
      </c>
      <c r="E1308" s="444"/>
      <c r="F1308" s="444"/>
      <c r="G1308" s="420"/>
      <c r="H1308" s="421"/>
      <c r="I1308" s="440" t="s">
        <v>308</v>
      </c>
      <c r="J1308" s="423" t="s">
        <v>22</v>
      </c>
      <c r="K1308" s="292">
        <f>HLOOKUP(K!$D$15,DatInv!$BG$7:$BR$1441,ROW()-8,FALSE)</f>
        <v>0</v>
      </c>
      <c r="L1308" s="292">
        <f>HLOOKUP(K!$D$15,DatInv!$BX$7:$CI$1441,ROW()-8,FALSE)</f>
        <v>0</v>
      </c>
      <c r="M1308" s="292">
        <f>HLOOKUP(K!$D$15,DatInv!$CO$7:$CZ$1441,ROW()-8,FALSE)</f>
        <v>0</v>
      </c>
      <c r="N1308" s="444"/>
      <c r="O1308" s="444"/>
      <c r="P1308" s="292">
        <f>DatInv!CZ1306</f>
        <v>0</v>
      </c>
      <c r="Q1308" s="292">
        <f>DatInv!DF1306</f>
        <v>0</v>
      </c>
      <c r="R1308" s="292">
        <f t="shared" ref="R1308:R1309" si="1170">Q1308+K1308</f>
        <v>0</v>
      </c>
      <c r="S1308" s="292">
        <f t="shared" ref="S1308:S1371" si="1171">Q1308+P1308</f>
        <v>0</v>
      </c>
      <c r="T1308" s="290"/>
    </row>
    <row r="1309" spans="1:20">
      <c r="A1309" s="290"/>
      <c r="B1309" s="292">
        <f>HLOOKUP(K!$D$15,DatInv!$F$7:$Q$1441,ROW()-8,FALSE)</f>
        <v>0</v>
      </c>
      <c r="C1309" s="292">
        <f>HLOOKUP(K!$D$15,DatInv!$W$7:$AH$1441,ROW()-8,FALSE)</f>
        <v>0</v>
      </c>
      <c r="D1309" s="292">
        <f>HLOOKUP(K!$D$15,DatInv!$AN$7:$AY$1441,ROW()-8,FALSE)</f>
        <v>0</v>
      </c>
      <c r="E1309" s="444"/>
      <c r="F1309" s="444"/>
      <c r="G1309" s="420"/>
      <c r="H1309" s="421"/>
      <c r="I1309" s="440"/>
      <c r="J1309" s="423" t="s">
        <v>140</v>
      </c>
      <c r="K1309" s="292">
        <f>HLOOKUP(K!$D$15,DatInv!$BG$7:$BR$1441,ROW()-8,FALSE)</f>
        <v>0</v>
      </c>
      <c r="L1309" s="292">
        <f>HLOOKUP(K!$D$15,DatInv!$BX$7:$CI$1441,ROW()-8,FALSE)</f>
        <v>0</v>
      </c>
      <c r="M1309" s="292">
        <f>HLOOKUP(K!$D$15,DatInv!$CO$7:$CZ$1441,ROW()-8,FALSE)</f>
        <v>0</v>
      </c>
      <c r="N1309" s="444"/>
      <c r="O1309" s="444"/>
      <c r="P1309" s="292">
        <f>DatInv!CZ1307</f>
        <v>0</v>
      </c>
      <c r="Q1309" s="292">
        <f>DatInv!DF1307</f>
        <v>0</v>
      </c>
      <c r="R1309" s="292">
        <f t="shared" si="1170"/>
        <v>0</v>
      </c>
      <c r="S1309" s="292">
        <f t="shared" si="1171"/>
        <v>0</v>
      </c>
      <c r="T1309" s="290"/>
    </row>
    <row r="1310" spans="1:20">
      <c r="A1310" s="290"/>
      <c r="B1310" s="292">
        <f>HLOOKUP(K!$D$15,DatInv!$F$7:$Q$1441,ROW()-8,FALSE)</f>
        <v>0</v>
      </c>
      <c r="C1310" s="292">
        <f>HLOOKUP(K!$D$15,DatInv!$W$7:$AH$1441,ROW()-8,FALSE)</f>
        <v>0</v>
      </c>
      <c r="D1310" s="292">
        <f>HLOOKUP(K!$D$15,DatInv!$AN$7:$AY$1441,ROW()-8,FALSE)</f>
        <v>0</v>
      </c>
      <c r="E1310" s="444"/>
      <c r="F1310" s="444"/>
      <c r="G1310" s="420"/>
      <c r="H1310" s="421"/>
      <c r="I1310" s="440"/>
      <c r="J1310" s="423" t="s">
        <v>249</v>
      </c>
      <c r="K1310" s="292">
        <f>HLOOKUP(K!$D$15,DatInv!$BG$7:$BR$1441,ROW()-8,FALSE)</f>
        <v>0</v>
      </c>
      <c r="L1310" s="292">
        <f>HLOOKUP(K!$D$15,DatInv!$BX$7:$CI$1441,ROW()-8,FALSE)</f>
        <v>0</v>
      </c>
      <c r="M1310" s="292">
        <f>HLOOKUP(K!$D$15,DatInv!$CO$7:$CZ$1441,ROW()-8,FALSE)</f>
        <v>0</v>
      </c>
      <c r="N1310" s="444"/>
      <c r="O1310" s="444"/>
      <c r="P1310" s="292">
        <f>DatInv!CZ1308</f>
        <v>0</v>
      </c>
      <c r="Q1310" s="292">
        <f>DatInv!DF1308</f>
        <v>0</v>
      </c>
      <c r="R1310" s="292">
        <f t="shared" ref="R1310:S1310" si="1172">IF(R1308=0,0,R1309/R1308)</f>
        <v>0</v>
      </c>
      <c r="S1310" s="292">
        <f t="shared" si="1172"/>
        <v>0</v>
      </c>
      <c r="T1310" s="290"/>
    </row>
    <row r="1311" spans="1:20">
      <c r="A1311" s="290"/>
      <c r="B1311" s="292">
        <f>HLOOKUP(K!$D$15,DatInv!$F$7:$Q$1441,ROW()-8,FALSE)</f>
        <v>0</v>
      </c>
      <c r="C1311" s="292">
        <f>HLOOKUP(K!$D$15,DatInv!$W$7:$AH$1441,ROW()-8,FALSE)</f>
        <v>0</v>
      </c>
      <c r="D1311" s="292">
        <f>HLOOKUP(K!$D$15,DatInv!$AN$7:$AY$1441,ROW()-8,FALSE)</f>
        <v>0</v>
      </c>
      <c r="E1311" s="444"/>
      <c r="F1311" s="444"/>
      <c r="G1311" s="420"/>
      <c r="H1311" s="421"/>
      <c r="I1311" s="440" t="s">
        <v>309</v>
      </c>
      <c r="J1311" s="423" t="s">
        <v>22</v>
      </c>
      <c r="K1311" s="292">
        <f>HLOOKUP(K!$D$15,DatInv!$BG$7:$BR$1441,ROW()-8,FALSE)</f>
        <v>0</v>
      </c>
      <c r="L1311" s="292">
        <f>HLOOKUP(K!$D$15,DatInv!$BX$7:$CI$1441,ROW()-8,FALSE)</f>
        <v>0</v>
      </c>
      <c r="M1311" s="292">
        <f>HLOOKUP(K!$D$15,DatInv!$CO$7:$CZ$1441,ROW()-8,FALSE)</f>
        <v>0</v>
      </c>
      <c r="N1311" s="444"/>
      <c r="O1311" s="444"/>
      <c r="P1311" s="292">
        <f>DatInv!CZ1309</f>
        <v>0</v>
      </c>
      <c r="Q1311" s="292">
        <f>DatInv!DF1309</f>
        <v>0</v>
      </c>
      <c r="R1311" s="292">
        <f t="shared" ref="R1311:R1312" si="1173">Q1311+K1311</f>
        <v>0</v>
      </c>
      <c r="S1311" s="292">
        <f t="shared" ref="S1311:S1374" si="1174">Q1311+P1311</f>
        <v>0</v>
      </c>
      <c r="T1311" s="290"/>
    </row>
    <row r="1312" spans="1:20">
      <c r="A1312" s="290"/>
      <c r="B1312" s="292">
        <f>HLOOKUP(K!$D$15,DatInv!$F$7:$Q$1441,ROW()-8,FALSE)</f>
        <v>0</v>
      </c>
      <c r="C1312" s="292">
        <f>HLOOKUP(K!$D$15,DatInv!$W$7:$AH$1441,ROW()-8,FALSE)</f>
        <v>0</v>
      </c>
      <c r="D1312" s="292">
        <f>HLOOKUP(K!$D$15,DatInv!$AN$7:$AY$1441,ROW()-8,FALSE)</f>
        <v>0</v>
      </c>
      <c r="E1312" s="444"/>
      <c r="F1312" s="444"/>
      <c r="G1312" s="420"/>
      <c r="H1312" s="421"/>
      <c r="I1312" s="440"/>
      <c r="J1312" s="423" t="s">
        <v>140</v>
      </c>
      <c r="K1312" s="292">
        <f>HLOOKUP(K!$D$15,DatInv!$BG$7:$BR$1441,ROW()-8,FALSE)</f>
        <v>0</v>
      </c>
      <c r="L1312" s="292">
        <f>HLOOKUP(K!$D$15,DatInv!$BX$7:$CI$1441,ROW()-8,FALSE)</f>
        <v>0</v>
      </c>
      <c r="M1312" s="292">
        <f>HLOOKUP(K!$D$15,DatInv!$CO$7:$CZ$1441,ROW()-8,FALSE)</f>
        <v>0</v>
      </c>
      <c r="N1312" s="444"/>
      <c r="O1312" s="444"/>
      <c r="P1312" s="292">
        <f>DatInv!CZ1310</f>
        <v>0</v>
      </c>
      <c r="Q1312" s="292">
        <f>DatInv!DF1310</f>
        <v>0</v>
      </c>
      <c r="R1312" s="292">
        <f t="shared" si="1173"/>
        <v>0</v>
      </c>
      <c r="S1312" s="292">
        <f t="shared" si="1174"/>
        <v>0</v>
      </c>
      <c r="T1312" s="290"/>
    </row>
    <row r="1313" spans="1:20">
      <c r="A1313" s="290"/>
      <c r="B1313" s="292">
        <f>HLOOKUP(K!$D$15,DatInv!$F$7:$Q$1441,ROW()-8,FALSE)</f>
        <v>0</v>
      </c>
      <c r="C1313" s="292">
        <f>HLOOKUP(K!$D$15,DatInv!$W$7:$AH$1441,ROW()-8,FALSE)</f>
        <v>0</v>
      </c>
      <c r="D1313" s="292">
        <f>HLOOKUP(K!$D$15,DatInv!$AN$7:$AY$1441,ROW()-8,FALSE)</f>
        <v>0</v>
      </c>
      <c r="E1313" s="444"/>
      <c r="F1313" s="444"/>
      <c r="G1313" s="420"/>
      <c r="H1313" s="421"/>
      <c r="I1313" s="440"/>
      <c r="J1313" s="423" t="s">
        <v>249</v>
      </c>
      <c r="K1313" s="292">
        <f>HLOOKUP(K!$D$15,DatInv!$BG$7:$BR$1441,ROW()-8,FALSE)</f>
        <v>0</v>
      </c>
      <c r="L1313" s="292">
        <f>HLOOKUP(K!$D$15,DatInv!$BX$7:$CI$1441,ROW()-8,FALSE)</f>
        <v>0</v>
      </c>
      <c r="M1313" s="292">
        <f>HLOOKUP(K!$D$15,DatInv!$CO$7:$CZ$1441,ROW()-8,FALSE)</f>
        <v>0</v>
      </c>
      <c r="N1313" s="444"/>
      <c r="O1313" s="444"/>
      <c r="P1313" s="292">
        <f>DatInv!CZ1311</f>
        <v>0</v>
      </c>
      <c r="Q1313" s="292">
        <f>DatInv!DF1311</f>
        <v>0</v>
      </c>
      <c r="R1313" s="292">
        <f t="shared" ref="R1313:S1313" si="1175">IF(R1311=0,0,R1312/R1311)</f>
        <v>0</v>
      </c>
      <c r="S1313" s="292">
        <f t="shared" si="1175"/>
        <v>0</v>
      </c>
      <c r="T1313" s="290"/>
    </row>
    <row r="1314" spans="1:20">
      <c r="A1314" s="290"/>
      <c r="B1314" s="292">
        <f>HLOOKUP(K!$D$15,DatInv!$F$7:$Q$1441,ROW()-8,FALSE)</f>
        <v>0</v>
      </c>
      <c r="C1314" s="292">
        <f>HLOOKUP(K!$D$15,DatInv!$W$7:$AH$1441,ROW()-8,FALSE)</f>
        <v>0</v>
      </c>
      <c r="D1314" s="292">
        <f>HLOOKUP(K!$D$15,DatInv!$AN$7:$AY$1441,ROW()-8,FALSE)</f>
        <v>0</v>
      </c>
      <c r="E1314" s="444"/>
      <c r="F1314" s="444"/>
      <c r="G1314" s="420"/>
      <c r="H1314" s="421"/>
      <c r="I1314" s="440" t="s">
        <v>310</v>
      </c>
      <c r="J1314" s="423" t="s">
        <v>22</v>
      </c>
      <c r="K1314" s="292">
        <f>HLOOKUP(K!$D$15,DatInv!$BG$7:$BR$1441,ROW()-8,FALSE)</f>
        <v>0</v>
      </c>
      <c r="L1314" s="292">
        <f>HLOOKUP(K!$D$15,DatInv!$BX$7:$CI$1441,ROW()-8,FALSE)</f>
        <v>0</v>
      </c>
      <c r="M1314" s="292">
        <f>HLOOKUP(K!$D$15,DatInv!$CO$7:$CZ$1441,ROW()-8,FALSE)</f>
        <v>0</v>
      </c>
      <c r="N1314" s="444"/>
      <c r="O1314" s="444"/>
      <c r="P1314" s="292">
        <f>DatInv!CZ1312</f>
        <v>0</v>
      </c>
      <c r="Q1314" s="292">
        <f>DatInv!DF1312</f>
        <v>0</v>
      </c>
      <c r="R1314" s="292">
        <f t="shared" ref="R1314:R1315" si="1176">Q1314+K1314</f>
        <v>0</v>
      </c>
      <c r="S1314" s="292">
        <f t="shared" ref="S1314:S1377" si="1177">Q1314+P1314</f>
        <v>0</v>
      </c>
      <c r="T1314" s="290"/>
    </row>
    <row r="1315" spans="1:20">
      <c r="A1315" s="290"/>
      <c r="B1315" s="292">
        <f>HLOOKUP(K!$D$15,DatInv!$F$7:$Q$1441,ROW()-8,FALSE)</f>
        <v>0</v>
      </c>
      <c r="C1315" s="292">
        <f>HLOOKUP(K!$D$15,DatInv!$W$7:$AH$1441,ROW()-8,FALSE)</f>
        <v>0</v>
      </c>
      <c r="D1315" s="292">
        <f>HLOOKUP(K!$D$15,DatInv!$AN$7:$AY$1441,ROW()-8,FALSE)</f>
        <v>0</v>
      </c>
      <c r="E1315" s="444"/>
      <c r="F1315" s="444"/>
      <c r="G1315" s="420"/>
      <c r="H1315" s="421"/>
      <c r="I1315" s="440"/>
      <c r="J1315" s="423" t="s">
        <v>140</v>
      </c>
      <c r="K1315" s="292">
        <f>HLOOKUP(K!$D$15,DatInv!$BG$7:$BR$1441,ROW()-8,FALSE)</f>
        <v>0</v>
      </c>
      <c r="L1315" s="292">
        <f>HLOOKUP(K!$D$15,DatInv!$BX$7:$CI$1441,ROW()-8,FALSE)</f>
        <v>0</v>
      </c>
      <c r="M1315" s="292">
        <f>HLOOKUP(K!$D$15,DatInv!$CO$7:$CZ$1441,ROW()-8,FALSE)</f>
        <v>0</v>
      </c>
      <c r="N1315" s="444"/>
      <c r="O1315" s="444"/>
      <c r="P1315" s="292">
        <f>DatInv!CZ1313</f>
        <v>0</v>
      </c>
      <c r="Q1315" s="292">
        <f>DatInv!DF1313</f>
        <v>0</v>
      </c>
      <c r="R1315" s="292">
        <f t="shared" si="1176"/>
        <v>0</v>
      </c>
      <c r="S1315" s="292">
        <f t="shared" si="1177"/>
        <v>0</v>
      </c>
      <c r="T1315" s="290"/>
    </row>
    <row r="1316" spans="1:20">
      <c r="A1316" s="290"/>
      <c r="B1316" s="292">
        <f>HLOOKUP(K!$D$15,DatInv!$F$7:$Q$1441,ROW()-8,FALSE)</f>
        <v>0</v>
      </c>
      <c r="C1316" s="292">
        <f>HLOOKUP(K!$D$15,DatInv!$W$7:$AH$1441,ROW()-8,FALSE)</f>
        <v>0</v>
      </c>
      <c r="D1316" s="292">
        <f>HLOOKUP(K!$D$15,DatInv!$AN$7:$AY$1441,ROW()-8,FALSE)</f>
        <v>0</v>
      </c>
      <c r="E1316" s="444"/>
      <c r="F1316" s="444"/>
      <c r="G1316" s="420"/>
      <c r="H1316" s="421"/>
      <c r="I1316" s="440"/>
      <c r="J1316" s="423" t="s">
        <v>249</v>
      </c>
      <c r="K1316" s="292">
        <f>HLOOKUP(K!$D$15,DatInv!$BG$7:$BR$1441,ROW()-8,FALSE)</f>
        <v>0</v>
      </c>
      <c r="L1316" s="292">
        <f>HLOOKUP(K!$D$15,DatInv!$BX$7:$CI$1441,ROW()-8,FALSE)</f>
        <v>0</v>
      </c>
      <c r="M1316" s="292">
        <f>HLOOKUP(K!$D$15,DatInv!$CO$7:$CZ$1441,ROW()-8,FALSE)</f>
        <v>0</v>
      </c>
      <c r="N1316" s="444"/>
      <c r="O1316" s="444"/>
      <c r="P1316" s="292">
        <f>DatInv!CZ1314</f>
        <v>0</v>
      </c>
      <c r="Q1316" s="292">
        <f>DatInv!DF1314</f>
        <v>0</v>
      </c>
      <c r="R1316" s="292">
        <f t="shared" ref="R1316:S1316" si="1178">IF(R1314=0,0,R1315/R1314)</f>
        <v>0</v>
      </c>
      <c r="S1316" s="292">
        <f t="shared" si="1178"/>
        <v>0</v>
      </c>
      <c r="T1316" s="290"/>
    </row>
    <row r="1317" spans="1:20">
      <c r="A1317" s="290"/>
      <c r="B1317" s="292">
        <f>HLOOKUP(K!$D$15,DatInv!$F$7:$Q$1441,ROW()-8,FALSE)</f>
        <v>0</v>
      </c>
      <c r="C1317" s="292">
        <f>HLOOKUP(K!$D$15,DatInv!$W$7:$AH$1441,ROW()-8,FALSE)</f>
        <v>0</v>
      </c>
      <c r="D1317" s="292">
        <f>HLOOKUP(K!$D$15,DatInv!$AN$7:$AY$1441,ROW()-8,FALSE)</f>
        <v>0</v>
      </c>
      <c r="E1317" s="444"/>
      <c r="F1317" s="444"/>
      <c r="G1317" s="420"/>
      <c r="H1317" s="421"/>
      <c r="I1317" s="440" t="s">
        <v>311</v>
      </c>
      <c r="J1317" s="423" t="s">
        <v>22</v>
      </c>
      <c r="K1317" s="292">
        <f>HLOOKUP(K!$D$15,DatInv!$BG$7:$BR$1441,ROW()-8,FALSE)</f>
        <v>0</v>
      </c>
      <c r="L1317" s="292">
        <f>HLOOKUP(K!$D$15,DatInv!$BX$7:$CI$1441,ROW()-8,FALSE)</f>
        <v>0</v>
      </c>
      <c r="M1317" s="292">
        <f>HLOOKUP(K!$D$15,DatInv!$CO$7:$CZ$1441,ROW()-8,FALSE)</f>
        <v>0</v>
      </c>
      <c r="N1317" s="444"/>
      <c r="O1317" s="444"/>
      <c r="P1317" s="292">
        <f>DatInv!CZ1315</f>
        <v>0</v>
      </c>
      <c r="Q1317" s="292">
        <f>DatInv!DF1315</f>
        <v>0</v>
      </c>
      <c r="R1317" s="292">
        <f t="shared" ref="R1317:R1318" si="1179">Q1317+K1317</f>
        <v>0</v>
      </c>
      <c r="S1317" s="292">
        <f t="shared" ref="S1317:S1380" si="1180">Q1317+P1317</f>
        <v>0</v>
      </c>
      <c r="T1317" s="290"/>
    </row>
    <row r="1318" spans="1:20">
      <c r="A1318" s="290"/>
      <c r="B1318" s="292">
        <f>HLOOKUP(K!$D$15,DatInv!$F$7:$Q$1441,ROW()-8,FALSE)</f>
        <v>0</v>
      </c>
      <c r="C1318" s="292">
        <f>HLOOKUP(K!$D$15,DatInv!$W$7:$AH$1441,ROW()-8,FALSE)</f>
        <v>0</v>
      </c>
      <c r="D1318" s="292">
        <f>HLOOKUP(K!$D$15,DatInv!$AN$7:$AY$1441,ROW()-8,FALSE)</f>
        <v>0</v>
      </c>
      <c r="E1318" s="444"/>
      <c r="F1318" s="444"/>
      <c r="G1318" s="420"/>
      <c r="H1318" s="421"/>
      <c r="I1318" s="440"/>
      <c r="J1318" s="423" t="s">
        <v>140</v>
      </c>
      <c r="K1318" s="292">
        <f>HLOOKUP(K!$D$15,DatInv!$BG$7:$BR$1441,ROW()-8,FALSE)</f>
        <v>0</v>
      </c>
      <c r="L1318" s="292">
        <f>HLOOKUP(K!$D$15,DatInv!$BX$7:$CI$1441,ROW()-8,FALSE)</f>
        <v>0</v>
      </c>
      <c r="M1318" s="292">
        <f>HLOOKUP(K!$D$15,DatInv!$CO$7:$CZ$1441,ROW()-8,FALSE)</f>
        <v>0</v>
      </c>
      <c r="N1318" s="444"/>
      <c r="O1318" s="444"/>
      <c r="P1318" s="292">
        <f>DatInv!CZ1316</f>
        <v>0</v>
      </c>
      <c r="Q1318" s="292">
        <f>DatInv!DF1316</f>
        <v>0</v>
      </c>
      <c r="R1318" s="292">
        <f t="shared" si="1179"/>
        <v>0</v>
      </c>
      <c r="S1318" s="292">
        <f t="shared" si="1180"/>
        <v>0</v>
      </c>
      <c r="T1318" s="290"/>
    </row>
    <row r="1319" spans="1:20">
      <c r="A1319" s="290"/>
      <c r="B1319" s="292">
        <f>HLOOKUP(K!$D$15,DatInv!$F$7:$Q$1441,ROW()-8,FALSE)</f>
        <v>0</v>
      </c>
      <c r="C1319" s="292">
        <f>HLOOKUP(K!$D$15,DatInv!$W$7:$AH$1441,ROW()-8,FALSE)</f>
        <v>0</v>
      </c>
      <c r="D1319" s="292">
        <f>HLOOKUP(K!$D$15,DatInv!$AN$7:$AY$1441,ROW()-8,FALSE)</f>
        <v>0</v>
      </c>
      <c r="E1319" s="444"/>
      <c r="F1319" s="444"/>
      <c r="G1319" s="420"/>
      <c r="H1319" s="421"/>
      <c r="I1319" s="440"/>
      <c r="J1319" s="423" t="s">
        <v>249</v>
      </c>
      <c r="K1319" s="292">
        <f>HLOOKUP(K!$D$15,DatInv!$BG$7:$BR$1441,ROW()-8,FALSE)</f>
        <v>0</v>
      </c>
      <c r="L1319" s="292">
        <f>HLOOKUP(K!$D$15,DatInv!$BX$7:$CI$1441,ROW()-8,FALSE)</f>
        <v>0</v>
      </c>
      <c r="M1319" s="292">
        <f>HLOOKUP(K!$D$15,DatInv!$CO$7:$CZ$1441,ROW()-8,FALSE)</f>
        <v>0</v>
      </c>
      <c r="N1319" s="444"/>
      <c r="O1319" s="444"/>
      <c r="P1319" s="292">
        <f>DatInv!CZ1317</f>
        <v>0</v>
      </c>
      <c r="Q1319" s="292">
        <f>DatInv!DF1317</f>
        <v>0</v>
      </c>
      <c r="R1319" s="292">
        <f t="shared" ref="R1319:S1319" si="1181">IF(R1317=0,0,R1318/R1317)</f>
        <v>0</v>
      </c>
      <c r="S1319" s="292">
        <f t="shared" si="1181"/>
        <v>0</v>
      </c>
      <c r="T1319" s="290"/>
    </row>
    <row r="1320" spans="1:20">
      <c r="A1320" s="290"/>
      <c r="B1320" s="292">
        <f>HLOOKUP(K!$D$15,DatInv!$F$7:$Q$1441,ROW()-8,FALSE)</f>
        <v>0</v>
      </c>
      <c r="C1320" s="292">
        <f>HLOOKUP(K!$D$15,DatInv!$W$7:$AH$1441,ROW()-8,FALSE)</f>
        <v>0</v>
      </c>
      <c r="D1320" s="292">
        <f>HLOOKUP(K!$D$15,DatInv!$AN$7:$AY$1441,ROW()-8,FALSE)</f>
        <v>0</v>
      </c>
      <c r="E1320" s="444"/>
      <c r="F1320" s="444"/>
      <c r="G1320" s="420"/>
      <c r="H1320" s="421"/>
      <c r="I1320" s="440" t="s">
        <v>312</v>
      </c>
      <c r="J1320" s="423" t="s">
        <v>22</v>
      </c>
      <c r="K1320" s="292">
        <f>HLOOKUP(K!$D$15,DatInv!$BG$7:$BR$1441,ROW()-8,FALSE)</f>
        <v>0</v>
      </c>
      <c r="L1320" s="292">
        <f>HLOOKUP(K!$D$15,DatInv!$BX$7:$CI$1441,ROW()-8,FALSE)</f>
        <v>0</v>
      </c>
      <c r="M1320" s="292">
        <f>HLOOKUP(K!$D$15,DatInv!$CO$7:$CZ$1441,ROW()-8,FALSE)</f>
        <v>0</v>
      </c>
      <c r="N1320" s="444"/>
      <c r="O1320" s="444"/>
      <c r="P1320" s="292">
        <f>DatInv!CZ1318</f>
        <v>0</v>
      </c>
      <c r="Q1320" s="292">
        <f>DatInv!DF1318</f>
        <v>0</v>
      </c>
      <c r="R1320" s="292">
        <f t="shared" ref="R1320:R1321" si="1182">Q1320+K1320</f>
        <v>0</v>
      </c>
      <c r="S1320" s="292">
        <f t="shared" ref="S1320:S1383" si="1183">Q1320+P1320</f>
        <v>0</v>
      </c>
      <c r="T1320" s="290"/>
    </row>
    <row r="1321" spans="1:20">
      <c r="A1321" s="290"/>
      <c r="B1321" s="292">
        <f>HLOOKUP(K!$D$15,DatInv!$F$7:$Q$1441,ROW()-8,FALSE)</f>
        <v>0</v>
      </c>
      <c r="C1321" s="292">
        <f>HLOOKUP(K!$D$15,DatInv!$W$7:$AH$1441,ROW()-8,FALSE)</f>
        <v>0</v>
      </c>
      <c r="D1321" s="292">
        <f>HLOOKUP(K!$D$15,DatInv!$AN$7:$AY$1441,ROW()-8,FALSE)</f>
        <v>0</v>
      </c>
      <c r="E1321" s="444"/>
      <c r="F1321" s="444"/>
      <c r="G1321" s="420"/>
      <c r="H1321" s="421"/>
      <c r="I1321" s="440"/>
      <c r="J1321" s="423" t="s">
        <v>140</v>
      </c>
      <c r="K1321" s="292">
        <f>HLOOKUP(K!$D$15,DatInv!$BG$7:$BR$1441,ROW()-8,FALSE)</f>
        <v>0</v>
      </c>
      <c r="L1321" s="292">
        <f>HLOOKUP(K!$D$15,DatInv!$BX$7:$CI$1441,ROW()-8,FALSE)</f>
        <v>0</v>
      </c>
      <c r="M1321" s="292">
        <f>HLOOKUP(K!$D$15,DatInv!$CO$7:$CZ$1441,ROW()-8,FALSE)</f>
        <v>0</v>
      </c>
      <c r="N1321" s="444"/>
      <c r="O1321" s="444"/>
      <c r="P1321" s="292">
        <f>DatInv!CZ1319</f>
        <v>0</v>
      </c>
      <c r="Q1321" s="292">
        <f>DatInv!DF1319</f>
        <v>0</v>
      </c>
      <c r="R1321" s="292">
        <f t="shared" si="1182"/>
        <v>0</v>
      </c>
      <c r="S1321" s="292">
        <f t="shared" si="1183"/>
        <v>0</v>
      </c>
      <c r="T1321" s="290"/>
    </row>
    <row r="1322" spans="1:20">
      <c r="A1322" s="290"/>
      <c r="B1322" s="292">
        <f>HLOOKUP(K!$D$15,DatInv!$F$7:$Q$1441,ROW()-8,FALSE)</f>
        <v>0</v>
      </c>
      <c r="C1322" s="292">
        <f>HLOOKUP(K!$D$15,DatInv!$W$7:$AH$1441,ROW()-8,FALSE)</f>
        <v>0</v>
      </c>
      <c r="D1322" s="292">
        <f>HLOOKUP(K!$D$15,DatInv!$AN$7:$AY$1441,ROW()-8,FALSE)</f>
        <v>0</v>
      </c>
      <c r="E1322" s="444"/>
      <c r="F1322" s="444"/>
      <c r="G1322" s="420"/>
      <c r="H1322" s="421"/>
      <c r="I1322" s="440"/>
      <c r="J1322" s="423" t="s">
        <v>249</v>
      </c>
      <c r="K1322" s="292">
        <f>HLOOKUP(K!$D$15,DatInv!$BG$7:$BR$1441,ROW()-8,FALSE)</f>
        <v>0</v>
      </c>
      <c r="L1322" s="292">
        <f>HLOOKUP(K!$D$15,DatInv!$BX$7:$CI$1441,ROW()-8,FALSE)</f>
        <v>0</v>
      </c>
      <c r="M1322" s="292">
        <f>HLOOKUP(K!$D$15,DatInv!$CO$7:$CZ$1441,ROW()-8,FALSE)</f>
        <v>0</v>
      </c>
      <c r="N1322" s="444"/>
      <c r="O1322" s="444"/>
      <c r="P1322" s="292">
        <f>DatInv!CZ1320</f>
        <v>0</v>
      </c>
      <c r="Q1322" s="292">
        <f>DatInv!DF1320</f>
        <v>0</v>
      </c>
      <c r="R1322" s="292">
        <f t="shared" ref="R1322:S1322" si="1184">IF(R1320=0,0,R1321/R1320)</f>
        <v>0</v>
      </c>
      <c r="S1322" s="292">
        <f t="shared" si="1184"/>
        <v>0</v>
      </c>
      <c r="T1322" s="290"/>
    </row>
    <row r="1323" spans="1:20">
      <c r="A1323" s="290"/>
      <c r="B1323" s="292">
        <f>HLOOKUP(K!$D$15,DatInv!$F$7:$Q$1441,ROW()-8,FALSE)</f>
        <v>0</v>
      </c>
      <c r="C1323" s="292">
        <f>HLOOKUP(K!$D$15,DatInv!$W$7:$AH$1441,ROW()-8,FALSE)</f>
        <v>0</v>
      </c>
      <c r="D1323" s="292">
        <f>HLOOKUP(K!$D$15,DatInv!$AN$7:$AY$1441,ROW()-8,FALSE)</f>
        <v>0</v>
      </c>
      <c r="E1323" s="444"/>
      <c r="F1323" s="444"/>
      <c r="G1323" s="420"/>
      <c r="H1323" s="421"/>
      <c r="I1323" s="440" t="s">
        <v>313</v>
      </c>
      <c r="J1323" s="423" t="s">
        <v>22</v>
      </c>
      <c r="K1323" s="292">
        <f>HLOOKUP(K!$D$15,DatInv!$BG$7:$BR$1441,ROW()-8,FALSE)</f>
        <v>0</v>
      </c>
      <c r="L1323" s="292">
        <f>HLOOKUP(K!$D$15,DatInv!$BX$7:$CI$1441,ROW()-8,FALSE)</f>
        <v>0</v>
      </c>
      <c r="M1323" s="292">
        <f>HLOOKUP(K!$D$15,DatInv!$CO$7:$CZ$1441,ROW()-8,FALSE)</f>
        <v>0</v>
      </c>
      <c r="N1323" s="444"/>
      <c r="O1323" s="444"/>
      <c r="P1323" s="292">
        <f>DatInv!CZ1321</f>
        <v>0</v>
      </c>
      <c r="Q1323" s="292">
        <f>DatInv!DF1321</f>
        <v>0</v>
      </c>
      <c r="R1323" s="292">
        <f t="shared" ref="R1323:R1324" si="1185">Q1323+K1323</f>
        <v>0</v>
      </c>
      <c r="S1323" s="292">
        <f t="shared" ref="S1323:S1386" si="1186">Q1323+P1323</f>
        <v>0</v>
      </c>
      <c r="T1323" s="290"/>
    </row>
    <row r="1324" spans="1:20">
      <c r="A1324" s="290"/>
      <c r="B1324" s="292">
        <f>HLOOKUP(K!$D$15,DatInv!$F$7:$Q$1441,ROW()-8,FALSE)</f>
        <v>0</v>
      </c>
      <c r="C1324" s="292">
        <f>HLOOKUP(K!$D$15,DatInv!$W$7:$AH$1441,ROW()-8,FALSE)</f>
        <v>0</v>
      </c>
      <c r="D1324" s="292">
        <f>HLOOKUP(K!$D$15,DatInv!$AN$7:$AY$1441,ROW()-8,FALSE)</f>
        <v>0</v>
      </c>
      <c r="E1324" s="444"/>
      <c r="F1324" s="444"/>
      <c r="G1324" s="420"/>
      <c r="H1324" s="421"/>
      <c r="I1324" s="440"/>
      <c r="J1324" s="423" t="s">
        <v>140</v>
      </c>
      <c r="K1324" s="292">
        <f>HLOOKUP(K!$D$15,DatInv!$BG$7:$BR$1441,ROW()-8,FALSE)</f>
        <v>0</v>
      </c>
      <c r="L1324" s="292">
        <f>HLOOKUP(K!$D$15,DatInv!$BX$7:$CI$1441,ROW()-8,FALSE)</f>
        <v>0</v>
      </c>
      <c r="M1324" s="292">
        <f>HLOOKUP(K!$D$15,DatInv!$CO$7:$CZ$1441,ROW()-8,FALSE)</f>
        <v>0</v>
      </c>
      <c r="N1324" s="444"/>
      <c r="O1324" s="444"/>
      <c r="P1324" s="292">
        <f>DatInv!CZ1322</f>
        <v>0</v>
      </c>
      <c r="Q1324" s="292">
        <f>DatInv!DF1322</f>
        <v>0</v>
      </c>
      <c r="R1324" s="292">
        <f t="shared" si="1185"/>
        <v>0</v>
      </c>
      <c r="S1324" s="292">
        <f t="shared" si="1186"/>
        <v>0</v>
      </c>
      <c r="T1324" s="290"/>
    </row>
    <row r="1325" spans="1:20">
      <c r="A1325" s="290"/>
      <c r="B1325" s="292">
        <f>HLOOKUP(K!$D$15,DatInv!$F$7:$Q$1441,ROW()-8,FALSE)</f>
        <v>0</v>
      </c>
      <c r="C1325" s="292">
        <f>HLOOKUP(K!$D$15,DatInv!$W$7:$AH$1441,ROW()-8,FALSE)</f>
        <v>0</v>
      </c>
      <c r="D1325" s="292">
        <f>HLOOKUP(K!$D$15,DatInv!$AN$7:$AY$1441,ROW()-8,FALSE)</f>
        <v>0</v>
      </c>
      <c r="E1325" s="444"/>
      <c r="F1325" s="444"/>
      <c r="G1325" s="420"/>
      <c r="H1325" s="421"/>
      <c r="I1325" s="440"/>
      <c r="J1325" s="423" t="s">
        <v>249</v>
      </c>
      <c r="K1325" s="292">
        <f>HLOOKUP(K!$D$15,DatInv!$BG$7:$BR$1441,ROW()-8,FALSE)</f>
        <v>0</v>
      </c>
      <c r="L1325" s="292">
        <f>HLOOKUP(K!$D$15,DatInv!$BX$7:$CI$1441,ROW()-8,FALSE)</f>
        <v>0</v>
      </c>
      <c r="M1325" s="292">
        <f>HLOOKUP(K!$D$15,DatInv!$CO$7:$CZ$1441,ROW()-8,FALSE)</f>
        <v>0</v>
      </c>
      <c r="N1325" s="444"/>
      <c r="O1325" s="444"/>
      <c r="P1325" s="292">
        <f>DatInv!CZ1323</f>
        <v>0</v>
      </c>
      <c r="Q1325" s="292">
        <f>DatInv!DF1323</f>
        <v>0</v>
      </c>
      <c r="R1325" s="292">
        <f t="shared" ref="R1325:S1325" si="1187">IF(R1323=0,0,R1324/R1323)</f>
        <v>0</v>
      </c>
      <c r="S1325" s="292">
        <f t="shared" si="1187"/>
        <v>0</v>
      </c>
      <c r="T1325" s="290"/>
    </row>
    <row r="1326" spans="1:20">
      <c r="A1326" s="290"/>
      <c r="B1326" s="292">
        <f>HLOOKUP(K!$D$15,DatInv!$F$7:$Q$1441,ROW()-8,FALSE)</f>
        <v>0</v>
      </c>
      <c r="C1326" s="292">
        <f>HLOOKUP(K!$D$15,DatInv!$W$7:$AH$1441,ROW()-8,FALSE)</f>
        <v>0</v>
      </c>
      <c r="D1326" s="292">
        <f>HLOOKUP(K!$D$15,DatInv!$AN$7:$AY$1441,ROW()-8,FALSE)</f>
        <v>0</v>
      </c>
      <c r="E1326" s="444"/>
      <c r="F1326" s="444"/>
      <c r="G1326" s="420"/>
      <c r="H1326" s="421"/>
      <c r="I1326" s="440" t="s">
        <v>314</v>
      </c>
      <c r="J1326" s="423" t="s">
        <v>22</v>
      </c>
      <c r="K1326" s="292">
        <f>HLOOKUP(K!$D$15,DatInv!$BG$7:$BR$1441,ROW()-8,FALSE)</f>
        <v>0</v>
      </c>
      <c r="L1326" s="292">
        <f>HLOOKUP(K!$D$15,DatInv!$BX$7:$CI$1441,ROW()-8,FALSE)</f>
        <v>0</v>
      </c>
      <c r="M1326" s="292">
        <f>HLOOKUP(K!$D$15,DatInv!$CO$7:$CZ$1441,ROW()-8,FALSE)</f>
        <v>0</v>
      </c>
      <c r="N1326" s="444"/>
      <c r="O1326" s="444"/>
      <c r="P1326" s="292">
        <f>DatInv!CZ1324</f>
        <v>0</v>
      </c>
      <c r="Q1326" s="292">
        <f>DatInv!DF1324</f>
        <v>0</v>
      </c>
      <c r="R1326" s="292">
        <f t="shared" ref="R1326:R1327" si="1188">Q1326+K1326</f>
        <v>0</v>
      </c>
      <c r="S1326" s="292">
        <f t="shared" ref="S1326:S1389" si="1189">Q1326+P1326</f>
        <v>0</v>
      </c>
      <c r="T1326" s="290"/>
    </row>
    <row r="1327" spans="1:20">
      <c r="A1327" s="290"/>
      <c r="B1327" s="292">
        <f>HLOOKUP(K!$D$15,DatInv!$F$7:$Q$1441,ROW()-8,FALSE)</f>
        <v>0</v>
      </c>
      <c r="C1327" s="292">
        <f>HLOOKUP(K!$D$15,DatInv!$W$7:$AH$1441,ROW()-8,FALSE)</f>
        <v>0</v>
      </c>
      <c r="D1327" s="292">
        <f>HLOOKUP(K!$D$15,DatInv!$AN$7:$AY$1441,ROW()-8,FALSE)</f>
        <v>0</v>
      </c>
      <c r="E1327" s="444"/>
      <c r="F1327" s="444"/>
      <c r="G1327" s="420"/>
      <c r="H1327" s="421"/>
      <c r="I1327" s="440"/>
      <c r="J1327" s="423" t="s">
        <v>140</v>
      </c>
      <c r="K1327" s="292">
        <f>HLOOKUP(K!$D$15,DatInv!$BG$7:$BR$1441,ROW()-8,FALSE)</f>
        <v>0</v>
      </c>
      <c r="L1327" s="292">
        <f>HLOOKUP(K!$D$15,DatInv!$BX$7:$CI$1441,ROW()-8,FALSE)</f>
        <v>0</v>
      </c>
      <c r="M1327" s="292">
        <f>HLOOKUP(K!$D$15,DatInv!$CO$7:$CZ$1441,ROW()-8,FALSE)</f>
        <v>0</v>
      </c>
      <c r="N1327" s="444"/>
      <c r="O1327" s="444"/>
      <c r="P1327" s="292">
        <f>DatInv!CZ1325</f>
        <v>0</v>
      </c>
      <c r="Q1327" s="292">
        <f>DatInv!DF1325</f>
        <v>0</v>
      </c>
      <c r="R1327" s="292">
        <f t="shared" si="1188"/>
        <v>0</v>
      </c>
      <c r="S1327" s="292">
        <f t="shared" si="1189"/>
        <v>0</v>
      </c>
      <c r="T1327" s="290"/>
    </row>
    <row r="1328" spans="1:20">
      <c r="A1328" s="290"/>
      <c r="B1328" s="292">
        <f>HLOOKUP(K!$D$15,DatInv!$F$7:$Q$1441,ROW()-8,FALSE)</f>
        <v>0</v>
      </c>
      <c r="C1328" s="292">
        <f>HLOOKUP(K!$D$15,DatInv!$W$7:$AH$1441,ROW()-8,FALSE)</f>
        <v>0</v>
      </c>
      <c r="D1328" s="292">
        <f>HLOOKUP(K!$D$15,DatInv!$AN$7:$AY$1441,ROW()-8,FALSE)</f>
        <v>0</v>
      </c>
      <c r="E1328" s="444"/>
      <c r="F1328" s="444"/>
      <c r="G1328" s="420"/>
      <c r="H1328" s="421"/>
      <c r="I1328" s="440"/>
      <c r="J1328" s="423" t="s">
        <v>249</v>
      </c>
      <c r="K1328" s="292">
        <f>HLOOKUP(K!$D$15,DatInv!$BG$7:$BR$1441,ROW()-8,FALSE)</f>
        <v>0</v>
      </c>
      <c r="L1328" s="292">
        <f>HLOOKUP(K!$D$15,DatInv!$BX$7:$CI$1441,ROW()-8,FALSE)</f>
        <v>0</v>
      </c>
      <c r="M1328" s="292">
        <f>HLOOKUP(K!$D$15,DatInv!$CO$7:$CZ$1441,ROW()-8,FALSE)</f>
        <v>0</v>
      </c>
      <c r="N1328" s="444"/>
      <c r="O1328" s="444"/>
      <c r="P1328" s="292">
        <f>DatInv!CZ1326</f>
        <v>0</v>
      </c>
      <c r="Q1328" s="292">
        <f>DatInv!DF1326</f>
        <v>0</v>
      </c>
      <c r="R1328" s="292">
        <f t="shared" ref="R1328:S1328" si="1190">IF(R1326=0,0,R1327/R1326)</f>
        <v>0</v>
      </c>
      <c r="S1328" s="292">
        <f t="shared" si="1190"/>
        <v>0</v>
      </c>
      <c r="T1328" s="290"/>
    </row>
    <row r="1329" spans="1:20">
      <c r="A1329" s="290"/>
      <c r="B1329" s="292">
        <f>HLOOKUP(K!$D$15,DatInv!$F$7:$Q$1441,ROW()-8,FALSE)</f>
        <v>0</v>
      </c>
      <c r="C1329" s="292">
        <f>HLOOKUP(K!$D$15,DatInv!$W$7:$AH$1441,ROW()-8,FALSE)</f>
        <v>0</v>
      </c>
      <c r="D1329" s="292">
        <f>HLOOKUP(K!$D$15,DatInv!$AN$7:$AY$1441,ROW()-8,FALSE)</f>
        <v>0</v>
      </c>
      <c r="E1329" s="444"/>
      <c r="F1329" s="444"/>
      <c r="G1329" s="420"/>
      <c r="H1329" s="421"/>
      <c r="I1329" s="440" t="s">
        <v>315</v>
      </c>
      <c r="J1329" s="423" t="s">
        <v>22</v>
      </c>
      <c r="K1329" s="292">
        <f>HLOOKUP(K!$D$15,DatInv!$BG$7:$BR$1441,ROW()-8,FALSE)</f>
        <v>0</v>
      </c>
      <c r="L1329" s="292">
        <f>HLOOKUP(K!$D$15,DatInv!$BX$7:$CI$1441,ROW()-8,FALSE)</f>
        <v>0</v>
      </c>
      <c r="M1329" s="292">
        <f>HLOOKUP(K!$D$15,DatInv!$CO$7:$CZ$1441,ROW()-8,FALSE)</f>
        <v>0</v>
      </c>
      <c r="N1329" s="444"/>
      <c r="O1329" s="444"/>
      <c r="P1329" s="292">
        <f>DatInv!CZ1327</f>
        <v>0</v>
      </c>
      <c r="Q1329" s="292">
        <f>DatInv!DF1327</f>
        <v>0</v>
      </c>
      <c r="R1329" s="292">
        <f t="shared" ref="R1329:R1330" si="1191">Q1329+K1329</f>
        <v>0</v>
      </c>
      <c r="S1329" s="292">
        <f t="shared" ref="S1329:S1392" si="1192">Q1329+P1329</f>
        <v>0</v>
      </c>
      <c r="T1329" s="290"/>
    </row>
    <row r="1330" spans="1:20">
      <c r="A1330" s="290"/>
      <c r="B1330" s="292">
        <f>HLOOKUP(K!$D$15,DatInv!$F$7:$Q$1441,ROW()-8,FALSE)</f>
        <v>0</v>
      </c>
      <c r="C1330" s="292">
        <f>HLOOKUP(K!$D$15,DatInv!$W$7:$AH$1441,ROW()-8,FALSE)</f>
        <v>0</v>
      </c>
      <c r="D1330" s="292">
        <f>HLOOKUP(K!$D$15,DatInv!$AN$7:$AY$1441,ROW()-8,FALSE)</f>
        <v>0</v>
      </c>
      <c r="E1330" s="444"/>
      <c r="F1330" s="444"/>
      <c r="G1330" s="420"/>
      <c r="H1330" s="421"/>
      <c r="I1330" s="440"/>
      <c r="J1330" s="423" t="s">
        <v>140</v>
      </c>
      <c r="K1330" s="292">
        <f>HLOOKUP(K!$D$15,DatInv!$BG$7:$BR$1441,ROW()-8,FALSE)</f>
        <v>0</v>
      </c>
      <c r="L1330" s="292">
        <f>HLOOKUP(K!$D$15,DatInv!$BX$7:$CI$1441,ROW()-8,FALSE)</f>
        <v>0</v>
      </c>
      <c r="M1330" s="292">
        <f>HLOOKUP(K!$D$15,DatInv!$CO$7:$CZ$1441,ROW()-8,FALSE)</f>
        <v>0</v>
      </c>
      <c r="N1330" s="444"/>
      <c r="O1330" s="444"/>
      <c r="P1330" s="292">
        <f>DatInv!CZ1328</f>
        <v>0</v>
      </c>
      <c r="Q1330" s="292">
        <f>DatInv!DF1328</f>
        <v>0</v>
      </c>
      <c r="R1330" s="292">
        <f t="shared" si="1191"/>
        <v>0</v>
      </c>
      <c r="S1330" s="292">
        <f t="shared" si="1192"/>
        <v>0</v>
      </c>
      <c r="T1330" s="290"/>
    </row>
    <row r="1331" spans="1:20">
      <c r="A1331" s="290"/>
      <c r="B1331" s="292">
        <f>HLOOKUP(K!$D$15,DatInv!$F$7:$Q$1441,ROW()-8,FALSE)</f>
        <v>0</v>
      </c>
      <c r="C1331" s="292">
        <f>HLOOKUP(K!$D$15,DatInv!$W$7:$AH$1441,ROW()-8,FALSE)</f>
        <v>0</v>
      </c>
      <c r="D1331" s="292">
        <f>HLOOKUP(K!$D$15,DatInv!$AN$7:$AY$1441,ROW()-8,FALSE)</f>
        <v>0</v>
      </c>
      <c r="E1331" s="444"/>
      <c r="F1331" s="444"/>
      <c r="G1331" s="420"/>
      <c r="H1331" s="421"/>
      <c r="I1331" s="440"/>
      <c r="J1331" s="423" t="s">
        <v>249</v>
      </c>
      <c r="K1331" s="292">
        <f>HLOOKUP(K!$D$15,DatInv!$BG$7:$BR$1441,ROW()-8,FALSE)</f>
        <v>0</v>
      </c>
      <c r="L1331" s="292">
        <f>HLOOKUP(K!$D$15,DatInv!$BX$7:$CI$1441,ROW()-8,FALSE)</f>
        <v>0</v>
      </c>
      <c r="M1331" s="292">
        <f>HLOOKUP(K!$D$15,DatInv!$CO$7:$CZ$1441,ROW()-8,FALSE)</f>
        <v>0</v>
      </c>
      <c r="N1331" s="444"/>
      <c r="O1331" s="444"/>
      <c r="P1331" s="292">
        <f>DatInv!CZ1329</f>
        <v>0</v>
      </c>
      <c r="Q1331" s="292">
        <f>DatInv!DF1329</f>
        <v>0</v>
      </c>
      <c r="R1331" s="292">
        <f t="shared" ref="R1331:S1331" si="1193">IF(R1329=0,0,R1330/R1329)</f>
        <v>0</v>
      </c>
      <c r="S1331" s="292">
        <f t="shared" si="1193"/>
        <v>0</v>
      </c>
      <c r="T1331" s="290"/>
    </row>
    <row r="1332" spans="1:20">
      <c r="A1332" s="290"/>
      <c r="B1332" s="292">
        <f>HLOOKUP(K!$D$15,DatInv!$F$7:$Q$1441,ROW()-8,FALSE)</f>
        <v>0</v>
      </c>
      <c r="C1332" s="292">
        <f>HLOOKUP(K!$D$15,DatInv!$W$7:$AH$1441,ROW()-8,FALSE)</f>
        <v>0</v>
      </c>
      <c r="D1332" s="292">
        <f>HLOOKUP(K!$D$15,DatInv!$AN$7:$AY$1441,ROW()-8,FALSE)</f>
        <v>0</v>
      </c>
      <c r="E1332" s="444"/>
      <c r="F1332" s="444"/>
      <c r="G1332" s="420"/>
      <c r="H1332" s="421"/>
      <c r="I1332" s="440" t="s">
        <v>316</v>
      </c>
      <c r="J1332" s="423" t="s">
        <v>22</v>
      </c>
      <c r="K1332" s="292">
        <f>HLOOKUP(K!$D$15,DatInv!$BG$7:$BR$1441,ROW()-8,FALSE)</f>
        <v>0</v>
      </c>
      <c r="L1332" s="292">
        <f>HLOOKUP(K!$D$15,DatInv!$BX$7:$CI$1441,ROW()-8,FALSE)</f>
        <v>0</v>
      </c>
      <c r="M1332" s="292">
        <f>HLOOKUP(K!$D$15,DatInv!$CO$7:$CZ$1441,ROW()-8,FALSE)</f>
        <v>0</v>
      </c>
      <c r="N1332" s="444"/>
      <c r="O1332" s="444"/>
      <c r="P1332" s="292">
        <f>DatInv!CZ1330</f>
        <v>0</v>
      </c>
      <c r="Q1332" s="292">
        <f>DatInv!DF1330</f>
        <v>0</v>
      </c>
      <c r="R1332" s="292">
        <f t="shared" ref="R1332:R1333" si="1194">Q1332+K1332</f>
        <v>0</v>
      </c>
      <c r="S1332" s="292">
        <f t="shared" ref="S1332:S1395" si="1195">Q1332+P1332</f>
        <v>0</v>
      </c>
      <c r="T1332" s="290"/>
    </row>
    <row r="1333" spans="1:20">
      <c r="A1333" s="290"/>
      <c r="B1333" s="292">
        <f>HLOOKUP(K!$D$15,DatInv!$F$7:$Q$1441,ROW()-8,FALSE)</f>
        <v>0</v>
      </c>
      <c r="C1333" s="292">
        <f>HLOOKUP(K!$D$15,DatInv!$W$7:$AH$1441,ROW()-8,FALSE)</f>
        <v>0</v>
      </c>
      <c r="D1333" s="292">
        <f>HLOOKUP(K!$D$15,DatInv!$AN$7:$AY$1441,ROW()-8,FALSE)</f>
        <v>0</v>
      </c>
      <c r="E1333" s="444"/>
      <c r="F1333" s="444"/>
      <c r="G1333" s="420"/>
      <c r="H1333" s="421"/>
      <c r="I1333" s="440"/>
      <c r="J1333" s="423" t="s">
        <v>140</v>
      </c>
      <c r="K1333" s="292">
        <f>HLOOKUP(K!$D$15,DatInv!$BG$7:$BR$1441,ROW()-8,FALSE)</f>
        <v>0</v>
      </c>
      <c r="L1333" s="292">
        <f>HLOOKUP(K!$D$15,DatInv!$BX$7:$CI$1441,ROW()-8,FALSE)</f>
        <v>0</v>
      </c>
      <c r="M1333" s="292">
        <f>HLOOKUP(K!$D$15,DatInv!$CO$7:$CZ$1441,ROW()-8,FALSE)</f>
        <v>0</v>
      </c>
      <c r="N1333" s="444"/>
      <c r="O1333" s="444"/>
      <c r="P1333" s="292">
        <f>DatInv!CZ1331</f>
        <v>0</v>
      </c>
      <c r="Q1333" s="292">
        <f>DatInv!DF1331</f>
        <v>0</v>
      </c>
      <c r="R1333" s="292">
        <f t="shared" si="1194"/>
        <v>0</v>
      </c>
      <c r="S1333" s="292">
        <f t="shared" si="1195"/>
        <v>0</v>
      </c>
      <c r="T1333" s="290"/>
    </row>
    <row r="1334" spans="1:20">
      <c r="A1334" s="290"/>
      <c r="B1334" s="292">
        <f>HLOOKUP(K!$D$15,DatInv!$F$7:$Q$1441,ROW()-8,FALSE)</f>
        <v>0</v>
      </c>
      <c r="C1334" s="292">
        <f>HLOOKUP(K!$D$15,DatInv!$W$7:$AH$1441,ROW()-8,FALSE)</f>
        <v>0</v>
      </c>
      <c r="D1334" s="292">
        <f>HLOOKUP(K!$D$15,DatInv!$AN$7:$AY$1441,ROW()-8,FALSE)</f>
        <v>0</v>
      </c>
      <c r="E1334" s="444"/>
      <c r="F1334" s="444"/>
      <c r="G1334" s="420"/>
      <c r="H1334" s="421"/>
      <c r="I1334" s="440"/>
      <c r="J1334" s="423" t="s">
        <v>249</v>
      </c>
      <c r="K1334" s="292">
        <f>HLOOKUP(K!$D$15,DatInv!$BG$7:$BR$1441,ROW()-8,FALSE)</f>
        <v>0</v>
      </c>
      <c r="L1334" s="292">
        <f>HLOOKUP(K!$D$15,DatInv!$BX$7:$CI$1441,ROW()-8,FALSE)</f>
        <v>0</v>
      </c>
      <c r="M1334" s="292">
        <f>HLOOKUP(K!$D$15,DatInv!$CO$7:$CZ$1441,ROW()-8,FALSE)</f>
        <v>0</v>
      </c>
      <c r="N1334" s="444"/>
      <c r="O1334" s="444"/>
      <c r="P1334" s="292">
        <f>DatInv!CZ1332</f>
        <v>0</v>
      </c>
      <c r="Q1334" s="292">
        <f>DatInv!DF1332</f>
        <v>0</v>
      </c>
      <c r="R1334" s="292">
        <f t="shared" ref="R1334:S1334" si="1196">IF(R1332=0,0,R1333/R1332)</f>
        <v>0</v>
      </c>
      <c r="S1334" s="292">
        <f t="shared" si="1196"/>
        <v>0</v>
      </c>
      <c r="T1334" s="290"/>
    </row>
    <row r="1335" spans="1:20">
      <c r="A1335" s="290"/>
      <c r="B1335" s="292">
        <f>HLOOKUP(K!$D$15,DatInv!$F$7:$Q$1441,ROW()-8,FALSE)</f>
        <v>0</v>
      </c>
      <c r="C1335" s="292">
        <f>HLOOKUP(K!$D$15,DatInv!$W$7:$AH$1441,ROW()-8,FALSE)</f>
        <v>0</v>
      </c>
      <c r="D1335" s="292">
        <f>HLOOKUP(K!$D$15,DatInv!$AN$7:$AY$1441,ROW()-8,FALSE)</f>
        <v>0</v>
      </c>
      <c r="E1335" s="444"/>
      <c r="F1335" s="444"/>
      <c r="G1335" s="420"/>
      <c r="H1335" s="421"/>
      <c r="I1335" s="440" t="s">
        <v>317</v>
      </c>
      <c r="J1335" s="423" t="s">
        <v>22</v>
      </c>
      <c r="K1335" s="292">
        <f>HLOOKUP(K!$D$15,DatInv!$BG$7:$BR$1441,ROW()-8,FALSE)</f>
        <v>0</v>
      </c>
      <c r="L1335" s="292">
        <f>HLOOKUP(K!$D$15,DatInv!$BX$7:$CI$1441,ROW()-8,FALSE)</f>
        <v>0</v>
      </c>
      <c r="M1335" s="292">
        <f>HLOOKUP(K!$D$15,DatInv!$CO$7:$CZ$1441,ROW()-8,FALSE)</f>
        <v>0</v>
      </c>
      <c r="N1335" s="444"/>
      <c r="O1335" s="444"/>
      <c r="P1335" s="292">
        <f>DatInv!CZ1333</f>
        <v>0</v>
      </c>
      <c r="Q1335" s="292">
        <f>DatInv!DF1333</f>
        <v>0</v>
      </c>
      <c r="R1335" s="292">
        <f t="shared" ref="R1335:R1336" si="1197">Q1335+K1335</f>
        <v>0</v>
      </c>
      <c r="S1335" s="292">
        <f t="shared" ref="S1335:S1398" si="1198">Q1335+P1335</f>
        <v>0</v>
      </c>
      <c r="T1335" s="290"/>
    </row>
    <row r="1336" spans="1:20">
      <c r="A1336" s="290"/>
      <c r="B1336" s="292">
        <f>HLOOKUP(K!$D$15,DatInv!$F$7:$Q$1441,ROW()-8,FALSE)</f>
        <v>0</v>
      </c>
      <c r="C1336" s="292">
        <f>HLOOKUP(K!$D$15,DatInv!$W$7:$AH$1441,ROW()-8,FALSE)</f>
        <v>0</v>
      </c>
      <c r="D1336" s="292">
        <f>HLOOKUP(K!$D$15,DatInv!$AN$7:$AY$1441,ROW()-8,FALSE)</f>
        <v>0</v>
      </c>
      <c r="E1336" s="444"/>
      <c r="F1336" s="444"/>
      <c r="G1336" s="420"/>
      <c r="H1336" s="421"/>
      <c r="I1336" s="440"/>
      <c r="J1336" s="423" t="s">
        <v>140</v>
      </c>
      <c r="K1336" s="292">
        <f>HLOOKUP(K!$D$15,DatInv!$BG$7:$BR$1441,ROW()-8,FALSE)</f>
        <v>0</v>
      </c>
      <c r="L1336" s="292">
        <f>HLOOKUP(K!$D$15,DatInv!$BX$7:$CI$1441,ROW()-8,FALSE)</f>
        <v>0</v>
      </c>
      <c r="M1336" s="292">
        <f>HLOOKUP(K!$D$15,DatInv!$CO$7:$CZ$1441,ROW()-8,FALSE)</f>
        <v>0</v>
      </c>
      <c r="N1336" s="444"/>
      <c r="O1336" s="444"/>
      <c r="P1336" s="292">
        <f>DatInv!CZ1334</f>
        <v>0</v>
      </c>
      <c r="Q1336" s="292">
        <f>DatInv!DF1334</f>
        <v>0</v>
      </c>
      <c r="R1336" s="292">
        <f t="shared" si="1197"/>
        <v>0</v>
      </c>
      <c r="S1336" s="292">
        <f t="shared" si="1198"/>
        <v>0</v>
      </c>
      <c r="T1336" s="290"/>
    </row>
    <row r="1337" spans="1:20">
      <c r="A1337" s="290"/>
      <c r="B1337" s="292">
        <f>HLOOKUP(K!$D$15,DatInv!$F$7:$Q$1441,ROW()-8,FALSE)</f>
        <v>0</v>
      </c>
      <c r="C1337" s="292">
        <f>HLOOKUP(K!$D$15,DatInv!$W$7:$AH$1441,ROW()-8,FALSE)</f>
        <v>0</v>
      </c>
      <c r="D1337" s="292">
        <f>HLOOKUP(K!$D$15,DatInv!$AN$7:$AY$1441,ROW()-8,FALSE)</f>
        <v>0</v>
      </c>
      <c r="E1337" s="444"/>
      <c r="F1337" s="444"/>
      <c r="G1337" s="420"/>
      <c r="H1337" s="421"/>
      <c r="I1337" s="440"/>
      <c r="J1337" s="423" t="s">
        <v>249</v>
      </c>
      <c r="K1337" s="292">
        <f>HLOOKUP(K!$D$15,DatInv!$BG$7:$BR$1441,ROW()-8,FALSE)</f>
        <v>0</v>
      </c>
      <c r="L1337" s="292">
        <f>HLOOKUP(K!$D$15,DatInv!$BX$7:$CI$1441,ROW()-8,FALSE)</f>
        <v>0</v>
      </c>
      <c r="M1337" s="292">
        <f>HLOOKUP(K!$D$15,DatInv!$CO$7:$CZ$1441,ROW()-8,FALSE)</f>
        <v>0</v>
      </c>
      <c r="N1337" s="444"/>
      <c r="O1337" s="444"/>
      <c r="P1337" s="292">
        <f>DatInv!CZ1335</f>
        <v>0</v>
      </c>
      <c r="Q1337" s="292">
        <f>DatInv!DF1335</f>
        <v>0</v>
      </c>
      <c r="R1337" s="292">
        <f t="shared" ref="R1337:S1337" si="1199">IF(R1335=0,0,R1336/R1335)</f>
        <v>0</v>
      </c>
      <c r="S1337" s="292">
        <f t="shared" si="1199"/>
        <v>0</v>
      </c>
      <c r="T1337" s="290"/>
    </row>
    <row r="1338" spans="1:20">
      <c r="A1338" s="290"/>
      <c r="B1338" s="292">
        <f>HLOOKUP(K!$D$15,DatInv!$F$7:$Q$1441,ROW()-8,FALSE)</f>
        <v>0</v>
      </c>
      <c r="C1338" s="292">
        <f>HLOOKUP(K!$D$15,DatInv!$W$7:$AH$1441,ROW()-8,FALSE)</f>
        <v>0</v>
      </c>
      <c r="D1338" s="292">
        <f>HLOOKUP(K!$D$15,DatInv!$AN$7:$AY$1441,ROW()-8,FALSE)</f>
        <v>0</v>
      </c>
      <c r="E1338" s="444"/>
      <c r="F1338" s="444"/>
      <c r="G1338" s="420"/>
      <c r="H1338" s="421"/>
      <c r="I1338" s="440" t="s">
        <v>318</v>
      </c>
      <c r="J1338" s="423" t="s">
        <v>22</v>
      </c>
      <c r="K1338" s="292">
        <f>HLOOKUP(K!$D$15,DatInv!$BG$7:$BR$1441,ROW()-8,FALSE)</f>
        <v>0</v>
      </c>
      <c r="L1338" s="292">
        <f>HLOOKUP(K!$D$15,DatInv!$BX$7:$CI$1441,ROW()-8,FALSE)</f>
        <v>0</v>
      </c>
      <c r="M1338" s="292">
        <f>HLOOKUP(K!$D$15,DatInv!$CO$7:$CZ$1441,ROW()-8,FALSE)</f>
        <v>0</v>
      </c>
      <c r="N1338" s="444"/>
      <c r="O1338" s="444"/>
      <c r="P1338" s="292">
        <f>DatInv!CZ1336</f>
        <v>0</v>
      </c>
      <c r="Q1338" s="292">
        <f>DatInv!DF1336</f>
        <v>0</v>
      </c>
      <c r="R1338" s="292">
        <f t="shared" ref="R1338:R1339" si="1200">Q1338+K1338</f>
        <v>0</v>
      </c>
      <c r="S1338" s="292">
        <f t="shared" ref="S1338:S1400" si="1201">Q1338+P1338</f>
        <v>0</v>
      </c>
      <c r="T1338" s="290"/>
    </row>
    <row r="1339" spans="1:20">
      <c r="A1339" s="290"/>
      <c r="B1339" s="292">
        <f>HLOOKUP(K!$D$15,DatInv!$F$7:$Q$1441,ROW()-8,FALSE)</f>
        <v>0</v>
      </c>
      <c r="C1339" s="292">
        <f>HLOOKUP(K!$D$15,DatInv!$W$7:$AH$1441,ROW()-8,FALSE)</f>
        <v>0</v>
      </c>
      <c r="D1339" s="292">
        <f>HLOOKUP(K!$D$15,DatInv!$AN$7:$AY$1441,ROW()-8,FALSE)</f>
        <v>0</v>
      </c>
      <c r="E1339" s="444"/>
      <c r="F1339" s="444"/>
      <c r="G1339" s="420"/>
      <c r="H1339" s="421"/>
      <c r="I1339" s="440"/>
      <c r="J1339" s="423" t="s">
        <v>140</v>
      </c>
      <c r="K1339" s="292">
        <f>HLOOKUP(K!$D$15,DatInv!$BG$7:$BR$1441,ROW()-8,FALSE)</f>
        <v>0</v>
      </c>
      <c r="L1339" s="292">
        <f>HLOOKUP(K!$D$15,DatInv!$BX$7:$CI$1441,ROW()-8,FALSE)</f>
        <v>0</v>
      </c>
      <c r="M1339" s="292">
        <f>HLOOKUP(K!$D$15,DatInv!$CO$7:$CZ$1441,ROW()-8,FALSE)</f>
        <v>0</v>
      </c>
      <c r="N1339" s="444"/>
      <c r="O1339" s="444"/>
      <c r="P1339" s="292">
        <f>DatInv!CZ1337</f>
        <v>0</v>
      </c>
      <c r="Q1339" s="292">
        <f>DatInv!DF1337</f>
        <v>0</v>
      </c>
      <c r="R1339" s="292">
        <f t="shared" si="1200"/>
        <v>0</v>
      </c>
      <c r="S1339" s="292">
        <f t="shared" si="1201"/>
        <v>0</v>
      </c>
      <c r="T1339" s="290"/>
    </row>
    <row r="1340" spans="1:20">
      <c r="A1340" s="290"/>
      <c r="B1340" s="292">
        <f>HLOOKUP(K!$D$15,DatInv!$F$7:$Q$1441,ROW()-8,FALSE)</f>
        <v>0</v>
      </c>
      <c r="C1340" s="292">
        <f>HLOOKUP(K!$D$15,DatInv!$W$7:$AH$1441,ROW()-8,FALSE)</f>
        <v>0</v>
      </c>
      <c r="D1340" s="292">
        <f>HLOOKUP(K!$D$15,DatInv!$AN$7:$AY$1441,ROW()-8,FALSE)</f>
        <v>0</v>
      </c>
      <c r="E1340" s="444"/>
      <c r="F1340" s="444"/>
      <c r="G1340" s="420"/>
      <c r="H1340" s="421"/>
      <c r="I1340" s="440"/>
      <c r="J1340" s="423" t="s">
        <v>249</v>
      </c>
      <c r="K1340" s="292">
        <f>HLOOKUP(K!$D$15,DatInv!$BG$7:$BR$1441,ROW()-8,FALSE)</f>
        <v>0</v>
      </c>
      <c r="L1340" s="292">
        <f>HLOOKUP(K!$D$15,DatInv!$BX$7:$CI$1441,ROW()-8,FALSE)</f>
        <v>0</v>
      </c>
      <c r="M1340" s="292">
        <f>HLOOKUP(K!$D$15,DatInv!$CO$7:$CZ$1441,ROW()-8,FALSE)</f>
        <v>0</v>
      </c>
      <c r="N1340" s="444"/>
      <c r="O1340" s="444"/>
      <c r="P1340" s="292">
        <f>DatInv!CZ1338</f>
        <v>0</v>
      </c>
      <c r="Q1340" s="292">
        <f>DatInv!DF1338</f>
        <v>0</v>
      </c>
      <c r="R1340" s="292">
        <f t="shared" ref="R1340:S1340" si="1202">IF(R1338=0,0,R1339/R1338)</f>
        <v>0</v>
      </c>
      <c r="S1340" s="292">
        <f t="shared" si="1202"/>
        <v>0</v>
      </c>
      <c r="T1340" s="290"/>
    </row>
    <row r="1341" spans="1:20">
      <c r="A1341" s="290"/>
      <c r="B1341" s="292">
        <f>HLOOKUP(K!$D$15,DatInv!$F$7:$Q$1441,ROW()-8,FALSE)</f>
        <v>0</v>
      </c>
      <c r="C1341" s="292">
        <f>HLOOKUP(K!$D$15,DatInv!$W$7:$AH$1441,ROW()-8,FALSE)</f>
        <v>0</v>
      </c>
      <c r="D1341" s="292">
        <f>HLOOKUP(K!$D$15,DatInv!$AN$7:$AY$1441,ROW()-8,FALSE)</f>
        <v>0</v>
      </c>
      <c r="E1341" s="444"/>
      <c r="F1341" s="444"/>
      <c r="G1341" s="420"/>
      <c r="H1341" s="421"/>
      <c r="I1341" s="440" t="s">
        <v>319</v>
      </c>
      <c r="J1341" s="423" t="s">
        <v>22</v>
      </c>
      <c r="K1341" s="292">
        <f>HLOOKUP(K!$D$15,DatInv!$BG$7:$BR$1441,ROW()-8,FALSE)</f>
        <v>0</v>
      </c>
      <c r="L1341" s="292">
        <f>HLOOKUP(K!$D$15,DatInv!$BX$7:$CI$1441,ROW()-8,FALSE)</f>
        <v>0</v>
      </c>
      <c r="M1341" s="292">
        <f>HLOOKUP(K!$D$15,DatInv!$CO$7:$CZ$1441,ROW()-8,FALSE)</f>
        <v>0</v>
      </c>
      <c r="N1341" s="444"/>
      <c r="O1341" s="444"/>
      <c r="P1341" s="292">
        <f>DatInv!CZ1339</f>
        <v>0</v>
      </c>
      <c r="Q1341" s="292">
        <f>DatInv!DF1339</f>
        <v>0</v>
      </c>
      <c r="R1341" s="292">
        <f t="shared" ref="R1341:R1342" si="1203">Q1341+K1341</f>
        <v>0</v>
      </c>
      <c r="S1341" s="292">
        <f t="shared" ref="S1341:S1400" si="1204">Q1341+P1341</f>
        <v>0</v>
      </c>
      <c r="T1341" s="290"/>
    </row>
    <row r="1342" spans="1:20">
      <c r="A1342" s="290"/>
      <c r="B1342" s="292">
        <f>HLOOKUP(K!$D$15,DatInv!$F$7:$Q$1441,ROW()-8,FALSE)</f>
        <v>0</v>
      </c>
      <c r="C1342" s="292">
        <f>HLOOKUP(K!$D$15,DatInv!$W$7:$AH$1441,ROW()-8,FALSE)</f>
        <v>0</v>
      </c>
      <c r="D1342" s="292">
        <f>HLOOKUP(K!$D$15,DatInv!$AN$7:$AY$1441,ROW()-8,FALSE)</f>
        <v>0</v>
      </c>
      <c r="E1342" s="444"/>
      <c r="F1342" s="444"/>
      <c r="G1342" s="420"/>
      <c r="H1342" s="421"/>
      <c r="I1342" s="440"/>
      <c r="J1342" s="423" t="s">
        <v>140</v>
      </c>
      <c r="K1342" s="292">
        <f>HLOOKUP(K!$D$15,DatInv!$BG$7:$BR$1441,ROW()-8,FALSE)</f>
        <v>0</v>
      </c>
      <c r="L1342" s="292">
        <f>HLOOKUP(K!$D$15,DatInv!$BX$7:$CI$1441,ROW()-8,FALSE)</f>
        <v>0</v>
      </c>
      <c r="M1342" s="292">
        <f>HLOOKUP(K!$D$15,DatInv!$CO$7:$CZ$1441,ROW()-8,FALSE)</f>
        <v>0</v>
      </c>
      <c r="N1342" s="444"/>
      <c r="O1342" s="444"/>
      <c r="P1342" s="292">
        <f>DatInv!CZ1340</f>
        <v>0</v>
      </c>
      <c r="Q1342" s="292">
        <f>DatInv!DF1340</f>
        <v>0</v>
      </c>
      <c r="R1342" s="292">
        <f t="shared" si="1203"/>
        <v>0</v>
      </c>
      <c r="S1342" s="292">
        <f t="shared" si="1204"/>
        <v>0</v>
      </c>
      <c r="T1342" s="290"/>
    </row>
    <row r="1343" spans="1:20">
      <c r="A1343" s="290"/>
      <c r="B1343" s="292">
        <f>HLOOKUP(K!$D$15,DatInv!$F$7:$Q$1441,ROW()-8,FALSE)</f>
        <v>0</v>
      </c>
      <c r="C1343" s="292">
        <f>HLOOKUP(K!$D$15,DatInv!$W$7:$AH$1441,ROW()-8,FALSE)</f>
        <v>0</v>
      </c>
      <c r="D1343" s="292">
        <f>HLOOKUP(K!$D$15,DatInv!$AN$7:$AY$1441,ROW()-8,FALSE)</f>
        <v>0</v>
      </c>
      <c r="E1343" s="444"/>
      <c r="F1343" s="444"/>
      <c r="G1343" s="420"/>
      <c r="H1343" s="421"/>
      <c r="I1343" s="440"/>
      <c r="J1343" s="423" t="s">
        <v>249</v>
      </c>
      <c r="K1343" s="292">
        <f>HLOOKUP(K!$D$15,DatInv!$BG$7:$BR$1441,ROW()-8,FALSE)</f>
        <v>0</v>
      </c>
      <c r="L1343" s="292">
        <f>HLOOKUP(K!$D$15,DatInv!$BX$7:$CI$1441,ROW()-8,FALSE)</f>
        <v>0</v>
      </c>
      <c r="M1343" s="292">
        <f>HLOOKUP(K!$D$15,DatInv!$CO$7:$CZ$1441,ROW()-8,FALSE)</f>
        <v>0</v>
      </c>
      <c r="N1343" s="444"/>
      <c r="O1343" s="444"/>
      <c r="P1343" s="292">
        <f>DatInv!CZ1341</f>
        <v>0</v>
      </c>
      <c r="Q1343" s="292">
        <f>DatInv!DF1341</f>
        <v>0</v>
      </c>
      <c r="R1343" s="292">
        <f t="shared" ref="R1343:S1343" si="1205">IF(R1341=0,0,R1342/R1341)</f>
        <v>0</v>
      </c>
      <c r="S1343" s="292">
        <f t="shared" si="1205"/>
        <v>0</v>
      </c>
      <c r="T1343" s="290"/>
    </row>
    <row r="1344" spans="1:20">
      <c r="A1344" s="290"/>
      <c r="B1344" s="292">
        <f>HLOOKUP(K!$D$15,DatInv!$F$7:$Q$1441,ROW()-8,FALSE)</f>
        <v>0</v>
      </c>
      <c r="C1344" s="292">
        <f>HLOOKUP(K!$D$15,DatInv!$W$7:$AH$1441,ROW()-8,FALSE)</f>
        <v>0</v>
      </c>
      <c r="D1344" s="292">
        <f>HLOOKUP(K!$D$15,DatInv!$AN$7:$AY$1441,ROW()-8,FALSE)</f>
        <v>0</v>
      </c>
      <c r="E1344" s="444"/>
      <c r="F1344" s="444"/>
      <c r="G1344" s="420"/>
      <c r="H1344" s="421"/>
      <c r="I1344" s="440" t="s">
        <v>320</v>
      </c>
      <c r="J1344" s="423" t="s">
        <v>22</v>
      </c>
      <c r="K1344" s="292">
        <f>HLOOKUP(K!$D$15,DatInv!$BG$7:$BR$1441,ROW()-8,FALSE)</f>
        <v>0</v>
      </c>
      <c r="L1344" s="292">
        <f>HLOOKUP(K!$D$15,DatInv!$BX$7:$CI$1441,ROW()-8,FALSE)</f>
        <v>0</v>
      </c>
      <c r="M1344" s="292">
        <f>HLOOKUP(K!$D$15,DatInv!$CO$7:$CZ$1441,ROW()-8,FALSE)</f>
        <v>0</v>
      </c>
      <c r="N1344" s="444"/>
      <c r="O1344" s="444"/>
      <c r="P1344" s="292">
        <f>DatInv!CZ1342</f>
        <v>0</v>
      </c>
      <c r="Q1344" s="292">
        <f>DatInv!DF1342</f>
        <v>0</v>
      </c>
      <c r="R1344" s="292">
        <f t="shared" ref="R1344:R1345" si="1206">Q1344+K1344</f>
        <v>0</v>
      </c>
      <c r="S1344" s="292">
        <f t="shared" ref="S1344:S1400" si="1207">Q1344+P1344</f>
        <v>0</v>
      </c>
      <c r="T1344" s="290"/>
    </row>
    <row r="1345" spans="1:20">
      <c r="A1345" s="290"/>
      <c r="B1345" s="292">
        <f>HLOOKUP(K!$D$15,DatInv!$F$7:$Q$1441,ROW()-8,FALSE)</f>
        <v>0</v>
      </c>
      <c r="C1345" s="292">
        <f>HLOOKUP(K!$D$15,DatInv!$W$7:$AH$1441,ROW()-8,FALSE)</f>
        <v>0</v>
      </c>
      <c r="D1345" s="292">
        <f>HLOOKUP(K!$D$15,DatInv!$AN$7:$AY$1441,ROW()-8,FALSE)</f>
        <v>0</v>
      </c>
      <c r="E1345" s="444"/>
      <c r="F1345" s="444"/>
      <c r="G1345" s="420"/>
      <c r="H1345" s="421"/>
      <c r="I1345" s="440"/>
      <c r="J1345" s="423" t="s">
        <v>140</v>
      </c>
      <c r="K1345" s="292">
        <f>HLOOKUP(K!$D$15,DatInv!$BG$7:$BR$1441,ROW()-8,FALSE)</f>
        <v>0</v>
      </c>
      <c r="L1345" s="292">
        <f>HLOOKUP(K!$D$15,DatInv!$BX$7:$CI$1441,ROW()-8,FALSE)</f>
        <v>0</v>
      </c>
      <c r="M1345" s="292">
        <f>HLOOKUP(K!$D$15,DatInv!$CO$7:$CZ$1441,ROW()-8,FALSE)</f>
        <v>0</v>
      </c>
      <c r="N1345" s="444"/>
      <c r="O1345" s="444"/>
      <c r="P1345" s="292">
        <f>DatInv!CZ1343</f>
        <v>0</v>
      </c>
      <c r="Q1345" s="292">
        <f>DatInv!DF1343</f>
        <v>0</v>
      </c>
      <c r="R1345" s="292">
        <f t="shared" si="1206"/>
        <v>0</v>
      </c>
      <c r="S1345" s="292">
        <f t="shared" si="1207"/>
        <v>0</v>
      </c>
      <c r="T1345" s="290"/>
    </row>
    <row r="1346" spans="1:20">
      <c r="A1346" s="290"/>
      <c r="B1346" s="292">
        <f>HLOOKUP(K!$D$15,DatInv!$F$7:$Q$1441,ROW()-8,FALSE)</f>
        <v>0</v>
      </c>
      <c r="C1346" s="292">
        <f>HLOOKUP(K!$D$15,DatInv!$W$7:$AH$1441,ROW()-8,FALSE)</f>
        <v>0</v>
      </c>
      <c r="D1346" s="292">
        <f>HLOOKUP(K!$D$15,DatInv!$AN$7:$AY$1441,ROW()-8,FALSE)</f>
        <v>0</v>
      </c>
      <c r="E1346" s="444"/>
      <c r="F1346" s="444"/>
      <c r="G1346" s="420"/>
      <c r="H1346" s="421"/>
      <c r="I1346" s="440"/>
      <c r="J1346" s="423" t="s">
        <v>249</v>
      </c>
      <c r="K1346" s="292">
        <f>HLOOKUP(K!$D$15,DatInv!$BG$7:$BR$1441,ROW()-8,FALSE)</f>
        <v>0</v>
      </c>
      <c r="L1346" s="292">
        <f>HLOOKUP(K!$D$15,DatInv!$BX$7:$CI$1441,ROW()-8,FALSE)</f>
        <v>0</v>
      </c>
      <c r="M1346" s="292">
        <f>HLOOKUP(K!$D$15,DatInv!$CO$7:$CZ$1441,ROW()-8,FALSE)</f>
        <v>0</v>
      </c>
      <c r="N1346" s="444"/>
      <c r="O1346" s="444"/>
      <c r="P1346" s="292">
        <f>DatInv!CZ1344</f>
        <v>0</v>
      </c>
      <c r="Q1346" s="292">
        <f>DatInv!DF1344</f>
        <v>0</v>
      </c>
      <c r="R1346" s="292">
        <f t="shared" ref="R1346:S1346" si="1208">IF(R1344=0,0,R1345/R1344)</f>
        <v>0</v>
      </c>
      <c r="S1346" s="292">
        <f t="shared" si="1208"/>
        <v>0</v>
      </c>
      <c r="T1346" s="290"/>
    </row>
    <row r="1347" spans="1:20">
      <c r="A1347" s="290"/>
      <c r="B1347" s="292">
        <f>HLOOKUP(K!$D$15,DatInv!$F$7:$Q$1441,ROW()-8,FALSE)</f>
        <v>0</v>
      </c>
      <c r="C1347" s="292">
        <f>HLOOKUP(K!$D$15,DatInv!$W$7:$AH$1441,ROW()-8,FALSE)</f>
        <v>0</v>
      </c>
      <c r="D1347" s="292">
        <f>HLOOKUP(K!$D$15,DatInv!$AN$7:$AY$1441,ROW()-8,FALSE)</f>
        <v>0</v>
      </c>
      <c r="E1347" s="444"/>
      <c r="F1347" s="444"/>
      <c r="G1347" s="420"/>
      <c r="H1347" s="421"/>
      <c r="I1347" s="440" t="s">
        <v>321</v>
      </c>
      <c r="J1347" s="423" t="s">
        <v>22</v>
      </c>
      <c r="K1347" s="292">
        <f>HLOOKUP(K!$D$15,DatInv!$BG$7:$BR$1441,ROW()-8,FALSE)</f>
        <v>0</v>
      </c>
      <c r="L1347" s="292">
        <f>HLOOKUP(K!$D$15,DatInv!$BX$7:$CI$1441,ROW()-8,FALSE)</f>
        <v>0</v>
      </c>
      <c r="M1347" s="292">
        <f>HLOOKUP(K!$D$15,DatInv!$CO$7:$CZ$1441,ROW()-8,FALSE)</f>
        <v>0</v>
      </c>
      <c r="N1347" s="444"/>
      <c r="O1347" s="444"/>
      <c r="P1347" s="292">
        <f>DatInv!CZ1345</f>
        <v>0</v>
      </c>
      <c r="Q1347" s="292">
        <f>DatInv!DF1345</f>
        <v>0</v>
      </c>
      <c r="R1347" s="292">
        <f t="shared" ref="R1347:R1348" si="1209">Q1347+K1347</f>
        <v>0</v>
      </c>
      <c r="S1347" s="292">
        <f t="shared" ref="S1347:S1400" si="1210">Q1347+P1347</f>
        <v>0</v>
      </c>
      <c r="T1347" s="290"/>
    </row>
    <row r="1348" spans="1:20">
      <c r="A1348" s="290"/>
      <c r="B1348" s="292">
        <f>HLOOKUP(K!$D$15,DatInv!$F$7:$Q$1441,ROW()-8,FALSE)</f>
        <v>0</v>
      </c>
      <c r="C1348" s="292">
        <f>HLOOKUP(K!$D$15,DatInv!$W$7:$AH$1441,ROW()-8,FALSE)</f>
        <v>0</v>
      </c>
      <c r="D1348" s="292">
        <f>HLOOKUP(K!$D$15,DatInv!$AN$7:$AY$1441,ROW()-8,FALSE)</f>
        <v>0</v>
      </c>
      <c r="E1348" s="444"/>
      <c r="F1348" s="444"/>
      <c r="G1348" s="420"/>
      <c r="H1348" s="421"/>
      <c r="I1348" s="440"/>
      <c r="J1348" s="423" t="s">
        <v>140</v>
      </c>
      <c r="K1348" s="292">
        <f>HLOOKUP(K!$D$15,DatInv!$BG$7:$BR$1441,ROW()-8,FALSE)</f>
        <v>0</v>
      </c>
      <c r="L1348" s="292">
        <f>HLOOKUP(K!$D$15,DatInv!$BX$7:$CI$1441,ROW()-8,FALSE)</f>
        <v>0</v>
      </c>
      <c r="M1348" s="292">
        <f>HLOOKUP(K!$D$15,DatInv!$CO$7:$CZ$1441,ROW()-8,FALSE)</f>
        <v>0</v>
      </c>
      <c r="N1348" s="444"/>
      <c r="O1348" s="444"/>
      <c r="P1348" s="292">
        <f>DatInv!CZ1346</f>
        <v>0</v>
      </c>
      <c r="Q1348" s="292">
        <f>DatInv!DF1346</f>
        <v>0</v>
      </c>
      <c r="R1348" s="292">
        <f t="shared" si="1209"/>
        <v>0</v>
      </c>
      <c r="S1348" s="292">
        <f t="shared" si="1210"/>
        <v>0</v>
      </c>
      <c r="T1348" s="290"/>
    </row>
    <row r="1349" spans="1:20">
      <c r="A1349" s="290"/>
      <c r="B1349" s="292">
        <f>HLOOKUP(K!$D$15,DatInv!$F$7:$Q$1441,ROW()-8,FALSE)</f>
        <v>0</v>
      </c>
      <c r="C1349" s="292">
        <f>HLOOKUP(K!$D$15,DatInv!$W$7:$AH$1441,ROW()-8,FALSE)</f>
        <v>0</v>
      </c>
      <c r="D1349" s="292">
        <f>HLOOKUP(K!$D$15,DatInv!$AN$7:$AY$1441,ROW()-8,FALSE)</f>
        <v>0</v>
      </c>
      <c r="E1349" s="444"/>
      <c r="F1349" s="444"/>
      <c r="G1349" s="420"/>
      <c r="H1349" s="421"/>
      <c r="I1349" s="440"/>
      <c r="J1349" s="423" t="s">
        <v>249</v>
      </c>
      <c r="K1349" s="292">
        <f>HLOOKUP(K!$D$15,DatInv!$BG$7:$BR$1441,ROW()-8,FALSE)</f>
        <v>0</v>
      </c>
      <c r="L1349" s="292">
        <f>HLOOKUP(K!$D$15,DatInv!$BX$7:$CI$1441,ROW()-8,FALSE)</f>
        <v>0</v>
      </c>
      <c r="M1349" s="292">
        <f>HLOOKUP(K!$D$15,DatInv!$CO$7:$CZ$1441,ROW()-8,FALSE)</f>
        <v>0</v>
      </c>
      <c r="N1349" s="444"/>
      <c r="O1349" s="444"/>
      <c r="P1349" s="292">
        <f>DatInv!CZ1347</f>
        <v>0</v>
      </c>
      <c r="Q1349" s="292">
        <f>DatInv!DF1347</f>
        <v>0</v>
      </c>
      <c r="R1349" s="292">
        <f t="shared" ref="R1349:S1349" si="1211">IF(R1347=0,0,R1348/R1347)</f>
        <v>0</v>
      </c>
      <c r="S1349" s="292">
        <f t="shared" si="1211"/>
        <v>0</v>
      </c>
      <c r="T1349" s="290"/>
    </row>
    <row r="1350" spans="1:20">
      <c r="A1350" s="290"/>
      <c r="B1350" s="292">
        <f>HLOOKUP(K!$D$15,DatInv!$F$7:$Q$1441,ROW()-8,FALSE)</f>
        <v>0</v>
      </c>
      <c r="C1350" s="292">
        <f>HLOOKUP(K!$D$15,DatInv!$W$7:$AH$1441,ROW()-8,FALSE)</f>
        <v>0</v>
      </c>
      <c r="D1350" s="292">
        <f>HLOOKUP(K!$D$15,DatInv!$AN$7:$AY$1441,ROW()-8,FALSE)</f>
        <v>0</v>
      </c>
      <c r="E1350" s="444"/>
      <c r="F1350" s="444"/>
      <c r="G1350" s="420"/>
      <c r="H1350" s="421"/>
      <c r="I1350" s="440" t="s">
        <v>322</v>
      </c>
      <c r="J1350" s="423" t="s">
        <v>22</v>
      </c>
      <c r="K1350" s="292">
        <f>HLOOKUP(K!$D$15,DatInv!$BG$7:$BR$1441,ROW()-8,FALSE)</f>
        <v>0</v>
      </c>
      <c r="L1350" s="292">
        <f>HLOOKUP(K!$D$15,DatInv!$BX$7:$CI$1441,ROW()-8,FALSE)</f>
        <v>0</v>
      </c>
      <c r="M1350" s="292">
        <f>HLOOKUP(K!$D$15,DatInv!$CO$7:$CZ$1441,ROW()-8,FALSE)</f>
        <v>0</v>
      </c>
      <c r="N1350" s="444"/>
      <c r="O1350" s="444"/>
      <c r="P1350" s="292">
        <f>DatInv!CZ1348</f>
        <v>0</v>
      </c>
      <c r="Q1350" s="292">
        <f>DatInv!DF1348</f>
        <v>0</v>
      </c>
      <c r="R1350" s="292">
        <f t="shared" ref="R1350:R1351" si="1212">Q1350+K1350</f>
        <v>0</v>
      </c>
      <c r="S1350" s="292">
        <f t="shared" ref="S1350:S1400" si="1213">Q1350+P1350</f>
        <v>0</v>
      </c>
      <c r="T1350" s="290"/>
    </row>
    <row r="1351" spans="1:20">
      <c r="A1351" s="290"/>
      <c r="B1351" s="292">
        <f>HLOOKUP(K!$D$15,DatInv!$F$7:$Q$1441,ROW()-8,FALSE)</f>
        <v>0</v>
      </c>
      <c r="C1351" s="292">
        <f>HLOOKUP(K!$D$15,DatInv!$W$7:$AH$1441,ROW()-8,FALSE)</f>
        <v>0</v>
      </c>
      <c r="D1351" s="292">
        <f>HLOOKUP(K!$D$15,DatInv!$AN$7:$AY$1441,ROW()-8,FALSE)</f>
        <v>0</v>
      </c>
      <c r="E1351" s="444"/>
      <c r="F1351" s="444"/>
      <c r="G1351" s="420"/>
      <c r="H1351" s="421"/>
      <c r="I1351" s="440"/>
      <c r="J1351" s="423" t="s">
        <v>140</v>
      </c>
      <c r="K1351" s="292">
        <f>HLOOKUP(K!$D$15,DatInv!$BG$7:$BR$1441,ROW()-8,FALSE)</f>
        <v>0</v>
      </c>
      <c r="L1351" s="292">
        <f>HLOOKUP(K!$D$15,DatInv!$BX$7:$CI$1441,ROW()-8,FALSE)</f>
        <v>0</v>
      </c>
      <c r="M1351" s="292">
        <f>HLOOKUP(K!$D$15,DatInv!$CO$7:$CZ$1441,ROW()-8,FALSE)</f>
        <v>0</v>
      </c>
      <c r="N1351" s="444"/>
      <c r="O1351" s="444"/>
      <c r="P1351" s="292">
        <f>DatInv!CZ1349</f>
        <v>0</v>
      </c>
      <c r="Q1351" s="292">
        <f>DatInv!DF1349</f>
        <v>0</v>
      </c>
      <c r="R1351" s="292">
        <f t="shared" si="1212"/>
        <v>0</v>
      </c>
      <c r="S1351" s="292">
        <f t="shared" si="1213"/>
        <v>0</v>
      </c>
      <c r="T1351" s="290"/>
    </row>
    <row r="1352" spans="1:20">
      <c r="A1352" s="290"/>
      <c r="B1352" s="292">
        <f>HLOOKUP(K!$D$15,DatInv!$F$7:$Q$1441,ROW()-8,FALSE)</f>
        <v>0</v>
      </c>
      <c r="C1352" s="292">
        <f>HLOOKUP(K!$D$15,DatInv!$W$7:$AH$1441,ROW()-8,FALSE)</f>
        <v>0</v>
      </c>
      <c r="D1352" s="292">
        <f>HLOOKUP(K!$D$15,DatInv!$AN$7:$AY$1441,ROW()-8,FALSE)</f>
        <v>0</v>
      </c>
      <c r="E1352" s="444"/>
      <c r="F1352" s="444"/>
      <c r="G1352" s="420"/>
      <c r="H1352" s="421"/>
      <c r="I1352" s="440"/>
      <c r="J1352" s="423" t="s">
        <v>249</v>
      </c>
      <c r="K1352" s="292">
        <f>HLOOKUP(K!$D$15,DatInv!$BG$7:$BR$1441,ROW()-8,FALSE)</f>
        <v>0</v>
      </c>
      <c r="L1352" s="292">
        <f>HLOOKUP(K!$D$15,DatInv!$BX$7:$CI$1441,ROW()-8,FALSE)</f>
        <v>0</v>
      </c>
      <c r="M1352" s="292">
        <f>HLOOKUP(K!$D$15,DatInv!$CO$7:$CZ$1441,ROW()-8,FALSE)</f>
        <v>0</v>
      </c>
      <c r="N1352" s="444"/>
      <c r="O1352" s="444"/>
      <c r="P1352" s="292">
        <f>DatInv!CZ1350</f>
        <v>0</v>
      </c>
      <c r="Q1352" s="292">
        <f>DatInv!DF1350</f>
        <v>0</v>
      </c>
      <c r="R1352" s="292">
        <f t="shared" ref="R1352:S1352" si="1214">IF(R1350=0,0,R1351/R1350)</f>
        <v>0</v>
      </c>
      <c r="S1352" s="292">
        <f t="shared" si="1214"/>
        <v>0</v>
      </c>
      <c r="T1352" s="290"/>
    </row>
    <row r="1353" spans="1:20">
      <c r="A1353" s="290"/>
      <c r="B1353" s="292">
        <f>HLOOKUP(K!$D$15,DatInv!$F$7:$Q$1441,ROW()-8,FALSE)</f>
        <v>0</v>
      </c>
      <c r="C1353" s="292">
        <f>HLOOKUP(K!$D$15,DatInv!$W$7:$AH$1441,ROW()-8,FALSE)</f>
        <v>0</v>
      </c>
      <c r="D1353" s="292">
        <f>HLOOKUP(K!$D$15,DatInv!$AN$7:$AY$1441,ROW()-8,FALSE)</f>
        <v>0</v>
      </c>
      <c r="E1353" s="444"/>
      <c r="F1353" s="444"/>
      <c r="G1353" s="420"/>
      <c r="H1353" s="421"/>
      <c r="I1353" s="440" t="s">
        <v>323</v>
      </c>
      <c r="J1353" s="423" t="s">
        <v>22</v>
      </c>
      <c r="K1353" s="292">
        <f>HLOOKUP(K!$D$15,DatInv!$BG$7:$BR$1441,ROW()-8,FALSE)</f>
        <v>0</v>
      </c>
      <c r="L1353" s="292">
        <f>HLOOKUP(K!$D$15,DatInv!$BX$7:$CI$1441,ROW()-8,FALSE)</f>
        <v>0</v>
      </c>
      <c r="M1353" s="292">
        <f>HLOOKUP(K!$D$15,DatInv!$CO$7:$CZ$1441,ROW()-8,FALSE)</f>
        <v>0</v>
      </c>
      <c r="N1353" s="444"/>
      <c r="O1353" s="444"/>
      <c r="P1353" s="292">
        <f>DatInv!CZ1351</f>
        <v>0</v>
      </c>
      <c r="Q1353" s="292">
        <f>DatInv!DF1351</f>
        <v>0</v>
      </c>
      <c r="R1353" s="292">
        <f t="shared" ref="R1353:R1354" si="1215">Q1353+K1353</f>
        <v>0</v>
      </c>
      <c r="S1353" s="292">
        <f t="shared" ref="S1353:S1400" si="1216">Q1353+P1353</f>
        <v>0</v>
      </c>
      <c r="T1353" s="290"/>
    </row>
    <row r="1354" spans="1:20">
      <c r="A1354" s="290"/>
      <c r="B1354" s="292">
        <f>HLOOKUP(K!$D$15,DatInv!$F$7:$Q$1441,ROW()-8,FALSE)</f>
        <v>0</v>
      </c>
      <c r="C1354" s="292">
        <f>HLOOKUP(K!$D$15,DatInv!$W$7:$AH$1441,ROW()-8,FALSE)</f>
        <v>0</v>
      </c>
      <c r="D1354" s="292">
        <f>HLOOKUP(K!$D$15,DatInv!$AN$7:$AY$1441,ROW()-8,FALSE)</f>
        <v>0</v>
      </c>
      <c r="E1354" s="444"/>
      <c r="F1354" s="444"/>
      <c r="G1354" s="420"/>
      <c r="H1354" s="421"/>
      <c r="I1354" s="440"/>
      <c r="J1354" s="423" t="s">
        <v>140</v>
      </c>
      <c r="K1354" s="292">
        <f>HLOOKUP(K!$D$15,DatInv!$BG$7:$BR$1441,ROW()-8,FALSE)</f>
        <v>0</v>
      </c>
      <c r="L1354" s="292">
        <f>HLOOKUP(K!$D$15,DatInv!$BX$7:$CI$1441,ROW()-8,FALSE)</f>
        <v>0</v>
      </c>
      <c r="M1354" s="292">
        <f>HLOOKUP(K!$D$15,DatInv!$CO$7:$CZ$1441,ROW()-8,FALSE)</f>
        <v>0</v>
      </c>
      <c r="N1354" s="444"/>
      <c r="O1354" s="444"/>
      <c r="P1354" s="292">
        <f>DatInv!CZ1352</f>
        <v>0</v>
      </c>
      <c r="Q1354" s="292">
        <f>DatInv!DF1352</f>
        <v>0</v>
      </c>
      <c r="R1354" s="292">
        <f t="shared" si="1215"/>
        <v>0</v>
      </c>
      <c r="S1354" s="292">
        <f t="shared" si="1216"/>
        <v>0</v>
      </c>
      <c r="T1354" s="290"/>
    </row>
    <row r="1355" spans="1:20">
      <c r="A1355" s="290"/>
      <c r="B1355" s="292">
        <f>HLOOKUP(K!$D$15,DatInv!$F$7:$Q$1441,ROW()-8,FALSE)</f>
        <v>0</v>
      </c>
      <c r="C1355" s="292">
        <f>HLOOKUP(K!$D$15,DatInv!$W$7:$AH$1441,ROW()-8,FALSE)</f>
        <v>0</v>
      </c>
      <c r="D1355" s="292">
        <f>HLOOKUP(K!$D$15,DatInv!$AN$7:$AY$1441,ROW()-8,FALSE)</f>
        <v>0</v>
      </c>
      <c r="E1355" s="444"/>
      <c r="F1355" s="444"/>
      <c r="G1355" s="420"/>
      <c r="H1355" s="421"/>
      <c r="I1355" s="440"/>
      <c r="J1355" s="423" t="s">
        <v>249</v>
      </c>
      <c r="K1355" s="292">
        <f>HLOOKUP(K!$D$15,DatInv!$BG$7:$BR$1441,ROW()-8,FALSE)</f>
        <v>0</v>
      </c>
      <c r="L1355" s="292">
        <f>HLOOKUP(K!$D$15,DatInv!$BX$7:$CI$1441,ROW()-8,FALSE)</f>
        <v>0</v>
      </c>
      <c r="M1355" s="292">
        <f>HLOOKUP(K!$D$15,DatInv!$CO$7:$CZ$1441,ROW()-8,FALSE)</f>
        <v>0</v>
      </c>
      <c r="N1355" s="444"/>
      <c r="O1355" s="444"/>
      <c r="P1355" s="292">
        <f>DatInv!CZ1353</f>
        <v>0</v>
      </c>
      <c r="Q1355" s="292">
        <f>DatInv!DF1353</f>
        <v>0</v>
      </c>
      <c r="R1355" s="292">
        <f t="shared" ref="R1355:S1355" si="1217">IF(R1353=0,0,R1354/R1353)</f>
        <v>0</v>
      </c>
      <c r="S1355" s="292">
        <f t="shared" si="1217"/>
        <v>0</v>
      </c>
      <c r="T1355" s="290"/>
    </row>
    <row r="1356" spans="1:20">
      <c r="A1356" s="290"/>
      <c r="B1356" s="292">
        <f>HLOOKUP(K!$D$15,DatInv!$F$7:$Q$1441,ROW()-8,FALSE)</f>
        <v>0</v>
      </c>
      <c r="C1356" s="292">
        <f>HLOOKUP(K!$D$15,DatInv!$W$7:$AH$1441,ROW()-8,FALSE)</f>
        <v>0</v>
      </c>
      <c r="D1356" s="292">
        <f>HLOOKUP(K!$D$15,DatInv!$AN$7:$AY$1441,ROW()-8,FALSE)</f>
        <v>0</v>
      </c>
      <c r="E1356" s="444"/>
      <c r="F1356" s="444"/>
      <c r="G1356" s="420"/>
      <c r="H1356" s="421"/>
      <c r="I1356" s="440" t="s">
        <v>324</v>
      </c>
      <c r="J1356" s="423" t="s">
        <v>22</v>
      </c>
      <c r="K1356" s="292">
        <f>HLOOKUP(K!$D$15,DatInv!$BG$7:$BR$1441,ROW()-8,FALSE)</f>
        <v>0</v>
      </c>
      <c r="L1356" s="292">
        <f>HLOOKUP(K!$D$15,DatInv!$BX$7:$CI$1441,ROW()-8,FALSE)</f>
        <v>0</v>
      </c>
      <c r="M1356" s="292">
        <f>HLOOKUP(K!$D$15,DatInv!$CO$7:$CZ$1441,ROW()-8,FALSE)</f>
        <v>0</v>
      </c>
      <c r="N1356" s="444"/>
      <c r="O1356" s="444"/>
      <c r="P1356" s="292">
        <f>DatInv!CZ1354</f>
        <v>0</v>
      </c>
      <c r="Q1356" s="292">
        <f>DatInv!DF1354</f>
        <v>0</v>
      </c>
      <c r="R1356" s="292">
        <f t="shared" ref="R1356:R1357" si="1218">Q1356+K1356</f>
        <v>0</v>
      </c>
      <c r="S1356" s="292">
        <f t="shared" ref="S1356:S1400" si="1219">Q1356+P1356</f>
        <v>0</v>
      </c>
      <c r="T1356" s="290"/>
    </row>
    <row r="1357" spans="1:20">
      <c r="A1357" s="290"/>
      <c r="B1357" s="292">
        <f>HLOOKUP(K!$D$15,DatInv!$F$7:$Q$1441,ROW()-8,FALSE)</f>
        <v>0</v>
      </c>
      <c r="C1357" s="292">
        <f>HLOOKUP(K!$D$15,DatInv!$W$7:$AH$1441,ROW()-8,FALSE)</f>
        <v>0</v>
      </c>
      <c r="D1357" s="292">
        <f>HLOOKUP(K!$D$15,DatInv!$AN$7:$AY$1441,ROW()-8,FALSE)</f>
        <v>0</v>
      </c>
      <c r="E1357" s="444"/>
      <c r="F1357" s="444"/>
      <c r="G1357" s="420"/>
      <c r="H1357" s="421"/>
      <c r="I1357" s="440"/>
      <c r="J1357" s="423" t="s">
        <v>140</v>
      </c>
      <c r="K1357" s="292">
        <f>HLOOKUP(K!$D$15,DatInv!$BG$7:$BR$1441,ROW()-8,FALSE)</f>
        <v>0</v>
      </c>
      <c r="L1357" s="292">
        <f>HLOOKUP(K!$D$15,DatInv!$BX$7:$CI$1441,ROW()-8,FALSE)</f>
        <v>0</v>
      </c>
      <c r="M1357" s="292">
        <f>HLOOKUP(K!$D$15,DatInv!$CO$7:$CZ$1441,ROW()-8,FALSE)</f>
        <v>0</v>
      </c>
      <c r="N1357" s="444"/>
      <c r="O1357" s="444"/>
      <c r="P1357" s="292">
        <f>DatInv!CZ1355</f>
        <v>0</v>
      </c>
      <c r="Q1357" s="292">
        <f>DatInv!DF1355</f>
        <v>0</v>
      </c>
      <c r="R1357" s="292">
        <f t="shared" si="1218"/>
        <v>0</v>
      </c>
      <c r="S1357" s="292">
        <f t="shared" si="1219"/>
        <v>0</v>
      </c>
      <c r="T1357" s="290"/>
    </row>
    <row r="1358" spans="1:20">
      <c r="A1358" s="290"/>
      <c r="B1358" s="292">
        <f>HLOOKUP(K!$D$15,DatInv!$F$7:$Q$1441,ROW()-8,FALSE)</f>
        <v>0</v>
      </c>
      <c r="C1358" s="292">
        <f>HLOOKUP(K!$D$15,DatInv!$W$7:$AH$1441,ROW()-8,FALSE)</f>
        <v>0</v>
      </c>
      <c r="D1358" s="292">
        <f>HLOOKUP(K!$D$15,DatInv!$AN$7:$AY$1441,ROW()-8,FALSE)</f>
        <v>0</v>
      </c>
      <c r="E1358" s="444"/>
      <c r="F1358" s="444"/>
      <c r="G1358" s="420"/>
      <c r="H1358" s="421"/>
      <c r="I1358" s="440"/>
      <c r="J1358" s="423" t="s">
        <v>249</v>
      </c>
      <c r="K1358" s="292">
        <f>HLOOKUP(K!$D$15,DatInv!$BG$7:$BR$1441,ROW()-8,FALSE)</f>
        <v>0</v>
      </c>
      <c r="L1358" s="292">
        <f>HLOOKUP(K!$D$15,DatInv!$BX$7:$CI$1441,ROW()-8,FALSE)</f>
        <v>0</v>
      </c>
      <c r="M1358" s="292">
        <f>HLOOKUP(K!$D$15,DatInv!$CO$7:$CZ$1441,ROW()-8,FALSE)</f>
        <v>0</v>
      </c>
      <c r="N1358" s="444"/>
      <c r="O1358" s="444"/>
      <c r="P1358" s="292">
        <f>DatInv!CZ1356</f>
        <v>0</v>
      </c>
      <c r="Q1358" s="292">
        <f>DatInv!DF1356</f>
        <v>0</v>
      </c>
      <c r="R1358" s="292">
        <f t="shared" ref="R1358:S1358" si="1220">IF(R1356=0,0,R1357/R1356)</f>
        <v>0</v>
      </c>
      <c r="S1358" s="292">
        <f t="shared" si="1220"/>
        <v>0</v>
      </c>
      <c r="T1358" s="290"/>
    </row>
    <row r="1359" spans="1:20">
      <c r="A1359" s="290"/>
      <c r="B1359" s="292">
        <f>HLOOKUP(K!$D$15,DatInv!$F$7:$Q$1441,ROW()-8,FALSE)</f>
        <v>0</v>
      </c>
      <c r="C1359" s="292">
        <f>HLOOKUP(K!$D$15,DatInv!$W$7:$AH$1441,ROW()-8,FALSE)</f>
        <v>0</v>
      </c>
      <c r="D1359" s="292">
        <f>HLOOKUP(K!$D$15,DatInv!$AN$7:$AY$1441,ROW()-8,FALSE)</f>
        <v>0</v>
      </c>
      <c r="E1359" s="444"/>
      <c r="F1359" s="444"/>
      <c r="G1359" s="420"/>
      <c r="H1359" s="421"/>
      <c r="I1359" s="440" t="s">
        <v>325</v>
      </c>
      <c r="J1359" s="423" t="s">
        <v>22</v>
      </c>
      <c r="K1359" s="292">
        <f>HLOOKUP(K!$D$15,DatInv!$BG$7:$BR$1441,ROW()-8,FALSE)</f>
        <v>0</v>
      </c>
      <c r="L1359" s="292">
        <f>HLOOKUP(K!$D$15,DatInv!$BX$7:$CI$1441,ROW()-8,FALSE)</f>
        <v>0</v>
      </c>
      <c r="M1359" s="292">
        <f>HLOOKUP(K!$D$15,DatInv!$CO$7:$CZ$1441,ROW()-8,FALSE)</f>
        <v>0</v>
      </c>
      <c r="N1359" s="444"/>
      <c r="O1359" s="444"/>
      <c r="P1359" s="292">
        <f>DatInv!CZ1357</f>
        <v>0</v>
      </c>
      <c r="Q1359" s="292">
        <f>DatInv!DF1357</f>
        <v>0</v>
      </c>
      <c r="R1359" s="292">
        <f t="shared" ref="R1359:R1360" si="1221">Q1359+K1359</f>
        <v>0</v>
      </c>
      <c r="S1359" s="292">
        <f t="shared" ref="S1359:S1400" si="1222">Q1359+P1359</f>
        <v>0</v>
      </c>
      <c r="T1359" s="290"/>
    </row>
    <row r="1360" spans="1:20">
      <c r="A1360" s="290"/>
      <c r="B1360" s="292">
        <f>HLOOKUP(K!$D$15,DatInv!$F$7:$Q$1441,ROW()-8,FALSE)</f>
        <v>0</v>
      </c>
      <c r="C1360" s="292">
        <f>HLOOKUP(K!$D$15,DatInv!$W$7:$AH$1441,ROW()-8,FALSE)</f>
        <v>0</v>
      </c>
      <c r="D1360" s="292">
        <f>HLOOKUP(K!$D$15,DatInv!$AN$7:$AY$1441,ROW()-8,FALSE)</f>
        <v>0</v>
      </c>
      <c r="E1360" s="444"/>
      <c r="F1360" s="444"/>
      <c r="G1360" s="420"/>
      <c r="H1360" s="421"/>
      <c r="I1360" s="440"/>
      <c r="J1360" s="423" t="s">
        <v>140</v>
      </c>
      <c r="K1360" s="292">
        <f>HLOOKUP(K!$D$15,DatInv!$BG$7:$BR$1441,ROW()-8,FALSE)</f>
        <v>0</v>
      </c>
      <c r="L1360" s="292">
        <f>HLOOKUP(K!$D$15,DatInv!$BX$7:$CI$1441,ROW()-8,FALSE)</f>
        <v>0</v>
      </c>
      <c r="M1360" s="292">
        <f>HLOOKUP(K!$D$15,DatInv!$CO$7:$CZ$1441,ROW()-8,FALSE)</f>
        <v>0</v>
      </c>
      <c r="N1360" s="444"/>
      <c r="O1360" s="444"/>
      <c r="P1360" s="292">
        <f>DatInv!CZ1358</f>
        <v>0</v>
      </c>
      <c r="Q1360" s="292">
        <f>DatInv!DF1358</f>
        <v>0</v>
      </c>
      <c r="R1360" s="292">
        <f t="shared" si="1221"/>
        <v>0</v>
      </c>
      <c r="S1360" s="292">
        <f t="shared" si="1222"/>
        <v>0</v>
      </c>
      <c r="T1360" s="290"/>
    </row>
    <row r="1361" spans="1:20">
      <c r="A1361" s="290"/>
      <c r="B1361" s="292">
        <f>HLOOKUP(K!$D$15,DatInv!$F$7:$Q$1441,ROW()-8,FALSE)</f>
        <v>0</v>
      </c>
      <c r="C1361" s="292">
        <f>HLOOKUP(K!$D$15,DatInv!$W$7:$AH$1441,ROW()-8,FALSE)</f>
        <v>0</v>
      </c>
      <c r="D1361" s="292">
        <f>HLOOKUP(K!$D$15,DatInv!$AN$7:$AY$1441,ROW()-8,FALSE)</f>
        <v>0</v>
      </c>
      <c r="E1361" s="444"/>
      <c r="F1361" s="444"/>
      <c r="G1361" s="420"/>
      <c r="H1361" s="421"/>
      <c r="I1361" s="440"/>
      <c r="J1361" s="423" t="s">
        <v>249</v>
      </c>
      <c r="K1361" s="292">
        <f>HLOOKUP(K!$D$15,DatInv!$BG$7:$BR$1441,ROW()-8,FALSE)</f>
        <v>0</v>
      </c>
      <c r="L1361" s="292">
        <f>HLOOKUP(K!$D$15,DatInv!$BX$7:$CI$1441,ROW()-8,FALSE)</f>
        <v>0</v>
      </c>
      <c r="M1361" s="292">
        <f>HLOOKUP(K!$D$15,DatInv!$CO$7:$CZ$1441,ROW()-8,FALSE)</f>
        <v>0</v>
      </c>
      <c r="N1361" s="444"/>
      <c r="O1361" s="444"/>
      <c r="P1361" s="292">
        <f>DatInv!CZ1359</f>
        <v>0</v>
      </c>
      <c r="Q1361" s="292">
        <f>DatInv!DF1359</f>
        <v>0</v>
      </c>
      <c r="R1361" s="292">
        <f t="shared" ref="R1361:S1361" si="1223">IF(R1359=0,0,R1360/R1359)</f>
        <v>0</v>
      </c>
      <c r="S1361" s="292">
        <f t="shared" si="1223"/>
        <v>0</v>
      </c>
      <c r="T1361" s="290"/>
    </row>
    <row r="1362" spans="1:20">
      <c r="A1362" s="290"/>
      <c r="B1362" s="292">
        <f>HLOOKUP(K!$D$15,DatInv!$F$7:$Q$1441,ROW()-8,FALSE)</f>
        <v>0</v>
      </c>
      <c r="C1362" s="292">
        <f>HLOOKUP(K!$D$15,DatInv!$W$7:$AH$1441,ROW()-8,FALSE)</f>
        <v>0</v>
      </c>
      <c r="D1362" s="292">
        <f>HLOOKUP(K!$D$15,DatInv!$AN$7:$AY$1441,ROW()-8,FALSE)</f>
        <v>0</v>
      </c>
      <c r="E1362" s="444"/>
      <c r="F1362" s="444"/>
      <c r="G1362" s="420"/>
      <c r="H1362" s="421"/>
      <c r="I1362" s="440" t="s">
        <v>326</v>
      </c>
      <c r="J1362" s="423" t="s">
        <v>22</v>
      </c>
      <c r="K1362" s="292">
        <f>HLOOKUP(K!$D$15,DatInv!$BG$7:$BR$1441,ROW()-8,FALSE)</f>
        <v>0</v>
      </c>
      <c r="L1362" s="292">
        <f>HLOOKUP(K!$D$15,DatInv!$BX$7:$CI$1441,ROW()-8,FALSE)</f>
        <v>0</v>
      </c>
      <c r="M1362" s="292">
        <f>HLOOKUP(K!$D$15,DatInv!$CO$7:$CZ$1441,ROW()-8,FALSE)</f>
        <v>0</v>
      </c>
      <c r="N1362" s="444"/>
      <c r="O1362" s="444"/>
      <c r="P1362" s="292">
        <f>DatInv!CZ1360</f>
        <v>0</v>
      </c>
      <c r="Q1362" s="292">
        <f>DatInv!DF1360</f>
        <v>0</v>
      </c>
      <c r="R1362" s="292">
        <f t="shared" ref="R1362:R1363" si="1224">Q1362+K1362</f>
        <v>0</v>
      </c>
      <c r="S1362" s="292">
        <f t="shared" ref="S1362:S1400" si="1225">Q1362+P1362</f>
        <v>0</v>
      </c>
      <c r="T1362" s="290"/>
    </row>
    <row r="1363" spans="1:20">
      <c r="A1363" s="290"/>
      <c r="B1363" s="292">
        <f>HLOOKUP(K!$D$15,DatInv!$F$7:$Q$1441,ROW()-8,FALSE)</f>
        <v>0</v>
      </c>
      <c r="C1363" s="292">
        <f>HLOOKUP(K!$D$15,DatInv!$W$7:$AH$1441,ROW()-8,FALSE)</f>
        <v>0</v>
      </c>
      <c r="D1363" s="292">
        <f>HLOOKUP(K!$D$15,DatInv!$AN$7:$AY$1441,ROW()-8,FALSE)</f>
        <v>0</v>
      </c>
      <c r="E1363" s="444"/>
      <c r="F1363" s="444"/>
      <c r="G1363" s="420"/>
      <c r="H1363" s="421"/>
      <c r="I1363" s="440"/>
      <c r="J1363" s="423" t="s">
        <v>140</v>
      </c>
      <c r="K1363" s="292">
        <f>HLOOKUP(K!$D$15,DatInv!$BG$7:$BR$1441,ROW()-8,FALSE)</f>
        <v>0</v>
      </c>
      <c r="L1363" s="292">
        <f>HLOOKUP(K!$D$15,DatInv!$BX$7:$CI$1441,ROW()-8,FALSE)</f>
        <v>0</v>
      </c>
      <c r="M1363" s="292">
        <f>HLOOKUP(K!$D$15,DatInv!$CO$7:$CZ$1441,ROW()-8,FALSE)</f>
        <v>0</v>
      </c>
      <c r="N1363" s="444"/>
      <c r="O1363" s="444"/>
      <c r="P1363" s="292">
        <f>DatInv!CZ1361</f>
        <v>0</v>
      </c>
      <c r="Q1363" s="292">
        <f>DatInv!DF1361</f>
        <v>0</v>
      </c>
      <c r="R1363" s="292">
        <f t="shared" si="1224"/>
        <v>0</v>
      </c>
      <c r="S1363" s="292">
        <f t="shared" si="1225"/>
        <v>0</v>
      </c>
      <c r="T1363" s="290"/>
    </row>
    <row r="1364" spans="1:20">
      <c r="A1364" s="290"/>
      <c r="B1364" s="292">
        <f>HLOOKUP(K!$D$15,DatInv!$F$7:$Q$1441,ROW()-8,FALSE)</f>
        <v>0</v>
      </c>
      <c r="C1364" s="292">
        <f>HLOOKUP(K!$D$15,DatInv!$W$7:$AH$1441,ROW()-8,FALSE)</f>
        <v>0</v>
      </c>
      <c r="D1364" s="292">
        <f>HLOOKUP(K!$D$15,DatInv!$AN$7:$AY$1441,ROW()-8,FALSE)</f>
        <v>0</v>
      </c>
      <c r="E1364" s="444"/>
      <c r="F1364" s="444"/>
      <c r="G1364" s="420"/>
      <c r="H1364" s="421"/>
      <c r="I1364" s="440"/>
      <c r="J1364" s="423" t="s">
        <v>249</v>
      </c>
      <c r="K1364" s="292">
        <f>HLOOKUP(K!$D$15,DatInv!$BG$7:$BR$1441,ROW()-8,FALSE)</f>
        <v>0</v>
      </c>
      <c r="L1364" s="292">
        <f>HLOOKUP(K!$D$15,DatInv!$BX$7:$CI$1441,ROW()-8,FALSE)</f>
        <v>0</v>
      </c>
      <c r="M1364" s="292">
        <f>HLOOKUP(K!$D$15,DatInv!$CO$7:$CZ$1441,ROW()-8,FALSE)</f>
        <v>0</v>
      </c>
      <c r="N1364" s="444"/>
      <c r="O1364" s="444"/>
      <c r="P1364" s="292">
        <f>DatInv!CZ1362</f>
        <v>0</v>
      </c>
      <c r="Q1364" s="292">
        <f>DatInv!DF1362</f>
        <v>0</v>
      </c>
      <c r="R1364" s="292">
        <f t="shared" ref="R1364:S1364" si="1226">IF(R1362=0,0,R1363/R1362)</f>
        <v>0</v>
      </c>
      <c r="S1364" s="292">
        <f t="shared" si="1226"/>
        <v>0</v>
      </c>
      <c r="T1364" s="290"/>
    </row>
    <row r="1365" spans="1:20">
      <c r="A1365" s="290"/>
      <c r="B1365" s="292">
        <f>HLOOKUP(K!$D$15,DatInv!$F$7:$Q$1441,ROW()-8,FALSE)</f>
        <v>0</v>
      </c>
      <c r="C1365" s="292">
        <f>HLOOKUP(K!$D$15,DatInv!$W$7:$AH$1441,ROW()-8,FALSE)</f>
        <v>0</v>
      </c>
      <c r="D1365" s="292">
        <f>HLOOKUP(K!$D$15,DatInv!$AN$7:$AY$1441,ROW()-8,FALSE)</f>
        <v>0</v>
      </c>
      <c r="E1365" s="444"/>
      <c r="F1365" s="444"/>
      <c r="G1365" s="420"/>
      <c r="H1365" s="421"/>
      <c r="I1365" s="440" t="s">
        <v>327</v>
      </c>
      <c r="J1365" s="423" t="s">
        <v>22</v>
      </c>
      <c r="K1365" s="292">
        <f>HLOOKUP(K!$D$15,DatInv!$BG$7:$BR$1441,ROW()-8,FALSE)</f>
        <v>0</v>
      </c>
      <c r="L1365" s="292">
        <f>HLOOKUP(K!$D$15,DatInv!$BX$7:$CI$1441,ROW()-8,FALSE)</f>
        <v>0</v>
      </c>
      <c r="M1365" s="292">
        <f>HLOOKUP(K!$D$15,DatInv!$CO$7:$CZ$1441,ROW()-8,FALSE)</f>
        <v>0</v>
      </c>
      <c r="N1365" s="444"/>
      <c r="O1365" s="444"/>
      <c r="P1365" s="292">
        <f>DatInv!CZ1363</f>
        <v>0</v>
      </c>
      <c r="Q1365" s="292">
        <f>DatInv!DF1363</f>
        <v>0</v>
      </c>
      <c r="R1365" s="292">
        <f t="shared" ref="R1365:R1366" si="1227">Q1365+K1365</f>
        <v>0</v>
      </c>
      <c r="S1365" s="292">
        <f t="shared" ref="S1365:S1400" si="1228">Q1365+P1365</f>
        <v>0</v>
      </c>
      <c r="T1365" s="290"/>
    </row>
    <row r="1366" spans="1:20">
      <c r="A1366" s="290"/>
      <c r="B1366" s="292">
        <f>HLOOKUP(K!$D$15,DatInv!$F$7:$Q$1441,ROW()-8,FALSE)</f>
        <v>0</v>
      </c>
      <c r="C1366" s="292">
        <f>HLOOKUP(K!$D$15,DatInv!$W$7:$AH$1441,ROW()-8,FALSE)</f>
        <v>0</v>
      </c>
      <c r="D1366" s="292">
        <f>HLOOKUP(K!$D$15,DatInv!$AN$7:$AY$1441,ROW()-8,FALSE)</f>
        <v>0</v>
      </c>
      <c r="E1366" s="444"/>
      <c r="F1366" s="444"/>
      <c r="G1366" s="420"/>
      <c r="H1366" s="421"/>
      <c r="I1366" s="440"/>
      <c r="J1366" s="423" t="s">
        <v>140</v>
      </c>
      <c r="K1366" s="292">
        <f>HLOOKUP(K!$D$15,DatInv!$BG$7:$BR$1441,ROW()-8,FALSE)</f>
        <v>0</v>
      </c>
      <c r="L1366" s="292">
        <f>HLOOKUP(K!$D$15,DatInv!$BX$7:$CI$1441,ROW()-8,FALSE)</f>
        <v>0</v>
      </c>
      <c r="M1366" s="292">
        <f>HLOOKUP(K!$D$15,DatInv!$CO$7:$CZ$1441,ROW()-8,FALSE)</f>
        <v>0</v>
      </c>
      <c r="N1366" s="444"/>
      <c r="O1366" s="444"/>
      <c r="P1366" s="292">
        <f>DatInv!CZ1364</f>
        <v>0</v>
      </c>
      <c r="Q1366" s="292">
        <f>DatInv!DF1364</f>
        <v>0</v>
      </c>
      <c r="R1366" s="292">
        <f t="shared" si="1227"/>
        <v>0</v>
      </c>
      <c r="S1366" s="292">
        <f t="shared" si="1228"/>
        <v>0</v>
      </c>
      <c r="T1366" s="290"/>
    </row>
    <row r="1367" spans="1:20">
      <c r="A1367" s="290"/>
      <c r="B1367" s="292">
        <f>HLOOKUP(K!$D$15,DatInv!$F$7:$Q$1441,ROW()-8,FALSE)</f>
        <v>0</v>
      </c>
      <c r="C1367" s="292">
        <f>HLOOKUP(K!$D$15,DatInv!$W$7:$AH$1441,ROW()-8,FALSE)</f>
        <v>0</v>
      </c>
      <c r="D1367" s="292">
        <f>HLOOKUP(K!$D$15,DatInv!$AN$7:$AY$1441,ROW()-8,FALSE)</f>
        <v>0</v>
      </c>
      <c r="E1367" s="444"/>
      <c r="F1367" s="444"/>
      <c r="G1367" s="420"/>
      <c r="H1367" s="421"/>
      <c r="I1367" s="440"/>
      <c r="J1367" s="423" t="s">
        <v>249</v>
      </c>
      <c r="K1367" s="292">
        <f>HLOOKUP(K!$D$15,DatInv!$BG$7:$BR$1441,ROW()-8,FALSE)</f>
        <v>0</v>
      </c>
      <c r="L1367" s="292">
        <f>HLOOKUP(K!$D$15,DatInv!$BX$7:$CI$1441,ROW()-8,FALSE)</f>
        <v>0</v>
      </c>
      <c r="M1367" s="292">
        <f>HLOOKUP(K!$D$15,DatInv!$CO$7:$CZ$1441,ROW()-8,FALSE)</f>
        <v>0</v>
      </c>
      <c r="N1367" s="444"/>
      <c r="O1367" s="444"/>
      <c r="P1367" s="292">
        <f>DatInv!CZ1365</f>
        <v>0</v>
      </c>
      <c r="Q1367" s="292">
        <f>DatInv!DF1365</f>
        <v>0</v>
      </c>
      <c r="R1367" s="292">
        <f t="shared" ref="R1367:S1367" si="1229">IF(R1365=0,0,R1366/R1365)</f>
        <v>0</v>
      </c>
      <c r="S1367" s="292">
        <f t="shared" si="1229"/>
        <v>0</v>
      </c>
      <c r="T1367" s="290"/>
    </row>
    <row r="1368" spans="1:20">
      <c r="A1368" s="290"/>
      <c r="B1368" s="292">
        <f>HLOOKUP(K!$D$15,DatInv!$F$7:$Q$1441,ROW()-8,FALSE)</f>
        <v>0</v>
      </c>
      <c r="C1368" s="292">
        <f>HLOOKUP(K!$D$15,DatInv!$W$7:$AH$1441,ROW()-8,FALSE)</f>
        <v>0</v>
      </c>
      <c r="D1368" s="292">
        <f>HLOOKUP(K!$D$15,DatInv!$AN$7:$AY$1441,ROW()-8,FALSE)</f>
        <v>0</v>
      </c>
      <c r="E1368" s="444"/>
      <c r="F1368" s="444"/>
      <c r="G1368" s="420"/>
      <c r="H1368" s="421"/>
      <c r="I1368" s="440" t="s">
        <v>328</v>
      </c>
      <c r="J1368" s="423" t="s">
        <v>22</v>
      </c>
      <c r="K1368" s="292">
        <f>HLOOKUP(K!$D$15,DatInv!$BG$7:$BR$1441,ROW()-8,FALSE)</f>
        <v>0</v>
      </c>
      <c r="L1368" s="292">
        <f>HLOOKUP(K!$D$15,DatInv!$BX$7:$CI$1441,ROW()-8,FALSE)</f>
        <v>0</v>
      </c>
      <c r="M1368" s="292">
        <f>HLOOKUP(K!$D$15,DatInv!$CO$7:$CZ$1441,ROW()-8,FALSE)</f>
        <v>0</v>
      </c>
      <c r="N1368" s="444"/>
      <c r="O1368" s="444"/>
      <c r="P1368" s="292">
        <f>DatInv!CZ1366</f>
        <v>0</v>
      </c>
      <c r="Q1368" s="292">
        <f>DatInv!DF1366</f>
        <v>0</v>
      </c>
      <c r="R1368" s="292">
        <f t="shared" ref="R1368:R1369" si="1230">Q1368+K1368</f>
        <v>0</v>
      </c>
      <c r="S1368" s="292">
        <f t="shared" ref="S1368:S1400" si="1231">Q1368+P1368</f>
        <v>0</v>
      </c>
      <c r="T1368" s="290"/>
    </row>
    <row r="1369" spans="1:20">
      <c r="A1369" s="290"/>
      <c r="B1369" s="292">
        <f>HLOOKUP(K!$D$15,DatInv!$F$7:$Q$1441,ROW()-8,FALSE)</f>
        <v>0</v>
      </c>
      <c r="C1369" s="292">
        <f>HLOOKUP(K!$D$15,DatInv!$W$7:$AH$1441,ROW()-8,FALSE)</f>
        <v>0</v>
      </c>
      <c r="D1369" s="292">
        <f>HLOOKUP(K!$D$15,DatInv!$AN$7:$AY$1441,ROW()-8,FALSE)</f>
        <v>0</v>
      </c>
      <c r="E1369" s="444"/>
      <c r="F1369" s="444"/>
      <c r="G1369" s="420"/>
      <c r="H1369" s="421"/>
      <c r="I1369" s="440"/>
      <c r="J1369" s="423" t="s">
        <v>140</v>
      </c>
      <c r="K1369" s="292">
        <f>HLOOKUP(K!$D$15,DatInv!$BG$7:$BR$1441,ROW()-8,FALSE)</f>
        <v>0</v>
      </c>
      <c r="L1369" s="292">
        <f>HLOOKUP(K!$D$15,DatInv!$BX$7:$CI$1441,ROW()-8,FALSE)</f>
        <v>0</v>
      </c>
      <c r="M1369" s="292">
        <f>HLOOKUP(K!$D$15,DatInv!$CO$7:$CZ$1441,ROW()-8,FALSE)</f>
        <v>0</v>
      </c>
      <c r="N1369" s="444"/>
      <c r="O1369" s="444"/>
      <c r="P1369" s="292">
        <f>DatInv!CZ1367</f>
        <v>0</v>
      </c>
      <c r="Q1369" s="292">
        <f>DatInv!DF1367</f>
        <v>0</v>
      </c>
      <c r="R1369" s="292">
        <f t="shared" si="1230"/>
        <v>0</v>
      </c>
      <c r="S1369" s="292">
        <f t="shared" si="1231"/>
        <v>0</v>
      </c>
      <c r="T1369" s="290"/>
    </row>
    <row r="1370" spans="1:20">
      <c r="A1370" s="290"/>
      <c r="B1370" s="292">
        <f>HLOOKUP(K!$D$15,DatInv!$F$7:$Q$1441,ROW()-8,FALSE)</f>
        <v>0</v>
      </c>
      <c r="C1370" s="292">
        <f>HLOOKUP(K!$D$15,DatInv!$W$7:$AH$1441,ROW()-8,FALSE)</f>
        <v>0</v>
      </c>
      <c r="D1370" s="292">
        <f>HLOOKUP(K!$D$15,DatInv!$AN$7:$AY$1441,ROW()-8,FALSE)</f>
        <v>0</v>
      </c>
      <c r="E1370" s="444"/>
      <c r="F1370" s="444"/>
      <c r="G1370" s="420"/>
      <c r="H1370" s="421"/>
      <c r="I1370" s="440"/>
      <c r="J1370" s="423" t="s">
        <v>249</v>
      </c>
      <c r="K1370" s="292">
        <f>HLOOKUP(K!$D$15,DatInv!$BG$7:$BR$1441,ROW()-8,FALSE)</f>
        <v>0</v>
      </c>
      <c r="L1370" s="292">
        <f>HLOOKUP(K!$D$15,DatInv!$BX$7:$CI$1441,ROW()-8,FALSE)</f>
        <v>0</v>
      </c>
      <c r="M1370" s="292">
        <f>HLOOKUP(K!$D$15,DatInv!$CO$7:$CZ$1441,ROW()-8,FALSE)</f>
        <v>0</v>
      </c>
      <c r="N1370" s="444"/>
      <c r="O1370" s="444"/>
      <c r="P1370" s="292">
        <f>DatInv!CZ1368</f>
        <v>0</v>
      </c>
      <c r="Q1370" s="292">
        <f>DatInv!DF1368</f>
        <v>0</v>
      </c>
      <c r="R1370" s="292">
        <f t="shared" ref="R1370:S1370" si="1232">IF(R1368=0,0,R1369/R1368)</f>
        <v>0</v>
      </c>
      <c r="S1370" s="292">
        <f t="shared" si="1232"/>
        <v>0</v>
      </c>
      <c r="T1370" s="290"/>
    </row>
    <row r="1371" spans="1:20">
      <c r="A1371" s="290"/>
      <c r="B1371" s="292">
        <f>HLOOKUP(K!$D$15,DatInv!$F$7:$Q$1441,ROW()-8,FALSE)</f>
        <v>0</v>
      </c>
      <c r="C1371" s="292">
        <f>HLOOKUP(K!$D$15,DatInv!$W$7:$AH$1441,ROW()-8,FALSE)</f>
        <v>0</v>
      </c>
      <c r="D1371" s="292">
        <f>HLOOKUP(K!$D$15,DatInv!$AN$7:$AY$1441,ROW()-8,FALSE)</f>
        <v>0</v>
      </c>
      <c r="E1371" s="444"/>
      <c r="F1371" s="444"/>
      <c r="G1371" s="420"/>
      <c r="H1371" s="421"/>
      <c r="I1371" s="440" t="s">
        <v>329</v>
      </c>
      <c r="J1371" s="423" t="s">
        <v>22</v>
      </c>
      <c r="K1371" s="292">
        <f>HLOOKUP(K!$D$15,DatInv!$BG$7:$BR$1441,ROW()-8,FALSE)</f>
        <v>0</v>
      </c>
      <c r="L1371" s="292">
        <f>HLOOKUP(K!$D$15,DatInv!$BX$7:$CI$1441,ROW()-8,FALSE)</f>
        <v>0</v>
      </c>
      <c r="M1371" s="292">
        <f>HLOOKUP(K!$D$15,DatInv!$CO$7:$CZ$1441,ROW()-8,FALSE)</f>
        <v>0</v>
      </c>
      <c r="N1371" s="444"/>
      <c r="O1371" s="444"/>
      <c r="P1371" s="292">
        <f>DatInv!CZ1369</f>
        <v>0</v>
      </c>
      <c r="Q1371" s="292">
        <f>DatInv!DF1369</f>
        <v>0</v>
      </c>
      <c r="R1371" s="292">
        <f t="shared" ref="R1371:R1372" si="1233">Q1371+K1371</f>
        <v>0</v>
      </c>
      <c r="S1371" s="292">
        <f t="shared" ref="S1371:S1400" si="1234">Q1371+P1371</f>
        <v>0</v>
      </c>
      <c r="T1371" s="290"/>
    </row>
    <row r="1372" spans="1:20">
      <c r="A1372" s="290"/>
      <c r="B1372" s="292">
        <f>HLOOKUP(K!$D$15,DatInv!$F$7:$Q$1441,ROW()-8,FALSE)</f>
        <v>0</v>
      </c>
      <c r="C1372" s="292">
        <f>HLOOKUP(K!$D$15,DatInv!$W$7:$AH$1441,ROW()-8,FALSE)</f>
        <v>0</v>
      </c>
      <c r="D1372" s="292">
        <f>HLOOKUP(K!$D$15,DatInv!$AN$7:$AY$1441,ROW()-8,FALSE)</f>
        <v>0</v>
      </c>
      <c r="E1372" s="444"/>
      <c r="F1372" s="444"/>
      <c r="G1372" s="420"/>
      <c r="H1372" s="421"/>
      <c r="I1372" s="440"/>
      <c r="J1372" s="423" t="s">
        <v>140</v>
      </c>
      <c r="K1372" s="292">
        <f>HLOOKUP(K!$D$15,DatInv!$BG$7:$BR$1441,ROW()-8,FALSE)</f>
        <v>0</v>
      </c>
      <c r="L1372" s="292">
        <f>HLOOKUP(K!$D$15,DatInv!$BX$7:$CI$1441,ROW()-8,FALSE)</f>
        <v>0</v>
      </c>
      <c r="M1372" s="292">
        <f>HLOOKUP(K!$D$15,DatInv!$CO$7:$CZ$1441,ROW()-8,FALSE)</f>
        <v>0</v>
      </c>
      <c r="N1372" s="444"/>
      <c r="O1372" s="444"/>
      <c r="P1372" s="292">
        <f>DatInv!CZ1370</f>
        <v>0</v>
      </c>
      <c r="Q1372" s="292">
        <f>DatInv!DF1370</f>
        <v>0</v>
      </c>
      <c r="R1372" s="292">
        <f t="shared" si="1233"/>
        <v>0</v>
      </c>
      <c r="S1372" s="292">
        <f t="shared" si="1234"/>
        <v>0</v>
      </c>
      <c r="T1372" s="290"/>
    </row>
    <row r="1373" spans="1:20">
      <c r="A1373" s="290"/>
      <c r="B1373" s="292">
        <f>HLOOKUP(K!$D$15,DatInv!$F$7:$Q$1441,ROW()-8,FALSE)</f>
        <v>0</v>
      </c>
      <c r="C1373" s="292">
        <f>HLOOKUP(K!$D$15,DatInv!$W$7:$AH$1441,ROW()-8,FALSE)</f>
        <v>0</v>
      </c>
      <c r="D1373" s="292">
        <f>HLOOKUP(K!$D$15,DatInv!$AN$7:$AY$1441,ROW()-8,FALSE)</f>
        <v>0</v>
      </c>
      <c r="E1373" s="444"/>
      <c r="F1373" s="444"/>
      <c r="G1373" s="420"/>
      <c r="H1373" s="421"/>
      <c r="I1373" s="440"/>
      <c r="J1373" s="423" t="s">
        <v>249</v>
      </c>
      <c r="K1373" s="292">
        <f>HLOOKUP(K!$D$15,DatInv!$BG$7:$BR$1441,ROW()-8,FALSE)</f>
        <v>0</v>
      </c>
      <c r="L1373" s="292">
        <f>HLOOKUP(K!$D$15,DatInv!$BX$7:$CI$1441,ROW()-8,FALSE)</f>
        <v>0</v>
      </c>
      <c r="M1373" s="292">
        <f>HLOOKUP(K!$D$15,DatInv!$CO$7:$CZ$1441,ROW()-8,FALSE)</f>
        <v>0</v>
      </c>
      <c r="N1373" s="444"/>
      <c r="O1373" s="444"/>
      <c r="P1373" s="292">
        <f>DatInv!CZ1371</f>
        <v>0</v>
      </c>
      <c r="Q1373" s="292">
        <f>DatInv!DF1371</f>
        <v>0</v>
      </c>
      <c r="R1373" s="292">
        <f t="shared" ref="R1373:S1373" si="1235">IF(R1371=0,0,R1372/R1371)</f>
        <v>0</v>
      </c>
      <c r="S1373" s="292">
        <f t="shared" si="1235"/>
        <v>0</v>
      </c>
      <c r="T1373" s="290"/>
    </row>
    <row r="1374" spans="1:20">
      <c r="A1374" s="290"/>
      <c r="B1374" s="292">
        <f>HLOOKUP(K!$D$15,DatInv!$F$7:$Q$1441,ROW()-8,FALSE)</f>
        <v>0</v>
      </c>
      <c r="C1374" s="292">
        <f>HLOOKUP(K!$D$15,DatInv!$W$7:$AH$1441,ROW()-8,FALSE)</f>
        <v>0</v>
      </c>
      <c r="D1374" s="292">
        <f>HLOOKUP(K!$D$15,DatInv!$AN$7:$AY$1441,ROW()-8,FALSE)</f>
        <v>0</v>
      </c>
      <c r="E1374" s="444"/>
      <c r="F1374" s="444"/>
      <c r="G1374" s="420"/>
      <c r="H1374" s="421"/>
      <c r="I1374" s="440" t="s">
        <v>330</v>
      </c>
      <c r="J1374" s="423" t="s">
        <v>22</v>
      </c>
      <c r="K1374" s="292">
        <f>HLOOKUP(K!$D$15,DatInv!$BG$7:$BR$1441,ROW()-8,FALSE)</f>
        <v>0</v>
      </c>
      <c r="L1374" s="292">
        <f>HLOOKUP(K!$D$15,DatInv!$BX$7:$CI$1441,ROW()-8,FALSE)</f>
        <v>0</v>
      </c>
      <c r="M1374" s="292">
        <f>HLOOKUP(K!$D$15,DatInv!$CO$7:$CZ$1441,ROW()-8,FALSE)</f>
        <v>0</v>
      </c>
      <c r="N1374" s="444"/>
      <c r="O1374" s="444"/>
      <c r="P1374" s="292">
        <f>DatInv!CZ1372</f>
        <v>0</v>
      </c>
      <c r="Q1374" s="292">
        <f>DatInv!DF1372</f>
        <v>0</v>
      </c>
      <c r="R1374" s="292">
        <f t="shared" ref="R1374:R1375" si="1236">Q1374+K1374</f>
        <v>0</v>
      </c>
      <c r="S1374" s="292">
        <f t="shared" ref="S1374:S1400" si="1237">Q1374+P1374</f>
        <v>0</v>
      </c>
      <c r="T1374" s="290"/>
    </row>
    <row r="1375" spans="1:20">
      <c r="A1375" s="290"/>
      <c r="B1375" s="292">
        <f>HLOOKUP(K!$D$15,DatInv!$F$7:$Q$1441,ROW()-8,FALSE)</f>
        <v>0</v>
      </c>
      <c r="C1375" s="292">
        <f>HLOOKUP(K!$D$15,DatInv!$W$7:$AH$1441,ROW()-8,FALSE)</f>
        <v>0</v>
      </c>
      <c r="D1375" s="292">
        <f>HLOOKUP(K!$D$15,DatInv!$AN$7:$AY$1441,ROW()-8,FALSE)</f>
        <v>0</v>
      </c>
      <c r="E1375" s="444"/>
      <c r="F1375" s="444"/>
      <c r="G1375" s="420"/>
      <c r="H1375" s="421"/>
      <c r="I1375" s="440"/>
      <c r="J1375" s="423" t="s">
        <v>140</v>
      </c>
      <c r="K1375" s="292">
        <f>HLOOKUP(K!$D$15,DatInv!$BG$7:$BR$1441,ROW()-8,FALSE)</f>
        <v>0</v>
      </c>
      <c r="L1375" s="292">
        <f>HLOOKUP(K!$D$15,DatInv!$BX$7:$CI$1441,ROW()-8,FALSE)</f>
        <v>0</v>
      </c>
      <c r="M1375" s="292">
        <f>HLOOKUP(K!$D$15,DatInv!$CO$7:$CZ$1441,ROW()-8,FALSE)</f>
        <v>0</v>
      </c>
      <c r="N1375" s="444"/>
      <c r="O1375" s="444"/>
      <c r="P1375" s="292">
        <f>DatInv!CZ1373</f>
        <v>0</v>
      </c>
      <c r="Q1375" s="292">
        <f>DatInv!DF1373</f>
        <v>0</v>
      </c>
      <c r="R1375" s="292">
        <f t="shared" si="1236"/>
        <v>0</v>
      </c>
      <c r="S1375" s="292">
        <f t="shared" si="1237"/>
        <v>0</v>
      </c>
      <c r="T1375" s="290"/>
    </row>
    <row r="1376" spans="1:20">
      <c r="A1376" s="290"/>
      <c r="B1376" s="292">
        <f>HLOOKUP(K!$D$15,DatInv!$F$7:$Q$1441,ROW()-8,FALSE)</f>
        <v>0</v>
      </c>
      <c r="C1376" s="292">
        <f>HLOOKUP(K!$D$15,DatInv!$W$7:$AH$1441,ROW()-8,FALSE)</f>
        <v>0</v>
      </c>
      <c r="D1376" s="292">
        <f>HLOOKUP(K!$D$15,DatInv!$AN$7:$AY$1441,ROW()-8,FALSE)</f>
        <v>0</v>
      </c>
      <c r="E1376" s="444"/>
      <c r="F1376" s="444"/>
      <c r="G1376" s="420"/>
      <c r="H1376" s="421"/>
      <c r="I1376" s="440"/>
      <c r="J1376" s="423" t="s">
        <v>249</v>
      </c>
      <c r="K1376" s="292">
        <f>HLOOKUP(K!$D$15,DatInv!$BG$7:$BR$1441,ROW()-8,FALSE)</f>
        <v>0</v>
      </c>
      <c r="L1376" s="292">
        <f>HLOOKUP(K!$D$15,DatInv!$BX$7:$CI$1441,ROW()-8,FALSE)</f>
        <v>0</v>
      </c>
      <c r="M1376" s="292">
        <f>HLOOKUP(K!$D$15,DatInv!$CO$7:$CZ$1441,ROW()-8,FALSE)</f>
        <v>0</v>
      </c>
      <c r="N1376" s="444"/>
      <c r="O1376" s="444"/>
      <c r="P1376" s="292">
        <f>DatInv!CZ1374</f>
        <v>0</v>
      </c>
      <c r="Q1376" s="292">
        <f>DatInv!DF1374</f>
        <v>0</v>
      </c>
      <c r="R1376" s="292">
        <f t="shared" ref="R1376:S1376" si="1238">IF(R1374=0,0,R1375/R1374)</f>
        <v>0</v>
      </c>
      <c r="S1376" s="292">
        <f t="shared" si="1238"/>
        <v>0</v>
      </c>
      <c r="T1376" s="290"/>
    </row>
    <row r="1377" spans="1:20">
      <c r="A1377" s="290"/>
      <c r="B1377" s="292">
        <f>HLOOKUP(K!$D$15,DatInv!$F$7:$Q$1441,ROW()-8,FALSE)</f>
        <v>0</v>
      </c>
      <c r="C1377" s="292">
        <f>HLOOKUP(K!$D$15,DatInv!$W$7:$AH$1441,ROW()-8,FALSE)</f>
        <v>0</v>
      </c>
      <c r="D1377" s="292">
        <f>HLOOKUP(K!$D$15,DatInv!$AN$7:$AY$1441,ROW()-8,FALSE)</f>
        <v>0</v>
      </c>
      <c r="E1377" s="444"/>
      <c r="F1377" s="444"/>
      <c r="G1377" s="420"/>
      <c r="H1377" s="421"/>
      <c r="I1377" s="440" t="s">
        <v>331</v>
      </c>
      <c r="J1377" s="423" t="s">
        <v>22</v>
      </c>
      <c r="K1377" s="292">
        <f>HLOOKUP(K!$D$15,DatInv!$BG$7:$BR$1441,ROW()-8,FALSE)</f>
        <v>0</v>
      </c>
      <c r="L1377" s="292">
        <f>HLOOKUP(K!$D$15,DatInv!$BX$7:$CI$1441,ROW()-8,FALSE)</f>
        <v>0</v>
      </c>
      <c r="M1377" s="292">
        <f>HLOOKUP(K!$D$15,DatInv!$CO$7:$CZ$1441,ROW()-8,FALSE)</f>
        <v>0</v>
      </c>
      <c r="N1377" s="444"/>
      <c r="O1377" s="444"/>
      <c r="P1377" s="292">
        <f>DatInv!CZ1375</f>
        <v>0</v>
      </c>
      <c r="Q1377" s="292">
        <f>DatInv!DF1375</f>
        <v>0</v>
      </c>
      <c r="R1377" s="292">
        <f t="shared" ref="R1377:R1378" si="1239">Q1377+K1377</f>
        <v>0</v>
      </c>
      <c r="S1377" s="292">
        <f t="shared" ref="S1377:S1400" si="1240">Q1377+P1377</f>
        <v>0</v>
      </c>
      <c r="T1377" s="290"/>
    </row>
    <row r="1378" spans="1:20">
      <c r="A1378" s="290"/>
      <c r="B1378" s="292">
        <f>HLOOKUP(K!$D$15,DatInv!$F$7:$Q$1441,ROW()-8,FALSE)</f>
        <v>0</v>
      </c>
      <c r="C1378" s="292">
        <f>HLOOKUP(K!$D$15,DatInv!$W$7:$AH$1441,ROW()-8,FALSE)</f>
        <v>0</v>
      </c>
      <c r="D1378" s="292">
        <f>HLOOKUP(K!$D$15,DatInv!$AN$7:$AY$1441,ROW()-8,FALSE)</f>
        <v>0</v>
      </c>
      <c r="E1378" s="444"/>
      <c r="F1378" s="444"/>
      <c r="G1378" s="420"/>
      <c r="H1378" s="421"/>
      <c r="I1378" s="440"/>
      <c r="J1378" s="423" t="s">
        <v>140</v>
      </c>
      <c r="K1378" s="292">
        <f>HLOOKUP(K!$D$15,DatInv!$BG$7:$BR$1441,ROW()-8,FALSE)</f>
        <v>0</v>
      </c>
      <c r="L1378" s="292">
        <f>HLOOKUP(K!$D$15,DatInv!$BX$7:$CI$1441,ROW()-8,FALSE)</f>
        <v>0</v>
      </c>
      <c r="M1378" s="292">
        <f>HLOOKUP(K!$D$15,DatInv!$CO$7:$CZ$1441,ROW()-8,FALSE)</f>
        <v>0</v>
      </c>
      <c r="N1378" s="444"/>
      <c r="O1378" s="444"/>
      <c r="P1378" s="292">
        <f>DatInv!CZ1376</f>
        <v>0</v>
      </c>
      <c r="Q1378" s="292">
        <f>DatInv!DF1376</f>
        <v>0</v>
      </c>
      <c r="R1378" s="292">
        <f t="shared" si="1239"/>
        <v>0</v>
      </c>
      <c r="S1378" s="292">
        <f t="shared" si="1240"/>
        <v>0</v>
      </c>
      <c r="T1378" s="290"/>
    </row>
    <row r="1379" spans="1:20">
      <c r="A1379" s="290"/>
      <c r="B1379" s="292">
        <f>HLOOKUP(K!$D$15,DatInv!$F$7:$Q$1441,ROW()-8,FALSE)</f>
        <v>0</v>
      </c>
      <c r="C1379" s="292">
        <f>HLOOKUP(K!$D$15,DatInv!$W$7:$AH$1441,ROW()-8,FALSE)</f>
        <v>0</v>
      </c>
      <c r="D1379" s="292">
        <f>HLOOKUP(K!$D$15,DatInv!$AN$7:$AY$1441,ROW()-8,FALSE)</f>
        <v>0</v>
      </c>
      <c r="E1379" s="444"/>
      <c r="F1379" s="444"/>
      <c r="G1379" s="420"/>
      <c r="H1379" s="421"/>
      <c r="I1379" s="440"/>
      <c r="J1379" s="423" t="s">
        <v>249</v>
      </c>
      <c r="K1379" s="292">
        <f>HLOOKUP(K!$D$15,DatInv!$BG$7:$BR$1441,ROW()-8,FALSE)</f>
        <v>0</v>
      </c>
      <c r="L1379" s="292">
        <f>HLOOKUP(K!$D$15,DatInv!$BX$7:$CI$1441,ROW()-8,FALSE)</f>
        <v>0</v>
      </c>
      <c r="M1379" s="292">
        <f>HLOOKUP(K!$D$15,DatInv!$CO$7:$CZ$1441,ROW()-8,FALSE)</f>
        <v>0</v>
      </c>
      <c r="N1379" s="444"/>
      <c r="O1379" s="444"/>
      <c r="P1379" s="292">
        <f>DatInv!CZ1377</f>
        <v>0</v>
      </c>
      <c r="Q1379" s="292">
        <f>DatInv!DF1377</f>
        <v>0</v>
      </c>
      <c r="R1379" s="292">
        <f t="shared" ref="R1379:S1379" si="1241">IF(R1377=0,0,R1378/R1377)</f>
        <v>0</v>
      </c>
      <c r="S1379" s="292">
        <f t="shared" si="1241"/>
        <v>0</v>
      </c>
      <c r="T1379" s="290"/>
    </row>
    <row r="1380" spans="1:20">
      <c r="A1380" s="290"/>
      <c r="B1380" s="292">
        <f>HLOOKUP(K!$D$15,DatInv!$F$7:$Q$1441,ROW()-8,FALSE)</f>
        <v>0</v>
      </c>
      <c r="C1380" s="292">
        <f>HLOOKUP(K!$D$15,DatInv!$W$7:$AH$1441,ROW()-8,FALSE)</f>
        <v>0</v>
      </c>
      <c r="D1380" s="292">
        <f>HLOOKUP(K!$D$15,DatInv!$AN$7:$AY$1441,ROW()-8,FALSE)</f>
        <v>0</v>
      </c>
      <c r="E1380" s="444"/>
      <c r="F1380" s="444"/>
      <c r="G1380" s="420"/>
      <c r="H1380" s="421"/>
      <c r="I1380" s="440" t="s">
        <v>332</v>
      </c>
      <c r="J1380" s="423" t="s">
        <v>22</v>
      </c>
      <c r="K1380" s="292">
        <f>HLOOKUP(K!$D$15,DatInv!$BG$7:$BR$1441,ROW()-8,FALSE)</f>
        <v>0</v>
      </c>
      <c r="L1380" s="292">
        <f>HLOOKUP(K!$D$15,DatInv!$BX$7:$CI$1441,ROW()-8,FALSE)</f>
        <v>0</v>
      </c>
      <c r="M1380" s="292">
        <f>HLOOKUP(K!$D$15,DatInv!$CO$7:$CZ$1441,ROW()-8,FALSE)</f>
        <v>0</v>
      </c>
      <c r="N1380" s="444"/>
      <c r="O1380" s="444"/>
      <c r="P1380" s="292">
        <f>DatInv!CZ1378</f>
        <v>0</v>
      </c>
      <c r="Q1380" s="292">
        <f>DatInv!DF1378</f>
        <v>0</v>
      </c>
      <c r="R1380" s="292">
        <f t="shared" ref="R1380:R1381" si="1242">Q1380+K1380</f>
        <v>0</v>
      </c>
      <c r="S1380" s="292">
        <f t="shared" ref="S1380:S1400" si="1243">Q1380+P1380</f>
        <v>0</v>
      </c>
      <c r="T1380" s="290"/>
    </row>
    <row r="1381" spans="1:20">
      <c r="A1381" s="290"/>
      <c r="B1381" s="292">
        <f>HLOOKUP(K!$D$15,DatInv!$F$7:$Q$1441,ROW()-8,FALSE)</f>
        <v>0</v>
      </c>
      <c r="C1381" s="292">
        <f>HLOOKUP(K!$D$15,DatInv!$W$7:$AH$1441,ROW()-8,FALSE)</f>
        <v>0</v>
      </c>
      <c r="D1381" s="292">
        <f>HLOOKUP(K!$D$15,DatInv!$AN$7:$AY$1441,ROW()-8,FALSE)</f>
        <v>0</v>
      </c>
      <c r="E1381" s="444"/>
      <c r="F1381" s="444"/>
      <c r="G1381" s="420"/>
      <c r="H1381" s="421"/>
      <c r="I1381" s="440"/>
      <c r="J1381" s="423" t="s">
        <v>140</v>
      </c>
      <c r="K1381" s="292">
        <f>HLOOKUP(K!$D$15,DatInv!$BG$7:$BR$1441,ROW()-8,FALSE)</f>
        <v>0</v>
      </c>
      <c r="L1381" s="292">
        <f>HLOOKUP(K!$D$15,DatInv!$BX$7:$CI$1441,ROW()-8,FALSE)</f>
        <v>0</v>
      </c>
      <c r="M1381" s="292">
        <f>HLOOKUP(K!$D$15,DatInv!$CO$7:$CZ$1441,ROW()-8,FALSE)</f>
        <v>0</v>
      </c>
      <c r="N1381" s="444"/>
      <c r="O1381" s="444"/>
      <c r="P1381" s="292">
        <f>DatInv!CZ1379</f>
        <v>0</v>
      </c>
      <c r="Q1381" s="292">
        <f>DatInv!DF1379</f>
        <v>0</v>
      </c>
      <c r="R1381" s="292">
        <f t="shared" si="1242"/>
        <v>0</v>
      </c>
      <c r="S1381" s="292">
        <f t="shared" si="1243"/>
        <v>0</v>
      </c>
      <c r="T1381" s="290"/>
    </row>
    <row r="1382" spans="1:20">
      <c r="A1382" s="290"/>
      <c r="B1382" s="292">
        <f>HLOOKUP(K!$D$15,DatInv!$F$7:$Q$1441,ROW()-8,FALSE)</f>
        <v>0</v>
      </c>
      <c r="C1382" s="292">
        <f>HLOOKUP(K!$D$15,DatInv!$W$7:$AH$1441,ROW()-8,FALSE)</f>
        <v>0</v>
      </c>
      <c r="D1382" s="292">
        <f>HLOOKUP(K!$D$15,DatInv!$AN$7:$AY$1441,ROW()-8,FALSE)</f>
        <v>0</v>
      </c>
      <c r="E1382" s="444"/>
      <c r="F1382" s="444"/>
      <c r="G1382" s="420"/>
      <c r="H1382" s="421"/>
      <c r="I1382" s="440"/>
      <c r="J1382" s="423" t="s">
        <v>249</v>
      </c>
      <c r="K1382" s="292">
        <f>HLOOKUP(K!$D$15,DatInv!$BG$7:$BR$1441,ROW()-8,FALSE)</f>
        <v>0</v>
      </c>
      <c r="L1382" s="292">
        <f>HLOOKUP(K!$D$15,DatInv!$BX$7:$CI$1441,ROW()-8,FALSE)</f>
        <v>0</v>
      </c>
      <c r="M1382" s="292">
        <f>HLOOKUP(K!$D$15,DatInv!$CO$7:$CZ$1441,ROW()-8,FALSE)</f>
        <v>0</v>
      </c>
      <c r="N1382" s="444"/>
      <c r="O1382" s="444"/>
      <c r="P1382" s="292">
        <f>DatInv!CZ1380</f>
        <v>0</v>
      </c>
      <c r="Q1382" s="292">
        <f>DatInv!DF1380</f>
        <v>0</v>
      </c>
      <c r="R1382" s="292">
        <f t="shared" ref="R1382:S1382" si="1244">IF(R1380=0,0,R1381/R1380)</f>
        <v>0</v>
      </c>
      <c r="S1382" s="292">
        <f t="shared" si="1244"/>
        <v>0</v>
      </c>
      <c r="T1382" s="290"/>
    </row>
    <row r="1383" spans="1:20">
      <c r="A1383" s="290"/>
      <c r="B1383" s="292">
        <f>HLOOKUP(K!$D$15,DatInv!$F$7:$Q$1441,ROW()-8,FALSE)</f>
        <v>0</v>
      </c>
      <c r="C1383" s="292">
        <f>HLOOKUP(K!$D$15,DatInv!$W$7:$AH$1441,ROW()-8,FALSE)</f>
        <v>0</v>
      </c>
      <c r="D1383" s="292">
        <f>HLOOKUP(K!$D$15,DatInv!$AN$7:$AY$1441,ROW()-8,FALSE)</f>
        <v>0</v>
      </c>
      <c r="E1383" s="444"/>
      <c r="F1383" s="444"/>
      <c r="G1383" s="420"/>
      <c r="H1383" s="421"/>
      <c r="I1383" s="440" t="s">
        <v>333</v>
      </c>
      <c r="J1383" s="423" t="s">
        <v>22</v>
      </c>
      <c r="K1383" s="292">
        <f>HLOOKUP(K!$D$15,DatInv!$BG$7:$BR$1441,ROW()-8,FALSE)</f>
        <v>0</v>
      </c>
      <c r="L1383" s="292">
        <f>HLOOKUP(K!$D$15,DatInv!$BX$7:$CI$1441,ROW()-8,FALSE)</f>
        <v>0</v>
      </c>
      <c r="M1383" s="292">
        <f>HLOOKUP(K!$D$15,DatInv!$CO$7:$CZ$1441,ROW()-8,FALSE)</f>
        <v>0</v>
      </c>
      <c r="N1383" s="444"/>
      <c r="O1383" s="444"/>
      <c r="P1383" s="292">
        <f>DatInv!CZ1381</f>
        <v>0</v>
      </c>
      <c r="Q1383" s="292">
        <f>DatInv!DF1381</f>
        <v>0</v>
      </c>
      <c r="R1383" s="292">
        <f t="shared" ref="R1383:R1384" si="1245">Q1383+K1383</f>
        <v>0</v>
      </c>
      <c r="S1383" s="292">
        <f t="shared" ref="S1383:S1400" si="1246">Q1383+P1383</f>
        <v>0</v>
      </c>
      <c r="T1383" s="290"/>
    </row>
    <row r="1384" spans="1:20">
      <c r="A1384" s="290"/>
      <c r="B1384" s="292">
        <f>HLOOKUP(K!$D$15,DatInv!$F$7:$Q$1441,ROW()-8,FALSE)</f>
        <v>0</v>
      </c>
      <c r="C1384" s="292">
        <f>HLOOKUP(K!$D$15,DatInv!$W$7:$AH$1441,ROW()-8,FALSE)</f>
        <v>0</v>
      </c>
      <c r="D1384" s="292">
        <f>HLOOKUP(K!$D$15,DatInv!$AN$7:$AY$1441,ROW()-8,FALSE)</f>
        <v>0</v>
      </c>
      <c r="E1384" s="444"/>
      <c r="F1384" s="444"/>
      <c r="G1384" s="420"/>
      <c r="H1384" s="421"/>
      <c r="I1384" s="440"/>
      <c r="J1384" s="423" t="s">
        <v>140</v>
      </c>
      <c r="K1384" s="292">
        <f>HLOOKUP(K!$D$15,DatInv!$BG$7:$BR$1441,ROW()-8,FALSE)</f>
        <v>0</v>
      </c>
      <c r="L1384" s="292">
        <f>HLOOKUP(K!$D$15,DatInv!$BX$7:$CI$1441,ROW()-8,FALSE)</f>
        <v>0</v>
      </c>
      <c r="M1384" s="292">
        <f>HLOOKUP(K!$D$15,DatInv!$CO$7:$CZ$1441,ROW()-8,FALSE)</f>
        <v>0</v>
      </c>
      <c r="N1384" s="444"/>
      <c r="O1384" s="444"/>
      <c r="P1384" s="292">
        <f>DatInv!CZ1382</f>
        <v>0</v>
      </c>
      <c r="Q1384" s="292">
        <f>DatInv!DF1382</f>
        <v>0</v>
      </c>
      <c r="R1384" s="292">
        <f t="shared" si="1245"/>
        <v>0</v>
      </c>
      <c r="S1384" s="292">
        <f t="shared" si="1246"/>
        <v>0</v>
      </c>
      <c r="T1384" s="290"/>
    </row>
    <row r="1385" spans="1:20">
      <c r="A1385" s="290"/>
      <c r="B1385" s="292">
        <f>HLOOKUP(K!$D$15,DatInv!$F$7:$Q$1441,ROW()-8,FALSE)</f>
        <v>0</v>
      </c>
      <c r="C1385" s="292">
        <f>HLOOKUP(K!$D$15,DatInv!$W$7:$AH$1441,ROW()-8,FALSE)</f>
        <v>0</v>
      </c>
      <c r="D1385" s="292">
        <f>HLOOKUP(K!$D$15,DatInv!$AN$7:$AY$1441,ROW()-8,FALSE)</f>
        <v>0</v>
      </c>
      <c r="E1385" s="444"/>
      <c r="F1385" s="444"/>
      <c r="G1385" s="420"/>
      <c r="H1385" s="421"/>
      <c r="I1385" s="440"/>
      <c r="J1385" s="423" t="s">
        <v>249</v>
      </c>
      <c r="K1385" s="292">
        <f>HLOOKUP(K!$D$15,DatInv!$BG$7:$BR$1441,ROW()-8,FALSE)</f>
        <v>0</v>
      </c>
      <c r="L1385" s="292">
        <f>HLOOKUP(K!$D$15,DatInv!$BX$7:$CI$1441,ROW()-8,FALSE)</f>
        <v>0</v>
      </c>
      <c r="M1385" s="292">
        <f>HLOOKUP(K!$D$15,DatInv!$CO$7:$CZ$1441,ROW()-8,FALSE)</f>
        <v>0</v>
      </c>
      <c r="N1385" s="444"/>
      <c r="O1385" s="444"/>
      <c r="P1385" s="292">
        <f>DatInv!CZ1383</f>
        <v>0</v>
      </c>
      <c r="Q1385" s="292">
        <f>DatInv!DF1383</f>
        <v>0</v>
      </c>
      <c r="R1385" s="292">
        <f t="shared" ref="R1385:S1385" si="1247">IF(R1383=0,0,R1384/R1383)</f>
        <v>0</v>
      </c>
      <c r="S1385" s="292">
        <f t="shared" si="1247"/>
        <v>0</v>
      </c>
      <c r="T1385" s="290"/>
    </row>
    <row r="1386" spans="1:20">
      <c r="A1386" s="290"/>
      <c r="B1386" s="292">
        <f>HLOOKUP(K!$D$15,DatInv!$F$7:$Q$1441,ROW()-8,FALSE)</f>
        <v>0</v>
      </c>
      <c r="C1386" s="292">
        <f>HLOOKUP(K!$D$15,DatInv!$W$7:$AH$1441,ROW()-8,FALSE)</f>
        <v>0</v>
      </c>
      <c r="D1386" s="292">
        <f>HLOOKUP(K!$D$15,DatInv!$AN$7:$AY$1441,ROW()-8,FALSE)</f>
        <v>0</v>
      </c>
      <c r="E1386" s="444"/>
      <c r="F1386" s="444"/>
      <c r="G1386" s="420"/>
      <c r="H1386" s="421"/>
      <c r="I1386" s="440" t="s">
        <v>334</v>
      </c>
      <c r="J1386" s="423" t="s">
        <v>22</v>
      </c>
      <c r="K1386" s="292">
        <f>HLOOKUP(K!$D$15,DatInv!$BG$7:$BR$1441,ROW()-8,FALSE)</f>
        <v>0</v>
      </c>
      <c r="L1386" s="292">
        <f>HLOOKUP(K!$D$15,DatInv!$BX$7:$CI$1441,ROW()-8,FALSE)</f>
        <v>0</v>
      </c>
      <c r="M1386" s="292">
        <f>HLOOKUP(K!$D$15,DatInv!$CO$7:$CZ$1441,ROW()-8,FALSE)</f>
        <v>0</v>
      </c>
      <c r="N1386" s="444"/>
      <c r="O1386" s="444"/>
      <c r="P1386" s="292">
        <f>DatInv!CZ1384</f>
        <v>0</v>
      </c>
      <c r="Q1386" s="292">
        <f>DatInv!DF1384</f>
        <v>0</v>
      </c>
      <c r="R1386" s="292">
        <f t="shared" ref="R1386:R1387" si="1248">Q1386+K1386</f>
        <v>0</v>
      </c>
      <c r="S1386" s="292">
        <f t="shared" ref="S1386:S1400" si="1249">Q1386+P1386</f>
        <v>0</v>
      </c>
      <c r="T1386" s="290"/>
    </row>
    <row r="1387" spans="1:20">
      <c r="A1387" s="290"/>
      <c r="B1387" s="292">
        <f>HLOOKUP(K!$D$15,DatInv!$F$7:$Q$1441,ROW()-8,FALSE)</f>
        <v>0</v>
      </c>
      <c r="C1387" s="292">
        <f>HLOOKUP(K!$D$15,DatInv!$W$7:$AH$1441,ROW()-8,FALSE)</f>
        <v>0</v>
      </c>
      <c r="D1387" s="292">
        <f>HLOOKUP(K!$D$15,DatInv!$AN$7:$AY$1441,ROW()-8,FALSE)</f>
        <v>0</v>
      </c>
      <c r="E1387" s="444"/>
      <c r="F1387" s="444"/>
      <c r="G1387" s="420"/>
      <c r="H1387" s="421"/>
      <c r="I1387" s="440"/>
      <c r="J1387" s="423" t="s">
        <v>140</v>
      </c>
      <c r="K1387" s="292">
        <f>HLOOKUP(K!$D$15,DatInv!$BG$7:$BR$1441,ROW()-8,FALSE)</f>
        <v>0</v>
      </c>
      <c r="L1387" s="292">
        <f>HLOOKUP(K!$D$15,DatInv!$BX$7:$CI$1441,ROW()-8,FALSE)</f>
        <v>0</v>
      </c>
      <c r="M1387" s="292">
        <f>HLOOKUP(K!$D$15,DatInv!$CO$7:$CZ$1441,ROW()-8,FALSE)</f>
        <v>0</v>
      </c>
      <c r="N1387" s="444"/>
      <c r="O1387" s="444"/>
      <c r="P1387" s="292">
        <f>DatInv!CZ1385</f>
        <v>0</v>
      </c>
      <c r="Q1387" s="292">
        <f>DatInv!DF1385</f>
        <v>0</v>
      </c>
      <c r="R1387" s="292">
        <f t="shared" si="1248"/>
        <v>0</v>
      </c>
      <c r="S1387" s="292">
        <f t="shared" si="1249"/>
        <v>0</v>
      </c>
      <c r="T1387" s="290"/>
    </row>
    <row r="1388" spans="1:20">
      <c r="A1388" s="290"/>
      <c r="B1388" s="292">
        <f>HLOOKUP(K!$D$15,DatInv!$F$7:$Q$1441,ROW()-8,FALSE)</f>
        <v>0</v>
      </c>
      <c r="C1388" s="292">
        <f>HLOOKUP(K!$D$15,DatInv!$W$7:$AH$1441,ROW()-8,FALSE)</f>
        <v>0</v>
      </c>
      <c r="D1388" s="292">
        <f>HLOOKUP(K!$D$15,DatInv!$AN$7:$AY$1441,ROW()-8,FALSE)</f>
        <v>0</v>
      </c>
      <c r="E1388" s="444"/>
      <c r="F1388" s="444"/>
      <c r="G1388" s="420"/>
      <c r="H1388" s="421"/>
      <c r="I1388" s="440"/>
      <c r="J1388" s="423" t="s">
        <v>249</v>
      </c>
      <c r="K1388" s="292">
        <f>HLOOKUP(K!$D$15,DatInv!$BG$7:$BR$1441,ROW()-8,FALSE)</f>
        <v>0</v>
      </c>
      <c r="L1388" s="292">
        <f>HLOOKUP(K!$D$15,DatInv!$BX$7:$CI$1441,ROW()-8,FALSE)</f>
        <v>0</v>
      </c>
      <c r="M1388" s="292">
        <f>HLOOKUP(K!$D$15,DatInv!$CO$7:$CZ$1441,ROW()-8,FALSE)</f>
        <v>0</v>
      </c>
      <c r="N1388" s="444"/>
      <c r="O1388" s="444"/>
      <c r="P1388" s="292">
        <f>DatInv!CZ1386</f>
        <v>0</v>
      </c>
      <c r="Q1388" s="292">
        <f>DatInv!DF1386</f>
        <v>0</v>
      </c>
      <c r="R1388" s="292">
        <f t="shared" ref="R1388:S1388" si="1250">IF(R1386=0,0,R1387/R1386)</f>
        <v>0</v>
      </c>
      <c r="S1388" s="292">
        <f t="shared" si="1250"/>
        <v>0</v>
      </c>
      <c r="T1388" s="290"/>
    </row>
    <row r="1389" spans="1:20">
      <c r="A1389" s="290"/>
      <c r="B1389" s="292">
        <f>HLOOKUP(K!$D$15,DatInv!$F$7:$Q$1441,ROW()-8,FALSE)</f>
        <v>0</v>
      </c>
      <c r="C1389" s="292">
        <f>HLOOKUP(K!$D$15,DatInv!$W$7:$AH$1441,ROW()-8,FALSE)</f>
        <v>0</v>
      </c>
      <c r="D1389" s="292">
        <f>HLOOKUP(K!$D$15,DatInv!$AN$7:$AY$1441,ROW()-8,FALSE)</f>
        <v>0</v>
      </c>
      <c r="E1389" s="444"/>
      <c r="F1389" s="444"/>
      <c r="G1389" s="420"/>
      <c r="H1389" s="421"/>
      <c r="I1389" s="440" t="s">
        <v>335</v>
      </c>
      <c r="J1389" s="423" t="s">
        <v>22</v>
      </c>
      <c r="K1389" s="292">
        <f>HLOOKUP(K!$D$15,DatInv!$BG$7:$BR$1441,ROW()-8,FALSE)</f>
        <v>0</v>
      </c>
      <c r="L1389" s="292">
        <f>HLOOKUP(K!$D$15,DatInv!$BX$7:$CI$1441,ROW()-8,FALSE)</f>
        <v>0</v>
      </c>
      <c r="M1389" s="292">
        <f>HLOOKUP(K!$D$15,DatInv!$CO$7:$CZ$1441,ROW()-8,FALSE)</f>
        <v>0</v>
      </c>
      <c r="N1389" s="444"/>
      <c r="O1389" s="444"/>
      <c r="P1389" s="292">
        <f>DatInv!CZ1387</f>
        <v>0</v>
      </c>
      <c r="Q1389" s="292">
        <f>DatInv!DF1387</f>
        <v>0</v>
      </c>
      <c r="R1389" s="292">
        <f t="shared" ref="R1389:R1390" si="1251">Q1389+K1389</f>
        <v>0</v>
      </c>
      <c r="S1389" s="292">
        <f t="shared" ref="S1389:S1400" si="1252">Q1389+P1389</f>
        <v>0</v>
      </c>
      <c r="T1389" s="290"/>
    </row>
    <row r="1390" spans="1:20">
      <c r="A1390" s="290"/>
      <c r="B1390" s="292">
        <f>HLOOKUP(K!$D$15,DatInv!$F$7:$Q$1441,ROW()-8,FALSE)</f>
        <v>0</v>
      </c>
      <c r="C1390" s="292">
        <f>HLOOKUP(K!$D$15,DatInv!$W$7:$AH$1441,ROW()-8,FALSE)</f>
        <v>0</v>
      </c>
      <c r="D1390" s="292">
        <f>HLOOKUP(K!$D$15,DatInv!$AN$7:$AY$1441,ROW()-8,FALSE)</f>
        <v>0</v>
      </c>
      <c r="E1390" s="444"/>
      <c r="F1390" s="444"/>
      <c r="G1390" s="420"/>
      <c r="H1390" s="421"/>
      <c r="I1390" s="440"/>
      <c r="J1390" s="423" t="s">
        <v>140</v>
      </c>
      <c r="K1390" s="292">
        <f>HLOOKUP(K!$D$15,DatInv!$BG$7:$BR$1441,ROW()-8,FALSE)</f>
        <v>0</v>
      </c>
      <c r="L1390" s="292">
        <f>HLOOKUP(K!$D$15,DatInv!$BX$7:$CI$1441,ROW()-8,FALSE)</f>
        <v>0</v>
      </c>
      <c r="M1390" s="292">
        <f>HLOOKUP(K!$D$15,DatInv!$CO$7:$CZ$1441,ROW()-8,FALSE)</f>
        <v>0</v>
      </c>
      <c r="N1390" s="444"/>
      <c r="O1390" s="444"/>
      <c r="P1390" s="292">
        <f>DatInv!CZ1388</f>
        <v>0</v>
      </c>
      <c r="Q1390" s="292">
        <f>DatInv!DF1388</f>
        <v>0</v>
      </c>
      <c r="R1390" s="292">
        <f t="shared" si="1251"/>
        <v>0</v>
      </c>
      <c r="S1390" s="292">
        <f t="shared" si="1252"/>
        <v>0</v>
      </c>
      <c r="T1390" s="290"/>
    </row>
    <row r="1391" spans="1:20">
      <c r="A1391" s="290"/>
      <c r="B1391" s="292">
        <f>HLOOKUP(K!$D$15,DatInv!$F$7:$Q$1441,ROW()-8,FALSE)</f>
        <v>0</v>
      </c>
      <c r="C1391" s="292">
        <f>HLOOKUP(K!$D$15,DatInv!$W$7:$AH$1441,ROW()-8,FALSE)</f>
        <v>0</v>
      </c>
      <c r="D1391" s="292">
        <f>HLOOKUP(K!$D$15,DatInv!$AN$7:$AY$1441,ROW()-8,FALSE)</f>
        <v>0</v>
      </c>
      <c r="E1391" s="444"/>
      <c r="F1391" s="444"/>
      <c r="G1391" s="420"/>
      <c r="H1391" s="421"/>
      <c r="I1391" s="440"/>
      <c r="J1391" s="423" t="s">
        <v>249</v>
      </c>
      <c r="K1391" s="292">
        <f>HLOOKUP(K!$D$15,DatInv!$BG$7:$BR$1441,ROW()-8,FALSE)</f>
        <v>0</v>
      </c>
      <c r="L1391" s="292">
        <f>HLOOKUP(K!$D$15,DatInv!$BX$7:$CI$1441,ROW()-8,FALSE)</f>
        <v>0</v>
      </c>
      <c r="M1391" s="292">
        <f>HLOOKUP(K!$D$15,DatInv!$CO$7:$CZ$1441,ROW()-8,FALSE)</f>
        <v>0</v>
      </c>
      <c r="N1391" s="444"/>
      <c r="O1391" s="444"/>
      <c r="P1391" s="292">
        <f>DatInv!CZ1389</f>
        <v>0</v>
      </c>
      <c r="Q1391" s="292">
        <f>DatInv!DF1389</f>
        <v>0</v>
      </c>
      <c r="R1391" s="292">
        <f t="shared" ref="R1391:S1391" si="1253">IF(R1389=0,0,R1390/R1389)</f>
        <v>0</v>
      </c>
      <c r="S1391" s="292">
        <f t="shared" si="1253"/>
        <v>0</v>
      </c>
      <c r="T1391" s="290"/>
    </row>
    <row r="1392" spans="1:20">
      <c r="A1392" s="290"/>
      <c r="B1392" s="292">
        <f>HLOOKUP(K!$D$15,DatInv!$F$7:$Q$1441,ROW()-8,FALSE)</f>
        <v>0</v>
      </c>
      <c r="C1392" s="292">
        <f>HLOOKUP(K!$D$15,DatInv!$W$7:$AH$1441,ROW()-8,FALSE)</f>
        <v>0</v>
      </c>
      <c r="D1392" s="292">
        <f>HLOOKUP(K!$D$15,DatInv!$AN$7:$AY$1441,ROW()-8,FALSE)</f>
        <v>0</v>
      </c>
      <c r="E1392" s="444"/>
      <c r="F1392" s="444"/>
      <c r="G1392" s="420"/>
      <c r="H1392" s="421"/>
      <c r="I1392" s="440" t="s">
        <v>336</v>
      </c>
      <c r="J1392" s="423" t="s">
        <v>22</v>
      </c>
      <c r="K1392" s="292">
        <f>HLOOKUP(K!$D$15,DatInv!$BG$7:$BR$1441,ROW()-8,FALSE)</f>
        <v>0</v>
      </c>
      <c r="L1392" s="292">
        <f>HLOOKUP(K!$D$15,DatInv!$BX$7:$CI$1441,ROW()-8,FALSE)</f>
        <v>0</v>
      </c>
      <c r="M1392" s="292">
        <f>HLOOKUP(K!$D$15,DatInv!$CO$7:$CZ$1441,ROW()-8,FALSE)</f>
        <v>0</v>
      </c>
      <c r="N1392" s="444"/>
      <c r="O1392" s="444"/>
      <c r="P1392" s="292">
        <f>DatInv!CZ1390</f>
        <v>0</v>
      </c>
      <c r="Q1392" s="292">
        <f>DatInv!DF1390</f>
        <v>0</v>
      </c>
      <c r="R1392" s="292">
        <f t="shared" ref="R1392:R1393" si="1254">Q1392+K1392</f>
        <v>0</v>
      </c>
      <c r="S1392" s="292">
        <f t="shared" ref="S1392:S1400" si="1255">Q1392+P1392</f>
        <v>0</v>
      </c>
      <c r="T1392" s="290"/>
    </row>
    <row r="1393" spans="1:20">
      <c r="A1393" s="290"/>
      <c r="B1393" s="292">
        <f>HLOOKUP(K!$D$15,DatInv!$F$7:$Q$1441,ROW()-8,FALSE)</f>
        <v>0</v>
      </c>
      <c r="C1393" s="292">
        <f>HLOOKUP(K!$D$15,DatInv!$W$7:$AH$1441,ROW()-8,FALSE)</f>
        <v>0</v>
      </c>
      <c r="D1393" s="292">
        <f>HLOOKUP(K!$D$15,DatInv!$AN$7:$AY$1441,ROW()-8,FALSE)</f>
        <v>0</v>
      </c>
      <c r="E1393" s="444"/>
      <c r="F1393" s="444"/>
      <c r="G1393" s="420"/>
      <c r="H1393" s="421"/>
      <c r="I1393" s="440"/>
      <c r="J1393" s="423" t="s">
        <v>140</v>
      </c>
      <c r="K1393" s="292">
        <f>HLOOKUP(K!$D$15,DatInv!$BG$7:$BR$1441,ROW()-8,FALSE)</f>
        <v>0</v>
      </c>
      <c r="L1393" s="292">
        <f>HLOOKUP(K!$D$15,DatInv!$BX$7:$CI$1441,ROW()-8,FALSE)</f>
        <v>0</v>
      </c>
      <c r="M1393" s="292">
        <f>HLOOKUP(K!$D$15,DatInv!$CO$7:$CZ$1441,ROW()-8,FALSE)</f>
        <v>0</v>
      </c>
      <c r="N1393" s="444"/>
      <c r="O1393" s="444"/>
      <c r="P1393" s="292">
        <f>DatInv!CZ1391</f>
        <v>0</v>
      </c>
      <c r="Q1393" s="292">
        <f>DatInv!DF1391</f>
        <v>0</v>
      </c>
      <c r="R1393" s="292">
        <f t="shared" si="1254"/>
        <v>0</v>
      </c>
      <c r="S1393" s="292">
        <f t="shared" si="1255"/>
        <v>0</v>
      </c>
      <c r="T1393" s="290"/>
    </row>
    <row r="1394" spans="1:20">
      <c r="A1394" s="290"/>
      <c r="B1394" s="292">
        <f>HLOOKUP(K!$D$15,DatInv!$F$7:$Q$1441,ROW()-8,FALSE)</f>
        <v>0</v>
      </c>
      <c r="C1394" s="292">
        <f>HLOOKUP(K!$D$15,DatInv!$W$7:$AH$1441,ROW()-8,FALSE)</f>
        <v>0</v>
      </c>
      <c r="D1394" s="292">
        <f>HLOOKUP(K!$D$15,DatInv!$AN$7:$AY$1441,ROW()-8,FALSE)</f>
        <v>0</v>
      </c>
      <c r="E1394" s="444"/>
      <c r="F1394" s="444"/>
      <c r="G1394" s="420"/>
      <c r="H1394" s="421"/>
      <c r="I1394" s="440"/>
      <c r="J1394" s="423" t="s">
        <v>249</v>
      </c>
      <c r="K1394" s="292">
        <f>HLOOKUP(K!$D$15,DatInv!$BG$7:$BR$1441,ROW()-8,FALSE)</f>
        <v>0</v>
      </c>
      <c r="L1394" s="292">
        <f>HLOOKUP(K!$D$15,DatInv!$BX$7:$CI$1441,ROW()-8,FALSE)</f>
        <v>0</v>
      </c>
      <c r="M1394" s="292">
        <f>HLOOKUP(K!$D$15,DatInv!$CO$7:$CZ$1441,ROW()-8,FALSE)</f>
        <v>0</v>
      </c>
      <c r="N1394" s="444"/>
      <c r="O1394" s="444"/>
      <c r="P1394" s="292">
        <f>DatInv!CZ1392</f>
        <v>0</v>
      </c>
      <c r="Q1394" s="292">
        <f>DatInv!DF1392</f>
        <v>0</v>
      </c>
      <c r="R1394" s="292">
        <f t="shared" ref="R1394:S1394" si="1256">IF(R1392=0,0,R1393/R1392)</f>
        <v>0</v>
      </c>
      <c r="S1394" s="292">
        <f t="shared" si="1256"/>
        <v>0</v>
      </c>
      <c r="T1394" s="290"/>
    </row>
    <row r="1395" spans="1:20">
      <c r="A1395" s="290"/>
      <c r="B1395" s="292">
        <f>HLOOKUP(K!$D$15,DatInv!$F$7:$Q$1441,ROW()-8,FALSE)</f>
        <v>0</v>
      </c>
      <c r="C1395" s="292">
        <f>HLOOKUP(K!$D$15,DatInv!$W$7:$AH$1441,ROW()-8,FALSE)</f>
        <v>0</v>
      </c>
      <c r="D1395" s="292">
        <f>HLOOKUP(K!$D$15,DatInv!$AN$7:$AY$1441,ROW()-8,FALSE)</f>
        <v>0</v>
      </c>
      <c r="E1395" s="444"/>
      <c r="F1395" s="444"/>
      <c r="G1395" s="420"/>
      <c r="H1395" s="421"/>
      <c r="I1395" s="440" t="s">
        <v>337</v>
      </c>
      <c r="J1395" s="423" t="s">
        <v>22</v>
      </c>
      <c r="K1395" s="292">
        <f>HLOOKUP(K!$D$15,DatInv!$BG$7:$BR$1441,ROW()-8,FALSE)</f>
        <v>0</v>
      </c>
      <c r="L1395" s="292">
        <f>HLOOKUP(K!$D$15,DatInv!$BX$7:$CI$1441,ROW()-8,FALSE)</f>
        <v>0</v>
      </c>
      <c r="M1395" s="292">
        <f>HLOOKUP(K!$D$15,DatInv!$CO$7:$CZ$1441,ROW()-8,FALSE)</f>
        <v>0</v>
      </c>
      <c r="N1395" s="444"/>
      <c r="O1395" s="444"/>
      <c r="P1395" s="292">
        <f>DatInv!CZ1393</f>
        <v>0</v>
      </c>
      <c r="Q1395" s="292">
        <f>DatInv!DF1393</f>
        <v>0</v>
      </c>
      <c r="R1395" s="292">
        <f t="shared" ref="R1395:R1396" si="1257">Q1395+K1395</f>
        <v>0</v>
      </c>
      <c r="S1395" s="292">
        <f t="shared" ref="S1395:S1400" si="1258">Q1395+P1395</f>
        <v>0</v>
      </c>
      <c r="T1395" s="290"/>
    </row>
    <row r="1396" spans="1:20">
      <c r="A1396" s="290"/>
      <c r="B1396" s="292">
        <f>HLOOKUP(K!$D$15,DatInv!$F$7:$Q$1441,ROW()-8,FALSE)</f>
        <v>0</v>
      </c>
      <c r="C1396" s="292">
        <f>HLOOKUP(K!$D$15,DatInv!$W$7:$AH$1441,ROW()-8,FALSE)</f>
        <v>0</v>
      </c>
      <c r="D1396" s="292">
        <f>HLOOKUP(K!$D$15,DatInv!$AN$7:$AY$1441,ROW()-8,FALSE)</f>
        <v>0</v>
      </c>
      <c r="E1396" s="444"/>
      <c r="F1396" s="444"/>
      <c r="G1396" s="420"/>
      <c r="H1396" s="421"/>
      <c r="I1396" s="440"/>
      <c r="J1396" s="423" t="s">
        <v>140</v>
      </c>
      <c r="K1396" s="292">
        <f>HLOOKUP(K!$D$15,DatInv!$BG$7:$BR$1441,ROW()-8,FALSE)</f>
        <v>0</v>
      </c>
      <c r="L1396" s="292">
        <f>HLOOKUP(K!$D$15,DatInv!$BX$7:$CI$1441,ROW()-8,FALSE)</f>
        <v>0</v>
      </c>
      <c r="M1396" s="292">
        <f>HLOOKUP(K!$D$15,DatInv!$CO$7:$CZ$1441,ROW()-8,FALSE)</f>
        <v>0</v>
      </c>
      <c r="N1396" s="444"/>
      <c r="O1396" s="444"/>
      <c r="P1396" s="292">
        <f>DatInv!CZ1394</f>
        <v>0</v>
      </c>
      <c r="Q1396" s="292">
        <f>DatInv!DF1394</f>
        <v>0</v>
      </c>
      <c r="R1396" s="292">
        <f t="shared" si="1257"/>
        <v>0</v>
      </c>
      <c r="S1396" s="292">
        <f t="shared" si="1258"/>
        <v>0</v>
      </c>
      <c r="T1396" s="290"/>
    </row>
    <row r="1397" spans="1:20">
      <c r="A1397" s="290"/>
      <c r="B1397" s="292">
        <f>HLOOKUP(K!$D$15,DatInv!$F$7:$Q$1441,ROW()-8,FALSE)</f>
        <v>0</v>
      </c>
      <c r="C1397" s="292">
        <f>HLOOKUP(K!$D$15,DatInv!$W$7:$AH$1441,ROW()-8,FALSE)</f>
        <v>0</v>
      </c>
      <c r="D1397" s="292">
        <f>HLOOKUP(K!$D$15,DatInv!$AN$7:$AY$1441,ROW()-8,FALSE)</f>
        <v>0</v>
      </c>
      <c r="E1397" s="444"/>
      <c r="F1397" s="444"/>
      <c r="G1397" s="420"/>
      <c r="H1397" s="421"/>
      <c r="I1397" s="440"/>
      <c r="J1397" s="423" t="s">
        <v>249</v>
      </c>
      <c r="K1397" s="292">
        <f>HLOOKUP(K!$D$15,DatInv!$BG$7:$BR$1441,ROW()-8,FALSE)</f>
        <v>0</v>
      </c>
      <c r="L1397" s="292">
        <f>HLOOKUP(K!$D$15,DatInv!$BX$7:$CI$1441,ROW()-8,FALSE)</f>
        <v>0</v>
      </c>
      <c r="M1397" s="292">
        <f>HLOOKUP(K!$D$15,DatInv!$CO$7:$CZ$1441,ROW()-8,FALSE)</f>
        <v>0</v>
      </c>
      <c r="N1397" s="444"/>
      <c r="O1397" s="444"/>
      <c r="P1397" s="292">
        <f>DatInv!CZ1395</f>
        <v>0</v>
      </c>
      <c r="Q1397" s="292">
        <f>DatInv!DF1395</f>
        <v>0</v>
      </c>
      <c r="R1397" s="292">
        <f t="shared" ref="R1397:S1397" si="1259">IF(R1395=0,0,R1396/R1395)</f>
        <v>0</v>
      </c>
      <c r="S1397" s="292">
        <f t="shared" si="1259"/>
        <v>0</v>
      </c>
      <c r="T1397" s="290"/>
    </row>
    <row r="1398" spans="1:20">
      <c r="A1398" s="290"/>
      <c r="B1398" s="292">
        <f>HLOOKUP(K!$D$15,DatInv!$F$7:$Q$1441,ROW()-8,FALSE)</f>
        <v>0</v>
      </c>
      <c r="C1398" s="292">
        <f>HLOOKUP(K!$D$15,DatInv!$W$7:$AH$1441,ROW()-8,FALSE)</f>
        <v>0</v>
      </c>
      <c r="D1398" s="292">
        <f>HLOOKUP(K!$D$15,DatInv!$AN$7:$AY$1441,ROW()-8,FALSE)</f>
        <v>0</v>
      </c>
      <c r="E1398" s="444"/>
      <c r="F1398" s="444"/>
      <c r="G1398" s="420"/>
      <c r="H1398" s="421"/>
      <c r="I1398" s="440" t="s">
        <v>338</v>
      </c>
      <c r="J1398" s="423" t="s">
        <v>22</v>
      </c>
      <c r="K1398" s="292">
        <f>HLOOKUP(K!$D$15,DatInv!$BG$7:$BR$1441,ROW()-8,FALSE)</f>
        <v>0</v>
      </c>
      <c r="L1398" s="292">
        <f>HLOOKUP(K!$D$15,DatInv!$BX$7:$CI$1441,ROW()-8,FALSE)</f>
        <v>0</v>
      </c>
      <c r="M1398" s="292">
        <f>HLOOKUP(K!$D$15,DatInv!$CO$7:$CZ$1441,ROW()-8,FALSE)</f>
        <v>0</v>
      </c>
      <c r="N1398" s="444"/>
      <c r="O1398" s="444"/>
      <c r="P1398" s="292">
        <f>DatInv!CZ1396</f>
        <v>0</v>
      </c>
      <c r="Q1398" s="292">
        <f>DatInv!DF1396</f>
        <v>0</v>
      </c>
      <c r="R1398" s="292">
        <f t="shared" ref="R1398:R1399" si="1260">Q1398+K1398</f>
        <v>0</v>
      </c>
      <c r="S1398" s="292">
        <f t="shared" ref="S1398:S1400" si="1261">Q1398+P1398</f>
        <v>0</v>
      </c>
      <c r="T1398" s="290"/>
    </row>
    <row r="1399" spans="1:20">
      <c r="A1399" s="290"/>
      <c r="B1399" s="292">
        <f>HLOOKUP(K!$D$15,DatInv!$F$7:$Q$1441,ROW()-8,FALSE)</f>
        <v>0</v>
      </c>
      <c r="C1399" s="292">
        <f>HLOOKUP(K!$D$15,DatInv!$W$7:$AH$1441,ROW()-8,FALSE)</f>
        <v>0</v>
      </c>
      <c r="D1399" s="292">
        <f>HLOOKUP(K!$D$15,DatInv!$AN$7:$AY$1441,ROW()-8,FALSE)</f>
        <v>0</v>
      </c>
      <c r="E1399" s="444"/>
      <c r="F1399" s="444"/>
      <c r="G1399" s="420"/>
      <c r="H1399" s="421"/>
      <c r="I1399" s="440"/>
      <c r="J1399" s="423" t="s">
        <v>140</v>
      </c>
      <c r="K1399" s="292">
        <f>HLOOKUP(K!$D$15,DatInv!$BG$7:$BR$1441,ROW()-8,FALSE)</f>
        <v>0</v>
      </c>
      <c r="L1399" s="292">
        <f>HLOOKUP(K!$D$15,DatInv!$BX$7:$CI$1441,ROW()-8,FALSE)</f>
        <v>0</v>
      </c>
      <c r="M1399" s="292">
        <f>HLOOKUP(K!$D$15,DatInv!$CO$7:$CZ$1441,ROW()-8,FALSE)</f>
        <v>0</v>
      </c>
      <c r="N1399" s="444"/>
      <c r="O1399" s="444"/>
      <c r="P1399" s="292">
        <f>DatInv!CZ1397</f>
        <v>0</v>
      </c>
      <c r="Q1399" s="292">
        <f>DatInv!DF1397</f>
        <v>0</v>
      </c>
      <c r="R1399" s="292">
        <f t="shared" si="1260"/>
        <v>0</v>
      </c>
      <c r="S1399" s="292">
        <f t="shared" si="1261"/>
        <v>0</v>
      </c>
      <c r="T1399" s="290"/>
    </row>
    <row r="1400" spans="1:20">
      <c r="A1400" s="290"/>
      <c r="B1400" s="292">
        <f>HLOOKUP(K!$D$15,DatInv!$F$7:$Q$1441,ROW()-8,FALSE)</f>
        <v>0</v>
      </c>
      <c r="C1400" s="292">
        <f>HLOOKUP(K!$D$15,DatInv!$W$7:$AH$1441,ROW()-8,FALSE)</f>
        <v>0</v>
      </c>
      <c r="D1400" s="292">
        <f>HLOOKUP(K!$D$15,DatInv!$AN$7:$AY$1441,ROW()-8,FALSE)</f>
        <v>0</v>
      </c>
      <c r="E1400" s="444"/>
      <c r="F1400" s="444"/>
      <c r="G1400" s="420"/>
      <c r="H1400" s="421"/>
      <c r="I1400" s="440"/>
      <c r="J1400" s="423" t="s">
        <v>249</v>
      </c>
      <c r="K1400" s="292">
        <f>HLOOKUP(K!$D$15,DatInv!$BG$7:$BR$1441,ROW()-8,FALSE)</f>
        <v>0</v>
      </c>
      <c r="L1400" s="292">
        <f>HLOOKUP(K!$D$15,DatInv!$BX$7:$CI$1441,ROW()-8,FALSE)</f>
        <v>0</v>
      </c>
      <c r="M1400" s="292">
        <f>HLOOKUP(K!$D$15,DatInv!$CO$7:$CZ$1441,ROW()-8,FALSE)</f>
        <v>0</v>
      </c>
      <c r="N1400" s="444"/>
      <c r="O1400" s="444"/>
      <c r="P1400" s="292">
        <f>DatInv!CZ1398</f>
        <v>0</v>
      </c>
      <c r="Q1400" s="292">
        <f>DatInv!DF1398</f>
        <v>0</v>
      </c>
      <c r="R1400" s="292">
        <f t="shared" ref="R1400:S1400" si="1262">IF(R1398=0,0,R1399/R1398)</f>
        <v>0</v>
      </c>
      <c r="S1400" s="292">
        <f t="shared" si="1262"/>
        <v>0</v>
      </c>
      <c r="T1400" s="290"/>
    </row>
    <row r="1401" spans="1:20">
      <c r="A1401" s="290"/>
      <c r="B1401" s="292">
        <f>HLOOKUP(K!$D$15,DatInv!$F$7:$Q$1441,ROW()-8,FALSE)</f>
        <v>0</v>
      </c>
      <c r="C1401" s="292">
        <f>HLOOKUP(K!$D$15,DatInv!$W$7:$AH$1441,ROW()-8,FALSE)</f>
        <v>0</v>
      </c>
      <c r="D1401" s="292">
        <f>HLOOKUP(K!$D$15,DatInv!$AN$7:$AY$1441,ROW()-8,FALSE)</f>
        <v>0</v>
      </c>
      <c r="E1401" s="444"/>
      <c r="F1401" s="444"/>
      <c r="G1401" s="429" t="s">
        <v>378</v>
      </c>
      <c r="H1401" s="430" t="s">
        <v>380</v>
      </c>
      <c r="I1401" s="433"/>
      <c r="J1401" s="423" t="s">
        <v>140</v>
      </c>
      <c r="K1401" s="292">
        <f>HLOOKUP(K!$D$15,DatInv!$BG$7:$BR$1441,ROW()-8,FALSE)</f>
        <v>0</v>
      </c>
      <c r="L1401" s="292">
        <f>HLOOKUP(K!$D$15,DatInv!$BX$7:$CI$1441,ROW()-8,FALSE)</f>
        <v>0</v>
      </c>
      <c r="M1401" s="292">
        <f>HLOOKUP(K!$D$15,DatInv!$CO$7:$CZ$1441,ROW()-8,FALSE)</f>
        <v>0</v>
      </c>
      <c r="N1401" s="444"/>
      <c r="O1401" s="444"/>
      <c r="P1401" s="292">
        <f>DatInv!CZ1399</f>
        <v>0</v>
      </c>
      <c r="Q1401" s="292">
        <f>DatInv!DF1399</f>
        <v>0</v>
      </c>
      <c r="R1401" s="292">
        <f>R1403+R1406</f>
        <v>0</v>
      </c>
      <c r="S1401" s="292">
        <f>S1403+S1406</f>
        <v>0</v>
      </c>
      <c r="T1401" s="290"/>
    </row>
    <row r="1402" spans="1:20">
      <c r="A1402" s="290"/>
      <c r="B1402" s="292">
        <f>HLOOKUP(K!$D$15,DatInv!$F$7:$Q$1441,ROW()-8,FALSE)</f>
        <v>0</v>
      </c>
      <c r="C1402" s="292">
        <f>HLOOKUP(K!$D$15,DatInv!$W$7:$AH$1441,ROW()-8,FALSE)</f>
        <v>0</v>
      </c>
      <c r="D1402" s="292">
        <f>HLOOKUP(K!$D$15,DatInv!$AN$7:$AY$1441,ROW()-8,FALSE)</f>
        <v>0</v>
      </c>
      <c r="E1402" s="444"/>
      <c r="F1402" s="444"/>
      <c r="G1402" s="420"/>
      <c r="H1402" s="421"/>
      <c r="I1402" s="440" t="s">
        <v>339</v>
      </c>
      <c r="J1402" s="423" t="s">
        <v>22</v>
      </c>
      <c r="K1402" s="292">
        <f>HLOOKUP(K!$D$15,DatInv!$BG$7:$BR$1441,ROW()-8,FALSE)</f>
        <v>0</v>
      </c>
      <c r="L1402" s="292">
        <f>HLOOKUP(K!$D$15,DatInv!$BX$7:$CI$1441,ROW()-8,FALSE)</f>
        <v>0</v>
      </c>
      <c r="M1402" s="292">
        <f>HLOOKUP(K!$D$15,DatInv!$CO$7:$CZ$1441,ROW()-8,FALSE)</f>
        <v>0</v>
      </c>
      <c r="N1402" s="444"/>
      <c r="O1402" s="444"/>
      <c r="P1402" s="292">
        <f>DatInv!CZ1400</f>
        <v>0</v>
      </c>
      <c r="Q1402" s="292">
        <f>DatInv!DF1400</f>
        <v>0</v>
      </c>
      <c r="R1402" s="292">
        <f t="shared" ref="R1402:R1403" si="1263">Q1402+K1402</f>
        <v>0</v>
      </c>
      <c r="S1402" s="292">
        <f t="shared" ref="S1402:S1403" si="1264">Q1402+P1402</f>
        <v>0</v>
      </c>
      <c r="T1402" s="290"/>
    </row>
    <row r="1403" spans="1:20">
      <c r="A1403" s="290"/>
      <c r="B1403" s="292">
        <f>HLOOKUP(K!$D$15,DatInv!$F$7:$Q$1441,ROW()-8,FALSE)</f>
        <v>0</v>
      </c>
      <c r="C1403" s="292">
        <f>HLOOKUP(K!$D$15,DatInv!$W$7:$AH$1441,ROW()-8,FALSE)</f>
        <v>0</v>
      </c>
      <c r="D1403" s="292">
        <f>HLOOKUP(K!$D$15,DatInv!$AN$7:$AY$1441,ROW()-8,FALSE)</f>
        <v>0</v>
      </c>
      <c r="E1403" s="444"/>
      <c r="F1403" s="444"/>
      <c r="G1403" s="420"/>
      <c r="H1403" s="421"/>
      <c r="I1403" s="440"/>
      <c r="J1403" s="423" t="s">
        <v>140</v>
      </c>
      <c r="K1403" s="292">
        <f>HLOOKUP(K!$D$15,DatInv!$BG$7:$BR$1441,ROW()-8,FALSE)</f>
        <v>0</v>
      </c>
      <c r="L1403" s="292">
        <f>HLOOKUP(K!$D$15,DatInv!$BX$7:$CI$1441,ROW()-8,FALSE)</f>
        <v>0</v>
      </c>
      <c r="M1403" s="292">
        <f>HLOOKUP(K!$D$15,DatInv!$CO$7:$CZ$1441,ROW()-8,FALSE)</f>
        <v>0</v>
      </c>
      <c r="N1403" s="444"/>
      <c r="O1403" s="444"/>
      <c r="P1403" s="292">
        <f>DatInv!CZ1401</f>
        <v>0</v>
      </c>
      <c r="Q1403" s="292">
        <f>DatInv!DF1401</f>
        <v>0</v>
      </c>
      <c r="R1403" s="292">
        <f t="shared" si="1263"/>
        <v>0</v>
      </c>
      <c r="S1403" s="292">
        <f t="shared" si="1264"/>
        <v>0</v>
      </c>
      <c r="T1403" s="290"/>
    </row>
    <row r="1404" spans="1:20">
      <c r="A1404" s="290"/>
      <c r="B1404" s="292">
        <f>HLOOKUP(K!$D$15,DatInv!$F$7:$Q$1441,ROW()-8,FALSE)</f>
        <v>0</v>
      </c>
      <c r="C1404" s="292">
        <f>HLOOKUP(K!$D$15,DatInv!$W$7:$AH$1441,ROW()-8,FALSE)</f>
        <v>0</v>
      </c>
      <c r="D1404" s="292">
        <f>HLOOKUP(K!$D$15,DatInv!$AN$7:$AY$1441,ROW()-8,FALSE)</f>
        <v>0</v>
      </c>
      <c r="E1404" s="444"/>
      <c r="F1404" s="444"/>
      <c r="G1404" s="420"/>
      <c r="H1404" s="421"/>
      <c r="I1404" s="440"/>
      <c r="J1404" s="423" t="s">
        <v>249</v>
      </c>
      <c r="K1404" s="292">
        <f>HLOOKUP(K!$D$15,DatInv!$BG$7:$BR$1441,ROW()-8,FALSE)</f>
        <v>0</v>
      </c>
      <c r="L1404" s="292">
        <f>HLOOKUP(K!$D$15,DatInv!$BX$7:$CI$1441,ROW()-8,FALSE)</f>
        <v>0</v>
      </c>
      <c r="M1404" s="292">
        <f>HLOOKUP(K!$D$15,DatInv!$CO$7:$CZ$1441,ROW()-8,FALSE)</f>
        <v>0</v>
      </c>
      <c r="N1404" s="444"/>
      <c r="O1404" s="444"/>
      <c r="P1404" s="292">
        <f>DatInv!CZ1402</f>
        <v>0</v>
      </c>
      <c r="Q1404" s="292">
        <f>DatInv!DF1402</f>
        <v>0</v>
      </c>
      <c r="R1404" s="292">
        <f t="shared" ref="R1404:S1404" si="1265">IF(R1402=0,0,R1403/R1402)</f>
        <v>0</v>
      </c>
      <c r="S1404" s="292">
        <f t="shared" si="1265"/>
        <v>0</v>
      </c>
      <c r="T1404" s="290"/>
    </row>
    <row r="1405" spans="1:20">
      <c r="A1405" s="290"/>
      <c r="B1405" s="292">
        <f>HLOOKUP(K!$D$15,DatInv!$F$7:$Q$1441,ROW()-8,FALSE)</f>
        <v>0</v>
      </c>
      <c r="C1405" s="292">
        <f>HLOOKUP(K!$D$15,DatInv!$W$7:$AH$1441,ROW()-8,FALSE)</f>
        <v>0</v>
      </c>
      <c r="D1405" s="292">
        <f>HLOOKUP(K!$D$15,DatInv!$AN$7:$AY$1441,ROW()-8,FALSE)</f>
        <v>0</v>
      </c>
      <c r="E1405" s="444"/>
      <c r="F1405" s="444"/>
      <c r="G1405" s="420"/>
      <c r="H1405" s="421"/>
      <c r="I1405" s="440" t="s">
        <v>340</v>
      </c>
      <c r="J1405" s="423" t="s">
        <v>22</v>
      </c>
      <c r="K1405" s="292">
        <f>HLOOKUP(K!$D$15,DatInv!$BG$7:$BR$1441,ROW()-8,FALSE)</f>
        <v>0</v>
      </c>
      <c r="L1405" s="292">
        <f>HLOOKUP(K!$D$15,DatInv!$BX$7:$CI$1441,ROW()-8,FALSE)</f>
        <v>0</v>
      </c>
      <c r="M1405" s="292">
        <f>HLOOKUP(K!$D$15,DatInv!$CO$7:$CZ$1441,ROW()-8,FALSE)</f>
        <v>0</v>
      </c>
      <c r="N1405" s="444"/>
      <c r="O1405" s="444"/>
      <c r="P1405" s="292">
        <f>DatInv!CZ1403</f>
        <v>0</v>
      </c>
      <c r="Q1405" s="292">
        <f>DatInv!DF1403</f>
        <v>0</v>
      </c>
      <c r="R1405" s="292">
        <f t="shared" ref="R1405:R1406" si="1266">Q1405+K1405</f>
        <v>0</v>
      </c>
      <c r="S1405" s="292">
        <f t="shared" ref="S1405:S1406" si="1267">Q1405+P1405</f>
        <v>0</v>
      </c>
      <c r="T1405" s="290"/>
    </row>
    <row r="1406" spans="1:20">
      <c r="A1406" s="290"/>
      <c r="B1406" s="292">
        <f>HLOOKUP(K!$D$15,DatInv!$F$7:$Q$1441,ROW()-8,FALSE)</f>
        <v>0</v>
      </c>
      <c r="C1406" s="292">
        <f>HLOOKUP(K!$D$15,DatInv!$W$7:$AH$1441,ROW()-8,FALSE)</f>
        <v>0</v>
      </c>
      <c r="D1406" s="292">
        <f>HLOOKUP(K!$D$15,DatInv!$AN$7:$AY$1441,ROW()-8,FALSE)</f>
        <v>0</v>
      </c>
      <c r="E1406" s="444"/>
      <c r="F1406" s="444"/>
      <c r="G1406" s="420"/>
      <c r="H1406" s="421"/>
      <c r="I1406" s="440"/>
      <c r="J1406" s="423" t="s">
        <v>140</v>
      </c>
      <c r="K1406" s="292">
        <f>HLOOKUP(K!$D$15,DatInv!$BG$7:$BR$1441,ROW()-8,FALSE)</f>
        <v>0</v>
      </c>
      <c r="L1406" s="292">
        <f>HLOOKUP(K!$D$15,DatInv!$BX$7:$CI$1441,ROW()-8,FALSE)</f>
        <v>0</v>
      </c>
      <c r="M1406" s="292">
        <f>HLOOKUP(K!$D$15,DatInv!$CO$7:$CZ$1441,ROW()-8,FALSE)</f>
        <v>0</v>
      </c>
      <c r="N1406" s="444"/>
      <c r="O1406" s="444"/>
      <c r="P1406" s="292">
        <f>DatInv!CZ1404</f>
        <v>0</v>
      </c>
      <c r="Q1406" s="292">
        <f>DatInv!DF1404</f>
        <v>0</v>
      </c>
      <c r="R1406" s="292">
        <f t="shared" si="1266"/>
        <v>0</v>
      </c>
      <c r="S1406" s="292">
        <f t="shared" si="1267"/>
        <v>0</v>
      </c>
      <c r="T1406" s="290"/>
    </row>
    <row r="1407" spans="1:20">
      <c r="A1407" s="290"/>
      <c r="B1407" s="292">
        <f>HLOOKUP(K!$D$15,DatInv!$F$7:$Q$1441,ROW()-8,FALSE)</f>
        <v>0</v>
      </c>
      <c r="C1407" s="292">
        <f>HLOOKUP(K!$D$15,DatInv!$W$7:$AH$1441,ROW()-8,FALSE)</f>
        <v>0</v>
      </c>
      <c r="D1407" s="292">
        <f>HLOOKUP(K!$D$15,DatInv!$AN$7:$AY$1441,ROW()-8,FALSE)</f>
        <v>0</v>
      </c>
      <c r="E1407" s="444"/>
      <c r="F1407" s="444"/>
      <c r="G1407" s="420"/>
      <c r="H1407" s="421"/>
      <c r="I1407" s="440"/>
      <c r="J1407" s="423" t="s">
        <v>249</v>
      </c>
      <c r="K1407" s="292">
        <f>HLOOKUP(K!$D$15,DatInv!$BG$7:$BR$1441,ROW()-8,FALSE)</f>
        <v>0</v>
      </c>
      <c r="L1407" s="292">
        <f>HLOOKUP(K!$D$15,DatInv!$BX$7:$CI$1441,ROW()-8,FALSE)</f>
        <v>0</v>
      </c>
      <c r="M1407" s="292">
        <f>HLOOKUP(K!$D$15,DatInv!$CO$7:$CZ$1441,ROW()-8,FALSE)</f>
        <v>0</v>
      </c>
      <c r="N1407" s="444"/>
      <c r="O1407" s="444"/>
      <c r="P1407" s="292">
        <f>DatInv!CZ1405</f>
        <v>0</v>
      </c>
      <c r="Q1407" s="292">
        <f>DatInv!DF1405</f>
        <v>0</v>
      </c>
      <c r="R1407" s="292">
        <f t="shared" ref="R1407:S1407" si="1268">IF(R1405=0,0,R1406/R1405)</f>
        <v>0</v>
      </c>
      <c r="S1407" s="292">
        <f t="shared" si="1268"/>
        <v>0</v>
      </c>
      <c r="T1407" s="290"/>
    </row>
    <row r="1408" spans="1:20">
      <c r="A1408" s="290"/>
      <c r="B1408" s="292">
        <f>HLOOKUP(K!$D$15,DatInv!$F$7:$Q$1441,ROW()-8,FALSE)</f>
        <v>0</v>
      </c>
      <c r="C1408" s="292">
        <f>HLOOKUP(K!$D$15,DatInv!$W$7:$AH$1441,ROW()-8,FALSE)</f>
        <v>0</v>
      </c>
      <c r="D1408" s="292">
        <f>HLOOKUP(K!$D$15,DatInv!$AN$7:$AY$1441,ROW()-8,FALSE)</f>
        <v>0</v>
      </c>
      <c r="E1408" s="444"/>
      <c r="F1408" s="444"/>
      <c r="G1408" s="429" t="s">
        <v>379</v>
      </c>
      <c r="H1408" s="430" t="s">
        <v>381</v>
      </c>
      <c r="I1408" s="433"/>
      <c r="J1408" s="423" t="s">
        <v>140</v>
      </c>
      <c r="K1408" s="292">
        <f>HLOOKUP(K!$D$15,DatInv!$BG$7:$BR$1441,ROW()-8,FALSE)</f>
        <v>0</v>
      </c>
      <c r="L1408" s="292">
        <f>HLOOKUP(K!$D$15,DatInv!$BX$7:$CI$1441,ROW()-8,FALSE)</f>
        <v>0</v>
      </c>
      <c r="M1408" s="292">
        <f>HLOOKUP(K!$D$15,DatInv!$CO$7:$CZ$1441,ROW()-8,FALSE)</f>
        <v>0</v>
      </c>
      <c r="N1408" s="444"/>
      <c r="O1408" s="444"/>
      <c r="P1408" s="292">
        <f>DatInv!CZ1406</f>
        <v>0</v>
      </c>
      <c r="Q1408" s="292">
        <f>DatInv!DF1406</f>
        <v>0</v>
      </c>
      <c r="R1408" s="292">
        <f t="shared" ref="R1408" si="1269">Q1408+K1408</f>
        <v>0</v>
      </c>
      <c r="S1408" s="292">
        <f t="shared" ref="S1408" si="1270">Q1408+P1408</f>
        <v>0</v>
      </c>
      <c r="T1408" s="290"/>
    </row>
    <row r="1409" spans="1:20">
      <c r="A1409" s="290"/>
      <c r="B1409" s="292"/>
      <c r="C1409" s="292"/>
      <c r="D1409" s="292"/>
      <c r="E1409" s="444"/>
      <c r="F1409" s="444"/>
      <c r="G1409" s="425"/>
      <c r="H1409" s="426"/>
      <c r="I1409" s="427"/>
      <c r="J1409" s="428"/>
      <c r="K1409" s="292"/>
      <c r="L1409" s="292"/>
      <c r="M1409" s="292"/>
      <c r="N1409" s="444"/>
      <c r="O1409" s="444"/>
      <c r="P1409" s="292"/>
      <c r="Q1409" s="292"/>
      <c r="R1409" s="292"/>
      <c r="S1409" s="292"/>
      <c r="T1409" s="290"/>
    </row>
    <row r="1410" spans="1:20">
      <c r="A1410" s="290"/>
      <c r="B1410" s="292">
        <f>HLOOKUP(K!$D$15,DatInv!$F$7:$Q$1441,ROW()-8,FALSE)</f>
        <v>0</v>
      </c>
      <c r="C1410" s="292">
        <f>HLOOKUP(K!$D$15,DatInv!$W$7:$AH$1441,ROW()-8,FALSE)</f>
        <v>0</v>
      </c>
      <c r="D1410" s="292">
        <f>HLOOKUP(K!$D$15,DatInv!$AN$7:$AY$1441,ROW()-8,FALSE)</f>
        <v>0</v>
      </c>
      <c r="E1410" s="444"/>
      <c r="F1410" s="444"/>
      <c r="G1410" s="429"/>
      <c r="H1410" s="430" t="s">
        <v>421</v>
      </c>
      <c r="I1410" s="431"/>
      <c r="J1410" s="432" t="s">
        <v>140</v>
      </c>
      <c r="K1410" s="292">
        <f>HLOOKUP(K!$D$15,DatInv!$BG$7:$BR$1441,ROW()-8,FALSE)</f>
        <v>0</v>
      </c>
      <c r="L1410" s="292">
        <f>HLOOKUP(K!$D$15,DatInv!$BX$7:$CI$1441,ROW()-8,FALSE)</f>
        <v>0</v>
      </c>
      <c r="M1410" s="292">
        <f>HLOOKUP(K!$D$15,DatInv!$CO$7:$CZ$1441,ROW()-8,FALSE)</f>
        <v>0</v>
      </c>
      <c r="N1410" s="444"/>
      <c r="O1410" s="444"/>
      <c r="P1410" s="292">
        <f>DatInv!CZ1408</f>
        <v>0</v>
      </c>
      <c r="Q1410" s="292">
        <f>DatInv!DF1408</f>
        <v>0</v>
      </c>
      <c r="R1410" s="292">
        <f>SUM(R1411:R1432)</f>
        <v>0</v>
      </c>
      <c r="S1410" s="292">
        <f>SUM(S1411:S1432)</f>
        <v>0</v>
      </c>
      <c r="T1410" s="290"/>
    </row>
    <row r="1411" spans="1:20">
      <c r="A1411" s="290"/>
      <c r="B1411" s="292">
        <f>HLOOKUP(K!$D$15,DatInv!$F$7:$Q$1441,ROW()-8,FALSE)</f>
        <v>0</v>
      </c>
      <c r="C1411" s="292">
        <f>HLOOKUP(K!$D$15,DatInv!$W$7:$AH$1441,ROW()-8,FALSE)</f>
        <v>0</v>
      </c>
      <c r="D1411" s="292">
        <f>HLOOKUP(K!$D$15,DatInv!$AN$7:$AY$1441,ROW()-8,FALSE)</f>
        <v>0</v>
      </c>
      <c r="E1411" s="444"/>
      <c r="F1411" s="444"/>
      <c r="G1411" s="420"/>
      <c r="H1411" s="421"/>
      <c r="I1411" s="422" t="s">
        <v>341</v>
      </c>
      <c r="J1411" s="423" t="s">
        <v>140</v>
      </c>
      <c r="K1411" s="292">
        <f>HLOOKUP(K!$D$15,DatInv!$BG$7:$BR$1441,ROW()-8,FALSE)</f>
        <v>0</v>
      </c>
      <c r="L1411" s="292">
        <f>HLOOKUP(K!$D$15,DatInv!$BX$7:$CI$1441,ROW()-8,FALSE)</f>
        <v>0</v>
      </c>
      <c r="M1411" s="292">
        <f>HLOOKUP(K!$D$15,DatInv!$CO$7:$CZ$1441,ROW()-8,FALSE)</f>
        <v>0</v>
      </c>
      <c r="N1411" s="444"/>
      <c r="O1411" s="444"/>
      <c r="P1411" s="292">
        <f>DatInv!CZ1409</f>
        <v>0</v>
      </c>
      <c r="Q1411" s="292">
        <f>DatInv!DF1409</f>
        <v>0</v>
      </c>
      <c r="R1411" s="292">
        <f t="shared" ref="R1411:R1432" si="1271">Q1411+K1411</f>
        <v>0</v>
      </c>
      <c r="S1411" s="292">
        <f t="shared" ref="S1411:S1432" si="1272">Q1411+P1411</f>
        <v>0</v>
      </c>
      <c r="T1411" s="290"/>
    </row>
    <row r="1412" spans="1:20">
      <c r="A1412" s="290"/>
      <c r="B1412" s="292">
        <f>HLOOKUP(K!$D$15,DatInv!$F$7:$Q$1441,ROW()-8,FALSE)</f>
        <v>0</v>
      </c>
      <c r="C1412" s="292">
        <f>HLOOKUP(K!$D$15,DatInv!$W$7:$AH$1441,ROW()-8,FALSE)</f>
        <v>0</v>
      </c>
      <c r="D1412" s="292">
        <f>HLOOKUP(K!$D$15,DatInv!$AN$7:$AY$1441,ROW()-8,FALSE)</f>
        <v>0</v>
      </c>
      <c r="E1412" s="444"/>
      <c r="F1412" s="444"/>
      <c r="G1412" s="420"/>
      <c r="H1412" s="421"/>
      <c r="I1412" s="422" t="s">
        <v>342</v>
      </c>
      <c r="J1412" s="423" t="s">
        <v>140</v>
      </c>
      <c r="K1412" s="292">
        <f>HLOOKUP(K!$D$15,DatInv!$BG$7:$BR$1441,ROW()-8,FALSE)</f>
        <v>0</v>
      </c>
      <c r="L1412" s="292">
        <f>HLOOKUP(K!$D$15,DatInv!$BX$7:$CI$1441,ROW()-8,FALSE)</f>
        <v>0</v>
      </c>
      <c r="M1412" s="292">
        <f>HLOOKUP(K!$D$15,DatInv!$CO$7:$CZ$1441,ROW()-8,FALSE)</f>
        <v>0</v>
      </c>
      <c r="N1412" s="444"/>
      <c r="O1412" s="444"/>
      <c r="P1412" s="292">
        <f>DatInv!CZ1410</f>
        <v>0</v>
      </c>
      <c r="Q1412" s="292">
        <f>DatInv!DF1410</f>
        <v>0</v>
      </c>
      <c r="R1412" s="292">
        <f t="shared" si="1271"/>
        <v>0</v>
      </c>
      <c r="S1412" s="292">
        <f t="shared" si="1272"/>
        <v>0</v>
      </c>
      <c r="T1412" s="290"/>
    </row>
    <row r="1413" spans="1:20">
      <c r="A1413" s="290"/>
      <c r="B1413" s="292">
        <f>HLOOKUP(K!$D$15,DatInv!$F$7:$Q$1441,ROW()-8,FALSE)</f>
        <v>0</v>
      </c>
      <c r="C1413" s="292">
        <f>HLOOKUP(K!$D$15,DatInv!$W$7:$AH$1441,ROW()-8,FALSE)</f>
        <v>0</v>
      </c>
      <c r="D1413" s="292">
        <f>HLOOKUP(K!$D$15,DatInv!$AN$7:$AY$1441,ROW()-8,FALSE)</f>
        <v>0</v>
      </c>
      <c r="E1413" s="444"/>
      <c r="F1413" s="444"/>
      <c r="G1413" s="420"/>
      <c r="H1413" s="421"/>
      <c r="I1413" s="422" t="s">
        <v>343</v>
      </c>
      <c r="J1413" s="423" t="s">
        <v>140</v>
      </c>
      <c r="K1413" s="292">
        <f>HLOOKUP(K!$D$15,DatInv!$BG$7:$BR$1441,ROW()-8,FALSE)</f>
        <v>0</v>
      </c>
      <c r="L1413" s="292">
        <f>HLOOKUP(K!$D$15,DatInv!$BX$7:$CI$1441,ROW()-8,FALSE)</f>
        <v>0</v>
      </c>
      <c r="M1413" s="292">
        <f>HLOOKUP(K!$D$15,DatInv!$CO$7:$CZ$1441,ROW()-8,FALSE)</f>
        <v>0</v>
      </c>
      <c r="N1413" s="444"/>
      <c r="O1413" s="444"/>
      <c r="P1413" s="292">
        <f>DatInv!CZ1411</f>
        <v>0</v>
      </c>
      <c r="Q1413" s="292">
        <f>DatInv!DF1411</f>
        <v>0</v>
      </c>
      <c r="R1413" s="292">
        <f t="shared" si="1271"/>
        <v>0</v>
      </c>
      <c r="S1413" s="292">
        <f t="shared" si="1272"/>
        <v>0</v>
      </c>
      <c r="T1413" s="290"/>
    </row>
    <row r="1414" spans="1:20">
      <c r="A1414" s="290"/>
      <c r="B1414" s="292">
        <f>HLOOKUP(K!$D$15,DatInv!$F$7:$Q$1441,ROW()-8,FALSE)</f>
        <v>0</v>
      </c>
      <c r="C1414" s="292">
        <f>HLOOKUP(K!$D$15,DatInv!$W$7:$AH$1441,ROW()-8,FALSE)</f>
        <v>0</v>
      </c>
      <c r="D1414" s="292">
        <f>HLOOKUP(K!$D$15,DatInv!$AN$7:$AY$1441,ROW()-8,FALSE)</f>
        <v>0</v>
      </c>
      <c r="E1414" s="444"/>
      <c r="F1414" s="444"/>
      <c r="G1414" s="420"/>
      <c r="H1414" s="421"/>
      <c r="I1414" s="422" t="s">
        <v>344</v>
      </c>
      <c r="J1414" s="423" t="s">
        <v>140</v>
      </c>
      <c r="K1414" s="292">
        <f>HLOOKUP(K!$D$15,DatInv!$BG$7:$BR$1441,ROW()-8,FALSE)</f>
        <v>0</v>
      </c>
      <c r="L1414" s="292">
        <f>HLOOKUP(K!$D$15,DatInv!$BX$7:$CI$1441,ROW()-8,FALSE)</f>
        <v>0</v>
      </c>
      <c r="M1414" s="292">
        <f>HLOOKUP(K!$D$15,DatInv!$CO$7:$CZ$1441,ROW()-8,FALSE)</f>
        <v>0</v>
      </c>
      <c r="N1414" s="444"/>
      <c r="O1414" s="444"/>
      <c r="P1414" s="292">
        <f>DatInv!CZ1412</f>
        <v>0</v>
      </c>
      <c r="Q1414" s="292">
        <f>DatInv!DF1412</f>
        <v>0</v>
      </c>
      <c r="R1414" s="292">
        <f t="shared" si="1271"/>
        <v>0</v>
      </c>
      <c r="S1414" s="292">
        <f t="shared" si="1272"/>
        <v>0</v>
      </c>
      <c r="T1414" s="290"/>
    </row>
    <row r="1415" spans="1:20">
      <c r="A1415" s="290"/>
      <c r="B1415" s="292">
        <f>HLOOKUP(K!$D$15,DatInv!$F$7:$Q$1441,ROW()-8,FALSE)</f>
        <v>0</v>
      </c>
      <c r="C1415" s="292">
        <f>HLOOKUP(K!$D$15,DatInv!$W$7:$AH$1441,ROW()-8,FALSE)</f>
        <v>0</v>
      </c>
      <c r="D1415" s="292">
        <f>HLOOKUP(K!$D$15,DatInv!$AN$7:$AY$1441,ROW()-8,FALSE)</f>
        <v>0</v>
      </c>
      <c r="E1415" s="444"/>
      <c r="F1415" s="444"/>
      <c r="G1415" s="420"/>
      <c r="H1415" s="421"/>
      <c r="I1415" s="422" t="s">
        <v>345</v>
      </c>
      <c r="J1415" s="423" t="s">
        <v>140</v>
      </c>
      <c r="K1415" s="292">
        <f>HLOOKUP(K!$D$15,DatInv!$BG$7:$BR$1441,ROW()-8,FALSE)</f>
        <v>0</v>
      </c>
      <c r="L1415" s="292">
        <f>HLOOKUP(K!$D$15,DatInv!$BX$7:$CI$1441,ROW()-8,FALSE)</f>
        <v>0</v>
      </c>
      <c r="M1415" s="292">
        <f>HLOOKUP(K!$D$15,DatInv!$CO$7:$CZ$1441,ROW()-8,FALSE)</f>
        <v>0</v>
      </c>
      <c r="N1415" s="444"/>
      <c r="O1415" s="444"/>
      <c r="P1415" s="292">
        <f>DatInv!CZ1413</f>
        <v>0</v>
      </c>
      <c r="Q1415" s="292">
        <f>DatInv!DF1413</f>
        <v>0</v>
      </c>
      <c r="R1415" s="292">
        <f t="shared" si="1271"/>
        <v>0</v>
      </c>
      <c r="S1415" s="292">
        <f t="shared" si="1272"/>
        <v>0</v>
      </c>
      <c r="T1415" s="290"/>
    </row>
    <row r="1416" spans="1:20">
      <c r="A1416" s="290"/>
      <c r="B1416" s="292">
        <f>HLOOKUP(K!$D$15,DatInv!$F$7:$Q$1441,ROW()-8,FALSE)</f>
        <v>0</v>
      </c>
      <c r="C1416" s="292">
        <f>HLOOKUP(K!$D$15,DatInv!$W$7:$AH$1441,ROW()-8,FALSE)</f>
        <v>0</v>
      </c>
      <c r="D1416" s="292">
        <f>HLOOKUP(K!$D$15,DatInv!$AN$7:$AY$1441,ROW()-8,FALSE)</f>
        <v>0</v>
      </c>
      <c r="E1416" s="444"/>
      <c r="F1416" s="444"/>
      <c r="G1416" s="420"/>
      <c r="H1416" s="421"/>
      <c r="I1416" s="422" t="s">
        <v>346</v>
      </c>
      <c r="J1416" s="423" t="s">
        <v>140</v>
      </c>
      <c r="K1416" s="292">
        <f>HLOOKUP(K!$D$15,DatInv!$BG$7:$BR$1441,ROW()-8,FALSE)</f>
        <v>0</v>
      </c>
      <c r="L1416" s="292">
        <f>HLOOKUP(K!$D$15,DatInv!$BX$7:$CI$1441,ROW()-8,FALSE)</f>
        <v>0</v>
      </c>
      <c r="M1416" s="292">
        <f>HLOOKUP(K!$D$15,DatInv!$CO$7:$CZ$1441,ROW()-8,FALSE)</f>
        <v>0</v>
      </c>
      <c r="N1416" s="444"/>
      <c r="O1416" s="444"/>
      <c r="P1416" s="292">
        <f>DatInv!CZ1414</f>
        <v>0</v>
      </c>
      <c r="Q1416" s="292">
        <f>DatInv!DF1414</f>
        <v>0</v>
      </c>
      <c r="R1416" s="292">
        <f t="shared" si="1271"/>
        <v>0</v>
      </c>
      <c r="S1416" s="292">
        <f t="shared" si="1272"/>
        <v>0</v>
      </c>
      <c r="T1416" s="290"/>
    </row>
    <row r="1417" spans="1:20">
      <c r="A1417" s="290"/>
      <c r="B1417" s="292">
        <f>HLOOKUP(K!$D$15,DatInv!$F$7:$Q$1441,ROW()-8,FALSE)</f>
        <v>0</v>
      </c>
      <c r="C1417" s="292">
        <f>HLOOKUP(K!$D$15,DatInv!$W$7:$AH$1441,ROW()-8,FALSE)</f>
        <v>0</v>
      </c>
      <c r="D1417" s="292">
        <f>HLOOKUP(K!$D$15,DatInv!$AN$7:$AY$1441,ROW()-8,FALSE)</f>
        <v>0</v>
      </c>
      <c r="E1417" s="444"/>
      <c r="F1417" s="444"/>
      <c r="G1417" s="420"/>
      <c r="H1417" s="421"/>
      <c r="I1417" s="422" t="s">
        <v>347</v>
      </c>
      <c r="J1417" s="423" t="s">
        <v>140</v>
      </c>
      <c r="K1417" s="292">
        <f>HLOOKUP(K!$D$15,DatInv!$BG$7:$BR$1441,ROW()-8,FALSE)</f>
        <v>0</v>
      </c>
      <c r="L1417" s="292">
        <f>HLOOKUP(K!$D$15,DatInv!$BX$7:$CI$1441,ROW()-8,FALSE)</f>
        <v>0</v>
      </c>
      <c r="M1417" s="292">
        <f>HLOOKUP(K!$D$15,DatInv!$CO$7:$CZ$1441,ROW()-8,FALSE)</f>
        <v>0</v>
      </c>
      <c r="N1417" s="444"/>
      <c r="O1417" s="444"/>
      <c r="P1417" s="292">
        <f>DatInv!CZ1415</f>
        <v>0</v>
      </c>
      <c r="Q1417" s="292">
        <f>DatInv!DF1415</f>
        <v>0</v>
      </c>
      <c r="R1417" s="292">
        <f t="shared" si="1271"/>
        <v>0</v>
      </c>
      <c r="S1417" s="292">
        <f t="shared" si="1272"/>
        <v>0</v>
      </c>
      <c r="T1417" s="290"/>
    </row>
    <row r="1418" spans="1:20">
      <c r="A1418" s="290"/>
      <c r="B1418" s="292">
        <f>HLOOKUP(K!$D$15,DatInv!$F$7:$Q$1441,ROW()-8,FALSE)</f>
        <v>0</v>
      </c>
      <c r="C1418" s="292">
        <f>HLOOKUP(K!$D$15,DatInv!$W$7:$AH$1441,ROW()-8,FALSE)</f>
        <v>0</v>
      </c>
      <c r="D1418" s="292">
        <f>HLOOKUP(K!$D$15,DatInv!$AN$7:$AY$1441,ROW()-8,FALSE)</f>
        <v>0</v>
      </c>
      <c r="E1418" s="444"/>
      <c r="F1418" s="444"/>
      <c r="G1418" s="420"/>
      <c r="H1418" s="421"/>
      <c r="I1418" s="422" t="s">
        <v>348</v>
      </c>
      <c r="J1418" s="423" t="s">
        <v>140</v>
      </c>
      <c r="K1418" s="292">
        <f>HLOOKUP(K!$D$15,DatInv!$BG$7:$BR$1441,ROW()-8,FALSE)</f>
        <v>0</v>
      </c>
      <c r="L1418" s="292">
        <f>HLOOKUP(K!$D$15,DatInv!$BX$7:$CI$1441,ROW()-8,FALSE)</f>
        <v>0</v>
      </c>
      <c r="M1418" s="292">
        <f>HLOOKUP(K!$D$15,DatInv!$CO$7:$CZ$1441,ROW()-8,FALSE)</f>
        <v>0</v>
      </c>
      <c r="N1418" s="444"/>
      <c r="O1418" s="444"/>
      <c r="P1418" s="292">
        <f>DatInv!CZ1416</f>
        <v>0</v>
      </c>
      <c r="Q1418" s="292">
        <f>DatInv!DF1416</f>
        <v>0</v>
      </c>
      <c r="R1418" s="292">
        <f t="shared" si="1271"/>
        <v>0</v>
      </c>
      <c r="S1418" s="292">
        <f t="shared" si="1272"/>
        <v>0</v>
      </c>
      <c r="T1418" s="290"/>
    </row>
    <row r="1419" spans="1:20">
      <c r="A1419" s="290"/>
      <c r="B1419" s="292">
        <f>HLOOKUP(K!$D$15,DatInv!$F$7:$Q$1441,ROW()-8,FALSE)</f>
        <v>0</v>
      </c>
      <c r="C1419" s="292">
        <f>HLOOKUP(K!$D$15,DatInv!$W$7:$AH$1441,ROW()-8,FALSE)</f>
        <v>0</v>
      </c>
      <c r="D1419" s="292">
        <f>HLOOKUP(K!$D$15,DatInv!$AN$7:$AY$1441,ROW()-8,FALSE)</f>
        <v>0</v>
      </c>
      <c r="E1419" s="444"/>
      <c r="F1419" s="444"/>
      <c r="G1419" s="420"/>
      <c r="H1419" s="421"/>
      <c r="I1419" s="422" t="s">
        <v>349</v>
      </c>
      <c r="J1419" s="423" t="s">
        <v>140</v>
      </c>
      <c r="K1419" s="292">
        <f>HLOOKUP(K!$D$15,DatInv!$BG$7:$BR$1441,ROW()-8,FALSE)</f>
        <v>0</v>
      </c>
      <c r="L1419" s="292">
        <f>HLOOKUP(K!$D$15,DatInv!$BX$7:$CI$1441,ROW()-8,FALSE)</f>
        <v>0</v>
      </c>
      <c r="M1419" s="292">
        <f>HLOOKUP(K!$D$15,DatInv!$CO$7:$CZ$1441,ROW()-8,FALSE)</f>
        <v>0</v>
      </c>
      <c r="N1419" s="444"/>
      <c r="O1419" s="444"/>
      <c r="P1419" s="292">
        <f>DatInv!CZ1417</f>
        <v>0</v>
      </c>
      <c r="Q1419" s="292">
        <f>DatInv!DF1417</f>
        <v>0</v>
      </c>
      <c r="R1419" s="292">
        <f t="shared" si="1271"/>
        <v>0</v>
      </c>
      <c r="S1419" s="292">
        <f t="shared" si="1272"/>
        <v>0</v>
      </c>
      <c r="T1419" s="290"/>
    </row>
    <row r="1420" spans="1:20">
      <c r="A1420" s="290"/>
      <c r="B1420" s="292">
        <f>HLOOKUP(K!$D$15,DatInv!$F$7:$Q$1441,ROW()-8,FALSE)</f>
        <v>0</v>
      </c>
      <c r="C1420" s="292">
        <f>HLOOKUP(K!$D$15,DatInv!$W$7:$AH$1441,ROW()-8,FALSE)</f>
        <v>0</v>
      </c>
      <c r="D1420" s="292">
        <f>HLOOKUP(K!$D$15,DatInv!$AN$7:$AY$1441,ROW()-8,FALSE)</f>
        <v>0</v>
      </c>
      <c r="E1420" s="444"/>
      <c r="F1420" s="444"/>
      <c r="G1420" s="420"/>
      <c r="H1420" s="421"/>
      <c r="I1420" s="422" t="s">
        <v>350</v>
      </c>
      <c r="J1420" s="423" t="s">
        <v>140</v>
      </c>
      <c r="K1420" s="292">
        <f>HLOOKUP(K!$D$15,DatInv!$BG$7:$BR$1441,ROW()-8,FALSE)</f>
        <v>0</v>
      </c>
      <c r="L1420" s="292">
        <f>HLOOKUP(K!$D$15,DatInv!$BX$7:$CI$1441,ROW()-8,FALSE)</f>
        <v>0</v>
      </c>
      <c r="M1420" s="292">
        <f>HLOOKUP(K!$D$15,DatInv!$CO$7:$CZ$1441,ROW()-8,FALSE)</f>
        <v>0</v>
      </c>
      <c r="N1420" s="444"/>
      <c r="O1420" s="444"/>
      <c r="P1420" s="292">
        <f>DatInv!CZ1418</f>
        <v>0</v>
      </c>
      <c r="Q1420" s="292">
        <f>DatInv!DF1418</f>
        <v>0</v>
      </c>
      <c r="R1420" s="292">
        <f t="shared" si="1271"/>
        <v>0</v>
      </c>
      <c r="S1420" s="292">
        <f t="shared" si="1272"/>
        <v>0</v>
      </c>
      <c r="T1420" s="290"/>
    </row>
    <row r="1421" spans="1:20">
      <c r="A1421" s="290"/>
      <c r="B1421" s="292">
        <f>HLOOKUP(K!$D$15,DatInv!$F$7:$Q$1441,ROW()-8,FALSE)</f>
        <v>0</v>
      </c>
      <c r="C1421" s="292">
        <f>HLOOKUP(K!$D$15,DatInv!$W$7:$AH$1441,ROW()-8,FALSE)</f>
        <v>0</v>
      </c>
      <c r="D1421" s="292">
        <f>HLOOKUP(K!$D$15,DatInv!$AN$7:$AY$1441,ROW()-8,FALSE)</f>
        <v>0</v>
      </c>
      <c r="E1421" s="444"/>
      <c r="F1421" s="444"/>
      <c r="G1421" s="420"/>
      <c r="H1421" s="421"/>
      <c r="I1421" s="422" t="s">
        <v>351</v>
      </c>
      <c r="J1421" s="423" t="s">
        <v>140</v>
      </c>
      <c r="K1421" s="292">
        <f>HLOOKUP(K!$D$15,DatInv!$BG$7:$BR$1441,ROW()-8,FALSE)</f>
        <v>0</v>
      </c>
      <c r="L1421" s="292">
        <f>HLOOKUP(K!$D$15,DatInv!$BX$7:$CI$1441,ROW()-8,FALSE)</f>
        <v>0</v>
      </c>
      <c r="M1421" s="292">
        <f>HLOOKUP(K!$D$15,DatInv!$CO$7:$CZ$1441,ROW()-8,FALSE)</f>
        <v>0</v>
      </c>
      <c r="N1421" s="444"/>
      <c r="O1421" s="444"/>
      <c r="P1421" s="292">
        <f>DatInv!CZ1419</f>
        <v>0</v>
      </c>
      <c r="Q1421" s="292">
        <f>DatInv!DF1419</f>
        <v>0</v>
      </c>
      <c r="R1421" s="292">
        <f t="shared" si="1271"/>
        <v>0</v>
      </c>
      <c r="S1421" s="292">
        <f t="shared" si="1272"/>
        <v>0</v>
      </c>
      <c r="T1421" s="290"/>
    </row>
    <row r="1422" spans="1:20">
      <c r="A1422" s="290"/>
      <c r="B1422" s="292">
        <f>HLOOKUP(K!$D$15,DatInv!$F$7:$Q$1441,ROW()-8,FALSE)</f>
        <v>0</v>
      </c>
      <c r="C1422" s="292">
        <f>HLOOKUP(K!$D$15,DatInv!$W$7:$AH$1441,ROW()-8,FALSE)</f>
        <v>0</v>
      </c>
      <c r="D1422" s="292">
        <f>HLOOKUP(K!$D$15,DatInv!$AN$7:$AY$1441,ROW()-8,FALSE)</f>
        <v>0</v>
      </c>
      <c r="E1422" s="444"/>
      <c r="F1422" s="444"/>
      <c r="G1422" s="420"/>
      <c r="H1422" s="421"/>
      <c r="I1422" s="422" t="s">
        <v>352</v>
      </c>
      <c r="J1422" s="423" t="s">
        <v>140</v>
      </c>
      <c r="K1422" s="292">
        <f>HLOOKUP(K!$D$15,DatInv!$BG$7:$BR$1441,ROW()-8,FALSE)</f>
        <v>0</v>
      </c>
      <c r="L1422" s="292">
        <f>HLOOKUP(K!$D$15,DatInv!$BX$7:$CI$1441,ROW()-8,FALSE)</f>
        <v>0</v>
      </c>
      <c r="M1422" s="292">
        <f>HLOOKUP(K!$D$15,DatInv!$CO$7:$CZ$1441,ROW()-8,FALSE)</f>
        <v>0</v>
      </c>
      <c r="N1422" s="444"/>
      <c r="O1422" s="444"/>
      <c r="P1422" s="292">
        <f>DatInv!CZ1420</f>
        <v>0</v>
      </c>
      <c r="Q1422" s="292">
        <f>DatInv!DF1420</f>
        <v>0</v>
      </c>
      <c r="R1422" s="292">
        <f t="shared" si="1271"/>
        <v>0</v>
      </c>
      <c r="S1422" s="292">
        <f t="shared" si="1272"/>
        <v>0</v>
      </c>
      <c r="T1422" s="290"/>
    </row>
    <row r="1423" spans="1:20">
      <c r="A1423" s="290"/>
      <c r="B1423" s="292">
        <f>HLOOKUP(K!$D$15,DatInv!$F$7:$Q$1441,ROW()-8,FALSE)</f>
        <v>0</v>
      </c>
      <c r="C1423" s="292">
        <f>HLOOKUP(K!$D$15,DatInv!$W$7:$AH$1441,ROW()-8,FALSE)</f>
        <v>0</v>
      </c>
      <c r="D1423" s="292">
        <f>HLOOKUP(K!$D$15,DatInv!$AN$7:$AY$1441,ROW()-8,FALSE)</f>
        <v>0</v>
      </c>
      <c r="E1423" s="444"/>
      <c r="F1423" s="444"/>
      <c r="G1423" s="420"/>
      <c r="H1423" s="421"/>
      <c r="I1423" s="422" t="s">
        <v>353</v>
      </c>
      <c r="J1423" s="423" t="s">
        <v>140</v>
      </c>
      <c r="K1423" s="292">
        <f>HLOOKUP(K!$D$15,DatInv!$BG$7:$BR$1441,ROW()-8,FALSE)</f>
        <v>0</v>
      </c>
      <c r="L1423" s="292">
        <f>HLOOKUP(K!$D$15,DatInv!$BX$7:$CI$1441,ROW()-8,FALSE)</f>
        <v>0</v>
      </c>
      <c r="M1423" s="292">
        <f>HLOOKUP(K!$D$15,DatInv!$CO$7:$CZ$1441,ROW()-8,FALSE)</f>
        <v>0</v>
      </c>
      <c r="N1423" s="444"/>
      <c r="O1423" s="444"/>
      <c r="P1423" s="292">
        <f>DatInv!CZ1421</f>
        <v>0</v>
      </c>
      <c r="Q1423" s="292">
        <f>DatInv!DF1421</f>
        <v>0</v>
      </c>
      <c r="R1423" s="292">
        <f t="shared" si="1271"/>
        <v>0</v>
      </c>
      <c r="S1423" s="292">
        <f t="shared" si="1272"/>
        <v>0</v>
      </c>
      <c r="T1423" s="290"/>
    </row>
    <row r="1424" spans="1:20">
      <c r="A1424" s="290"/>
      <c r="B1424" s="292">
        <f>HLOOKUP(K!$D$15,DatInv!$F$7:$Q$1441,ROW()-8,FALSE)</f>
        <v>0</v>
      </c>
      <c r="C1424" s="292">
        <f>HLOOKUP(K!$D$15,DatInv!$W$7:$AH$1441,ROW()-8,FALSE)</f>
        <v>0</v>
      </c>
      <c r="D1424" s="292">
        <f>HLOOKUP(K!$D$15,DatInv!$AN$7:$AY$1441,ROW()-8,FALSE)</f>
        <v>0</v>
      </c>
      <c r="E1424" s="444"/>
      <c r="F1424" s="444"/>
      <c r="G1424" s="420"/>
      <c r="H1424" s="421"/>
      <c r="I1424" s="422" t="s">
        <v>354</v>
      </c>
      <c r="J1424" s="423" t="s">
        <v>140</v>
      </c>
      <c r="K1424" s="292">
        <f>HLOOKUP(K!$D$15,DatInv!$BG$7:$BR$1441,ROW()-8,FALSE)</f>
        <v>0</v>
      </c>
      <c r="L1424" s="292">
        <f>HLOOKUP(K!$D$15,DatInv!$BX$7:$CI$1441,ROW()-8,FALSE)</f>
        <v>0</v>
      </c>
      <c r="M1424" s="292">
        <f>HLOOKUP(K!$D$15,DatInv!$CO$7:$CZ$1441,ROW()-8,FALSE)</f>
        <v>0</v>
      </c>
      <c r="N1424" s="444"/>
      <c r="O1424" s="444"/>
      <c r="P1424" s="292">
        <f>DatInv!CZ1422</f>
        <v>0</v>
      </c>
      <c r="Q1424" s="292">
        <f>DatInv!DF1422</f>
        <v>0</v>
      </c>
      <c r="R1424" s="292">
        <f t="shared" si="1271"/>
        <v>0</v>
      </c>
      <c r="S1424" s="292">
        <f t="shared" si="1272"/>
        <v>0</v>
      </c>
      <c r="T1424" s="290"/>
    </row>
    <row r="1425" spans="1:20">
      <c r="A1425" s="290"/>
      <c r="B1425" s="292">
        <f>HLOOKUP(K!$D$15,DatInv!$F$7:$Q$1441,ROW()-8,FALSE)</f>
        <v>0</v>
      </c>
      <c r="C1425" s="292">
        <f>HLOOKUP(K!$D$15,DatInv!$W$7:$AH$1441,ROW()-8,FALSE)</f>
        <v>0</v>
      </c>
      <c r="D1425" s="292">
        <f>HLOOKUP(K!$D$15,DatInv!$AN$7:$AY$1441,ROW()-8,FALSE)</f>
        <v>0</v>
      </c>
      <c r="E1425" s="444"/>
      <c r="F1425" s="444"/>
      <c r="G1425" s="420"/>
      <c r="H1425" s="421"/>
      <c r="I1425" s="422" t="s">
        <v>355</v>
      </c>
      <c r="J1425" s="423" t="s">
        <v>140</v>
      </c>
      <c r="K1425" s="292">
        <f>HLOOKUP(K!$D$15,DatInv!$BG$7:$BR$1441,ROW()-8,FALSE)</f>
        <v>0</v>
      </c>
      <c r="L1425" s="292">
        <f>HLOOKUP(K!$D$15,DatInv!$BX$7:$CI$1441,ROW()-8,FALSE)</f>
        <v>0</v>
      </c>
      <c r="M1425" s="292">
        <f>HLOOKUP(K!$D$15,DatInv!$CO$7:$CZ$1441,ROW()-8,FALSE)</f>
        <v>0</v>
      </c>
      <c r="N1425" s="444"/>
      <c r="O1425" s="444"/>
      <c r="P1425" s="292">
        <f>DatInv!CZ1423</f>
        <v>0</v>
      </c>
      <c r="Q1425" s="292">
        <f>DatInv!DF1423</f>
        <v>0</v>
      </c>
      <c r="R1425" s="292">
        <f t="shared" si="1271"/>
        <v>0</v>
      </c>
      <c r="S1425" s="292">
        <f t="shared" si="1272"/>
        <v>0</v>
      </c>
      <c r="T1425" s="290"/>
    </row>
    <row r="1426" spans="1:20">
      <c r="A1426" s="290"/>
      <c r="B1426" s="292">
        <f>HLOOKUP(K!$D$15,DatInv!$F$7:$Q$1441,ROW()-8,FALSE)</f>
        <v>0</v>
      </c>
      <c r="C1426" s="292">
        <f>HLOOKUP(K!$D$15,DatInv!$W$7:$AH$1441,ROW()-8,FALSE)</f>
        <v>0</v>
      </c>
      <c r="D1426" s="292">
        <f>HLOOKUP(K!$D$15,DatInv!$AN$7:$AY$1441,ROW()-8,FALSE)</f>
        <v>0</v>
      </c>
      <c r="E1426" s="444"/>
      <c r="F1426" s="444"/>
      <c r="G1426" s="420"/>
      <c r="H1426" s="421"/>
      <c r="I1426" s="422" t="s">
        <v>356</v>
      </c>
      <c r="J1426" s="423" t="s">
        <v>140</v>
      </c>
      <c r="K1426" s="292">
        <f>HLOOKUP(K!$D$15,DatInv!$BG$7:$BR$1441,ROW()-8,FALSE)</f>
        <v>0</v>
      </c>
      <c r="L1426" s="292">
        <f>HLOOKUP(K!$D$15,DatInv!$BX$7:$CI$1441,ROW()-8,FALSE)</f>
        <v>0</v>
      </c>
      <c r="M1426" s="292">
        <f>HLOOKUP(K!$D$15,DatInv!$CO$7:$CZ$1441,ROW()-8,FALSE)</f>
        <v>0</v>
      </c>
      <c r="N1426" s="444"/>
      <c r="O1426" s="444"/>
      <c r="P1426" s="292">
        <f>DatInv!CZ1424</f>
        <v>0</v>
      </c>
      <c r="Q1426" s="292">
        <f>DatInv!DF1424</f>
        <v>0</v>
      </c>
      <c r="R1426" s="292">
        <f t="shared" si="1271"/>
        <v>0</v>
      </c>
      <c r="S1426" s="292">
        <f t="shared" si="1272"/>
        <v>0</v>
      </c>
      <c r="T1426" s="290"/>
    </row>
    <row r="1427" spans="1:20">
      <c r="A1427" s="290"/>
      <c r="B1427" s="292">
        <f>HLOOKUP(K!$D$15,DatInv!$F$7:$Q$1441,ROW()-8,FALSE)</f>
        <v>0</v>
      </c>
      <c r="C1427" s="292">
        <f>HLOOKUP(K!$D$15,DatInv!$W$7:$AH$1441,ROW()-8,FALSE)</f>
        <v>0</v>
      </c>
      <c r="D1427" s="292">
        <f>HLOOKUP(K!$D$15,DatInv!$AN$7:$AY$1441,ROW()-8,FALSE)</f>
        <v>0</v>
      </c>
      <c r="E1427" s="444"/>
      <c r="F1427" s="444"/>
      <c r="G1427" s="420"/>
      <c r="H1427" s="421"/>
      <c r="I1427" s="422" t="s">
        <v>357</v>
      </c>
      <c r="J1427" s="423" t="s">
        <v>140</v>
      </c>
      <c r="K1427" s="292">
        <f>HLOOKUP(K!$D$15,DatInv!$BG$7:$BR$1441,ROW()-8,FALSE)</f>
        <v>0</v>
      </c>
      <c r="L1427" s="292">
        <f>HLOOKUP(K!$D$15,DatInv!$BX$7:$CI$1441,ROW()-8,FALSE)</f>
        <v>0</v>
      </c>
      <c r="M1427" s="292">
        <f>HLOOKUP(K!$D$15,DatInv!$CO$7:$CZ$1441,ROW()-8,FALSE)</f>
        <v>0</v>
      </c>
      <c r="N1427" s="444"/>
      <c r="O1427" s="444"/>
      <c r="P1427" s="292">
        <f>DatInv!CZ1425</f>
        <v>0</v>
      </c>
      <c r="Q1427" s="292">
        <f>DatInv!DF1425</f>
        <v>0</v>
      </c>
      <c r="R1427" s="292">
        <f t="shared" si="1271"/>
        <v>0</v>
      </c>
      <c r="S1427" s="292">
        <f t="shared" si="1272"/>
        <v>0</v>
      </c>
      <c r="T1427" s="290"/>
    </row>
    <row r="1428" spans="1:20">
      <c r="A1428" s="290"/>
      <c r="B1428" s="292">
        <f>HLOOKUP(K!$D$15,DatInv!$F$7:$Q$1441,ROW()-8,FALSE)</f>
        <v>0</v>
      </c>
      <c r="C1428" s="292">
        <f>HLOOKUP(K!$D$15,DatInv!$W$7:$AH$1441,ROW()-8,FALSE)</f>
        <v>0</v>
      </c>
      <c r="D1428" s="292">
        <f>HLOOKUP(K!$D$15,DatInv!$AN$7:$AY$1441,ROW()-8,FALSE)</f>
        <v>0</v>
      </c>
      <c r="E1428" s="444"/>
      <c r="F1428" s="444"/>
      <c r="G1428" s="420"/>
      <c r="H1428" s="421"/>
      <c r="I1428" s="422" t="s">
        <v>358</v>
      </c>
      <c r="J1428" s="423" t="s">
        <v>140</v>
      </c>
      <c r="K1428" s="292">
        <f>HLOOKUP(K!$D$15,DatInv!$BG$7:$BR$1441,ROW()-8,FALSE)</f>
        <v>0</v>
      </c>
      <c r="L1428" s="292">
        <f>HLOOKUP(K!$D$15,DatInv!$BX$7:$CI$1441,ROW()-8,FALSE)</f>
        <v>0</v>
      </c>
      <c r="M1428" s="292">
        <f>HLOOKUP(K!$D$15,DatInv!$CO$7:$CZ$1441,ROW()-8,FALSE)</f>
        <v>0</v>
      </c>
      <c r="N1428" s="444"/>
      <c r="O1428" s="444"/>
      <c r="P1428" s="292">
        <f>DatInv!CZ1426</f>
        <v>0</v>
      </c>
      <c r="Q1428" s="292">
        <f>DatInv!DF1426</f>
        <v>0</v>
      </c>
      <c r="R1428" s="292">
        <f t="shared" si="1271"/>
        <v>0</v>
      </c>
      <c r="S1428" s="292">
        <f t="shared" si="1272"/>
        <v>0</v>
      </c>
      <c r="T1428" s="290"/>
    </row>
    <row r="1429" spans="1:20">
      <c r="A1429" s="290"/>
      <c r="B1429" s="292">
        <f>HLOOKUP(K!$D$15,DatInv!$F$7:$Q$1441,ROW()-8,FALSE)</f>
        <v>0</v>
      </c>
      <c r="C1429" s="292">
        <f>HLOOKUP(K!$D$15,DatInv!$W$7:$AH$1441,ROW()-8,FALSE)</f>
        <v>0</v>
      </c>
      <c r="D1429" s="292">
        <f>HLOOKUP(K!$D$15,DatInv!$AN$7:$AY$1441,ROW()-8,FALSE)</f>
        <v>0</v>
      </c>
      <c r="E1429" s="444"/>
      <c r="F1429" s="444"/>
      <c r="G1429" s="420"/>
      <c r="H1429" s="421"/>
      <c r="I1429" s="422" t="s">
        <v>359</v>
      </c>
      <c r="J1429" s="423" t="s">
        <v>140</v>
      </c>
      <c r="K1429" s="292">
        <f>HLOOKUP(K!$D$15,DatInv!$BG$7:$BR$1441,ROW()-8,FALSE)</f>
        <v>0</v>
      </c>
      <c r="L1429" s="292">
        <f>HLOOKUP(K!$D$15,DatInv!$BX$7:$CI$1441,ROW()-8,FALSE)</f>
        <v>0</v>
      </c>
      <c r="M1429" s="292">
        <f>HLOOKUP(K!$D$15,DatInv!$CO$7:$CZ$1441,ROW()-8,FALSE)</f>
        <v>0</v>
      </c>
      <c r="N1429" s="444"/>
      <c r="O1429" s="444"/>
      <c r="P1429" s="292">
        <f>DatInv!CZ1427</f>
        <v>0</v>
      </c>
      <c r="Q1429" s="292">
        <f>DatInv!DF1427</f>
        <v>0</v>
      </c>
      <c r="R1429" s="292">
        <f t="shared" si="1271"/>
        <v>0</v>
      </c>
      <c r="S1429" s="292">
        <f t="shared" si="1272"/>
        <v>0</v>
      </c>
      <c r="T1429" s="290"/>
    </row>
    <row r="1430" spans="1:20">
      <c r="A1430" s="290"/>
      <c r="B1430" s="292">
        <f>HLOOKUP(K!$D$15,DatInv!$F$7:$Q$1441,ROW()-8,FALSE)</f>
        <v>0</v>
      </c>
      <c r="C1430" s="292">
        <f>HLOOKUP(K!$D$15,DatInv!$W$7:$AH$1441,ROW()-8,FALSE)</f>
        <v>0</v>
      </c>
      <c r="D1430" s="292">
        <f>HLOOKUP(K!$D$15,DatInv!$AN$7:$AY$1441,ROW()-8,FALSE)</f>
        <v>0</v>
      </c>
      <c r="E1430" s="444"/>
      <c r="F1430" s="444"/>
      <c r="G1430" s="420"/>
      <c r="H1430" s="421"/>
      <c r="I1430" s="422" t="s">
        <v>360</v>
      </c>
      <c r="J1430" s="423" t="s">
        <v>140</v>
      </c>
      <c r="K1430" s="292">
        <f>HLOOKUP(K!$D$15,DatInv!$BG$7:$BR$1441,ROW()-8,FALSE)</f>
        <v>0</v>
      </c>
      <c r="L1430" s="292">
        <f>HLOOKUP(K!$D$15,DatInv!$BX$7:$CI$1441,ROW()-8,FALSE)</f>
        <v>0</v>
      </c>
      <c r="M1430" s="292">
        <f>HLOOKUP(K!$D$15,DatInv!$CO$7:$CZ$1441,ROW()-8,FALSE)</f>
        <v>0</v>
      </c>
      <c r="N1430" s="444"/>
      <c r="O1430" s="444"/>
      <c r="P1430" s="292">
        <f>DatInv!CZ1428</f>
        <v>0</v>
      </c>
      <c r="Q1430" s="292">
        <f>DatInv!DF1428</f>
        <v>0</v>
      </c>
      <c r="R1430" s="292">
        <f t="shared" si="1271"/>
        <v>0</v>
      </c>
      <c r="S1430" s="292">
        <f t="shared" si="1272"/>
        <v>0</v>
      </c>
      <c r="T1430" s="290"/>
    </row>
    <row r="1431" spans="1:20">
      <c r="A1431" s="290"/>
      <c r="B1431" s="292">
        <f>HLOOKUP(K!$D$15,DatInv!$F$7:$Q$1441,ROW()-8,FALSE)</f>
        <v>0</v>
      </c>
      <c r="C1431" s="292">
        <f>HLOOKUP(K!$D$15,DatInv!$W$7:$AH$1441,ROW()-8,FALSE)</f>
        <v>0</v>
      </c>
      <c r="D1431" s="292">
        <f>HLOOKUP(K!$D$15,DatInv!$AN$7:$AY$1441,ROW()-8,FALSE)</f>
        <v>0</v>
      </c>
      <c r="E1431" s="444"/>
      <c r="F1431" s="444"/>
      <c r="G1431" s="420"/>
      <c r="H1431" s="421"/>
      <c r="I1431" s="422" t="s">
        <v>361</v>
      </c>
      <c r="J1431" s="423" t="s">
        <v>140</v>
      </c>
      <c r="K1431" s="292">
        <f>HLOOKUP(K!$D$15,DatInv!$BG$7:$BR$1441,ROW()-8,FALSE)</f>
        <v>0</v>
      </c>
      <c r="L1431" s="292">
        <f>HLOOKUP(K!$D$15,DatInv!$BX$7:$CI$1441,ROW()-8,FALSE)</f>
        <v>0</v>
      </c>
      <c r="M1431" s="292">
        <f>HLOOKUP(K!$D$15,DatInv!$CO$7:$CZ$1441,ROW()-8,FALSE)</f>
        <v>0</v>
      </c>
      <c r="N1431" s="444"/>
      <c r="O1431" s="444"/>
      <c r="P1431" s="292">
        <f>DatInv!CZ1429</f>
        <v>0</v>
      </c>
      <c r="Q1431" s="292">
        <f>DatInv!DF1429</f>
        <v>0</v>
      </c>
      <c r="R1431" s="292">
        <f t="shared" si="1271"/>
        <v>0</v>
      </c>
      <c r="S1431" s="292">
        <f t="shared" si="1272"/>
        <v>0</v>
      </c>
      <c r="T1431" s="290"/>
    </row>
    <row r="1432" spans="1:20">
      <c r="A1432" s="290"/>
      <c r="B1432" s="292">
        <f>HLOOKUP(K!$D$15,DatInv!$F$7:$Q$1441,ROW()-8,FALSE)</f>
        <v>0</v>
      </c>
      <c r="C1432" s="292">
        <f>HLOOKUP(K!$D$15,DatInv!$W$7:$AH$1441,ROW()-8,FALSE)</f>
        <v>0</v>
      </c>
      <c r="D1432" s="292">
        <f>HLOOKUP(K!$D$15,DatInv!$AN$7:$AY$1441,ROW()-8,FALSE)</f>
        <v>0</v>
      </c>
      <c r="E1432" s="444"/>
      <c r="F1432" s="444"/>
      <c r="G1432" s="420"/>
      <c r="H1432" s="421"/>
      <c r="I1432" s="422" t="s">
        <v>362</v>
      </c>
      <c r="J1432" s="423" t="s">
        <v>140</v>
      </c>
      <c r="K1432" s="292">
        <f>HLOOKUP(K!$D$15,DatInv!$BG$7:$BR$1441,ROW()-8,FALSE)</f>
        <v>0</v>
      </c>
      <c r="L1432" s="292">
        <f>HLOOKUP(K!$D$15,DatInv!$BX$7:$CI$1441,ROW()-8,FALSE)</f>
        <v>0</v>
      </c>
      <c r="M1432" s="292">
        <f>HLOOKUP(K!$D$15,DatInv!$CO$7:$CZ$1441,ROW()-8,FALSE)</f>
        <v>0</v>
      </c>
      <c r="N1432" s="444"/>
      <c r="O1432" s="444"/>
      <c r="P1432" s="292">
        <f>DatInv!CZ1430</f>
        <v>0</v>
      </c>
      <c r="Q1432" s="292">
        <f>DatInv!DF1430</f>
        <v>0</v>
      </c>
      <c r="R1432" s="292">
        <f t="shared" si="1271"/>
        <v>0</v>
      </c>
      <c r="S1432" s="292">
        <f t="shared" si="1272"/>
        <v>0</v>
      </c>
      <c r="T1432" s="290"/>
    </row>
    <row r="1433" spans="1:20">
      <c r="A1433" s="290"/>
      <c r="B1433" s="292"/>
      <c r="C1433" s="292"/>
      <c r="D1433" s="292"/>
      <c r="E1433" s="444"/>
      <c r="F1433" s="444"/>
      <c r="G1433" s="420"/>
      <c r="H1433" s="421"/>
      <c r="I1433" s="422"/>
      <c r="J1433" s="423"/>
      <c r="K1433" s="292"/>
      <c r="L1433" s="292"/>
      <c r="M1433" s="292"/>
      <c r="N1433" s="444"/>
      <c r="O1433" s="444"/>
      <c r="P1433" s="292"/>
      <c r="Q1433" s="292"/>
      <c r="R1433" s="292"/>
      <c r="S1433" s="292"/>
      <c r="T1433" s="290"/>
    </row>
    <row r="1434" spans="1:20">
      <c r="A1434" s="290"/>
      <c r="B1434" s="292">
        <f>HLOOKUP(K!$D$15,DatInv!$F$7:$Q$1441,ROW()-8,FALSE)</f>
        <v>0</v>
      </c>
      <c r="C1434" s="292">
        <f>HLOOKUP(K!$D$15,DatInv!$W$7:$AH$1441,ROW()-8,FALSE)</f>
        <v>0</v>
      </c>
      <c r="D1434" s="292">
        <f>HLOOKUP(K!$D$15,DatInv!$AN$7:$AY$1441,ROW()-8,FALSE)</f>
        <v>0</v>
      </c>
      <c r="E1434" s="444"/>
      <c r="F1434" s="444"/>
      <c r="G1434" s="429"/>
      <c r="H1434" s="430" t="s">
        <v>422</v>
      </c>
      <c r="I1434" s="431"/>
      <c r="J1434" s="432" t="s">
        <v>140</v>
      </c>
      <c r="K1434" s="292">
        <f>HLOOKUP(K!$D$15,DatInv!$BG$7:$BR$1441,ROW()-8,FALSE)</f>
        <v>0</v>
      </c>
      <c r="L1434" s="292">
        <f>HLOOKUP(K!$D$15,DatInv!$BX$7:$CI$1441,ROW()-8,FALSE)</f>
        <v>0</v>
      </c>
      <c r="M1434" s="292">
        <f>HLOOKUP(K!$D$15,DatInv!$CO$7:$CZ$1441,ROW()-8,FALSE)</f>
        <v>0</v>
      </c>
      <c r="N1434" s="444"/>
      <c r="O1434" s="444"/>
      <c r="P1434" s="292">
        <f>DatInv!CZ1432</f>
        <v>0</v>
      </c>
      <c r="Q1434" s="292">
        <f>DatInv!DF1432</f>
        <v>0</v>
      </c>
      <c r="R1434" s="292">
        <f>SUM(R1435:R1437)</f>
        <v>0</v>
      </c>
      <c r="S1434" s="292">
        <f>SUM(S1435:S1437)</f>
        <v>0</v>
      </c>
      <c r="T1434" s="290"/>
    </row>
    <row r="1435" spans="1:20">
      <c r="A1435" s="290"/>
      <c r="B1435" s="292">
        <f>HLOOKUP(K!$D$15,DatInv!$F$7:$Q$1441,ROW()-8,FALSE)</f>
        <v>0</v>
      </c>
      <c r="C1435" s="292">
        <f>HLOOKUP(K!$D$15,DatInv!$W$7:$AH$1441,ROW()-8,FALSE)</f>
        <v>0</v>
      </c>
      <c r="D1435" s="292">
        <f>HLOOKUP(K!$D$15,DatInv!$AN$7:$AY$1441,ROW()-8,FALSE)</f>
        <v>0</v>
      </c>
      <c r="E1435" s="444"/>
      <c r="F1435" s="444"/>
      <c r="G1435" s="420"/>
      <c r="H1435" s="421"/>
      <c r="I1435" s="442" t="s">
        <v>423</v>
      </c>
      <c r="J1435" s="423" t="s">
        <v>140</v>
      </c>
      <c r="K1435" s="292">
        <f>HLOOKUP(K!$D$15,DatInv!$BG$7:$BR$1441,ROW()-8,FALSE)</f>
        <v>0</v>
      </c>
      <c r="L1435" s="292">
        <f>HLOOKUP(K!$D$15,DatInv!$BX$7:$CI$1441,ROW()-8,FALSE)</f>
        <v>0</v>
      </c>
      <c r="M1435" s="292">
        <f>HLOOKUP(K!$D$15,DatInv!$CO$7:$CZ$1441,ROW()-8,FALSE)</f>
        <v>0</v>
      </c>
      <c r="N1435" s="444"/>
      <c r="O1435" s="444"/>
      <c r="P1435" s="292">
        <f>DatInv!CZ1433</f>
        <v>0</v>
      </c>
      <c r="Q1435" s="292">
        <f>DatInv!DF1433</f>
        <v>0</v>
      </c>
      <c r="R1435" s="292">
        <f t="shared" ref="R1435:R1437" si="1273">Q1435+K1435</f>
        <v>0</v>
      </c>
      <c r="S1435" s="292">
        <f t="shared" ref="S1435:S1437" si="1274">Q1435+P1435</f>
        <v>0</v>
      </c>
      <c r="T1435" s="290"/>
    </row>
    <row r="1436" spans="1:20">
      <c r="A1436" s="290"/>
      <c r="B1436" s="292">
        <f>HLOOKUP(K!$D$15,DatInv!$F$7:$Q$1441,ROW()-8,FALSE)</f>
        <v>0</v>
      </c>
      <c r="C1436" s="292">
        <f>HLOOKUP(K!$D$15,DatInv!$W$7:$AH$1441,ROW()-8,FALSE)</f>
        <v>0</v>
      </c>
      <c r="D1436" s="292">
        <f>HLOOKUP(K!$D$15,DatInv!$AN$7:$AY$1441,ROW()-8,FALSE)</f>
        <v>0</v>
      </c>
      <c r="E1436" s="444"/>
      <c r="F1436" s="444"/>
      <c r="G1436" s="420"/>
      <c r="H1436" s="421"/>
      <c r="I1436" s="442" t="s">
        <v>423</v>
      </c>
      <c r="J1436" s="423" t="s">
        <v>140</v>
      </c>
      <c r="K1436" s="292">
        <f>HLOOKUP(K!$D$15,DatInv!$BG$7:$BR$1441,ROW()-8,FALSE)</f>
        <v>0</v>
      </c>
      <c r="L1436" s="292">
        <f>HLOOKUP(K!$D$15,DatInv!$BX$7:$CI$1441,ROW()-8,FALSE)</f>
        <v>0</v>
      </c>
      <c r="M1436" s="292">
        <f>HLOOKUP(K!$D$15,DatInv!$CO$7:$CZ$1441,ROW()-8,FALSE)</f>
        <v>0</v>
      </c>
      <c r="N1436" s="444"/>
      <c r="O1436" s="444"/>
      <c r="P1436" s="292">
        <f>DatInv!CZ1434</f>
        <v>0</v>
      </c>
      <c r="Q1436" s="292">
        <f>DatInv!DF1434</f>
        <v>0</v>
      </c>
      <c r="R1436" s="292">
        <f t="shared" si="1273"/>
        <v>0</v>
      </c>
      <c r="S1436" s="292">
        <f t="shared" si="1274"/>
        <v>0</v>
      </c>
      <c r="T1436" s="290"/>
    </row>
    <row r="1437" spans="1:20">
      <c r="A1437" s="290"/>
      <c r="B1437" s="292">
        <f>HLOOKUP(K!$D$15,DatInv!$F$7:$Q$1441,ROW()-8,FALSE)</f>
        <v>0</v>
      </c>
      <c r="C1437" s="292">
        <f>HLOOKUP(K!$D$15,DatInv!$W$7:$AH$1441,ROW()-8,FALSE)</f>
        <v>0</v>
      </c>
      <c r="D1437" s="292">
        <f>HLOOKUP(K!$D$15,DatInv!$AN$7:$AY$1441,ROW()-8,FALSE)</f>
        <v>0</v>
      </c>
      <c r="E1437" s="444"/>
      <c r="F1437" s="444"/>
      <c r="G1437" s="420"/>
      <c r="H1437" s="421"/>
      <c r="I1437" s="442" t="s">
        <v>423</v>
      </c>
      <c r="J1437" s="423" t="s">
        <v>140</v>
      </c>
      <c r="K1437" s="292">
        <f>HLOOKUP(K!$D$15,DatInv!$BG$7:$BR$1441,ROW()-8,FALSE)</f>
        <v>0</v>
      </c>
      <c r="L1437" s="292">
        <f>HLOOKUP(K!$D$15,DatInv!$BX$7:$CI$1441,ROW()-8,FALSE)</f>
        <v>0</v>
      </c>
      <c r="M1437" s="292">
        <f>HLOOKUP(K!$D$15,DatInv!$CO$7:$CZ$1441,ROW()-8,FALSE)</f>
        <v>0</v>
      </c>
      <c r="N1437" s="444"/>
      <c r="O1437" s="444"/>
      <c r="P1437" s="292">
        <f>DatInv!CZ1435</f>
        <v>0</v>
      </c>
      <c r="Q1437" s="292">
        <f>DatInv!DF1435</f>
        <v>0</v>
      </c>
      <c r="R1437" s="292">
        <f t="shared" si="1273"/>
        <v>0</v>
      </c>
      <c r="S1437" s="292">
        <f t="shared" si="1274"/>
        <v>0</v>
      </c>
      <c r="T1437" s="290"/>
    </row>
    <row r="1438" spans="1:20">
      <c r="A1438" s="290"/>
      <c r="B1438" s="292"/>
      <c r="C1438" s="292"/>
      <c r="D1438" s="292"/>
      <c r="E1438" s="444"/>
      <c r="F1438" s="444"/>
      <c r="G1438" s="420"/>
      <c r="H1438" s="421"/>
      <c r="I1438" s="422"/>
      <c r="J1438" s="423"/>
      <c r="K1438" s="292"/>
      <c r="L1438" s="292"/>
      <c r="M1438" s="292"/>
      <c r="N1438" s="444"/>
      <c r="O1438" s="444"/>
      <c r="P1438" s="292"/>
      <c r="Q1438" s="292"/>
      <c r="R1438" s="292"/>
      <c r="S1438" s="292"/>
      <c r="T1438" s="290"/>
    </row>
    <row r="1439" spans="1:20">
      <c r="A1439" s="290"/>
      <c r="B1439" s="292">
        <f>HLOOKUP(K!$D$15,DatInv!$F$7:$Q$1441,ROW()-8,FALSE)</f>
        <v>0</v>
      </c>
      <c r="C1439" s="292">
        <f>HLOOKUP(K!$D$15,DatInv!$W$7:$AH$1441,ROW()-8,FALSE)</f>
        <v>0</v>
      </c>
      <c r="D1439" s="292">
        <f>HLOOKUP(K!$D$15,DatInv!$AN$7:$AY$1441,ROW()-8,FALSE)</f>
        <v>0</v>
      </c>
      <c r="E1439" s="444"/>
      <c r="F1439" s="444"/>
      <c r="G1439" s="429"/>
      <c r="H1439" s="430" t="s">
        <v>363</v>
      </c>
      <c r="I1439" s="431"/>
      <c r="J1439" s="432" t="s">
        <v>140</v>
      </c>
      <c r="K1439" s="292">
        <f>HLOOKUP(K!$D$15,DatInv!$BG$7:$BR$1441,ROW()-8,FALSE)</f>
        <v>0</v>
      </c>
      <c r="L1439" s="292">
        <f>HLOOKUP(K!$D$15,DatInv!$BX$7:$CI$1441,ROW()-8,FALSE)</f>
        <v>0</v>
      </c>
      <c r="M1439" s="292">
        <f>HLOOKUP(K!$D$15,DatInv!$CO$7:$CZ$1441,ROW()-8,FALSE)</f>
        <v>0</v>
      </c>
      <c r="N1439" s="444"/>
      <c r="O1439" s="444"/>
      <c r="P1439" s="292">
        <f>DatInv!CZ1437</f>
        <v>0</v>
      </c>
      <c r="Q1439" s="292">
        <f>DatInv!DF1437</f>
        <v>0</v>
      </c>
      <c r="R1439" s="292">
        <f>SUM(R1440:R1442)</f>
        <v>0</v>
      </c>
      <c r="S1439" s="292">
        <f>SUM(S1440:S1442)</f>
        <v>0</v>
      </c>
      <c r="T1439" s="290"/>
    </row>
    <row r="1440" spans="1:20">
      <c r="A1440" s="290"/>
      <c r="B1440" s="292">
        <f>HLOOKUP(K!$D$15,DatInv!$F$7:$Q$1441,ROW()-8,FALSE)</f>
        <v>0</v>
      </c>
      <c r="C1440" s="292">
        <f>HLOOKUP(K!$D$15,DatInv!$W$7:$AH$1441,ROW()-8,FALSE)</f>
        <v>0</v>
      </c>
      <c r="D1440" s="292">
        <f>HLOOKUP(K!$D$15,DatInv!$AN$7:$AY$1441,ROW()-8,FALSE)</f>
        <v>0</v>
      </c>
      <c r="E1440" s="444"/>
      <c r="F1440" s="444"/>
      <c r="G1440" s="420"/>
      <c r="H1440" s="421"/>
      <c r="I1440" s="422" t="s">
        <v>364</v>
      </c>
      <c r="J1440" s="423" t="s">
        <v>140</v>
      </c>
      <c r="K1440" s="292">
        <f>HLOOKUP(K!$D$15,DatInv!$BG$7:$BR$1441,ROW()-8,FALSE)</f>
        <v>0</v>
      </c>
      <c r="L1440" s="292">
        <f>HLOOKUP(K!$D$15,DatInv!$BX$7:$CI$1441,ROW()-8,FALSE)</f>
        <v>0</v>
      </c>
      <c r="M1440" s="292">
        <f>HLOOKUP(K!$D$15,DatInv!$CO$7:$CZ$1441,ROW()-8,FALSE)</f>
        <v>0</v>
      </c>
      <c r="N1440" s="444"/>
      <c r="O1440" s="444"/>
      <c r="P1440" s="292">
        <f>DatInv!CZ1438</f>
        <v>0</v>
      </c>
      <c r="Q1440" s="292">
        <f>DatInv!DF1438</f>
        <v>0</v>
      </c>
      <c r="R1440" s="292">
        <f t="shared" ref="R1440:R1442" si="1275">Q1440+K1440</f>
        <v>0</v>
      </c>
      <c r="S1440" s="292">
        <f t="shared" ref="S1440:S1442" si="1276">Q1440+P1440</f>
        <v>0</v>
      </c>
      <c r="T1440" s="290"/>
    </row>
    <row r="1441" spans="1:20">
      <c r="A1441" s="290"/>
      <c r="B1441" s="292">
        <f>HLOOKUP(K!$D$15,DatInv!$F$7:$Q$1441,ROW()-8,FALSE)</f>
        <v>0</v>
      </c>
      <c r="C1441" s="292">
        <f>HLOOKUP(K!$D$15,DatInv!$W$7:$AH$1441,ROW()-8,FALSE)</f>
        <v>0</v>
      </c>
      <c r="D1441" s="292">
        <f>HLOOKUP(K!$D$15,DatInv!$AN$7:$AY$1441,ROW()-8,FALSE)</f>
        <v>0</v>
      </c>
      <c r="E1441" s="444"/>
      <c r="F1441" s="444"/>
      <c r="G1441" s="420"/>
      <c r="H1441" s="421"/>
      <c r="I1441" s="422" t="s">
        <v>365</v>
      </c>
      <c r="J1441" s="423" t="s">
        <v>140</v>
      </c>
      <c r="K1441" s="292">
        <f>HLOOKUP(K!$D$15,DatInv!$BG$7:$BR$1441,ROW()-8,FALSE)</f>
        <v>0</v>
      </c>
      <c r="L1441" s="292">
        <f>HLOOKUP(K!$D$15,DatInv!$BX$7:$CI$1441,ROW()-8,FALSE)</f>
        <v>0</v>
      </c>
      <c r="M1441" s="292">
        <f>HLOOKUP(K!$D$15,DatInv!$CO$7:$CZ$1441,ROW()-8,FALSE)</f>
        <v>0</v>
      </c>
      <c r="N1441" s="444"/>
      <c r="O1441" s="444"/>
      <c r="P1441" s="292">
        <f>DatInv!CZ1439</f>
        <v>0</v>
      </c>
      <c r="Q1441" s="292">
        <f>DatInv!DF1439</f>
        <v>0</v>
      </c>
      <c r="R1441" s="292">
        <f t="shared" si="1275"/>
        <v>0</v>
      </c>
      <c r="S1441" s="292">
        <f t="shared" si="1276"/>
        <v>0</v>
      </c>
      <c r="T1441" s="290"/>
    </row>
    <row r="1442" spans="1:20">
      <c r="A1442" s="290"/>
      <c r="B1442" s="292">
        <f>HLOOKUP(K!$D$15,DatInv!$F$7:$Q$1441,ROW()-8,FALSE)</f>
        <v>0</v>
      </c>
      <c r="C1442" s="292">
        <f>HLOOKUP(K!$D$15,DatInv!$W$7:$AH$1441,ROW()-8,FALSE)</f>
        <v>0</v>
      </c>
      <c r="D1442" s="292">
        <f>HLOOKUP(K!$D$15,DatInv!$AN$7:$AY$1441,ROW()-8,FALSE)</f>
        <v>0</v>
      </c>
      <c r="E1442" s="444"/>
      <c r="F1442" s="444"/>
      <c r="G1442" s="420"/>
      <c r="H1442" s="421"/>
      <c r="I1442" s="422" t="s">
        <v>366</v>
      </c>
      <c r="J1442" s="423" t="s">
        <v>140</v>
      </c>
      <c r="K1442" s="292">
        <f>HLOOKUP(K!$D$15,DatInv!$BG$7:$BR$1441,ROW()-8,FALSE)</f>
        <v>0</v>
      </c>
      <c r="L1442" s="292">
        <f>HLOOKUP(K!$D$15,DatInv!$BX$7:$CI$1441,ROW()-8,FALSE)</f>
        <v>0</v>
      </c>
      <c r="M1442" s="292">
        <f>HLOOKUP(K!$D$15,DatInv!$CO$7:$CZ$1441,ROW()-8,FALSE)</f>
        <v>0</v>
      </c>
      <c r="N1442" s="444"/>
      <c r="O1442" s="444"/>
      <c r="P1442" s="292">
        <f>DatInv!CZ1440</f>
        <v>0</v>
      </c>
      <c r="Q1442" s="292">
        <f>DatInv!DF1440</f>
        <v>0</v>
      </c>
      <c r="R1442" s="292">
        <f t="shared" si="1275"/>
        <v>0</v>
      </c>
      <c r="S1442" s="292">
        <f t="shared" si="1276"/>
        <v>0</v>
      </c>
      <c r="T1442" s="290"/>
    </row>
    <row r="1443" spans="1:20">
      <c r="A1443" s="290"/>
      <c r="B1443" s="293"/>
      <c r="C1443" s="293"/>
      <c r="D1443" s="293"/>
      <c r="E1443" s="445"/>
      <c r="F1443" s="445"/>
      <c r="G1443" s="425"/>
      <c r="H1443" s="426"/>
      <c r="I1443" s="427"/>
      <c r="J1443" s="428"/>
      <c r="K1443" s="293"/>
      <c r="L1443" s="293"/>
      <c r="M1443" s="293"/>
      <c r="N1443" s="445"/>
      <c r="O1443" s="445"/>
      <c r="P1443" s="293"/>
      <c r="Q1443" s="293"/>
      <c r="R1443" s="293"/>
      <c r="S1443" s="293"/>
      <c r="T1443" s="290"/>
    </row>
    <row r="1444" spans="1:20" ht="7.5" customHeight="1">
      <c r="A1444" s="290"/>
      <c r="B1444" s="290"/>
      <c r="C1444" s="290"/>
      <c r="D1444" s="290"/>
      <c r="E1444" s="290"/>
      <c r="F1444" s="290"/>
      <c r="G1444" s="48"/>
      <c r="H1444" s="48"/>
      <c r="I1444" s="48"/>
      <c r="J1444" s="48"/>
      <c r="K1444" s="290"/>
      <c r="L1444" s="290"/>
      <c r="M1444" s="290"/>
      <c r="N1444" s="290"/>
      <c r="O1444" s="290"/>
      <c r="P1444" s="290"/>
      <c r="Q1444" s="290"/>
      <c r="R1444" s="290"/>
      <c r="S1444" s="290"/>
      <c r="T1444" s="290"/>
    </row>
  </sheetData>
  <mergeCells count="19">
    <mergeCell ref="S6:S8"/>
    <mergeCell ref="P6:P7"/>
    <mergeCell ref="O7:O8"/>
    <mergeCell ref="Q6:Q8"/>
    <mergeCell ref="R6:R8"/>
    <mergeCell ref="G6:I8"/>
    <mergeCell ref="J6:J8"/>
    <mergeCell ref="K6:O6"/>
    <mergeCell ref="K7:K8"/>
    <mergeCell ref="L7:L8"/>
    <mergeCell ref="M7:M8"/>
    <mergeCell ref="N7:N8"/>
    <mergeCell ref="B4:C4"/>
    <mergeCell ref="B6:F6"/>
    <mergeCell ref="B7:B8"/>
    <mergeCell ref="C7:C8"/>
    <mergeCell ref="D7:D8"/>
    <mergeCell ref="E7:E8"/>
    <mergeCell ref="F7:F8"/>
  </mergeCells>
  <hyperlinks>
    <hyperlink ref="E4" location="Cover!A1" display="MENU"/>
  </hyperlink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EG98"/>
  <sheetViews>
    <sheetView showGridLines="0" zoomScale="70" zoomScaleNormal="70" workbookViewId="0">
      <pane xSplit="4" ySplit="6" topLeftCell="E7" activePane="bottomRight" state="frozen"/>
      <selection pane="topRight" activeCell="F1" sqref="F1"/>
      <selection pane="bottomLeft" activeCell="A7" sqref="A7"/>
      <selection pane="bottomRight" activeCell="E2" sqref="E2"/>
    </sheetView>
  </sheetViews>
  <sheetFormatPr defaultColWidth="0" defaultRowHeight="15" customHeight="1" zeroHeight="1"/>
  <cols>
    <col min="1" max="1" width="1.28515625" style="9" customWidth="1"/>
    <col min="2" max="2" width="5.85546875" style="2" customWidth="1"/>
    <col min="3" max="3" width="2.140625" style="2" customWidth="1"/>
    <col min="4" max="4" width="49.5703125" style="2" customWidth="1"/>
    <col min="5" max="5" width="14.7109375" style="2" customWidth="1"/>
    <col min="6" max="6" width="15.140625" style="2" bestFit="1" customWidth="1"/>
    <col min="7" max="8" width="14.7109375" style="2" bestFit="1" customWidth="1"/>
    <col min="9" max="9" width="15.42578125" style="2" bestFit="1" customWidth="1"/>
    <col min="10" max="10" width="15" style="2" bestFit="1" customWidth="1"/>
    <col min="11" max="11" width="15.140625" style="2" bestFit="1" customWidth="1"/>
    <col min="12" max="12" width="15.7109375" style="2" bestFit="1" customWidth="1"/>
    <col min="13" max="16" width="16.28515625" style="2" bestFit="1" customWidth="1"/>
    <col min="17" max="17" width="1.5703125" style="2" customWidth="1"/>
    <col min="18" max="18" width="5.85546875" style="2" customWidth="1"/>
    <col min="19" max="19" width="2.140625" style="2" customWidth="1"/>
    <col min="20" max="20" width="49.5703125" style="2" customWidth="1"/>
    <col min="21" max="21" width="14.7109375" style="2" customWidth="1"/>
    <col min="22" max="22" width="15.140625" style="2" bestFit="1" customWidth="1"/>
    <col min="23" max="24" width="14.7109375" style="2" bestFit="1" customWidth="1"/>
    <col min="25" max="25" width="15.42578125" style="2" bestFit="1" customWidth="1"/>
    <col min="26" max="26" width="15" style="2" bestFit="1" customWidth="1"/>
    <col min="27" max="27" width="15.140625" style="2" bestFit="1" customWidth="1"/>
    <col min="28" max="28" width="15.7109375" style="2" bestFit="1" customWidth="1"/>
    <col min="29" max="32" width="16.28515625" style="2" bestFit="1" customWidth="1"/>
    <col min="33" max="33" width="1.5703125" style="2" customWidth="1"/>
    <col min="34" max="34" width="5.85546875" style="2" customWidth="1"/>
    <col min="35" max="35" width="2.140625" style="2" customWidth="1"/>
    <col min="36" max="36" width="49" style="2" customWidth="1"/>
    <col min="37" max="37" width="14.7109375" style="2" customWidth="1"/>
    <col min="38" max="38" width="15.140625" style="2" bestFit="1" customWidth="1"/>
    <col min="39" max="40" width="14.7109375" style="2" bestFit="1" customWidth="1"/>
    <col min="41" max="41" width="15.42578125" style="2" bestFit="1" customWidth="1"/>
    <col min="42" max="42" width="15" style="2" bestFit="1" customWidth="1"/>
    <col min="43" max="43" width="15.140625" style="2" bestFit="1" customWidth="1"/>
    <col min="44" max="44" width="15.7109375" style="2" bestFit="1" customWidth="1"/>
    <col min="45" max="48" width="16.28515625" style="2" bestFit="1" customWidth="1"/>
    <col min="49" max="49" width="1.5703125" style="2" customWidth="1"/>
    <col min="50" max="50" width="5.85546875" style="2" customWidth="1"/>
    <col min="51" max="51" width="2.140625" style="2" customWidth="1"/>
    <col min="52" max="52" width="49.7109375" style="2" customWidth="1"/>
    <col min="53" max="53" width="14.7109375" style="2" customWidth="1"/>
    <col min="54" max="54" width="15.140625" style="2" bestFit="1" customWidth="1"/>
    <col min="55" max="56" width="14.7109375" style="2" bestFit="1" customWidth="1"/>
    <col min="57" max="57" width="15.42578125" style="2" bestFit="1" customWidth="1"/>
    <col min="58" max="58" width="15" style="2" bestFit="1" customWidth="1"/>
    <col min="59" max="59" width="15.140625" style="2" bestFit="1" customWidth="1"/>
    <col min="60" max="60" width="15.7109375" style="2" bestFit="1" customWidth="1"/>
    <col min="61" max="64" width="16.28515625" style="2" bestFit="1" customWidth="1"/>
    <col min="65" max="65" width="1.5703125" style="2" customWidth="1"/>
    <col min="66" max="66" width="2.42578125" style="2" customWidth="1"/>
    <col min="67" max="67" width="1.5703125" style="2" customWidth="1"/>
    <col min="68" max="68" width="5.85546875" style="2" customWidth="1"/>
    <col min="69" max="69" width="2.140625" style="2" customWidth="1"/>
    <col min="70" max="70" width="50" style="2" customWidth="1"/>
    <col min="71" max="71" width="14.7109375" style="2" customWidth="1"/>
    <col min="72" max="72" width="15.140625" style="2" bestFit="1" customWidth="1"/>
    <col min="73" max="74" width="14.7109375" style="2" bestFit="1" customWidth="1"/>
    <col min="75" max="75" width="15.42578125" style="2" bestFit="1" customWidth="1"/>
    <col min="76" max="76" width="15" style="2" bestFit="1" customWidth="1"/>
    <col min="77" max="77" width="15.140625" style="2" bestFit="1" customWidth="1"/>
    <col min="78" max="78" width="15.7109375" style="2" bestFit="1" customWidth="1"/>
    <col min="79" max="82" width="16.28515625" style="2" bestFit="1" customWidth="1"/>
    <col min="83" max="83" width="1.5703125" style="2" customWidth="1"/>
    <col min="84" max="84" width="5.85546875" style="2" customWidth="1"/>
    <col min="85" max="85" width="2.140625" style="2" customWidth="1"/>
    <col min="86" max="86" width="49.5703125" style="2" customWidth="1"/>
    <col min="87" max="87" width="14.7109375" style="2" customWidth="1"/>
    <col min="88" max="88" width="15.140625" style="2" bestFit="1" customWidth="1"/>
    <col min="89" max="90" width="14.7109375" style="2" bestFit="1" customWidth="1"/>
    <col min="91" max="91" width="15.42578125" style="2" bestFit="1" customWidth="1"/>
    <col min="92" max="92" width="15" style="2" bestFit="1" customWidth="1"/>
    <col min="93" max="93" width="15.140625" style="2" bestFit="1" customWidth="1"/>
    <col min="94" max="94" width="15.7109375" style="2" bestFit="1" customWidth="1"/>
    <col min="95" max="98" width="16.28515625" style="2" bestFit="1" customWidth="1"/>
    <col min="99" max="99" width="1.5703125" style="2" customWidth="1"/>
    <col min="100" max="100" width="5.85546875" style="2" customWidth="1"/>
    <col min="101" max="101" width="2.140625" style="2" customWidth="1"/>
    <col min="102" max="102" width="49.140625" style="2" customWidth="1"/>
    <col min="103" max="103" width="14.7109375" style="2" customWidth="1"/>
    <col min="104" max="104" width="15.140625" style="2" bestFit="1" customWidth="1"/>
    <col min="105" max="106" width="14.7109375" style="2" bestFit="1" customWidth="1"/>
    <col min="107" max="107" width="15.42578125" style="2" bestFit="1" customWidth="1"/>
    <col min="108" max="108" width="15" style="2" bestFit="1" customWidth="1"/>
    <col min="109" max="109" width="15.140625" style="2" bestFit="1" customWidth="1"/>
    <col min="110" max="110" width="15.7109375" style="2" bestFit="1" customWidth="1"/>
    <col min="111" max="114" width="16.28515625" style="2" bestFit="1" customWidth="1"/>
    <col min="115" max="115" width="1.5703125" style="2" customWidth="1"/>
    <col min="116" max="116" width="5.85546875" style="2" customWidth="1"/>
    <col min="117" max="117" width="2.140625" style="2" customWidth="1"/>
    <col min="118" max="118" width="48.85546875" style="2" customWidth="1"/>
    <col min="119" max="119" width="14.7109375" style="2" customWidth="1"/>
    <col min="120" max="120" width="15.140625" style="2" bestFit="1" customWidth="1"/>
    <col min="121" max="122" width="14.7109375" style="2" bestFit="1" customWidth="1"/>
    <col min="123" max="123" width="15.42578125" style="2" bestFit="1" customWidth="1"/>
    <col min="124" max="124" width="15" style="2" bestFit="1" customWidth="1"/>
    <col min="125" max="125" width="15.140625" style="2" bestFit="1" customWidth="1"/>
    <col min="126" max="126" width="15.7109375" style="2" bestFit="1" customWidth="1"/>
    <col min="127" max="130" width="16.28515625" style="2" bestFit="1" customWidth="1"/>
    <col min="131" max="131" width="1.5703125" style="2" customWidth="1"/>
    <col min="132" max="137" width="0" style="2" hidden="1" customWidth="1"/>
    <col min="138" max="16384" width="9.140625" style="2" hidden="1"/>
  </cols>
  <sheetData>
    <row r="1" spans="1:131" s="9" customFormat="1" ht="7.5" customHeight="1">
      <c r="A1" s="48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</row>
    <row r="2" spans="1:131" s="9" customFormat="1">
      <c r="A2" s="48"/>
      <c r="B2" s="3" t="str">
        <f>"PT "&amp;Cover!$G$8</f>
        <v>PT LANGGAM INTI HIBRINDO</v>
      </c>
      <c r="C2" s="4"/>
      <c r="D2" s="4"/>
      <c r="E2" s="464" t="s">
        <v>430</v>
      </c>
      <c r="F2" s="2"/>
      <c r="G2" s="8"/>
      <c r="H2" s="2"/>
      <c r="I2" s="2"/>
      <c r="J2" s="2"/>
      <c r="K2" s="2"/>
      <c r="L2" s="2"/>
      <c r="M2" s="2"/>
      <c r="N2" s="2"/>
      <c r="O2" s="2"/>
      <c r="P2" s="2"/>
      <c r="Q2" s="48"/>
      <c r="R2" s="3" t="str">
        <f>"PT "&amp;Cover!$G$8</f>
        <v>PT LANGGAM INTI HIBRINDO</v>
      </c>
      <c r="S2" s="4"/>
      <c r="T2" s="4"/>
      <c r="U2" s="2"/>
      <c r="V2" s="2"/>
      <c r="W2" s="8"/>
      <c r="X2" s="2"/>
      <c r="Y2" s="2"/>
      <c r="Z2" s="2"/>
      <c r="AA2" s="2"/>
      <c r="AB2" s="2"/>
      <c r="AC2" s="2"/>
      <c r="AD2" s="2"/>
      <c r="AE2" s="2"/>
      <c r="AF2" s="2"/>
      <c r="AG2" s="48"/>
      <c r="AH2" s="3" t="str">
        <f>"PT "&amp;Cover!$G$8</f>
        <v>PT LANGGAM INTI HIBRINDO</v>
      </c>
      <c r="AI2" s="4"/>
      <c r="AJ2" s="4"/>
      <c r="AK2" s="2"/>
      <c r="AL2" s="2"/>
      <c r="AM2" s="8"/>
      <c r="AN2" s="2"/>
      <c r="AO2" s="2"/>
      <c r="AP2" s="2"/>
      <c r="AQ2" s="2"/>
      <c r="AR2" s="2"/>
      <c r="AS2" s="2"/>
      <c r="AT2" s="2"/>
      <c r="AU2" s="2"/>
      <c r="AV2" s="2"/>
      <c r="AW2" s="48"/>
      <c r="AX2" s="3" t="str">
        <f>"PT "&amp;Cover!$G$8</f>
        <v>PT LANGGAM INTI HIBRINDO</v>
      </c>
      <c r="AY2" s="4"/>
      <c r="AZ2" s="4"/>
      <c r="BA2" s="2"/>
      <c r="BB2" s="2"/>
      <c r="BC2" s="8"/>
      <c r="BD2" s="2"/>
      <c r="BE2" s="2"/>
      <c r="BF2" s="2"/>
      <c r="BG2" s="2"/>
      <c r="BH2" s="2"/>
      <c r="BI2" s="2"/>
      <c r="BJ2" s="2"/>
      <c r="BK2" s="2"/>
      <c r="BL2" s="2"/>
      <c r="BM2" s="48"/>
      <c r="BN2" s="266"/>
      <c r="BO2" s="48"/>
      <c r="BP2" s="3" t="str">
        <f>"PT "&amp;Cover!$G$8</f>
        <v>PT LANGGAM INTI HIBRINDO</v>
      </c>
      <c r="BQ2" s="4"/>
      <c r="BR2" s="4"/>
      <c r="BS2" s="2"/>
      <c r="BT2" s="2"/>
      <c r="BU2" s="8"/>
      <c r="BV2" s="2"/>
      <c r="BW2" s="2"/>
      <c r="BX2" s="2"/>
      <c r="BY2" s="2"/>
      <c r="BZ2" s="2"/>
      <c r="CA2" s="2"/>
      <c r="CB2" s="2"/>
      <c r="CC2" s="2"/>
      <c r="CD2" s="2"/>
      <c r="CE2" s="48"/>
      <c r="CF2" s="3" t="str">
        <f>"PT "&amp;Cover!$G$8</f>
        <v>PT LANGGAM INTI HIBRINDO</v>
      </c>
      <c r="CG2" s="4"/>
      <c r="CH2" s="4"/>
      <c r="CI2" s="2"/>
      <c r="CJ2" s="2"/>
      <c r="CK2" s="8"/>
      <c r="CL2" s="2"/>
      <c r="CM2" s="2"/>
      <c r="CN2" s="2"/>
      <c r="CO2" s="2"/>
      <c r="CP2" s="2"/>
      <c r="CQ2" s="2"/>
      <c r="CR2" s="2"/>
      <c r="CS2" s="2"/>
      <c r="CT2" s="2"/>
      <c r="CU2" s="48"/>
      <c r="CV2" s="3" t="str">
        <f>"PT "&amp;Cover!$G$8</f>
        <v>PT LANGGAM INTI HIBRINDO</v>
      </c>
      <c r="CW2" s="4"/>
      <c r="CX2" s="4"/>
      <c r="CY2" s="2"/>
      <c r="CZ2" s="2"/>
      <c r="DA2" s="8"/>
      <c r="DB2" s="2"/>
      <c r="DC2" s="2"/>
      <c r="DD2" s="2"/>
      <c r="DE2" s="2"/>
      <c r="DF2" s="2"/>
      <c r="DG2" s="2"/>
      <c r="DH2" s="2"/>
      <c r="DI2" s="2"/>
      <c r="DJ2" s="2"/>
      <c r="DK2" s="48"/>
      <c r="DL2" s="3" t="str">
        <f>"PT "&amp;Cover!$G$8</f>
        <v>PT LANGGAM INTI HIBRINDO</v>
      </c>
      <c r="DM2" s="4"/>
      <c r="DN2" s="4"/>
      <c r="DO2" s="2"/>
      <c r="DP2" s="2"/>
      <c r="DQ2" s="8"/>
      <c r="DR2" s="2"/>
      <c r="DS2" s="2"/>
      <c r="DT2" s="2"/>
      <c r="DU2" s="2"/>
      <c r="DV2" s="2"/>
      <c r="DW2" s="2"/>
      <c r="DX2" s="2"/>
      <c r="DY2" s="2"/>
      <c r="DZ2" s="2"/>
      <c r="EA2" s="48"/>
    </row>
    <row r="3" spans="1:131" s="9" customFormat="1" ht="21">
      <c r="A3" s="48"/>
      <c r="B3" s="6" t="s">
        <v>393</v>
      </c>
      <c r="C3" s="4"/>
      <c r="D3" s="4"/>
      <c r="E3" s="11"/>
      <c r="F3" s="2"/>
      <c r="G3" s="2"/>
      <c r="H3" s="2"/>
      <c r="I3" s="11"/>
      <c r="J3" s="2"/>
      <c r="K3" s="12"/>
      <c r="L3" s="185"/>
      <c r="M3" s="2"/>
      <c r="N3" s="2"/>
      <c r="O3" s="2"/>
      <c r="P3" s="2"/>
      <c r="Q3" s="48"/>
      <c r="R3" s="6" t="s">
        <v>393</v>
      </c>
      <c r="S3" s="4"/>
      <c r="T3" s="4"/>
      <c r="U3" s="11"/>
      <c r="V3" s="2"/>
      <c r="W3" s="2"/>
      <c r="X3" s="2"/>
      <c r="Y3" s="11"/>
      <c r="Z3" s="2"/>
      <c r="AA3" s="12"/>
      <c r="AB3" s="185"/>
      <c r="AC3" s="2"/>
      <c r="AD3" s="2"/>
      <c r="AE3" s="2"/>
      <c r="AF3" s="2"/>
      <c r="AG3" s="48"/>
      <c r="AH3" s="6" t="s">
        <v>393</v>
      </c>
      <c r="AI3" s="4"/>
      <c r="AJ3" s="4"/>
      <c r="AK3" s="11"/>
      <c r="AL3" s="2"/>
      <c r="AM3" s="2"/>
      <c r="AN3" s="2"/>
      <c r="AO3" s="11"/>
      <c r="AP3" s="2"/>
      <c r="AQ3" s="12"/>
      <c r="AR3" s="185"/>
      <c r="AS3" s="2"/>
      <c r="AT3" s="2"/>
      <c r="AU3" s="2"/>
      <c r="AV3" s="2"/>
      <c r="AW3" s="48"/>
      <c r="AX3" s="6" t="s">
        <v>393</v>
      </c>
      <c r="AY3" s="4"/>
      <c r="AZ3" s="4"/>
      <c r="BA3" s="11"/>
      <c r="BB3" s="2"/>
      <c r="BC3" s="2"/>
      <c r="BD3" s="2"/>
      <c r="BE3" s="11"/>
      <c r="BF3" s="2"/>
      <c r="BG3" s="12"/>
      <c r="BH3" s="185"/>
      <c r="BI3" s="2"/>
      <c r="BJ3" s="2"/>
      <c r="BK3" s="2"/>
      <c r="BL3" s="2"/>
      <c r="BM3" s="48"/>
      <c r="BN3" s="266"/>
      <c r="BO3" s="48"/>
      <c r="BP3" s="6" t="s">
        <v>393</v>
      </c>
      <c r="BQ3" s="4"/>
      <c r="BR3" s="4"/>
      <c r="BS3" s="11"/>
      <c r="BT3" s="2"/>
      <c r="BU3" s="2"/>
      <c r="BV3" s="2"/>
      <c r="BW3" s="11"/>
      <c r="BX3" s="2"/>
      <c r="BY3" s="12"/>
      <c r="BZ3" s="185"/>
      <c r="CA3" s="2"/>
      <c r="CB3" s="2"/>
      <c r="CC3" s="2"/>
      <c r="CD3" s="2"/>
      <c r="CE3" s="48"/>
      <c r="CF3" s="6" t="s">
        <v>393</v>
      </c>
      <c r="CG3" s="4"/>
      <c r="CH3" s="4"/>
      <c r="CI3" s="11"/>
      <c r="CJ3" s="2"/>
      <c r="CK3" s="2"/>
      <c r="CL3" s="2"/>
      <c r="CM3" s="11"/>
      <c r="CN3" s="2"/>
      <c r="CO3" s="12"/>
      <c r="CP3" s="185"/>
      <c r="CQ3" s="2"/>
      <c r="CR3" s="2"/>
      <c r="CS3" s="2"/>
      <c r="CT3" s="2"/>
      <c r="CU3" s="48"/>
      <c r="CV3" s="6" t="s">
        <v>393</v>
      </c>
      <c r="CW3" s="4"/>
      <c r="CX3" s="4"/>
      <c r="CY3" s="11"/>
      <c r="CZ3" s="2"/>
      <c r="DA3" s="2"/>
      <c r="DB3" s="2"/>
      <c r="DC3" s="11"/>
      <c r="DD3" s="2"/>
      <c r="DE3" s="12"/>
      <c r="DF3" s="185"/>
      <c r="DG3" s="2"/>
      <c r="DH3" s="2"/>
      <c r="DI3" s="2"/>
      <c r="DJ3" s="2"/>
      <c r="DK3" s="48"/>
      <c r="DL3" s="6" t="s">
        <v>393</v>
      </c>
      <c r="DM3" s="4"/>
      <c r="DN3" s="4"/>
      <c r="DO3" s="11"/>
      <c r="DP3" s="2"/>
      <c r="DQ3" s="2"/>
      <c r="DR3" s="2"/>
      <c r="DS3" s="11"/>
      <c r="DT3" s="2"/>
      <c r="DU3" s="12"/>
      <c r="DV3" s="185"/>
      <c r="DW3" s="2"/>
      <c r="DX3" s="2"/>
      <c r="DY3" s="2"/>
      <c r="DZ3" s="2"/>
      <c r="EA3" s="48"/>
    </row>
    <row r="4" spans="1:131" s="9" customFormat="1">
      <c r="A4" s="48"/>
      <c r="B4" s="3" t="str">
        <f>Cover!$E$6</f>
        <v>TAHUN 2011</v>
      </c>
      <c r="C4" s="7"/>
      <c r="D4" s="7"/>
      <c r="E4" s="10"/>
      <c r="F4" s="10"/>
      <c r="G4" s="10"/>
      <c r="H4" s="10"/>
      <c r="I4" s="10"/>
      <c r="J4" s="10"/>
      <c r="K4" s="5"/>
      <c r="L4" s="186"/>
      <c r="M4" s="5"/>
      <c r="N4" s="5"/>
      <c r="O4" s="5"/>
      <c r="P4" s="5"/>
      <c r="Q4" s="48"/>
      <c r="R4" s="3" t="str">
        <f>Cover!$E$6</f>
        <v>TAHUN 2011</v>
      </c>
      <c r="S4" s="7"/>
      <c r="T4" s="7"/>
      <c r="U4" s="10"/>
      <c r="V4" s="10"/>
      <c r="W4" s="10"/>
      <c r="X4" s="10"/>
      <c r="Y4" s="10"/>
      <c r="Z4" s="10"/>
      <c r="AA4" s="5"/>
      <c r="AB4" s="186"/>
      <c r="AC4" s="5"/>
      <c r="AD4" s="5"/>
      <c r="AE4" s="5"/>
      <c r="AF4" s="5"/>
      <c r="AG4" s="48"/>
      <c r="AH4" s="3" t="str">
        <f>Cover!$E$6</f>
        <v>TAHUN 2011</v>
      </c>
      <c r="AI4" s="7"/>
      <c r="AJ4" s="7"/>
      <c r="AK4" s="10"/>
      <c r="AL4" s="10"/>
      <c r="AM4" s="10"/>
      <c r="AN4" s="10"/>
      <c r="AO4" s="10"/>
      <c r="AP4" s="10"/>
      <c r="AQ4" s="5"/>
      <c r="AR4" s="186"/>
      <c r="AS4" s="5"/>
      <c r="AT4" s="5"/>
      <c r="AU4" s="5"/>
      <c r="AV4" s="5"/>
      <c r="AW4" s="48"/>
      <c r="AX4" s="3" t="str">
        <f>Cover!$E$6</f>
        <v>TAHUN 2011</v>
      </c>
      <c r="AY4" s="7"/>
      <c r="AZ4" s="7"/>
      <c r="BA4" s="10"/>
      <c r="BB4" s="10"/>
      <c r="BC4" s="10"/>
      <c r="BD4" s="10"/>
      <c r="BE4" s="10"/>
      <c r="BF4" s="10"/>
      <c r="BG4" s="5"/>
      <c r="BH4" s="186"/>
      <c r="BI4" s="5"/>
      <c r="BJ4" s="5"/>
      <c r="BK4" s="5"/>
      <c r="BL4" s="5"/>
      <c r="BM4" s="48"/>
      <c r="BN4" s="266"/>
      <c r="BO4" s="48"/>
      <c r="BP4" s="3" t="str">
        <f>Cover!$E$6</f>
        <v>TAHUN 2011</v>
      </c>
      <c r="BQ4" s="7"/>
      <c r="BR4" s="7"/>
      <c r="BS4" s="10"/>
      <c r="BT4" s="10"/>
      <c r="BU4" s="10"/>
      <c r="BV4" s="10"/>
      <c r="BW4" s="10"/>
      <c r="BX4" s="10"/>
      <c r="BY4" s="5"/>
      <c r="BZ4" s="186"/>
      <c r="CA4" s="5"/>
      <c r="CB4" s="5"/>
      <c r="CC4" s="5"/>
      <c r="CD4" s="5"/>
      <c r="CE4" s="48"/>
      <c r="CF4" s="3" t="str">
        <f>Cover!$E$6</f>
        <v>TAHUN 2011</v>
      </c>
      <c r="CG4" s="7"/>
      <c r="CH4" s="7"/>
      <c r="CI4" s="10"/>
      <c r="CJ4" s="10"/>
      <c r="CK4" s="10"/>
      <c r="CL4" s="10"/>
      <c r="CM4" s="10"/>
      <c r="CN4" s="10"/>
      <c r="CO4" s="5"/>
      <c r="CP4" s="186"/>
      <c r="CQ4" s="5"/>
      <c r="CR4" s="5"/>
      <c r="CS4" s="5"/>
      <c r="CT4" s="5"/>
      <c r="CU4" s="48"/>
      <c r="CV4" s="3" t="str">
        <f>Cover!$E$6</f>
        <v>TAHUN 2011</v>
      </c>
      <c r="CW4" s="7"/>
      <c r="CX4" s="7"/>
      <c r="CY4" s="10"/>
      <c r="CZ4" s="10"/>
      <c r="DA4" s="10"/>
      <c r="DB4" s="10"/>
      <c r="DC4" s="10"/>
      <c r="DD4" s="10"/>
      <c r="DE4" s="5"/>
      <c r="DF4" s="186"/>
      <c r="DG4" s="5"/>
      <c r="DH4" s="5"/>
      <c r="DI4" s="5"/>
      <c r="DJ4" s="5"/>
      <c r="DK4" s="48"/>
      <c r="DL4" s="3" t="str">
        <f>Cover!$E$6</f>
        <v>TAHUN 2011</v>
      </c>
      <c r="DM4" s="7"/>
      <c r="DN4" s="7"/>
      <c r="DO4" s="10"/>
      <c r="DP4" s="10"/>
      <c r="DQ4" s="10"/>
      <c r="DR4" s="10"/>
      <c r="DS4" s="10"/>
      <c r="DT4" s="10"/>
      <c r="DU4" s="5"/>
      <c r="DV4" s="186"/>
      <c r="DW4" s="5"/>
      <c r="DX4" s="5"/>
      <c r="DY4" s="5"/>
      <c r="DZ4" s="5"/>
      <c r="EA4" s="48"/>
    </row>
    <row r="5" spans="1:131" s="9" customFormat="1" ht="27">
      <c r="A5" s="48"/>
      <c r="B5" s="13" t="s">
        <v>144</v>
      </c>
      <c r="C5" s="7"/>
      <c r="D5" s="7"/>
      <c r="E5" s="368" t="str">
        <f>"REALISASI "&amp;RIGHT(Cover!$E$6,4)</f>
        <v>REALISASI 2011</v>
      </c>
      <c r="F5" s="369"/>
      <c r="G5" s="369"/>
      <c r="H5" s="369"/>
      <c r="I5" s="369"/>
      <c r="J5" s="369"/>
      <c r="K5" s="369"/>
      <c r="L5" s="369"/>
      <c r="M5" s="369"/>
      <c r="N5" s="369"/>
      <c r="O5" s="369"/>
      <c r="P5" s="370"/>
      <c r="Q5" s="48"/>
      <c r="R5" s="13" t="s">
        <v>144</v>
      </c>
      <c r="S5" s="7"/>
      <c r="T5" s="7"/>
      <c r="U5" s="368" t="str">
        <f>"OUTLOOK "&amp;RIGHT(Cover!$E$6,4)</f>
        <v>OUTLOOK 2011</v>
      </c>
      <c r="V5" s="369"/>
      <c r="W5" s="369"/>
      <c r="X5" s="369"/>
      <c r="Y5" s="369"/>
      <c r="Z5" s="369"/>
      <c r="AA5" s="369"/>
      <c r="AB5" s="369"/>
      <c r="AC5" s="369"/>
      <c r="AD5" s="369"/>
      <c r="AE5" s="369"/>
      <c r="AF5" s="370"/>
      <c r="AG5" s="48"/>
      <c r="AH5" s="13" t="s">
        <v>144</v>
      </c>
      <c r="AI5" s="7"/>
      <c r="AJ5" s="7"/>
      <c r="AK5" s="368" t="str">
        <f>"MASTER BUDGET "&amp;RIGHT(Cover!$E$6,4)</f>
        <v>MASTER BUDGET 2011</v>
      </c>
      <c r="AL5" s="369"/>
      <c r="AM5" s="369"/>
      <c r="AN5" s="369"/>
      <c r="AO5" s="369"/>
      <c r="AP5" s="369"/>
      <c r="AQ5" s="369"/>
      <c r="AR5" s="369"/>
      <c r="AS5" s="369"/>
      <c r="AT5" s="369"/>
      <c r="AU5" s="369"/>
      <c r="AV5" s="370"/>
      <c r="AW5" s="48"/>
      <c r="AX5" s="13" t="s">
        <v>144</v>
      </c>
      <c r="AY5" s="7"/>
      <c r="AZ5" s="7"/>
      <c r="BA5" s="368" t="str">
        <f>"REALISASI "&amp;(RIGHT(Cover!$E$6,4)-1)</f>
        <v>REALISASI 2010</v>
      </c>
      <c r="BB5" s="369"/>
      <c r="BC5" s="369"/>
      <c r="BD5" s="369"/>
      <c r="BE5" s="369"/>
      <c r="BF5" s="369"/>
      <c r="BG5" s="369"/>
      <c r="BH5" s="369"/>
      <c r="BI5" s="369"/>
      <c r="BJ5" s="369"/>
      <c r="BK5" s="369"/>
      <c r="BL5" s="370"/>
      <c r="BM5" s="48"/>
      <c r="BN5" s="266"/>
      <c r="BO5" s="48"/>
      <c r="BP5" s="13" t="s">
        <v>402</v>
      </c>
      <c r="BQ5" s="7"/>
      <c r="BR5" s="7"/>
      <c r="BS5" s="368" t="str">
        <f>"REALISASI "&amp;RIGHT(Cover!$E$6,4)</f>
        <v>REALISASI 2011</v>
      </c>
      <c r="BT5" s="369"/>
      <c r="BU5" s="369"/>
      <c r="BV5" s="369"/>
      <c r="BW5" s="369"/>
      <c r="BX5" s="369"/>
      <c r="BY5" s="369"/>
      <c r="BZ5" s="369"/>
      <c r="CA5" s="369"/>
      <c r="CB5" s="369"/>
      <c r="CC5" s="369"/>
      <c r="CD5" s="370"/>
      <c r="CE5" s="48"/>
      <c r="CF5" s="13" t="s">
        <v>402</v>
      </c>
      <c r="CG5" s="7"/>
      <c r="CH5" s="7"/>
      <c r="CI5" s="368" t="str">
        <f>"OUTLOOK "&amp;RIGHT(Cover!$E$6,4)</f>
        <v>OUTLOOK 2011</v>
      </c>
      <c r="CJ5" s="369"/>
      <c r="CK5" s="369"/>
      <c r="CL5" s="369"/>
      <c r="CM5" s="369"/>
      <c r="CN5" s="369"/>
      <c r="CO5" s="369"/>
      <c r="CP5" s="369"/>
      <c r="CQ5" s="369"/>
      <c r="CR5" s="369"/>
      <c r="CS5" s="369"/>
      <c r="CT5" s="370"/>
      <c r="CU5" s="48"/>
      <c r="CV5" s="13" t="s">
        <v>402</v>
      </c>
      <c r="CW5" s="7"/>
      <c r="CX5" s="7"/>
      <c r="CY5" s="368" t="str">
        <f>"MASTER BUDGET "&amp;RIGHT(Cover!$E$6,4)</f>
        <v>MASTER BUDGET 2011</v>
      </c>
      <c r="CZ5" s="369"/>
      <c r="DA5" s="369"/>
      <c r="DB5" s="369"/>
      <c r="DC5" s="369"/>
      <c r="DD5" s="369"/>
      <c r="DE5" s="369"/>
      <c r="DF5" s="369"/>
      <c r="DG5" s="369"/>
      <c r="DH5" s="369"/>
      <c r="DI5" s="369"/>
      <c r="DJ5" s="370"/>
      <c r="DK5" s="48"/>
      <c r="DL5" s="13" t="s">
        <v>402</v>
      </c>
      <c r="DM5" s="7"/>
      <c r="DN5" s="7"/>
      <c r="DO5" s="368" t="str">
        <f>"REALISASI "&amp;(RIGHT(Cover!$E$6,4)-1)</f>
        <v>REALISASI 2010</v>
      </c>
      <c r="DP5" s="369"/>
      <c r="DQ5" s="369"/>
      <c r="DR5" s="369"/>
      <c r="DS5" s="369"/>
      <c r="DT5" s="369"/>
      <c r="DU5" s="369"/>
      <c r="DV5" s="369"/>
      <c r="DW5" s="369"/>
      <c r="DX5" s="369"/>
      <c r="DY5" s="369"/>
      <c r="DZ5" s="370"/>
      <c r="EA5" s="48"/>
    </row>
    <row r="6" spans="1:131" s="9" customFormat="1" ht="15" customHeight="1">
      <c r="A6" s="48"/>
      <c r="B6" s="371" t="s">
        <v>394</v>
      </c>
      <c r="C6" s="371"/>
      <c r="D6" s="371"/>
      <c r="E6" s="206" t="s">
        <v>134</v>
      </c>
      <c r="F6" s="206" t="s">
        <v>135</v>
      </c>
      <c r="G6" s="206" t="s">
        <v>136</v>
      </c>
      <c r="H6" s="206" t="s">
        <v>28</v>
      </c>
      <c r="I6" s="206" t="s">
        <v>29</v>
      </c>
      <c r="J6" s="206" t="s">
        <v>30</v>
      </c>
      <c r="K6" s="206" t="s">
        <v>126</v>
      </c>
      <c r="L6" s="206" t="s">
        <v>127</v>
      </c>
      <c r="M6" s="206" t="s">
        <v>128</v>
      </c>
      <c r="N6" s="206" t="s">
        <v>137</v>
      </c>
      <c r="O6" s="206" t="s">
        <v>138</v>
      </c>
      <c r="P6" s="206" t="s">
        <v>139</v>
      </c>
      <c r="Q6" s="48"/>
      <c r="R6" s="371" t="s">
        <v>394</v>
      </c>
      <c r="S6" s="371"/>
      <c r="T6" s="371"/>
      <c r="U6" s="206" t="s">
        <v>134</v>
      </c>
      <c r="V6" s="206" t="s">
        <v>135</v>
      </c>
      <c r="W6" s="206" t="s">
        <v>136</v>
      </c>
      <c r="X6" s="206" t="s">
        <v>28</v>
      </c>
      <c r="Y6" s="206" t="s">
        <v>29</v>
      </c>
      <c r="Z6" s="206" t="s">
        <v>30</v>
      </c>
      <c r="AA6" s="206" t="s">
        <v>126</v>
      </c>
      <c r="AB6" s="206" t="s">
        <v>127</v>
      </c>
      <c r="AC6" s="206" t="s">
        <v>128</v>
      </c>
      <c r="AD6" s="206" t="s">
        <v>137</v>
      </c>
      <c r="AE6" s="206" t="s">
        <v>138</v>
      </c>
      <c r="AF6" s="206" t="s">
        <v>139</v>
      </c>
      <c r="AG6" s="48"/>
      <c r="AH6" s="371" t="s">
        <v>394</v>
      </c>
      <c r="AI6" s="371"/>
      <c r="AJ6" s="371"/>
      <c r="AK6" s="206" t="s">
        <v>134</v>
      </c>
      <c r="AL6" s="206" t="s">
        <v>135</v>
      </c>
      <c r="AM6" s="206" t="s">
        <v>136</v>
      </c>
      <c r="AN6" s="206" t="s">
        <v>28</v>
      </c>
      <c r="AO6" s="206" t="s">
        <v>29</v>
      </c>
      <c r="AP6" s="206" t="s">
        <v>30</v>
      </c>
      <c r="AQ6" s="206" t="s">
        <v>126</v>
      </c>
      <c r="AR6" s="206" t="s">
        <v>127</v>
      </c>
      <c r="AS6" s="206" t="s">
        <v>128</v>
      </c>
      <c r="AT6" s="206" t="s">
        <v>137</v>
      </c>
      <c r="AU6" s="206" t="s">
        <v>138</v>
      </c>
      <c r="AV6" s="206" t="s">
        <v>139</v>
      </c>
      <c r="AW6" s="48"/>
      <c r="AX6" s="371" t="s">
        <v>394</v>
      </c>
      <c r="AY6" s="371"/>
      <c r="AZ6" s="371"/>
      <c r="BA6" s="206" t="s">
        <v>134</v>
      </c>
      <c r="BB6" s="206" t="s">
        <v>135</v>
      </c>
      <c r="BC6" s="206" t="s">
        <v>136</v>
      </c>
      <c r="BD6" s="206" t="s">
        <v>28</v>
      </c>
      <c r="BE6" s="206" t="s">
        <v>29</v>
      </c>
      <c r="BF6" s="206" t="s">
        <v>30</v>
      </c>
      <c r="BG6" s="206" t="s">
        <v>126</v>
      </c>
      <c r="BH6" s="206" t="s">
        <v>127</v>
      </c>
      <c r="BI6" s="206" t="s">
        <v>128</v>
      </c>
      <c r="BJ6" s="206" t="s">
        <v>137</v>
      </c>
      <c r="BK6" s="206" t="s">
        <v>138</v>
      </c>
      <c r="BL6" s="206" t="s">
        <v>139</v>
      </c>
      <c r="BM6" s="48"/>
      <c r="BN6" s="266"/>
      <c r="BO6" s="48"/>
      <c r="BP6" s="371" t="s">
        <v>394</v>
      </c>
      <c r="BQ6" s="371"/>
      <c r="BR6" s="371"/>
      <c r="BS6" s="206" t="s">
        <v>134</v>
      </c>
      <c r="BT6" s="206" t="s">
        <v>135</v>
      </c>
      <c r="BU6" s="206" t="s">
        <v>136</v>
      </c>
      <c r="BV6" s="206" t="s">
        <v>28</v>
      </c>
      <c r="BW6" s="206" t="s">
        <v>29</v>
      </c>
      <c r="BX6" s="206" t="s">
        <v>30</v>
      </c>
      <c r="BY6" s="206" t="s">
        <v>126</v>
      </c>
      <c r="BZ6" s="206" t="s">
        <v>127</v>
      </c>
      <c r="CA6" s="206" t="s">
        <v>128</v>
      </c>
      <c r="CB6" s="206" t="s">
        <v>137</v>
      </c>
      <c r="CC6" s="206" t="s">
        <v>138</v>
      </c>
      <c r="CD6" s="206" t="s">
        <v>139</v>
      </c>
      <c r="CE6" s="48"/>
      <c r="CF6" s="371" t="s">
        <v>394</v>
      </c>
      <c r="CG6" s="371"/>
      <c r="CH6" s="371"/>
      <c r="CI6" s="206" t="s">
        <v>134</v>
      </c>
      <c r="CJ6" s="206" t="s">
        <v>135</v>
      </c>
      <c r="CK6" s="206" t="s">
        <v>136</v>
      </c>
      <c r="CL6" s="206" t="s">
        <v>28</v>
      </c>
      <c r="CM6" s="206" t="s">
        <v>29</v>
      </c>
      <c r="CN6" s="206" t="s">
        <v>30</v>
      </c>
      <c r="CO6" s="206" t="s">
        <v>126</v>
      </c>
      <c r="CP6" s="206" t="s">
        <v>127</v>
      </c>
      <c r="CQ6" s="206" t="s">
        <v>128</v>
      </c>
      <c r="CR6" s="206" t="s">
        <v>137</v>
      </c>
      <c r="CS6" s="206" t="s">
        <v>138</v>
      </c>
      <c r="CT6" s="206" t="s">
        <v>139</v>
      </c>
      <c r="CU6" s="48"/>
      <c r="CV6" s="371" t="s">
        <v>394</v>
      </c>
      <c r="CW6" s="371"/>
      <c r="CX6" s="371"/>
      <c r="CY6" s="206" t="s">
        <v>134</v>
      </c>
      <c r="CZ6" s="206" t="s">
        <v>135</v>
      </c>
      <c r="DA6" s="206" t="s">
        <v>136</v>
      </c>
      <c r="DB6" s="206" t="s">
        <v>28</v>
      </c>
      <c r="DC6" s="206" t="s">
        <v>29</v>
      </c>
      <c r="DD6" s="206" t="s">
        <v>30</v>
      </c>
      <c r="DE6" s="206" t="s">
        <v>126</v>
      </c>
      <c r="DF6" s="206" t="s">
        <v>127</v>
      </c>
      <c r="DG6" s="206" t="s">
        <v>128</v>
      </c>
      <c r="DH6" s="206" t="s">
        <v>137</v>
      </c>
      <c r="DI6" s="206" t="s">
        <v>138</v>
      </c>
      <c r="DJ6" s="206" t="s">
        <v>139</v>
      </c>
      <c r="DK6" s="48"/>
      <c r="DL6" s="371" t="s">
        <v>394</v>
      </c>
      <c r="DM6" s="371"/>
      <c r="DN6" s="371"/>
      <c r="DO6" s="206" t="s">
        <v>134</v>
      </c>
      <c r="DP6" s="206" t="s">
        <v>135</v>
      </c>
      <c r="DQ6" s="206" t="s">
        <v>136</v>
      </c>
      <c r="DR6" s="206" t="s">
        <v>28</v>
      </c>
      <c r="DS6" s="206" t="s">
        <v>29</v>
      </c>
      <c r="DT6" s="206" t="s">
        <v>30</v>
      </c>
      <c r="DU6" s="206" t="s">
        <v>126</v>
      </c>
      <c r="DV6" s="206" t="s">
        <v>127</v>
      </c>
      <c r="DW6" s="206" t="s">
        <v>128</v>
      </c>
      <c r="DX6" s="206" t="s">
        <v>137</v>
      </c>
      <c r="DY6" s="206" t="s">
        <v>138</v>
      </c>
      <c r="DZ6" s="206" t="s">
        <v>139</v>
      </c>
      <c r="EA6" s="48"/>
    </row>
    <row r="7" spans="1:131" s="9" customFormat="1">
      <c r="A7" s="48"/>
      <c r="B7" s="194" t="s">
        <v>23</v>
      </c>
      <c r="C7" s="194" t="s">
        <v>4</v>
      </c>
      <c r="D7" s="195"/>
      <c r="E7" s="196">
        <v>1</v>
      </c>
      <c r="F7" s="196">
        <v>2</v>
      </c>
      <c r="G7" s="196">
        <v>3</v>
      </c>
      <c r="H7" s="196">
        <v>4</v>
      </c>
      <c r="I7" s="196">
        <v>5</v>
      </c>
      <c r="J7" s="196">
        <v>6</v>
      </c>
      <c r="K7" s="196">
        <v>7</v>
      </c>
      <c r="L7" s="196">
        <v>8</v>
      </c>
      <c r="M7" s="196">
        <v>9</v>
      </c>
      <c r="N7" s="196">
        <v>10</v>
      </c>
      <c r="O7" s="196">
        <v>11</v>
      </c>
      <c r="P7" s="196">
        <v>12</v>
      </c>
      <c r="Q7" s="48"/>
      <c r="R7" s="194" t="s">
        <v>23</v>
      </c>
      <c r="S7" s="194" t="s">
        <v>4</v>
      </c>
      <c r="T7" s="195"/>
      <c r="U7" s="196">
        <v>1</v>
      </c>
      <c r="V7" s="196">
        <v>2</v>
      </c>
      <c r="W7" s="196">
        <v>3</v>
      </c>
      <c r="X7" s="196">
        <v>4</v>
      </c>
      <c r="Y7" s="196">
        <v>5</v>
      </c>
      <c r="Z7" s="196">
        <v>6</v>
      </c>
      <c r="AA7" s="196">
        <v>7</v>
      </c>
      <c r="AB7" s="196">
        <v>8</v>
      </c>
      <c r="AC7" s="196">
        <v>9</v>
      </c>
      <c r="AD7" s="196">
        <v>10</v>
      </c>
      <c r="AE7" s="196">
        <v>11</v>
      </c>
      <c r="AF7" s="196">
        <v>12</v>
      </c>
      <c r="AG7" s="48"/>
      <c r="AH7" s="194" t="s">
        <v>23</v>
      </c>
      <c r="AI7" s="194" t="s">
        <v>4</v>
      </c>
      <c r="AJ7" s="195"/>
      <c r="AK7" s="196">
        <v>1</v>
      </c>
      <c r="AL7" s="196">
        <v>2</v>
      </c>
      <c r="AM7" s="196">
        <v>3</v>
      </c>
      <c r="AN7" s="196">
        <v>4</v>
      </c>
      <c r="AO7" s="196">
        <v>5</v>
      </c>
      <c r="AP7" s="196">
        <v>6</v>
      </c>
      <c r="AQ7" s="196">
        <v>7</v>
      </c>
      <c r="AR7" s="196">
        <v>8</v>
      </c>
      <c r="AS7" s="196">
        <v>9</v>
      </c>
      <c r="AT7" s="196">
        <v>10</v>
      </c>
      <c r="AU7" s="196">
        <v>11</v>
      </c>
      <c r="AV7" s="196">
        <v>12</v>
      </c>
      <c r="AW7" s="48"/>
      <c r="AX7" s="194" t="s">
        <v>23</v>
      </c>
      <c r="AY7" s="194" t="s">
        <v>4</v>
      </c>
      <c r="AZ7" s="195"/>
      <c r="BA7" s="196">
        <v>1</v>
      </c>
      <c r="BB7" s="196">
        <v>2</v>
      </c>
      <c r="BC7" s="196">
        <v>3</v>
      </c>
      <c r="BD7" s="196">
        <v>4</v>
      </c>
      <c r="BE7" s="196">
        <v>5</v>
      </c>
      <c r="BF7" s="196">
        <v>6</v>
      </c>
      <c r="BG7" s="196">
        <v>7</v>
      </c>
      <c r="BH7" s="196">
        <v>8</v>
      </c>
      <c r="BI7" s="196">
        <v>9</v>
      </c>
      <c r="BJ7" s="196">
        <v>10</v>
      </c>
      <c r="BK7" s="196">
        <v>11</v>
      </c>
      <c r="BL7" s="196">
        <v>12</v>
      </c>
      <c r="BM7" s="48"/>
      <c r="BN7" s="266"/>
      <c r="BO7" s="48"/>
      <c r="BP7" s="194" t="s">
        <v>23</v>
      </c>
      <c r="BQ7" s="194" t="s">
        <v>4</v>
      </c>
      <c r="BR7" s="195"/>
      <c r="BS7" s="196">
        <v>1</v>
      </c>
      <c r="BT7" s="196">
        <v>2</v>
      </c>
      <c r="BU7" s="196">
        <v>3</v>
      </c>
      <c r="BV7" s="196">
        <v>4</v>
      </c>
      <c r="BW7" s="196">
        <v>5</v>
      </c>
      <c r="BX7" s="196">
        <v>6</v>
      </c>
      <c r="BY7" s="196">
        <v>7</v>
      </c>
      <c r="BZ7" s="196">
        <v>8</v>
      </c>
      <c r="CA7" s="196">
        <v>9</v>
      </c>
      <c r="CB7" s="196">
        <v>10</v>
      </c>
      <c r="CC7" s="196">
        <v>11</v>
      </c>
      <c r="CD7" s="196">
        <v>12</v>
      </c>
      <c r="CE7" s="48"/>
      <c r="CF7" s="194" t="s">
        <v>23</v>
      </c>
      <c r="CG7" s="194" t="s">
        <v>4</v>
      </c>
      <c r="CH7" s="195"/>
      <c r="CI7" s="196">
        <v>1</v>
      </c>
      <c r="CJ7" s="196">
        <v>2</v>
      </c>
      <c r="CK7" s="196">
        <v>3</v>
      </c>
      <c r="CL7" s="196">
        <v>4</v>
      </c>
      <c r="CM7" s="196">
        <v>5</v>
      </c>
      <c r="CN7" s="196">
        <v>6</v>
      </c>
      <c r="CO7" s="196">
        <v>7</v>
      </c>
      <c r="CP7" s="196">
        <v>8</v>
      </c>
      <c r="CQ7" s="196">
        <v>9</v>
      </c>
      <c r="CR7" s="196">
        <v>10</v>
      </c>
      <c r="CS7" s="196">
        <v>11</v>
      </c>
      <c r="CT7" s="196">
        <v>12</v>
      </c>
      <c r="CU7" s="48"/>
      <c r="CV7" s="194" t="s">
        <v>23</v>
      </c>
      <c r="CW7" s="194" t="s">
        <v>4</v>
      </c>
      <c r="CX7" s="195"/>
      <c r="CY7" s="196">
        <v>1</v>
      </c>
      <c r="CZ7" s="196">
        <v>2</v>
      </c>
      <c r="DA7" s="196">
        <v>3</v>
      </c>
      <c r="DB7" s="196">
        <v>4</v>
      </c>
      <c r="DC7" s="196">
        <v>5</v>
      </c>
      <c r="DD7" s="196">
        <v>6</v>
      </c>
      <c r="DE7" s="196">
        <v>7</v>
      </c>
      <c r="DF7" s="196">
        <v>8</v>
      </c>
      <c r="DG7" s="196">
        <v>9</v>
      </c>
      <c r="DH7" s="196">
        <v>10</v>
      </c>
      <c r="DI7" s="196">
        <v>11</v>
      </c>
      <c r="DJ7" s="196">
        <v>12</v>
      </c>
      <c r="DK7" s="48"/>
      <c r="DL7" s="194" t="s">
        <v>23</v>
      </c>
      <c r="DM7" s="194" t="s">
        <v>4</v>
      </c>
      <c r="DN7" s="195"/>
      <c r="DO7" s="196">
        <v>1</v>
      </c>
      <c r="DP7" s="196">
        <v>2</v>
      </c>
      <c r="DQ7" s="196">
        <v>3</v>
      </c>
      <c r="DR7" s="196">
        <v>4</v>
      </c>
      <c r="DS7" s="196">
        <v>5</v>
      </c>
      <c r="DT7" s="196">
        <v>6</v>
      </c>
      <c r="DU7" s="196">
        <v>7</v>
      </c>
      <c r="DV7" s="196">
        <v>8</v>
      </c>
      <c r="DW7" s="196">
        <v>9</v>
      </c>
      <c r="DX7" s="196">
        <v>10</v>
      </c>
      <c r="DY7" s="196">
        <v>11</v>
      </c>
      <c r="DZ7" s="196">
        <v>12</v>
      </c>
      <c r="EA7" s="48"/>
    </row>
    <row r="8" spans="1:131" s="16" customFormat="1">
      <c r="A8" s="51"/>
      <c r="B8" s="91" t="s">
        <v>5</v>
      </c>
      <c r="C8" s="92" t="s">
        <v>403</v>
      </c>
      <c r="D8" s="93"/>
      <c r="E8" s="178">
        <f>E9+E10</f>
        <v>5651</v>
      </c>
      <c r="F8" s="175">
        <f t="shared" ref="F8:P8" si="0">F9+F10</f>
        <v>5725</v>
      </c>
      <c r="G8" s="178">
        <f t="shared" si="0"/>
        <v>5766.43</v>
      </c>
      <c r="H8" s="175">
        <f t="shared" si="0"/>
        <v>5822.2459999999992</v>
      </c>
      <c r="I8" s="178">
        <f t="shared" si="0"/>
        <v>5949.45</v>
      </c>
      <c r="J8" s="175">
        <f t="shared" si="0"/>
        <v>6105.91</v>
      </c>
      <c r="K8" s="178">
        <f t="shared" si="0"/>
        <v>6184.38</v>
      </c>
      <c r="L8" s="175">
        <f t="shared" si="0"/>
        <v>6184.38</v>
      </c>
      <c r="M8" s="176">
        <f t="shared" si="0"/>
        <v>6184.38</v>
      </c>
      <c r="N8" s="177">
        <f t="shared" si="0"/>
        <v>6184.38</v>
      </c>
      <c r="O8" s="176">
        <f t="shared" si="0"/>
        <v>6184.38</v>
      </c>
      <c r="P8" s="177">
        <f t="shared" si="0"/>
        <v>6184.38</v>
      </c>
      <c r="Q8" s="48"/>
      <c r="R8" s="91" t="s">
        <v>5</v>
      </c>
      <c r="S8" s="92" t="s">
        <v>403</v>
      </c>
      <c r="T8" s="93"/>
      <c r="U8" s="178">
        <f>U9+U10</f>
        <v>5651</v>
      </c>
      <c r="V8" s="175">
        <f t="shared" ref="V8:AF8" si="1">V9+V10</f>
        <v>5725</v>
      </c>
      <c r="W8" s="178">
        <f t="shared" si="1"/>
        <v>5766.43</v>
      </c>
      <c r="X8" s="175">
        <f t="shared" si="1"/>
        <v>5822.2459999999992</v>
      </c>
      <c r="Y8" s="178">
        <f t="shared" si="1"/>
        <v>5949.45</v>
      </c>
      <c r="Z8" s="175">
        <f t="shared" si="1"/>
        <v>6105.91</v>
      </c>
      <c r="AA8" s="178">
        <f t="shared" si="1"/>
        <v>6184.38</v>
      </c>
      <c r="AB8" s="175">
        <f t="shared" si="1"/>
        <v>6184.38</v>
      </c>
      <c r="AC8" s="176">
        <f t="shared" si="1"/>
        <v>6184.38</v>
      </c>
      <c r="AD8" s="177">
        <f t="shared" si="1"/>
        <v>6184.38</v>
      </c>
      <c r="AE8" s="176">
        <f t="shared" si="1"/>
        <v>6184.38</v>
      </c>
      <c r="AF8" s="177">
        <f t="shared" si="1"/>
        <v>6184.38</v>
      </c>
      <c r="AG8" s="48"/>
      <c r="AH8" s="91" t="s">
        <v>5</v>
      </c>
      <c r="AI8" s="92" t="s">
        <v>199</v>
      </c>
      <c r="AJ8" s="93"/>
      <c r="AK8" s="242">
        <f>AK9+AK10</f>
        <v>5651</v>
      </c>
      <c r="AL8" s="242">
        <f t="shared" ref="AL8:AV8" si="2">AL9+AL10</f>
        <v>5725</v>
      </c>
      <c r="AM8" s="242">
        <f t="shared" si="2"/>
        <v>5766.43</v>
      </c>
      <c r="AN8" s="242">
        <f t="shared" si="2"/>
        <v>5822.2459999999992</v>
      </c>
      <c r="AO8" s="242">
        <f t="shared" si="2"/>
        <v>5949.45</v>
      </c>
      <c r="AP8" s="242">
        <f t="shared" si="2"/>
        <v>6105.91</v>
      </c>
      <c r="AQ8" s="242">
        <f t="shared" si="2"/>
        <v>6184.38</v>
      </c>
      <c r="AR8" s="242">
        <f t="shared" si="2"/>
        <v>6184.38</v>
      </c>
      <c r="AS8" s="243">
        <f t="shared" si="2"/>
        <v>6184.38</v>
      </c>
      <c r="AT8" s="243">
        <f t="shared" si="2"/>
        <v>6184.38</v>
      </c>
      <c r="AU8" s="243">
        <f t="shared" si="2"/>
        <v>6184.38</v>
      </c>
      <c r="AV8" s="243">
        <f t="shared" si="2"/>
        <v>6184.38</v>
      </c>
      <c r="AW8" s="48"/>
      <c r="AX8" s="91" t="s">
        <v>5</v>
      </c>
      <c r="AY8" s="92" t="s">
        <v>199</v>
      </c>
      <c r="AZ8" s="93"/>
      <c r="BA8" s="242">
        <f>BA9+BA10</f>
        <v>5651</v>
      </c>
      <c r="BB8" s="242">
        <f t="shared" ref="BB8:BL8" si="3">BB9+BB10</f>
        <v>5725</v>
      </c>
      <c r="BC8" s="242">
        <f t="shared" si="3"/>
        <v>5766.43</v>
      </c>
      <c r="BD8" s="242">
        <f t="shared" si="3"/>
        <v>5822.2459999999992</v>
      </c>
      <c r="BE8" s="242">
        <f t="shared" si="3"/>
        <v>5949.45</v>
      </c>
      <c r="BF8" s="242">
        <f t="shared" si="3"/>
        <v>6105.91</v>
      </c>
      <c r="BG8" s="242">
        <f t="shared" si="3"/>
        <v>6184.38</v>
      </c>
      <c r="BH8" s="242">
        <f t="shared" si="3"/>
        <v>6184.38</v>
      </c>
      <c r="BI8" s="243">
        <f t="shared" si="3"/>
        <v>6184.38</v>
      </c>
      <c r="BJ8" s="243">
        <f t="shared" si="3"/>
        <v>6184.38</v>
      </c>
      <c r="BK8" s="243">
        <f t="shared" si="3"/>
        <v>6184.38</v>
      </c>
      <c r="BL8" s="243">
        <f t="shared" si="3"/>
        <v>6184.38</v>
      </c>
      <c r="BM8" s="48"/>
      <c r="BN8" s="267"/>
      <c r="BO8" s="48"/>
      <c r="BP8" s="91" t="s">
        <v>5</v>
      </c>
      <c r="BQ8" s="92" t="s">
        <v>199</v>
      </c>
      <c r="BR8" s="93"/>
      <c r="BS8" s="242">
        <f>BS9+BS10</f>
        <v>5651</v>
      </c>
      <c r="BT8" s="242">
        <f t="shared" ref="BT8:CD8" si="4">BT9+BT10</f>
        <v>5725</v>
      </c>
      <c r="BU8" s="242">
        <f t="shared" si="4"/>
        <v>5766.43</v>
      </c>
      <c r="BV8" s="242">
        <f t="shared" si="4"/>
        <v>5822.2459999999992</v>
      </c>
      <c r="BW8" s="242">
        <f t="shared" si="4"/>
        <v>5949.45</v>
      </c>
      <c r="BX8" s="242">
        <f t="shared" si="4"/>
        <v>6105.91</v>
      </c>
      <c r="BY8" s="242">
        <f t="shared" si="4"/>
        <v>6184.38</v>
      </c>
      <c r="BZ8" s="242">
        <f t="shared" si="4"/>
        <v>6184.38</v>
      </c>
      <c r="CA8" s="243">
        <f t="shared" si="4"/>
        <v>6184.38</v>
      </c>
      <c r="CB8" s="243">
        <f t="shared" si="4"/>
        <v>6184.38</v>
      </c>
      <c r="CC8" s="243">
        <f t="shared" si="4"/>
        <v>6184.38</v>
      </c>
      <c r="CD8" s="243">
        <f t="shared" si="4"/>
        <v>6184.38</v>
      </c>
      <c r="CE8" s="48"/>
      <c r="CF8" s="91" t="s">
        <v>5</v>
      </c>
      <c r="CG8" s="92" t="s">
        <v>403</v>
      </c>
      <c r="CH8" s="93"/>
      <c r="CI8" s="242">
        <f>CI9+CI10</f>
        <v>5651</v>
      </c>
      <c r="CJ8" s="242">
        <f t="shared" ref="CJ8:CT8" si="5">CJ9+CJ10</f>
        <v>5725</v>
      </c>
      <c r="CK8" s="242">
        <f t="shared" si="5"/>
        <v>5766.43</v>
      </c>
      <c r="CL8" s="242">
        <f t="shared" si="5"/>
        <v>5822.2459999999992</v>
      </c>
      <c r="CM8" s="242">
        <f t="shared" si="5"/>
        <v>5949.45</v>
      </c>
      <c r="CN8" s="242">
        <f t="shared" si="5"/>
        <v>6105.91</v>
      </c>
      <c r="CO8" s="242">
        <f t="shared" si="5"/>
        <v>6184.38</v>
      </c>
      <c r="CP8" s="242">
        <f t="shared" si="5"/>
        <v>6184.38</v>
      </c>
      <c r="CQ8" s="243">
        <f t="shared" si="5"/>
        <v>6184.38</v>
      </c>
      <c r="CR8" s="243">
        <f t="shared" si="5"/>
        <v>6184.38</v>
      </c>
      <c r="CS8" s="243">
        <f t="shared" si="5"/>
        <v>6184.38</v>
      </c>
      <c r="CT8" s="243">
        <f t="shared" si="5"/>
        <v>6184.38</v>
      </c>
      <c r="CU8" s="48"/>
      <c r="CV8" s="91" t="s">
        <v>5</v>
      </c>
      <c r="CW8" s="92" t="s">
        <v>199</v>
      </c>
      <c r="CX8" s="93"/>
      <c r="CY8" s="242">
        <f>CY9+CY10</f>
        <v>5651</v>
      </c>
      <c r="CZ8" s="242">
        <f t="shared" ref="CZ8:DJ8" si="6">CZ9+CZ10</f>
        <v>5725</v>
      </c>
      <c r="DA8" s="242">
        <f t="shared" si="6"/>
        <v>5766.43</v>
      </c>
      <c r="DB8" s="242">
        <f t="shared" si="6"/>
        <v>5822.2459999999992</v>
      </c>
      <c r="DC8" s="242">
        <f t="shared" si="6"/>
        <v>5949.45</v>
      </c>
      <c r="DD8" s="242">
        <f t="shared" si="6"/>
        <v>6105.91</v>
      </c>
      <c r="DE8" s="242">
        <f t="shared" si="6"/>
        <v>6184.38</v>
      </c>
      <c r="DF8" s="242">
        <f t="shared" si="6"/>
        <v>6184.38</v>
      </c>
      <c r="DG8" s="243">
        <f t="shared" si="6"/>
        <v>6184.38</v>
      </c>
      <c r="DH8" s="243">
        <f t="shared" si="6"/>
        <v>6184.38</v>
      </c>
      <c r="DI8" s="243">
        <f t="shared" si="6"/>
        <v>6184.38</v>
      </c>
      <c r="DJ8" s="243">
        <f t="shared" si="6"/>
        <v>6184.38</v>
      </c>
      <c r="DK8" s="48"/>
      <c r="DL8" s="91" t="s">
        <v>5</v>
      </c>
      <c r="DM8" s="92" t="s">
        <v>199</v>
      </c>
      <c r="DN8" s="93"/>
      <c r="DO8" s="242">
        <f>DO9+DO10</f>
        <v>5651</v>
      </c>
      <c r="DP8" s="242">
        <f t="shared" ref="DP8:DZ8" si="7">DP9+DP10</f>
        <v>5725</v>
      </c>
      <c r="DQ8" s="242">
        <f t="shared" si="7"/>
        <v>5766.43</v>
      </c>
      <c r="DR8" s="242">
        <f t="shared" si="7"/>
        <v>5822.2459999999992</v>
      </c>
      <c r="DS8" s="242">
        <f t="shared" si="7"/>
        <v>5949.45</v>
      </c>
      <c r="DT8" s="242">
        <f t="shared" si="7"/>
        <v>6105.91</v>
      </c>
      <c r="DU8" s="242">
        <f t="shared" si="7"/>
        <v>6184.38</v>
      </c>
      <c r="DV8" s="242">
        <f t="shared" si="7"/>
        <v>6184.38</v>
      </c>
      <c r="DW8" s="243">
        <f t="shared" si="7"/>
        <v>6184.38</v>
      </c>
      <c r="DX8" s="243">
        <f t="shared" si="7"/>
        <v>6184.38</v>
      </c>
      <c r="DY8" s="243">
        <f t="shared" si="7"/>
        <v>6184.38</v>
      </c>
      <c r="DZ8" s="243">
        <f t="shared" si="7"/>
        <v>6184.38</v>
      </c>
      <c r="EA8" s="48"/>
    </row>
    <row r="9" spans="1:131" s="180" customFormat="1">
      <c r="A9" s="179"/>
      <c r="B9" s="94"/>
      <c r="C9" s="95"/>
      <c r="D9" s="96" t="s">
        <v>200</v>
      </c>
      <c r="E9" s="209">
        <f>DatInv!F8</f>
        <v>4022</v>
      </c>
      <c r="F9" s="210">
        <f>DatInv!G8</f>
        <v>4022</v>
      </c>
      <c r="G9" s="211">
        <f>DatInv!H8</f>
        <v>4022.38</v>
      </c>
      <c r="H9" s="210">
        <f>DatInv!I8</f>
        <v>4022.38</v>
      </c>
      <c r="I9" s="211">
        <f>DatInv!J8</f>
        <v>4022.38</v>
      </c>
      <c r="J9" s="210">
        <f>DatInv!K8</f>
        <v>4022.38</v>
      </c>
      <c r="K9" s="211">
        <f>DatInv!L8</f>
        <v>4022.38</v>
      </c>
      <c r="L9" s="210">
        <f>DatInv!M8</f>
        <v>4022.38</v>
      </c>
      <c r="M9" s="212">
        <f>DatInv!N8</f>
        <v>4022.38</v>
      </c>
      <c r="N9" s="213">
        <f>DatInv!O8</f>
        <v>4022.38</v>
      </c>
      <c r="O9" s="212">
        <f>DatInv!P8</f>
        <v>4022.38</v>
      </c>
      <c r="P9" s="214">
        <f>DatInv!Q8</f>
        <v>4022.38</v>
      </c>
      <c r="Q9" s="48"/>
      <c r="R9" s="94"/>
      <c r="S9" s="95"/>
      <c r="T9" s="96" t="s">
        <v>200</v>
      </c>
      <c r="U9" s="209">
        <v>4022</v>
      </c>
      <c r="V9" s="210">
        <v>4022</v>
      </c>
      <c r="W9" s="211">
        <v>4022.38</v>
      </c>
      <c r="X9" s="210">
        <v>4022.38</v>
      </c>
      <c r="Y9" s="211">
        <v>4022.38</v>
      </c>
      <c r="Z9" s="210">
        <v>4022.38</v>
      </c>
      <c r="AA9" s="211">
        <v>4022.38</v>
      </c>
      <c r="AB9" s="210">
        <v>4022.38</v>
      </c>
      <c r="AC9" s="212">
        <v>4022.38</v>
      </c>
      <c r="AD9" s="213">
        <v>4022.38</v>
      </c>
      <c r="AE9" s="212">
        <v>4022.38</v>
      </c>
      <c r="AF9" s="214">
        <v>4022.38</v>
      </c>
      <c r="AG9" s="48"/>
      <c r="AH9" s="94"/>
      <c r="AI9" s="95"/>
      <c r="AJ9" s="96" t="s">
        <v>200</v>
      </c>
      <c r="AK9" s="244">
        <v>4022</v>
      </c>
      <c r="AL9" s="244">
        <v>4022</v>
      </c>
      <c r="AM9" s="244">
        <v>4022.38</v>
      </c>
      <c r="AN9" s="244">
        <v>4022.38</v>
      </c>
      <c r="AO9" s="244">
        <v>4022.38</v>
      </c>
      <c r="AP9" s="244">
        <v>4022.38</v>
      </c>
      <c r="AQ9" s="244">
        <v>4022.38</v>
      </c>
      <c r="AR9" s="244">
        <v>4022.38</v>
      </c>
      <c r="AS9" s="245">
        <v>4022.38</v>
      </c>
      <c r="AT9" s="245">
        <v>4022.38</v>
      </c>
      <c r="AU9" s="245">
        <v>4022.38</v>
      </c>
      <c r="AV9" s="245">
        <v>4022.38</v>
      </c>
      <c r="AW9" s="48"/>
      <c r="AX9" s="94"/>
      <c r="AY9" s="95"/>
      <c r="AZ9" s="96" t="s">
        <v>200</v>
      </c>
      <c r="BA9" s="244">
        <v>4022</v>
      </c>
      <c r="BB9" s="244">
        <v>4022</v>
      </c>
      <c r="BC9" s="244">
        <v>4022.38</v>
      </c>
      <c r="BD9" s="244">
        <v>4022.38</v>
      </c>
      <c r="BE9" s="244">
        <v>4022.38</v>
      </c>
      <c r="BF9" s="244">
        <v>4022.38</v>
      </c>
      <c r="BG9" s="244">
        <v>4022.38</v>
      </c>
      <c r="BH9" s="244">
        <v>4022.38</v>
      </c>
      <c r="BI9" s="245">
        <v>4022.38</v>
      </c>
      <c r="BJ9" s="245">
        <v>4022.38</v>
      </c>
      <c r="BK9" s="245">
        <v>4022.38</v>
      </c>
      <c r="BL9" s="245">
        <v>4022.38</v>
      </c>
      <c r="BM9" s="48"/>
      <c r="BN9" s="268"/>
      <c r="BO9" s="48"/>
      <c r="BP9" s="94"/>
      <c r="BQ9" s="95"/>
      <c r="BR9" s="96" t="s">
        <v>200</v>
      </c>
      <c r="BS9" s="244">
        <f>E9</f>
        <v>4022</v>
      </c>
      <c r="BT9" s="244">
        <f t="shared" ref="BT9:CD10" si="8">F9</f>
        <v>4022</v>
      </c>
      <c r="BU9" s="244">
        <f t="shared" si="8"/>
        <v>4022.38</v>
      </c>
      <c r="BV9" s="244">
        <f t="shared" si="8"/>
        <v>4022.38</v>
      </c>
      <c r="BW9" s="244">
        <f t="shared" si="8"/>
        <v>4022.38</v>
      </c>
      <c r="BX9" s="244">
        <f t="shared" si="8"/>
        <v>4022.38</v>
      </c>
      <c r="BY9" s="244">
        <f t="shared" si="8"/>
        <v>4022.38</v>
      </c>
      <c r="BZ9" s="244">
        <f t="shared" si="8"/>
        <v>4022.38</v>
      </c>
      <c r="CA9" s="245">
        <f t="shared" si="8"/>
        <v>4022.38</v>
      </c>
      <c r="CB9" s="245">
        <f t="shared" si="8"/>
        <v>4022.38</v>
      </c>
      <c r="CC9" s="245">
        <f t="shared" si="8"/>
        <v>4022.38</v>
      </c>
      <c r="CD9" s="245">
        <f t="shared" si="8"/>
        <v>4022.38</v>
      </c>
      <c r="CE9" s="48"/>
      <c r="CF9" s="94"/>
      <c r="CG9" s="95"/>
      <c r="CH9" s="96" t="s">
        <v>200</v>
      </c>
      <c r="CI9" s="244">
        <f>U9</f>
        <v>4022</v>
      </c>
      <c r="CJ9" s="244">
        <f t="shared" ref="CJ9:CJ10" si="9">V9</f>
        <v>4022</v>
      </c>
      <c r="CK9" s="244">
        <f t="shared" ref="CK9:CK10" si="10">W9</f>
        <v>4022.38</v>
      </c>
      <c r="CL9" s="244">
        <f t="shared" ref="CL9:CL10" si="11">X9</f>
        <v>4022.38</v>
      </c>
      <c r="CM9" s="244">
        <f t="shared" ref="CM9:CM10" si="12">Y9</f>
        <v>4022.38</v>
      </c>
      <c r="CN9" s="244">
        <f t="shared" ref="CN9:CN10" si="13">Z9</f>
        <v>4022.38</v>
      </c>
      <c r="CO9" s="244">
        <f t="shared" ref="CO9:CO10" si="14">AA9</f>
        <v>4022.38</v>
      </c>
      <c r="CP9" s="244">
        <f t="shared" ref="CP9:CP10" si="15">AB9</f>
        <v>4022.38</v>
      </c>
      <c r="CQ9" s="245">
        <f t="shared" ref="CQ9:CQ10" si="16">AC9</f>
        <v>4022.38</v>
      </c>
      <c r="CR9" s="245">
        <f t="shared" ref="CR9:CR10" si="17">AD9</f>
        <v>4022.38</v>
      </c>
      <c r="CS9" s="245">
        <f t="shared" ref="CS9:CS10" si="18">AE9</f>
        <v>4022.38</v>
      </c>
      <c r="CT9" s="245">
        <f t="shared" ref="CT9:CT10" si="19">AF9</f>
        <v>4022.38</v>
      </c>
      <c r="CU9" s="48"/>
      <c r="CV9" s="94"/>
      <c r="CW9" s="95"/>
      <c r="CX9" s="96" t="s">
        <v>200</v>
      </c>
      <c r="CY9" s="244">
        <f>AK9</f>
        <v>4022</v>
      </c>
      <c r="CZ9" s="244">
        <f t="shared" ref="CZ9:CZ10" si="20">AL9</f>
        <v>4022</v>
      </c>
      <c r="DA9" s="244">
        <f t="shared" ref="DA9:DA10" si="21">AM9</f>
        <v>4022.38</v>
      </c>
      <c r="DB9" s="244">
        <f t="shared" ref="DB9:DB10" si="22">AN9</f>
        <v>4022.38</v>
      </c>
      <c r="DC9" s="244">
        <f t="shared" ref="DC9:DC10" si="23">AO9</f>
        <v>4022.38</v>
      </c>
      <c r="DD9" s="244">
        <f t="shared" ref="DD9:DD10" si="24">AP9</f>
        <v>4022.38</v>
      </c>
      <c r="DE9" s="244">
        <f t="shared" ref="DE9:DE10" si="25">AQ9</f>
        <v>4022.38</v>
      </c>
      <c r="DF9" s="244">
        <f t="shared" ref="DF9:DF10" si="26">AR9</f>
        <v>4022.38</v>
      </c>
      <c r="DG9" s="245">
        <f t="shared" ref="DG9:DG10" si="27">AS9</f>
        <v>4022.38</v>
      </c>
      <c r="DH9" s="245">
        <f t="shared" ref="DH9:DH10" si="28">AT9</f>
        <v>4022.38</v>
      </c>
      <c r="DI9" s="245">
        <f t="shared" ref="DI9:DI10" si="29">AU9</f>
        <v>4022.38</v>
      </c>
      <c r="DJ9" s="245">
        <f t="shared" ref="DJ9:DJ10" si="30">AV9</f>
        <v>4022.38</v>
      </c>
      <c r="DK9" s="48"/>
      <c r="DL9" s="94"/>
      <c r="DM9" s="95"/>
      <c r="DN9" s="96" t="s">
        <v>200</v>
      </c>
      <c r="DO9" s="244">
        <f>BA9</f>
        <v>4022</v>
      </c>
      <c r="DP9" s="244">
        <f t="shared" ref="DP9:DP10" si="31">BB9</f>
        <v>4022</v>
      </c>
      <c r="DQ9" s="244">
        <f t="shared" ref="DQ9:DQ10" si="32">BC9</f>
        <v>4022.38</v>
      </c>
      <c r="DR9" s="244">
        <f t="shared" ref="DR9:DR10" si="33">BD9</f>
        <v>4022.38</v>
      </c>
      <c r="DS9" s="244">
        <f t="shared" ref="DS9:DS10" si="34">BE9</f>
        <v>4022.38</v>
      </c>
      <c r="DT9" s="244">
        <f t="shared" ref="DT9:DT10" si="35">BF9</f>
        <v>4022.38</v>
      </c>
      <c r="DU9" s="244">
        <f t="shared" ref="DU9:DU10" si="36">BG9</f>
        <v>4022.38</v>
      </c>
      <c r="DV9" s="244">
        <f t="shared" ref="DV9:DV10" si="37">BH9</f>
        <v>4022.38</v>
      </c>
      <c r="DW9" s="245">
        <f t="shared" ref="DW9:DW10" si="38">BI9</f>
        <v>4022.38</v>
      </c>
      <c r="DX9" s="245">
        <f t="shared" ref="DX9:DX10" si="39">BJ9</f>
        <v>4022.38</v>
      </c>
      <c r="DY9" s="245">
        <f t="shared" ref="DY9:DY10" si="40">BK9</f>
        <v>4022.38</v>
      </c>
      <c r="DZ9" s="245">
        <f t="shared" ref="DZ9:DZ10" si="41">BL9</f>
        <v>4022.38</v>
      </c>
      <c r="EA9" s="48"/>
    </row>
    <row r="10" spans="1:131" s="180" customFormat="1">
      <c r="A10" s="179"/>
      <c r="B10" s="94"/>
      <c r="C10" s="95"/>
      <c r="D10" s="96" t="s">
        <v>201</v>
      </c>
      <c r="E10" s="215">
        <f>DatInv!F12</f>
        <v>1629</v>
      </c>
      <c r="F10" s="216">
        <f>DatInv!G12</f>
        <v>1703</v>
      </c>
      <c r="G10" s="217">
        <f>DatInv!H12</f>
        <v>1744.05</v>
      </c>
      <c r="H10" s="216">
        <f>DatInv!I12</f>
        <v>1799.8659999999995</v>
      </c>
      <c r="I10" s="217">
        <f>DatInv!J12</f>
        <v>1927.07</v>
      </c>
      <c r="J10" s="216">
        <f>DatInv!K12</f>
        <v>2083.5300000000002</v>
      </c>
      <c r="K10" s="217">
        <f>DatInv!L12</f>
        <v>2162</v>
      </c>
      <c r="L10" s="216">
        <f>DatInv!M12</f>
        <v>2162</v>
      </c>
      <c r="M10" s="218">
        <f>DatInv!N12</f>
        <v>2162</v>
      </c>
      <c r="N10" s="219">
        <f>DatInv!O12</f>
        <v>2162</v>
      </c>
      <c r="O10" s="218">
        <f>DatInv!P12</f>
        <v>2162</v>
      </c>
      <c r="P10" s="220">
        <f>DatInv!Q12</f>
        <v>2162</v>
      </c>
      <c r="Q10" s="48"/>
      <c r="R10" s="94"/>
      <c r="S10" s="95"/>
      <c r="T10" s="96" t="s">
        <v>201</v>
      </c>
      <c r="U10" s="215">
        <v>1629</v>
      </c>
      <c r="V10" s="216">
        <v>1703</v>
      </c>
      <c r="W10" s="217">
        <v>1744.05</v>
      </c>
      <c r="X10" s="216">
        <v>1799.8659999999995</v>
      </c>
      <c r="Y10" s="217">
        <v>1927.07</v>
      </c>
      <c r="Z10" s="216">
        <v>2083.5300000000002</v>
      </c>
      <c r="AA10" s="217">
        <v>2162</v>
      </c>
      <c r="AB10" s="216">
        <v>2162</v>
      </c>
      <c r="AC10" s="218">
        <v>2162</v>
      </c>
      <c r="AD10" s="219">
        <v>2162</v>
      </c>
      <c r="AE10" s="218">
        <v>2162</v>
      </c>
      <c r="AF10" s="220">
        <v>2162</v>
      </c>
      <c r="AG10" s="48"/>
      <c r="AH10" s="94"/>
      <c r="AI10" s="95"/>
      <c r="AJ10" s="96" t="s">
        <v>201</v>
      </c>
      <c r="AK10" s="244">
        <v>1629</v>
      </c>
      <c r="AL10" s="244">
        <v>1703</v>
      </c>
      <c r="AM10" s="244">
        <v>1744.05</v>
      </c>
      <c r="AN10" s="244">
        <v>1799.8659999999995</v>
      </c>
      <c r="AO10" s="244">
        <v>1927.07</v>
      </c>
      <c r="AP10" s="244">
        <v>2083.5300000000002</v>
      </c>
      <c r="AQ10" s="244">
        <v>2162</v>
      </c>
      <c r="AR10" s="244">
        <v>2162</v>
      </c>
      <c r="AS10" s="245">
        <v>2162</v>
      </c>
      <c r="AT10" s="245">
        <v>2162</v>
      </c>
      <c r="AU10" s="245">
        <v>2162</v>
      </c>
      <c r="AV10" s="245">
        <v>2162</v>
      </c>
      <c r="AW10" s="48"/>
      <c r="AX10" s="94"/>
      <c r="AY10" s="95"/>
      <c r="AZ10" s="96" t="s">
        <v>201</v>
      </c>
      <c r="BA10" s="244">
        <v>1629</v>
      </c>
      <c r="BB10" s="244">
        <v>1703</v>
      </c>
      <c r="BC10" s="244">
        <v>1744.05</v>
      </c>
      <c r="BD10" s="244">
        <v>1799.8659999999995</v>
      </c>
      <c r="BE10" s="244">
        <v>1927.07</v>
      </c>
      <c r="BF10" s="244">
        <v>2083.5300000000002</v>
      </c>
      <c r="BG10" s="244">
        <v>2162</v>
      </c>
      <c r="BH10" s="244">
        <v>2162</v>
      </c>
      <c r="BI10" s="245">
        <v>2162</v>
      </c>
      <c r="BJ10" s="245">
        <v>2162</v>
      </c>
      <c r="BK10" s="245">
        <v>2162</v>
      </c>
      <c r="BL10" s="245">
        <v>2162</v>
      </c>
      <c r="BM10" s="48"/>
      <c r="BN10" s="268"/>
      <c r="BO10" s="48"/>
      <c r="BP10" s="94"/>
      <c r="BQ10" s="95"/>
      <c r="BR10" s="96" t="s">
        <v>201</v>
      </c>
      <c r="BS10" s="244">
        <f>E10</f>
        <v>1629</v>
      </c>
      <c r="BT10" s="244">
        <f t="shared" si="8"/>
        <v>1703</v>
      </c>
      <c r="BU10" s="244">
        <f t="shared" si="8"/>
        <v>1744.05</v>
      </c>
      <c r="BV10" s="244">
        <f t="shared" si="8"/>
        <v>1799.8659999999995</v>
      </c>
      <c r="BW10" s="244">
        <f t="shared" si="8"/>
        <v>1927.07</v>
      </c>
      <c r="BX10" s="244">
        <f t="shared" si="8"/>
        <v>2083.5300000000002</v>
      </c>
      <c r="BY10" s="244">
        <f t="shared" si="8"/>
        <v>2162</v>
      </c>
      <c r="BZ10" s="244">
        <f t="shared" si="8"/>
        <v>2162</v>
      </c>
      <c r="CA10" s="245">
        <f t="shared" si="8"/>
        <v>2162</v>
      </c>
      <c r="CB10" s="245">
        <f t="shared" si="8"/>
        <v>2162</v>
      </c>
      <c r="CC10" s="245">
        <f t="shared" si="8"/>
        <v>2162</v>
      </c>
      <c r="CD10" s="245">
        <f t="shared" si="8"/>
        <v>2162</v>
      </c>
      <c r="CE10" s="48"/>
      <c r="CF10" s="94"/>
      <c r="CG10" s="95"/>
      <c r="CH10" s="96" t="s">
        <v>201</v>
      </c>
      <c r="CI10" s="244">
        <f>U10</f>
        <v>1629</v>
      </c>
      <c r="CJ10" s="244">
        <f t="shared" si="9"/>
        <v>1703</v>
      </c>
      <c r="CK10" s="244">
        <f t="shared" si="10"/>
        <v>1744.05</v>
      </c>
      <c r="CL10" s="244">
        <f t="shared" si="11"/>
        <v>1799.8659999999995</v>
      </c>
      <c r="CM10" s="244">
        <f t="shared" si="12"/>
        <v>1927.07</v>
      </c>
      <c r="CN10" s="244">
        <f t="shared" si="13"/>
        <v>2083.5300000000002</v>
      </c>
      <c r="CO10" s="244">
        <f t="shared" si="14"/>
        <v>2162</v>
      </c>
      <c r="CP10" s="244">
        <f t="shared" si="15"/>
        <v>2162</v>
      </c>
      <c r="CQ10" s="245">
        <f t="shared" si="16"/>
        <v>2162</v>
      </c>
      <c r="CR10" s="245">
        <f t="shared" si="17"/>
        <v>2162</v>
      </c>
      <c r="CS10" s="245">
        <f t="shared" si="18"/>
        <v>2162</v>
      </c>
      <c r="CT10" s="245">
        <f t="shared" si="19"/>
        <v>2162</v>
      </c>
      <c r="CU10" s="48"/>
      <c r="CV10" s="94"/>
      <c r="CW10" s="95"/>
      <c r="CX10" s="96" t="s">
        <v>201</v>
      </c>
      <c r="CY10" s="244">
        <f>AK10</f>
        <v>1629</v>
      </c>
      <c r="CZ10" s="244">
        <f t="shared" si="20"/>
        <v>1703</v>
      </c>
      <c r="DA10" s="244">
        <f t="shared" si="21"/>
        <v>1744.05</v>
      </c>
      <c r="DB10" s="244">
        <f t="shared" si="22"/>
        <v>1799.8659999999995</v>
      </c>
      <c r="DC10" s="244">
        <f t="shared" si="23"/>
        <v>1927.07</v>
      </c>
      <c r="DD10" s="244">
        <f t="shared" si="24"/>
        <v>2083.5300000000002</v>
      </c>
      <c r="DE10" s="244">
        <f t="shared" si="25"/>
        <v>2162</v>
      </c>
      <c r="DF10" s="244">
        <f t="shared" si="26"/>
        <v>2162</v>
      </c>
      <c r="DG10" s="245">
        <f t="shared" si="27"/>
        <v>2162</v>
      </c>
      <c r="DH10" s="245">
        <f t="shared" si="28"/>
        <v>2162</v>
      </c>
      <c r="DI10" s="245">
        <f t="shared" si="29"/>
        <v>2162</v>
      </c>
      <c r="DJ10" s="245">
        <f t="shared" si="30"/>
        <v>2162</v>
      </c>
      <c r="DK10" s="48"/>
      <c r="DL10" s="94"/>
      <c r="DM10" s="95"/>
      <c r="DN10" s="96" t="s">
        <v>201</v>
      </c>
      <c r="DO10" s="244">
        <f>BA10</f>
        <v>1629</v>
      </c>
      <c r="DP10" s="244">
        <f t="shared" si="31"/>
        <v>1703</v>
      </c>
      <c r="DQ10" s="244">
        <f t="shared" si="32"/>
        <v>1744.05</v>
      </c>
      <c r="DR10" s="244">
        <f t="shared" si="33"/>
        <v>1799.8659999999995</v>
      </c>
      <c r="DS10" s="244">
        <f t="shared" si="34"/>
        <v>1927.07</v>
      </c>
      <c r="DT10" s="244">
        <f t="shared" si="35"/>
        <v>2083.5300000000002</v>
      </c>
      <c r="DU10" s="244">
        <f t="shared" si="36"/>
        <v>2162</v>
      </c>
      <c r="DV10" s="244">
        <f t="shared" si="37"/>
        <v>2162</v>
      </c>
      <c r="DW10" s="245">
        <f t="shared" si="38"/>
        <v>2162</v>
      </c>
      <c r="DX10" s="245">
        <f t="shared" si="39"/>
        <v>2162</v>
      </c>
      <c r="DY10" s="245">
        <f t="shared" si="40"/>
        <v>2162</v>
      </c>
      <c r="DZ10" s="245">
        <f t="shared" si="41"/>
        <v>2162</v>
      </c>
      <c r="EA10" s="48"/>
    </row>
    <row r="11" spans="1:131" s="15" customFormat="1">
      <c r="A11" s="49"/>
      <c r="B11" s="91" t="s">
        <v>6</v>
      </c>
      <c r="C11" s="92" t="s">
        <v>404</v>
      </c>
      <c r="D11" s="93"/>
      <c r="E11" s="178">
        <f>SUM(E12:E14)</f>
        <v>7943.47</v>
      </c>
      <c r="F11" s="175">
        <f t="shared" ref="F11:P11" si="42">SUM(F12:F14)</f>
        <v>7135.11</v>
      </c>
      <c r="G11" s="178">
        <f t="shared" si="42"/>
        <v>7715.69</v>
      </c>
      <c r="H11" s="175">
        <f t="shared" si="42"/>
        <v>8293.4900000000016</v>
      </c>
      <c r="I11" s="178">
        <f t="shared" si="42"/>
        <v>8774.84</v>
      </c>
      <c r="J11" s="175">
        <f t="shared" si="42"/>
        <v>8708.86</v>
      </c>
      <c r="K11" s="178">
        <f t="shared" si="42"/>
        <v>9751.41</v>
      </c>
      <c r="L11" s="175">
        <f t="shared" si="42"/>
        <v>9900</v>
      </c>
      <c r="M11" s="176">
        <f t="shared" si="42"/>
        <v>9840</v>
      </c>
      <c r="N11" s="177">
        <f t="shared" si="42"/>
        <v>9492</v>
      </c>
      <c r="O11" s="176">
        <f t="shared" si="42"/>
        <v>10478</v>
      </c>
      <c r="P11" s="177">
        <f t="shared" si="42"/>
        <v>10280</v>
      </c>
      <c r="Q11" s="48"/>
      <c r="R11" s="91" t="s">
        <v>6</v>
      </c>
      <c r="S11" s="92" t="s">
        <v>404</v>
      </c>
      <c r="T11" s="93"/>
      <c r="U11" s="178">
        <f>SUM(U12:U14)</f>
        <v>7943.47</v>
      </c>
      <c r="V11" s="175">
        <f t="shared" ref="V11:AF11" si="43">SUM(V12:V14)</f>
        <v>7135.11</v>
      </c>
      <c r="W11" s="178">
        <f t="shared" si="43"/>
        <v>7715.69</v>
      </c>
      <c r="X11" s="175">
        <f t="shared" si="43"/>
        <v>8293.4900000000016</v>
      </c>
      <c r="Y11" s="178">
        <f t="shared" si="43"/>
        <v>8774.84</v>
      </c>
      <c r="Z11" s="175">
        <f t="shared" si="43"/>
        <v>8708.86</v>
      </c>
      <c r="AA11" s="178">
        <f t="shared" si="43"/>
        <v>9751.41</v>
      </c>
      <c r="AB11" s="175">
        <f t="shared" si="43"/>
        <v>9900</v>
      </c>
      <c r="AC11" s="176">
        <f t="shared" si="43"/>
        <v>9840</v>
      </c>
      <c r="AD11" s="177">
        <f t="shared" si="43"/>
        <v>9492</v>
      </c>
      <c r="AE11" s="176">
        <f t="shared" si="43"/>
        <v>10478</v>
      </c>
      <c r="AF11" s="177">
        <f t="shared" si="43"/>
        <v>10280</v>
      </c>
      <c r="AG11" s="48"/>
      <c r="AH11" s="91" t="s">
        <v>6</v>
      </c>
      <c r="AI11" s="92" t="s">
        <v>382</v>
      </c>
      <c r="AJ11" s="93"/>
      <c r="AK11" s="246">
        <f>SUM(AK12:AK14)</f>
        <v>7943.47</v>
      </c>
      <c r="AL11" s="246">
        <f t="shared" ref="AL11:AV11" si="44">SUM(AL12:AL14)</f>
        <v>7135.11</v>
      </c>
      <c r="AM11" s="246">
        <f t="shared" si="44"/>
        <v>7715.69</v>
      </c>
      <c r="AN11" s="246">
        <f t="shared" si="44"/>
        <v>8293.4900000000016</v>
      </c>
      <c r="AO11" s="246">
        <f t="shared" si="44"/>
        <v>8774.84</v>
      </c>
      <c r="AP11" s="246">
        <f t="shared" si="44"/>
        <v>8708.86</v>
      </c>
      <c r="AQ11" s="246">
        <f t="shared" si="44"/>
        <v>9751.41</v>
      </c>
      <c r="AR11" s="246">
        <f t="shared" si="44"/>
        <v>9900</v>
      </c>
      <c r="AS11" s="247">
        <f t="shared" si="44"/>
        <v>9840</v>
      </c>
      <c r="AT11" s="247">
        <f t="shared" si="44"/>
        <v>9492</v>
      </c>
      <c r="AU11" s="247">
        <f t="shared" si="44"/>
        <v>10478</v>
      </c>
      <c r="AV11" s="247">
        <f t="shared" si="44"/>
        <v>10280</v>
      </c>
      <c r="AW11" s="48"/>
      <c r="AX11" s="91" t="s">
        <v>6</v>
      </c>
      <c r="AY11" s="92" t="s">
        <v>382</v>
      </c>
      <c r="AZ11" s="93"/>
      <c r="BA11" s="246">
        <f>SUM(BA12:BA14)</f>
        <v>7943.47</v>
      </c>
      <c r="BB11" s="246">
        <f t="shared" ref="BB11:BL11" si="45">SUM(BB12:BB14)</f>
        <v>7135.11</v>
      </c>
      <c r="BC11" s="246">
        <f t="shared" si="45"/>
        <v>7715.69</v>
      </c>
      <c r="BD11" s="246">
        <f t="shared" si="45"/>
        <v>8293.4900000000016</v>
      </c>
      <c r="BE11" s="246">
        <f t="shared" si="45"/>
        <v>8774.84</v>
      </c>
      <c r="BF11" s="246">
        <f t="shared" si="45"/>
        <v>8708.86</v>
      </c>
      <c r="BG11" s="246">
        <f t="shared" si="45"/>
        <v>9751.41</v>
      </c>
      <c r="BH11" s="246">
        <f t="shared" si="45"/>
        <v>9900</v>
      </c>
      <c r="BI11" s="247">
        <f t="shared" si="45"/>
        <v>9840</v>
      </c>
      <c r="BJ11" s="247">
        <f t="shared" si="45"/>
        <v>9492</v>
      </c>
      <c r="BK11" s="247">
        <f t="shared" si="45"/>
        <v>10478</v>
      </c>
      <c r="BL11" s="247">
        <f t="shared" si="45"/>
        <v>10280</v>
      </c>
      <c r="BM11" s="48"/>
      <c r="BN11" s="269"/>
      <c r="BO11" s="48"/>
      <c r="BP11" s="91" t="s">
        <v>6</v>
      </c>
      <c r="BQ11" s="92" t="s">
        <v>382</v>
      </c>
      <c r="BR11" s="93"/>
      <c r="BS11" s="246">
        <f>SUM(BS12:BS14)</f>
        <v>7943.47</v>
      </c>
      <c r="BT11" s="246">
        <f t="shared" ref="BT11:CD11" si="46">SUM(BT12:BT14)</f>
        <v>15078.579999999998</v>
      </c>
      <c r="BU11" s="246">
        <f t="shared" si="46"/>
        <v>22794.269999999997</v>
      </c>
      <c r="BV11" s="246">
        <f t="shared" si="46"/>
        <v>31087.759999999998</v>
      </c>
      <c r="BW11" s="246">
        <f t="shared" si="46"/>
        <v>39862.6</v>
      </c>
      <c r="BX11" s="246">
        <f t="shared" si="46"/>
        <v>48571.46</v>
      </c>
      <c r="BY11" s="246">
        <f t="shared" si="46"/>
        <v>58322.87</v>
      </c>
      <c r="BZ11" s="246">
        <f t="shared" si="46"/>
        <v>68222.87</v>
      </c>
      <c r="CA11" s="247">
        <f t="shared" si="46"/>
        <v>78062.87</v>
      </c>
      <c r="CB11" s="247">
        <f t="shared" si="46"/>
        <v>87554.87</v>
      </c>
      <c r="CC11" s="247">
        <f t="shared" si="46"/>
        <v>98032.87</v>
      </c>
      <c r="CD11" s="247">
        <f t="shared" si="46"/>
        <v>108312.87</v>
      </c>
      <c r="CE11" s="48"/>
      <c r="CF11" s="91" t="s">
        <v>6</v>
      </c>
      <c r="CG11" s="92" t="s">
        <v>404</v>
      </c>
      <c r="CH11" s="93"/>
      <c r="CI11" s="246">
        <f>SUM(CI12:CI14)</f>
        <v>7943.47</v>
      </c>
      <c r="CJ11" s="246">
        <f t="shared" ref="CJ11:CT11" si="47">SUM(CJ12:CJ14)</f>
        <v>15078.579999999998</v>
      </c>
      <c r="CK11" s="246">
        <f t="shared" si="47"/>
        <v>22794.269999999997</v>
      </c>
      <c r="CL11" s="246">
        <f t="shared" si="47"/>
        <v>31087.759999999998</v>
      </c>
      <c r="CM11" s="246">
        <f t="shared" si="47"/>
        <v>39862.6</v>
      </c>
      <c r="CN11" s="246">
        <f t="shared" si="47"/>
        <v>48571.46</v>
      </c>
      <c r="CO11" s="246">
        <f t="shared" si="47"/>
        <v>58322.87</v>
      </c>
      <c r="CP11" s="246">
        <f t="shared" si="47"/>
        <v>68222.87</v>
      </c>
      <c r="CQ11" s="247">
        <f t="shared" si="47"/>
        <v>78062.87</v>
      </c>
      <c r="CR11" s="247">
        <f t="shared" si="47"/>
        <v>87554.87</v>
      </c>
      <c r="CS11" s="247">
        <f t="shared" si="47"/>
        <v>98032.87</v>
      </c>
      <c r="CT11" s="247">
        <f t="shared" si="47"/>
        <v>108312.87</v>
      </c>
      <c r="CU11" s="48"/>
      <c r="CV11" s="91" t="s">
        <v>6</v>
      </c>
      <c r="CW11" s="92" t="s">
        <v>382</v>
      </c>
      <c r="CX11" s="93"/>
      <c r="CY11" s="246">
        <f>SUM(CY12:CY14)</f>
        <v>7943.47</v>
      </c>
      <c r="CZ11" s="246">
        <f t="shared" ref="CZ11:DJ11" si="48">SUM(CZ12:CZ14)</f>
        <v>15078.579999999998</v>
      </c>
      <c r="DA11" s="246">
        <f t="shared" si="48"/>
        <v>22794.269999999997</v>
      </c>
      <c r="DB11" s="246">
        <f t="shared" si="48"/>
        <v>31087.759999999998</v>
      </c>
      <c r="DC11" s="246">
        <f t="shared" si="48"/>
        <v>39862.6</v>
      </c>
      <c r="DD11" s="246">
        <f t="shared" si="48"/>
        <v>48571.46</v>
      </c>
      <c r="DE11" s="246">
        <f t="shared" si="48"/>
        <v>58322.87</v>
      </c>
      <c r="DF11" s="246">
        <f t="shared" si="48"/>
        <v>68222.87</v>
      </c>
      <c r="DG11" s="247">
        <f t="shared" si="48"/>
        <v>78062.87</v>
      </c>
      <c r="DH11" s="247">
        <f t="shared" si="48"/>
        <v>87554.87</v>
      </c>
      <c r="DI11" s="247">
        <f t="shared" si="48"/>
        <v>98032.87</v>
      </c>
      <c r="DJ11" s="247">
        <f t="shared" si="48"/>
        <v>108312.87</v>
      </c>
      <c r="DK11" s="48"/>
      <c r="DL11" s="91" t="s">
        <v>6</v>
      </c>
      <c r="DM11" s="92" t="s">
        <v>382</v>
      </c>
      <c r="DN11" s="93"/>
      <c r="DO11" s="246">
        <f>SUM(DO12:DO14)</f>
        <v>7943.47</v>
      </c>
      <c r="DP11" s="246">
        <f t="shared" ref="DP11:DZ11" si="49">SUM(DP12:DP14)</f>
        <v>15078.579999999998</v>
      </c>
      <c r="DQ11" s="246">
        <f t="shared" si="49"/>
        <v>22794.269999999997</v>
      </c>
      <c r="DR11" s="246">
        <f t="shared" si="49"/>
        <v>31087.759999999998</v>
      </c>
      <c r="DS11" s="246">
        <f t="shared" si="49"/>
        <v>39862.6</v>
      </c>
      <c r="DT11" s="246">
        <f t="shared" si="49"/>
        <v>48571.46</v>
      </c>
      <c r="DU11" s="246">
        <f t="shared" si="49"/>
        <v>58322.87</v>
      </c>
      <c r="DV11" s="246">
        <f t="shared" si="49"/>
        <v>68222.87</v>
      </c>
      <c r="DW11" s="247">
        <f t="shared" si="49"/>
        <v>78062.87</v>
      </c>
      <c r="DX11" s="247">
        <f t="shared" si="49"/>
        <v>87554.87</v>
      </c>
      <c r="DY11" s="247">
        <f t="shared" si="49"/>
        <v>98032.87</v>
      </c>
      <c r="DZ11" s="247">
        <f t="shared" si="49"/>
        <v>108312.87</v>
      </c>
      <c r="EA11" s="48"/>
    </row>
    <row r="12" spans="1:131" s="14" customFormat="1">
      <c r="A12" s="50"/>
      <c r="B12" s="94"/>
      <c r="C12" s="95"/>
      <c r="D12" s="96" t="s">
        <v>383</v>
      </c>
      <c r="E12" s="209">
        <v>6510.01</v>
      </c>
      <c r="F12" s="210">
        <v>5693.61</v>
      </c>
      <c r="G12" s="211">
        <v>6033.37</v>
      </c>
      <c r="H12" s="210">
        <v>6561.77</v>
      </c>
      <c r="I12" s="211">
        <v>6779.1</v>
      </c>
      <c r="J12" s="210">
        <v>6601.89</v>
      </c>
      <c r="K12" s="211">
        <v>7471.65</v>
      </c>
      <c r="L12" s="210">
        <v>7500</v>
      </c>
      <c r="M12" s="212">
        <v>7400</v>
      </c>
      <c r="N12" s="213">
        <v>7150</v>
      </c>
      <c r="O12" s="212">
        <v>8000</v>
      </c>
      <c r="P12" s="214">
        <v>7740</v>
      </c>
      <c r="Q12" s="48"/>
      <c r="R12" s="94"/>
      <c r="S12" s="95"/>
      <c r="T12" s="96" t="s">
        <v>383</v>
      </c>
      <c r="U12" s="209">
        <v>6510.01</v>
      </c>
      <c r="V12" s="210">
        <v>5693.61</v>
      </c>
      <c r="W12" s="211">
        <v>6033.37</v>
      </c>
      <c r="X12" s="210">
        <v>6561.77</v>
      </c>
      <c r="Y12" s="211">
        <v>6779.1</v>
      </c>
      <c r="Z12" s="210">
        <v>6601.89</v>
      </c>
      <c r="AA12" s="211">
        <v>7471.65</v>
      </c>
      <c r="AB12" s="210">
        <v>7500</v>
      </c>
      <c r="AC12" s="212">
        <v>7400</v>
      </c>
      <c r="AD12" s="213">
        <v>7150</v>
      </c>
      <c r="AE12" s="212">
        <v>8000</v>
      </c>
      <c r="AF12" s="214">
        <v>7740</v>
      </c>
      <c r="AG12" s="48"/>
      <c r="AH12" s="94"/>
      <c r="AI12" s="95"/>
      <c r="AJ12" s="96" t="s">
        <v>383</v>
      </c>
      <c r="AK12" s="244">
        <v>6510.01</v>
      </c>
      <c r="AL12" s="244">
        <v>5693.61</v>
      </c>
      <c r="AM12" s="244">
        <v>6033.37</v>
      </c>
      <c r="AN12" s="244">
        <v>6561.77</v>
      </c>
      <c r="AO12" s="244">
        <v>6779.1</v>
      </c>
      <c r="AP12" s="244">
        <v>6601.89</v>
      </c>
      <c r="AQ12" s="244">
        <v>7471.65</v>
      </c>
      <c r="AR12" s="244">
        <v>7500</v>
      </c>
      <c r="AS12" s="245">
        <v>7400</v>
      </c>
      <c r="AT12" s="245">
        <v>7150</v>
      </c>
      <c r="AU12" s="245">
        <v>8000</v>
      </c>
      <c r="AV12" s="245">
        <v>7740</v>
      </c>
      <c r="AW12" s="48"/>
      <c r="AX12" s="94"/>
      <c r="AY12" s="95"/>
      <c r="AZ12" s="96" t="s">
        <v>383</v>
      </c>
      <c r="BA12" s="244">
        <v>6510.01</v>
      </c>
      <c r="BB12" s="244">
        <v>5693.61</v>
      </c>
      <c r="BC12" s="244">
        <v>6033.37</v>
      </c>
      <c r="BD12" s="244">
        <v>6561.77</v>
      </c>
      <c r="BE12" s="244">
        <v>6779.1</v>
      </c>
      <c r="BF12" s="244">
        <v>6601.89</v>
      </c>
      <c r="BG12" s="244">
        <v>7471.65</v>
      </c>
      <c r="BH12" s="244">
        <v>7500</v>
      </c>
      <c r="BI12" s="245">
        <v>7400</v>
      </c>
      <c r="BJ12" s="245">
        <v>7150</v>
      </c>
      <c r="BK12" s="245">
        <v>8000</v>
      </c>
      <c r="BL12" s="245">
        <v>7740</v>
      </c>
      <c r="BM12" s="48"/>
      <c r="BN12" s="270"/>
      <c r="BO12" s="48"/>
      <c r="BP12" s="94"/>
      <c r="BQ12" s="95"/>
      <c r="BR12" s="96" t="s">
        <v>383</v>
      </c>
      <c r="BS12" s="244">
        <f t="shared" ref="BS12:BS16" si="50">E12</f>
        <v>6510.01</v>
      </c>
      <c r="BT12" s="244">
        <f>F12+BS12</f>
        <v>12203.619999999999</v>
      </c>
      <c r="BU12" s="244">
        <f t="shared" ref="BU12:CD14" si="51">G12+BT12</f>
        <v>18236.989999999998</v>
      </c>
      <c r="BV12" s="244">
        <f t="shared" si="51"/>
        <v>24798.76</v>
      </c>
      <c r="BW12" s="244">
        <f t="shared" si="51"/>
        <v>31577.86</v>
      </c>
      <c r="BX12" s="244">
        <f t="shared" si="51"/>
        <v>38179.75</v>
      </c>
      <c r="BY12" s="244">
        <f t="shared" si="51"/>
        <v>45651.4</v>
      </c>
      <c r="BZ12" s="244">
        <f t="shared" si="51"/>
        <v>53151.4</v>
      </c>
      <c r="CA12" s="245">
        <f t="shared" si="51"/>
        <v>60551.4</v>
      </c>
      <c r="CB12" s="245">
        <f t="shared" si="51"/>
        <v>67701.399999999994</v>
      </c>
      <c r="CC12" s="245">
        <f t="shared" si="51"/>
        <v>75701.399999999994</v>
      </c>
      <c r="CD12" s="245">
        <f t="shared" si="51"/>
        <v>83441.399999999994</v>
      </c>
      <c r="CE12" s="48"/>
      <c r="CF12" s="94"/>
      <c r="CG12" s="95"/>
      <c r="CH12" s="96" t="s">
        <v>383</v>
      </c>
      <c r="CI12" s="244">
        <f t="shared" ref="CI12:CI14" si="52">U12</f>
        <v>6510.01</v>
      </c>
      <c r="CJ12" s="244">
        <f>V12+CI12</f>
        <v>12203.619999999999</v>
      </c>
      <c r="CK12" s="244">
        <f t="shared" ref="CK12:CK14" si="53">W12+CJ12</f>
        <v>18236.989999999998</v>
      </c>
      <c r="CL12" s="244">
        <f t="shared" ref="CL12:CL14" si="54">X12+CK12</f>
        <v>24798.76</v>
      </c>
      <c r="CM12" s="244">
        <f t="shared" ref="CM12:CM14" si="55">Y12+CL12</f>
        <v>31577.86</v>
      </c>
      <c r="CN12" s="244">
        <f t="shared" ref="CN12:CN14" si="56">Z12+CM12</f>
        <v>38179.75</v>
      </c>
      <c r="CO12" s="244">
        <f t="shared" ref="CO12:CO14" si="57">AA12+CN12</f>
        <v>45651.4</v>
      </c>
      <c r="CP12" s="244">
        <f t="shared" ref="CP12:CP14" si="58">AB12+CO12</f>
        <v>53151.4</v>
      </c>
      <c r="CQ12" s="245">
        <f t="shared" ref="CQ12:CQ14" si="59">AC12+CP12</f>
        <v>60551.4</v>
      </c>
      <c r="CR12" s="245">
        <f t="shared" ref="CR12:CR14" si="60">AD12+CQ12</f>
        <v>67701.399999999994</v>
      </c>
      <c r="CS12" s="245">
        <f t="shared" ref="CS12:CS14" si="61">AE12+CR12</f>
        <v>75701.399999999994</v>
      </c>
      <c r="CT12" s="245">
        <f t="shared" ref="CT12:CT14" si="62">AF12+CS12</f>
        <v>83441.399999999994</v>
      </c>
      <c r="CU12" s="48"/>
      <c r="CV12" s="94"/>
      <c r="CW12" s="95"/>
      <c r="CX12" s="96" t="s">
        <v>383</v>
      </c>
      <c r="CY12" s="244">
        <f t="shared" ref="CY12:CY14" si="63">AK12</f>
        <v>6510.01</v>
      </c>
      <c r="CZ12" s="244">
        <f>AL12+CY12</f>
        <v>12203.619999999999</v>
      </c>
      <c r="DA12" s="244">
        <f t="shared" ref="DA12:DA14" si="64">AM12+CZ12</f>
        <v>18236.989999999998</v>
      </c>
      <c r="DB12" s="244">
        <f t="shared" ref="DB12:DB14" si="65">AN12+DA12</f>
        <v>24798.76</v>
      </c>
      <c r="DC12" s="244">
        <f t="shared" ref="DC12:DC14" si="66">AO12+DB12</f>
        <v>31577.86</v>
      </c>
      <c r="DD12" s="244">
        <f t="shared" ref="DD12:DD14" si="67">AP12+DC12</f>
        <v>38179.75</v>
      </c>
      <c r="DE12" s="244">
        <f t="shared" ref="DE12:DE14" si="68">AQ12+DD12</f>
        <v>45651.4</v>
      </c>
      <c r="DF12" s="244">
        <f t="shared" ref="DF12:DF14" si="69">AR12+DE12</f>
        <v>53151.4</v>
      </c>
      <c r="DG12" s="245">
        <f t="shared" ref="DG12:DG14" si="70">AS12+DF12</f>
        <v>60551.4</v>
      </c>
      <c r="DH12" s="245">
        <f t="shared" ref="DH12:DH14" si="71">AT12+DG12</f>
        <v>67701.399999999994</v>
      </c>
      <c r="DI12" s="245">
        <f t="shared" ref="DI12:DI14" si="72">AU12+DH12</f>
        <v>75701.399999999994</v>
      </c>
      <c r="DJ12" s="245">
        <f t="shared" ref="DJ12:DJ14" si="73">AV12+DI12</f>
        <v>83441.399999999994</v>
      </c>
      <c r="DK12" s="48"/>
      <c r="DL12" s="94"/>
      <c r="DM12" s="95"/>
      <c r="DN12" s="96" t="s">
        <v>383</v>
      </c>
      <c r="DO12" s="244">
        <f t="shared" ref="DO12:DO14" si="74">BA12</f>
        <v>6510.01</v>
      </c>
      <c r="DP12" s="244">
        <f>BB12+DO12</f>
        <v>12203.619999999999</v>
      </c>
      <c r="DQ12" s="244">
        <f t="shared" ref="DQ12:DQ14" si="75">BC12+DP12</f>
        <v>18236.989999999998</v>
      </c>
      <c r="DR12" s="244">
        <f t="shared" ref="DR12:DR14" si="76">BD12+DQ12</f>
        <v>24798.76</v>
      </c>
      <c r="DS12" s="244">
        <f t="shared" ref="DS12:DS14" si="77">BE12+DR12</f>
        <v>31577.86</v>
      </c>
      <c r="DT12" s="244">
        <f t="shared" ref="DT12:DT14" si="78">BF12+DS12</f>
        <v>38179.75</v>
      </c>
      <c r="DU12" s="244">
        <f t="shared" ref="DU12:DU14" si="79">BG12+DT12</f>
        <v>45651.4</v>
      </c>
      <c r="DV12" s="244">
        <f t="shared" ref="DV12:DV14" si="80">BH12+DU12</f>
        <v>53151.4</v>
      </c>
      <c r="DW12" s="245">
        <f t="shared" ref="DW12:DW14" si="81">BI12+DV12</f>
        <v>60551.4</v>
      </c>
      <c r="DX12" s="245">
        <f t="shared" ref="DX12:DX14" si="82">BJ12+DW12</f>
        <v>67701.399999999994</v>
      </c>
      <c r="DY12" s="245">
        <f t="shared" ref="DY12:DY14" si="83">BK12+DX12</f>
        <v>75701.399999999994</v>
      </c>
      <c r="DZ12" s="245">
        <f t="shared" ref="DZ12:DZ14" si="84">BL12+DY12</f>
        <v>83441.399999999994</v>
      </c>
      <c r="EA12" s="48"/>
    </row>
    <row r="13" spans="1:131" s="14" customFormat="1">
      <c r="A13" s="50"/>
      <c r="B13" s="94"/>
      <c r="C13" s="95"/>
      <c r="D13" s="96" t="s">
        <v>384</v>
      </c>
      <c r="E13" s="221">
        <v>933.46</v>
      </c>
      <c r="F13" s="76">
        <v>891.5</v>
      </c>
      <c r="G13" s="68">
        <v>1032.32</v>
      </c>
      <c r="H13" s="76">
        <v>1281.72</v>
      </c>
      <c r="I13" s="68">
        <v>1395.74</v>
      </c>
      <c r="J13" s="76">
        <v>1356.97</v>
      </c>
      <c r="K13" s="68">
        <v>1579.76</v>
      </c>
      <c r="L13" s="76">
        <v>1600</v>
      </c>
      <c r="M13" s="71">
        <v>1590</v>
      </c>
      <c r="N13" s="79">
        <v>1567</v>
      </c>
      <c r="O13" s="71">
        <v>1578</v>
      </c>
      <c r="P13" s="222">
        <v>1650</v>
      </c>
      <c r="Q13" s="48"/>
      <c r="R13" s="94"/>
      <c r="S13" s="95"/>
      <c r="T13" s="96" t="s">
        <v>384</v>
      </c>
      <c r="U13" s="221">
        <v>933.46</v>
      </c>
      <c r="V13" s="76">
        <v>891.5</v>
      </c>
      <c r="W13" s="68">
        <v>1032.32</v>
      </c>
      <c r="X13" s="76">
        <v>1281.72</v>
      </c>
      <c r="Y13" s="68">
        <v>1395.74</v>
      </c>
      <c r="Z13" s="76">
        <v>1356.97</v>
      </c>
      <c r="AA13" s="68">
        <v>1579.76</v>
      </c>
      <c r="AB13" s="76">
        <v>1600</v>
      </c>
      <c r="AC13" s="71">
        <v>1590</v>
      </c>
      <c r="AD13" s="79">
        <v>1567</v>
      </c>
      <c r="AE13" s="71">
        <v>1578</v>
      </c>
      <c r="AF13" s="222">
        <v>1650</v>
      </c>
      <c r="AG13" s="48"/>
      <c r="AH13" s="94"/>
      <c r="AI13" s="95"/>
      <c r="AJ13" s="96" t="s">
        <v>384</v>
      </c>
      <c r="AK13" s="248">
        <v>933.46</v>
      </c>
      <c r="AL13" s="248">
        <v>891.5</v>
      </c>
      <c r="AM13" s="248">
        <v>1032.32</v>
      </c>
      <c r="AN13" s="248">
        <v>1281.72</v>
      </c>
      <c r="AO13" s="248">
        <v>1395.74</v>
      </c>
      <c r="AP13" s="248">
        <v>1356.97</v>
      </c>
      <c r="AQ13" s="248">
        <v>1579.76</v>
      </c>
      <c r="AR13" s="248">
        <v>1600</v>
      </c>
      <c r="AS13" s="249">
        <v>1590</v>
      </c>
      <c r="AT13" s="249">
        <v>1567</v>
      </c>
      <c r="AU13" s="249">
        <v>1578</v>
      </c>
      <c r="AV13" s="249">
        <v>1650</v>
      </c>
      <c r="AW13" s="48"/>
      <c r="AX13" s="94"/>
      <c r="AY13" s="95"/>
      <c r="AZ13" s="96" t="s">
        <v>384</v>
      </c>
      <c r="BA13" s="248">
        <v>933.46</v>
      </c>
      <c r="BB13" s="248">
        <v>891.5</v>
      </c>
      <c r="BC13" s="248">
        <v>1032.32</v>
      </c>
      <c r="BD13" s="248">
        <v>1281.72</v>
      </c>
      <c r="BE13" s="248">
        <v>1395.74</v>
      </c>
      <c r="BF13" s="248">
        <v>1356.97</v>
      </c>
      <c r="BG13" s="248">
        <v>1579.76</v>
      </c>
      <c r="BH13" s="248">
        <v>1600</v>
      </c>
      <c r="BI13" s="249">
        <v>1590</v>
      </c>
      <c r="BJ13" s="249">
        <v>1567</v>
      </c>
      <c r="BK13" s="249">
        <v>1578</v>
      </c>
      <c r="BL13" s="249">
        <v>1650</v>
      </c>
      <c r="BM13" s="48"/>
      <c r="BN13" s="270"/>
      <c r="BO13" s="48"/>
      <c r="BP13" s="94"/>
      <c r="BQ13" s="95"/>
      <c r="BR13" s="96" t="s">
        <v>384</v>
      </c>
      <c r="BS13" s="248">
        <f t="shared" si="50"/>
        <v>933.46</v>
      </c>
      <c r="BT13" s="248">
        <f t="shared" ref="BT13:BT14" si="85">F13+BS13</f>
        <v>1824.96</v>
      </c>
      <c r="BU13" s="248">
        <f t="shared" si="51"/>
        <v>2857.2799999999997</v>
      </c>
      <c r="BV13" s="248">
        <f t="shared" si="51"/>
        <v>4139</v>
      </c>
      <c r="BW13" s="248">
        <f t="shared" si="51"/>
        <v>5534.74</v>
      </c>
      <c r="BX13" s="248">
        <f t="shared" si="51"/>
        <v>6891.71</v>
      </c>
      <c r="BY13" s="248">
        <f t="shared" si="51"/>
        <v>8471.4699999999993</v>
      </c>
      <c r="BZ13" s="248">
        <f t="shared" si="51"/>
        <v>10071.469999999999</v>
      </c>
      <c r="CA13" s="249">
        <f t="shared" si="51"/>
        <v>11661.47</v>
      </c>
      <c r="CB13" s="249">
        <f t="shared" si="51"/>
        <v>13228.47</v>
      </c>
      <c r="CC13" s="249">
        <f t="shared" si="51"/>
        <v>14806.47</v>
      </c>
      <c r="CD13" s="249">
        <f t="shared" si="51"/>
        <v>16456.47</v>
      </c>
      <c r="CE13" s="48"/>
      <c r="CF13" s="94"/>
      <c r="CG13" s="95"/>
      <c r="CH13" s="96" t="s">
        <v>384</v>
      </c>
      <c r="CI13" s="248">
        <f t="shared" si="52"/>
        <v>933.46</v>
      </c>
      <c r="CJ13" s="248">
        <f t="shared" ref="CJ13:CJ14" si="86">V13+CI13</f>
        <v>1824.96</v>
      </c>
      <c r="CK13" s="248">
        <f t="shared" si="53"/>
        <v>2857.2799999999997</v>
      </c>
      <c r="CL13" s="248">
        <f t="shared" si="54"/>
        <v>4139</v>
      </c>
      <c r="CM13" s="248">
        <f t="shared" si="55"/>
        <v>5534.74</v>
      </c>
      <c r="CN13" s="248">
        <f t="shared" si="56"/>
        <v>6891.71</v>
      </c>
      <c r="CO13" s="248">
        <f t="shared" si="57"/>
        <v>8471.4699999999993</v>
      </c>
      <c r="CP13" s="248">
        <f t="shared" si="58"/>
        <v>10071.469999999999</v>
      </c>
      <c r="CQ13" s="249">
        <f t="shared" si="59"/>
        <v>11661.47</v>
      </c>
      <c r="CR13" s="249">
        <f t="shared" si="60"/>
        <v>13228.47</v>
      </c>
      <c r="CS13" s="249">
        <f t="shared" si="61"/>
        <v>14806.47</v>
      </c>
      <c r="CT13" s="249">
        <f t="shared" si="62"/>
        <v>16456.47</v>
      </c>
      <c r="CU13" s="48"/>
      <c r="CV13" s="94"/>
      <c r="CW13" s="95"/>
      <c r="CX13" s="96" t="s">
        <v>384</v>
      </c>
      <c r="CY13" s="248">
        <f t="shared" si="63"/>
        <v>933.46</v>
      </c>
      <c r="CZ13" s="248">
        <f t="shared" ref="CZ13:CZ14" si="87">AL13+CY13</f>
        <v>1824.96</v>
      </c>
      <c r="DA13" s="248">
        <f t="shared" si="64"/>
        <v>2857.2799999999997</v>
      </c>
      <c r="DB13" s="248">
        <f t="shared" si="65"/>
        <v>4139</v>
      </c>
      <c r="DC13" s="248">
        <f t="shared" si="66"/>
        <v>5534.74</v>
      </c>
      <c r="DD13" s="248">
        <f t="shared" si="67"/>
        <v>6891.71</v>
      </c>
      <c r="DE13" s="248">
        <f t="shared" si="68"/>
        <v>8471.4699999999993</v>
      </c>
      <c r="DF13" s="248">
        <f t="shared" si="69"/>
        <v>10071.469999999999</v>
      </c>
      <c r="DG13" s="249">
        <f t="shared" si="70"/>
        <v>11661.47</v>
      </c>
      <c r="DH13" s="249">
        <f t="shared" si="71"/>
        <v>13228.47</v>
      </c>
      <c r="DI13" s="249">
        <f t="shared" si="72"/>
        <v>14806.47</v>
      </c>
      <c r="DJ13" s="249">
        <f t="shared" si="73"/>
        <v>16456.47</v>
      </c>
      <c r="DK13" s="48"/>
      <c r="DL13" s="94"/>
      <c r="DM13" s="95"/>
      <c r="DN13" s="96" t="s">
        <v>384</v>
      </c>
      <c r="DO13" s="248">
        <f t="shared" si="74"/>
        <v>933.46</v>
      </c>
      <c r="DP13" s="248">
        <f t="shared" ref="DP13:DP14" si="88">BB13+DO13</f>
        <v>1824.96</v>
      </c>
      <c r="DQ13" s="248">
        <f t="shared" si="75"/>
        <v>2857.2799999999997</v>
      </c>
      <c r="DR13" s="248">
        <f t="shared" si="76"/>
        <v>4139</v>
      </c>
      <c r="DS13" s="248">
        <f t="shared" si="77"/>
        <v>5534.74</v>
      </c>
      <c r="DT13" s="248">
        <f t="shared" si="78"/>
        <v>6891.71</v>
      </c>
      <c r="DU13" s="248">
        <f t="shared" si="79"/>
        <v>8471.4699999999993</v>
      </c>
      <c r="DV13" s="248">
        <f t="shared" si="80"/>
        <v>10071.469999999999</v>
      </c>
      <c r="DW13" s="249">
        <f t="shared" si="81"/>
        <v>11661.47</v>
      </c>
      <c r="DX13" s="249">
        <f t="shared" si="82"/>
        <v>13228.47</v>
      </c>
      <c r="DY13" s="249">
        <f t="shared" si="83"/>
        <v>14806.47</v>
      </c>
      <c r="DZ13" s="249">
        <f t="shared" si="84"/>
        <v>16456.47</v>
      </c>
      <c r="EA13" s="48"/>
    </row>
    <row r="14" spans="1:131" s="14" customFormat="1">
      <c r="A14" s="50"/>
      <c r="B14" s="94"/>
      <c r="C14" s="95"/>
      <c r="D14" s="96" t="s">
        <v>385</v>
      </c>
      <c r="E14" s="215">
        <v>500</v>
      </c>
      <c r="F14" s="216">
        <v>550</v>
      </c>
      <c r="G14" s="217">
        <v>650</v>
      </c>
      <c r="H14" s="216">
        <v>450</v>
      </c>
      <c r="I14" s="217">
        <v>600</v>
      </c>
      <c r="J14" s="216">
        <v>750</v>
      </c>
      <c r="K14" s="217">
        <v>700</v>
      </c>
      <c r="L14" s="216">
        <v>800</v>
      </c>
      <c r="M14" s="218">
        <v>850</v>
      </c>
      <c r="N14" s="219">
        <v>775</v>
      </c>
      <c r="O14" s="218">
        <v>900</v>
      </c>
      <c r="P14" s="220">
        <v>890</v>
      </c>
      <c r="Q14" s="48"/>
      <c r="R14" s="94"/>
      <c r="S14" s="95"/>
      <c r="T14" s="96" t="s">
        <v>385</v>
      </c>
      <c r="U14" s="215">
        <v>500</v>
      </c>
      <c r="V14" s="216">
        <v>550</v>
      </c>
      <c r="W14" s="217">
        <v>650</v>
      </c>
      <c r="X14" s="216">
        <v>450</v>
      </c>
      <c r="Y14" s="217">
        <v>600</v>
      </c>
      <c r="Z14" s="216">
        <v>750</v>
      </c>
      <c r="AA14" s="217">
        <v>700</v>
      </c>
      <c r="AB14" s="216">
        <v>800</v>
      </c>
      <c r="AC14" s="218">
        <v>850</v>
      </c>
      <c r="AD14" s="219">
        <v>775</v>
      </c>
      <c r="AE14" s="218">
        <v>900</v>
      </c>
      <c r="AF14" s="220">
        <v>890</v>
      </c>
      <c r="AG14" s="48"/>
      <c r="AH14" s="94"/>
      <c r="AI14" s="95"/>
      <c r="AJ14" s="96" t="s">
        <v>385</v>
      </c>
      <c r="AK14" s="244">
        <v>500</v>
      </c>
      <c r="AL14" s="244">
        <v>550</v>
      </c>
      <c r="AM14" s="244">
        <v>650</v>
      </c>
      <c r="AN14" s="244">
        <v>450</v>
      </c>
      <c r="AO14" s="244">
        <v>600</v>
      </c>
      <c r="AP14" s="244">
        <v>750</v>
      </c>
      <c r="AQ14" s="244">
        <v>700</v>
      </c>
      <c r="AR14" s="244">
        <v>800</v>
      </c>
      <c r="AS14" s="245">
        <v>850</v>
      </c>
      <c r="AT14" s="245">
        <v>775</v>
      </c>
      <c r="AU14" s="245">
        <v>900</v>
      </c>
      <c r="AV14" s="245">
        <v>890</v>
      </c>
      <c r="AW14" s="48"/>
      <c r="AX14" s="94"/>
      <c r="AY14" s="95"/>
      <c r="AZ14" s="96" t="s">
        <v>385</v>
      </c>
      <c r="BA14" s="244">
        <v>500</v>
      </c>
      <c r="BB14" s="244">
        <v>550</v>
      </c>
      <c r="BC14" s="244">
        <v>650</v>
      </c>
      <c r="BD14" s="244">
        <v>450</v>
      </c>
      <c r="BE14" s="244">
        <v>600</v>
      </c>
      <c r="BF14" s="244">
        <v>750</v>
      </c>
      <c r="BG14" s="244">
        <v>700</v>
      </c>
      <c r="BH14" s="244">
        <v>800</v>
      </c>
      <c r="BI14" s="245">
        <v>850</v>
      </c>
      <c r="BJ14" s="245">
        <v>775</v>
      </c>
      <c r="BK14" s="245">
        <v>900</v>
      </c>
      <c r="BL14" s="245">
        <v>890</v>
      </c>
      <c r="BM14" s="48"/>
      <c r="BN14" s="270"/>
      <c r="BO14" s="48"/>
      <c r="BP14" s="94"/>
      <c r="BQ14" s="95"/>
      <c r="BR14" s="96" t="s">
        <v>385</v>
      </c>
      <c r="BS14" s="244">
        <f t="shared" si="50"/>
        <v>500</v>
      </c>
      <c r="BT14" s="244">
        <f t="shared" si="85"/>
        <v>1050</v>
      </c>
      <c r="BU14" s="244">
        <f t="shared" si="51"/>
        <v>1700</v>
      </c>
      <c r="BV14" s="244">
        <f t="shared" si="51"/>
        <v>2150</v>
      </c>
      <c r="BW14" s="244">
        <f t="shared" si="51"/>
        <v>2750</v>
      </c>
      <c r="BX14" s="244">
        <f t="shared" si="51"/>
        <v>3500</v>
      </c>
      <c r="BY14" s="244">
        <f t="shared" si="51"/>
        <v>4200</v>
      </c>
      <c r="BZ14" s="244">
        <f t="shared" si="51"/>
        <v>5000</v>
      </c>
      <c r="CA14" s="245">
        <f t="shared" si="51"/>
        <v>5850</v>
      </c>
      <c r="CB14" s="245">
        <f t="shared" si="51"/>
        <v>6625</v>
      </c>
      <c r="CC14" s="245">
        <f t="shared" si="51"/>
        <v>7525</v>
      </c>
      <c r="CD14" s="245">
        <f t="shared" si="51"/>
        <v>8415</v>
      </c>
      <c r="CE14" s="48"/>
      <c r="CF14" s="94"/>
      <c r="CG14" s="95"/>
      <c r="CH14" s="96" t="s">
        <v>385</v>
      </c>
      <c r="CI14" s="244">
        <f t="shared" si="52"/>
        <v>500</v>
      </c>
      <c r="CJ14" s="244">
        <f t="shared" si="86"/>
        <v>1050</v>
      </c>
      <c r="CK14" s="244">
        <f t="shared" si="53"/>
        <v>1700</v>
      </c>
      <c r="CL14" s="244">
        <f t="shared" si="54"/>
        <v>2150</v>
      </c>
      <c r="CM14" s="244">
        <f t="shared" si="55"/>
        <v>2750</v>
      </c>
      <c r="CN14" s="244">
        <f t="shared" si="56"/>
        <v>3500</v>
      </c>
      <c r="CO14" s="244">
        <f t="shared" si="57"/>
        <v>4200</v>
      </c>
      <c r="CP14" s="244">
        <f t="shared" si="58"/>
        <v>5000</v>
      </c>
      <c r="CQ14" s="245">
        <f t="shared" si="59"/>
        <v>5850</v>
      </c>
      <c r="CR14" s="245">
        <f t="shared" si="60"/>
        <v>6625</v>
      </c>
      <c r="CS14" s="245">
        <f t="shared" si="61"/>
        <v>7525</v>
      </c>
      <c r="CT14" s="245">
        <f t="shared" si="62"/>
        <v>8415</v>
      </c>
      <c r="CU14" s="48"/>
      <c r="CV14" s="94"/>
      <c r="CW14" s="95"/>
      <c r="CX14" s="96" t="s">
        <v>385</v>
      </c>
      <c r="CY14" s="244">
        <f t="shared" si="63"/>
        <v>500</v>
      </c>
      <c r="CZ14" s="244">
        <f t="shared" si="87"/>
        <v>1050</v>
      </c>
      <c r="DA14" s="244">
        <f t="shared" si="64"/>
        <v>1700</v>
      </c>
      <c r="DB14" s="244">
        <f t="shared" si="65"/>
        <v>2150</v>
      </c>
      <c r="DC14" s="244">
        <f t="shared" si="66"/>
        <v>2750</v>
      </c>
      <c r="DD14" s="244">
        <f t="shared" si="67"/>
        <v>3500</v>
      </c>
      <c r="DE14" s="244">
        <f t="shared" si="68"/>
        <v>4200</v>
      </c>
      <c r="DF14" s="244">
        <f t="shared" si="69"/>
        <v>5000</v>
      </c>
      <c r="DG14" s="245">
        <f t="shared" si="70"/>
        <v>5850</v>
      </c>
      <c r="DH14" s="245">
        <f t="shared" si="71"/>
        <v>6625</v>
      </c>
      <c r="DI14" s="245">
        <f t="shared" si="72"/>
        <v>7525</v>
      </c>
      <c r="DJ14" s="245">
        <f t="shared" si="73"/>
        <v>8415</v>
      </c>
      <c r="DK14" s="48"/>
      <c r="DL14" s="94"/>
      <c r="DM14" s="95"/>
      <c r="DN14" s="96" t="s">
        <v>385</v>
      </c>
      <c r="DO14" s="244">
        <f t="shared" si="74"/>
        <v>500</v>
      </c>
      <c r="DP14" s="244">
        <f t="shared" si="88"/>
        <v>1050</v>
      </c>
      <c r="DQ14" s="244">
        <f t="shared" si="75"/>
        <v>1700</v>
      </c>
      <c r="DR14" s="244">
        <f t="shared" si="76"/>
        <v>2150</v>
      </c>
      <c r="DS14" s="244">
        <f t="shared" si="77"/>
        <v>2750</v>
      </c>
      <c r="DT14" s="244">
        <f t="shared" si="78"/>
        <v>3500</v>
      </c>
      <c r="DU14" s="244">
        <f t="shared" si="79"/>
        <v>4200</v>
      </c>
      <c r="DV14" s="244">
        <f t="shared" si="80"/>
        <v>5000</v>
      </c>
      <c r="DW14" s="245">
        <f t="shared" si="81"/>
        <v>5850</v>
      </c>
      <c r="DX14" s="245">
        <f t="shared" si="82"/>
        <v>6625</v>
      </c>
      <c r="DY14" s="245">
        <f t="shared" si="83"/>
        <v>7525</v>
      </c>
      <c r="DZ14" s="245">
        <f t="shared" si="84"/>
        <v>8415</v>
      </c>
      <c r="EA14" s="48"/>
    </row>
    <row r="15" spans="1:131" s="15" customFormat="1">
      <c r="A15" s="49"/>
      <c r="B15" s="91" t="s">
        <v>7</v>
      </c>
      <c r="C15" s="92" t="s">
        <v>8</v>
      </c>
      <c r="D15" s="93"/>
      <c r="E15" s="72"/>
      <c r="F15" s="80"/>
      <c r="G15" s="72"/>
      <c r="H15" s="80"/>
      <c r="I15" s="72"/>
      <c r="J15" s="80"/>
      <c r="K15" s="72"/>
      <c r="L15" s="80"/>
      <c r="M15" s="173"/>
      <c r="N15" s="174"/>
      <c r="O15" s="173"/>
      <c r="P15" s="174"/>
      <c r="Q15" s="48"/>
      <c r="R15" s="91" t="s">
        <v>7</v>
      </c>
      <c r="S15" s="92" t="s">
        <v>8</v>
      </c>
      <c r="T15" s="93"/>
      <c r="U15" s="72"/>
      <c r="V15" s="80"/>
      <c r="W15" s="72"/>
      <c r="X15" s="80"/>
      <c r="Y15" s="72"/>
      <c r="Z15" s="80"/>
      <c r="AA15" s="72"/>
      <c r="AB15" s="80"/>
      <c r="AC15" s="173"/>
      <c r="AD15" s="174"/>
      <c r="AE15" s="173"/>
      <c r="AF15" s="174"/>
      <c r="AG15" s="48"/>
      <c r="AH15" s="91" t="s">
        <v>7</v>
      </c>
      <c r="AI15" s="92" t="s">
        <v>8</v>
      </c>
      <c r="AJ15" s="93"/>
      <c r="AK15" s="250"/>
      <c r="AL15" s="250"/>
      <c r="AM15" s="250"/>
      <c r="AN15" s="250"/>
      <c r="AO15" s="250"/>
      <c r="AP15" s="250"/>
      <c r="AQ15" s="250"/>
      <c r="AR15" s="250"/>
      <c r="AS15" s="251"/>
      <c r="AT15" s="251"/>
      <c r="AU15" s="251"/>
      <c r="AV15" s="251"/>
      <c r="AW15" s="48"/>
      <c r="AX15" s="91" t="s">
        <v>7</v>
      </c>
      <c r="AY15" s="92" t="s">
        <v>8</v>
      </c>
      <c r="AZ15" s="93"/>
      <c r="BA15" s="250"/>
      <c r="BB15" s="250"/>
      <c r="BC15" s="250"/>
      <c r="BD15" s="250"/>
      <c r="BE15" s="250"/>
      <c r="BF15" s="250"/>
      <c r="BG15" s="250"/>
      <c r="BH15" s="250"/>
      <c r="BI15" s="251"/>
      <c r="BJ15" s="251"/>
      <c r="BK15" s="251"/>
      <c r="BL15" s="251"/>
      <c r="BM15" s="48"/>
      <c r="BN15" s="269"/>
      <c r="BO15" s="48"/>
      <c r="BP15" s="91" t="s">
        <v>7</v>
      </c>
      <c r="BQ15" s="92" t="s">
        <v>8</v>
      </c>
      <c r="BR15" s="93"/>
      <c r="BS15" s="250"/>
      <c r="BT15" s="250"/>
      <c r="BU15" s="250"/>
      <c r="BV15" s="250"/>
      <c r="BW15" s="250"/>
      <c r="BX15" s="250"/>
      <c r="BY15" s="250"/>
      <c r="BZ15" s="250"/>
      <c r="CA15" s="251"/>
      <c r="CB15" s="251"/>
      <c r="CC15" s="251"/>
      <c r="CD15" s="251"/>
      <c r="CE15" s="48"/>
      <c r="CF15" s="91" t="s">
        <v>7</v>
      </c>
      <c r="CG15" s="92" t="s">
        <v>8</v>
      </c>
      <c r="CH15" s="93"/>
      <c r="CI15" s="250"/>
      <c r="CJ15" s="250"/>
      <c r="CK15" s="250"/>
      <c r="CL15" s="250"/>
      <c r="CM15" s="250"/>
      <c r="CN15" s="250"/>
      <c r="CO15" s="250"/>
      <c r="CP15" s="250"/>
      <c r="CQ15" s="251"/>
      <c r="CR15" s="251"/>
      <c r="CS15" s="251"/>
      <c r="CT15" s="251"/>
      <c r="CU15" s="48"/>
      <c r="CV15" s="91" t="s">
        <v>7</v>
      </c>
      <c r="CW15" s="92" t="s">
        <v>8</v>
      </c>
      <c r="CX15" s="93"/>
      <c r="CY15" s="250"/>
      <c r="CZ15" s="250"/>
      <c r="DA15" s="250"/>
      <c r="DB15" s="250"/>
      <c r="DC15" s="250"/>
      <c r="DD15" s="250"/>
      <c r="DE15" s="250"/>
      <c r="DF15" s="250"/>
      <c r="DG15" s="251"/>
      <c r="DH15" s="251"/>
      <c r="DI15" s="251"/>
      <c r="DJ15" s="251"/>
      <c r="DK15" s="48"/>
      <c r="DL15" s="91" t="s">
        <v>7</v>
      </c>
      <c r="DM15" s="92" t="s">
        <v>8</v>
      </c>
      <c r="DN15" s="93"/>
      <c r="DO15" s="250"/>
      <c r="DP15" s="250"/>
      <c r="DQ15" s="250"/>
      <c r="DR15" s="250"/>
      <c r="DS15" s="250"/>
      <c r="DT15" s="250"/>
      <c r="DU15" s="250"/>
      <c r="DV15" s="250"/>
      <c r="DW15" s="251"/>
      <c r="DX15" s="251"/>
      <c r="DY15" s="251"/>
      <c r="DZ15" s="251"/>
      <c r="EA15" s="48"/>
    </row>
    <row r="16" spans="1:131" s="14" customFormat="1">
      <c r="A16" s="50"/>
      <c r="B16" s="94"/>
      <c r="C16" s="95"/>
      <c r="D16" s="96" t="s">
        <v>405</v>
      </c>
      <c r="E16" s="223">
        <v>7443.47</v>
      </c>
      <c r="F16" s="224">
        <v>6585.11</v>
      </c>
      <c r="G16" s="225">
        <v>6967.78</v>
      </c>
      <c r="H16" s="224">
        <v>7841.26</v>
      </c>
      <c r="I16" s="225">
        <v>8274.98</v>
      </c>
      <c r="J16" s="224">
        <v>7958.86</v>
      </c>
      <c r="K16" s="225">
        <v>9051.41</v>
      </c>
      <c r="L16" s="224">
        <v>9900</v>
      </c>
      <c r="M16" s="226">
        <v>9840</v>
      </c>
      <c r="N16" s="227">
        <v>9492</v>
      </c>
      <c r="O16" s="226">
        <v>10478</v>
      </c>
      <c r="P16" s="228">
        <v>10280</v>
      </c>
      <c r="Q16" s="48"/>
      <c r="R16" s="94"/>
      <c r="S16" s="95"/>
      <c r="T16" s="96" t="s">
        <v>405</v>
      </c>
      <c r="U16" s="223">
        <v>7443.47</v>
      </c>
      <c r="V16" s="224">
        <v>6585.11</v>
      </c>
      <c r="W16" s="225">
        <v>6967.78</v>
      </c>
      <c r="X16" s="224">
        <v>7841.26</v>
      </c>
      <c r="Y16" s="225">
        <v>8274.98</v>
      </c>
      <c r="Z16" s="224">
        <v>7958.86</v>
      </c>
      <c r="AA16" s="225">
        <v>9051.41</v>
      </c>
      <c r="AB16" s="224">
        <v>9900</v>
      </c>
      <c r="AC16" s="226">
        <v>9840</v>
      </c>
      <c r="AD16" s="227">
        <v>9492</v>
      </c>
      <c r="AE16" s="226">
        <v>10478</v>
      </c>
      <c r="AF16" s="228">
        <v>10280</v>
      </c>
      <c r="AG16" s="48"/>
      <c r="AH16" s="94"/>
      <c r="AI16" s="95"/>
      <c r="AJ16" s="96" t="s">
        <v>9</v>
      </c>
      <c r="AK16" s="248">
        <v>7443.47</v>
      </c>
      <c r="AL16" s="248">
        <v>6585.11</v>
      </c>
      <c r="AM16" s="248">
        <v>6967.78</v>
      </c>
      <c r="AN16" s="248">
        <v>7841.26</v>
      </c>
      <c r="AO16" s="248">
        <v>8274.98</v>
      </c>
      <c r="AP16" s="248">
        <v>7958.86</v>
      </c>
      <c r="AQ16" s="248">
        <v>9051.41</v>
      </c>
      <c r="AR16" s="248">
        <v>9900</v>
      </c>
      <c r="AS16" s="249">
        <v>9840</v>
      </c>
      <c r="AT16" s="249">
        <v>9492</v>
      </c>
      <c r="AU16" s="249">
        <v>10478</v>
      </c>
      <c r="AV16" s="249">
        <v>10280</v>
      </c>
      <c r="AW16" s="48"/>
      <c r="AX16" s="94"/>
      <c r="AY16" s="95"/>
      <c r="AZ16" s="96" t="s">
        <v>9</v>
      </c>
      <c r="BA16" s="248">
        <v>7443.47</v>
      </c>
      <c r="BB16" s="248">
        <v>6585.11</v>
      </c>
      <c r="BC16" s="248">
        <v>6967.78</v>
      </c>
      <c r="BD16" s="248">
        <v>7841.26</v>
      </c>
      <c r="BE16" s="248">
        <v>8274.98</v>
      </c>
      <c r="BF16" s="248">
        <v>7958.86</v>
      </c>
      <c r="BG16" s="248">
        <v>9051.41</v>
      </c>
      <c r="BH16" s="248">
        <v>9900</v>
      </c>
      <c r="BI16" s="249">
        <v>9840</v>
      </c>
      <c r="BJ16" s="249">
        <v>9492</v>
      </c>
      <c r="BK16" s="249">
        <v>10478</v>
      </c>
      <c r="BL16" s="249">
        <v>10280</v>
      </c>
      <c r="BM16" s="48"/>
      <c r="BN16" s="270"/>
      <c r="BO16" s="48"/>
      <c r="BP16" s="94"/>
      <c r="BQ16" s="95"/>
      <c r="BR16" s="96" t="s">
        <v>9</v>
      </c>
      <c r="BS16" s="248">
        <f t="shared" si="50"/>
        <v>7443.47</v>
      </c>
      <c r="BT16" s="248">
        <f>F16+BS16</f>
        <v>14028.58</v>
      </c>
      <c r="BU16" s="248">
        <f t="shared" ref="BU16:CD16" si="89">G16+BT16</f>
        <v>20996.36</v>
      </c>
      <c r="BV16" s="248">
        <f t="shared" si="89"/>
        <v>28837.620000000003</v>
      </c>
      <c r="BW16" s="248">
        <f t="shared" si="89"/>
        <v>37112.600000000006</v>
      </c>
      <c r="BX16" s="248">
        <f t="shared" si="89"/>
        <v>45071.460000000006</v>
      </c>
      <c r="BY16" s="248">
        <f t="shared" si="89"/>
        <v>54122.87000000001</v>
      </c>
      <c r="BZ16" s="248">
        <f t="shared" si="89"/>
        <v>64022.87000000001</v>
      </c>
      <c r="CA16" s="249">
        <f t="shared" si="89"/>
        <v>73862.87000000001</v>
      </c>
      <c r="CB16" s="249">
        <f t="shared" si="89"/>
        <v>83354.87000000001</v>
      </c>
      <c r="CC16" s="249">
        <f t="shared" si="89"/>
        <v>93832.87000000001</v>
      </c>
      <c r="CD16" s="249">
        <f t="shared" si="89"/>
        <v>104112.87000000001</v>
      </c>
      <c r="CE16" s="48"/>
      <c r="CF16" s="94"/>
      <c r="CG16" s="95"/>
      <c r="CH16" s="96" t="s">
        <v>405</v>
      </c>
      <c r="CI16" s="248">
        <f t="shared" ref="CI16" si="90">U16</f>
        <v>7443.47</v>
      </c>
      <c r="CJ16" s="248">
        <f>V16+CI16</f>
        <v>14028.58</v>
      </c>
      <c r="CK16" s="248">
        <f t="shared" ref="CK16" si="91">W16+CJ16</f>
        <v>20996.36</v>
      </c>
      <c r="CL16" s="248">
        <f t="shared" ref="CL16" si="92">X16+CK16</f>
        <v>28837.620000000003</v>
      </c>
      <c r="CM16" s="248">
        <f t="shared" ref="CM16" si="93">Y16+CL16</f>
        <v>37112.600000000006</v>
      </c>
      <c r="CN16" s="248">
        <f t="shared" ref="CN16" si="94">Z16+CM16</f>
        <v>45071.460000000006</v>
      </c>
      <c r="CO16" s="248">
        <f t="shared" ref="CO16" si="95">AA16+CN16</f>
        <v>54122.87000000001</v>
      </c>
      <c r="CP16" s="248">
        <f t="shared" ref="CP16" si="96">AB16+CO16</f>
        <v>64022.87000000001</v>
      </c>
      <c r="CQ16" s="249">
        <f t="shared" ref="CQ16" si="97">AC16+CP16</f>
        <v>73862.87000000001</v>
      </c>
      <c r="CR16" s="249">
        <f t="shared" ref="CR16" si="98">AD16+CQ16</f>
        <v>83354.87000000001</v>
      </c>
      <c r="CS16" s="249">
        <f t="shared" ref="CS16" si="99">AE16+CR16</f>
        <v>93832.87000000001</v>
      </c>
      <c r="CT16" s="249">
        <f t="shared" ref="CT16" si="100">AF16+CS16</f>
        <v>104112.87000000001</v>
      </c>
      <c r="CU16" s="48"/>
      <c r="CV16" s="94"/>
      <c r="CW16" s="95"/>
      <c r="CX16" s="96" t="s">
        <v>9</v>
      </c>
      <c r="CY16" s="248">
        <f t="shared" ref="CY16" si="101">AK16</f>
        <v>7443.47</v>
      </c>
      <c r="CZ16" s="248">
        <f>AL16+CY16</f>
        <v>14028.58</v>
      </c>
      <c r="DA16" s="248">
        <f t="shared" ref="DA16" si="102">AM16+CZ16</f>
        <v>20996.36</v>
      </c>
      <c r="DB16" s="248">
        <f t="shared" ref="DB16" si="103">AN16+DA16</f>
        <v>28837.620000000003</v>
      </c>
      <c r="DC16" s="248">
        <f t="shared" ref="DC16" si="104">AO16+DB16</f>
        <v>37112.600000000006</v>
      </c>
      <c r="DD16" s="248">
        <f t="shared" ref="DD16" si="105">AP16+DC16</f>
        <v>45071.460000000006</v>
      </c>
      <c r="DE16" s="248">
        <f t="shared" ref="DE16" si="106">AQ16+DD16</f>
        <v>54122.87000000001</v>
      </c>
      <c r="DF16" s="248">
        <f t="shared" ref="DF16" si="107">AR16+DE16</f>
        <v>64022.87000000001</v>
      </c>
      <c r="DG16" s="249">
        <f t="shared" ref="DG16" si="108">AS16+DF16</f>
        <v>73862.87000000001</v>
      </c>
      <c r="DH16" s="249">
        <f t="shared" ref="DH16" si="109">AT16+DG16</f>
        <v>83354.87000000001</v>
      </c>
      <c r="DI16" s="249">
        <f t="shared" ref="DI16" si="110">AU16+DH16</f>
        <v>93832.87000000001</v>
      </c>
      <c r="DJ16" s="249">
        <f t="shared" ref="DJ16" si="111">AV16+DI16</f>
        <v>104112.87000000001</v>
      </c>
      <c r="DK16" s="48"/>
      <c r="DL16" s="94"/>
      <c r="DM16" s="95"/>
      <c r="DN16" s="96" t="s">
        <v>9</v>
      </c>
      <c r="DO16" s="248">
        <f t="shared" ref="DO16" si="112">BA16</f>
        <v>7443.47</v>
      </c>
      <c r="DP16" s="248">
        <f>BB16+DO16</f>
        <v>14028.58</v>
      </c>
      <c r="DQ16" s="248">
        <f t="shared" ref="DQ16" si="113">BC16+DP16</f>
        <v>20996.36</v>
      </c>
      <c r="DR16" s="248">
        <f t="shared" ref="DR16" si="114">BD16+DQ16</f>
        <v>28837.620000000003</v>
      </c>
      <c r="DS16" s="248">
        <f t="shared" ref="DS16" si="115">BE16+DR16</f>
        <v>37112.600000000006</v>
      </c>
      <c r="DT16" s="248">
        <f t="shared" ref="DT16" si="116">BF16+DS16</f>
        <v>45071.460000000006</v>
      </c>
      <c r="DU16" s="248">
        <f t="shared" ref="DU16" si="117">BG16+DT16</f>
        <v>54122.87000000001</v>
      </c>
      <c r="DV16" s="248">
        <f t="shared" ref="DV16" si="118">BH16+DU16</f>
        <v>64022.87000000001</v>
      </c>
      <c r="DW16" s="249">
        <f t="shared" ref="DW16" si="119">BI16+DV16</f>
        <v>73862.87000000001</v>
      </c>
      <c r="DX16" s="249">
        <f t="shared" ref="DX16" si="120">BJ16+DW16</f>
        <v>83354.87000000001</v>
      </c>
      <c r="DY16" s="249">
        <f t="shared" ref="DY16" si="121">BK16+DX16</f>
        <v>93832.87000000001</v>
      </c>
      <c r="DZ16" s="249">
        <f t="shared" ref="DZ16" si="122">BL16+DY16</f>
        <v>104112.87000000001</v>
      </c>
      <c r="EA16" s="48"/>
    </row>
    <row r="17" spans="1:131" s="14" customFormat="1">
      <c r="A17" s="50"/>
      <c r="B17" s="94"/>
      <c r="C17" s="95"/>
      <c r="D17" s="203" t="s">
        <v>386</v>
      </c>
      <c r="E17" s="208">
        <f>IF(E11=0,0,E12/E11*E16)</f>
        <v>6100.238829466216</v>
      </c>
      <c r="F17" s="76">
        <f t="shared" ref="F17:P17" si="123">IF(F11=0,0,F12/F11*F16)</f>
        <v>5254.7260164314212</v>
      </c>
      <c r="G17" s="68">
        <f t="shared" si="123"/>
        <v>5448.5334193831013</v>
      </c>
      <c r="H17" s="76">
        <f t="shared" si="123"/>
        <v>6203.9677663082721</v>
      </c>
      <c r="I17" s="68">
        <f t="shared" si="123"/>
        <v>6392.9276109877783</v>
      </c>
      <c r="J17" s="76">
        <f t="shared" si="123"/>
        <v>6033.3405572485954</v>
      </c>
      <c r="K17" s="68">
        <f t="shared" si="123"/>
        <v>6935.3014104114172</v>
      </c>
      <c r="L17" s="76">
        <f t="shared" si="123"/>
        <v>7500</v>
      </c>
      <c r="M17" s="71">
        <f t="shared" si="123"/>
        <v>7400</v>
      </c>
      <c r="N17" s="79">
        <f t="shared" si="123"/>
        <v>7150</v>
      </c>
      <c r="O17" s="71">
        <f t="shared" si="123"/>
        <v>8000</v>
      </c>
      <c r="P17" s="79">
        <f t="shared" si="123"/>
        <v>7740</v>
      </c>
      <c r="Q17" s="48"/>
      <c r="R17" s="94"/>
      <c r="S17" s="95"/>
      <c r="T17" s="203" t="s">
        <v>386</v>
      </c>
      <c r="U17" s="208">
        <f>IF(U11=0,0,U12/U11*U16)</f>
        <v>6100.238829466216</v>
      </c>
      <c r="V17" s="76">
        <f t="shared" ref="V17:AF17" si="124">IF(V11=0,0,V12/V11*V16)</f>
        <v>5254.7260164314212</v>
      </c>
      <c r="W17" s="68">
        <f t="shared" si="124"/>
        <v>5448.5334193831013</v>
      </c>
      <c r="X17" s="76">
        <f t="shared" si="124"/>
        <v>6203.9677663082721</v>
      </c>
      <c r="Y17" s="68">
        <f t="shared" si="124"/>
        <v>6392.9276109877783</v>
      </c>
      <c r="Z17" s="76">
        <f t="shared" si="124"/>
        <v>6033.3405572485954</v>
      </c>
      <c r="AA17" s="68">
        <f t="shared" si="124"/>
        <v>6935.3014104114172</v>
      </c>
      <c r="AB17" s="76">
        <f t="shared" si="124"/>
        <v>7500</v>
      </c>
      <c r="AC17" s="71">
        <f t="shared" si="124"/>
        <v>7400</v>
      </c>
      <c r="AD17" s="79">
        <f t="shared" si="124"/>
        <v>7150</v>
      </c>
      <c r="AE17" s="71">
        <f t="shared" si="124"/>
        <v>8000</v>
      </c>
      <c r="AF17" s="79">
        <f t="shared" si="124"/>
        <v>7740</v>
      </c>
      <c r="AG17" s="48"/>
      <c r="AH17" s="94"/>
      <c r="AI17" s="95"/>
      <c r="AJ17" s="203" t="s">
        <v>386</v>
      </c>
      <c r="AK17" s="252">
        <f>IF(AK11=0,0,AK12/AK11*AK16)</f>
        <v>6100.238829466216</v>
      </c>
      <c r="AL17" s="248">
        <f t="shared" ref="AL17:AV17" si="125">IF(AL11=0,0,AL12/AL11*AL16)</f>
        <v>5254.7260164314212</v>
      </c>
      <c r="AM17" s="248">
        <f t="shared" si="125"/>
        <v>5448.5334193831013</v>
      </c>
      <c r="AN17" s="248">
        <f t="shared" si="125"/>
        <v>6203.9677663082721</v>
      </c>
      <c r="AO17" s="248">
        <f t="shared" si="125"/>
        <v>6392.9276109877783</v>
      </c>
      <c r="AP17" s="248">
        <f t="shared" si="125"/>
        <v>6033.3405572485954</v>
      </c>
      <c r="AQ17" s="248">
        <f t="shared" si="125"/>
        <v>6935.3014104114172</v>
      </c>
      <c r="AR17" s="248">
        <f t="shared" si="125"/>
        <v>7500</v>
      </c>
      <c r="AS17" s="249">
        <f t="shared" si="125"/>
        <v>7400</v>
      </c>
      <c r="AT17" s="249">
        <f t="shared" si="125"/>
        <v>7150</v>
      </c>
      <c r="AU17" s="249">
        <f t="shared" si="125"/>
        <v>8000</v>
      </c>
      <c r="AV17" s="249">
        <f t="shared" si="125"/>
        <v>7740</v>
      </c>
      <c r="AW17" s="48"/>
      <c r="AX17" s="94"/>
      <c r="AY17" s="95"/>
      <c r="AZ17" s="203" t="s">
        <v>386</v>
      </c>
      <c r="BA17" s="252">
        <f>IF(BA11=0,0,BA12/BA11*BA16)</f>
        <v>6100.238829466216</v>
      </c>
      <c r="BB17" s="248">
        <f t="shared" ref="BB17:BL17" si="126">IF(BB11=0,0,BB12/BB11*BB16)</f>
        <v>5254.7260164314212</v>
      </c>
      <c r="BC17" s="248">
        <f t="shared" si="126"/>
        <v>5448.5334193831013</v>
      </c>
      <c r="BD17" s="248">
        <f t="shared" si="126"/>
        <v>6203.9677663082721</v>
      </c>
      <c r="BE17" s="248">
        <f t="shared" si="126"/>
        <v>6392.9276109877783</v>
      </c>
      <c r="BF17" s="248">
        <f t="shared" si="126"/>
        <v>6033.3405572485954</v>
      </c>
      <c r="BG17" s="248">
        <f t="shared" si="126"/>
        <v>6935.3014104114172</v>
      </c>
      <c r="BH17" s="248">
        <f t="shared" si="126"/>
        <v>7500</v>
      </c>
      <c r="BI17" s="249">
        <f t="shared" si="126"/>
        <v>7400</v>
      </c>
      <c r="BJ17" s="249">
        <f t="shared" si="126"/>
        <v>7150</v>
      </c>
      <c r="BK17" s="249">
        <f t="shared" si="126"/>
        <v>8000</v>
      </c>
      <c r="BL17" s="249">
        <f t="shared" si="126"/>
        <v>7740</v>
      </c>
      <c r="BM17" s="48"/>
      <c r="BN17" s="270"/>
      <c r="BO17" s="48"/>
      <c r="BP17" s="94"/>
      <c r="BQ17" s="95"/>
      <c r="BR17" s="203" t="s">
        <v>386</v>
      </c>
      <c r="BS17" s="252">
        <f>IF(BS11=0,0,BS12/BS11*BS16)</f>
        <v>6100.238829466216</v>
      </c>
      <c r="BT17" s="248">
        <f t="shared" ref="BT17:CD17" si="127">IF(BT11=0,0,BT12/BT11*BT16)</f>
        <v>11353.81842717285</v>
      </c>
      <c r="BU17" s="248">
        <f t="shared" si="127"/>
        <v>16798.537849924567</v>
      </c>
      <c r="BV17" s="248">
        <f t="shared" si="127"/>
        <v>23003.819424468023</v>
      </c>
      <c r="BW17" s="248">
        <f t="shared" si="127"/>
        <v>29399.399111849209</v>
      </c>
      <c r="BX17" s="248">
        <f t="shared" si="127"/>
        <v>35428.563912532176</v>
      </c>
      <c r="BY17" s="248">
        <f t="shared" si="127"/>
        <v>42363.909518135857</v>
      </c>
      <c r="BZ17" s="248">
        <f t="shared" si="127"/>
        <v>49879.243903371418</v>
      </c>
      <c r="CA17" s="249">
        <f t="shared" si="127"/>
        <v>57293.565897820583</v>
      </c>
      <c r="CB17" s="249">
        <f t="shared" si="127"/>
        <v>64453.769342790423</v>
      </c>
      <c r="CC17" s="249">
        <f t="shared" si="127"/>
        <v>72458.142100889236</v>
      </c>
      <c r="CD17" s="249">
        <f t="shared" si="127"/>
        <v>80205.82993339574</v>
      </c>
      <c r="CE17" s="48"/>
      <c r="CF17" s="94"/>
      <c r="CG17" s="95"/>
      <c r="CH17" s="203" t="s">
        <v>386</v>
      </c>
      <c r="CI17" s="252">
        <f>IF(CI11=0,0,CI12/CI11*CI16)</f>
        <v>6100.238829466216</v>
      </c>
      <c r="CJ17" s="248">
        <f t="shared" ref="CJ17:CT17" si="128">IF(CJ11=0,0,CJ12/CJ11*CJ16)</f>
        <v>11353.81842717285</v>
      </c>
      <c r="CK17" s="248">
        <f t="shared" si="128"/>
        <v>16798.537849924567</v>
      </c>
      <c r="CL17" s="248">
        <f t="shared" si="128"/>
        <v>23003.819424468023</v>
      </c>
      <c r="CM17" s="248">
        <f t="shared" si="128"/>
        <v>29399.399111849209</v>
      </c>
      <c r="CN17" s="248">
        <f t="shared" si="128"/>
        <v>35428.563912532176</v>
      </c>
      <c r="CO17" s="248">
        <f t="shared" si="128"/>
        <v>42363.909518135857</v>
      </c>
      <c r="CP17" s="248">
        <f t="shared" si="128"/>
        <v>49879.243903371418</v>
      </c>
      <c r="CQ17" s="249">
        <f t="shared" si="128"/>
        <v>57293.565897820583</v>
      </c>
      <c r="CR17" s="249">
        <f t="shared" si="128"/>
        <v>64453.769342790423</v>
      </c>
      <c r="CS17" s="249">
        <f t="shared" si="128"/>
        <v>72458.142100889236</v>
      </c>
      <c r="CT17" s="249">
        <f t="shared" si="128"/>
        <v>80205.82993339574</v>
      </c>
      <c r="CU17" s="48"/>
      <c r="CV17" s="94"/>
      <c r="CW17" s="95"/>
      <c r="CX17" s="203" t="s">
        <v>386</v>
      </c>
      <c r="CY17" s="252">
        <f>IF(CY11=0,0,CY12/CY11*CY16)</f>
        <v>6100.238829466216</v>
      </c>
      <c r="CZ17" s="248">
        <f t="shared" ref="CZ17:DJ17" si="129">IF(CZ11=0,0,CZ12/CZ11*CZ16)</f>
        <v>11353.81842717285</v>
      </c>
      <c r="DA17" s="248">
        <f t="shared" si="129"/>
        <v>16798.537849924567</v>
      </c>
      <c r="DB17" s="248">
        <f t="shared" si="129"/>
        <v>23003.819424468023</v>
      </c>
      <c r="DC17" s="248">
        <f t="shared" si="129"/>
        <v>29399.399111849209</v>
      </c>
      <c r="DD17" s="248">
        <f t="shared" si="129"/>
        <v>35428.563912532176</v>
      </c>
      <c r="DE17" s="248">
        <f t="shared" si="129"/>
        <v>42363.909518135857</v>
      </c>
      <c r="DF17" s="248">
        <f t="shared" si="129"/>
        <v>49879.243903371418</v>
      </c>
      <c r="DG17" s="249">
        <f t="shared" si="129"/>
        <v>57293.565897820583</v>
      </c>
      <c r="DH17" s="249">
        <f t="shared" si="129"/>
        <v>64453.769342790423</v>
      </c>
      <c r="DI17" s="249">
        <f t="shared" si="129"/>
        <v>72458.142100889236</v>
      </c>
      <c r="DJ17" s="249">
        <f t="shared" si="129"/>
        <v>80205.82993339574</v>
      </c>
      <c r="DK17" s="48"/>
      <c r="DL17" s="94"/>
      <c r="DM17" s="95"/>
      <c r="DN17" s="203" t="s">
        <v>386</v>
      </c>
      <c r="DO17" s="252">
        <f>IF(DO11=0,0,DO12/DO11*DO16)</f>
        <v>6100.238829466216</v>
      </c>
      <c r="DP17" s="248">
        <f t="shared" ref="DP17:DZ17" si="130">IF(DP11=0,0,DP12/DP11*DP16)</f>
        <v>11353.81842717285</v>
      </c>
      <c r="DQ17" s="248">
        <f t="shared" si="130"/>
        <v>16798.537849924567</v>
      </c>
      <c r="DR17" s="248">
        <f t="shared" si="130"/>
        <v>23003.819424468023</v>
      </c>
      <c r="DS17" s="248">
        <f t="shared" si="130"/>
        <v>29399.399111849209</v>
      </c>
      <c r="DT17" s="248">
        <f t="shared" si="130"/>
        <v>35428.563912532176</v>
      </c>
      <c r="DU17" s="248">
        <f t="shared" si="130"/>
        <v>42363.909518135857</v>
      </c>
      <c r="DV17" s="248">
        <f t="shared" si="130"/>
        <v>49879.243903371418</v>
      </c>
      <c r="DW17" s="249">
        <f t="shared" si="130"/>
        <v>57293.565897820583</v>
      </c>
      <c r="DX17" s="249">
        <f t="shared" si="130"/>
        <v>64453.769342790423</v>
      </c>
      <c r="DY17" s="249">
        <f t="shared" si="130"/>
        <v>72458.142100889236</v>
      </c>
      <c r="DZ17" s="249">
        <f t="shared" si="130"/>
        <v>80205.82993339574</v>
      </c>
      <c r="EA17" s="48"/>
    </row>
    <row r="18" spans="1:131" s="14" customFormat="1">
      <c r="A18" s="50"/>
      <c r="B18" s="94"/>
      <c r="C18" s="95"/>
      <c r="D18" s="203" t="s">
        <v>387</v>
      </c>
      <c r="E18" s="68">
        <f>IF(E11=0,0,(E13+E14)/E11*E16)</f>
        <v>1343.2311705337845</v>
      </c>
      <c r="F18" s="76">
        <f t="shared" ref="F18:P18" si="131">IF(F11=0,0,(F13+F14)/F11*F16)</f>
        <v>1330.3839835685785</v>
      </c>
      <c r="G18" s="68">
        <f t="shared" si="131"/>
        <v>1519.2465806168987</v>
      </c>
      <c r="H18" s="76">
        <f t="shared" si="131"/>
        <v>1637.2922336917268</v>
      </c>
      <c r="I18" s="68">
        <f t="shared" si="131"/>
        <v>1882.0523890122213</v>
      </c>
      <c r="J18" s="76">
        <f t="shared" si="131"/>
        <v>1925.519442751405</v>
      </c>
      <c r="K18" s="68">
        <f t="shared" si="131"/>
        <v>2116.1085895885831</v>
      </c>
      <c r="L18" s="76">
        <f t="shared" si="131"/>
        <v>2400</v>
      </c>
      <c r="M18" s="71">
        <f t="shared" si="131"/>
        <v>2440</v>
      </c>
      <c r="N18" s="79">
        <f t="shared" si="131"/>
        <v>2342</v>
      </c>
      <c r="O18" s="71">
        <f t="shared" si="131"/>
        <v>2478</v>
      </c>
      <c r="P18" s="79">
        <f t="shared" si="131"/>
        <v>2540</v>
      </c>
      <c r="Q18" s="48"/>
      <c r="R18" s="94"/>
      <c r="S18" s="95"/>
      <c r="T18" s="203" t="s">
        <v>387</v>
      </c>
      <c r="U18" s="68">
        <f>IF(U11=0,0,(U13+U14)/U11*U16)</f>
        <v>1343.2311705337845</v>
      </c>
      <c r="V18" s="76">
        <f t="shared" ref="V18:AF18" si="132">IF(V11=0,0,(V13+V14)/V11*V16)</f>
        <v>1330.3839835685785</v>
      </c>
      <c r="W18" s="68">
        <f t="shared" si="132"/>
        <v>1519.2465806168987</v>
      </c>
      <c r="X18" s="76">
        <f t="shared" si="132"/>
        <v>1637.2922336917268</v>
      </c>
      <c r="Y18" s="68">
        <f t="shared" si="132"/>
        <v>1882.0523890122213</v>
      </c>
      <c r="Z18" s="76">
        <f t="shared" si="132"/>
        <v>1925.519442751405</v>
      </c>
      <c r="AA18" s="68">
        <f t="shared" si="132"/>
        <v>2116.1085895885831</v>
      </c>
      <c r="AB18" s="76">
        <f t="shared" si="132"/>
        <v>2400</v>
      </c>
      <c r="AC18" s="71">
        <f t="shared" si="132"/>
        <v>2440</v>
      </c>
      <c r="AD18" s="79">
        <f t="shared" si="132"/>
        <v>2342</v>
      </c>
      <c r="AE18" s="71">
        <f t="shared" si="132"/>
        <v>2478</v>
      </c>
      <c r="AF18" s="79">
        <f t="shared" si="132"/>
        <v>2540</v>
      </c>
      <c r="AG18" s="48"/>
      <c r="AH18" s="94"/>
      <c r="AI18" s="95"/>
      <c r="AJ18" s="203" t="s">
        <v>387</v>
      </c>
      <c r="AK18" s="248">
        <f>IF(AK11=0,0,(AK13+AK14)/AK11*AK16)</f>
        <v>1343.2311705337845</v>
      </c>
      <c r="AL18" s="248">
        <f t="shared" ref="AL18:AV18" si="133">IF(AL11=0,0,(AL13+AL14)/AL11*AL16)</f>
        <v>1330.3839835685785</v>
      </c>
      <c r="AM18" s="248">
        <f t="shared" si="133"/>
        <v>1519.2465806168987</v>
      </c>
      <c r="AN18" s="248">
        <f t="shared" si="133"/>
        <v>1637.2922336917268</v>
      </c>
      <c r="AO18" s="248">
        <f t="shared" si="133"/>
        <v>1882.0523890122213</v>
      </c>
      <c r="AP18" s="248">
        <f t="shared" si="133"/>
        <v>1925.519442751405</v>
      </c>
      <c r="AQ18" s="248">
        <f t="shared" si="133"/>
        <v>2116.1085895885831</v>
      </c>
      <c r="AR18" s="248">
        <f t="shared" si="133"/>
        <v>2400</v>
      </c>
      <c r="AS18" s="249">
        <f t="shared" si="133"/>
        <v>2440</v>
      </c>
      <c r="AT18" s="249">
        <f t="shared" si="133"/>
        <v>2342</v>
      </c>
      <c r="AU18" s="249">
        <f t="shared" si="133"/>
        <v>2478</v>
      </c>
      <c r="AV18" s="249">
        <f t="shared" si="133"/>
        <v>2540</v>
      </c>
      <c r="AW18" s="48"/>
      <c r="AX18" s="94"/>
      <c r="AY18" s="95"/>
      <c r="AZ18" s="203" t="s">
        <v>387</v>
      </c>
      <c r="BA18" s="248">
        <f>IF(BA11=0,0,(BA13+BA14)/BA11*BA16)</f>
        <v>1343.2311705337845</v>
      </c>
      <c r="BB18" s="248">
        <f t="shared" ref="BB18:BL18" si="134">IF(BB11=0,0,(BB13+BB14)/BB11*BB16)</f>
        <v>1330.3839835685785</v>
      </c>
      <c r="BC18" s="248">
        <f t="shared" si="134"/>
        <v>1519.2465806168987</v>
      </c>
      <c r="BD18" s="248">
        <f t="shared" si="134"/>
        <v>1637.2922336917268</v>
      </c>
      <c r="BE18" s="248">
        <f t="shared" si="134"/>
        <v>1882.0523890122213</v>
      </c>
      <c r="BF18" s="248">
        <f t="shared" si="134"/>
        <v>1925.519442751405</v>
      </c>
      <c r="BG18" s="248">
        <f t="shared" si="134"/>
        <v>2116.1085895885831</v>
      </c>
      <c r="BH18" s="248">
        <f t="shared" si="134"/>
        <v>2400</v>
      </c>
      <c r="BI18" s="249">
        <f t="shared" si="134"/>
        <v>2440</v>
      </c>
      <c r="BJ18" s="249">
        <f t="shared" si="134"/>
        <v>2342</v>
      </c>
      <c r="BK18" s="249">
        <f t="shared" si="134"/>
        <v>2478</v>
      </c>
      <c r="BL18" s="249">
        <f t="shared" si="134"/>
        <v>2540</v>
      </c>
      <c r="BM18" s="48"/>
      <c r="BN18" s="270"/>
      <c r="BO18" s="48"/>
      <c r="BP18" s="94"/>
      <c r="BQ18" s="95"/>
      <c r="BR18" s="203" t="s">
        <v>387</v>
      </c>
      <c r="BS18" s="248">
        <f>IF(BS11=0,0,(BS13+BS14)/BS11*BS16)</f>
        <v>1343.2311705337845</v>
      </c>
      <c r="BT18" s="248">
        <f t="shared" ref="BT18:CD18" si="135">IF(BT11=0,0,(BT13+BT14)/BT11*BT16)</f>
        <v>2674.7615728271498</v>
      </c>
      <c r="BU18" s="248">
        <f t="shared" si="135"/>
        <v>4197.8221500754362</v>
      </c>
      <c r="BV18" s="248">
        <f t="shared" si="135"/>
        <v>5833.8005755319791</v>
      </c>
      <c r="BW18" s="248">
        <f t="shared" si="135"/>
        <v>7713.2008881507991</v>
      </c>
      <c r="BX18" s="248">
        <f t="shared" si="135"/>
        <v>9642.8960874678269</v>
      </c>
      <c r="BY18" s="248">
        <f t="shared" si="135"/>
        <v>11758.960481864147</v>
      </c>
      <c r="BZ18" s="248">
        <f t="shared" si="135"/>
        <v>14143.626096628597</v>
      </c>
      <c r="CA18" s="249">
        <f t="shared" si="135"/>
        <v>16569.304102179438</v>
      </c>
      <c r="CB18" s="249">
        <f t="shared" si="135"/>
        <v>18901.10065720959</v>
      </c>
      <c r="CC18" s="249">
        <f t="shared" si="135"/>
        <v>21374.727899110781</v>
      </c>
      <c r="CD18" s="249">
        <f t="shared" si="135"/>
        <v>23907.040066604277</v>
      </c>
      <c r="CE18" s="48"/>
      <c r="CF18" s="94"/>
      <c r="CG18" s="95"/>
      <c r="CH18" s="203" t="s">
        <v>387</v>
      </c>
      <c r="CI18" s="248">
        <f>IF(CI11=0,0,(CI13+CI14)/CI11*CI16)</f>
        <v>1343.2311705337845</v>
      </c>
      <c r="CJ18" s="248">
        <f t="shared" ref="CJ18:CT18" si="136">IF(CJ11=0,0,(CJ13+CJ14)/CJ11*CJ16)</f>
        <v>2674.7615728271498</v>
      </c>
      <c r="CK18" s="248">
        <f t="shared" si="136"/>
        <v>4197.8221500754362</v>
      </c>
      <c r="CL18" s="248">
        <f t="shared" si="136"/>
        <v>5833.8005755319791</v>
      </c>
      <c r="CM18" s="248">
        <f t="shared" si="136"/>
        <v>7713.2008881507991</v>
      </c>
      <c r="CN18" s="248">
        <f t="shared" si="136"/>
        <v>9642.8960874678269</v>
      </c>
      <c r="CO18" s="248">
        <f t="shared" si="136"/>
        <v>11758.960481864147</v>
      </c>
      <c r="CP18" s="248">
        <f t="shared" si="136"/>
        <v>14143.626096628597</v>
      </c>
      <c r="CQ18" s="249">
        <f t="shared" si="136"/>
        <v>16569.304102179438</v>
      </c>
      <c r="CR18" s="249">
        <f t="shared" si="136"/>
        <v>18901.10065720959</v>
      </c>
      <c r="CS18" s="249">
        <f t="shared" si="136"/>
        <v>21374.727899110781</v>
      </c>
      <c r="CT18" s="249">
        <f t="shared" si="136"/>
        <v>23907.040066604277</v>
      </c>
      <c r="CU18" s="48"/>
      <c r="CV18" s="94"/>
      <c r="CW18" s="95"/>
      <c r="CX18" s="203" t="s">
        <v>387</v>
      </c>
      <c r="CY18" s="248">
        <f>IF(CY11=0,0,(CY13+CY14)/CY11*CY16)</f>
        <v>1343.2311705337845</v>
      </c>
      <c r="CZ18" s="248">
        <f t="shared" ref="CZ18:DJ18" si="137">IF(CZ11=0,0,(CZ13+CZ14)/CZ11*CZ16)</f>
        <v>2674.7615728271498</v>
      </c>
      <c r="DA18" s="248">
        <f t="shared" si="137"/>
        <v>4197.8221500754362</v>
      </c>
      <c r="DB18" s="248">
        <f t="shared" si="137"/>
        <v>5833.8005755319791</v>
      </c>
      <c r="DC18" s="248">
        <f t="shared" si="137"/>
        <v>7713.2008881507991</v>
      </c>
      <c r="DD18" s="248">
        <f t="shared" si="137"/>
        <v>9642.8960874678269</v>
      </c>
      <c r="DE18" s="248">
        <f t="shared" si="137"/>
        <v>11758.960481864147</v>
      </c>
      <c r="DF18" s="248">
        <f t="shared" si="137"/>
        <v>14143.626096628597</v>
      </c>
      <c r="DG18" s="249">
        <f t="shared" si="137"/>
        <v>16569.304102179438</v>
      </c>
      <c r="DH18" s="249">
        <f t="shared" si="137"/>
        <v>18901.10065720959</v>
      </c>
      <c r="DI18" s="249">
        <f t="shared" si="137"/>
        <v>21374.727899110781</v>
      </c>
      <c r="DJ18" s="249">
        <f t="shared" si="137"/>
        <v>23907.040066604277</v>
      </c>
      <c r="DK18" s="48"/>
      <c r="DL18" s="94"/>
      <c r="DM18" s="95"/>
      <c r="DN18" s="203" t="s">
        <v>387</v>
      </c>
      <c r="DO18" s="248">
        <f>IF(DO11=0,0,(DO13+DO14)/DO11*DO16)</f>
        <v>1343.2311705337845</v>
      </c>
      <c r="DP18" s="248">
        <f t="shared" ref="DP18:DZ18" si="138">IF(DP11=0,0,(DP13+DP14)/DP11*DP16)</f>
        <v>2674.7615728271498</v>
      </c>
      <c r="DQ18" s="248">
        <f t="shared" si="138"/>
        <v>4197.8221500754362</v>
      </c>
      <c r="DR18" s="248">
        <f t="shared" si="138"/>
        <v>5833.8005755319791</v>
      </c>
      <c r="DS18" s="248">
        <f t="shared" si="138"/>
        <v>7713.2008881507991</v>
      </c>
      <c r="DT18" s="248">
        <f t="shared" si="138"/>
        <v>9642.8960874678269</v>
      </c>
      <c r="DU18" s="248">
        <f t="shared" si="138"/>
        <v>11758.960481864147</v>
      </c>
      <c r="DV18" s="248">
        <f t="shared" si="138"/>
        <v>14143.626096628597</v>
      </c>
      <c r="DW18" s="249">
        <f t="shared" si="138"/>
        <v>16569.304102179438</v>
      </c>
      <c r="DX18" s="249">
        <f t="shared" si="138"/>
        <v>18901.10065720959</v>
      </c>
      <c r="DY18" s="249">
        <f t="shared" si="138"/>
        <v>21374.727899110781</v>
      </c>
      <c r="DZ18" s="249">
        <f t="shared" si="138"/>
        <v>23907.040066604277</v>
      </c>
      <c r="EA18" s="48"/>
    </row>
    <row r="19" spans="1:131" s="14" customFormat="1">
      <c r="A19" s="50"/>
      <c r="B19" s="94"/>
      <c r="C19" s="95"/>
      <c r="D19" s="181" t="s">
        <v>399</v>
      </c>
      <c r="E19" s="236">
        <f>E11-E16</f>
        <v>500</v>
      </c>
      <c r="F19" s="76">
        <f>E19+F11-F16</f>
        <v>1050</v>
      </c>
      <c r="G19" s="68">
        <f t="shared" ref="G19:P19" si="139">F19+G11-G16</f>
        <v>1797.9099999999989</v>
      </c>
      <c r="H19" s="76">
        <f t="shared" si="139"/>
        <v>2250.1400000000012</v>
      </c>
      <c r="I19" s="68">
        <f t="shared" si="139"/>
        <v>2750.0000000000018</v>
      </c>
      <c r="J19" s="76">
        <f t="shared" si="139"/>
        <v>3500.0000000000027</v>
      </c>
      <c r="K19" s="68">
        <f t="shared" si="139"/>
        <v>4200.0000000000036</v>
      </c>
      <c r="L19" s="76">
        <f t="shared" si="139"/>
        <v>4200.0000000000036</v>
      </c>
      <c r="M19" s="71">
        <f t="shared" si="139"/>
        <v>4200.0000000000036</v>
      </c>
      <c r="N19" s="79">
        <f t="shared" si="139"/>
        <v>4200.0000000000036</v>
      </c>
      <c r="O19" s="71">
        <f t="shared" si="139"/>
        <v>4200.0000000000036</v>
      </c>
      <c r="P19" s="235">
        <f t="shared" si="139"/>
        <v>4200.0000000000036</v>
      </c>
      <c r="Q19" s="48"/>
      <c r="R19" s="94"/>
      <c r="S19" s="95"/>
      <c r="T19" s="181" t="s">
        <v>399</v>
      </c>
      <c r="U19" s="236">
        <f>U11-U16</f>
        <v>500</v>
      </c>
      <c r="V19" s="76">
        <f>U19+V11-V16</f>
        <v>1050</v>
      </c>
      <c r="W19" s="68">
        <f t="shared" ref="W19" si="140">V19+W11-W16</f>
        <v>1797.9099999999989</v>
      </c>
      <c r="X19" s="76">
        <f t="shared" ref="X19" si="141">W19+X11-X16</f>
        <v>2250.1400000000012</v>
      </c>
      <c r="Y19" s="68">
        <f t="shared" ref="Y19" si="142">X19+Y11-Y16</f>
        <v>2750.0000000000018</v>
      </c>
      <c r="Z19" s="76">
        <f t="shared" ref="Z19" si="143">Y19+Z11-Z16</f>
        <v>3500.0000000000027</v>
      </c>
      <c r="AA19" s="68">
        <f t="shared" ref="AA19" si="144">Z19+AA11-AA16</f>
        <v>4200.0000000000036</v>
      </c>
      <c r="AB19" s="76">
        <f t="shared" ref="AB19" si="145">AA19+AB11-AB16</f>
        <v>4200.0000000000036</v>
      </c>
      <c r="AC19" s="71">
        <f t="shared" ref="AC19" si="146">AB19+AC11-AC16</f>
        <v>4200.0000000000036</v>
      </c>
      <c r="AD19" s="79">
        <f t="shared" ref="AD19" si="147">AC19+AD11-AD16</f>
        <v>4200.0000000000036</v>
      </c>
      <c r="AE19" s="71">
        <f t="shared" ref="AE19" si="148">AD19+AE11-AE16</f>
        <v>4200.0000000000036</v>
      </c>
      <c r="AF19" s="235">
        <f t="shared" ref="AF19" si="149">AE19+AF11-AF16</f>
        <v>4200.0000000000036</v>
      </c>
      <c r="AG19" s="48"/>
      <c r="AH19" s="94"/>
      <c r="AI19" s="95"/>
      <c r="AJ19" s="181" t="s">
        <v>399</v>
      </c>
      <c r="AK19" s="248">
        <f>AK11-AK16</f>
        <v>500</v>
      </c>
      <c r="AL19" s="248">
        <f>AK19+AL11-AL16</f>
        <v>1050</v>
      </c>
      <c r="AM19" s="248">
        <f t="shared" ref="AM19" si="150">AL19+AM11-AM16</f>
        <v>1797.9099999999989</v>
      </c>
      <c r="AN19" s="248">
        <f t="shared" ref="AN19" si="151">AM19+AN11-AN16</f>
        <v>2250.1400000000012</v>
      </c>
      <c r="AO19" s="248">
        <f t="shared" ref="AO19" si="152">AN19+AO11-AO16</f>
        <v>2750.0000000000018</v>
      </c>
      <c r="AP19" s="248">
        <f t="shared" ref="AP19" si="153">AO19+AP11-AP16</f>
        <v>3500.0000000000027</v>
      </c>
      <c r="AQ19" s="248">
        <f t="shared" ref="AQ19" si="154">AP19+AQ11-AQ16</f>
        <v>4200.0000000000036</v>
      </c>
      <c r="AR19" s="248">
        <f t="shared" ref="AR19" si="155">AQ19+AR11-AR16</f>
        <v>4200.0000000000036</v>
      </c>
      <c r="AS19" s="249">
        <f t="shared" ref="AS19" si="156">AR19+AS11-AS16</f>
        <v>4200.0000000000036</v>
      </c>
      <c r="AT19" s="249">
        <f t="shared" ref="AT19" si="157">AS19+AT11-AT16</f>
        <v>4200.0000000000036</v>
      </c>
      <c r="AU19" s="249">
        <f t="shared" ref="AU19" si="158">AT19+AU11-AU16</f>
        <v>4200.0000000000036</v>
      </c>
      <c r="AV19" s="249">
        <f t="shared" ref="AV19" si="159">AU19+AV11-AV16</f>
        <v>4200.0000000000036</v>
      </c>
      <c r="AW19" s="48"/>
      <c r="AX19" s="94"/>
      <c r="AY19" s="95"/>
      <c r="AZ19" s="181" t="s">
        <v>399</v>
      </c>
      <c r="BA19" s="248">
        <f>BA11-BA16</f>
        <v>500</v>
      </c>
      <c r="BB19" s="248">
        <f>BA19+BB11-BB16</f>
        <v>1050</v>
      </c>
      <c r="BC19" s="248">
        <f t="shared" ref="BC19" si="160">BB19+BC11-BC16</f>
        <v>1797.9099999999989</v>
      </c>
      <c r="BD19" s="248">
        <f t="shared" ref="BD19" si="161">BC19+BD11-BD16</f>
        <v>2250.1400000000012</v>
      </c>
      <c r="BE19" s="248">
        <f t="shared" ref="BE19" si="162">BD19+BE11-BE16</f>
        <v>2750.0000000000018</v>
      </c>
      <c r="BF19" s="248">
        <f t="shared" ref="BF19" si="163">BE19+BF11-BF16</f>
        <v>3500.0000000000027</v>
      </c>
      <c r="BG19" s="248">
        <f t="shared" ref="BG19" si="164">BF19+BG11-BG16</f>
        <v>4200.0000000000036</v>
      </c>
      <c r="BH19" s="248">
        <f t="shared" ref="BH19" si="165">BG19+BH11-BH16</f>
        <v>4200.0000000000036</v>
      </c>
      <c r="BI19" s="249">
        <f t="shared" ref="BI19" si="166">BH19+BI11-BI16</f>
        <v>4200.0000000000036</v>
      </c>
      <c r="BJ19" s="249">
        <f t="shared" ref="BJ19" si="167">BI19+BJ11-BJ16</f>
        <v>4200.0000000000036</v>
      </c>
      <c r="BK19" s="249">
        <f t="shared" ref="BK19" si="168">BJ19+BK11-BK16</f>
        <v>4200.0000000000036</v>
      </c>
      <c r="BL19" s="249">
        <f t="shared" ref="BL19" si="169">BK19+BL11-BL16</f>
        <v>4200.0000000000036</v>
      </c>
      <c r="BM19" s="48"/>
      <c r="BN19" s="270"/>
      <c r="BO19" s="48"/>
      <c r="BP19" s="94"/>
      <c r="BQ19" s="95"/>
      <c r="BR19" s="181" t="s">
        <v>399</v>
      </c>
      <c r="BS19" s="248">
        <f t="shared" ref="BS19:BS20" si="170">E19</f>
        <v>500</v>
      </c>
      <c r="BT19" s="248">
        <f t="shared" ref="BT19" si="171">F19</f>
        <v>1050</v>
      </c>
      <c r="BU19" s="248">
        <f t="shared" ref="BU19" si="172">G19</f>
        <v>1797.9099999999989</v>
      </c>
      <c r="BV19" s="248">
        <f t="shared" ref="BV19" si="173">H19</f>
        <v>2250.1400000000012</v>
      </c>
      <c r="BW19" s="248">
        <f t="shared" ref="BW19" si="174">I19</f>
        <v>2750.0000000000018</v>
      </c>
      <c r="BX19" s="248">
        <f t="shared" ref="BX19" si="175">J19</f>
        <v>3500.0000000000027</v>
      </c>
      <c r="BY19" s="248">
        <f t="shared" ref="BY19" si="176">K19</f>
        <v>4200.0000000000036</v>
      </c>
      <c r="BZ19" s="248">
        <f t="shared" ref="BZ19" si="177">L19</f>
        <v>4200.0000000000036</v>
      </c>
      <c r="CA19" s="249">
        <f t="shared" ref="CA19" si="178">M19</f>
        <v>4200.0000000000036</v>
      </c>
      <c r="CB19" s="249">
        <f t="shared" ref="CB19" si="179">N19</f>
        <v>4200.0000000000036</v>
      </c>
      <c r="CC19" s="249">
        <f t="shared" ref="CC19" si="180">O19</f>
        <v>4200.0000000000036</v>
      </c>
      <c r="CD19" s="249">
        <f t="shared" ref="CD19" si="181">P19</f>
        <v>4200.0000000000036</v>
      </c>
      <c r="CE19" s="48"/>
      <c r="CF19" s="94"/>
      <c r="CG19" s="95"/>
      <c r="CH19" s="181" t="s">
        <v>399</v>
      </c>
      <c r="CI19" s="248">
        <f t="shared" ref="CI19:CI20" si="182">U19</f>
        <v>500</v>
      </c>
      <c r="CJ19" s="248">
        <f t="shared" ref="CJ19" si="183">V19</f>
        <v>1050</v>
      </c>
      <c r="CK19" s="248">
        <f t="shared" ref="CK19" si="184">W19</f>
        <v>1797.9099999999989</v>
      </c>
      <c r="CL19" s="248">
        <f t="shared" ref="CL19" si="185">X19</f>
        <v>2250.1400000000012</v>
      </c>
      <c r="CM19" s="248">
        <f t="shared" ref="CM19" si="186">Y19</f>
        <v>2750.0000000000018</v>
      </c>
      <c r="CN19" s="248">
        <f t="shared" ref="CN19" si="187">Z19</f>
        <v>3500.0000000000027</v>
      </c>
      <c r="CO19" s="248">
        <f t="shared" ref="CO19" si="188">AA19</f>
        <v>4200.0000000000036</v>
      </c>
      <c r="CP19" s="248">
        <f t="shared" ref="CP19" si="189">AB19</f>
        <v>4200.0000000000036</v>
      </c>
      <c r="CQ19" s="249">
        <f t="shared" ref="CQ19" si="190">AC19</f>
        <v>4200.0000000000036</v>
      </c>
      <c r="CR19" s="249">
        <f t="shared" ref="CR19" si="191">AD19</f>
        <v>4200.0000000000036</v>
      </c>
      <c r="CS19" s="249">
        <f t="shared" ref="CS19" si="192">AE19</f>
        <v>4200.0000000000036</v>
      </c>
      <c r="CT19" s="249">
        <f t="shared" ref="CT19" si="193">AF19</f>
        <v>4200.0000000000036</v>
      </c>
      <c r="CU19" s="48"/>
      <c r="CV19" s="94"/>
      <c r="CW19" s="95"/>
      <c r="CX19" s="181" t="s">
        <v>399</v>
      </c>
      <c r="CY19" s="248">
        <f t="shared" ref="CY19:CY20" si="194">AK19</f>
        <v>500</v>
      </c>
      <c r="CZ19" s="248">
        <f t="shared" ref="CZ19" si="195">AL19</f>
        <v>1050</v>
      </c>
      <c r="DA19" s="248">
        <f t="shared" ref="DA19" si="196">AM19</f>
        <v>1797.9099999999989</v>
      </c>
      <c r="DB19" s="248">
        <f t="shared" ref="DB19" si="197">AN19</f>
        <v>2250.1400000000012</v>
      </c>
      <c r="DC19" s="248">
        <f t="shared" ref="DC19" si="198">AO19</f>
        <v>2750.0000000000018</v>
      </c>
      <c r="DD19" s="248">
        <f t="shared" ref="DD19" si="199">AP19</f>
        <v>3500.0000000000027</v>
      </c>
      <c r="DE19" s="248">
        <f t="shared" ref="DE19" si="200">AQ19</f>
        <v>4200.0000000000036</v>
      </c>
      <c r="DF19" s="248">
        <f t="shared" ref="DF19" si="201">AR19</f>
        <v>4200.0000000000036</v>
      </c>
      <c r="DG19" s="249">
        <f t="shared" ref="DG19" si="202">AS19</f>
        <v>4200.0000000000036</v>
      </c>
      <c r="DH19" s="249">
        <f t="shared" ref="DH19" si="203">AT19</f>
        <v>4200.0000000000036</v>
      </c>
      <c r="DI19" s="249">
        <f t="shared" ref="DI19" si="204">AU19</f>
        <v>4200.0000000000036</v>
      </c>
      <c r="DJ19" s="249">
        <f t="shared" ref="DJ19" si="205">AV19</f>
        <v>4200.0000000000036</v>
      </c>
      <c r="DK19" s="48"/>
      <c r="DL19" s="94"/>
      <c r="DM19" s="95"/>
      <c r="DN19" s="181" t="s">
        <v>399</v>
      </c>
      <c r="DO19" s="248">
        <f t="shared" ref="DO19:DO20" si="206">BA19</f>
        <v>500</v>
      </c>
      <c r="DP19" s="248">
        <f t="shared" ref="DP19" si="207">BB19</f>
        <v>1050</v>
      </c>
      <c r="DQ19" s="248">
        <f t="shared" ref="DQ19" si="208">BC19</f>
        <v>1797.9099999999989</v>
      </c>
      <c r="DR19" s="248">
        <f t="shared" ref="DR19" si="209">BD19</f>
        <v>2250.1400000000012</v>
      </c>
      <c r="DS19" s="248">
        <f t="shared" ref="DS19" si="210">BE19</f>
        <v>2750.0000000000018</v>
      </c>
      <c r="DT19" s="248">
        <f t="shared" ref="DT19" si="211">BF19</f>
        <v>3500.0000000000027</v>
      </c>
      <c r="DU19" s="248">
        <f t="shared" ref="DU19" si="212">BG19</f>
        <v>4200.0000000000036</v>
      </c>
      <c r="DV19" s="248">
        <f t="shared" ref="DV19" si="213">BH19</f>
        <v>4200.0000000000036</v>
      </c>
      <c r="DW19" s="249">
        <f t="shared" ref="DW19" si="214">BI19</f>
        <v>4200.0000000000036</v>
      </c>
      <c r="DX19" s="249">
        <f t="shared" ref="DX19" si="215">BJ19</f>
        <v>4200.0000000000036</v>
      </c>
      <c r="DY19" s="249">
        <f t="shared" ref="DY19" si="216">BK19</f>
        <v>4200.0000000000036</v>
      </c>
      <c r="DZ19" s="249">
        <f t="shared" ref="DZ19" si="217">BL19</f>
        <v>4200.0000000000036</v>
      </c>
      <c r="EA19" s="48"/>
    </row>
    <row r="20" spans="1:131" s="14" customFormat="1">
      <c r="A20" s="50"/>
      <c r="B20" s="94"/>
      <c r="C20" s="95"/>
      <c r="D20" s="96" t="s">
        <v>406</v>
      </c>
      <c r="E20" s="223">
        <v>1740.63</v>
      </c>
      <c r="F20" s="224">
        <v>1547.59</v>
      </c>
      <c r="G20" s="225">
        <v>1640.74</v>
      </c>
      <c r="H20" s="224">
        <v>1838.04</v>
      </c>
      <c r="I20" s="225">
        <v>1936.45</v>
      </c>
      <c r="J20" s="224">
        <v>1862.28</v>
      </c>
      <c r="K20" s="225">
        <v>2121.15</v>
      </c>
      <c r="L20" s="224">
        <v>2316.4840190680575</v>
      </c>
      <c r="M20" s="226">
        <v>2302.4447219827966</v>
      </c>
      <c r="N20" s="227">
        <v>2221.0167988882831</v>
      </c>
      <c r="O20" s="226">
        <v>2451.7292476560715</v>
      </c>
      <c r="P20" s="228">
        <v>2405.3995672747101</v>
      </c>
      <c r="Q20" s="48"/>
      <c r="R20" s="94"/>
      <c r="S20" s="95"/>
      <c r="T20" s="96" t="s">
        <v>406</v>
      </c>
      <c r="U20" s="223">
        <v>1740.63</v>
      </c>
      <c r="V20" s="224">
        <v>1547.59</v>
      </c>
      <c r="W20" s="225">
        <v>1640.74</v>
      </c>
      <c r="X20" s="224">
        <v>1838.04</v>
      </c>
      <c r="Y20" s="225">
        <v>1936.45</v>
      </c>
      <c r="Z20" s="224">
        <v>1862.28</v>
      </c>
      <c r="AA20" s="225">
        <v>2121.15</v>
      </c>
      <c r="AB20" s="224">
        <v>2316.4840190680575</v>
      </c>
      <c r="AC20" s="226">
        <v>2302.4447219827966</v>
      </c>
      <c r="AD20" s="227">
        <v>2221.0167988882831</v>
      </c>
      <c r="AE20" s="226">
        <v>2451.7292476560715</v>
      </c>
      <c r="AF20" s="228">
        <v>2405.3995672747101</v>
      </c>
      <c r="AG20" s="48"/>
      <c r="AH20" s="94"/>
      <c r="AI20" s="95"/>
      <c r="AJ20" s="96" t="s">
        <v>10</v>
      </c>
      <c r="AK20" s="248">
        <v>1740.63</v>
      </c>
      <c r="AL20" s="248">
        <v>1547.59</v>
      </c>
      <c r="AM20" s="248">
        <v>1640.74</v>
      </c>
      <c r="AN20" s="248">
        <v>1838.04</v>
      </c>
      <c r="AO20" s="248">
        <v>1936.45</v>
      </c>
      <c r="AP20" s="248">
        <v>1862.28</v>
      </c>
      <c r="AQ20" s="248">
        <v>2121.15</v>
      </c>
      <c r="AR20" s="248">
        <v>2316.4840190680575</v>
      </c>
      <c r="AS20" s="249">
        <v>2302.4447219827966</v>
      </c>
      <c r="AT20" s="249">
        <v>2221.0167988882831</v>
      </c>
      <c r="AU20" s="249">
        <v>2451.7292476560715</v>
      </c>
      <c r="AV20" s="249">
        <v>2405.3995672747101</v>
      </c>
      <c r="AW20" s="48"/>
      <c r="AX20" s="94"/>
      <c r="AY20" s="95"/>
      <c r="AZ20" s="96" t="s">
        <v>10</v>
      </c>
      <c r="BA20" s="248">
        <v>1740.63</v>
      </c>
      <c r="BB20" s="248">
        <v>1547.59</v>
      </c>
      <c r="BC20" s="248">
        <v>1640.74</v>
      </c>
      <c r="BD20" s="248">
        <v>1838.04</v>
      </c>
      <c r="BE20" s="248">
        <v>1936.45</v>
      </c>
      <c r="BF20" s="248">
        <v>1862.28</v>
      </c>
      <c r="BG20" s="248">
        <v>2121.15</v>
      </c>
      <c r="BH20" s="248">
        <v>2316.4840190680575</v>
      </c>
      <c r="BI20" s="249">
        <v>2302.4447219827966</v>
      </c>
      <c r="BJ20" s="249">
        <v>2221.0167988882831</v>
      </c>
      <c r="BK20" s="249">
        <v>2451.7292476560715</v>
      </c>
      <c r="BL20" s="249">
        <v>2405.3995672747101</v>
      </c>
      <c r="BM20" s="48"/>
      <c r="BN20" s="270"/>
      <c r="BO20" s="48"/>
      <c r="BP20" s="94"/>
      <c r="BQ20" s="95"/>
      <c r="BR20" s="96" t="s">
        <v>10</v>
      </c>
      <c r="BS20" s="248">
        <f t="shared" si="170"/>
        <v>1740.63</v>
      </c>
      <c r="BT20" s="248">
        <f>F20+BS20</f>
        <v>3288.2200000000003</v>
      </c>
      <c r="BU20" s="248">
        <f t="shared" ref="BU20:CD20" si="218">G20+BT20</f>
        <v>4928.96</v>
      </c>
      <c r="BV20" s="248">
        <f t="shared" si="218"/>
        <v>6767</v>
      </c>
      <c r="BW20" s="248">
        <f t="shared" si="218"/>
        <v>8703.4500000000007</v>
      </c>
      <c r="BX20" s="248">
        <f t="shared" si="218"/>
        <v>10565.730000000001</v>
      </c>
      <c r="BY20" s="248">
        <f t="shared" si="218"/>
        <v>12686.880000000001</v>
      </c>
      <c r="BZ20" s="248">
        <f t="shared" si="218"/>
        <v>15003.364019068058</v>
      </c>
      <c r="CA20" s="249">
        <f t="shared" si="218"/>
        <v>17305.808741050856</v>
      </c>
      <c r="CB20" s="249">
        <f t="shared" si="218"/>
        <v>19526.825539939138</v>
      </c>
      <c r="CC20" s="249">
        <f t="shared" si="218"/>
        <v>21978.554787595211</v>
      </c>
      <c r="CD20" s="249">
        <f t="shared" si="218"/>
        <v>24383.954354869922</v>
      </c>
      <c r="CE20" s="48"/>
      <c r="CF20" s="94"/>
      <c r="CG20" s="95"/>
      <c r="CH20" s="96" t="s">
        <v>406</v>
      </c>
      <c r="CI20" s="248">
        <f t="shared" si="182"/>
        <v>1740.63</v>
      </c>
      <c r="CJ20" s="248">
        <f>V20+CI20</f>
        <v>3288.2200000000003</v>
      </c>
      <c r="CK20" s="248">
        <f t="shared" ref="CK20" si="219">W20+CJ20</f>
        <v>4928.96</v>
      </c>
      <c r="CL20" s="248">
        <f t="shared" ref="CL20" si="220">X20+CK20</f>
        <v>6767</v>
      </c>
      <c r="CM20" s="248">
        <f t="shared" ref="CM20" si="221">Y20+CL20</f>
        <v>8703.4500000000007</v>
      </c>
      <c r="CN20" s="248">
        <f t="shared" ref="CN20" si="222">Z20+CM20</f>
        <v>10565.730000000001</v>
      </c>
      <c r="CO20" s="248">
        <f t="shared" ref="CO20" si="223">AA20+CN20</f>
        <v>12686.880000000001</v>
      </c>
      <c r="CP20" s="248">
        <f t="shared" ref="CP20" si="224">AB20+CO20</f>
        <v>15003.364019068058</v>
      </c>
      <c r="CQ20" s="249">
        <f t="shared" ref="CQ20" si="225">AC20+CP20</f>
        <v>17305.808741050856</v>
      </c>
      <c r="CR20" s="249">
        <f t="shared" ref="CR20" si="226">AD20+CQ20</f>
        <v>19526.825539939138</v>
      </c>
      <c r="CS20" s="249">
        <f t="shared" ref="CS20" si="227">AE20+CR20</f>
        <v>21978.554787595211</v>
      </c>
      <c r="CT20" s="249">
        <f t="shared" ref="CT20" si="228">AF20+CS20</f>
        <v>24383.954354869922</v>
      </c>
      <c r="CU20" s="48"/>
      <c r="CV20" s="94"/>
      <c r="CW20" s="95"/>
      <c r="CX20" s="96" t="s">
        <v>10</v>
      </c>
      <c r="CY20" s="248">
        <f t="shared" si="194"/>
        <v>1740.63</v>
      </c>
      <c r="CZ20" s="248">
        <f>AL20+CY20</f>
        <v>3288.2200000000003</v>
      </c>
      <c r="DA20" s="248">
        <f t="shared" ref="DA20" si="229">AM20+CZ20</f>
        <v>4928.96</v>
      </c>
      <c r="DB20" s="248">
        <f t="shared" ref="DB20" si="230">AN20+DA20</f>
        <v>6767</v>
      </c>
      <c r="DC20" s="248">
        <f t="shared" ref="DC20" si="231">AO20+DB20</f>
        <v>8703.4500000000007</v>
      </c>
      <c r="DD20" s="248">
        <f t="shared" ref="DD20" si="232">AP20+DC20</f>
        <v>10565.730000000001</v>
      </c>
      <c r="DE20" s="248">
        <f t="shared" ref="DE20" si="233">AQ20+DD20</f>
        <v>12686.880000000001</v>
      </c>
      <c r="DF20" s="248">
        <f t="shared" ref="DF20" si="234">AR20+DE20</f>
        <v>15003.364019068058</v>
      </c>
      <c r="DG20" s="249">
        <f t="shared" ref="DG20" si="235">AS20+DF20</f>
        <v>17305.808741050856</v>
      </c>
      <c r="DH20" s="249">
        <f t="shared" ref="DH20" si="236">AT20+DG20</f>
        <v>19526.825539939138</v>
      </c>
      <c r="DI20" s="249">
        <f t="shared" ref="DI20" si="237">AU20+DH20</f>
        <v>21978.554787595211</v>
      </c>
      <c r="DJ20" s="249">
        <f t="shared" ref="DJ20" si="238">AV20+DI20</f>
        <v>24383.954354869922</v>
      </c>
      <c r="DK20" s="48"/>
      <c r="DL20" s="94"/>
      <c r="DM20" s="95"/>
      <c r="DN20" s="96" t="s">
        <v>10</v>
      </c>
      <c r="DO20" s="248">
        <f t="shared" si="206"/>
        <v>1740.63</v>
      </c>
      <c r="DP20" s="248">
        <f>BB20+DO20</f>
        <v>3288.2200000000003</v>
      </c>
      <c r="DQ20" s="248">
        <f t="shared" ref="DQ20" si="239">BC20+DP20</f>
        <v>4928.96</v>
      </c>
      <c r="DR20" s="248">
        <f t="shared" ref="DR20" si="240">BD20+DQ20</f>
        <v>6767</v>
      </c>
      <c r="DS20" s="248">
        <f t="shared" ref="DS20" si="241">BE20+DR20</f>
        <v>8703.4500000000007</v>
      </c>
      <c r="DT20" s="248">
        <f t="shared" ref="DT20" si="242">BF20+DS20</f>
        <v>10565.730000000001</v>
      </c>
      <c r="DU20" s="248">
        <f t="shared" ref="DU20" si="243">BG20+DT20</f>
        <v>12686.880000000001</v>
      </c>
      <c r="DV20" s="248">
        <f t="shared" ref="DV20" si="244">BH20+DU20</f>
        <v>15003.364019068058</v>
      </c>
      <c r="DW20" s="249">
        <f t="shared" ref="DW20" si="245">BI20+DV20</f>
        <v>17305.808741050856</v>
      </c>
      <c r="DX20" s="249">
        <f t="shared" ref="DX20" si="246">BJ20+DW20</f>
        <v>19526.825539939138</v>
      </c>
      <c r="DY20" s="249">
        <f t="shared" ref="DY20" si="247">BK20+DX20</f>
        <v>21978.554787595211</v>
      </c>
      <c r="DZ20" s="249">
        <f t="shared" ref="DZ20" si="248">BL20+DY20</f>
        <v>24383.954354869922</v>
      </c>
      <c r="EA20" s="48"/>
    </row>
    <row r="21" spans="1:131" s="14" customFormat="1">
      <c r="A21" s="50"/>
      <c r="B21" s="94"/>
      <c r="C21" s="95"/>
      <c r="D21" s="203" t="s">
        <v>386</v>
      </c>
      <c r="E21" s="68">
        <f>E23/100*E17</f>
        <v>1426.5199851324421</v>
      </c>
      <c r="F21" s="76">
        <f t="shared" ref="F21:P21" si="249">F23/100*F17</f>
        <v>1234.931752965266</v>
      </c>
      <c r="G21" s="68">
        <f t="shared" si="249"/>
        <v>1282.9949743704065</v>
      </c>
      <c r="H21" s="76">
        <f t="shared" si="249"/>
        <v>1454.2485408193652</v>
      </c>
      <c r="I21" s="68">
        <f t="shared" si="249"/>
        <v>1496.0259326665785</v>
      </c>
      <c r="J21" s="76">
        <f t="shared" si="249"/>
        <v>1411.7310083294485</v>
      </c>
      <c r="K21" s="68">
        <f t="shared" si="249"/>
        <v>1625.2511582940313</v>
      </c>
      <c r="L21" s="76">
        <f t="shared" si="249"/>
        <v>1754.9121356576193</v>
      </c>
      <c r="M21" s="71">
        <f t="shared" si="249"/>
        <v>1731.5133071821845</v>
      </c>
      <c r="N21" s="79">
        <f t="shared" si="249"/>
        <v>1673.0162359935971</v>
      </c>
      <c r="O21" s="71">
        <f t="shared" si="249"/>
        <v>1871.906278034794</v>
      </c>
      <c r="P21" s="79">
        <f t="shared" si="249"/>
        <v>1811.0693239986631</v>
      </c>
      <c r="Q21" s="48"/>
      <c r="R21" s="94"/>
      <c r="S21" s="95"/>
      <c r="T21" s="203" t="s">
        <v>386</v>
      </c>
      <c r="U21" s="68">
        <f>U23/100*U17</f>
        <v>1426.5199851324421</v>
      </c>
      <c r="V21" s="76">
        <f t="shared" ref="V21:AF21" si="250">V23/100*V17</f>
        <v>1234.931752965266</v>
      </c>
      <c r="W21" s="68">
        <f t="shared" si="250"/>
        <v>1282.9949743704065</v>
      </c>
      <c r="X21" s="76">
        <f t="shared" si="250"/>
        <v>1454.2485408193652</v>
      </c>
      <c r="Y21" s="68">
        <f t="shared" si="250"/>
        <v>1496.0259326665785</v>
      </c>
      <c r="Z21" s="76">
        <f t="shared" si="250"/>
        <v>1411.7310083294485</v>
      </c>
      <c r="AA21" s="68">
        <f t="shared" si="250"/>
        <v>1625.2511582940313</v>
      </c>
      <c r="AB21" s="76">
        <f t="shared" si="250"/>
        <v>1754.9121356576193</v>
      </c>
      <c r="AC21" s="71">
        <f t="shared" si="250"/>
        <v>1731.5133071821845</v>
      </c>
      <c r="AD21" s="79">
        <f t="shared" si="250"/>
        <v>1673.0162359935971</v>
      </c>
      <c r="AE21" s="71">
        <f t="shared" si="250"/>
        <v>1871.906278034794</v>
      </c>
      <c r="AF21" s="79">
        <f t="shared" si="250"/>
        <v>1811.0693239986631</v>
      </c>
      <c r="AG21" s="48"/>
      <c r="AH21" s="94"/>
      <c r="AI21" s="95"/>
      <c r="AJ21" s="203" t="s">
        <v>386</v>
      </c>
      <c r="AK21" s="248">
        <f>AK23/100*AK17</f>
        <v>1426.5199851324421</v>
      </c>
      <c r="AL21" s="248">
        <f t="shared" ref="AL21:AV21" si="251">AL23/100*AL17</f>
        <v>1234.931752965266</v>
      </c>
      <c r="AM21" s="248">
        <f t="shared" si="251"/>
        <v>1282.9949743704065</v>
      </c>
      <c r="AN21" s="248">
        <f t="shared" si="251"/>
        <v>1454.2485408193652</v>
      </c>
      <c r="AO21" s="248">
        <f t="shared" si="251"/>
        <v>1496.0259326665785</v>
      </c>
      <c r="AP21" s="248">
        <f t="shared" si="251"/>
        <v>1411.7310083294485</v>
      </c>
      <c r="AQ21" s="248">
        <f t="shared" si="251"/>
        <v>1625.2511582940313</v>
      </c>
      <c r="AR21" s="248">
        <f t="shared" si="251"/>
        <v>1754.9121356576193</v>
      </c>
      <c r="AS21" s="249">
        <f t="shared" si="251"/>
        <v>1731.5133071821845</v>
      </c>
      <c r="AT21" s="249">
        <f t="shared" si="251"/>
        <v>1673.0162359935971</v>
      </c>
      <c r="AU21" s="249">
        <f t="shared" si="251"/>
        <v>1871.906278034794</v>
      </c>
      <c r="AV21" s="249">
        <f t="shared" si="251"/>
        <v>1811.0693239986631</v>
      </c>
      <c r="AW21" s="48"/>
      <c r="AX21" s="94"/>
      <c r="AY21" s="95"/>
      <c r="AZ21" s="203" t="s">
        <v>386</v>
      </c>
      <c r="BA21" s="248">
        <f>BA23/100*BA17</f>
        <v>1426.5199851324421</v>
      </c>
      <c r="BB21" s="248">
        <f t="shared" ref="BB21:BL21" si="252">BB23/100*BB17</f>
        <v>1234.931752965266</v>
      </c>
      <c r="BC21" s="248">
        <f t="shared" si="252"/>
        <v>1282.9949743704065</v>
      </c>
      <c r="BD21" s="248">
        <f t="shared" si="252"/>
        <v>1454.2485408193652</v>
      </c>
      <c r="BE21" s="248">
        <f t="shared" si="252"/>
        <v>1496.0259326665785</v>
      </c>
      <c r="BF21" s="248">
        <f t="shared" si="252"/>
        <v>1411.7310083294485</v>
      </c>
      <c r="BG21" s="248">
        <f t="shared" si="252"/>
        <v>1625.2511582940313</v>
      </c>
      <c r="BH21" s="248">
        <f t="shared" si="252"/>
        <v>1754.9121356576193</v>
      </c>
      <c r="BI21" s="249">
        <f t="shared" si="252"/>
        <v>1731.5133071821845</v>
      </c>
      <c r="BJ21" s="249">
        <f t="shared" si="252"/>
        <v>1673.0162359935971</v>
      </c>
      <c r="BK21" s="249">
        <f t="shared" si="252"/>
        <v>1871.906278034794</v>
      </c>
      <c r="BL21" s="249">
        <f t="shared" si="252"/>
        <v>1811.0693239986631</v>
      </c>
      <c r="BM21" s="48"/>
      <c r="BN21" s="270"/>
      <c r="BO21" s="48"/>
      <c r="BP21" s="94"/>
      <c r="BQ21" s="95"/>
      <c r="BR21" s="203" t="s">
        <v>386</v>
      </c>
      <c r="BS21" s="248">
        <f>BS23/100*BS17</f>
        <v>1426.5199851324421</v>
      </c>
      <c r="BT21" s="248">
        <f t="shared" ref="BT21:CD21" si="253">BT23/100*BT17</f>
        <v>2661.2709788587522</v>
      </c>
      <c r="BU21" s="248">
        <f t="shared" si="253"/>
        <v>3943.508356722984</v>
      </c>
      <c r="BV21" s="248">
        <f t="shared" si="253"/>
        <v>5398.0476213146267</v>
      </c>
      <c r="BW21" s="248">
        <f t="shared" si="253"/>
        <v>6894.5910607185697</v>
      </c>
      <c r="BX21" s="248">
        <f t="shared" si="253"/>
        <v>8305.2255371261235</v>
      </c>
      <c r="BY21" s="248">
        <f t="shared" si="253"/>
        <v>9930.4755344172881</v>
      </c>
      <c r="BZ21" s="248">
        <f t="shared" si="253"/>
        <v>11688.892629745626</v>
      </c>
      <c r="CA21" s="249">
        <f t="shared" si="253"/>
        <v>13423.679495807251</v>
      </c>
      <c r="CB21" s="249">
        <f t="shared" si="253"/>
        <v>15099.027919402264</v>
      </c>
      <c r="CC21" s="249">
        <f t="shared" si="253"/>
        <v>16971.933672835043</v>
      </c>
      <c r="CD21" s="249">
        <f t="shared" si="253"/>
        <v>18784.760194300485</v>
      </c>
      <c r="CE21" s="48"/>
      <c r="CF21" s="94"/>
      <c r="CG21" s="95"/>
      <c r="CH21" s="203" t="s">
        <v>386</v>
      </c>
      <c r="CI21" s="248">
        <f>CI23/100*CI17</f>
        <v>1426.5199851324421</v>
      </c>
      <c r="CJ21" s="248">
        <f t="shared" ref="CJ21:CT21" si="254">CJ23/100*CJ17</f>
        <v>2661.2709788587522</v>
      </c>
      <c r="CK21" s="248">
        <f t="shared" si="254"/>
        <v>3943.508356722984</v>
      </c>
      <c r="CL21" s="248">
        <f t="shared" si="254"/>
        <v>5398.0476213146267</v>
      </c>
      <c r="CM21" s="248">
        <f t="shared" si="254"/>
        <v>6894.5910607185697</v>
      </c>
      <c r="CN21" s="248">
        <f t="shared" si="254"/>
        <v>8305.2255371261235</v>
      </c>
      <c r="CO21" s="248">
        <f t="shared" si="254"/>
        <v>9930.4755344172881</v>
      </c>
      <c r="CP21" s="248">
        <f t="shared" si="254"/>
        <v>11688.892629745626</v>
      </c>
      <c r="CQ21" s="249">
        <f t="shared" si="254"/>
        <v>13423.679495807251</v>
      </c>
      <c r="CR21" s="249">
        <f t="shared" si="254"/>
        <v>15099.027919402264</v>
      </c>
      <c r="CS21" s="249">
        <f t="shared" si="254"/>
        <v>16971.933672835043</v>
      </c>
      <c r="CT21" s="249">
        <f t="shared" si="254"/>
        <v>18784.760194300485</v>
      </c>
      <c r="CU21" s="48"/>
      <c r="CV21" s="94"/>
      <c r="CW21" s="95"/>
      <c r="CX21" s="203" t="s">
        <v>386</v>
      </c>
      <c r="CY21" s="248">
        <f>CY23/100*CY17</f>
        <v>1426.5199851324421</v>
      </c>
      <c r="CZ21" s="248">
        <f t="shared" ref="CZ21:DJ21" si="255">CZ23/100*CZ17</f>
        <v>2661.2709788587522</v>
      </c>
      <c r="DA21" s="248">
        <f t="shared" si="255"/>
        <v>3943.508356722984</v>
      </c>
      <c r="DB21" s="248">
        <f t="shared" si="255"/>
        <v>5398.0476213146267</v>
      </c>
      <c r="DC21" s="248">
        <f t="shared" si="255"/>
        <v>6894.5910607185697</v>
      </c>
      <c r="DD21" s="248">
        <f t="shared" si="255"/>
        <v>8305.2255371261235</v>
      </c>
      <c r="DE21" s="248">
        <f t="shared" si="255"/>
        <v>9930.4755344172881</v>
      </c>
      <c r="DF21" s="248">
        <f t="shared" si="255"/>
        <v>11688.892629745626</v>
      </c>
      <c r="DG21" s="249">
        <f t="shared" si="255"/>
        <v>13423.679495807251</v>
      </c>
      <c r="DH21" s="249">
        <f t="shared" si="255"/>
        <v>15099.027919402264</v>
      </c>
      <c r="DI21" s="249">
        <f t="shared" si="255"/>
        <v>16971.933672835043</v>
      </c>
      <c r="DJ21" s="249">
        <f t="shared" si="255"/>
        <v>18784.760194300485</v>
      </c>
      <c r="DK21" s="48"/>
      <c r="DL21" s="94"/>
      <c r="DM21" s="95"/>
      <c r="DN21" s="203" t="s">
        <v>386</v>
      </c>
      <c r="DO21" s="248">
        <f>DO23/100*DO17</f>
        <v>1426.5199851324421</v>
      </c>
      <c r="DP21" s="248">
        <f t="shared" ref="DP21:DZ21" si="256">DP23/100*DP17</f>
        <v>2661.2709788587522</v>
      </c>
      <c r="DQ21" s="248">
        <f t="shared" si="256"/>
        <v>3943.508356722984</v>
      </c>
      <c r="DR21" s="248">
        <f t="shared" si="256"/>
        <v>5398.0476213146267</v>
      </c>
      <c r="DS21" s="248">
        <f t="shared" si="256"/>
        <v>6894.5910607185697</v>
      </c>
      <c r="DT21" s="248">
        <f t="shared" si="256"/>
        <v>8305.2255371261235</v>
      </c>
      <c r="DU21" s="248">
        <f t="shared" si="256"/>
        <v>9930.4755344172881</v>
      </c>
      <c r="DV21" s="248">
        <f t="shared" si="256"/>
        <v>11688.892629745626</v>
      </c>
      <c r="DW21" s="249">
        <f t="shared" si="256"/>
        <v>13423.679495807251</v>
      </c>
      <c r="DX21" s="249">
        <f t="shared" si="256"/>
        <v>15099.027919402264</v>
      </c>
      <c r="DY21" s="249">
        <f t="shared" si="256"/>
        <v>16971.933672835043</v>
      </c>
      <c r="DZ21" s="249">
        <f t="shared" si="256"/>
        <v>18784.760194300485</v>
      </c>
      <c r="EA21" s="48"/>
    </row>
    <row r="22" spans="1:131" s="14" customFormat="1">
      <c r="A22" s="50"/>
      <c r="B22" s="94"/>
      <c r="C22" s="95"/>
      <c r="D22" s="203" t="s">
        <v>387</v>
      </c>
      <c r="E22" s="68">
        <f>E23/100*E18</f>
        <v>314.11001486755794</v>
      </c>
      <c r="F22" s="76">
        <f t="shared" ref="F22:P22" si="257">F23/100*F18</f>
        <v>312.65824703473385</v>
      </c>
      <c r="G22" s="68">
        <f t="shared" si="257"/>
        <v>357.74502562959373</v>
      </c>
      <c r="H22" s="76">
        <f t="shared" si="257"/>
        <v>383.79145918063438</v>
      </c>
      <c r="I22" s="68">
        <f t="shared" si="257"/>
        <v>440.42406733342148</v>
      </c>
      <c r="J22" s="76">
        <f t="shared" si="257"/>
        <v>450.54899167055163</v>
      </c>
      <c r="K22" s="68">
        <f t="shared" si="257"/>
        <v>495.89884170596878</v>
      </c>
      <c r="L22" s="76">
        <f t="shared" si="257"/>
        <v>561.5718834104382</v>
      </c>
      <c r="M22" s="71">
        <f t="shared" si="257"/>
        <v>570.93141480061217</v>
      </c>
      <c r="N22" s="79">
        <f t="shared" si="257"/>
        <v>548.00056289468591</v>
      </c>
      <c r="O22" s="71">
        <f t="shared" si="257"/>
        <v>579.82296962127737</v>
      </c>
      <c r="P22" s="79">
        <f t="shared" si="257"/>
        <v>594.3302432760471</v>
      </c>
      <c r="Q22" s="48"/>
      <c r="R22" s="94"/>
      <c r="S22" s="95"/>
      <c r="T22" s="203" t="s">
        <v>387</v>
      </c>
      <c r="U22" s="68">
        <f>U23/100*U18</f>
        <v>314.11001486755794</v>
      </c>
      <c r="V22" s="76">
        <f t="shared" ref="V22:AF22" si="258">V23/100*V18</f>
        <v>312.65824703473385</v>
      </c>
      <c r="W22" s="68">
        <f t="shared" si="258"/>
        <v>357.74502562959373</v>
      </c>
      <c r="X22" s="76">
        <f t="shared" si="258"/>
        <v>383.79145918063438</v>
      </c>
      <c r="Y22" s="68">
        <f t="shared" si="258"/>
        <v>440.42406733342148</v>
      </c>
      <c r="Z22" s="76">
        <f t="shared" si="258"/>
        <v>450.54899167055163</v>
      </c>
      <c r="AA22" s="68">
        <f t="shared" si="258"/>
        <v>495.89884170596878</v>
      </c>
      <c r="AB22" s="76">
        <f t="shared" si="258"/>
        <v>561.5718834104382</v>
      </c>
      <c r="AC22" s="71">
        <f t="shared" si="258"/>
        <v>570.93141480061217</v>
      </c>
      <c r="AD22" s="79">
        <f t="shared" si="258"/>
        <v>548.00056289468591</v>
      </c>
      <c r="AE22" s="71">
        <f t="shared" si="258"/>
        <v>579.82296962127737</v>
      </c>
      <c r="AF22" s="79">
        <f t="shared" si="258"/>
        <v>594.3302432760471</v>
      </c>
      <c r="AG22" s="48"/>
      <c r="AH22" s="94"/>
      <c r="AI22" s="95"/>
      <c r="AJ22" s="203" t="s">
        <v>387</v>
      </c>
      <c r="AK22" s="248">
        <f>AK23/100*AK18</f>
        <v>314.11001486755794</v>
      </c>
      <c r="AL22" s="248">
        <f t="shared" ref="AL22:AV22" si="259">AL23/100*AL18</f>
        <v>312.65824703473385</v>
      </c>
      <c r="AM22" s="248">
        <f t="shared" si="259"/>
        <v>357.74502562959373</v>
      </c>
      <c r="AN22" s="248">
        <f t="shared" si="259"/>
        <v>383.79145918063438</v>
      </c>
      <c r="AO22" s="248">
        <f t="shared" si="259"/>
        <v>440.42406733342148</v>
      </c>
      <c r="AP22" s="248">
        <f t="shared" si="259"/>
        <v>450.54899167055163</v>
      </c>
      <c r="AQ22" s="248">
        <f t="shared" si="259"/>
        <v>495.89884170596878</v>
      </c>
      <c r="AR22" s="248">
        <f t="shared" si="259"/>
        <v>561.5718834104382</v>
      </c>
      <c r="AS22" s="249">
        <f t="shared" si="259"/>
        <v>570.93141480061217</v>
      </c>
      <c r="AT22" s="249">
        <f t="shared" si="259"/>
        <v>548.00056289468591</v>
      </c>
      <c r="AU22" s="249">
        <f t="shared" si="259"/>
        <v>579.82296962127737</v>
      </c>
      <c r="AV22" s="249">
        <f t="shared" si="259"/>
        <v>594.3302432760471</v>
      </c>
      <c r="AW22" s="48"/>
      <c r="AX22" s="94"/>
      <c r="AY22" s="95"/>
      <c r="AZ22" s="203" t="s">
        <v>387</v>
      </c>
      <c r="BA22" s="248">
        <f>BA23/100*BA18</f>
        <v>314.11001486755794</v>
      </c>
      <c r="BB22" s="248">
        <f t="shared" ref="BB22:BL22" si="260">BB23/100*BB18</f>
        <v>312.65824703473385</v>
      </c>
      <c r="BC22" s="248">
        <f t="shared" si="260"/>
        <v>357.74502562959373</v>
      </c>
      <c r="BD22" s="248">
        <f t="shared" si="260"/>
        <v>383.79145918063438</v>
      </c>
      <c r="BE22" s="248">
        <f t="shared" si="260"/>
        <v>440.42406733342148</v>
      </c>
      <c r="BF22" s="248">
        <f t="shared" si="260"/>
        <v>450.54899167055163</v>
      </c>
      <c r="BG22" s="248">
        <f t="shared" si="260"/>
        <v>495.89884170596878</v>
      </c>
      <c r="BH22" s="248">
        <f t="shared" si="260"/>
        <v>561.5718834104382</v>
      </c>
      <c r="BI22" s="249">
        <f t="shared" si="260"/>
        <v>570.93141480061217</v>
      </c>
      <c r="BJ22" s="249">
        <f t="shared" si="260"/>
        <v>548.00056289468591</v>
      </c>
      <c r="BK22" s="249">
        <f t="shared" si="260"/>
        <v>579.82296962127737</v>
      </c>
      <c r="BL22" s="249">
        <f t="shared" si="260"/>
        <v>594.3302432760471</v>
      </c>
      <c r="BM22" s="48"/>
      <c r="BN22" s="270"/>
      <c r="BO22" s="48"/>
      <c r="BP22" s="94"/>
      <c r="BQ22" s="95"/>
      <c r="BR22" s="203" t="s">
        <v>387</v>
      </c>
      <c r="BS22" s="248">
        <f>BS23/100*BS18</f>
        <v>314.11001486755794</v>
      </c>
      <c r="BT22" s="248">
        <f t="shared" ref="BT22:CD22" si="261">BT23/100*BT18</f>
        <v>626.94902114124818</v>
      </c>
      <c r="BU22" s="248">
        <f t="shared" si="261"/>
        <v>985.45164327701673</v>
      </c>
      <c r="BV22" s="248">
        <f t="shared" si="261"/>
        <v>1368.9523786853733</v>
      </c>
      <c r="BW22" s="248">
        <f t="shared" si="261"/>
        <v>1808.858939281432</v>
      </c>
      <c r="BX22" s="248">
        <f t="shared" si="261"/>
        <v>2260.5044628738769</v>
      </c>
      <c r="BY22" s="248">
        <f t="shared" si="261"/>
        <v>2756.404465582712</v>
      </c>
      <c r="BZ22" s="248">
        <f t="shared" si="261"/>
        <v>3314.4713893224316</v>
      </c>
      <c r="CA22" s="249">
        <f t="shared" si="261"/>
        <v>3882.1292452436073</v>
      </c>
      <c r="CB22" s="249">
        <f t="shared" si="261"/>
        <v>4427.7976205368759</v>
      </c>
      <c r="CC22" s="249">
        <f t="shared" si="261"/>
        <v>5006.6211147601698</v>
      </c>
      <c r="CD22" s="249">
        <f t="shared" si="261"/>
        <v>5599.1941605694374</v>
      </c>
      <c r="CE22" s="48"/>
      <c r="CF22" s="94"/>
      <c r="CG22" s="95"/>
      <c r="CH22" s="203" t="s">
        <v>387</v>
      </c>
      <c r="CI22" s="248">
        <f>CI23/100*CI18</f>
        <v>314.11001486755794</v>
      </c>
      <c r="CJ22" s="248">
        <f t="shared" ref="CJ22:CT22" si="262">CJ23/100*CJ18</f>
        <v>626.94902114124818</v>
      </c>
      <c r="CK22" s="248">
        <f t="shared" si="262"/>
        <v>985.45164327701673</v>
      </c>
      <c r="CL22" s="248">
        <f t="shared" si="262"/>
        <v>1368.9523786853733</v>
      </c>
      <c r="CM22" s="248">
        <f t="shared" si="262"/>
        <v>1808.858939281432</v>
      </c>
      <c r="CN22" s="248">
        <f t="shared" si="262"/>
        <v>2260.5044628738769</v>
      </c>
      <c r="CO22" s="248">
        <f t="shared" si="262"/>
        <v>2756.404465582712</v>
      </c>
      <c r="CP22" s="248">
        <f t="shared" si="262"/>
        <v>3314.4713893224316</v>
      </c>
      <c r="CQ22" s="249">
        <f t="shared" si="262"/>
        <v>3882.1292452436073</v>
      </c>
      <c r="CR22" s="249">
        <f t="shared" si="262"/>
        <v>4427.7976205368759</v>
      </c>
      <c r="CS22" s="249">
        <f t="shared" si="262"/>
        <v>5006.6211147601698</v>
      </c>
      <c r="CT22" s="249">
        <f t="shared" si="262"/>
        <v>5599.1941605694374</v>
      </c>
      <c r="CU22" s="48"/>
      <c r="CV22" s="94"/>
      <c r="CW22" s="95"/>
      <c r="CX22" s="203" t="s">
        <v>387</v>
      </c>
      <c r="CY22" s="248">
        <f>CY23/100*CY18</f>
        <v>314.11001486755794</v>
      </c>
      <c r="CZ22" s="248">
        <f t="shared" ref="CZ22:DJ22" si="263">CZ23/100*CZ18</f>
        <v>626.94902114124818</v>
      </c>
      <c r="DA22" s="248">
        <f t="shared" si="263"/>
        <v>985.45164327701673</v>
      </c>
      <c r="DB22" s="248">
        <f t="shared" si="263"/>
        <v>1368.9523786853733</v>
      </c>
      <c r="DC22" s="248">
        <f t="shared" si="263"/>
        <v>1808.858939281432</v>
      </c>
      <c r="DD22" s="248">
        <f t="shared" si="263"/>
        <v>2260.5044628738769</v>
      </c>
      <c r="DE22" s="248">
        <f t="shared" si="263"/>
        <v>2756.404465582712</v>
      </c>
      <c r="DF22" s="248">
        <f t="shared" si="263"/>
        <v>3314.4713893224316</v>
      </c>
      <c r="DG22" s="249">
        <f t="shared" si="263"/>
        <v>3882.1292452436073</v>
      </c>
      <c r="DH22" s="249">
        <f t="shared" si="263"/>
        <v>4427.7976205368759</v>
      </c>
      <c r="DI22" s="249">
        <f t="shared" si="263"/>
        <v>5006.6211147601698</v>
      </c>
      <c r="DJ22" s="249">
        <f t="shared" si="263"/>
        <v>5599.1941605694374</v>
      </c>
      <c r="DK22" s="48"/>
      <c r="DL22" s="94"/>
      <c r="DM22" s="95"/>
      <c r="DN22" s="203" t="s">
        <v>387</v>
      </c>
      <c r="DO22" s="248">
        <f>DO23/100*DO18</f>
        <v>314.11001486755794</v>
      </c>
      <c r="DP22" s="248">
        <f t="shared" ref="DP22:DZ22" si="264">DP23/100*DP18</f>
        <v>626.94902114124818</v>
      </c>
      <c r="DQ22" s="248">
        <f t="shared" si="264"/>
        <v>985.45164327701673</v>
      </c>
      <c r="DR22" s="248">
        <f t="shared" si="264"/>
        <v>1368.9523786853733</v>
      </c>
      <c r="DS22" s="248">
        <f t="shared" si="264"/>
        <v>1808.858939281432</v>
      </c>
      <c r="DT22" s="248">
        <f t="shared" si="264"/>
        <v>2260.5044628738769</v>
      </c>
      <c r="DU22" s="248">
        <f t="shared" si="264"/>
        <v>2756.404465582712</v>
      </c>
      <c r="DV22" s="248">
        <f t="shared" si="264"/>
        <v>3314.4713893224316</v>
      </c>
      <c r="DW22" s="249">
        <f t="shared" si="264"/>
        <v>3882.1292452436073</v>
      </c>
      <c r="DX22" s="249">
        <f t="shared" si="264"/>
        <v>4427.7976205368759</v>
      </c>
      <c r="DY22" s="249">
        <f t="shared" si="264"/>
        <v>5006.6211147601698</v>
      </c>
      <c r="DZ22" s="249">
        <f t="shared" si="264"/>
        <v>5599.1941605694374</v>
      </c>
      <c r="EA22" s="48"/>
    </row>
    <row r="23" spans="1:131" s="14" customFormat="1">
      <c r="A23" s="50"/>
      <c r="B23" s="94"/>
      <c r="C23" s="95"/>
      <c r="D23" s="96" t="s">
        <v>407</v>
      </c>
      <c r="E23" s="65">
        <f>IF(E16=0,0,E20/E16)*100</f>
        <v>23.38465796194517</v>
      </c>
      <c r="F23" s="73">
        <f t="shared" ref="F23:P23" si="265">IF(F16=0,0,F20/F16)*100</f>
        <v>23.501353811857356</v>
      </c>
      <c r="G23" s="65">
        <f t="shared" si="265"/>
        <v>23.547528768129879</v>
      </c>
      <c r="H23" s="73">
        <f t="shared" si="265"/>
        <v>23.440620512519668</v>
      </c>
      <c r="I23" s="65">
        <f t="shared" si="265"/>
        <v>23.401265018163187</v>
      </c>
      <c r="J23" s="73">
        <f t="shared" si="265"/>
        <v>23.398828475434925</v>
      </c>
      <c r="K23" s="65">
        <f t="shared" si="265"/>
        <v>23.4344704305738</v>
      </c>
      <c r="L23" s="73">
        <f t="shared" si="265"/>
        <v>23.398828475434925</v>
      </c>
      <c r="M23" s="65">
        <f t="shared" si="265"/>
        <v>23.398828475434925</v>
      </c>
      <c r="N23" s="73">
        <f t="shared" si="265"/>
        <v>23.398828475434925</v>
      </c>
      <c r="O23" s="65">
        <f t="shared" si="265"/>
        <v>23.398828475434925</v>
      </c>
      <c r="P23" s="73">
        <f t="shared" si="265"/>
        <v>23.398828475434925</v>
      </c>
      <c r="Q23" s="48"/>
      <c r="R23" s="94"/>
      <c r="S23" s="95"/>
      <c r="T23" s="96" t="s">
        <v>407</v>
      </c>
      <c r="U23" s="65">
        <f>IF(U16=0,0,U20/U16)*100</f>
        <v>23.38465796194517</v>
      </c>
      <c r="V23" s="73">
        <f t="shared" ref="V23:AF23" si="266">IF(V16=0,0,V20/V16)*100</f>
        <v>23.501353811857356</v>
      </c>
      <c r="W23" s="65">
        <f t="shared" si="266"/>
        <v>23.547528768129879</v>
      </c>
      <c r="X23" s="73">
        <f t="shared" si="266"/>
        <v>23.440620512519668</v>
      </c>
      <c r="Y23" s="65">
        <f t="shared" si="266"/>
        <v>23.401265018163187</v>
      </c>
      <c r="Z23" s="73">
        <f t="shared" si="266"/>
        <v>23.398828475434925</v>
      </c>
      <c r="AA23" s="65">
        <f t="shared" si="266"/>
        <v>23.4344704305738</v>
      </c>
      <c r="AB23" s="73">
        <f t="shared" si="266"/>
        <v>23.398828475434925</v>
      </c>
      <c r="AC23" s="65">
        <f t="shared" si="266"/>
        <v>23.398828475434925</v>
      </c>
      <c r="AD23" s="73">
        <f t="shared" si="266"/>
        <v>23.398828475434925</v>
      </c>
      <c r="AE23" s="65">
        <f t="shared" si="266"/>
        <v>23.398828475434925</v>
      </c>
      <c r="AF23" s="73">
        <f t="shared" si="266"/>
        <v>23.398828475434925</v>
      </c>
      <c r="AG23" s="48"/>
      <c r="AH23" s="94"/>
      <c r="AI23" s="95"/>
      <c r="AJ23" s="96" t="s">
        <v>11</v>
      </c>
      <c r="AK23" s="244">
        <f>IF(AK16=0,0,AK20/AK16)*100</f>
        <v>23.38465796194517</v>
      </c>
      <c r="AL23" s="244">
        <f t="shared" ref="AL23:AV23" si="267">IF(AL16=0,0,AL20/AL16)*100</f>
        <v>23.501353811857356</v>
      </c>
      <c r="AM23" s="244">
        <f t="shared" si="267"/>
        <v>23.547528768129879</v>
      </c>
      <c r="AN23" s="244">
        <f t="shared" si="267"/>
        <v>23.440620512519668</v>
      </c>
      <c r="AO23" s="244">
        <f t="shared" si="267"/>
        <v>23.401265018163187</v>
      </c>
      <c r="AP23" s="244">
        <f t="shared" si="267"/>
        <v>23.398828475434925</v>
      </c>
      <c r="AQ23" s="244">
        <f t="shared" si="267"/>
        <v>23.4344704305738</v>
      </c>
      <c r="AR23" s="244">
        <f t="shared" si="267"/>
        <v>23.398828475434925</v>
      </c>
      <c r="AS23" s="244">
        <f t="shared" si="267"/>
        <v>23.398828475434925</v>
      </c>
      <c r="AT23" s="244">
        <f t="shared" si="267"/>
        <v>23.398828475434925</v>
      </c>
      <c r="AU23" s="244">
        <f t="shared" si="267"/>
        <v>23.398828475434925</v>
      </c>
      <c r="AV23" s="244">
        <f t="shared" si="267"/>
        <v>23.398828475434925</v>
      </c>
      <c r="AW23" s="48"/>
      <c r="AX23" s="94"/>
      <c r="AY23" s="95"/>
      <c r="AZ23" s="96" t="s">
        <v>11</v>
      </c>
      <c r="BA23" s="244">
        <f>IF(BA16=0,0,BA20/BA16)*100</f>
        <v>23.38465796194517</v>
      </c>
      <c r="BB23" s="244">
        <f t="shared" ref="BB23:BL23" si="268">IF(BB16=0,0,BB20/BB16)*100</f>
        <v>23.501353811857356</v>
      </c>
      <c r="BC23" s="244">
        <f t="shared" si="268"/>
        <v>23.547528768129879</v>
      </c>
      <c r="BD23" s="244">
        <f t="shared" si="268"/>
        <v>23.440620512519668</v>
      </c>
      <c r="BE23" s="244">
        <f t="shared" si="268"/>
        <v>23.401265018163187</v>
      </c>
      <c r="BF23" s="244">
        <f t="shared" si="268"/>
        <v>23.398828475434925</v>
      </c>
      <c r="BG23" s="244">
        <f t="shared" si="268"/>
        <v>23.4344704305738</v>
      </c>
      <c r="BH23" s="244">
        <f t="shared" si="268"/>
        <v>23.398828475434925</v>
      </c>
      <c r="BI23" s="244">
        <f t="shared" si="268"/>
        <v>23.398828475434925</v>
      </c>
      <c r="BJ23" s="244">
        <f t="shared" si="268"/>
        <v>23.398828475434925</v>
      </c>
      <c r="BK23" s="244">
        <f t="shared" si="268"/>
        <v>23.398828475434925</v>
      </c>
      <c r="BL23" s="244">
        <f t="shared" si="268"/>
        <v>23.398828475434925</v>
      </c>
      <c r="BM23" s="48"/>
      <c r="BN23" s="270"/>
      <c r="BO23" s="48"/>
      <c r="BP23" s="94"/>
      <c r="BQ23" s="95"/>
      <c r="BR23" s="96" t="s">
        <v>11</v>
      </c>
      <c r="BS23" s="244">
        <f>IF(BS16=0,0,BS20/BS16)*100</f>
        <v>23.38465796194517</v>
      </c>
      <c r="BT23" s="244">
        <f t="shared" ref="BT23:CD23" si="269">IF(BT16=0,0,BT20/BT16)*100</f>
        <v>23.439435780385473</v>
      </c>
      <c r="BU23" s="244">
        <f t="shared" si="269"/>
        <v>23.475307148477164</v>
      </c>
      <c r="BV23" s="244">
        <f t="shared" si="269"/>
        <v>23.465875477934723</v>
      </c>
      <c r="BW23" s="244">
        <f t="shared" si="269"/>
        <v>23.451469312309026</v>
      </c>
      <c r="BX23" s="244">
        <f t="shared" si="269"/>
        <v>23.442173827961195</v>
      </c>
      <c r="BY23" s="244">
        <f t="shared" si="269"/>
        <v>23.440885525841477</v>
      </c>
      <c r="BZ23" s="244">
        <f t="shared" si="269"/>
        <v>23.434382149797493</v>
      </c>
      <c r="CA23" s="244">
        <f t="shared" si="269"/>
        <v>23.429645694854333</v>
      </c>
      <c r="CB23" s="244">
        <f t="shared" si="269"/>
        <v>23.426136397236462</v>
      </c>
      <c r="CC23" s="244">
        <f t="shared" si="269"/>
        <v>23.423087013746045</v>
      </c>
      <c r="CD23" s="244">
        <f t="shared" si="269"/>
        <v>23.420691750088071</v>
      </c>
      <c r="CE23" s="48"/>
      <c r="CF23" s="94"/>
      <c r="CG23" s="95"/>
      <c r="CH23" s="96" t="s">
        <v>407</v>
      </c>
      <c r="CI23" s="244">
        <f>IF(CI16=0,0,CI20/CI16)*100</f>
        <v>23.38465796194517</v>
      </c>
      <c r="CJ23" s="244">
        <f t="shared" ref="CJ23:CT23" si="270">IF(CJ16=0,0,CJ20/CJ16)*100</f>
        <v>23.439435780385473</v>
      </c>
      <c r="CK23" s="244">
        <f t="shared" si="270"/>
        <v>23.475307148477164</v>
      </c>
      <c r="CL23" s="244">
        <f t="shared" si="270"/>
        <v>23.465875477934723</v>
      </c>
      <c r="CM23" s="244">
        <f t="shared" si="270"/>
        <v>23.451469312309026</v>
      </c>
      <c r="CN23" s="244">
        <f t="shared" si="270"/>
        <v>23.442173827961195</v>
      </c>
      <c r="CO23" s="244">
        <f t="shared" si="270"/>
        <v>23.440885525841477</v>
      </c>
      <c r="CP23" s="244">
        <f t="shared" si="270"/>
        <v>23.434382149797493</v>
      </c>
      <c r="CQ23" s="244">
        <f t="shared" si="270"/>
        <v>23.429645694854333</v>
      </c>
      <c r="CR23" s="244">
        <f t="shared" si="270"/>
        <v>23.426136397236462</v>
      </c>
      <c r="CS23" s="244">
        <f t="shared" si="270"/>
        <v>23.423087013746045</v>
      </c>
      <c r="CT23" s="244">
        <f t="shared" si="270"/>
        <v>23.420691750088071</v>
      </c>
      <c r="CU23" s="48"/>
      <c r="CV23" s="94"/>
      <c r="CW23" s="95"/>
      <c r="CX23" s="96" t="s">
        <v>11</v>
      </c>
      <c r="CY23" s="244">
        <f>IF(CY16=0,0,CY20/CY16)*100</f>
        <v>23.38465796194517</v>
      </c>
      <c r="CZ23" s="244">
        <f t="shared" ref="CZ23:DJ23" si="271">IF(CZ16=0,0,CZ20/CZ16)*100</f>
        <v>23.439435780385473</v>
      </c>
      <c r="DA23" s="244">
        <f t="shared" si="271"/>
        <v>23.475307148477164</v>
      </c>
      <c r="DB23" s="244">
        <f t="shared" si="271"/>
        <v>23.465875477934723</v>
      </c>
      <c r="DC23" s="244">
        <f t="shared" si="271"/>
        <v>23.451469312309026</v>
      </c>
      <c r="DD23" s="244">
        <f t="shared" si="271"/>
        <v>23.442173827961195</v>
      </c>
      <c r="DE23" s="244">
        <f t="shared" si="271"/>
        <v>23.440885525841477</v>
      </c>
      <c r="DF23" s="244">
        <f t="shared" si="271"/>
        <v>23.434382149797493</v>
      </c>
      <c r="DG23" s="244">
        <f t="shared" si="271"/>
        <v>23.429645694854333</v>
      </c>
      <c r="DH23" s="244">
        <f t="shared" si="271"/>
        <v>23.426136397236462</v>
      </c>
      <c r="DI23" s="244">
        <f t="shared" si="271"/>
        <v>23.423087013746045</v>
      </c>
      <c r="DJ23" s="244">
        <f t="shared" si="271"/>
        <v>23.420691750088071</v>
      </c>
      <c r="DK23" s="48"/>
      <c r="DL23" s="94"/>
      <c r="DM23" s="95"/>
      <c r="DN23" s="96" t="s">
        <v>11</v>
      </c>
      <c r="DO23" s="244">
        <f>IF(DO16=0,0,DO20/DO16)*100</f>
        <v>23.38465796194517</v>
      </c>
      <c r="DP23" s="244">
        <f t="shared" ref="DP23:DZ23" si="272">IF(DP16=0,0,DP20/DP16)*100</f>
        <v>23.439435780385473</v>
      </c>
      <c r="DQ23" s="244">
        <f t="shared" si="272"/>
        <v>23.475307148477164</v>
      </c>
      <c r="DR23" s="244">
        <f t="shared" si="272"/>
        <v>23.465875477934723</v>
      </c>
      <c r="DS23" s="244">
        <f t="shared" si="272"/>
        <v>23.451469312309026</v>
      </c>
      <c r="DT23" s="244">
        <f t="shared" si="272"/>
        <v>23.442173827961195</v>
      </c>
      <c r="DU23" s="244">
        <f t="shared" si="272"/>
        <v>23.440885525841477</v>
      </c>
      <c r="DV23" s="244">
        <f t="shared" si="272"/>
        <v>23.434382149797493</v>
      </c>
      <c r="DW23" s="244">
        <f t="shared" si="272"/>
        <v>23.429645694854333</v>
      </c>
      <c r="DX23" s="244">
        <f t="shared" si="272"/>
        <v>23.426136397236462</v>
      </c>
      <c r="DY23" s="244">
        <f t="shared" si="272"/>
        <v>23.423087013746045</v>
      </c>
      <c r="DZ23" s="244">
        <f t="shared" si="272"/>
        <v>23.420691750088071</v>
      </c>
      <c r="EA23" s="48"/>
    </row>
    <row r="24" spans="1:131" s="16" customFormat="1">
      <c r="A24" s="51"/>
      <c r="B24" s="91" t="s">
        <v>12</v>
      </c>
      <c r="C24" s="92" t="s">
        <v>13</v>
      </c>
      <c r="D24" s="93"/>
      <c r="E24" s="72"/>
      <c r="F24" s="80"/>
      <c r="G24" s="72"/>
      <c r="H24" s="80"/>
      <c r="I24" s="72"/>
      <c r="J24" s="80"/>
      <c r="K24" s="72"/>
      <c r="L24" s="80"/>
      <c r="M24" s="173"/>
      <c r="N24" s="174"/>
      <c r="O24" s="173"/>
      <c r="P24" s="174"/>
      <c r="Q24" s="48"/>
      <c r="R24" s="91" t="s">
        <v>12</v>
      </c>
      <c r="S24" s="92" t="s">
        <v>13</v>
      </c>
      <c r="T24" s="93"/>
      <c r="U24" s="72"/>
      <c r="V24" s="80"/>
      <c r="W24" s="72"/>
      <c r="X24" s="80"/>
      <c r="Y24" s="72"/>
      <c r="Z24" s="80"/>
      <c r="AA24" s="72"/>
      <c r="AB24" s="80"/>
      <c r="AC24" s="173"/>
      <c r="AD24" s="174"/>
      <c r="AE24" s="173"/>
      <c r="AF24" s="174"/>
      <c r="AG24" s="48"/>
      <c r="AH24" s="91" t="s">
        <v>12</v>
      </c>
      <c r="AI24" s="92" t="s">
        <v>13</v>
      </c>
      <c r="AJ24" s="93"/>
      <c r="AK24" s="250"/>
      <c r="AL24" s="250"/>
      <c r="AM24" s="250"/>
      <c r="AN24" s="250"/>
      <c r="AO24" s="250"/>
      <c r="AP24" s="250"/>
      <c r="AQ24" s="250"/>
      <c r="AR24" s="250"/>
      <c r="AS24" s="251"/>
      <c r="AT24" s="251"/>
      <c r="AU24" s="251"/>
      <c r="AV24" s="251"/>
      <c r="AW24" s="48"/>
      <c r="AX24" s="91" t="s">
        <v>12</v>
      </c>
      <c r="AY24" s="92" t="s">
        <v>13</v>
      </c>
      <c r="AZ24" s="93"/>
      <c r="BA24" s="250"/>
      <c r="BB24" s="250"/>
      <c r="BC24" s="250"/>
      <c r="BD24" s="250"/>
      <c r="BE24" s="250"/>
      <c r="BF24" s="250"/>
      <c r="BG24" s="250"/>
      <c r="BH24" s="250"/>
      <c r="BI24" s="251"/>
      <c r="BJ24" s="251"/>
      <c r="BK24" s="251"/>
      <c r="BL24" s="251"/>
      <c r="BM24" s="48"/>
      <c r="BN24" s="267"/>
      <c r="BO24" s="48"/>
      <c r="BP24" s="91" t="s">
        <v>12</v>
      </c>
      <c r="BQ24" s="92" t="s">
        <v>13</v>
      </c>
      <c r="BR24" s="93"/>
      <c r="BS24" s="250"/>
      <c r="BT24" s="250"/>
      <c r="BU24" s="250"/>
      <c r="BV24" s="250"/>
      <c r="BW24" s="250"/>
      <c r="BX24" s="250"/>
      <c r="BY24" s="250"/>
      <c r="BZ24" s="250"/>
      <c r="CA24" s="251"/>
      <c r="CB24" s="251"/>
      <c r="CC24" s="251"/>
      <c r="CD24" s="251"/>
      <c r="CE24" s="48"/>
      <c r="CF24" s="91" t="s">
        <v>12</v>
      </c>
      <c r="CG24" s="92" t="s">
        <v>13</v>
      </c>
      <c r="CH24" s="93"/>
      <c r="CI24" s="250"/>
      <c r="CJ24" s="250"/>
      <c r="CK24" s="250"/>
      <c r="CL24" s="250"/>
      <c r="CM24" s="250"/>
      <c r="CN24" s="250"/>
      <c r="CO24" s="250"/>
      <c r="CP24" s="250"/>
      <c r="CQ24" s="251"/>
      <c r="CR24" s="251"/>
      <c r="CS24" s="251"/>
      <c r="CT24" s="251"/>
      <c r="CU24" s="48"/>
      <c r="CV24" s="91" t="s">
        <v>12</v>
      </c>
      <c r="CW24" s="92" t="s">
        <v>13</v>
      </c>
      <c r="CX24" s="93"/>
      <c r="CY24" s="250"/>
      <c r="CZ24" s="250"/>
      <c r="DA24" s="250"/>
      <c r="DB24" s="250"/>
      <c r="DC24" s="250"/>
      <c r="DD24" s="250"/>
      <c r="DE24" s="250"/>
      <c r="DF24" s="250"/>
      <c r="DG24" s="251"/>
      <c r="DH24" s="251"/>
      <c r="DI24" s="251"/>
      <c r="DJ24" s="251"/>
      <c r="DK24" s="48"/>
      <c r="DL24" s="91" t="s">
        <v>12</v>
      </c>
      <c r="DM24" s="92" t="s">
        <v>13</v>
      </c>
      <c r="DN24" s="93"/>
      <c r="DO24" s="250"/>
      <c r="DP24" s="250"/>
      <c r="DQ24" s="250"/>
      <c r="DR24" s="250"/>
      <c r="DS24" s="250"/>
      <c r="DT24" s="250"/>
      <c r="DU24" s="250"/>
      <c r="DV24" s="250"/>
      <c r="DW24" s="251"/>
      <c r="DX24" s="251"/>
      <c r="DY24" s="251"/>
      <c r="DZ24" s="251"/>
      <c r="EA24" s="48"/>
    </row>
    <row r="25" spans="1:131" s="14" customFormat="1">
      <c r="A25" s="50"/>
      <c r="B25" s="94"/>
      <c r="C25" s="95"/>
      <c r="D25" s="96" t="s">
        <v>408</v>
      </c>
      <c r="E25" s="223">
        <v>329.55</v>
      </c>
      <c r="F25" s="224">
        <v>291.77999999999997</v>
      </c>
      <c r="G25" s="225">
        <v>307.14</v>
      </c>
      <c r="H25" s="224">
        <v>333.49</v>
      </c>
      <c r="I25" s="225">
        <v>363.78</v>
      </c>
      <c r="J25" s="224">
        <v>352.17</v>
      </c>
      <c r="K25" s="225">
        <v>401.45</v>
      </c>
      <c r="L25" s="224">
        <v>435.21821200776316</v>
      </c>
      <c r="M25" s="226">
        <v>432.58052587438277</v>
      </c>
      <c r="N25" s="227">
        <v>417.28194630077655</v>
      </c>
      <c r="O25" s="226">
        <v>460.62792175932748</v>
      </c>
      <c r="P25" s="228">
        <v>451.92355751917222</v>
      </c>
      <c r="Q25" s="48"/>
      <c r="R25" s="94"/>
      <c r="S25" s="95"/>
      <c r="T25" s="96" t="s">
        <v>408</v>
      </c>
      <c r="U25" s="223">
        <v>329.55</v>
      </c>
      <c r="V25" s="224">
        <v>291.77999999999997</v>
      </c>
      <c r="W25" s="225">
        <v>307.14</v>
      </c>
      <c r="X25" s="224">
        <v>333.49</v>
      </c>
      <c r="Y25" s="225">
        <v>363.78</v>
      </c>
      <c r="Z25" s="224">
        <v>352.17</v>
      </c>
      <c r="AA25" s="225">
        <v>401.45</v>
      </c>
      <c r="AB25" s="224">
        <v>435.21821200776316</v>
      </c>
      <c r="AC25" s="226">
        <v>432.58052587438277</v>
      </c>
      <c r="AD25" s="227">
        <v>417.28194630077655</v>
      </c>
      <c r="AE25" s="226">
        <v>460.62792175932748</v>
      </c>
      <c r="AF25" s="228">
        <v>451.92355751917222</v>
      </c>
      <c r="AG25" s="48"/>
      <c r="AH25" s="94"/>
      <c r="AI25" s="95"/>
      <c r="AJ25" s="96" t="s">
        <v>14</v>
      </c>
      <c r="AK25" s="248">
        <v>329.55</v>
      </c>
      <c r="AL25" s="248">
        <v>291.77999999999997</v>
      </c>
      <c r="AM25" s="248">
        <v>307.14</v>
      </c>
      <c r="AN25" s="248">
        <v>333.49</v>
      </c>
      <c r="AO25" s="248">
        <v>363.78</v>
      </c>
      <c r="AP25" s="248">
        <v>352.17</v>
      </c>
      <c r="AQ25" s="248">
        <v>401.45</v>
      </c>
      <c r="AR25" s="248">
        <v>435.21821200776316</v>
      </c>
      <c r="AS25" s="249">
        <v>432.58052587438277</v>
      </c>
      <c r="AT25" s="249">
        <v>417.28194630077655</v>
      </c>
      <c r="AU25" s="249">
        <v>460.62792175932748</v>
      </c>
      <c r="AV25" s="249">
        <v>451.92355751917222</v>
      </c>
      <c r="AW25" s="48"/>
      <c r="AX25" s="94"/>
      <c r="AY25" s="95"/>
      <c r="AZ25" s="96" t="s">
        <v>14</v>
      </c>
      <c r="BA25" s="248">
        <v>329.55</v>
      </c>
      <c r="BB25" s="248">
        <v>291.77999999999997</v>
      </c>
      <c r="BC25" s="248">
        <v>307.14</v>
      </c>
      <c r="BD25" s="248">
        <v>333.49</v>
      </c>
      <c r="BE25" s="248">
        <v>363.78</v>
      </c>
      <c r="BF25" s="248">
        <v>352.17</v>
      </c>
      <c r="BG25" s="248">
        <v>401.45</v>
      </c>
      <c r="BH25" s="248">
        <v>435.21821200776316</v>
      </c>
      <c r="BI25" s="249">
        <v>432.58052587438277</v>
      </c>
      <c r="BJ25" s="249">
        <v>417.28194630077655</v>
      </c>
      <c r="BK25" s="249">
        <v>460.62792175932748</v>
      </c>
      <c r="BL25" s="249">
        <v>451.92355751917222</v>
      </c>
      <c r="BM25" s="48"/>
      <c r="BN25" s="270"/>
      <c r="BO25" s="48"/>
      <c r="BP25" s="94"/>
      <c r="BQ25" s="95"/>
      <c r="BR25" s="96" t="s">
        <v>14</v>
      </c>
      <c r="BS25" s="248">
        <f t="shared" ref="BS25" si="273">E25</f>
        <v>329.55</v>
      </c>
      <c r="BT25" s="248">
        <f>F25+BS25</f>
        <v>621.32999999999993</v>
      </c>
      <c r="BU25" s="248">
        <f t="shared" ref="BU25:CD25" si="274">G25+BT25</f>
        <v>928.46999999999991</v>
      </c>
      <c r="BV25" s="248">
        <f t="shared" si="274"/>
        <v>1261.96</v>
      </c>
      <c r="BW25" s="248">
        <f t="shared" si="274"/>
        <v>1625.74</v>
      </c>
      <c r="BX25" s="248">
        <f t="shared" si="274"/>
        <v>1977.91</v>
      </c>
      <c r="BY25" s="248">
        <f t="shared" si="274"/>
        <v>2379.36</v>
      </c>
      <c r="BZ25" s="248">
        <f t="shared" si="274"/>
        <v>2814.5782120077633</v>
      </c>
      <c r="CA25" s="249">
        <f t="shared" si="274"/>
        <v>3247.1587378821459</v>
      </c>
      <c r="CB25" s="249">
        <f t="shared" si="274"/>
        <v>3664.4406841829223</v>
      </c>
      <c r="CC25" s="249">
        <f t="shared" si="274"/>
        <v>4125.0686059422496</v>
      </c>
      <c r="CD25" s="249">
        <f t="shared" si="274"/>
        <v>4576.992163461422</v>
      </c>
      <c r="CE25" s="48"/>
      <c r="CF25" s="94"/>
      <c r="CG25" s="95"/>
      <c r="CH25" s="96" t="s">
        <v>408</v>
      </c>
      <c r="CI25" s="248">
        <f t="shared" ref="CI25" si="275">U25</f>
        <v>329.55</v>
      </c>
      <c r="CJ25" s="248">
        <f>V25+CI25</f>
        <v>621.32999999999993</v>
      </c>
      <c r="CK25" s="248">
        <f t="shared" ref="CK25" si="276">W25+CJ25</f>
        <v>928.46999999999991</v>
      </c>
      <c r="CL25" s="248">
        <f t="shared" ref="CL25" si="277">X25+CK25</f>
        <v>1261.96</v>
      </c>
      <c r="CM25" s="248">
        <f t="shared" ref="CM25" si="278">Y25+CL25</f>
        <v>1625.74</v>
      </c>
      <c r="CN25" s="248">
        <f t="shared" ref="CN25" si="279">Z25+CM25</f>
        <v>1977.91</v>
      </c>
      <c r="CO25" s="248">
        <f t="shared" ref="CO25" si="280">AA25+CN25</f>
        <v>2379.36</v>
      </c>
      <c r="CP25" s="248">
        <f t="shared" ref="CP25" si="281">AB25+CO25</f>
        <v>2814.5782120077633</v>
      </c>
      <c r="CQ25" s="249">
        <f t="shared" ref="CQ25" si="282">AC25+CP25</f>
        <v>3247.1587378821459</v>
      </c>
      <c r="CR25" s="249">
        <f t="shared" ref="CR25" si="283">AD25+CQ25</f>
        <v>3664.4406841829223</v>
      </c>
      <c r="CS25" s="249">
        <f t="shared" ref="CS25" si="284">AE25+CR25</f>
        <v>4125.0686059422496</v>
      </c>
      <c r="CT25" s="249">
        <f t="shared" ref="CT25" si="285">AF25+CS25</f>
        <v>4576.992163461422</v>
      </c>
      <c r="CU25" s="48"/>
      <c r="CV25" s="94"/>
      <c r="CW25" s="95"/>
      <c r="CX25" s="96" t="s">
        <v>14</v>
      </c>
      <c r="CY25" s="248">
        <f t="shared" ref="CY25" si="286">AK25</f>
        <v>329.55</v>
      </c>
      <c r="CZ25" s="248">
        <f>AL25+CY25</f>
        <v>621.32999999999993</v>
      </c>
      <c r="DA25" s="248">
        <f t="shared" ref="DA25" si="287">AM25+CZ25</f>
        <v>928.46999999999991</v>
      </c>
      <c r="DB25" s="248">
        <f t="shared" ref="DB25" si="288">AN25+DA25</f>
        <v>1261.96</v>
      </c>
      <c r="DC25" s="248">
        <f t="shared" ref="DC25" si="289">AO25+DB25</f>
        <v>1625.74</v>
      </c>
      <c r="DD25" s="248">
        <f t="shared" ref="DD25" si="290">AP25+DC25</f>
        <v>1977.91</v>
      </c>
      <c r="DE25" s="248">
        <f t="shared" ref="DE25" si="291">AQ25+DD25</f>
        <v>2379.36</v>
      </c>
      <c r="DF25" s="248">
        <f t="shared" ref="DF25" si="292">AR25+DE25</f>
        <v>2814.5782120077633</v>
      </c>
      <c r="DG25" s="249">
        <f t="shared" ref="DG25" si="293">AS25+DF25</f>
        <v>3247.1587378821459</v>
      </c>
      <c r="DH25" s="249">
        <f t="shared" ref="DH25" si="294">AT25+DG25</f>
        <v>3664.4406841829223</v>
      </c>
      <c r="DI25" s="249">
        <f t="shared" ref="DI25" si="295">AU25+DH25</f>
        <v>4125.0686059422496</v>
      </c>
      <c r="DJ25" s="249">
        <f t="shared" ref="DJ25" si="296">AV25+DI25</f>
        <v>4576.992163461422</v>
      </c>
      <c r="DK25" s="48"/>
      <c r="DL25" s="94"/>
      <c r="DM25" s="95"/>
      <c r="DN25" s="96" t="s">
        <v>14</v>
      </c>
      <c r="DO25" s="248">
        <f t="shared" ref="DO25" si="297">BA25</f>
        <v>329.55</v>
      </c>
      <c r="DP25" s="248">
        <f>BB25+DO25</f>
        <v>621.32999999999993</v>
      </c>
      <c r="DQ25" s="248">
        <f t="shared" ref="DQ25" si="298">BC25+DP25</f>
        <v>928.46999999999991</v>
      </c>
      <c r="DR25" s="248">
        <f t="shared" ref="DR25" si="299">BD25+DQ25</f>
        <v>1261.96</v>
      </c>
      <c r="DS25" s="248">
        <f t="shared" ref="DS25" si="300">BE25+DR25</f>
        <v>1625.74</v>
      </c>
      <c r="DT25" s="248">
        <f t="shared" ref="DT25" si="301">BF25+DS25</f>
        <v>1977.91</v>
      </c>
      <c r="DU25" s="248">
        <f t="shared" ref="DU25" si="302">BG25+DT25</f>
        <v>2379.36</v>
      </c>
      <c r="DV25" s="248">
        <f t="shared" ref="DV25" si="303">BH25+DU25</f>
        <v>2814.5782120077633</v>
      </c>
      <c r="DW25" s="249">
        <f t="shared" ref="DW25" si="304">BI25+DV25</f>
        <v>3247.1587378821459</v>
      </c>
      <c r="DX25" s="249">
        <f t="shared" ref="DX25" si="305">BJ25+DW25</f>
        <v>3664.4406841829223</v>
      </c>
      <c r="DY25" s="249">
        <f t="shared" ref="DY25" si="306">BK25+DX25</f>
        <v>4125.0686059422496</v>
      </c>
      <c r="DZ25" s="249">
        <f t="shared" ref="DZ25" si="307">BL25+DY25</f>
        <v>4576.992163461422</v>
      </c>
      <c r="EA25" s="48"/>
    </row>
    <row r="26" spans="1:131" s="14" customFormat="1">
      <c r="A26" s="50"/>
      <c r="B26" s="94"/>
      <c r="C26" s="95"/>
      <c r="D26" s="203" t="s">
        <v>386</v>
      </c>
      <c r="E26" s="68">
        <f>E28/100*E17</f>
        <v>270.08017849881725</v>
      </c>
      <c r="F26" s="76">
        <f t="shared" ref="F26:P26" si="308">F28/100*F17</f>
        <v>232.83194313752696</v>
      </c>
      <c r="G26" s="68">
        <f t="shared" si="308"/>
        <v>240.17155455960514</v>
      </c>
      <c r="H26" s="76">
        <f t="shared" si="308"/>
        <v>263.85570818798834</v>
      </c>
      <c r="I26" s="68">
        <f t="shared" si="308"/>
        <v>281.04227518678402</v>
      </c>
      <c r="J26" s="76">
        <f t="shared" si="308"/>
        <v>266.9680763383497</v>
      </c>
      <c r="K26" s="68">
        <f t="shared" si="308"/>
        <v>307.59591612905211</v>
      </c>
      <c r="L26" s="76">
        <f t="shared" si="308"/>
        <v>329.71076667254783</v>
      </c>
      <c r="M26" s="71">
        <f t="shared" si="308"/>
        <v>325.31462311691388</v>
      </c>
      <c r="N26" s="79">
        <f t="shared" si="308"/>
        <v>314.32426422782891</v>
      </c>
      <c r="O26" s="71">
        <f t="shared" si="308"/>
        <v>351.69148445071767</v>
      </c>
      <c r="P26" s="79">
        <f t="shared" si="308"/>
        <v>340.26151120606937</v>
      </c>
      <c r="Q26" s="48"/>
      <c r="R26" s="94"/>
      <c r="S26" s="95"/>
      <c r="T26" s="203" t="s">
        <v>386</v>
      </c>
      <c r="U26" s="68">
        <f>U28/100*U17</f>
        <v>270.08017849881725</v>
      </c>
      <c r="V26" s="76">
        <f t="shared" ref="V26:AF26" si="309">V28/100*V17</f>
        <v>232.83194313752696</v>
      </c>
      <c r="W26" s="68">
        <f t="shared" si="309"/>
        <v>240.17155455960514</v>
      </c>
      <c r="X26" s="76">
        <f t="shared" si="309"/>
        <v>263.85570818798834</v>
      </c>
      <c r="Y26" s="68">
        <f t="shared" si="309"/>
        <v>281.04227518678402</v>
      </c>
      <c r="Z26" s="76">
        <f t="shared" si="309"/>
        <v>266.9680763383497</v>
      </c>
      <c r="AA26" s="68">
        <f t="shared" si="309"/>
        <v>307.59591612905211</v>
      </c>
      <c r="AB26" s="76">
        <f t="shared" si="309"/>
        <v>329.71076667254783</v>
      </c>
      <c r="AC26" s="71">
        <f t="shared" si="309"/>
        <v>325.31462311691388</v>
      </c>
      <c r="AD26" s="79">
        <f t="shared" si="309"/>
        <v>314.32426422782891</v>
      </c>
      <c r="AE26" s="71">
        <f t="shared" si="309"/>
        <v>351.69148445071767</v>
      </c>
      <c r="AF26" s="79">
        <f t="shared" si="309"/>
        <v>340.26151120606937</v>
      </c>
      <c r="AG26" s="48"/>
      <c r="AH26" s="94"/>
      <c r="AI26" s="95"/>
      <c r="AJ26" s="203" t="s">
        <v>386</v>
      </c>
      <c r="AK26" s="248">
        <f>AK28/100*AK17</f>
        <v>270.08017849881725</v>
      </c>
      <c r="AL26" s="248">
        <f t="shared" ref="AL26:AV26" si="310">AL28/100*AL17</f>
        <v>232.83194313752696</v>
      </c>
      <c r="AM26" s="248">
        <f t="shared" si="310"/>
        <v>240.17155455960514</v>
      </c>
      <c r="AN26" s="248">
        <f t="shared" si="310"/>
        <v>263.85570818798834</v>
      </c>
      <c r="AO26" s="248">
        <f t="shared" si="310"/>
        <v>281.04227518678402</v>
      </c>
      <c r="AP26" s="248">
        <f t="shared" si="310"/>
        <v>266.9680763383497</v>
      </c>
      <c r="AQ26" s="248">
        <f t="shared" si="310"/>
        <v>307.59591612905211</v>
      </c>
      <c r="AR26" s="248">
        <f t="shared" si="310"/>
        <v>329.71076667254783</v>
      </c>
      <c r="AS26" s="249">
        <f t="shared" si="310"/>
        <v>325.31462311691388</v>
      </c>
      <c r="AT26" s="249">
        <f t="shared" si="310"/>
        <v>314.32426422782891</v>
      </c>
      <c r="AU26" s="249">
        <f t="shared" si="310"/>
        <v>351.69148445071767</v>
      </c>
      <c r="AV26" s="249">
        <f t="shared" si="310"/>
        <v>340.26151120606937</v>
      </c>
      <c r="AW26" s="48"/>
      <c r="AX26" s="94"/>
      <c r="AY26" s="95"/>
      <c r="AZ26" s="203" t="s">
        <v>386</v>
      </c>
      <c r="BA26" s="248">
        <f>BA28/100*BA17</f>
        <v>270.08017849881725</v>
      </c>
      <c r="BB26" s="248">
        <f t="shared" ref="BB26:BL26" si="311">BB28/100*BB17</f>
        <v>232.83194313752696</v>
      </c>
      <c r="BC26" s="248">
        <f t="shared" si="311"/>
        <v>240.17155455960514</v>
      </c>
      <c r="BD26" s="248">
        <f t="shared" si="311"/>
        <v>263.85570818798834</v>
      </c>
      <c r="BE26" s="248">
        <f t="shared" si="311"/>
        <v>281.04227518678402</v>
      </c>
      <c r="BF26" s="248">
        <f t="shared" si="311"/>
        <v>266.9680763383497</v>
      </c>
      <c r="BG26" s="248">
        <f t="shared" si="311"/>
        <v>307.59591612905211</v>
      </c>
      <c r="BH26" s="248">
        <f t="shared" si="311"/>
        <v>329.71076667254783</v>
      </c>
      <c r="BI26" s="249">
        <f t="shared" si="311"/>
        <v>325.31462311691388</v>
      </c>
      <c r="BJ26" s="249">
        <f t="shared" si="311"/>
        <v>314.32426422782891</v>
      </c>
      <c r="BK26" s="249">
        <f t="shared" si="311"/>
        <v>351.69148445071767</v>
      </c>
      <c r="BL26" s="249">
        <f t="shared" si="311"/>
        <v>340.26151120606937</v>
      </c>
      <c r="BM26" s="48"/>
      <c r="BN26" s="270"/>
      <c r="BO26" s="48"/>
      <c r="BP26" s="94"/>
      <c r="BQ26" s="95"/>
      <c r="BR26" s="203" t="s">
        <v>386</v>
      </c>
      <c r="BS26" s="248">
        <f>BS28/100*BS17</f>
        <v>270.08017849881725</v>
      </c>
      <c r="BT26" s="248">
        <f t="shared" ref="BT26:CD26" si="312">BT28/100*BT17</f>
        <v>502.86401070923114</v>
      </c>
      <c r="BU26" s="248">
        <f t="shared" si="312"/>
        <v>742.84011312053428</v>
      </c>
      <c r="BV26" s="248">
        <f t="shared" si="312"/>
        <v>1006.6676778770808</v>
      </c>
      <c r="BW26" s="248">
        <f t="shared" si="312"/>
        <v>1287.8585470190105</v>
      </c>
      <c r="BX26" s="248">
        <f t="shared" si="312"/>
        <v>1554.742421218139</v>
      </c>
      <c r="BY26" s="248">
        <f t="shared" si="312"/>
        <v>1862.4103221257797</v>
      </c>
      <c r="BZ26" s="248">
        <f t="shared" si="312"/>
        <v>2192.7950609188592</v>
      </c>
      <c r="CA26" s="249">
        <f t="shared" si="312"/>
        <v>2518.7391598719983</v>
      </c>
      <c r="CB26" s="249">
        <f t="shared" si="312"/>
        <v>2833.5118827329843</v>
      </c>
      <c r="CC26" s="249">
        <f t="shared" si="312"/>
        <v>3185.3955572847826</v>
      </c>
      <c r="CD26" s="249">
        <f t="shared" si="312"/>
        <v>3525.9949617090733</v>
      </c>
      <c r="CE26" s="48"/>
      <c r="CF26" s="94"/>
      <c r="CG26" s="95"/>
      <c r="CH26" s="203" t="s">
        <v>386</v>
      </c>
      <c r="CI26" s="248">
        <f>CI28/100*CI17</f>
        <v>270.08017849881725</v>
      </c>
      <c r="CJ26" s="248">
        <f t="shared" ref="CJ26:CT26" si="313">CJ28/100*CJ17</f>
        <v>502.86401070923114</v>
      </c>
      <c r="CK26" s="248">
        <f t="shared" si="313"/>
        <v>742.84011312053428</v>
      </c>
      <c r="CL26" s="248">
        <f t="shared" si="313"/>
        <v>1006.6676778770808</v>
      </c>
      <c r="CM26" s="248">
        <f t="shared" si="313"/>
        <v>1287.8585470190105</v>
      </c>
      <c r="CN26" s="248">
        <f t="shared" si="313"/>
        <v>1554.742421218139</v>
      </c>
      <c r="CO26" s="248">
        <f t="shared" si="313"/>
        <v>1862.4103221257797</v>
      </c>
      <c r="CP26" s="248">
        <f t="shared" si="313"/>
        <v>2192.7950609188592</v>
      </c>
      <c r="CQ26" s="249">
        <f t="shared" si="313"/>
        <v>2518.7391598719983</v>
      </c>
      <c r="CR26" s="249">
        <f t="shared" si="313"/>
        <v>2833.5118827329843</v>
      </c>
      <c r="CS26" s="249">
        <f t="shared" si="313"/>
        <v>3185.3955572847826</v>
      </c>
      <c r="CT26" s="249">
        <f t="shared" si="313"/>
        <v>3525.9949617090733</v>
      </c>
      <c r="CU26" s="48"/>
      <c r="CV26" s="94"/>
      <c r="CW26" s="95"/>
      <c r="CX26" s="203" t="s">
        <v>386</v>
      </c>
      <c r="CY26" s="248">
        <f>CY28/100*CY17</f>
        <v>270.08017849881725</v>
      </c>
      <c r="CZ26" s="248">
        <f t="shared" ref="CZ26:DJ26" si="314">CZ28/100*CZ17</f>
        <v>502.86401070923114</v>
      </c>
      <c r="DA26" s="248">
        <f t="shared" si="314"/>
        <v>742.84011312053428</v>
      </c>
      <c r="DB26" s="248">
        <f t="shared" si="314"/>
        <v>1006.6676778770808</v>
      </c>
      <c r="DC26" s="248">
        <f t="shared" si="314"/>
        <v>1287.8585470190105</v>
      </c>
      <c r="DD26" s="248">
        <f t="shared" si="314"/>
        <v>1554.742421218139</v>
      </c>
      <c r="DE26" s="248">
        <f t="shared" si="314"/>
        <v>1862.4103221257797</v>
      </c>
      <c r="DF26" s="248">
        <f t="shared" si="314"/>
        <v>2192.7950609188592</v>
      </c>
      <c r="DG26" s="249">
        <f t="shared" si="314"/>
        <v>2518.7391598719983</v>
      </c>
      <c r="DH26" s="249">
        <f t="shared" si="314"/>
        <v>2833.5118827329843</v>
      </c>
      <c r="DI26" s="249">
        <f t="shared" si="314"/>
        <v>3185.3955572847826</v>
      </c>
      <c r="DJ26" s="249">
        <f t="shared" si="314"/>
        <v>3525.9949617090733</v>
      </c>
      <c r="DK26" s="48"/>
      <c r="DL26" s="94"/>
      <c r="DM26" s="95"/>
      <c r="DN26" s="203" t="s">
        <v>386</v>
      </c>
      <c r="DO26" s="248">
        <f>DO28/100*DO17</f>
        <v>270.08017849881725</v>
      </c>
      <c r="DP26" s="248">
        <f t="shared" ref="DP26:DZ26" si="315">DP28/100*DP17</f>
        <v>502.86401070923114</v>
      </c>
      <c r="DQ26" s="248">
        <f t="shared" si="315"/>
        <v>742.84011312053428</v>
      </c>
      <c r="DR26" s="248">
        <f t="shared" si="315"/>
        <v>1006.6676778770808</v>
      </c>
      <c r="DS26" s="248">
        <f t="shared" si="315"/>
        <v>1287.8585470190105</v>
      </c>
      <c r="DT26" s="248">
        <f t="shared" si="315"/>
        <v>1554.742421218139</v>
      </c>
      <c r="DU26" s="248">
        <f t="shared" si="315"/>
        <v>1862.4103221257797</v>
      </c>
      <c r="DV26" s="248">
        <f t="shared" si="315"/>
        <v>2192.7950609188592</v>
      </c>
      <c r="DW26" s="249">
        <f t="shared" si="315"/>
        <v>2518.7391598719983</v>
      </c>
      <c r="DX26" s="249">
        <f t="shared" si="315"/>
        <v>2833.5118827329843</v>
      </c>
      <c r="DY26" s="249">
        <f t="shared" si="315"/>
        <v>3185.3955572847826</v>
      </c>
      <c r="DZ26" s="249">
        <f t="shared" si="315"/>
        <v>3525.9949617090733</v>
      </c>
      <c r="EA26" s="48"/>
    </row>
    <row r="27" spans="1:131" s="14" customFormat="1">
      <c r="A27" s="50"/>
      <c r="B27" s="94"/>
      <c r="C27" s="95"/>
      <c r="D27" s="203" t="s">
        <v>387</v>
      </c>
      <c r="E27" s="68">
        <f>E28/100*E18</f>
        <v>59.469821501182736</v>
      </c>
      <c r="F27" s="76">
        <f t="shared" ref="F27:P27" si="316">F28/100*F18</f>
        <v>58.948056862473038</v>
      </c>
      <c r="G27" s="68">
        <f t="shared" si="316"/>
        <v>66.968445440394817</v>
      </c>
      <c r="H27" s="76">
        <f t="shared" si="316"/>
        <v>69.634291812011583</v>
      </c>
      <c r="I27" s="68">
        <f t="shared" si="316"/>
        <v>82.737724813215962</v>
      </c>
      <c r="J27" s="76">
        <f t="shared" si="316"/>
        <v>85.201923661650326</v>
      </c>
      <c r="K27" s="68">
        <f t="shared" si="316"/>
        <v>93.854083870947917</v>
      </c>
      <c r="L27" s="76">
        <f t="shared" si="316"/>
        <v>105.50744533521531</v>
      </c>
      <c r="M27" s="71">
        <f t="shared" si="316"/>
        <v>107.26590275746889</v>
      </c>
      <c r="N27" s="79">
        <f t="shared" si="316"/>
        <v>102.95768207294761</v>
      </c>
      <c r="O27" s="71">
        <f t="shared" si="316"/>
        <v>108.9364373086098</v>
      </c>
      <c r="P27" s="79">
        <f t="shared" si="316"/>
        <v>111.66204631310286</v>
      </c>
      <c r="Q27" s="48"/>
      <c r="R27" s="94"/>
      <c r="S27" s="95"/>
      <c r="T27" s="203" t="s">
        <v>387</v>
      </c>
      <c r="U27" s="68">
        <f>U28/100*U18</f>
        <v>59.469821501182736</v>
      </c>
      <c r="V27" s="76">
        <f t="shared" ref="V27:AF27" si="317">V28/100*V18</f>
        <v>58.948056862473038</v>
      </c>
      <c r="W27" s="68">
        <f t="shared" si="317"/>
        <v>66.968445440394817</v>
      </c>
      <c r="X27" s="76">
        <f t="shared" si="317"/>
        <v>69.634291812011583</v>
      </c>
      <c r="Y27" s="68">
        <f t="shared" si="317"/>
        <v>82.737724813215962</v>
      </c>
      <c r="Z27" s="76">
        <f t="shared" si="317"/>
        <v>85.201923661650326</v>
      </c>
      <c r="AA27" s="68">
        <f t="shared" si="317"/>
        <v>93.854083870947917</v>
      </c>
      <c r="AB27" s="76">
        <f t="shared" si="317"/>
        <v>105.50744533521531</v>
      </c>
      <c r="AC27" s="71">
        <f t="shared" si="317"/>
        <v>107.26590275746889</v>
      </c>
      <c r="AD27" s="79">
        <f t="shared" si="317"/>
        <v>102.95768207294761</v>
      </c>
      <c r="AE27" s="71">
        <f t="shared" si="317"/>
        <v>108.9364373086098</v>
      </c>
      <c r="AF27" s="79">
        <f t="shared" si="317"/>
        <v>111.66204631310286</v>
      </c>
      <c r="AG27" s="48"/>
      <c r="AH27" s="94"/>
      <c r="AI27" s="95"/>
      <c r="AJ27" s="203" t="s">
        <v>387</v>
      </c>
      <c r="AK27" s="248">
        <f>AK28/100*AK18</f>
        <v>59.469821501182736</v>
      </c>
      <c r="AL27" s="248">
        <f t="shared" ref="AL27:AV27" si="318">AL28/100*AL18</f>
        <v>58.948056862473038</v>
      </c>
      <c r="AM27" s="248">
        <f t="shared" si="318"/>
        <v>66.968445440394817</v>
      </c>
      <c r="AN27" s="248">
        <f t="shared" si="318"/>
        <v>69.634291812011583</v>
      </c>
      <c r="AO27" s="248">
        <f t="shared" si="318"/>
        <v>82.737724813215962</v>
      </c>
      <c r="AP27" s="248">
        <f t="shared" si="318"/>
        <v>85.201923661650326</v>
      </c>
      <c r="AQ27" s="248">
        <f t="shared" si="318"/>
        <v>93.854083870947917</v>
      </c>
      <c r="AR27" s="248">
        <f t="shared" si="318"/>
        <v>105.50744533521531</v>
      </c>
      <c r="AS27" s="249">
        <f t="shared" si="318"/>
        <v>107.26590275746889</v>
      </c>
      <c r="AT27" s="249">
        <f t="shared" si="318"/>
        <v>102.95768207294761</v>
      </c>
      <c r="AU27" s="249">
        <f t="shared" si="318"/>
        <v>108.9364373086098</v>
      </c>
      <c r="AV27" s="249">
        <f t="shared" si="318"/>
        <v>111.66204631310286</v>
      </c>
      <c r="AW27" s="48"/>
      <c r="AX27" s="94"/>
      <c r="AY27" s="95"/>
      <c r="AZ27" s="203" t="s">
        <v>387</v>
      </c>
      <c r="BA27" s="248">
        <f>BA28/100*BA18</f>
        <v>59.469821501182736</v>
      </c>
      <c r="BB27" s="248">
        <f t="shared" ref="BB27:BL27" si="319">BB28/100*BB18</f>
        <v>58.948056862473038</v>
      </c>
      <c r="BC27" s="248">
        <f t="shared" si="319"/>
        <v>66.968445440394817</v>
      </c>
      <c r="BD27" s="248">
        <f t="shared" si="319"/>
        <v>69.634291812011583</v>
      </c>
      <c r="BE27" s="248">
        <f t="shared" si="319"/>
        <v>82.737724813215962</v>
      </c>
      <c r="BF27" s="248">
        <f t="shared" si="319"/>
        <v>85.201923661650326</v>
      </c>
      <c r="BG27" s="248">
        <f t="shared" si="319"/>
        <v>93.854083870947917</v>
      </c>
      <c r="BH27" s="248">
        <f t="shared" si="319"/>
        <v>105.50744533521531</v>
      </c>
      <c r="BI27" s="249">
        <f t="shared" si="319"/>
        <v>107.26590275746889</v>
      </c>
      <c r="BJ27" s="249">
        <f t="shared" si="319"/>
        <v>102.95768207294761</v>
      </c>
      <c r="BK27" s="249">
        <f t="shared" si="319"/>
        <v>108.9364373086098</v>
      </c>
      <c r="BL27" s="249">
        <f t="shared" si="319"/>
        <v>111.66204631310286</v>
      </c>
      <c r="BM27" s="48"/>
      <c r="BN27" s="270"/>
      <c r="BO27" s="48"/>
      <c r="BP27" s="94"/>
      <c r="BQ27" s="95"/>
      <c r="BR27" s="203" t="s">
        <v>387</v>
      </c>
      <c r="BS27" s="248">
        <f>BS28/100*BS18</f>
        <v>59.469821501182736</v>
      </c>
      <c r="BT27" s="248">
        <f t="shared" ref="BT27:CD27" si="320">BT28/100*BT18</f>
        <v>118.46598929076876</v>
      </c>
      <c r="BU27" s="248">
        <f t="shared" si="320"/>
        <v>185.62988687946577</v>
      </c>
      <c r="BV27" s="248">
        <f t="shared" si="320"/>
        <v>255.29232212291913</v>
      </c>
      <c r="BW27" s="248">
        <f t="shared" si="320"/>
        <v>337.88145298098971</v>
      </c>
      <c r="BX27" s="248">
        <f t="shared" si="320"/>
        <v>423.16757878186075</v>
      </c>
      <c r="BY27" s="248">
        <f t="shared" si="320"/>
        <v>516.94967787421967</v>
      </c>
      <c r="BZ27" s="248">
        <f t="shared" si="320"/>
        <v>621.78315108890376</v>
      </c>
      <c r="CA27" s="249">
        <f t="shared" si="320"/>
        <v>728.41957801014837</v>
      </c>
      <c r="CB27" s="249">
        <f t="shared" si="320"/>
        <v>830.92880144993785</v>
      </c>
      <c r="CC27" s="249">
        <f t="shared" si="320"/>
        <v>939.67304865746746</v>
      </c>
      <c r="CD27" s="249">
        <f t="shared" si="320"/>
        <v>1050.997201752348</v>
      </c>
      <c r="CE27" s="48"/>
      <c r="CF27" s="94"/>
      <c r="CG27" s="95"/>
      <c r="CH27" s="203" t="s">
        <v>387</v>
      </c>
      <c r="CI27" s="248">
        <f>CI28/100*CI18</f>
        <v>59.469821501182736</v>
      </c>
      <c r="CJ27" s="248">
        <f t="shared" ref="CJ27:CT27" si="321">CJ28/100*CJ18</f>
        <v>118.46598929076876</v>
      </c>
      <c r="CK27" s="248">
        <f t="shared" si="321"/>
        <v>185.62988687946577</v>
      </c>
      <c r="CL27" s="248">
        <f t="shared" si="321"/>
        <v>255.29232212291913</v>
      </c>
      <c r="CM27" s="248">
        <f t="shared" si="321"/>
        <v>337.88145298098971</v>
      </c>
      <c r="CN27" s="248">
        <f t="shared" si="321"/>
        <v>423.16757878186075</v>
      </c>
      <c r="CO27" s="248">
        <f t="shared" si="321"/>
        <v>516.94967787421967</v>
      </c>
      <c r="CP27" s="248">
        <f t="shared" si="321"/>
        <v>621.78315108890376</v>
      </c>
      <c r="CQ27" s="249">
        <f t="shared" si="321"/>
        <v>728.41957801014837</v>
      </c>
      <c r="CR27" s="249">
        <f t="shared" si="321"/>
        <v>830.92880144993785</v>
      </c>
      <c r="CS27" s="249">
        <f t="shared" si="321"/>
        <v>939.67304865746746</v>
      </c>
      <c r="CT27" s="249">
        <f t="shared" si="321"/>
        <v>1050.997201752348</v>
      </c>
      <c r="CU27" s="48"/>
      <c r="CV27" s="94"/>
      <c r="CW27" s="95"/>
      <c r="CX27" s="203" t="s">
        <v>387</v>
      </c>
      <c r="CY27" s="248">
        <f>CY28/100*CY18</f>
        <v>59.469821501182736</v>
      </c>
      <c r="CZ27" s="248">
        <f t="shared" ref="CZ27:DJ27" si="322">CZ28/100*CZ18</f>
        <v>118.46598929076876</v>
      </c>
      <c r="DA27" s="248">
        <f t="shared" si="322"/>
        <v>185.62988687946577</v>
      </c>
      <c r="DB27" s="248">
        <f t="shared" si="322"/>
        <v>255.29232212291913</v>
      </c>
      <c r="DC27" s="248">
        <f t="shared" si="322"/>
        <v>337.88145298098971</v>
      </c>
      <c r="DD27" s="248">
        <f t="shared" si="322"/>
        <v>423.16757878186075</v>
      </c>
      <c r="DE27" s="248">
        <f t="shared" si="322"/>
        <v>516.94967787421967</v>
      </c>
      <c r="DF27" s="248">
        <f t="shared" si="322"/>
        <v>621.78315108890376</v>
      </c>
      <c r="DG27" s="249">
        <f t="shared" si="322"/>
        <v>728.41957801014837</v>
      </c>
      <c r="DH27" s="249">
        <f t="shared" si="322"/>
        <v>830.92880144993785</v>
      </c>
      <c r="DI27" s="249">
        <f t="shared" si="322"/>
        <v>939.67304865746746</v>
      </c>
      <c r="DJ27" s="249">
        <f t="shared" si="322"/>
        <v>1050.997201752348</v>
      </c>
      <c r="DK27" s="48"/>
      <c r="DL27" s="94"/>
      <c r="DM27" s="95"/>
      <c r="DN27" s="203" t="s">
        <v>387</v>
      </c>
      <c r="DO27" s="248">
        <f>DO28/100*DO18</f>
        <v>59.469821501182736</v>
      </c>
      <c r="DP27" s="248">
        <f t="shared" ref="DP27:DZ27" si="323">DP28/100*DP18</f>
        <v>118.46598929076876</v>
      </c>
      <c r="DQ27" s="248">
        <f t="shared" si="323"/>
        <v>185.62988687946577</v>
      </c>
      <c r="DR27" s="248">
        <f t="shared" si="323"/>
        <v>255.29232212291913</v>
      </c>
      <c r="DS27" s="248">
        <f t="shared" si="323"/>
        <v>337.88145298098971</v>
      </c>
      <c r="DT27" s="248">
        <f t="shared" si="323"/>
        <v>423.16757878186075</v>
      </c>
      <c r="DU27" s="248">
        <f t="shared" si="323"/>
        <v>516.94967787421967</v>
      </c>
      <c r="DV27" s="248">
        <f t="shared" si="323"/>
        <v>621.78315108890376</v>
      </c>
      <c r="DW27" s="249">
        <f t="shared" si="323"/>
        <v>728.41957801014837</v>
      </c>
      <c r="DX27" s="249">
        <f t="shared" si="323"/>
        <v>830.92880144993785</v>
      </c>
      <c r="DY27" s="249">
        <f t="shared" si="323"/>
        <v>939.67304865746746</v>
      </c>
      <c r="DZ27" s="249">
        <f t="shared" si="323"/>
        <v>1050.997201752348</v>
      </c>
      <c r="EA27" s="48"/>
    </row>
    <row r="28" spans="1:131" s="14" customFormat="1">
      <c r="A28" s="50"/>
      <c r="B28" s="94"/>
      <c r="C28" s="95"/>
      <c r="D28" s="96" t="s">
        <v>409</v>
      </c>
      <c r="E28" s="65">
        <f>IF(E16=0,0,E25/E16)*100</f>
        <v>4.4273705677593913</v>
      </c>
      <c r="F28" s="73">
        <f t="shared" ref="F28:P28" si="324">IF(F16=0,0,F25/F16)*100</f>
        <v>4.4309054822166978</v>
      </c>
      <c r="G28" s="65">
        <f t="shared" si="324"/>
        <v>4.4080036970168397</v>
      </c>
      <c r="H28" s="73">
        <f t="shared" si="324"/>
        <v>4.2530154592501717</v>
      </c>
      <c r="I28" s="65">
        <f t="shared" si="324"/>
        <v>4.3961435556339712</v>
      </c>
      <c r="J28" s="73">
        <f t="shared" si="324"/>
        <v>4.4248799451177687</v>
      </c>
      <c r="K28" s="65">
        <f t="shared" si="324"/>
        <v>4.4352205899412356</v>
      </c>
      <c r="L28" s="73">
        <f t="shared" si="324"/>
        <v>4.3961435556339712</v>
      </c>
      <c r="M28" s="65">
        <f t="shared" si="324"/>
        <v>4.3961435556339712</v>
      </c>
      <c r="N28" s="73">
        <f t="shared" si="324"/>
        <v>4.3961435556339712</v>
      </c>
      <c r="O28" s="65">
        <f t="shared" si="324"/>
        <v>4.3961435556339712</v>
      </c>
      <c r="P28" s="73">
        <f t="shared" si="324"/>
        <v>4.3961435556339712</v>
      </c>
      <c r="Q28" s="48"/>
      <c r="R28" s="94"/>
      <c r="S28" s="95"/>
      <c r="T28" s="96" t="s">
        <v>409</v>
      </c>
      <c r="U28" s="65">
        <f>IF(U16=0,0,U25/U16)*100</f>
        <v>4.4273705677593913</v>
      </c>
      <c r="V28" s="73">
        <f t="shared" ref="V28:AF28" si="325">IF(V16=0,0,V25/V16)*100</f>
        <v>4.4309054822166978</v>
      </c>
      <c r="W28" s="65">
        <f t="shared" si="325"/>
        <v>4.4080036970168397</v>
      </c>
      <c r="X28" s="73">
        <f t="shared" si="325"/>
        <v>4.2530154592501717</v>
      </c>
      <c r="Y28" s="65">
        <f t="shared" si="325"/>
        <v>4.3961435556339712</v>
      </c>
      <c r="Z28" s="73">
        <f t="shared" si="325"/>
        <v>4.4248799451177687</v>
      </c>
      <c r="AA28" s="65">
        <f t="shared" si="325"/>
        <v>4.4352205899412356</v>
      </c>
      <c r="AB28" s="73">
        <f t="shared" si="325"/>
        <v>4.3961435556339712</v>
      </c>
      <c r="AC28" s="65">
        <f t="shared" si="325"/>
        <v>4.3961435556339712</v>
      </c>
      <c r="AD28" s="73">
        <f t="shared" si="325"/>
        <v>4.3961435556339712</v>
      </c>
      <c r="AE28" s="65">
        <f t="shared" si="325"/>
        <v>4.3961435556339712</v>
      </c>
      <c r="AF28" s="73">
        <f t="shared" si="325"/>
        <v>4.3961435556339712</v>
      </c>
      <c r="AG28" s="48"/>
      <c r="AH28" s="94"/>
      <c r="AI28" s="95"/>
      <c r="AJ28" s="96" t="s">
        <v>15</v>
      </c>
      <c r="AK28" s="244">
        <f>IF(AK16=0,0,AK25/AK16)*100</f>
        <v>4.4273705677593913</v>
      </c>
      <c r="AL28" s="244">
        <f t="shared" ref="AL28:AV28" si="326">IF(AL16=0,0,AL25/AL16)*100</f>
        <v>4.4309054822166978</v>
      </c>
      <c r="AM28" s="244">
        <f t="shared" si="326"/>
        <v>4.4080036970168397</v>
      </c>
      <c r="AN28" s="244">
        <f t="shared" si="326"/>
        <v>4.2530154592501717</v>
      </c>
      <c r="AO28" s="244">
        <f t="shared" si="326"/>
        <v>4.3961435556339712</v>
      </c>
      <c r="AP28" s="244">
        <f t="shared" si="326"/>
        <v>4.4248799451177687</v>
      </c>
      <c r="AQ28" s="244">
        <f t="shared" si="326"/>
        <v>4.4352205899412356</v>
      </c>
      <c r="AR28" s="244">
        <f t="shared" si="326"/>
        <v>4.3961435556339712</v>
      </c>
      <c r="AS28" s="244">
        <f t="shared" si="326"/>
        <v>4.3961435556339712</v>
      </c>
      <c r="AT28" s="244">
        <f t="shared" si="326"/>
        <v>4.3961435556339712</v>
      </c>
      <c r="AU28" s="244">
        <f t="shared" si="326"/>
        <v>4.3961435556339712</v>
      </c>
      <c r="AV28" s="244">
        <f t="shared" si="326"/>
        <v>4.3961435556339712</v>
      </c>
      <c r="AW28" s="48"/>
      <c r="AX28" s="94"/>
      <c r="AY28" s="95"/>
      <c r="AZ28" s="96" t="s">
        <v>15</v>
      </c>
      <c r="BA28" s="244">
        <f>IF(BA16=0,0,BA25/BA16)*100</f>
        <v>4.4273705677593913</v>
      </c>
      <c r="BB28" s="244">
        <f t="shared" ref="BB28:BL28" si="327">IF(BB16=0,0,BB25/BB16)*100</f>
        <v>4.4309054822166978</v>
      </c>
      <c r="BC28" s="244">
        <f t="shared" si="327"/>
        <v>4.4080036970168397</v>
      </c>
      <c r="BD28" s="244">
        <f t="shared" si="327"/>
        <v>4.2530154592501717</v>
      </c>
      <c r="BE28" s="244">
        <f t="shared" si="327"/>
        <v>4.3961435556339712</v>
      </c>
      <c r="BF28" s="244">
        <f t="shared" si="327"/>
        <v>4.4248799451177687</v>
      </c>
      <c r="BG28" s="244">
        <f t="shared" si="327"/>
        <v>4.4352205899412356</v>
      </c>
      <c r="BH28" s="244">
        <f t="shared" si="327"/>
        <v>4.3961435556339712</v>
      </c>
      <c r="BI28" s="244">
        <f t="shared" si="327"/>
        <v>4.3961435556339712</v>
      </c>
      <c r="BJ28" s="244">
        <f t="shared" si="327"/>
        <v>4.3961435556339712</v>
      </c>
      <c r="BK28" s="244">
        <f t="shared" si="327"/>
        <v>4.3961435556339712</v>
      </c>
      <c r="BL28" s="244">
        <f t="shared" si="327"/>
        <v>4.3961435556339712</v>
      </c>
      <c r="BM28" s="48"/>
      <c r="BN28" s="270"/>
      <c r="BO28" s="48"/>
      <c r="BP28" s="94"/>
      <c r="BQ28" s="95"/>
      <c r="BR28" s="96" t="s">
        <v>15</v>
      </c>
      <c r="BS28" s="244">
        <f>IF(BS16=0,0,BS25/BS16)*100</f>
        <v>4.4273705677593913</v>
      </c>
      <c r="BT28" s="244">
        <f t="shared" ref="BT28:CD28" si="328">IF(BT16=0,0,BT25/BT16)*100</f>
        <v>4.4290298804298081</v>
      </c>
      <c r="BU28" s="244">
        <f t="shared" si="328"/>
        <v>4.4220522033342915</v>
      </c>
      <c r="BV28" s="244">
        <f t="shared" si="328"/>
        <v>4.376089288921901</v>
      </c>
      <c r="BW28" s="244">
        <f t="shared" si="328"/>
        <v>4.3805607798968538</v>
      </c>
      <c r="BX28" s="244">
        <f t="shared" si="328"/>
        <v>4.3883867973214086</v>
      </c>
      <c r="BY28" s="244">
        <f t="shared" si="328"/>
        <v>4.3962191953235283</v>
      </c>
      <c r="BZ28" s="244">
        <f t="shared" si="328"/>
        <v>4.3962074989886624</v>
      </c>
      <c r="CA28" s="244">
        <f t="shared" si="328"/>
        <v>4.3961989804649422</v>
      </c>
      <c r="CB28" s="244">
        <f t="shared" si="328"/>
        <v>4.3961926689861333</v>
      </c>
      <c r="CC28" s="244">
        <f t="shared" si="328"/>
        <v>4.3961871846638063</v>
      </c>
      <c r="CD28" s="244">
        <f t="shared" si="328"/>
        <v>4.3961828767773099</v>
      </c>
      <c r="CE28" s="48"/>
      <c r="CF28" s="94"/>
      <c r="CG28" s="95"/>
      <c r="CH28" s="96" t="s">
        <v>409</v>
      </c>
      <c r="CI28" s="244">
        <f>IF(CI16=0,0,CI25/CI16)*100</f>
        <v>4.4273705677593913</v>
      </c>
      <c r="CJ28" s="244">
        <f t="shared" ref="CJ28:CT28" si="329">IF(CJ16=0,0,CJ25/CJ16)*100</f>
        <v>4.4290298804298081</v>
      </c>
      <c r="CK28" s="244">
        <f t="shared" si="329"/>
        <v>4.4220522033342915</v>
      </c>
      <c r="CL28" s="244">
        <f t="shared" si="329"/>
        <v>4.376089288921901</v>
      </c>
      <c r="CM28" s="244">
        <f t="shared" si="329"/>
        <v>4.3805607798968538</v>
      </c>
      <c r="CN28" s="244">
        <f t="shared" si="329"/>
        <v>4.3883867973214086</v>
      </c>
      <c r="CO28" s="244">
        <f t="shared" si="329"/>
        <v>4.3962191953235283</v>
      </c>
      <c r="CP28" s="244">
        <f t="shared" si="329"/>
        <v>4.3962074989886624</v>
      </c>
      <c r="CQ28" s="244">
        <f t="shared" si="329"/>
        <v>4.3961989804649422</v>
      </c>
      <c r="CR28" s="244">
        <f t="shared" si="329"/>
        <v>4.3961926689861333</v>
      </c>
      <c r="CS28" s="244">
        <f t="shared" si="329"/>
        <v>4.3961871846638063</v>
      </c>
      <c r="CT28" s="244">
        <f t="shared" si="329"/>
        <v>4.3961828767773099</v>
      </c>
      <c r="CU28" s="48"/>
      <c r="CV28" s="94"/>
      <c r="CW28" s="95"/>
      <c r="CX28" s="96" t="s">
        <v>15</v>
      </c>
      <c r="CY28" s="244">
        <f>IF(CY16=0,0,CY25/CY16)*100</f>
        <v>4.4273705677593913</v>
      </c>
      <c r="CZ28" s="244">
        <f t="shared" ref="CZ28:DJ28" si="330">IF(CZ16=0,0,CZ25/CZ16)*100</f>
        <v>4.4290298804298081</v>
      </c>
      <c r="DA28" s="244">
        <f t="shared" si="330"/>
        <v>4.4220522033342915</v>
      </c>
      <c r="DB28" s="244">
        <f t="shared" si="330"/>
        <v>4.376089288921901</v>
      </c>
      <c r="DC28" s="244">
        <f t="shared" si="330"/>
        <v>4.3805607798968538</v>
      </c>
      <c r="DD28" s="244">
        <f t="shared" si="330"/>
        <v>4.3883867973214086</v>
      </c>
      <c r="DE28" s="244">
        <f t="shared" si="330"/>
        <v>4.3962191953235283</v>
      </c>
      <c r="DF28" s="244">
        <f t="shared" si="330"/>
        <v>4.3962074989886624</v>
      </c>
      <c r="DG28" s="244">
        <f t="shared" si="330"/>
        <v>4.3961989804649422</v>
      </c>
      <c r="DH28" s="244">
        <f t="shared" si="330"/>
        <v>4.3961926689861333</v>
      </c>
      <c r="DI28" s="244">
        <f t="shared" si="330"/>
        <v>4.3961871846638063</v>
      </c>
      <c r="DJ28" s="244">
        <f t="shared" si="330"/>
        <v>4.3961828767773099</v>
      </c>
      <c r="DK28" s="48"/>
      <c r="DL28" s="94"/>
      <c r="DM28" s="95"/>
      <c r="DN28" s="96" t="s">
        <v>15</v>
      </c>
      <c r="DO28" s="244">
        <f>IF(DO16=0,0,DO25/DO16)*100</f>
        <v>4.4273705677593913</v>
      </c>
      <c r="DP28" s="244">
        <f t="shared" ref="DP28:DZ28" si="331">IF(DP16=0,0,DP25/DP16)*100</f>
        <v>4.4290298804298081</v>
      </c>
      <c r="DQ28" s="244">
        <f t="shared" si="331"/>
        <v>4.4220522033342915</v>
      </c>
      <c r="DR28" s="244">
        <f t="shared" si="331"/>
        <v>4.376089288921901</v>
      </c>
      <c r="DS28" s="244">
        <f t="shared" si="331"/>
        <v>4.3805607798968538</v>
      </c>
      <c r="DT28" s="244">
        <f t="shared" si="331"/>
        <v>4.3883867973214086</v>
      </c>
      <c r="DU28" s="244">
        <f t="shared" si="331"/>
        <v>4.3962191953235283</v>
      </c>
      <c r="DV28" s="244">
        <f t="shared" si="331"/>
        <v>4.3962074989886624</v>
      </c>
      <c r="DW28" s="244">
        <f t="shared" si="331"/>
        <v>4.3961989804649422</v>
      </c>
      <c r="DX28" s="244">
        <f t="shared" si="331"/>
        <v>4.3961926689861333</v>
      </c>
      <c r="DY28" s="244">
        <f t="shared" si="331"/>
        <v>4.3961871846638063</v>
      </c>
      <c r="DZ28" s="244">
        <f t="shared" si="331"/>
        <v>4.3961828767773099</v>
      </c>
      <c r="EA28" s="48"/>
    </row>
    <row r="29" spans="1:131" s="14" customFormat="1">
      <c r="A29" s="50"/>
      <c r="B29" s="94"/>
      <c r="C29" s="95"/>
      <c r="D29" s="96"/>
      <c r="E29" s="65"/>
      <c r="F29" s="73"/>
      <c r="G29" s="65"/>
      <c r="H29" s="73"/>
      <c r="I29" s="65"/>
      <c r="J29" s="73"/>
      <c r="K29" s="65"/>
      <c r="L29" s="73"/>
      <c r="M29" s="65"/>
      <c r="N29" s="73"/>
      <c r="O29" s="65"/>
      <c r="P29" s="73"/>
      <c r="Q29" s="48"/>
      <c r="R29" s="94"/>
      <c r="S29" s="95"/>
      <c r="T29" s="96"/>
      <c r="U29" s="65"/>
      <c r="V29" s="73"/>
      <c r="W29" s="65"/>
      <c r="X29" s="73"/>
      <c r="Y29" s="65"/>
      <c r="Z29" s="73"/>
      <c r="AA29" s="65"/>
      <c r="AB29" s="73"/>
      <c r="AC29" s="65"/>
      <c r="AD29" s="73"/>
      <c r="AE29" s="65"/>
      <c r="AF29" s="73"/>
      <c r="AG29" s="48"/>
      <c r="AH29" s="94"/>
      <c r="AI29" s="95"/>
      <c r="AJ29" s="96"/>
      <c r="AK29" s="253"/>
      <c r="AL29" s="253"/>
      <c r="AM29" s="253"/>
      <c r="AN29" s="253"/>
      <c r="AO29" s="253"/>
      <c r="AP29" s="253"/>
      <c r="AQ29" s="253"/>
      <c r="AR29" s="253"/>
      <c r="AS29" s="253"/>
      <c r="AT29" s="253"/>
      <c r="AU29" s="253"/>
      <c r="AV29" s="253"/>
      <c r="AW29" s="48"/>
      <c r="AX29" s="94"/>
      <c r="AY29" s="95"/>
      <c r="AZ29" s="96"/>
      <c r="BA29" s="253"/>
      <c r="BB29" s="253"/>
      <c r="BC29" s="253"/>
      <c r="BD29" s="253"/>
      <c r="BE29" s="253"/>
      <c r="BF29" s="253"/>
      <c r="BG29" s="253"/>
      <c r="BH29" s="253"/>
      <c r="BI29" s="253"/>
      <c r="BJ29" s="253"/>
      <c r="BK29" s="253"/>
      <c r="BL29" s="253"/>
      <c r="BM29" s="48"/>
      <c r="BN29" s="270"/>
      <c r="BO29" s="48"/>
      <c r="BP29" s="94"/>
      <c r="BQ29" s="95"/>
      <c r="BR29" s="96"/>
      <c r="BS29" s="253"/>
      <c r="BT29" s="253"/>
      <c r="BU29" s="253"/>
      <c r="BV29" s="253"/>
      <c r="BW29" s="253"/>
      <c r="BX29" s="253"/>
      <c r="BY29" s="253"/>
      <c r="BZ29" s="253"/>
      <c r="CA29" s="253"/>
      <c r="CB29" s="253"/>
      <c r="CC29" s="253"/>
      <c r="CD29" s="253"/>
      <c r="CE29" s="48"/>
      <c r="CF29" s="94"/>
      <c r="CG29" s="95"/>
      <c r="CH29" s="96"/>
      <c r="CI29" s="253"/>
      <c r="CJ29" s="253"/>
      <c r="CK29" s="253"/>
      <c r="CL29" s="253"/>
      <c r="CM29" s="253"/>
      <c r="CN29" s="253"/>
      <c r="CO29" s="253"/>
      <c r="CP29" s="253"/>
      <c r="CQ29" s="253"/>
      <c r="CR29" s="253"/>
      <c r="CS29" s="253"/>
      <c r="CT29" s="253"/>
      <c r="CU29" s="48"/>
      <c r="CV29" s="94"/>
      <c r="CW29" s="95"/>
      <c r="CX29" s="96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253"/>
      <c r="DK29" s="48"/>
      <c r="DL29" s="94"/>
      <c r="DM29" s="95"/>
      <c r="DN29" s="96"/>
      <c r="DO29" s="253"/>
      <c r="DP29" s="253"/>
      <c r="DQ29" s="253"/>
      <c r="DR29" s="253"/>
      <c r="DS29" s="253"/>
      <c r="DT29" s="253"/>
      <c r="DU29" s="253"/>
      <c r="DV29" s="253"/>
      <c r="DW29" s="253"/>
      <c r="DX29" s="253"/>
      <c r="DY29" s="253"/>
      <c r="DZ29" s="253"/>
      <c r="EA29" s="48"/>
    </row>
    <row r="30" spans="1:131" s="14" customFormat="1">
      <c r="A30" s="50"/>
      <c r="B30" s="199" t="s">
        <v>24</v>
      </c>
      <c r="C30" s="200" t="s">
        <v>388</v>
      </c>
      <c r="D30" s="200"/>
      <c r="E30" s="197"/>
      <c r="F30" s="197"/>
      <c r="G30" s="197"/>
      <c r="H30" s="197"/>
      <c r="I30" s="197"/>
      <c r="J30" s="197"/>
      <c r="K30" s="197"/>
      <c r="L30" s="197"/>
      <c r="M30" s="197"/>
      <c r="N30" s="197"/>
      <c r="O30" s="197"/>
      <c r="P30" s="197"/>
      <c r="Q30" s="48"/>
      <c r="R30" s="199" t="s">
        <v>24</v>
      </c>
      <c r="S30" s="200" t="s">
        <v>388</v>
      </c>
      <c r="T30" s="200"/>
      <c r="U30" s="197"/>
      <c r="V30" s="197"/>
      <c r="W30" s="197"/>
      <c r="X30" s="197"/>
      <c r="Y30" s="197"/>
      <c r="Z30" s="197"/>
      <c r="AA30" s="197"/>
      <c r="AB30" s="197"/>
      <c r="AC30" s="197"/>
      <c r="AD30" s="197"/>
      <c r="AE30" s="197"/>
      <c r="AF30" s="197"/>
      <c r="AG30" s="48"/>
      <c r="AH30" s="199" t="s">
        <v>24</v>
      </c>
      <c r="AI30" s="200" t="s">
        <v>388</v>
      </c>
      <c r="AJ30" s="200"/>
      <c r="AK30" s="197"/>
      <c r="AL30" s="197"/>
      <c r="AM30" s="197"/>
      <c r="AN30" s="197"/>
      <c r="AO30" s="197"/>
      <c r="AP30" s="197"/>
      <c r="AQ30" s="197"/>
      <c r="AR30" s="197"/>
      <c r="AS30" s="197"/>
      <c r="AT30" s="197"/>
      <c r="AU30" s="197"/>
      <c r="AV30" s="197"/>
      <c r="AW30" s="48"/>
      <c r="AX30" s="199" t="s">
        <v>24</v>
      </c>
      <c r="AY30" s="200" t="s">
        <v>388</v>
      </c>
      <c r="AZ30" s="200"/>
      <c r="BA30" s="197"/>
      <c r="BB30" s="197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48"/>
      <c r="BN30" s="270"/>
      <c r="BO30" s="48"/>
      <c r="BP30" s="199" t="s">
        <v>24</v>
      </c>
      <c r="BQ30" s="200" t="s">
        <v>388</v>
      </c>
      <c r="BR30" s="200"/>
      <c r="BS30" s="197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48"/>
      <c r="CF30" s="199" t="s">
        <v>24</v>
      </c>
      <c r="CG30" s="200" t="s">
        <v>388</v>
      </c>
      <c r="CH30" s="200"/>
      <c r="CI30" s="197"/>
      <c r="CJ30" s="197"/>
      <c r="CK30" s="197"/>
      <c r="CL30" s="197"/>
      <c r="CM30" s="197"/>
      <c r="CN30" s="197"/>
      <c r="CO30" s="197"/>
      <c r="CP30" s="197"/>
      <c r="CQ30" s="197"/>
      <c r="CR30" s="197"/>
      <c r="CS30" s="197"/>
      <c r="CT30" s="197"/>
      <c r="CU30" s="48"/>
      <c r="CV30" s="199" t="s">
        <v>24</v>
      </c>
      <c r="CW30" s="200" t="s">
        <v>388</v>
      </c>
      <c r="CX30" s="200"/>
      <c r="CY30" s="197"/>
      <c r="CZ30" s="197"/>
      <c r="DA30" s="197"/>
      <c r="DB30" s="197"/>
      <c r="DC30" s="197"/>
      <c r="DD30" s="197"/>
      <c r="DE30" s="197"/>
      <c r="DF30" s="197"/>
      <c r="DG30" s="197"/>
      <c r="DH30" s="197"/>
      <c r="DI30" s="197"/>
      <c r="DJ30" s="197"/>
      <c r="DK30" s="48"/>
      <c r="DL30" s="199" t="s">
        <v>24</v>
      </c>
      <c r="DM30" s="200" t="s">
        <v>388</v>
      </c>
      <c r="DN30" s="200"/>
      <c r="DO30" s="197"/>
      <c r="DP30" s="197"/>
      <c r="DQ30" s="197"/>
      <c r="DR30" s="197"/>
      <c r="DS30" s="197"/>
      <c r="DT30" s="197"/>
      <c r="DU30" s="197"/>
      <c r="DV30" s="197"/>
      <c r="DW30" s="197"/>
      <c r="DX30" s="197"/>
      <c r="DY30" s="197"/>
      <c r="DZ30" s="197"/>
      <c r="EA30" s="48"/>
    </row>
    <row r="31" spans="1:131" s="14" customFormat="1">
      <c r="A31" s="50"/>
      <c r="B31" s="201" t="s">
        <v>400</v>
      </c>
      <c r="C31" s="202"/>
      <c r="D31" s="202"/>
      <c r="E31" s="198"/>
      <c r="F31" s="198"/>
      <c r="G31" s="198"/>
      <c r="H31" s="198"/>
      <c r="I31" s="198"/>
      <c r="J31" s="198"/>
      <c r="K31" s="198"/>
      <c r="L31" s="198"/>
      <c r="M31" s="198"/>
      <c r="N31" s="198"/>
      <c r="O31" s="198"/>
      <c r="P31" s="198"/>
      <c r="Q31" s="48"/>
      <c r="R31" s="201" t="s">
        <v>400</v>
      </c>
      <c r="S31" s="202"/>
      <c r="T31" s="202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48"/>
      <c r="AH31" s="201" t="s">
        <v>400</v>
      </c>
      <c r="AI31" s="202"/>
      <c r="AJ31" s="202"/>
      <c r="AK31" s="198"/>
      <c r="AL31" s="198"/>
      <c r="AM31" s="198"/>
      <c r="AN31" s="198"/>
      <c r="AO31" s="198"/>
      <c r="AP31" s="198"/>
      <c r="AQ31" s="198"/>
      <c r="AR31" s="198"/>
      <c r="AS31" s="198"/>
      <c r="AT31" s="198"/>
      <c r="AU31" s="198"/>
      <c r="AV31" s="198"/>
      <c r="AW31" s="48"/>
      <c r="AX31" s="201" t="s">
        <v>400</v>
      </c>
      <c r="AY31" s="202"/>
      <c r="AZ31" s="202"/>
      <c r="BA31" s="198"/>
      <c r="BB31" s="198"/>
      <c r="BC31" s="198"/>
      <c r="BD31" s="198"/>
      <c r="BE31" s="198"/>
      <c r="BF31" s="198"/>
      <c r="BG31" s="198"/>
      <c r="BH31" s="198"/>
      <c r="BI31" s="198"/>
      <c r="BJ31" s="198"/>
      <c r="BK31" s="198"/>
      <c r="BL31" s="198"/>
      <c r="BM31" s="48"/>
      <c r="BN31" s="270"/>
      <c r="BO31" s="48"/>
      <c r="BP31" s="201" t="s">
        <v>400</v>
      </c>
      <c r="BQ31" s="202"/>
      <c r="BR31" s="202"/>
      <c r="BS31" s="198"/>
      <c r="BT31" s="198"/>
      <c r="BU31" s="198"/>
      <c r="BV31" s="198"/>
      <c r="BW31" s="198"/>
      <c r="BX31" s="198"/>
      <c r="BY31" s="198"/>
      <c r="BZ31" s="198"/>
      <c r="CA31" s="198"/>
      <c r="CB31" s="198"/>
      <c r="CC31" s="198"/>
      <c r="CD31" s="198"/>
      <c r="CE31" s="48"/>
      <c r="CF31" s="201" t="s">
        <v>400</v>
      </c>
      <c r="CG31" s="202"/>
      <c r="CH31" s="202"/>
      <c r="CI31" s="198"/>
      <c r="CJ31" s="198"/>
      <c r="CK31" s="198"/>
      <c r="CL31" s="198"/>
      <c r="CM31" s="198"/>
      <c r="CN31" s="198"/>
      <c r="CO31" s="198"/>
      <c r="CP31" s="198"/>
      <c r="CQ31" s="198"/>
      <c r="CR31" s="198"/>
      <c r="CS31" s="198"/>
      <c r="CT31" s="198"/>
      <c r="CU31" s="48"/>
      <c r="CV31" s="201" t="s">
        <v>400</v>
      </c>
      <c r="CW31" s="202"/>
      <c r="CX31" s="202"/>
      <c r="CY31" s="198"/>
      <c r="CZ31" s="198"/>
      <c r="DA31" s="198"/>
      <c r="DB31" s="198"/>
      <c r="DC31" s="198"/>
      <c r="DD31" s="198"/>
      <c r="DE31" s="198"/>
      <c r="DF31" s="198"/>
      <c r="DG31" s="198"/>
      <c r="DH31" s="198"/>
      <c r="DI31" s="198"/>
      <c r="DJ31" s="198"/>
      <c r="DK31" s="48"/>
      <c r="DL31" s="201" t="s">
        <v>400</v>
      </c>
      <c r="DM31" s="202"/>
      <c r="DN31" s="202"/>
      <c r="DO31" s="198"/>
      <c r="DP31" s="198"/>
      <c r="DQ31" s="198"/>
      <c r="DR31" s="198"/>
      <c r="DS31" s="198"/>
      <c r="DT31" s="198"/>
      <c r="DU31" s="198"/>
      <c r="DV31" s="198"/>
      <c r="DW31" s="198"/>
      <c r="DX31" s="198"/>
      <c r="DY31" s="198"/>
      <c r="DZ31" s="198"/>
      <c r="EA31" s="48"/>
    </row>
    <row r="32" spans="1:131" s="180" customFormat="1">
      <c r="A32" s="179"/>
      <c r="B32" s="91"/>
      <c r="C32" s="92"/>
      <c r="D32" s="93" t="s">
        <v>401</v>
      </c>
      <c r="E32" s="178">
        <f>E34+E38+E47</f>
        <v>3233.8897039432313</v>
      </c>
      <c r="F32" s="175">
        <f t="shared" ref="F32:P32" si="332">F34+F38+F47</f>
        <v>3122.2620601243502</v>
      </c>
      <c r="G32" s="178">
        <f t="shared" si="332"/>
        <v>4062.7812962450193</v>
      </c>
      <c r="H32" s="175">
        <f t="shared" si="332"/>
        <v>5595.5342001405352</v>
      </c>
      <c r="I32" s="178">
        <f t="shared" si="332"/>
        <v>7340.1023061782844</v>
      </c>
      <c r="J32" s="175">
        <f t="shared" si="332"/>
        <v>5805.7015518761655</v>
      </c>
      <c r="K32" s="178">
        <f t="shared" si="332"/>
        <v>5525.0705095502362</v>
      </c>
      <c r="L32" s="175">
        <f t="shared" si="332"/>
        <v>5640</v>
      </c>
      <c r="M32" s="176">
        <f t="shared" si="332"/>
        <v>5246</v>
      </c>
      <c r="N32" s="177">
        <f t="shared" si="332"/>
        <v>5255.8</v>
      </c>
      <c r="O32" s="176">
        <f t="shared" si="332"/>
        <v>5444.2</v>
      </c>
      <c r="P32" s="177">
        <f t="shared" si="332"/>
        <v>5598</v>
      </c>
      <c r="Q32" s="48"/>
      <c r="R32" s="91"/>
      <c r="S32" s="92"/>
      <c r="T32" s="93" t="s">
        <v>401</v>
      </c>
      <c r="U32" s="178">
        <f>U34+U38+U47</f>
        <v>4837.513572322021</v>
      </c>
      <c r="V32" s="175">
        <f t="shared" ref="V32:AF32" si="333">V34+V38+V47</f>
        <v>4743.9727403583802</v>
      </c>
      <c r="W32" s="178">
        <f t="shared" si="333"/>
        <v>5636.9240535806566</v>
      </c>
      <c r="X32" s="175">
        <f t="shared" si="333"/>
        <v>7252.6774926792405</v>
      </c>
      <c r="Y32" s="178">
        <f t="shared" si="333"/>
        <v>9245.9688922720306</v>
      </c>
      <c r="Z32" s="175">
        <f t="shared" si="333"/>
        <v>7813.2719870205447</v>
      </c>
      <c r="AA32" s="178">
        <f t="shared" si="333"/>
        <v>7433.8582450492049</v>
      </c>
      <c r="AB32" s="175">
        <f t="shared" si="333"/>
        <v>7550</v>
      </c>
      <c r="AC32" s="176">
        <f t="shared" si="333"/>
        <v>7116</v>
      </c>
      <c r="AD32" s="177">
        <f t="shared" si="333"/>
        <v>7255.8</v>
      </c>
      <c r="AE32" s="176">
        <f t="shared" si="333"/>
        <v>7384.2</v>
      </c>
      <c r="AF32" s="177">
        <f t="shared" si="333"/>
        <v>7622</v>
      </c>
      <c r="AG32" s="48"/>
      <c r="AH32" s="91"/>
      <c r="AI32" s="92"/>
      <c r="AJ32" s="93" t="s">
        <v>401</v>
      </c>
      <c r="AK32" s="246">
        <f>AK34+AK38+AK47</f>
        <v>4837.513572322021</v>
      </c>
      <c r="AL32" s="246">
        <f t="shared" ref="AL32:AV32" si="334">AL34+AL38+AL47</f>
        <v>4743.9727403583802</v>
      </c>
      <c r="AM32" s="246">
        <f t="shared" si="334"/>
        <v>5636.9240535806566</v>
      </c>
      <c r="AN32" s="246">
        <f t="shared" si="334"/>
        <v>7252.6774926792405</v>
      </c>
      <c r="AO32" s="246">
        <f t="shared" si="334"/>
        <v>9245.9688922720306</v>
      </c>
      <c r="AP32" s="246">
        <f t="shared" si="334"/>
        <v>7813.2719870205447</v>
      </c>
      <c r="AQ32" s="246">
        <f t="shared" si="334"/>
        <v>7433.8582450492049</v>
      </c>
      <c r="AR32" s="246">
        <f t="shared" si="334"/>
        <v>7550</v>
      </c>
      <c r="AS32" s="247">
        <f t="shared" si="334"/>
        <v>7116</v>
      </c>
      <c r="AT32" s="247">
        <f t="shared" si="334"/>
        <v>7255.8</v>
      </c>
      <c r="AU32" s="247">
        <f t="shared" si="334"/>
        <v>7384.2</v>
      </c>
      <c r="AV32" s="247">
        <f t="shared" si="334"/>
        <v>7622</v>
      </c>
      <c r="AW32" s="48"/>
      <c r="AX32" s="91"/>
      <c r="AY32" s="92"/>
      <c r="AZ32" s="93" t="s">
        <v>401</v>
      </c>
      <c r="BA32" s="246">
        <f>BA34+BA38+BA47</f>
        <v>4837.513572322021</v>
      </c>
      <c r="BB32" s="246">
        <f t="shared" ref="BB32:BL32" si="335">BB34+BB38+BB47</f>
        <v>4743.9727403583802</v>
      </c>
      <c r="BC32" s="246">
        <f t="shared" si="335"/>
        <v>5636.9240535806566</v>
      </c>
      <c r="BD32" s="246">
        <f t="shared" si="335"/>
        <v>7252.6774926792405</v>
      </c>
      <c r="BE32" s="246">
        <f t="shared" si="335"/>
        <v>9245.9688922720306</v>
      </c>
      <c r="BF32" s="246">
        <f t="shared" si="335"/>
        <v>7813.2719870205447</v>
      </c>
      <c r="BG32" s="246">
        <f t="shared" si="335"/>
        <v>7433.8582450492049</v>
      </c>
      <c r="BH32" s="246">
        <f t="shared" si="335"/>
        <v>7550</v>
      </c>
      <c r="BI32" s="247">
        <f t="shared" si="335"/>
        <v>7116</v>
      </c>
      <c r="BJ32" s="247">
        <f t="shared" si="335"/>
        <v>7255.8</v>
      </c>
      <c r="BK32" s="247">
        <f t="shared" si="335"/>
        <v>7384.2</v>
      </c>
      <c r="BL32" s="247">
        <f t="shared" si="335"/>
        <v>7622</v>
      </c>
      <c r="BM32" s="48"/>
      <c r="BN32" s="268"/>
      <c r="BO32" s="48"/>
      <c r="BP32" s="91"/>
      <c r="BQ32" s="92"/>
      <c r="BR32" s="93" t="s">
        <v>401</v>
      </c>
      <c r="BS32" s="246">
        <f>BS34+BS38+BS47</f>
        <v>3233.8897039432313</v>
      </c>
      <c r="BT32" s="246">
        <f t="shared" ref="BT32:CD32" si="336">BT34+BT38+BT47</f>
        <v>6356.1517640675811</v>
      </c>
      <c r="BU32" s="246">
        <f t="shared" si="336"/>
        <v>10418.9330603126</v>
      </c>
      <c r="BV32" s="246">
        <f t="shared" si="336"/>
        <v>16014.467260453137</v>
      </c>
      <c r="BW32" s="246">
        <f t="shared" si="336"/>
        <v>23354.56956663142</v>
      </c>
      <c r="BX32" s="246">
        <f t="shared" si="336"/>
        <v>29160.271118507582</v>
      </c>
      <c r="BY32" s="246">
        <f t="shared" si="336"/>
        <v>34685.341628057824</v>
      </c>
      <c r="BZ32" s="246">
        <f t="shared" si="336"/>
        <v>40325.341628057824</v>
      </c>
      <c r="CA32" s="247">
        <f t="shared" si="336"/>
        <v>45571.341628057824</v>
      </c>
      <c r="CB32" s="247">
        <f t="shared" si="336"/>
        <v>50827.14162805782</v>
      </c>
      <c r="CC32" s="247">
        <f t="shared" si="336"/>
        <v>56271.341628057824</v>
      </c>
      <c r="CD32" s="247">
        <f t="shared" si="336"/>
        <v>61869.341628057824</v>
      </c>
      <c r="CE32" s="48"/>
      <c r="CF32" s="91"/>
      <c r="CG32" s="92"/>
      <c r="CH32" s="93" t="s">
        <v>401</v>
      </c>
      <c r="CI32" s="246">
        <f>CI34+CI38+CI47</f>
        <v>4837.513572322021</v>
      </c>
      <c r="CJ32" s="246">
        <f t="shared" ref="CJ32:CT32" si="337">CJ34+CJ38+CJ47</f>
        <v>9581.4863126804012</v>
      </c>
      <c r="CK32" s="246">
        <f t="shared" si="337"/>
        <v>15218.410366261058</v>
      </c>
      <c r="CL32" s="246">
        <f t="shared" si="337"/>
        <v>22471.0878589403</v>
      </c>
      <c r="CM32" s="246">
        <f t="shared" si="337"/>
        <v>31717.056751212323</v>
      </c>
      <c r="CN32" s="246">
        <f t="shared" si="337"/>
        <v>39530.328738232871</v>
      </c>
      <c r="CO32" s="246">
        <f t="shared" si="337"/>
        <v>46964.186983282081</v>
      </c>
      <c r="CP32" s="246">
        <f t="shared" si="337"/>
        <v>54514.186983282081</v>
      </c>
      <c r="CQ32" s="247">
        <f t="shared" si="337"/>
        <v>61630.186983282081</v>
      </c>
      <c r="CR32" s="247">
        <f t="shared" si="337"/>
        <v>68885.986983282084</v>
      </c>
      <c r="CS32" s="247">
        <f t="shared" si="337"/>
        <v>76270.186983282081</v>
      </c>
      <c r="CT32" s="247">
        <f t="shared" si="337"/>
        <v>83892.186983282081</v>
      </c>
      <c r="CU32" s="48"/>
      <c r="CV32" s="91"/>
      <c r="CW32" s="92"/>
      <c r="CX32" s="93" t="s">
        <v>401</v>
      </c>
      <c r="CY32" s="246">
        <f>CY34+CY38+CY47</f>
        <v>4837.513572322021</v>
      </c>
      <c r="CZ32" s="246">
        <f t="shared" ref="CZ32:DJ32" si="338">CZ34+CZ38+CZ47</f>
        <v>9581.4863126804012</v>
      </c>
      <c r="DA32" s="246">
        <f t="shared" si="338"/>
        <v>15218.410366261058</v>
      </c>
      <c r="DB32" s="246">
        <f t="shared" si="338"/>
        <v>22471.0878589403</v>
      </c>
      <c r="DC32" s="246">
        <f t="shared" si="338"/>
        <v>31717.056751212323</v>
      </c>
      <c r="DD32" s="246">
        <f t="shared" si="338"/>
        <v>39530.328738232871</v>
      </c>
      <c r="DE32" s="246">
        <f t="shared" si="338"/>
        <v>46964.186983282081</v>
      </c>
      <c r="DF32" s="246">
        <f t="shared" si="338"/>
        <v>54514.186983282081</v>
      </c>
      <c r="DG32" s="247">
        <f t="shared" si="338"/>
        <v>61630.186983282081</v>
      </c>
      <c r="DH32" s="247">
        <f t="shared" si="338"/>
        <v>68885.986983282084</v>
      </c>
      <c r="DI32" s="247">
        <f t="shared" si="338"/>
        <v>76270.186983282081</v>
      </c>
      <c r="DJ32" s="247">
        <f t="shared" si="338"/>
        <v>83892.186983282081</v>
      </c>
      <c r="DK32" s="48"/>
      <c r="DL32" s="91"/>
      <c r="DM32" s="92"/>
      <c r="DN32" s="93" t="s">
        <v>401</v>
      </c>
      <c r="DO32" s="246">
        <f>DO34+DO38+DO47</f>
        <v>4837.513572322021</v>
      </c>
      <c r="DP32" s="246">
        <f t="shared" ref="DP32:DZ32" si="339">DP34+DP38+DP47</f>
        <v>9581.4863126804012</v>
      </c>
      <c r="DQ32" s="246">
        <f t="shared" si="339"/>
        <v>15218.410366261058</v>
      </c>
      <c r="DR32" s="246">
        <f t="shared" si="339"/>
        <v>22471.0878589403</v>
      </c>
      <c r="DS32" s="246">
        <f t="shared" si="339"/>
        <v>31717.056751212323</v>
      </c>
      <c r="DT32" s="246">
        <f t="shared" si="339"/>
        <v>39530.328738232871</v>
      </c>
      <c r="DU32" s="246">
        <f t="shared" si="339"/>
        <v>46964.186983282081</v>
      </c>
      <c r="DV32" s="246">
        <f t="shared" si="339"/>
        <v>54514.186983282081</v>
      </c>
      <c r="DW32" s="247">
        <f t="shared" si="339"/>
        <v>61630.186983282081</v>
      </c>
      <c r="DX32" s="247">
        <f t="shared" si="339"/>
        <v>68885.986983282084</v>
      </c>
      <c r="DY32" s="247">
        <f t="shared" si="339"/>
        <v>76270.186983282081</v>
      </c>
      <c r="DZ32" s="247">
        <f t="shared" si="339"/>
        <v>83892.186983282081</v>
      </c>
      <c r="EA32" s="48"/>
    </row>
    <row r="33" spans="1:131" s="180" customFormat="1">
      <c r="A33" s="179"/>
      <c r="B33" s="91"/>
      <c r="C33" s="92"/>
      <c r="D33" s="93" t="s">
        <v>202</v>
      </c>
      <c r="E33" s="178">
        <f>E34+E38</f>
        <v>1427.0457039432313</v>
      </c>
      <c r="F33" s="175">
        <f t="shared" ref="F33:P33" si="340">F34+F38</f>
        <v>1324.1620601243503</v>
      </c>
      <c r="G33" s="178">
        <f t="shared" si="340"/>
        <v>1967.5332962450198</v>
      </c>
      <c r="H33" s="175">
        <f t="shared" si="340"/>
        <v>3351.1262001405348</v>
      </c>
      <c r="I33" s="178">
        <f t="shared" si="340"/>
        <v>4786.0663061782843</v>
      </c>
      <c r="J33" s="175">
        <f t="shared" si="340"/>
        <v>3155.9435518761652</v>
      </c>
      <c r="K33" s="178">
        <f t="shared" si="340"/>
        <v>2613.4065095502365</v>
      </c>
      <c r="L33" s="175">
        <f t="shared" si="340"/>
        <v>2600</v>
      </c>
      <c r="M33" s="176">
        <f t="shared" si="340"/>
        <v>2170</v>
      </c>
      <c r="N33" s="177">
        <f t="shared" si="340"/>
        <v>2287</v>
      </c>
      <c r="O33" s="176">
        <f t="shared" si="340"/>
        <v>2335</v>
      </c>
      <c r="P33" s="177">
        <f t="shared" si="340"/>
        <v>2398</v>
      </c>
      <c r="Q33" s="48"/>
      <c r="R33" s="91"/>
      <c r="S33" s="92"/>
      <c r="T33" s="93" t="s">
        <v>202</v>
      </c>
      <c r="U33" s="178">
        <f>U34+U38</f>
        <v>3030.6695723220214</v>
      </c>
      <c r="V33" s="175">
        <f t="shared" ref="V33" si="341">V34+V38</f>
        <v>2945.8727403583798</v>
      </c>
      <c r="W33" s="178">
        <f t="shared" ref="W33" si="342">W34+W38</f>
        <v>3541.676053580657</v>
      </c>
      <c r="X33" s="175">
        <f t="shared" ref="X33" si="343">X34+X38</f>
        <v>5008.2694926792401</v>
      </c>
      <c r="Y33" s="178">
        <f t="shared" ref="Y33" si="344">Y34+Y38</f>
        <v>6691.9328922720297</v>
      </c>
      <c r="Z33" s="175">
        <f t="shared" ref="Z33" si="345">Z34+Z38</f>
        <v>5163.5139870205448</v>
      </c>
      <c r="AA33" s="178">
        <f t="shared" ref="AA33" si="346">AA34+AA38</f>
        <v>4522.1942450492043</v>
      </c>
      <c r="AB33" s="175">
        <f t="shared" ref="AB33" si="347">AB34+AB38</f>
        <v>4510</v>
      </c>
      <c r="AC33" s="176">
        <f t="shared" ref="AC33" si="348">AC34+AC38</f>
        <v>4040</v>
      </c>
      <c r="AD33" s="177">
        <f t="shared" ref="AD33" si="349">AD34+AD38</f>
        <v>4287</v>
      </c>
      <c r="AE33" s="176">
        <f t="shared" ref="AE33" si="350">AE34+AE38</f>
        <v>4275</v>
      </c>
      <c r="AF33" s="177">
        <f t="shared" ref="AF33" si="351">AF34+AF38</f>
        <v>4422</v>
      </c>
      <c r="AG33" s="48"/>
      <c r="AH33" s="91"/>
      <c r="AI33" s="92"/>
      <c r="AJ33" s="93" t="s">
        <v>202</v>
      </c>
      <c r="AK33" s="246">
        <f>AK34+AK38</f>
        <v>3030.6695723220214</v>
      </c>
      <c r="AL33" s="246">
        <f t="shared" ref="AL33" si="352">AL34+AL38</f>
        <v>2945.8727403583798</v>
      </c>
      <c r="AM33" s="246">
        <f t="shared" ref="AM33" si="353">AM34+AM38</f>
        <v>3541.676053580657</v>
      </c>
      <c r="AN33" s="246">
        <f t="shared" ref="AN33" si="354">AN34+AN38</f>
        <v>5008.2694926792401</v>
      </c>
      <c r="AO33" s="246">
        <f t="shared" ref="AO33" si="355">AO34+AO38</f>
        <v>6691.9328922720297</v>
      </c>
      <c r="AP33" s="246">
        <f t="shared" ref="AP33" si="356">AP34+AP38</f>
        <v>5163.5139870205448</v>
      </c>
      <c r="AQ33" s="246">
        <f t="shared" ref="AQ33" si="357">AQ34+AQ38</f>
        <v>4522.1942450492043</v>
      </c>
      <c r="AR33" s="246">
        <f t="shared" ref="AR33" si="358">AR34+AR38</f>
        <v>4510</v>
      </c>
      <c r="AS33" s="247">
        <f t="shared" ref="AS33" si="359">AS34+AS38</f>
        <v>4040</v>
      </c>
      <c r="AT33" s="247">
        <f t="shared" ref="AT33" si="360">AT34+AT38</f>
        <v>4287</v>
      </c>
      <c r="AU33" s="247">
        <f t="shared" ref="AU33" si="361">AU34+AU38</f>
        <v>4275</v>
      </c>
      <c r="AV33" s="247">
        <f t="shared" ref="AV33" si="362">AV34+AV38</f>
        <v>4422</v>
      </c>
      <c r="AW33" s="48"/>
      <c r="AX33" s="91"/>
      <c r="AY33" s="92"/>
      <c r="AZ33" s="93" t="s">
        <v>202</v>
      </c>
      <c r="BA33" s="246">
        <f>BA34+BA38</f>
        <v>3030.6695723220214</v>
      </c>
      <c r="BB33" s="246">
        <f t="shared" ref="BB33" si="363">BB34+BB38</f>
        <v>2945.8727403583798</v>
      </c>
      <c r="BC33" s="246">
        <f t="shared" ref="BC33" si="364">BC34+BC38</f>
        <v>3541.676053580657</v>
      </c>
      <c r="BD33" s="246">
        <f t="shared" ref="BD33" si="365">BD34+BD38</f>
        <v>5008.2694926792401</v>
      </c>
      <c r="BE33" s="246">
        <f t="shared" ref="BE33" si="366">BE34+BE38</f>
        <v>6691.9328922720297</v>
      </c>
      <c r="BF33" s="246">
        <f t="shared" ref="BF33" si="367">BF34+BF38</f>
        <v>5163.5139870205448</v>
      </c>
      <c r="BG33" s="246">
        <f t="shared" ref="BG33" si="368">BG34+BG38</f>
        <v>4522.1942450492043</v>
      </c>
      <c r="BH33" s="246">
        <f t="shared" ref="BH33" si="369">BH34+BH38</f>
        <v>4510</v>
      </c>
      <c r="BI33" s="247">
        <f t="shared" ref="BI33" si="370">BI34+BI38</f>
        <v>4040</v>
      </c>
      <c r="BJ33" s="247">
        <f t="shared" ref="BJ33" si="371">BJ34+BJ38</f>
        <v>4287</v>
      </c>
      <c r="BK33" s="247">
        <f t="shared" ref="BK33" si="372">BK34+BK38</f>
        <v>4275</v>
      </c>
      <c r="BL33" s="247">
        <f t="shared" ref="BL33" si="373">BL34+BL38</f>
        <v>4422</v>
      </c>
      <c r="BM33" s="48"/>
      <c r="BN33" s="268"/>
      <c r="BO33" s="48"/>
      <c r="BP33" s="91"/>
      <c r="BQ33" s="92"/>
      <c r="BR33" s="93" t="s">
        <v>202</v>
      </c>
      <c r="BS33" s="246">
        <f>BS34+BS38</f>
        <v>1427.0457039432313</v>
      </c>
      <c r="BT33" s="246">
        <f t="shared" ref="BT33" si="374">BT34+BT38</f>
        <v>2751.2077640675816</v>
      </c>
      <c r="BU33" s="246">
        <f t="shared" ref="BU33" si="375">BU34+BU38</f>
        <v>4718.7410603126009</v>
      </c>
      <c r="BV33" s="246">
        <f t="shared" ref="BV33" si="376">BV34+BV38</f>
        <v>8069.8672604531357</v>
      </c>
      <c r="BW33" s="246">
        <f t="shared" ref="BW33" si="377">BW34+BW38</f>
        <v>12855.93356663142</v>
      </c>
      <c r="BX33" s="246">
        <f t="shared" ref="BX33" si="378">BX34+BX38</f>
        <v>16011.877118507584</v>
      </c>
      <c r="BY33" s="246">
        <f t="shared" ref="BY33" si="379">BY34+BY38</f>
        <v>18625.283628057819</v>
      </c>
      <c r="BZ33" s="246">
        <f t="shared" ref="BZ33" si="380">BZ34+BZ38</f>
        <v>21225.283628057819</v>
      </c>
      <c r="CA33" s="247">
        <f t="shared" ref="CA33" si="381">CA34+CA38</f>
        <v>23395.283628057819</v>
      </c>
      <c r="CB33" s="247">
        <f t="shared" ref="CB33" si="382">CB34+CB38</f>
        <v>25682.283628057819</v>
      </c>
      <c r="CC33" s="247">
        <f t="shared" ref="CC33" si="383">CC34+CC38</f>
        <v>28017.283628057819</v>
      </c>
      <c r="CD33" s="247">
        <f t="shared" ref="CD33" si="384">CD34+CD38</f>
        <v>30415.283628057819</v>
      </c>
      <c r="CE33" s="48"/>
      <c r="CF33" s="91"/>
      <c r="CG33" s="92"/>
      <c r="CH33" s="93" t="s">
        <v>202</v>
      </c>
      <c r="CI33" s="246">
        <f>CI34+CI38</f>
        <v>3030.6695723220214</v>
      </c>
      <c r="CJ33" s="246">
        <f t="shared" ref="CJ33" si="385">CJ34+CJ38</f>
        <v>5976.5423126804017</v>
      </c>
      <c r="CK33" s="246">
        <f t="shared" ref="CK33" si="386">CK34+CK38</f>
        <v>9518.2183662610587</v>
      </c>
      <c r="CL33" s="246">
        <f t="shared" ref="CL33" si="387">CL34+CL38</f>
        <v>14526.487858940298</v>
      </c>
      <c r="CM33" s="246">
        <f t="shared" ref="CM33" si="388">CM34+CM38</f>
        <v>21218.420751212325</v>
      </c>
      <c r="CN33" s="246">
        <f t="shared" ref="CN33" si="389">CN34+CN38</f>
        <v>26381.934738232874</v>
      </c>
      <c r="CO33" s="246">
        <f t="shared" ref="CO33" si="390">CO34+CO38</f>
        <v>30904.128983282077</v>
      </c>
      <c r="CP33" s="246">
        <f t="shared" ref="CP33" si="391">CP34+CP38</f>
        <v>35414.128983282077</v>
      </c>
      <c r="CQ33" s="247">
        <f t="shared" ref="CQ33" si="392">CQ34+CQ38</f>
        <v>39454.128983282077</v>
      </c>
      <c r="CR33" s="247">
        <f t="shared" ref="CR33" si="393">CR34+CR38</f>
        <v>43741.128983282077</v>
      </c>
      <c r="CS33" s="247">
        <f t="shared" ref="CS33" si="394">CS34+CS38</f>
        <v>48016.128983282077</v>
      </c>
      <c r="CT33" s="247">
        <f t="shared" ref="CT33" si="395">CT34+CT38</f>
        <v>52438.128983282077</v>
      </c>
      <c r="CU33" s="48"/>
      <c r="CV33" s="91"/>
      <c r="CW33" s="92"/>
      <c r="CX33" s="93" t="s">
        <v>202</v>
      </c>
      <c r="CY33" s="246">
        <f>CY34+CY38</f>
        <v>3030.6695723220214</v>
      </c>
      <c r="CZ33" s="246">
        <f t="shared" ref="CZ33" si="396">CZ34+CZ38</f>
        <v>5976.5423126804017</v>
      </c>
      <c r="DA33" s="246">
        <f t="shared" ref="DA33" si="397">DA34+DA38</f>
        <v>9518.2183662610587</v>
      </c>
      <c r="DB33" s="246">
        <f t="shared" ref="DB33" si="398">DB34+DB38</f>
        <v>14526.487858940298</v>
      </c>
      <c r="DC33" s="246">
        <f t="shared" ref="DC33" si="399">DC34+DC38</f>
        <v>21218.420751212325</v>
      </c>
      <c r="DD33" s="246">
        <f t="shared" ref="DD33" si="400">DD34+DD38</f>
        <v>26381.934738232874</v>
      </c>
      <c r="DE33" s="246">
        <f t="shared" ref="DE33" si="401">DE34+DE38</f>
        <v>30904.128983282077</v>
      </c>
      <c r="DF33" s="246">
        <f t="shared" ref="DF33" si="402">DF34+DF38</f>
        <v>35414.128983282077</v>
      </c>
      <c r="DG33" s="247">
        <f t="shared" ref="DG33" si="403">DG34+DG38</f>
        <v>39454.128983282077</v>
      </c>
      <c r="DH33" s="247">
        <f t="shared" ref="DH33" si="404">DH34+DH38</f>
        <v>43741.128983282077</v>
      </c>
      <c r="DI33" s="247">
        <f t="shared" ref="DI33" si="405">DI34+DI38</f>
        <v>48016.128983282077</v>
      </c>
      <c r="DJ33" s="247">
        <f t="shared" ref="DJ33" si="406">DJ34+DJ38</f>
        <v>52438.128983282077</v>
      </c>
      <c r="DK33" s="48"/>
      <c r="DL33" s="91"/>
      <c r="DM33" s="92"/>
      <c r="DN33" s="93" t="s">
        <v>202</v>
      </c>
      <c r="DO33" s="246">
        <f>DO34+DO38</f>
        <v>3030.6695723220214</v>
      </c>
      <c r="DP33" s="246">
        <f t="shared" ref="DP33" si="407">DP34+DP38</f>
        <v>5976.5423126804017</v>
      </c>
      <c r="DQ33" s="246">
        <f t="shared" ref="DQ33" si="408">DQ34+DQ38</f>
        <v>9518.2183662610587</v>
      </c>
      <c r="DR33" s="246">
        <f t="shared" ref="DR33" si="409">DR34+DR38</f>
        <v>14526.487858940298</v>
      </c>
      <c r="DS33" s="246">
        <f t="shared" ref="DS33" si="410">DS34+DS38</f>
        <v>21218.420751212325</v>
      </c>
      <c r="DT33" s="246">
        <f t="shared" ref="DT33" si="411">DT34+DT38</f>
        <v>26381.934738232874</v>
      </c>
      <c r="DU33" s="246">
        <f t="shared" ref="DU33" si="412">DU34+DU38</f>
        <v>30904.128983282077</v>
      </c>
      <c r="DV33" s="246">
        <f t="shared" ref="DV33" si="413">DV34+DV38</f>
        <v>35414.128983282077</v>
      </c>
      <c r="DW33" s="247">
        <f t="shared" ref="DW33" si="414">DW34+DW38</f>
        <v>39454.128983282077</v>
      </c>
      <c r="DX33" s="247">
        <f t="shared" ref="DX33" si="415">DX34+DX38</f>
        <v>43741.128983282077</v>
      </c>
      <c r="DY33" s="247">
        <f t="shared" ref="DY33" si="416">DY34+DY38</f>
        <v>48016.128983282077</v>
      </c>
      <c r="DZ33" s="247">
        <f t="shared" ref="DZ33" si="417">DZ34+DZ38</f>
        <v>52438.128983282077</v>
      </c>
      <c r="EA33" s="48"/>
    </row>
    <row r="34" spans="1:131" s="180" customFormat="1">
      <c r="A34" s="179"/>
      <c r="B34" s="91"/>
      <c r="C34" s="92"/>
      <c r="D34" s="93" t="s">
        <v>204</v>
      </c>
      <c r="E34" s="178">
        <f>SUM(E35:E37)</f>
        <v>866.44030720845331</v>
      </c>
      <c r="F34" s="175">
        <f t="shared" ref="F34:P34" si="418">SUM(F35:F37)</f>
        <v>857.24366175035016</v>
      </c>
      <c r="G34" s="178">
        <f t="shared" si="418"/>
        <v>1122.2328916208844</v>
      </c>
      <c r="H34" s="175">
        <f t="shared" si="418"/>
        <v>860.97839208657012</v>
      </c>
      <c r="I34" s="178">
        <f t="shared" si="418"/>
        <v>1035.7660507251801</v>
      </c>
      <c r="J34" s="175">
        <f t="shared" si="418"/>
        <v>892.90899248992991</v>
      </c>
      <c r="K34" s="178">
        <f t="shared" si="418"/>
        <v>1012.2433447601734</v>
      </c>
      <c r="L34" s="175">
        <f t="shared" si="418"/>
        <v>999</v>
      </c>
      <c r="M34" s="176">
        <f t="shared" si="418"/>
        <v>980</v>
      </c>
      <c r="N34" s="177">
        <f t="shared" si="418"/>
        <v>996</v>
      </c>
      <c r="O34" s="176">
        <f t="shared" si="418"/>
        <v>1005</v>
      </c>
      <c r="P34" s="177">
        <f t="shared" si="418"/>
        <v>1006</v>
      </c>
      <c r="Q34" s="48"/>
      <c r="R34" s="91"/>
      <c r="S34" s="92"/>
      <c r="T34" s="93" t="s">
        <v>204</v>
      </c>
      <c r="U34" s="178">
        <f>SUM(U35:U37)</f>
        <v>866.44030720845331</v>
      </c>
      <c r="V34" s="175">
        <f t="shared" ref="V34:AF34" si="419">SUM(V35:V37)</f>
        <v>857.24366175035016</v>
      </c>
      <c r="W34" s="178">
        <f t="shared" si="419"/>
        <v>1122.2328916208844</v>
      </c>
      <c r="X34" s="175">
        <f t="shared" si="419"/>
        <v>860.97839208657012</v>
      </c>
      <c r="Y34" s="178">
        <f t="shared" si="419"/>
        <v>1035.7660507251801</v>
      </c>
      <c r="Z34" s="175">
        <f t="shared" si="419"/>
        <v>892.90899248992991</v>
      </c>
      <c r="AA34" s="178">
        <f t="shared" si="419"/>
        <v>1012.2433447601734</v>
      </c>
      <c r="AB34" s="175">
        <f t="shared" si="419"/>
        <v>999</v>
      </c>
      <c r="AC34" s="176">
        <f t="shared" si="419"/>
        <v>980</v>
      </c>
      <c r="AD34" s="177">
        <f t="shared" si="419"/>
        <v>996</v>
      </c>
      <c r="AE34" s="176">
        <f t="shared" si="419"/>
        <v>1005</v>
      </c>
      <c r="AF34" s="177">
        <f t="shared" si="419"/>
        <v>1006</v>
      </c>
      <c r="AG34" s="48"/>
      <c r="AH34" s="91"/>
      <c r="AI34" s="92"/>
      <c r="AJ34" s="93" t="s">
        <v>204</v>
      </c>
      <c r="AK34" s="246">
        <f>SUM(AK35:AK37)</f>
        <v>866.44030720845331</v>
      </c>
      <c r="AL34" s="246">
        <f t="shared" ref="AL34:AV34" si="420">SUM(AL35:AL37)</f>
        <v>857.24366175035016</v>
      </c>
      <c r="AM34" s="246">
        <f t="shared" si="420"/>
        <v>1122.2328916208844</v>
      </c>
      <c r="AN34" s="246">
        <f t="shared" si="420"/>
        <v>860.97839208657012</v>
      </c>
      <c r="AO34" s="246">
        <f t="shared" si="420"/>
        <v>1035.7660507251801</v>
      </c>
      <c r="AP34" s="246">
        <f t="shared" si="420"/>
        <v>892.90899248992991</v>
      </c>
      <c r="AQ34" s="246">
        <f t="shared" si="420"/>
        <v>1012.2433447601734</v>
      </c>
      <c r="AR34" s="246">
        <f t="shared" si="420"/>
        <v>999</v>
      </c>
      <c r="AS34" s="247">
        <f t="shared" si="420"/>
        <v>980</v>
      </c>
      <c r="AT34" s="247">
        <f t="shared" si="420"/>
        <v>996</v>
      </c>
      <c r="AU34" s="247">
        <f t="shared" si="420"/>
        <v>1005</v>
      </c>
      <c r="AV34" s="247">
        <f t="shared" si="420"/>
        <v>1006</v>
      </c>
      <c r="AW34" s="48"/>
      <c r="AX34" s="91"/>
      <c r="AY34" s="92"/>
      <c r="AZ34" s="93" t="s">
        <v>204</v>
      </c>
      <c r="BA34" s="246">
        <f>SUM(BA35:BA37)</f>
        <v>866.44030720845331</v>
      </c>
      <c r="BB34" s="246">
        <f t="shared" ref="BB34:BL34" si="421">SUM(BB35:BB37)</f>
        <v>857.24366175035016</v>
      </c>
      <c r="BC34" s="246">
        <f t="shared" si="421"/>
        <v>1122.2328916208844</v>
      </c>
      <c r="BD34" s="246">
        <f t="shared" si="421"/>
        <v>860.97839208657012</v>
      </c>
      <c r="BE34" s="246">
        <f t="shared" si="421"/>
        <v>1035.7660507251801</v>
      </c>
      <c r="BF34" s="246">
        <f t="shared" si="421"/>
        <v>892.90899248992991</v>
      </c>
      <c r="BG34" s="246">
        <f t="shared" si="421"/>
        <v>1012.2433447601734</v>
      </c>
      <c r="BH34" s="246">
        <f t="shared" si="421"/>
        <v>999</v>
      </c>
      <c r="BI34" s="247">
        <f t="shared" si="421"/>
        <v>980</v>
      </c>
      <c r="BJ34" s="247">
        <f t="shared" si="421"/>
        <v>996</v>
      </c>
      <c r="BK34" s="247">
        <f t="shared" si="421"/>
        <v>1005</v>
      </c>
      <c r="BL34" s="247">
        <f t="shared" si="421"/>
        <v>1006</v>
      </c>
      <c r="BM34" s="48"/>
      <c r="BN34" s="268"/>
      <c r="BO34" s="48"/>
      <c r="BP34" s="91"/>
      <c r="BQ34" s="92"/>
      <c r="BR34" s="93" t="s">
        <v>204</v>
      </c>
      <c r="BS34" s="246">
        <f>SUM(BS35:BS37)</f>
        <v>866.44030720845331</v>
      </c>
      <c r="BT34" s="246">
        <f t="shared" ref="BT34:CD34" si="422">SUM(BT35:BT37)</f>
        <v>1723.6839689588035</v>
      </c>
      <c r="BU34" s="246">
        <f t="shared" si="422"/>
        <v>2845.9168605796876</v>
      </c>
      <c r="BV34" s="246">
        <f t="shared" si="422"/>
        <v>3706.8952526662579</v>
      </c>
      <c r="BW34" s="246">
        <f t="shared" si="422"/>
        <v>4742.6613033914382</v>
      </c>
      <c r="BX34" s="246">
        <f t="shared" si="422"/>
        <v>5635.5702958813672</v>
      </c>
      <c r="BY34" s="246">
        <f t="shared" si="422"/>
        <v>6647.8136406415415</v>
      </c>
      <c r="BZ34" s="246">
        <f t="shared" si="422"/>
        <v>7646.8136406415415</v>
      </c>
      <c r="CA34" s="247">
        <f t="shared" si="422"/>
        <v>8626.8136406415415</v>
      </c>
      <c r="CB34" s="247">
        <f t="shared" si="422"/>
        <v>9622.8136406415415</v>
      </c>
      <c r="CC34" s="247">
        <f t="shared" si="422"/>
        <v>10627.813640641541</v>
      </c>
      <c r="CD34" s="247">
        <f t="shared" si="422"/>
        <v>11633.813640641541</v>
      </c>
      <c r="CE34" s="48"/>
      <c r="CF34" s="91"/>
      <c r="CG34" s="92"/>
      <c r="CH34" s="93" t="s">
        <v>204</v>
      </c>
      <c r="CI34" s="246">
        <f>SUM(CI35:CI37)</f>
        <v>866.44030720845331</v>
      </c>
      <c r="CJ34" s="246">
        <f t="shared" ref="CJ34:CT34" si="423">SUM(CJ35:CJ37)</f>
        <v>1723.6839689588035</v>
      </c>
      <c r="CK34" s="246">
        <f t="shared" si="423"/>
        <v>2845.9168605796876</v>
      </c>
      <c r="CL34" s="246">
        <f t="shared" si="423"/>
        <v>3706.8952526662579</v>
      </c>
      <c r="CM34" s="246">
        <f t="shared" si="423"/>
        <v>4742.6613033914382</v>
      </c>
      <c r="CN34" s="246">
        <f t="shared" si="423"/>
        <v>5635.5702958813672</v>
      </c>
      <c r="CO34" s="246">
        <f t="shared" si="423"/>
        <v>6647.8136406415415</v>
      </c>
      <c r="CP34" s="246">
        <f t="shared" si="423"/>
        <v>7646.8136406415415</v>
      </c>
      <c r="CQ34" s="247">
        <f t="shared" si="423"/>
        <v>8626.8136406415415</v>
      </c>
      <c r="CR34" s="247">
        <f t="shared" si="423"/>
        <v>9622.8136406415415</v>
      </c>
      <c r="CS34" s="247">
        <f t="shared" si="423"/>
        <v>10627.813640641541</v>
      </c>
      <c r="CT34" s="247">
        <f t="shared" si="423"/>
        <v>11633.813640641541</v>
      </c>
      <c r="CU34" s="48"/>
      <c r="CV34" s="91"/>
      <c r="CW34" s="92"/>
      <c r="CX34" s="93" t="s">
        <v>204</v>
      </c>
      <c r="CY34" s="246">
        <f>SUM(CY35:CY37)</f>
        <v>866.44030720845331</v>
      </c>
      <c r="CZ34" s="246">
        <f t="shared" ref="CZ34:DJ34" si="424">SUM(CZ35:CZ37)</f>
        <v>1723.6839689588035</v>
      </c>
      <c r="DA34" s="246">
        <f t="shared" si="424"/>
        <v>2845.9168605796876</v>
      </c>
      <c r="DB34" s="246">
        <f t="shared" si="424"/>
        <v>3706.8952526662579</v>
      </c>
      <c r="DC34" s="246">
        <f t="shared" si="424"/>
        <v>4742.6613033914382</v>
      </c>
      <c r="DD34" s="246">
        <f t="shared" si="424"/>
        <v>5635.5702958813672</v>
      </c>
      <c r="DE34" s="246">
        <f t="shared" si="424"/>
        <v>6647.8136406415415</v>
      </c>
      <c r="DF34" s="246">
        <f t="shared" si="424"/>
        <v>7646.8136406415415</v>
      </c>
      <c r="DG34" s="247">
        <f t="shared" si="424"/>
        <v>8626.8136406415415</v>
      </c>
      <c r="DH34" s="247">
        <f t="shared" si="424"/>
        <v>9622.8136406415415</v>
      </c>
      <c r="DI34" s="247">
        <f t="shared" si="424"/>
        <v>10627.813640641541</v>
      </c>
      <c r="DJ34" s="247">
        <f t="shared" si="424"/>
        <v>11633.813640641541</v>
      </c>
      <c r="DK34" s="48"/>
      <c r="DL34" s="91"/>
      <c r="DM34" s="92"/>
      <c r="DN34" s="93" t="s">
        <v>204</v>
      </c>
      <c r="DO34" s="246">
        <f>SUM(DO35:DO37)</f>
        <v>866.44030720845331</v>
      </c>
      <c r="DP34" s="246">
        <f t="shared" ref="DP34:DZ34" si="425">SUM(DP35:DP37)</f>
        <v>1723.6839689588035</v>
      </c>
      <c r="DQ34" s="246">
        <f t="shared" si="425"/>
        <v>2845.9168605796876</v>
      </c>
      <c r="DR34" s="246">
        <f t="shared" si="425"/>
        <v>3706.8952526662579</v>
      </c>
      <c r="DS34" s="246">
        <f t="shared" si="425"/>
        <v>4742.6613033914382</v>
      </c>
      <c r="DT34" s="246">
        <f t="shared" si="425"/>
        <v>5635.5702958813672</v>
      </c>
      <c r="DU34" s="246">
        <f t="shared" si="425"/>
        <v>6647.8136406415415</v>
      </c>
      <c r="DV34" s="246">
        <f t="shared" si="425"/>
        <v>7646.8136406415415</v>
      </c>
      <c r="DW34" s="247">
        <f t="shared" si="425"/>
        <v>8626.8136406415415</v>
      </c>
      <c r="DX34" s="247">
        <f t="shared" si="425"/>
        <v>9622.8136406415415</v>
      </c>
      <c r="DY34" s="247">
        <f t="shared" si="425"/>
        <v>10627.813640641541</v>
      </c>
      <c r="DZ34" s="247">
        <f t="shared" si="425"/>
        <v>11633.813640641541</v>
      </c>
      <c r="EA34" s="48"/>
    </row>
    <row r="35" spans="1:131" s="14" customFormat="1">
      <c r="A35" s="50"/>
      <c r="B35" s="94"/>
      <c r="C35" s="95"/>
      <c r="D35" s="181" t="s">
        <v>205</v>
      </c>
      <c r="E35" s="65">
        <v>353.32672975262</v>
      </c>
      <c r="F35" s="73">
        <v>360.01555763060003</v>
      </c>
      <c r="G35" s="65">
        <v>379.55013078000007</v>
      </c>
      <c r="H35" s="73">
        <v>378.27015537998005</v>
      </c>
      <c r="I35" s="65">
        <v>395.51626169470001</v>
      </c>
      <c r="J35" s="73">
        <v>369.66547169700999</v>
      </c>
      <c r="K35" s="65">
        <v>405.92217273466673</v>
      </c>
      <c r="L35" s="73">
        <v>399</v>
      </c>
      <c r="M35" s="70">
        <v>380</v>
      </c>
      <c r="N35" s="78">
        <v>385</v>
      </c>
      <c r="O35" s="70">
        <v>390</v>
      </c>
      <c r="P35" s="78">
        <v>395</v>
      </c>
      <c r="Q35" s="48"/>
      <c r="R35" s="94"/>
      <c r="S35" s="95"/>
      <c r="T35" s="181" t="s">
        <v>205</v>
      </c>
      <c r="U35" s="65">
        <v>353.32672975262</v>
      </c>
      <c r="V35" s="73">
        <v>360.01555763060003</v>
      </c>
      <c r="W35" s="65">
        <v>379.55013078000007</v>
      </c>
      <c r="X35" s="73">
        <v>378.27015537998005</v>
      </c>
      <c r="Y35" s="65">
        <v>395.51626169470001</v>
      </c>
      <c r="Z35" s="73">
        <v>369.66547169700999</v>
      </c>
      <c r="AA35" s="65">
        <v>405.92217273466673</v>
      </c>
      <c r="AB35" s="73">
        <v>399</v>
      </c>
      <c r="AC35" s="70">
        <v>380</v>
      </c>
      <c r="AD35" s="78">
        <v>385</v>
      </c>
      <c r="AE35" s="70">
        <v>390</v>
      </c>
      <c r="AF35" s="78">
        <v>395</v>
      </c>
      <c r="AG35" s="48"/>
      <c r="AH35" s="94"/>
      <c r="AI35" s="95"/>
      <c r="AJ35" s="181" t="s">
        <v>205</v>
      </c>
      <c r="AK35" s="244">
        <v>353.32672975262</v>
      </c>
      <c r="AL35" s="244">
        <v>360.01555763060003</v>
      </c>
      <c r="AM35" s="244">
        <v>379.55013078000007</v>
      </c>
      <c r="AN35" s="244">
        <v>378.27015537998005</v>
      </c>
      <c r="AO35" s="244">
        <v>395.51626169470001</v>
      </c>
      <c r="AP35" s="244">
        <v>369.66547169700999</v>
      </c>
      <c r="AQ35" s="244">
        <v>405.92217273466673</v>
      </c>
      <c r="AR35" s="244">
        <v>399</v>
      </c>
      <c r="AS35" s="245">
        <v>380</v>
      </c>
      <c r="AT35" s="245">
        <v>385</v>
      </c>
      <c r="AU35" s="245">
        <v>390</v>
      </c>
      <c r="AV35" s="245">
        <v>395</v>
      </c>
      <c r="AW35" s="48"/>
      <c r="AX35" s="94"/>
      <c r="AY35" s="95"/>
      <c r="AZ35" s="181" t="s">
        <v>205</v>
      </c>
      <c r="BA35" s="244">
        <v>353.32672975262</v>
      </c>
      <c r="BB35" s="244">
        <v>360.01555763060003</v>
      </c>
      <c r="BC35" s="244">
        <v>379.55013078000007</v>
      </c>
      <c r="BD35" s="244">
        <v>378.27015537998005</v>
      </c>
      <c r="BE35" s="244">
        <v>395.51626169470001</v>
      </c>
      <c r="BF35" s="244">
        <v>369.66547169700999</v>
      </c>
      <c r="BG35" s="244">
        <v>405.92217273466673</v>
      </c>
      <c r="BH35" s="244">
        <v>399</v>
      </c>
      <c r="BI35" s="245">
        <v>380</v>
      </c>
      <c r="BJ35" s="245">
        <v>385</v>
      </c>
      <c r="BK35" s="245">
        <v>390</v>
      </c>
      <c r="BL35" s="245">
        <v>395</v>
      </c>
      <c r="BM35" s="48"/>
      <c r="BN35" s="270"/>
      <c r="BO35" s="48"/>
      <c r="BP35" s="94"/>
      <c r="BQ35" s="95"/>
      <c r="BR35" s="181" t="s">
        <v>205</v>
      </c>
      <c r="BS35" s="244">
        <f t="shared" ref="BS35:BS37" si="426">E35</f>
        <v>353.32672975262</v>
      </c>
      <c r="BT35" s="244">
        <f t="shared" ref="BT35:BT37" si="427">F35+BS35</f>
        <v>713.34228738322008</v>
      </c>
      <c r="BU35" s="244">
        <f t="shared" ref="BU35:BU37" si="428">G35+BT35</f>
        <v>1092.8924181632201</v>
      </c>
      <c r="BV35" s="244">
        <f t="shared" ref="BV35:BV37" si="429">H35+BU35</f>
        <v>1471.1625735432001</v>
      </c>
      <c r="BW35" s="244">
        <f t="shared" ref="BW35:BW37" si="430">I35+BV35</f>
        <v>1866.6788352379001</v>
      </c>
      <c r="BX35" s="244">
        <f t="shared" ref="BX35:BX37" si="431">J35+BW35</f>
        <v>2236.34430693491</v>
      </c>
      <c r="BY35" s="244">
        <f t="shared" ref="BY35:BY37" si="432">K35+BX35</f>
        <v>2642.2664796695767</v>
      </c>
      <c r="BZ35" s="244">
        <f t="shared" ref="BZ35:BZ37" si="433">L35+BY35</f>
        <v>3041.2664796695767</v>
      </c>
      <c r="CA35" s="245">
        <f t="shared" ref="CA35:CA37" si="434">M35+BZ35</f>
        <v>3421.2664796695767</v>
      </c>
      <c r="CB35" s="245">
        <f t="shared" ref="CB35:CB37" si="435">N35+CA35</f>
        <v>3806.2664796695767</v>
      </c>
      <c r="CC35" s="245">
        <f t="shared" ref="CC35:CC37" si="436">O35+CB35</f>
        <v>4196.2664796695772</v>
      </c>
      <c r="CD35" s="245">
        <f t="shared" ref="CD35:CD37" si="437">P35+CC35</f>
        <v>4591.2664796695772</v>
      </c>
      <c r="CE35" s="48"/>
      <c r="CF35" s="94"/>
      <c r="CG35" s="95"/>
      <c r="CH35" s="181" t="s">
        <v>205</v>
      </c>
      <c r="CI35" s="244">
        <f t="shared" ref="CI35:CI37" si="438">U35</f>
        <v>353.32672975262</v>
      </c>
      <c r="CJ35" s="244">
        <f t="shared" ref="CJ35:CJ37" si="439">V35+CI35</f>
        <v>713.34228738322008</v>
      </c>
      <c r="CK35" s="244">
        <f t="shared" ref="CK35:CK37" si="440">W35+CJ35</f>
        <v>1092.8924181632201</v>
      </c>
      <c r="CL35" s="244">
        <f t="shared" ref="CL35:CL37" si="441">X35+CK35</f>
        <v>1471.1625735432001</v>
      </c>
      <c r="CM35" s="244">
        <f t="shared" ref="CM35:CM37" si="442">Y35+CL35</f>
        <v>1866.6788352379001</v>
      </c>
      <c r="CN35" s="244">
        <f t="shared" ref="CN35:CN37" si="443">Z35+CM35</f>
        <v>2236.34430693491</v>
      </c>
      <c r="CO35" s="244">
        <f t="shared" ref="CO35:CO37" si="444">AA35+CN35</f>
        <v>2642.2664796695767</v>
      </c>
      <c r="CP35" s="244">
        <f t="shared" ref="CP35:CP37" si="445">AB35+CO35</f>
        <v>3041.2664796695767</v>
      </c>
      <c r="CQ35" s="245">
        <f t="shared" ref="CQ35:CQ37" si="446">AC35+CP35</f>
        <v>3421.2664796695767</v>
      </c>
      <c r="CR35" s="245">
        <f t="shared" ref="CR35:CR37" si="447">AD35+CQ35</f>
        <v>3806.2664796695767</v>
      </c>
      <c r="CS35" s="245">
        <f t="shared" ref="CS35:CS37" si="448">AE35+CR35</f>
        <v>4196.2664796695772</v>
      </c>
      <c r="CT35" s="245">
        <f t="shared" ref="CT35:CT37" si="449">AF35+CS35</f>
        <v>4591.2664796695772</v>
      </c>
      <c r="CU35" s="48"/>
      <c r="CV35" s="94"/>
      <c r="CW35" s="95"/>
      <c r="CX35" s="181" t="s">
        <v>205</v>
      </c>
      <c r="CY35" s="244">
        <f t="shared" ref="CY35:CY37" si="450">AK35</f>
        <v>353.32672975262</v>
      </c>
      <c r="CZ35" s="244">
        <f t="shared" ref="CZ35:CZ37" si="451">AL35+CY35</f>
        <v>713.34228738322008</v>
      </c>
      <c r="DA35" s="244">
        <f t="shared" ref="DA35:DA37" si="452">AM35+CZ35</f>
        <v>1092.8924181632201</v>
      </c>
      <c r="DB35" s="244">
        <f t="shared" ref="DB35:DB37" si="453">AN35+DA35</f>
        <v>1471.1625735432001</v>
      </c>
      <c r="DC35" s="244">
        <f t="shared" ref="DC35:DC37" si="454">AO35+DB35</f>
        <v>1866.6788352379001</v>
      </c>
      <c r="DD35" s="244">
        <f t="shared" ref="DD35:DD37" si="455">AP35+DC35</f>
        <v>2236.34430693491</v>
      </c>
      <c r="DE35" s="244">
        <f t="shared" ref="DE35:DE37" si="456">AQ35+DD35</f>
        <v>2642.2664796695767</v>
      </c>
      <c r="DF35" s="244">
        <f t="shared" ref="DF35:DF37" si="457">AR35+DE35</f>
        <v>3041.2664796695767</v>
      </c>
      <c r="DG35" s="245">
        <f t="shared" ref="DG35:DG37" si="458">AS35+DF35</f>
        <v>3421.2664796695767</v>
      </c>
      <c r="DH35" s="245">
        <f t="shared" ref="DH35:DH37" si="459">AT35+DG35</f>
        <v>3806.2664796695767</v>
      </c>
      <c r="DI35" s="245">
        <f t="shared" ref="DI35:DI37" si="460">AU35+DH35</f>
        <v>4196.2664796695772</v>
      </c>
      <c r="DJ35" s="245">
        <f t="shared" ref="DJ35:DJ37" si="461">AV35+DI35</f>
        <v>4591.2664796695772</v>
      </c>
      <c r="DK35" s="48"/>
      <c r="DL35" s="94"/>
      <c r="DM35" s="95"/>
      <c r="DN35" s="181" t="s">
        <v>205</v>
      </c>
      <c r="DO35" s="244">
        <f t="shared" ref="DO35:DO37" si="462">BA35</f>
        <v>353.32672975262</v>
      </c>
      <c r="DP35" s="244">
        <f t="shared" ref="DP35:DP37" si="463">BB35+DO35</f>
        <v>713.34228738322008</v>
      </c>
      <c r="DQ35" s="244">
        <f t="shared" ref="DQ35:DQ37" si="464">BC35+DP35</f>
        <v>1092.8924181632201</v>
      </c>
      <c r="DR35" s="244">
        <f t="shared" ref="DR35:DR37" si="465">BD35+DQ35</f>
        <v>1471.1625735432001</v>
      </c>
      <c r="DS35" s="244">
        <f t="shared" ref="DS35:DS37" si="466">BE35+DR35</f>
        <v>1866.6788352379001</v>
      </c>
      <c r="DT35" s="244">
        <f t="shared" ref="DT35:DT37" si="467">BF35+DS35</f>
        <v>2236.34430693491</v>
      </c>
      <c r="DU35" s="244">
        <f t="shared" ref="DU35:DU37" si="468">BG35+DT35</f>
        <v>2642.2664796695767</v>
      </c>
      <c r="DV35" s="244">
        <f t="shared" ref="DV35:DV37" si="469">BH35+DU35</f>
        <v>3041.2664796695767</v>
      </c>
      <c r="DW35" s="245">
        <f t="shared" ref="DW35:DW37" si="470">BI35+DV35</f>
        <v>3421.2664796695767</v>
      </c>
      <c r="DX35" s="245">
        <f t="shared" ref="DX35:DX37" si="471">BJ35+DW35</f>
        <v>3806.2664796695767</v>
      </c>
      <c r="DY35" s="245">
        <f t="shared" ref="DY35:DY37" si="472">BK35+DX35</f>
        <v>4196.2664796695772</v>
      </c>
      <c r="DZ35" s="245">
        <f t="shared" ref="DZ35:DZ37" si="473">BL35+DY35</f>
        <v>4591.2664796695772</v>
      </c>
      <c r="EA35" s="48"/>
    </row>
    <row r="36" spans="1:131" s="14" customFormat="1">
      <c r="A36" s="50"/>
      <c r="B36" s="94"/>
      <c r="C36" s="95"/>
      <c r="D36" s="181" t="s">
        <v>206</v>
      </c>
      <c r="E36" s="65">
        <v>227.23149266333331</v>
      </c>
      <c r="F36" s="73">
        <v>206.05298143000002</v>
      </c>
      <c r="G36" s="65">
        <v>214.71188225</v>
      </c>
      <c r="H36" s="73">
        <v>225.55798206</v>
      </c>
      <c r="I36" s="65">
        <v>227.55863822000001</v>
      </c>
      <c r="J36" s="73">
        <v>234.46391499999999</v>
      </c>
      <c r="K36" s="65">
        <v>263.88873367666667</v>
      </c>
      <c r="L36" s="73">
        <v>260</v>
      </c>
      <c r="M36" s="70">
        <v>265</v>
      </c>
      <c r="N36" s="78">
        <v>270</v>
      </c>
      <c r="O36" s="70">
        <v>275</v>
      </c>
      <c r="P36" s="78">
        <v>270</v>
      </c>
      <c r="Q36" s="48"/>
      <c r="R36" s="94"/>
      <c r="S36" s="95"/>
      <c r="T36" s="181" t="s">
        <v>206</v>
      </c>
      <c r="U36" s="65">
        <v>227.23149266333331</v>
      </c>
      <c r="V36" s="73">
        <v>206.05298143000002</v>
      </c>
      <c r="W36" s="65">
        <v>214.71188225</v>
      </c>
      <c r="X36" s="73">
        <v>225.55798206</v>
      </c>
      <c r="Y36" s="65">
        <v>227.55863822000001</v>
      </c>
      <c r="Z36" s="73">
        <v>234.46391499999999</v>
      </c>
      <c r="AA36" s="65">
        <v>263.88873367666667</v>
      </c>
      <c r="AB36" s="73">
        <v>260</v>
      </c>
      <c r="AC36" s="70">
        <v>265</v>
      </c>
      <c r="AD36" s="78">
        <v>270</v>
      </c>
      <c r="AE36" s="70">
        <v>275</v>
      </c>
      <c r="AF36" s="78">
        <v>270</v>
      </c>
      <c r="AG36" s="48"/>
      <c r="AH36" s="94"/>
      <c r="AI36" s="95"/>
      <c r="AJ36" s="181" t="s">
        <v>206</v>
      </c>
      <c r="AK36" s="244">
        <v>227.23149266333331</v>
      </c>
      <c r="AL36" s="244">
        <v>206.05298143000002</v>
      </c>
      <c r="AM36" s="244">
        <v>214.71188225</v>
      </c>
      <c r="AN36" s="244">
        <v>225.55798206</v>
      </c>
      <c r="AO36" s="244">
        <v>227.55863822000001</v>
      </c>
      <c r="AP36" s="244">
        <v>234.46391499999999</v>
      </c>
      <c r="AQ36" s="244">
        <v>263.88873367666667</v>
      </c>
      <c r="AR36" s="244">
        <v>260</v>
      </c>
      <c r="AS36" s="245">
        <v>265</v>
      </c>
      <c r="AT36" s="245">
        <v>270</v>
      </c>
      <c r="AU36" s="245">
        <v>275</v>
      </c>
      <c r="AV36" s="245">
        <v>270</v>
      </c>
      <c r="AW36" s="48"/>
      <c r="AX36" s="94"/>
      <c r="AY36" s="95"/>
      <c r="AZ36" s="181" t="s">
        <v>206</v>
      </c>
      <c r="BA36" s="244">
        <v>227.23149266333331</v>
      </c>
      <c r="BB36" s="244">
        <v>206.05298143000002</v>
      </c>
      <c r="BC36" s="244">
        <v>214.71188225</v>
      </c>
      <c r="BD36" s="244">
        <v>225.55798206</v>
      </c>
      <c r="BE36" s="244">
        <v>227.55863822000001</v>
      </c>
      <c r="BF36" s="244">
        <v>234.46391499999999</v>
      </c>
      <c r="BG36" s="244">
        <v>263.88873367666667</v>
      </c>
      <c r="BH36" s="244">
        <v>260</v>
      </c>
      <c r="BI36" s="245">
        <v>265</v>
      </c>
      <c r="BJ36" s="245">
        <v>270</v>
      </c>
      <c r="BK36" s="245">
        <v>275</v>
      </c>
      <c r="BL36" s="245">
        <v>270</v>
      </c>
      <c r="BM36" s="48"/>
      <c r="BN36" s="270"/>
      <c r="BO36" s="48"/>
      <c r="BP36" s="94"/>
      <c r="BQ36" s="95"/>
      <c r="BR36" s="181" t="s">
        <v>206</v>
      </c>
      <c r="BS36" s="244">
        <f t="shared" si="426"/>
        <v>227.23149266333331</v>
      </c>
      <c r="BT36" s="244">
        <f t="shared" si="427"/>
        <v>433.2844740933333</v>
      </c>
      <c r="BU36" s="244">
        <f t="shared" si="428"/>
        <v>647.99635634333333</v>
      </c>
      <c r="BV36" s="244">
        <f t="shared" si="429"/>
        <v>873.5543384033333</v>
      </c>
      <c r="BW36" s="244">
        <f t="shared" si="430"/>
        <v>1101.1129766233332</v>
      </c>
      <c r="BX36" s="244">
        <f t="shared" si="431"/>
        <v>1335.5768916233333</v>
      </c>
      <c r="BY36" s="244">
        <f t="shared" si="432"/>
        <v>1599.4656252999998</v>
      </c>
      <c r="BZ36" s="244">
        <f t="shared" si="433"/>
        <v>1859.4656252999998</v>
      </c>
      <c r="CA36" s="245">
        <f t="shared" si="434"/>
        <v>2124.4656252999998</v>
      </c>
      <c r="CB36" s="245">
        <f t="shared" si="435"/>
        <v>2394.4656252999998</v>
      </c>
      <c r="CC36" s="245">
        <f t="shared" si="436"/>
        <v>2669.4656252999998</v>
      </c>
      <c r="CD36" s="245">
        <f t="shared" si="437"/>
        <v>2939.4656252999998</v>
      </c>
      <c r="CE36" s="48"/>
      <c r="CF36" s="94"/>
      <c r="CG36" s="95"/>
      <c r="CH36" s="181" t="s">
        <v>206</v>
      </c>
      <c r="CI36" s="244">
        <f t="shared" si="438"/>
        <v>227.23149266333331</v>
      </c>
      <c r="CJ36" s="244">
        <f t="shared" si="439"/>
        <v>433.2844740933333</v>
      </c>
      <c r="CK36" s="244">
        <f t="shared" si="440"/>
        <v>647.99635634333333</v>
      </c>
      <c r="CL36" s="244">
        <f t="shared" si="441"/>
        <v>873.5543384033333</v>
      </c>
      <c r="CM36" s="244">
        <f t="shared" si="442"/>
        <v>1101.1129766233332</v>
      </c>
      <c r="CN36" s="244">
        <f t="shared" si="443"/>
        <v>1335.5768916233333</v>
      </c>
      <c r="CO36" s="244">
        <f t="shared" si="444"/>
        <v>1599.4656252999998</v>
      </c>
      <c r="CP36" s="244">
        <f t="shared" si="445"/>
        <v>1859.4656252999998</v>
      </c>
      <c r="CQ36" s="245">
        <f t="shared" si="446"/>
        <v>2124.4656252999998</v>
      </c>
      <c r="CR36" s="245">
        <f t="shared" si="447"/>
        <v>2394.4656252999998</v>
      </c>
      <c r="CS36" s="245">
        <f t="shared" si="448"/>
        <v>2669.4656252999998</v>
      </c>
      <c r="CT36" s="245">
        <f t="shared" si="449"/>
        <v>2939.4656252999998</v>
      </c>
      <c r="CU36" s="48"/>
      <c r="CV36" s="94"/>
      <c r="CW36" s="95"/>
      <c r="CX36" s="181" t="s">
        <v>206</v>
      </c>
      <c r="CY36" s="244">
        <f t="shared" si="450"/>
        <v>227.23149266333331</v>
      </c>
      <c r="CZ36" s="244">
        <f t="shared" si="451"/>
        <v>433.2844740933333</v>
      </c>
      <c r="DA36" s="244">
        <f t="shared" si="452"/>
        <v>647.99635634333333</v>
      </c>
      <c r="DB36" s="244">
        <f t="shared" si="453"/>
        <v>873.5543384033333</v>
      </c>
      <c r="DC36" s="244">
        <f t="shared" si="454"/>
        <v>1101.1129766233332</v>
      </c>
      <c r="DD36" s="244">
        <f t="shared" si="455"/>
        <v>1335.5768916233333</v>
      </c>
      <c r="DE36" s="244">
        <f t="shared" si="456"/>
        <v>1599.4656252999998</v>
      </c>
      <c r="DF36" s="244">
        <f t="shared" si="457"/>
        <v>1859.4656252999998</v>
      </c>
      <c r="DG36" s="245">
        <f t="shared" si="458"/>
        <v>2124.4656252999998</v>
      </c>
      <c r="DH36" s="245">
        <f t="shared" si="459"/>
        <v>2394.4656252999998</v>
      </c>
      <c r="DI36" s="245">
        <f t="shared" si="460"/>
        <v>2669.4656252999998</v>
      </c>
      <c r="DJ36" s="245">
        <f t="shared" si="461"/>
        <v>2939.4656252999998</v>
      </c>
      <c r="DK36" s="48"/>
      <c r="DL36" s="94"/>
      <c r="DM36" s="95"/>
      <c r="DN36" s="181" t="s">
        <v>206</v>
      </c>
      <c r="DO36" s="244">
        <f t="shared" si="462"/>
        <v>227.23149266333331</v>
      </c>
      <c r="DP36" s="244">
        <f t="shared" si="463"/>
        <v>433.2844740933333</v>
      </c>
      <c r="DQ36" s="244">
        <f t="shared" si="464"/>
        <v>647.99635634333333</v>
      </c>
      <c r="DR36" s="244">
        <f t="shared" si="465"/>
        <v>873.5543384033333</v>
      </c>
      <c r="DS36" s="244">
        <f t="shared" si="466"/>
        <v>1101.1129766233332</v>
      </c>
      <c r="DT36" s="244">
        <f t="shared" si="467"/>
        <v>1335.5768916233333</v>
      </c>
      <c r="DU36" s="244">
        <f t="shared" si="468"/>
        <v>1599.4656252999998</v>
      </c>
      <c r="DV36" s="244">
        <f t="shared" si="469"/>
        <v>1859.4656252999998</v>
      </c>
      <c r="DW36" s="245">
        <f t="shared" si="470"/>
        <v>2124.4656252999998</v>
      </c>
      <c r="DX36" s="245">
        <f t="shared" si="471"/>
        <v>2394.4656252999998</v>
      </c>
      <c r="DY36" s="245">
        <f t="shared" si="472"/>
        <v>2669.4656252999998</v>
      </c>
      <c r="DZ36" s="245">
        <f t="shared" si="473"/>
        <v>2939.4656252999998</v>
      </c>
      <c r="EA36" s="48"/>
    </row>
    <row r="37" spans="1:131" s="14" customFormat="1">
      <c r="A37" s="50"/>
      <c r="B37" s="94"/>
      <c r="C37" s="95"/>
      <c r="D37" s="181" t="s">
        <v>207</v>
      </c>
      <c r="E37" s="65">
        <v>285.8820847925</v>
      </c>
      <c r="F37" s="73">
        <v>291.17512268975003</v>
      </c>
      <c r="G37" s="65">
        <v>527.97087859088424</v>
      </c>
      <c r="H37" s="73">
        <v>257.15025464659004</v>
      </c>
      <c r="I37" s="65">
        <v>412.69115081048</v>
      </c>
      <c r="J37" s="73">
        <v>288.77960579291999</v>
      </c>
      <c r="K37" s="65">
        <v>342.43243834883998</v>
      </c>
      <c r="L37" s="73">
        <v>340</v>
      </c>
      <c r="M37" s="70">
        <v>335</v>
      </c>
      <c r="N37" s="78">
        <v>341</v>
      </c>
      <c r="O37" s="70">
        <v>340</v>
      </c>
      <c r="P37" s="78">
        <v>341</v>
      </c>
      <c r="Q37" s="48"/>
      <c r="R37" s="94"/>
      <c r="S37" s="95"/>
      <c r="T37" s="181" t="s">
        <v>207</v>
      </c>
      <c r="U37" s="65">
        <v>285.8820847925</v>
      </c>
      <c r="V37" s="73">
        <v>291.17512268975003</v>
      </c>
      <c r="W37" s="65">
        <v>527.97087859088424</v>
      </c>
      <c r="X37" s="73">
        <v>257.15025464659004</v>
      </c>
      <c r="Y37" s="65">
        <v>412.69115081048</v>
      </c>
      <c r="Z37" s="73">
        <v>288.77960579291999</v>
      </c>
      <c r="AA37" s="65">
        <v>342.43243834883998</v>
      </c>
      <c r="AB37" s="73">
        <v>340</v>
      </c>
      <c r="AC37" s="70">
        <v>335</v>
      </c>
      <c r="AD37" s="78">
        <v>341</v>
      </c>
      <c r="AE37" s="70">
        <v>340</v>
      </c>
      <c r="AF37" s="78">
        <v>341</v>
      </c>
      <c r="AG37" s="48"/>
      <c r="AH37" s="94"/>
      <c r="AI37" s="95"/>
      <c r="AJ37" s="181" t="s">
        <v>207</v>
      </c>
      <c r="AK37" s="244">
        <v>285.8820847925</v>
      </c>
      <c r="AL37" s="244">
        <v>291.17512268975003</v>
      </c>
      <c r="AM37" s="244">
        <v>527.97087859088424</v>
      </c>
      <c r="AN37" s="244">
        <v>257.15025464659004</v>
      </c>
      <c r="AO37" s="244">
        <v>412.69115081048</v>
      </c>
      <c r="AP37" s="244">
        <v>288.77960579291999</v>
      </c>
      <c r="AQ37" s="244">
        <v>342.43243834883998</v>
      </c>
      <c r="AR37" s="244">
        <v>340</v>
      </c>
      <c r="AS37" s="245">
        <v>335</v>
      </c>
      <c r="AT37" s="245">
        <v>341</v>
      </c>
      <c r="AU37" s="245">
        <v>340</v>
      </c>
      <c r="AV37" s="245">
        <v>341</v>
      </c>
      <c r="AW37" s="48"/>
      <c r="AX37" s="94"/>
      <c r="AY37" s="95"/>
      <c r="AZ37" s="181" t="s">
        <v>207</v>
      </c>
      <c r="BA37" s="244">
        <v>285.8820847925</v>
      </c>
      <c r="BB37" s="244">
        <v>291.17512268975003</v>
      </c>
      <c r="BC37" s="244">
        <v>527.97087859088424</v>
      </c>
      <c r="BD37" s="244">
        <v>257.15025464659004</v>
      </c>
      <c r="BE37" s="244">
        <v>412.69115081048</v>
      </c>
      <c r="BF37" s="244">
        <v>288.77960579291999</v>
      </c>
      <c r="BG37" s="244">
        <v>342.43243834883998</v>
      </c>
      <c r="BH37" s="244">
        <v>340</v>
      </c>
      <c r="BI37" s="245">
        <v>335</v>
      </c>
      <c r="BJ37" s="245">
        <v>341</v>
      </c>
      <c r="BK37" s="245">
        <v>340</v>
      </c>
      <c r="BL37" s="245">
        <v>341</v>
      </c>
      <c r="BM37" s="48"/>
      <c r="BN37" s="270"/>
      <c r="BO37" s="48"/>
      <c r="BP37" s="94"/>
      <c r="BQ37" s="95"/>
      <c r="BR37" s="181" t="s">
        <v>207</v>
      </c>
      <c r="BS37" s="244">
        <f t="shared" si="426"/>
        <v>285.8820847925</v>
      </c>
      <c r="BT37" s="244">
        <f t="shared" si="427"/>
        <v>577.05720748225008</v>
      </c>
      <c r="BU37" s="244">
        <f t="shared" si="428"/>
        <v>1105.0280860731343</v>
      </c>
      <c r="BV37" s="244">
        <f t="shared" si="429"/>
        <v>1362.1783407197245</v>
      </c>
      <c r="BW37" s="244">
        <f t="shared" si="430"/>
        <v>1774.8694915302044</v>
      </c>
      <c r="BX37" s="244">
        <f t="shared" si="431"/>
        <v>2063.6490973231244</v>
      </c>
      <c r="BY37" s="244">
        <f t="shared" si="432"/>
        <v>2406.0815356719645</v>
      </c>
      <c r="BZ37" s="244">
        <f t="shared" si="433"/>
        <v>2746.0815356719645</v>
      </c>
      <c r="CA37" s="245">
        <f t="shared" si="434"/>
        <v>3081.0815356719645</v>
      </c>
      <c r="CB37" s="245">
        <f t="shared" si="435"/>
        <v>3422.0815356719645</v>
      </c>
      <c r="CC37" s="245">
        <f t="shared" si="436"/>
        <v>3762.0815356719645</v>
      </c>
      <c r="CD37" s="245">
        <f t="shared" si="437"/>
        <v>4103.081535671965</v>
      </c>
      <c r="CE37" s="48"/>
      <c r="CF37" s="94"/>
      <c r="CG37" s="95"/>
      <c r="CH37" s="181" t="s">
        <v>207</v>
      </c>
      <c r="CI37" s="244">
        <f t="shared" si="438"/>
        <v>285.8820847925</v>
      </c>
      <c r="CJ37" s="244">
        <f t="shared" si="439"/>
        <v>577.05720748225008</v>
      </c>
      <c r="CK37" s="244">
        <f t="shared" si="440"/>
        <v>1105.0280860731343</v>
      </c>
      <c r="CL37" s="244">
        <f t="shared" si="441"/>
        <v>1362.1783407197245</v>
      </c>
      <c r="CM37" s="244">
        <f t="shared" si="442"/>
        <v>1774.8694915302044</v>
      </c>
      <c r="CN37" s="244">
        <f t="shared" si="443"/>
        <v>2063.6490973231244</v>
      </c>
      <c r="CO37" s="244">
        <f t="shared" si="444"/>
        <v>2406.0815356719645</v>
      </c>
      <c r="CP37" s="244">
        <f t="shared" si="445"/>
        <v>2746.0815356719645</v>
      </c>
      <c r="CQ37" s="245">
        <f t="shared" si="446"/>
        <v>3081.0815356719645</v>
      </c>
      <c r="CR37" s="245">
        <f t="shared" si="447"/>
        <v>3422.0815356719645</v>
      </c>
      <c r="CS37" s="245">
        <f t="shared" si="448"/>
        <v>3762.0815356719645</v>
      </c>
      <c r="CT37" s="245">
        <f t="shared" si="449"/>
        <v>4103.081535671965</v>
      </c>
      <c r="CU37" s="48"/>
      <c r="CV37" s="94"/>
      <c r="CW37" s="95"/>
      <c r="CX37" s="181" t="s">
        <v>207</v>
      </c>
      <c r="CY37" s="244">
        <f t="shared" si="450"/>
        <v>285.8820847925</v>
      </c>
      <c r="CZ37" s="244">
        <f t="shared" si="451"/>
        <v>577.05720748225008</v>
      </c>
      <c r="DA37" s="244">
        <f t="shared" si="452"/>
        <v>1105.0280860731343</v>
      </c>
      <c r="DB37" s="244">
        <f t="shared" si="453"/>
        <v>1362.1783407197245</v>
      </c>
      <c r="DC37" s="244">
        <f t="shared" si="454"/>
        <v>1774.8694915302044</v>
      </c>
      <c r="DD37" s="244">
        <f t="shared" si="455"/>
        <v>2063.6490973231244</v>
      </c>
      <c r="DE37" s="244">
        <f t="shared" si="456"/>
        <v>2406.0815356719645</v>
      </c>
      <c r="DF37" s="244">
        <f t="shared" si="457"/>
        <v>2746.0815356719645</v>
      </c>
      <c r="DG37" s="245">
        <f t="shared" si="458"/>
        <v>3081.0815356719645</v>
      </c>
      <c r="DH37" s="245">
        <f t="shared" si="459"/>
        <v>3422.0815356719645</v>
      </c>
      <c r="DI37" s="245">
        <f t="shared" si="460"/>
        <v>3762.0815356719645</v>
      </c>
      <c r="DJ37" s="245">
        <f t="shared" si="461"/>
        <v>4103.081535671965</v>
      </c>
      <c r="DK37" s="48"/>
      <c r="DL37" s="94"/>
      <c r="DM37" s="95"/>
      <c r="DN37" s="181" t="s">
        <v>207</v>
      </c>
      <c r="DO37" s="244">
        <f t="shared" si="462"/>
        <v>285.8820847925</v>
      </c>
      <c r="DP37" s="244">
        <f t="shared" si="463"/>
        <v>577.05720748225008</v>
      </c>
      <c r="DQ37" s="244">
        <f t="shared" si="464"/>
        <v>1105.0280860731343</v>
      </c>
      <c r="DR37" s="244">
        <f t="shared" si="465"/>
        <v>1362.1783407197245</v>
      </c>
      <c r="DS37" s="244">
        <f t="shared" si="466"/>
        <v>1774.8694915302044</v>
      </c>
      <c r="DT37" s="244">
        <f t="shared" si="467"/>
        <v>2063.6490973231244</v>
      </c>
      <c r="DU37" s="244">
        <f t="shared" si="468"/>
        <v>2406.0815356719645</v>
      </c>
      <c r="DV37" s="244">
        <f t="shared" si="469"/>
        <v>2746.0815356719645</v>
      </c>
      <c r="DW37" s="245">
        <f t="shared" si="470"/>
        <v>3081.0815356719645</v>
      </c>
      <c r="DX37" s="245">
        <f t="shared" si="471"/>
        <v>3422.0815356719645</v>
      </c>
      <c r="DY37" s="245">
        <f t="shared" si="472"/>
        <v>3762.0815356719645</v>
      </c>
      <c r="DZ37" s="245">
        <f t="shared" si="473"/>
        <v>4103.081535671965</v>
      </c>
      <c r="EA37" s="48"/>
    </row>
    <row r="38" spans="1:131" s="180" customFormat="1">
      <c r="A38" s="179"/>
      <c r="B38" s="91"/>
      <c r="C38" s="92"/>
      <c r="D38" s="93" t="s">
        <v>208</v>
      </c>
      <c r="E38" s="178">
        <f>E39+E40+E44+E45+E46</f>
        <v>560.60539673477786</v>
      </c>
      <c r="F38" s="175">
        <f t="shared" ref="F38:P38" si="474">F39+F40+F44+F45+F46</f>
        <v>466.91839837400005</v>
      </c>
      <c r="G38" s="178">
        <f t="shared" si="474"/>
        <v>845.30040462413535</v>
      </c>
      <c r="H38" s="175">
        <f t="shared" si="474"/>
        <v>2490.1478080539646</v>
      </c>
      <c r="I38" s="178">
        <f t="shared" si="474"/>
        <v>3750.300255453104</v>
      </c>
      <c r="J38" s="175">
        <f t="shared" si="474"/>
        <v>2263.0345593862353</v>
      </c>
      <c r="K38" s="178">
        <f t="shared" si="474"/>
        <v>1601.1631647900631</v>
      </c>
      <c r="L38" s="175">
        <f t="shared" si="474"/>
        <v>1601</v>
      </c>
      <c r="M38" s="176">
        <f t="shared" si="474"/>
        <v>1190</v>
      </c>
      <c r="N38" s="177">
        <f t="shared" si="474"/>
        <v>1291</v>
      </c>
      <c r="O38" s="176">
        <f t="shared" si="474"/>
        <v>1330</v>
      </c>
      <c r="P38" s="177">
        <f t="shared" si="474"/>
        <v>1392</v>
      </c>
      <c r="Q38" s="48"/>
      <c r="R38" s="91"/>
      <c r="S38" s="92"/>
      <c r="T38" s="93" t="s">
        <v>208</v>
      </c>
      <c r="U38" s="178">
        <f>U39+U40+U44+U45+U46</f>
        <v>2164.2292651135681</v>
      </c>
      <c r="V38" s="175">
        <f t="shared" ref="V38" si="475">V39+V40+V44+V45+V46</f>
        <v>2088.6290786080299</v>
      </c>
      <c r="W38" s="178">
        <f t="shared" ref="W38" si="476">W39+W40+W44+W45+W46</f>
        <v>2419.4431619597726</v>
      </c>
      <c r="X38" s="175">
        <f t="shared" ref="X38" si="477">X39+X40+X44+X45+X46</f>
        <v>4147.2911005926699</v>
      </c>
      <c r="Y38" s="178">
        <f t="shared" ref="Y38" si="478">Y39+Y40+Y44+Y45+Y46</f>
        <v>5656.1668415468494</v>
      </c>
      <c r="Z38" s="175">
        <f t="shared" ref="Z38" si="479">Z39+Z40+Z44+Z45+Z46</f>
        <v>4270.6049945306149</v>
      </c>
      <c r="AA38" s="178">
        <f t="shared" ref="AA38" si="480">AA39+AA40+AA44+AA45+AA46</f>
        <v>3509.9509002890304</v>
      </c>
      <c r="AB38" s="175">
        <f t="shared" ref="AB38" si="481">AB39+AB40+AB44+AB45+AB46</f>
        <v>3511</v>
      </c>
      <c r="AC38" s="176">
        <f t="shared" ref="AC38" si="482">AC39+AC40+AC44+AC45+AC46</f>
        <v>3060</v>
      </c>
      <c r="AD38" s="177">
        <f t="shared" ref="AD38" si="483">AD39+AD40+AD44+AD45+AD46</f>
        <v>3291</v>
      </c>
      <c r="AE38" s="176">
        <f t="shared" ref="AE38" si="484">AE39+AE40+AE44+AE45+AE46</f>
        <v>3270</v>
      </c>
      <c r="AF38" s="177">
        <f t="shared" ref="AF38" si="485">AF39+AF40+AF44+AF45+AF46</f>
        <v>3416</v>
      </c>
      <c r="AG38" s="48"/>
      <c r="AH38" s="91"/>
      <c r="AI38" s="92"/>
      <c r="AJ38" s="93" t="s">
        <v>208</v>
      </c>
      <c r="AK38" s="246">
        <f>AK39+AK40+AK44+AK45+AK46</f>
        <v>2164.2292651135681</v>
      </c>
      <c r="AL38" s="246">
        <f t="shared" ref="AL38" si="486">AL39+AL40+AL44+AL45+AL46</f>
        <v>2088.6290786080299</v>
      </c>
      <c r="AM38" s="246">
        <f t="shared" ref="AM38" si="487">AM39+AM40+AM44+AM45+AM46</f>
        <v>2419.4431619597726</v>
      </c>
      <c r="AN38" s="246">
        <f t="shared" ref="AN38" si="488">AN39+AN40+AN44+AN45+AN46</f>
        <v>4147.2911005926699</v>
      </c>
      <c r="AO38" s="246">
        <f t="shared" ref="AO38" si="489">AO39+AO40+AO44+AO45+AO46</f>
        <v>5656.1668415468494</v>
      </c>
      <c r="AP38" s="246">
        <f t="shared" ref="AP38" si="490">AP39+AP40+AP44+AP45+AP46</f>
        <v>4270.6049945306149</v>
      </c>
      <c r="AQ38" s="246">
        <f t="shared" ref="AQ38" si="491">AQ39+AQ40+AQ44+AQ45+AQ46</f>
        <v>3509.9509002890304</v>
      </c>
      <c r="AR38" s="246">
        <f t="shared" ref="AR38" si="492">AR39+AR40+AR44+AR45+AR46</f>
        <v>3511</v>
      </c>
      <c r="AS38" s="247">
        <f t="shared" ref="AS38" si="493">AS39+AS40+AS44+AS45+AS46</f>
        <v>3060</v>
      </c>
      <c r="AT38" s="247">
        <f t="shared" ref="AT38" si="494">AT39+AT40+AT44+AT45+AT46</f>
        <v>3291</v>
      </c>
      <c r="AU38" s="247">
        <f t="shared" ref="AU38" si="495">AU39+AU40+AU44+AU45+AU46</f>
        <v>3270</v>
      </c>
      <c r="AV38" s="247">
        <f t="shared" ref="AV38" si="496">AV39+AV40+AV44+AV45+AV46</f>
        <v>3416</v>
      </c>
      <c r="AW38" s="48"/>
      <c r="AX38" s="91"/>
      <c r="AY38" s="92"/>
      <c r="AZ38" s="93" t="s">
        <v>208</v>
      </c>
      <c r="BA38" s="246">
        <f>BA39+BA40+BA44+BA45+BA46</f>
        <v>2164.2292651135681</v>
      </c>
      <c r="BB38" s="246">
        <f t="shared" ref="BB38" si="497">BB39+BB40+BB44+BB45+BB46</f>
        <v>2088.6290786080299</v>
      </c>
      <c r="BC38" s="246">
        <f t="shared" ref="BC38" si="498">BC39+BC40+BC44+BC45+BC46</f>
        <v>2419.4431619597726</v>
      </c>
      <c r="BD38" s="246">
        <f t="shared" ref="BD38" si="499">BD39+BD40+BD44+BD45+BD46</f>
        <v>4147.2911005926699</v>
      </c>
      <c r="BE38" s="246">
        <f t="shared" ref="BE38" si="500">BE39+BE40+BE44+BE45+BE46</f>
        <v>5656.1668415468494</v>
      </c>
      <c r="BF38" s="246">
        <f t="shared" ref="BF38" si="501">BF39+BF40+BF44+BF45+BF46</f>
        <v>4270.6049945306149</v>
      </c>
      <c r="BG38" s="246">
        <f t="shared" ref="BG38" si="502">BG39+BG40+BG44+BG45+BG46</f>
        <v>3509.9509002890304</v>
      </c>
      <c r="BH38" s="246">
        <f t="shared" ref="BH38" si="503">BH39+BH40+BH44+BH45+BH46</f>
        <v>3511</v>
      </c>
      <c r="BI38" s="247">
        <f t="shared" ref="BI38" si="504">BI39+BI40+BI44+BI45+BI46</f>
        <v>3060</v>
      </c>
      <c r="BJ38" s="247">
        <f t="shared" ref="BJ38" si="505">BJ39+BJ40+BJ44+BJ45+BJ46</f>
        <v>3291</v>
      </c>
      <c r="BK38" s="247">
        <f t="shared" ref="BK38" si="506">BK39+BK40+BK44+BK45+BK46</f>
        <v>3270</v>
      </c>
      <c r="BL38" s="247">
        <f t="shared" ref="BL38" si="507">BL39+BL40+BL44+BL45+BL46</f>
        <v>3416</v>
      </c>
      <c r="BM38" s="48"/>
      <c r="BN38" s="268"/>
      <c r="BO38" s="48"/>
      <c r="BP38" s="91"/>
      <c r="BQ38" s="92"/>
      <c r="BR38" s="93" t="s">
        <v>208</v>
      </c>
      <c r="BS38" s="246">
        <f>BS39+BS40+BS44+BS45+BS46</f>
        <v>560.60539673477786</v>
      </c>
      <c r="BT38" s="246">
        <f t="shared" ref="BT38" si="508">BT39+BT40+BT44+BT45+BT46</f>
        <v>1027.5237951087779</v>
      </c>
      <c r="BU38" s="246">
        <f t="shared" ref="BU38" si="509">BU39+BU40+BU44+BU45+BU46</f>
        <v>1872.8241997329133</v>
      </c>
      <c r="BV38" s="246">
        <f t="shared" ref="BV38" si="510">BV39+BV40+BV44+BV45+BV46</f>
        <v>4362.9720077868778</v>
      </c>
      <c r="BW38" s="246">
        <f t="shared" ref="BW38" si="511">BW39+BW40+BW44+BW45+BW46</f>
        <v>8113.2722632399818</v>
      </c>
      <c r="BX38" s="246">
        <f t="shared" ref="BX38" si="512">BX39+BX40+BX44+BX45+BX46</f>
        <v>10376.306822626217</v>
      </c>
      <c r="BY38" s="246">
        <f t="shared" ref="BY38" si="513">BY39+BY40+BY44+BY45+BY46</f>
        <v>11977.46998741628</v>
      </c>
      <c r="BZ38" s="246">
        <f t="shared" ref="BZ38" si="514">BZ39+BZ40+BZ44+BZ45+BZ46</f>
        <v>13578.46998741628</v>
      </c>
      <c r="CA38" s="247">
        <f t="shared" ref="CA38" si="515">CA39+CA40+CA44+CA45+CA46</f>
        <v>14768.46998741628</v>
      </c>
      <c r="CB38" s="247">
        <f t="shared" ref="CB38" si="516">CB39+CB40+CB44+CB45+CB46</f>
        <v>16059.46998741628</v>
      </c>
      <c r="CC38" s="247">
        <f t="shared" ref="CC38" si="517">CC39+CC40+CC44+CC45+CC46</f>
        <v>17389.46998741628</v>
      </c>
      <c r="CD38" s="247">
        <f t="shared" ref="CD38" si="518">CD39+CD40+CD44+CD45+CD46</f>
        <v>18781.46998741628</v>
      </c>
      <c r="CE38" s="48"/>
      <c r="CF38" s="91"/>
      <c r="CG38" s="92"/>
      <c r="CH38" s="93" t="s">
        <v>208</v>
      </c>
      <c r="CI38" s="246">
        <f>CI39+CI40+CI44+CI45+CI46</f>
        <v>2164.2292651135681</v>
      </c>
      <c r="CJ38" s="246">
        <f t="shared" ref="CJ38" si="519">CJ39+CJ40+CJ44+CJ45+CJ46</f>
        <v>4252.8583437215984</v>
      </c>
      <c r="CK38" s="246">
        <f t="shared" ref="CK38" si="520">CK39+CK40+CK44+CK45+CK46</f>
        <v>6672.3015056813711</v>
      </c>
      <c r="CL38" s="246">
        <f t="shared" ref="CL38" si="521">CL39+CL40+CL44+CL45+CL46</f>
        <v>10819.59260627404</v>
      </c>
      <c r="CM38" s="246">
        <f t="shared" ref="CM38" si="522">CM39+CM40+CM44+CM45+CM46</f>
        <v>16475.759447820888</v>
      </c>
      <c r="CN38" s="246">
        <f t="shared" ref="CN38" si="523">CN39+CN40+CN44+CN45+CN46</f>
        <v>20746.364442351507</v>
      </c>
      <c r="CO38" s="246">
        <f t="shared" ref="CO38" si="524">CO39+CO40+CO44+CO45+CO46</f>
        <v>24256.315342640533</v>
      </c>
      <c r="CP38" s="246">
        <f t="shared" ref="CP38" si="525">CP39+CP40+CP44+CP45+CP46</f>
        <v>27767.315342640533</v>
      </c>
      <c r="CQ38" s="247">
        <f t="shared" ref="CQ38" si="526">CQ39+CQ40+CQ44+CQ45+CQ46</f>
        <v>30827.315342640533</v>
      </c>
      <c r="CR38" s="247">
        <f t="shared" ref="CR38" si="527">CR39+CR40+CR44+CR45+CR46</f>
        <v>34118.315342640533</v>
      </c>
      <c r="CS38" s="247">
        <f t="shared" ref="CS38" si="528">CS39+CS40+CS44+CS45+CS46</f>
        <v>37388.315342640533</v>
      </c>
      <c r="CT38" s="247">
        <f t="shared" ref="CT38" si="529">CT39+CT40+CT44+CT45+CT46</f>
        <v>40804.315342640533</v>
      </c>
      <c r="CU38" s="48"/>
      <c r="CV38" s="91"/>
      <c r="CW38" s="92"/>
      <c r="CX38" s="93" t="s">
        <v>208</v>
      </c>
      <c r="CY38" s="246">
        <f>CY39+CY40+CY44+CY45+CY46</f>
        <v>2164.2292651135681</v>
      </c>
      <c r="CZ38" s="246">
        <f t="shared" ref="CZ38" si="530">CZ39+CZ40+CZ44+CZ45+CZ46</f>
        <v>4252.8583437215984</v>
      </c>
      <c r="DA38" s="246">
        <f t="shared" ref="DA38" si="531">DA39+DA40+DA44+DA45+DA46</f>
        <v>6672.3015056813711</v>
      </c>
      <c r="DB38" s="246">
        <f t="shared" ref="DB38" si="532">DB39+DB40+DB44+DB45+DB46</f>
        <v>10819.59260627404</v>
      </c>
      <c r="DC38" s="246">
        <f t="shared" ref="DC38" si="533">DC39+DC40+DC44+DC45+DC46</f>
        <v>16475.759447820888</v>
      </c>
      <c r="DD38" s="246">
        <f t="shared" ref="DD38" si="534">DD39+DD40+DD44+DD45+DD46</f>
        <v>20746.364442351507</v>
      </c>
      <c r="DE38" s="246">
        <f t="shared" ref="DE38" si="535">DE39+DE40+DE44+DE45+DE46</f>
        <v>24256.315342640533</v>
      </c>
      <c r="DF38" s="246">
        <f t="shared" ref="DF38" si="536">DF39+DF40+DF44+DF45+DF46</f>
        <v>27767.315342640533</v>
      </c>
      <c r="DG38" s="247">
        <f t="shared" ref="DG38" si="537">DG39+DG40+DG44+DG45+DG46</f>
        <v>30827.315342640533</v>
      </c>
      <c r="DH38" s="247">
        <f t="shared" ref="DH38" si="538">DH39+DH40+DH44+DH45+DH46</f>
        <v>34118.315342640533</v>
      </c>
      <c r="DI38" s="247">
        <f t="shared" ref="DI38" si="539">DI39+DI40+DI44+DI45+DI46</f>
        <v>37388.315342640533</v>
      </c>
      <c r="DJ38" s="247">
        <f t="shared" ref="DJ38" si="540">DJ39+DJ40+DJ44+DJ45+DJ46</f>
        <v>40804.315342640533</v>
      </c>
      <c r="DK38" s="48"/>
      <c r="DL38" s="91"/>
      <c r="DM38" s="92"/>
      <c r="DN38" s="93" t="s">
        <v>208</v>
      </c>
      <c r="DO38" s="246">
        <f>DO39+DO40+DO44+DO45+DO46</f>
        <v>2164.2292651135681</v>
      </c>
      <c r="DP38" s="246">
        <f t="shared" ref="DP38" si="541">DP39+DP40+DP44+DP45+DP46</f>
        <v>4252.8583437215984</v>
      </c>
      <c r="DQ38" s="246">
        <f t="shared" ref="DQ38" si="542">DQ39+DQ40+DQ44+DQ45+DQ46</f>
        <v>6672.3015056813711</v>
      </c>
      <c r="DR38" s="246">
        <f t="shared" ref="DR38" si="543">DR39+DR40+DR44+DR45+DR46</f>
        <v>10819.59260627404</v>
      </c>
      <c r="DS38" s="246">
        <f t="shared" ref="DS38" si="544">DS39+DS40+DS44+DS45+DS46</f>
        <v>16475.759447820888</v>
      </c>
      <c r="DT38" s="246">
        <f t="shared" ref="DT38" si="545">DT39+DT40+DT44+DT45+DT46</f>
        <v>20746.364442351507</v>
      </c>
      <c r="DU38" s="246">
        <f t="shared" ref="DU38" si="546">DU39+DU40+DU44+DU45+DU46</f>
        <v>24256.315342640533</v>
      </c>
      <c r="DV38" s="246">
        <f t="shared" ref="DV38" si="547">DV39+DV40+DV44+DV45+DV46</f>
        <v>27767.315342640533</v>
      </c>
      <c r="DW38" s="247">
        <f t="shared" ref="DW38" si="548">DW39+DW40+DW44+DW45+DW46</f>
        <v>30827.315342640533</v>
      </c>
      <c r="DX38" s="247">
        <f t="shared" ref="DX38" si="549">DX39+DX40+DX44+DX45+DX46</f>
        <v>34118.315342640533</v>
      </c>
      <c r="DY38" s="247">
        <f t="shared" ref="DY38" si="550">DY39+DY40+DY44+DY45+DY46</f>
        <v>37388.315342640533</v>
      </c>
      <c r="DZ38" s="247">
        <f t="shared" ref="DZ38" si="551">DZ39+DZ40+DZ44+DZ45+DZ46</f>
        <v>40804.315342640533</v>
      </c>
      <c r="EA38" s="48"/>
    </row>
    <row r="39" spans="1:131" s="14" customFormat="1">
      <c r="A39" s="50"/>
      <c r="B39" s="94"/>
      <c r="C39" s="95"/>
      <c r="D39" s="181" t="s">
        <v>224</v>
      </c>
      <c r="E39" s="65">
        <v>3</v>
      </c>
      <c r="F39" s="73">
        <v>5</v>
      </c>
      <c r="G39" s="65">
        <v>1</v>
      </c>
      <c r="H39" s="73">
        <v>0</v>
      </c>
      <c r="I39" s="65">
        <v>1</v>
      </c>
      <c r="J39" s="73">
        <v>0</v>
      </c>
      <c r="K39" s="65">
        <v>0</v>
      </c>
      <c r="L39" s="73">
        <v>0</v>
      </c>
      <c r="M39" s="70">
        <v>0</v>
      </c>
      <c r="N39" s="78">
        <v>0</v>
      </c>
      <c r="O39" s="70">
        <v>0</v>
      </c>
      <c r="P39" s="78">
        <v>0</v>
      </c>
      <c r="Q39" s="48"/>
      <c r="R39" s="94"/>
      <c r="S39" s="95"/>
      <c r="T39" s="181" t="s">
        <v>224</v>
      </c>
      <c r="U39" s="65">
        <v>3</v>
      </c>
      <c r="V39" s="73">
        <v>5</v>
      </c>
      <c r="W39" s="65">
        <v>1</v>
      </c>
      <c r="X39" s="73">
        <v>0</v>
      </c>
      <c r="Y39" s="65">
        <v>1</v>
      </c>
      <c r="Z39" s="73">
        <v>0</v>
      </c>
      <c r="AA39" s="65">
        <v>0</v>
      </c>
      <c r="AB39" s="73">
        <v>0</v>
      </c>
      <c r="AC39" s="70">
        <v>0</v>
      </c>
      <c r="AD39" s="78">
        <v>0</v>
      </c>
      <c r="AE39" s="70">
        <v>0</v>
      </c>
      <c r="AF39" s="78">
        <v>0</v>
      </c>
      <c r="AG39" s="48"/>
      <c r="AH39" s="94"/>
      <c r="AI39" s="95"/>
      <c r="AJ39" s="181" t="s">
        <v>224</v>
      </c>
      <c r="AK39" s="244">
        <v>3</v>
      </c>
      <c r="AL39" s="244">
        <v>5</v>
      </c>
      <c r="AM39" s="244">
        <v>1</v>
      </c>
      <c r="AN39" s="244">
        <v>0</v>
      </c>
      <c r="AO39" s="244">
        <v>1</v>
      </c>
      <c r="AP39" s="244">
        <v>0</v>
      </c>
      <c r="AQ39" s="244">
        <v>0</v>
      </c>
      <c r="AR39" s="244">
        <v>0</v>
      </c>
      <c r="AS39" s="245">
        <v>0</v>
      </c>
      <c r="AT39" s="245">
        <v>0</v>
      </c>
      <c r="AU39" s="245">
        <v>0</v>
      </c>
      <c r="AV39" s="245">
        <v>0</v>
      </c>
      <c r="AW39" s="48"/>
      <c r="AX39" s="94"/>
      <c r="AY39" s="95"/>
      <c r="AZ39" s="181" t="s">
        <v>224</v>
      </c>
      <c r="BA39" s="244">
        <v>3</v>
      </c>
      <c r="BB39" s="244">
        <v>5</v>
      </c>
      <c r="BC39" s="244">
        <v>1</v>
      </c>
      <c r="BD39" s="244">
        <v>0</v>
      </c>
      <c r="BE39" s="244">
        <v>1</v>
      </c>
      <c r="BF39" s="244">
        <v>0</v>
      </c>
      <c r="BG39" s="244">
        <v>0</v>
      </c>
      <c r="BH39" s="244">
        <v>0</v>
      </c>
      <c r="BI39" s="245">
        <v>0</v>
      </c>
      <c r="BJ39" s="245">
        <v>0</v>
      </c>
      <c r="BK39" s="245">
        <v>0</v>
      </c>
      <c r="BL39" s="245">
        <v>0</v>
      </c>
      <c r="BM39" s="48"/>
      <c r="BN39" s="270"/>
      <c r="BO39" s="48"/>
      <c r="BP39" s="94"/>
      <c r="BQ39" s="95"/>
      <c r="BR39" s="181" t="s">
        <v>224</v>
      </c>
      <c r="BS39" s="244">
        <f t="shared" ref="BS39" si="552">E39</f>
        <v>3</v>
      </c>
      <c r="BT39" s="244">
        <f>F39+BS39</f>
        <v>8</v>
      </c>
      <c r="BU39" s="244">
        <f t="shared" ref="BU39" si="553">G39+BT39</f>
        <v>9</v>
      </c>
      <c r="BV39" s="244">
        <f t="shared" ref="BV39" si="554">H39+BU39</f>
        <v>9</v>
      </c>
      <c r="BW39" s="244">
        <f t="shared" ref="BW39" si="555">I39+BV39</f>
        <v>10</v>
      </c>
      <c r="BX39" s="244">
        <f t="shared" ref="BX39" si="556">J39+BW39</f>
        <v>10</v>
      </c>
      <c r="BY39" s="244">
        <f t="shared" ref="BY39" si="557">K39+BX39</f>
        <v>10</v>
      </c>
      <c r="BZ39" s="244">
        <f t="shared" ref="BZ39" si="558">L39+BY39</f>
        <v>10</v>
      </c>
      <c r="CA39" s="245">
        <f t="shared" ref="CA39" si="559">M39+BZ39</f>
        <v>10</v>
      </c>
      <c r="CB39" s="245">
        <f t="shared" ref="CB39" si="560">N39+CA39</f>
        <v>10</v>
      </c>
      <c r="CC39" s="245">
        <f t="shared" ref="CC39" si="561">O39+CB39</f>
        <v>10</v>
      </c>
      <c r="CD39" s="245">
        <f t="shared" ref="CD39" si="562">P39+CC39</f>
        <v>10</v>
      </c>
      <c r="CE39" s="48"/>
      <c r="CF39" s="94"/>
      <c r="CG39" s="95"/>
      <c r="CH39" s="181" t="s">
        <v>224</v>
      </c>
      <c r="CI39" s="244">
        <f t="shared" ref="CI39" si="563">U39</f>
        <v>3</v>
      </c>
      <c r="CJ39" s="244">
        <f>V39+CI39</f>
        <v>8</v>
      </c>
      <c r="CK39" s="244">
        <f t="shared" ref="CK39" si="564">W39+CJ39</f>
        <v>9</v>
      </c>
      <c r="CL39" s="244">
        <f t="shared" ref="CL39" si="565">X39+CK39</f>
        <v>9</v>
      </c>
      <c r="CM39" s="244">
        <f t="shared" ref="CM39" si="566">Y39+CL39</f>
        <v>10</v>
      </c>
      <c r="CN39" s="244">
        <f t="shared" ref="CN39" si="567">Z39+CM39</f>
        <v>10</v>
      </c>
      <c r="CO39" s="244">
        <f t="shared" ref="CO39" si="568">AA39+CN39</f>
        <v>10</v>
      </c>
      <c r="CP39" s="244">
        <f t="shared" ref="CP39" si="569">AB39+CO39</f>
        <v>10</v>
      </c>
      <c r="CQ39" s="245">
        <f t="shared" ref="CQ39" si="570">AC39+CP39</f>
        <v>10</v>
      </c>
      <c r="CR39" s="245">
        <f t="shared" ref="CR39" si="571">AD39+CQ39</f>
        <v>10</v>
      </c>
      <c r="CS39" s="245">
        <f t="shared" ref="CS39" si="572">AE39+CR39</f>
        <v>10</v>
      </c>
      <c r="CT39" s="245">
        <f t="shared" ref="CT39" si="573">AF39+CS39</f>
        <v>10</v>
      </c>
      <c r="CU39" s="48"/>
      <c r="CV39" s="94"/>
      <c r="CW39" s="95"/>
      <c r="CX39" s="181" t="s">
        <v>224</v>
      </c>
      <c r="CY39" s="244">
        <f t="shared" ref="CY39" si="574">AK39</f>
        <v>3</v>
      </c>
      <c r="CZ39" s="244">
        <f>AL39+CY39</f>
        <v>8</v>
      </c>
      <c r="DA39" s="244">
        <f t="shared" ref="DA39" si="575">AM39+CZ39</f>
        <v>9</v>
      </c>
      <c r="DB39" s="244">
        <f t="shared" ref="DB39" si="576">AN39+DA39</f>
        <v>9</v>
      </c>
      <c r="DC39" s="244">
        <f t="shared" ref="DC39" si="577">AO39+DB39</f>
        <v>10</v>
      </c>
      <c r="DD39" s="244">
        <f t="shared" ref="DD39" si="578">AP39+DC39</f>
        <v>10</v>
      </c>
      <c r="DE39" s="244">
        <f t="shared" ref="DE39" si="579">AQ39+DD39</f>
        <v>10</v>
      </c>
      <c r="DF39" s="244">
        <f t="shared" ref="DF39" si="580">AR39+DE39</f>
        <v>10</v>
      </c>
      <c r="DG39" s="245">
        <f t="shared" ref="DG39" si="581">AS39+DF39</f>
        <v>10</v>
      </c>
      <c r="DH39" s="245">
        <f t="shared" ref="DH39" si="582">AT39+DG39</f>
        <v>10</v>
      </c>
      <c r="DI39" s="245">
        <f t="shared" ref="DI39" si="583">AU39+DH39</f>
        <v>10</v>
      </c>
      <c r="DJ39" s="245">
        <f t="shared" ref="DJ39" si="584">AV39+DI39</f>
        <v>10</v>
      </c>
      <c r="DK39" s="48"/>
      <c r="DL39" s="94"/>
      <c r="DM39" s="95"/>
      <c r="DN39" s="181" t="s">
        <v>224</v>
      </c>
      <c r="DO39" s="244">
        <f t="shared" ref="DO39" si="585">BA39</f>
        <v>3</v>
      </c>
      <c r="DP39" s="244">
        <f>BB39+DO39</f>
        <v>8</v>
      </c>
      <c r="DQ39" s="244">
        <f t="shared" ref="DQ39" si="586">BC39+DP39</f>
        <v>9</v>
      </c>
      <c r="DR39" s="244">
        <f t="shared" ref="DR39" si="587">BD39+DQ39</f>
        <v>9</v>
      </c>
      <c r="DS39" s="244">
        <f t="shared" ref="DS39" si="588">BE39+DR39</f>
        <v>10</v>
      </c>
      <c r="DT39" s="244">
        <f t="shared" ref="DT39" si="589">BF39+DS39</f>
        <v>10</v>
      </c>
      <c r="DU39" s="244">
        <f t="shared" ref="DU39" si="590">BG39+DT39</f>
        <v>10</v>
      </c>
      <c r="DV39" s="244">
        <f t="shared" ref="DV39" si="591">BH39+DU39</f>
        <v>10</v>
      </c>
      <c r="DW39" s="245">
        <f t="shared" ref="DW39" si="592">BI39+DV39</f>
        <v>10</v>
      </c>
      <c r="DX39" s="245">
        <f t="shared" ref="DX39" si="593">BJ39+DW39</f>
        <v>10</v>
      </c>
      <c r="DY39" s="245">
        <f t="shared" ref="DY39" si="594">BK39+DX39</f>
        <v>10</v>
      </c>
      <c r="DZ39" s="245">
        <f t="shared" ref="DZ39" si="595">BL39+DY39</f>
        <v>10</v>
      </c>
      <c r="EA39" s="48"/>
    </row>
    <row r="40" spans="1:131" s="14" customFormat="1">
      <c r="A40" s="50"/>
      <c r="B40" s="94"/>
      <c r="C40" s="95"/>
      <c r="D40" s="181" t="s">
        <v>209</v>
      </c>
      <c r="E40" s="65">
        <f>SUM(E41:E43)</f>
        <v>557.60539673477786</v>
      </c>
      <c r="F40" s="73">
        <f t="shared" ref="F40:P40" si="596">SUM(F41:F43)</f>
        <v>461.91839837400005</v>
      </c>
      <c r="G40" s="65">
        <f t="shared" si="596"/>
        <v>844.30040462413535</v>
      </c>
      <c r="H40" s="73">
        <f t="shared" si="596"/>
        <v>2490.1478080539646</v>
      </c>
      <c r="I40" s="65">
        <f t="shared" si="596"/>
        <v>3749.300255453104</v>
      </c>
      <c r="J40" s="73">
        <f t="shared" si="596"/>
        <v>2263.0345593862353</v>
      </c>
      <c r="K40" s="65">
        <f t="shared" si="596"/>
        <v>1601.1631647900631</v>
      </c>
      <c r="L40" s="73">
        <f t="shared" si="596"/>
        <v>1601</v>
      </c>
      <c r="M40" s="70">
        <f t="shared" si="596"/>
        <v>1190</v>
      </c>
      <c r="N40" s="78">
        <f t="shared" si="596"/>
        <v>1291</v>
      </c>
      <c r="O40" s="70">
        <f t="shared" si="596"/>
        <v>1330</v>
      </c>
      <c r="P40" s="78">
        <f t="shared" si="596"/>
        <v>1392</v>
      </c>
      <c r="Q40" s="48"/>
      <c r="R40" s="94"/>
      <c r="S40" s="95"/>
      <c r="T40" s="181" t="s">
        <v>209</v>
      </c>
      <c r="U40" s="65">
        <f>SUM(U41:U43)</f>
        <v>557.60539673477786</v>
      </c>
      <c r="V40" s="73">
        <f t="shared" ref="V40:AF40" si="597">SUM(V41:V43)</f>
        <v>461.91839837400005</v>
      </c>
      <c r="W40" s="65">
        <f t="shared" si="597"/>
        <v>844.30040462413535</v>
      </c>
      <c r="X40" s="73">
        <f t="shared" si="597"/>
        <v>2490.1478080539646</v>
      </c>
      <c r="Y40" s="65">
        <f t="shared" si="597"/>
        <v>3749.300255453104</v>
      </c>
      <c r="Z40" s="73">
        <f t="shared" si="597"/>
        <v>2263.0345593862353</v>
      </c>
      <c r="AA40" s="65">
        <f t="shared" si="597"/>
        <v>1601.1631647900631</v>
      </c>
      <c r="AB40" s="73">
        <f t="shared" si="597"/>
        <v>1601</v>
      </c>
      <c r="AC40" s="70">
        <f t="shared" si="597"/>
        <v>1190</v>
      </c>
      <c r="AD40" s="78">
        <f t="shared" si="597"/>
        <v>1291</v>
      </c>
      <c r="AE40" s="70">
        <f t="shared" si="597"/>
        <v>1330</v>
      </c>
      <c r="AF40" s="78">
        <f t="shared" si="597"/>
        <v>1392</v>
      </c>
      <c r="AG40" s="48"/>
      <c r="AH40" s="94"/>
      <c r="AI40" s="95"/>
      <c r="AJ40" s="181" t="s">
        <v>209</v>
      </c>
      <c r="AK40" s="244">
        <f>SUM(AK41:AK43)</f>
        <v>557.60539673477786</v>
      </c>
      <c r="AL40" s="244">
        <f t="shared" ref="AL40:AV40" si="598">SUM(AL41:AL43)</f>
        <v>461.91839837400005</v>
      </c>
      <c r="AM40" s="244">
        <f t="shared" si="598"/>
        <v>844.30040462413535</v>
      </c>
      <c r="AN40" s="244">
        <f t="shared" si="598"/>
        <v>2490.1478080539646</v>
      </c>
      <c r="AO40" s="244">
        <f t="shared" si="598"/>
        <v>3749.300255453104</v>
      </c>
      <c r="AP40" s="244">
        <f t="shared" si="598"/>
        <v>2263.0345593862353</v>
      </c>
      <c r="AQ40" s="244">
        <f t="shared" si="598"/>
        <v>1601.1631647900631</v>
      </c>
      <c r="AR40" s="244">
        <f t="shared" si="598"/>
        <v>1601</v>
      </c>
      <c r="AS40" s="245">
        <f t="shared" si="598"/>
        <v>1190</v>
      </c>
      <c r="AT40" s="245">
        <f t="shared" si="598"/>
        <v>1291</v>
      </c>
      <c r="AU40" s="245">
        <f t="shared" si="598"/>
        <v>1330</v>
      </c>
      <c r="AV40" s="245">
        <f t="shared" si="598"/>
        <v>1392</v>
      </c>
      <c r="AW40" s="48"/>
      <c r="AX40" s="94"/>
      <c r="AY40" s="95"/>
      <c r="AZ40" s="181" t="s">
        <v>209</v>
      </c>
      <c r="BA40" s="244">
        <f>SUM(BA41:BA43)</f>
        <v>557.60539673477786</v>
      </c>
      <c r="BB40" s="244">
        <f t="shared" ref="BB40:BL40" si="599">SUM(BB41:BB43)</f>
        <v>461.91839837400005</v>
      </c>
      <c r="BC40" s="244">
        <f t="shared" si="599"/>
        <v>844.30040462413535</v>
      </c>
      <c r="BD40" s="244">
        <f t="shared" si="599"/>
        <v>2490.1478080539646</v>
      </c>
      <c r="BE40" s="244">
        <f t="shared" si="599"/>
        <v>3749.300255453104</v>
      </c>
      <c r="BF40" s="244">
        <f t="shared" si="599"/>
        <v>2263.0345593862353</v>
      </c>
      <c r="BG40" s="244">
        <f t="shared" si="599"/>
        <v>1601.1631647900631</v>
      </c>
      <c r="BH40" s="244">
        <f t="shared" si="599"/>
        <v>1601</v>
      </c>
      <c r="BI40" s="245">
        <f t="shared" si="599"/>
        <v>1190</v>
      </c>
      <c r="BJ40" s="245">
        <f t="shared" si="599"/>
        <v>1291</v>
      </c>
      <c r="BK40" s="245">
        <f t="shared" si="599"/>
        <v>1330</v>
      </c>
      <c r="BL40" s="245">
        <f t="shared" si="599"/>
        <v>1392</v>
      </c>
      <c r="BM40" s="48"/>
      <c r="BN40" s="270"/>
      <c r="BO40" s="48"/>
      <c r="BP40" s="94"/>
      <c r="BQ40" s="95"/>
      <c r="BR40" s="181" t="s">
        <v>209</v>
      </c>
      <c r="BS40" s="244">
        <f>SUM(BS41:BS43)</f>
        <v>557.60539673477786</v>
      </c>
      <c r="BT40" s="244">
        <f t="shared" ref="BT40:CD40" si="600">SUM(BT41:BT43)</f>
        <v>1019.5237951087779</v>
      </c>
      <c r="BU40" s="244">
        <f t="shared" si="600"/>
        <v>1863.8241997329133</v>
      </c>
      <c r="BV40" s="244">
        <f t="shared" si="600"/>
        <v>4353.9720077868778</v>
      </c>
      <c r="BW40" s="244">
        <f t="shared" si="600"/>
        <v>8103.2722632399818</v>
      </c>
      <c r="BX40" s="244">
        <f t="shared" si="600"/>
        <v>10366.306822626217</v>
      </c>
      <c r="BY40" s="244">
        <f t="shared" si="600"/>
        <v>11967.46998741628</v>
      </c>
      <c r="BZ40" s="244">
        <f t="shared" si="600"/>
        <v>13568.46998741628</v>
      </c>
      <c r="CA40" s="245">
        <f t="shared" si="600"/>
        <v>14758.46998741628</v>
      </c>
      <c r="CB40" s="245">
        <f t="shared" si="600"/>
        <v>16049.46998741628</v>
      </c>
      <c r="CC40" s="245">
        <f t="shared" si="600"/>
        <v>17379.46998741628</v>
      </c>
      <c r="CD40" s="245">
        <f t="shared" si="600"/>
        <v>18771.46998741628</v>
      </c>
      <c r="CE40" s="48"/>
      <c r="CF40" s="94"/>
      <c r="CG40" s="95"/>
      <c r="CH40" s="181" t="s">
        <v>209</v>
      </c>
      <c r="CI40" s="244">
        <f>SUM(CI41:CI43)</f>
        <v>557.60539673477786</v>
      </c>
      <c r="CJ40" s="244">
        <f t="shared" ref="CJ40:CT40" si="601">SUM(CJ41:CJ43)</f>
        <v>1019.5237951087779</v>
      </c>
      <c r="CK40" s="244">
        <f t="shared" si="601"/>
        <v>1863.8241997329133</v>
      </c>
      <c r="CL40" s="244">
        <f t="shared" si="601"/>
        <v>4353.9720077868778</v>
      </c>
      <c r="CM40" s="244">
        <f t="shared" si="601"/>
        <v>8103.2722632399818</v>
      </c>
      <c r="CN40" s="244">
        <f t="shared" si="601"/>
        <v>10366.306822626217</v>
      </c>
      <c r="CO40" s="244">
        <f t="shared" si="601"/>
        <v>11967.46998741628</v>
      </c>
      <c r="CP40" s="244">
        <f t="shared" si="601"/>
        <v>13568.46998741628</v>
      </c>
      <c r="CQ40" s="245">
        <f t="shared" si="601"/>
        <v>14758.46998741628</v>
      </c>
      <c r="CR40" s="245">
        <f t="shared" si="601"/>
        <v>16049.46998741628</v>
      </c>
      <c r="CS40" s="245">
        <f t="shared" si="601"/>
        <v>17379.46998741628</v>
      </c>
      <c r="CT40" s="245">
        <f t="shared" si="601"/>
        <v>18771.46998741628</v>
      </c>
      <c r="CU40" s="48"/>
      <c r="CV40" s="94"/>
      <c r="CW40" s="95"/>
      <c r="CX40" s="181" t="s">
        <v>209</v>
      </c>
      <c r="CY40" s="244">
        <f>SUM(CY41:CY43)</f>
        <v>557.60539673477786</v>
      </c>
      <c r="CZ40" s="244">
        <f t="shared" ref="CZ40:DJ40" si="602">SUM(CZ41:CZ43)</f>
        <v>1019.5237951087779</v>
      </c>
      <c r="DA40" s="244">
        <f t="shared" si="602"/>
        <v>1863.8241997329133</v>
      </c>
      <c r="DB40" s="244">
        <f t="shared" si="602"/>
        <v>4353.9720077868778</v>
      </c>
      <c r="DC40" s="244">
        <f t="shared" si="602"/>
        <v>8103.2722632399818</v>
      </c>
      <c r="DD40" s="244">
        <f t="shared" si="602"/>
        <v>10366.306822626217</v>
      </c>
      <c r="DE40" s="244">
        <f t="shared" si="602"/>
        <v>11967.46998741628</v>
      </c>
      <c r="DF40" s="244">
        <f t="shared" si="602"/>
        <v>13568.46998741628</v>
      </c>
      <c r="DG40" s="245">
        <f t="shared" si="602"/>
        <v>14758.46998741628</v>
      </c>
      <c r="DH40" s="245">
        <f t="shared" si="602"/>
        <v>16049.46998741628</v>
      </c>
      <c r="DI40" s="245">
        <f t="shared" si="602"/>
        <v>17379.46998741628</v>
      </c>
      <c r="DJ40" s="245">
        <f t="shared" si="602"/>
        <v>18771.46998741628</v>
      </c>
      <c r="DK40" s="48"/>
      <c r="DL40" s="94"/>
      <c r="DM40" s="95"/>
      <c r="DN40" s="181" t="s">
        <v>209</v>
      </c>
      <c r="DO40" s="244">
        <f>SUM(DO41:DO43)</f>
        <v>557.60539673477786</v>
      </c>
      <c r="DP40" s="244">
        <f t="shared" ref="DP40:DZ40" si="603">SUM(DP41:DP43)</f>
        <v>1019.5237951087779</v>
      </c>
      <c r="DQ40" s="244">
        <f t="shared" si="603"/>
        <v>1863.8241997329133</v>
      </c>
      <c r="DR40" s="244">
        <f t="shared" si="603"/>
        <v>4353.9720077868778</v>
      </c>
      <c r="DS40" s="244">
        <f t="shared" si="603"/>
        <v>8103.2722632399818</v>
      </c>
      <c r="DT40" s="244">
        <f t="shared" si="603"/>
        <v>10366.306822626217</v>
      </c>
      <c r="DU40" s="244">
        <f t="shared" si="603"/>
        <v>11967.46998741628</v>
      </c>
      <c r="DV40" s="244">
        <f t="shared" si="603"/>
        <v>13568.46998741628</v>
      </c>
      <c r="DW40" s="245">
        <f t="shared" si="603"/>
        <v>14758.46998741628</v>
      </c>
      <c r="DX40" s="245">
        <f t="shared" si="603"/>
        <v>16049.46998741628</v>
      </c>
      <c r="DY40" s="245">
        <f t="shared" si="603"/>
        <v>17379.46998741628</v>
      </c>
      <c r="DZ40" s="245">
        <f t="shared" si="603"/>
        <v>18771.46998741628</v>
      </c>
      <c r="EA40" s="48"/>
    </row>
    <row r="41" spans="1:131" s="14" customFormat="1">
      <c r="A41" s="50"/>
      <c r="B41" s="94"/>
      <c r="C41" s="95"/>
      <c r="D41" s="204" t="s">
        <v>389</v>
      </c>
      <c r="E41" s="65">
        <v>325.11295627777781</v>
      </c>
      <c r="F41" s="73">
        <v>341.44556148000004</v>
      </c>
      <c r="G41" s="65">
        <v>445.95776913999998</v>
      </c>
      <c r="H41" s="73">
        <v>472.50227666999996</v>
      </c>
      <c r="I41" s="65">
        <v>546.68532584000002</v>
      </c>
      <c r="J41" s="73">
        <v>552.72592158000009</v>
      </c>
      <c r="K41" s="65">
        <v>589.73389502545456</v>
      </c>
      <c r="L41" s="73">
        <v>590</v>
      </c>
      <c r="M41" s="70">
        <v>600</v>
      </c>
      <c r="N41" s="78">
        <v>591</v>
      </c>
      <c r="O41" s="70">
        <v>580</v>
      </c>
      <c r="P41" s="78">
        <v>592</v>
      </c>
      <c r="Q41" s="48"/>
      <c r="R41" s="94"/>
      <c r="S41" s="95"/>
      <c r="T41" s="204" t="s">
        <v>389</v>
      </c>
      <c r="U41" s="65">
        <v>325.11295627777781</v>
      </c>
      <c r="V41" s="73">
        <v>341.44556148000004</v>
      </c>
      <c r="W41" s="65">
        <v>445.95776913999998</v>
      </c>
      <c r="X41" s="73">
        <v>472.50227666999996</v>
      </c>
      <c r="Y41" s="65">
        <v>546.68532584000002</v>
      </c>
      <c r="Z41" s="73">
        <v>552.72592158000009</v>
      </c>
      <c r="AA41" s="65">
        <v>589.73389502545456</v>
      </c>
      <c r="AB41" s="73">
        <v>590</v>
      </c>
      <c r="AC41" s="70">
        <v>600</v>
      </c>
      <c r="AD41" s="78">
        <v>591</v>
      </c>
      <c r="AE41" s="70">
        <v>580</v>
      </c>
      <c r="AF41" s="78">
        <v>592</v>
      </c>
      <c r="AG41" s="48"/>
      <c r="AH41" s="94"/>
      <c r="AI41" s="95"/>
      <c r="AJ41" s="204" t="s">
        <v>389</v>
      </c>
      <c r="AK41" s="244">
        <v>325.11295627777781</v>
      </c>
      <c r="AL41" s="244">
        <v>341.44556148000004</v>
      </c>
      <c r="AM41" s="244">
        <v>445.95776913999998</v>
      </c>
      <c r="AN41" s="244">
        <v>472.50227666999996</v>
      </c>
      <c r="AO41" s="244">
        <v>546.68532584000002</v>
      </c>
      <c r="AP41" s="244">
        <v>552.72592158000009</v>
      </c>
      <c r="AQ41" s="244">
        <v>589.73389502545456</v>
      </c>
      <c r="AR41" s="244">
        <v>590</v>
      </c>
      <c r="AS41" s="245">
        <v>600</v>
      </c>
      <c r="AT41" s="245">
        <v>591</v>
      </c>
      <c r="AU41" s="245">
        <v>580</v>
      </c>
      <c r="AV41" s="245">
        <v>592</v>
      </c>
      <c r="AW41" s="48"/>
      <c r="AX41" s="94"/>
      <c r="AY41" s="95"/>
      <c r="AZ41" s="204" t="s">
        <v>389</v>
      </c>
      <c r="BA41" s="244">
        <v>325.11295627777781</v>
      </c>
      <c r="BB41" s="244">
        <v>341.44556148000004</v>
      </c>
      <c r="BC41" s="244">
        <v>445.95776913999998</v>
      </c>
      <c r="BD41" s="244">
        <v>472.50227666999996</v>
      </c>
      <c r="BE41" s="244">
        <v>546.68532584000002</v>
      </c>
      <c r="BF41" s="244">
        <v>552.72592158000009</v>
      </c>
      <c r="BG41" s="244">
        <v>589.73389502545456</v>
      </c>
      <c r="BH41" s="244">
        <v>590</v>
      </c>
      <c r="BI41" s="245">
        <v>600</v>
      </c>
      <c r="BJ41" s="245">
        <v>591</v>
      </c>
      <c r="BK41" s="245">
        <v>580</v>
      </c>
      <c r="BL41" s="245">
        <v>592</v>
      </c>
      <c r="BM41" s="48"/>
      <c r="BN41" s="270"/>
      <c r="BO41" s="48"/>
      <c r="BP41" s="94"/>
      <c r="BQ41" s="95"/>
      <c r="BR41" s="204" t="s">
        <v>389</v>
      </c>
      <c r="BS41" s="244">
        <f t="shared" ref="BS41:BS46" si="604">E41</f>
        <v>325.11295627777781</v>
      </c>
      <c r="BT41" s="244">
        <f t="shared" ref="BT41:BT46" si="605">F41+BS41</f>
        <v>666.55851775777785</v>
      </c>
      <c r="BU41" s="244">
        <f t="shared" ref="BU41:BU46" si="606">G41+BT41</f>
        <v>1112.5162868977777</v>
      </c>
      <c r="BV41" s="244">
        <f t="shared" ref="BV41:BV46" si="607">H41+BU41</f>
        <v>1585.0185635677776</v>
      </c>
      <c r="BW41" s="244">
        <f t="shared" ref="BW41:BW46" si="608">I41+BV41</f>
        <v>2131.7038894077778</v>
      </c>
      <c r="BX41" s="244">
        <f t="shared" ref="BX41:BX46" si="609">J41+BW41</f>
        <v>2684.4298109877777</v>
      </c>
      <c r="BY41" s="244">
        <f t="shared" ref="BY41:BY46" si="610">K41+BX41</f>
        <v>3274.1637060132325</v>
      </c>
      <c r="BZ41" s="244">
        <f t="shared" ref="BZ41:BZ46" si="611">L41+BY41</f>
        <v>3864.1637060132325</v>
      </c>
      <c r="CA41" s="245">
        <f t="shared" ref="CA41:CA46" si="612">M41+BZ41</f>
        <v>4464.1637060132325</v>
      </c>
      <c r="CB41" s="245">
        <f t="shared" ref="CB41:CB46" si="613">N41+CA41</f>
        <v>5055.1637060132325</v>
      </c>
      <c r="CC41" s="245">
        <f t="shared" ref="CC41:CC46" si="614">O41+CB41</f>
        <v>5635.1637060132325</v>
      </c>
      <c r="CD41" s="245">
        <f t="shared" ref="CD41:CD46" si="615">P41+CC41</f>
        <v>6227.1637060132325</v>
      </c>
      <c r="CE41" s="48"/>
      <c r="CF41" s="94"/>
      <c r="CG41" s="95"/>
      <c r="CH41" s="204" t="s">
        <v>389</v>
      </c>
      <c r="CI41" s="244">
        <f t="shared" ref="CI41:CI46" si="616">U41</f>
        <v>325.11295627777781</v>
      </c>
      <c r="CJ41" s="244">
        <f t="shared" ref="CJ41:CJ46" si="617">V41+CI41</f>
        <v>666.55851775777785</v>
      </c>
      <c r="CK41" s="244">
        <f t="shared" ref="CK41:CK46" si="618">W41+CJ41</f>
        <v>1112.5162868977777</v>
      </c>
      <c r="CL41" s="244">
        <f t="shared" ref="CL41:CL46" si="619">X41+CK41</f>
        <v>1585.0185635677776</v>
      </c>
      <c r="CM41" s="244">
        <f t="shared" ref="CM41:CM46" si="620">Y41+CL41</f>
        <v>2131.7038894077778</v>
      </c>
      <c r="CN41" s="244">
        <f t="shared" ref="CN41:CN46" si="621">Z41+CM41</f>
        <v>2684.4298109877777</v>
      </c>
      <c r="CO41" s="244">
        <f t="shared" ref="CO41:CO46" si="622">AA41+CN41</f>
        <v>3274.1637060132325</v>
      </c>
      <c r="CP41" s="244">
        <f t="shared" ref="CP41:CP46" si="623">AB41+CO41</f>
        <v>3864.1637060132325</v>
      </c>
      <c r="CQ41" s="245">
        <f t="shared" ref="CQ41:CQ46" si="624">AC41+CP41</f>
        <v>4464.1637060132325</v>
      </c>
      <c r="CR41" s="245">
        <f t="shared" ref="CR41:CR46" si="625">AD41+CQ41</f>
        <v>5055.1637060132325</v>
      </c>
      <c r="CS41" s="245">
        <f t="shared" ref="CS41:CS46" si="626">AE41+CR41</f>
        <v>5635.1637060132325</v>
      </c>
      <c r="CT41" s="245">
        <f t="shared" ref="CT41:CT46" si="627">AF41+CS41</f>
        <v>6227.1637060132325</v>
      </c>
      <c r="CU41" s="48"/>
      <c r="CV41" s="94"/>
      <c r="CW41" s="95"/>
      <c r="CX41" s="204" t="s">
        <v>389</v>
      </c>
      <c r="CY41" s="244">
        <f t="shared" ref="CY41:CY46" si="628">AK41</f>
        <v>325.11295627777781</v>
      </c>
      <c r="CZ41" s="244">
        <f t="shared" ref="CZ41:CZ46" si="629">AL41+CY41</f>
        <v>666.55851775777785</v>
      </c>
      <c r="DA41" s="244">
        <f t="shared" ref="DA41:DA46" si="630">AM41+CZ41</f>
        <v>1112.5162868977777</v>
      </c>
      <c r="DB41" s="244">
        <f t="shared" ref="DB41:DB46" si="631">AN41+DA41</f>
        <v>1585.0185635677776</v>
      </c>
      <c r="DC41" s="244">
        <f t="shared" ref="DC41:DC46" si="632">AO41+DB41</f>
        <v>2131.7038894077778</v>
      </c>
      <c r="DD41" s="244">
        <f t="shared" ref="DD41:DD46" si="633">AP41+DC41</f>
        <v>2684.4298109877777</v>
      </c>
      <c r="DE41" s="244">
        <f t="shared" ref="DE41:DE46" si="634">AQ41+DD41</f>
        <v>3274.1637060132325</v>
      </c>
      <c r="DF41" s="244">
        <f t="shared" ref="DF41:DF46" si="635">AR41+DE41</f>
        <v>3864.1637060132325</v>
      </c>
      <c r="DG41" s="245">
        <f t="shared" ref="DG41:DG46" si="636">AS41+DF41</f>
        <v>4464.1637060132325</v>
      </c>
      <c r="DH41" s="245">
        <f t="shared" ref="DH41:DH46" si="637">AT41+DG41</f>
        <v>5055.1637060132325</v>
      </c>
      <c r="DI41" s="245">
        <f t="shared" ref="DI41:DI46" si="638">AU41+DH41</f>
        <v>5635.1637060132325</v>
      </c>
      <c r="DJ41" s="245">
        <f t="shared" ref="DJ41:DJ46" si="639">AV41+DI41</f>
        <v>6227.1637060132325</v>
      </c>
      <c r="DK41" s="48"/>
      <c r="DL41" s="94"/>
      <c r="DM41" s="95"/>
      <c r="DN41" s="204" t="s">
        <v>389</v>
      </c>
      <c r="DO41" s="244">
        <f t="shared" ref="DO41:DO46" si="640">BA41</f>
        <v>325.11295627777781</v>
      </c>
      <c r="DP41" s="244">
        <f t="shared" ref="DP41:DP46" si="641">BB41+DO41</f>
        <v>666.55851775777785</v>
      </c>
      <c r="DQ41" s="244">
        <f t="shared" ref="DQ41:DQ46" si="642">BC41+DP41</f>
        <v>1112.5162868977777</v>
      </c>
      <c r="DR41" s="244">
        <f t="shared" ref="DR41:DR46" si="643">BD41+DQ41</f>
        <v>1585.0185635677776</v>
      </c>
      <c r="DS41" s="244">
        <f t="shared" ref="DS41:DS46" si="644">BE41+DR41</f>
        <v>2131.7038894077778</v>
      </c>
      <c r="DT41" s="244">
        <f t="shared" ref="DT41:DT46" si="645">BF41+DS41</f>
        <v>2684.4298109877777</v>
      </c>
      <c r="DU41" s="244">
        <f t="shared" ref="DU41:DU46" si="646">BG41+DT41</f>
        <v>3274.1637060132325</v>
      </c>
      <c r="DV41" s="244">
        <f t="shared" ref="DV41:DV46" si="647">BH41+DU41</f>
        <v>3864.1637060132325</v>
      </c>
      <c r="DW41" s="245">
        <f t="shared" ref="DW41:DW46" si="648">BI41+DV41</f>
        <v>4464.1637060132325</v>
      </c>
      <c r="DX41" s="245">
        <f t="shared" ref="DX41:DX46" si="649">BJ41+DW41</f>
        <v>5055.1637060132325</v>
      </c>
      <c r="DY41" s="245">
        <f t="shared" ref="DY41:DY46" si="650">BK41+DX41</f>
        <v>5635.1637060132325</v>
      </c>
      <c r="DZ41" s="245">
        <f t="shared" ref="DZ41:DZ46" si="651">BL41+DY41</f>
        <v>6227.1637060132325</v>
      </c>
      <c r="EA41" s="48"/>
    </row>
    <row r="42" spans="1:131" s="14" customFormat="1">
      <c r="A42" s="50"/>
      <c r="B42" s="94"/>
      <c r="C42" s="95"/>
      <c r="D42" s="204" t="s">
        <v>390</v>
      </c>
      <c r="E42" s="65">
        <v>202.49244045700001</v>
      </c>
      <c r="F42" s="73">
        <v>100.472836894</v>
      </c>
      <c r="G42" s="65">
        <v>348.34263548413543</v>
      </c>
      <c r="H42" s="73">
        <v>1972.6455313839647</v>
      </c>
      <c r="I42" s="65">
        <v>3142.6149296131039</v>
      </c>
      <c r="J42" s="73">
        <v>1666.3086378062351</v>
      </c>
      <c r="K42" s="65">
        <v>956.42926976460853</v>
      </c>
      <c r="L42" s="73">
        <v>977</v>
      </c>
      <c r="M42" s="70">
        <v>534</v>
      </c>
      <c r="N42" s="78">
        <v>653</v>
      </c>
      <c r="O42" s="70">
        <v>705</v>
      </c>
      <c r="P42" s="78">
        <v>750</v>
      </c>
      <c r="Q42" s="48"/>
      <c r="R42" s="94"/>
      <c r="S42" s="95"/>
      <c r="T42" s="204" t="s">
        <v>390</v>
      </c>
      <c r="U42" s="65">
        <v>202.49244045700001</v>
      </c>
      <c r="V42" s="73">
        <v>100.472836894</v>
      </c>
      <c r="W42" s="65">
        <v>348.34263548413543</v>
      </c>
      <c r="X42" s="73">
        <v>1972.6455313839647</v>
      </c>
      <c r="Y42" s="65">
        <v>3142.6149296131039</v>
      </c>
      <c r="Z42" s="73">
        <v>1666.3086378062351</v>
      </c>
      <c r="AA42" s="65">
        <v>956.42926976460853</v>
      </c>
      <c r="AB42" s="73">
        <v>977</v>
      </c>
      <c r="AC42" s="70">
        <v>534</v>
      </c>
      <c r="AD42" s="78">
        <v>653</v>
      </c>
      <c r="AE42" s="70">
        <v>705</v>
      </c>
      <c r="AF42" s="78">
        <v>750</v>
      </c>
      <c r="AG42" s="48"/>
      <c r="AH42" s="94"/>
      <c r="AI42" s="95"/>
      <c r="AJ42" s="204" t="s">
        <v>390</v>
      </c>
      <c r="AK42" s="244">
        <v>202.49244045700001</v>
      </c>
      <c r="AL42" s="244">
        <v>100.472836894</v>
      </c>
      <c r="AM42" s="244">
        <v>348.34263548413543</v>
      </c>
      <c r="AN42" s="244">
        <v>1972.6455313839647</v>
      </c>
      <c r="AO42" s="244">
        <v>3142.6149296131039</v>
      </c>
      <c r="AP42" s="244">
        <v>1666.3086378062351</v>
      </c>
      <c r="AQ42" s="244">
        <v>956.42926976460853</v>
      </c>
      <c r="AR42" s="244">
        <v>977</v>
      </c>
      <c r="AS42" s="245">
        <v>534</v>
      </c>
      <c r="AT42" s="245">
        <v>653</v>
      </c>
      <c r="AU42" s="245">
        <v>705</v>
      </c>
      <c r="AV42" s="245">
        <v>750</v>
      </c>
      <c r="AW42" s="48"/>
      <c r="AX42" s="94"/>
      <c r="AY42" s="95"/>
      <c r="AZ42" s="204" t="s">
        <v>390</v>
      </c>
      <c r="BA42" s="244">
        <v>202.49244045700001</v>
      </c>
      <c r="BB42" s="244">
        <v>100.472836894</v>
      </c>
      <c r="BC42" s="244">
        <v>348.34263548413543</v>
      </c>
      <c r="BD42" s="244">
        <v>1972.6455313839647</v>
      </c>
      <c r="BE42" s="244">
        <v>3142.6149296131039</v>
      </c>
      <c r="BF42" s="244">
        <v>1666.3086378062351</v>
      </c>
      <c r="BG42" s="244">
        <v>956.42926976460853</v>
      </c>
      <c r="BH42" s="244">
        <v>977</v>
      </c>
      <c r="BI42" s="245">
        <v>534</v>
      </c>
      <c r="BJ42" s="245">
        <v>653</v>
      </c>
      <c r="BK42" s="245">
        <v>705</v>
      </c>
      <c r="BL42" s="245">
        <v>750</v>
      </c>
      <c r="BM42" s="48"/>
      <c r="BN42" s="270"/>
      <c r="BO42" s="48"/>
      <c r="BP42" s="94"/>
      <c r="BQ42" s="95"/>
      <c r="BR42" s="204" t="s">
        <v>390</v>
      </c>
      <c r="BS42" s="244">
        <f t="shared" si="604"/>
        <v>202.49244045700001</v>
      </c>
      <c r="BT42" s="244">
        <f t="shared" si="605"/>
        <v>302.965277351</v>
      </c>
      <c r="BU42" s="244">
        <f t="shared" si="606"/>
        <v>651.30791283513543</v>
      </c>
      <c r="BV42" s="244">
        <f t="shared" si="607"/>
        <v>2623.9534442191002</v>
      </c>
      <c r="BW42" s="244">
        <f t="shared" si="608"/>
        <v>5766.5683738322041</v>
      </c>
      <c r="BX42" s="244">
        <f t="shared" si="609"/>
        <v>7432.8770116384394</v>
      </c>
      <c r="BY42" s="244">
        <f t="shared" si="610"/>
        <v>8389.3062814030473</v>
      </c>
      <c r="BZ42" s="244">
        <f t="shared" si="611"/>
        <v>9366.3062814030473</v>
      </c>
      <c r="CA42" s="245">
        <f t="shared" si="612"/>
        <v>9900.3062814030473</v>
      </c>
      <c r="CB42" s="245">
        <f t="shared" si="613"/>
        <v>10553.306281403047</v>
      </c>
      <c r="CC42" s="245">
        <f t="shared" si="614"/>
        <v>11258.306281403047</v>
      </c>
      <c r="CD42" s="245">
        <f t="shared" si="615"/>
        <v>12008.306281403047</v>
      </c>
      <c r="CE42" s="48"/>
      <c r="CF42" s="94"/>
      <c r="CG42" s="95"/>
      <c r="CH42" s="204" t="s">
        <v>390</v>
      </c>
      <c r="CI42" s="244">
        <f t="shared" si="616"/>
        <v>202.49244045700001</v>
      </c>
      <c r="CJ42" s="244">
        <f t="shared" si="617"/>
        <v>302.965277351</v>
      </c>
      <c r="CK42" s="244">
        <f t="shared" si="618"/>
        <v>651.30791283513543</v>
      </c>
      <c r="CL42" s="244">
        <f t="shared" si="619"/>
        <v>2623.9534442191002</v>
      </c>
      <c r="CM42" s="244">
        <f t="shared" si="620"/>
        <v>5766.5683738322041</v>
      </c>
      <c r="CN42" s="244">
        <f t="shared" si="621"/>
        <v>7432.8770116384394</v>
      </c>
      <c r="CO42" s="244">
        <f t="shared" si="622"/>
        <v>8389.3062814030473</v>
      </c>
      <c r="CP42" s="244">
        <f t="shared" si="623"/>
        <v>9366.3062814030473</v>
      </c>
      <c r="CQ42" s="245">
        <f t="shared" si="624"/>
        <v>9900.3062814030473</v>
      </c>
      <c r="CR42" s="245">
        <f t="shared" si="625"/>
        <v>10553.306281403047</v>
      </c>
      <c r="CS42" s="245">
        <f t="shared" si="626"/>
        <v>11258.306281403047</v>
      </c>
      <c r="CT42" s="245">
        <f t="shared" si="627"/>
        <v>12008.306281403047</v>
      </c>
      <c r="CU42" s="48"/>
      <c r="CV42" s="94"/>
      <c r="CW42" s="95"/>
      <c r="CX42" s="204" t="s">
        <v>390</v>
      </c>
      <c r="CY42" s="244">
        <f t="shared" si="628"/>
        <v>202.49244045700001</v>
      </c>
      <c r="CZ42" s="244">
        <f t="shared" si="629"/>
        <v>302.965277351</v>
      </c>
      <c r="DA42" s="244">
        <f t="shared" si="630"/>
        <v>651.30791283513543</v>
      </c>
      <c r="DB42" s="244">
        <f t="shared" si="631"/>
        <v>2623.9534442191002</v>
      </c>
      <c r="DC42" s="244">
        <f t="shared" si="632"/>
        <v>5766.5683738322041</v>
      </c>
      <c r="DD42" s="244">
        <f t="shared" si="633"/>
        <v>7432.8770116384394</v>
      </c>
      <c r="DE42" s="244">
        <f t="shared" si="634"/>
        <v>8389.3062814030473</v>
      </c>
      <c r="DF42" s="244">
        <f t="shared" si="635"/>
        <v>9366.3062814030473</v>
      </c>
      <c r="DG42" s="245">
        <f t="shared" si="636"/>
        <v>9900.3062814030473</v>
      </c>
      <c r="DH42" s="245">
        <f t="shared" si="637"/>
        <v>10553.306281403047</v>
      </c>
      <c r="DI42" s="245">
        <f t="shared" si="638"/>
        <v>11258.306281403047</v>
      </c>
      <c r="DJ42" s="245">
        <f t="shared" si="639"/>
        <v>12008.306281403047</v>
      </c>
      <c r="DK42" s="48"/>
      <c r="DL42" s="94"/>
      <c r="DM42" s="95"/>
      <c r="DN42" s="204" t="s">
        <v>390</v>
      </c>
      <c r="DO42" s="244">
        <f t="shared" si="640"/>
        <v>202.49244045700001</v>
      </c>
      <c r="DP42" s="244">
        <f t="shared" si="641"/>
        <v>302.965277351</v>
      </c>
      <c r="DQ42" s="244">
        <f t="shared" si="642"/>
        <v>651.30791283513543</v>
      </c>
      <c r="DR42" s="244">
        <f t="shared" si="643"/>
        <v>2623.9534442191002</v>
      </c>
      <c r="DS42" s="244">
        <f t="shared" si="644"/>
        <v>5766.5683738322041</v>
      </c>
      <c r="DT42" s="244">
        <f t="shared" si="645"/>
        <v>7432.8770116384394</v>
      </c>
      <c r="DU42" s="244">
        <f t="shared" si="646"/>
        <v>8389.3062814030473</v>
      </c>
      <c r="DV42" s="244">
        <f t="shared" si="647"/>
        <v>9366.3062814030473</v>
      </c>
      <c r="DW42" s="245">
        <f t="shared" si="648"/>
        <v>9900.3062814030473</v>
      </c>
      <c r="DX42" s="245">
        <f t="shared" si="649"/>
        <v>10553.306281403047</v>
      </c>
      <c r="DY42" s="245">
        <f t="shared" si="650"/>
        <v>11258.306281403047</v>
      </c>
      <c r="DZ42" s="245">
        <f t="shared" si="651"/>
        <v>12008.306281403047</v>
      </c>
      <c r="EA42" s="48"/>
    </row>
    <row r="43" spans="1:131" s="14" customFormat="1">
      <c r="A43" s="50"/>
      <c r="B43" s="94"/>
      <c r="C43" s="95"/>
      <c r="D43" s="204" t="s">
        <v>391</v>
      </c>
      <c r="E43" s="65">
        <v>30</v>
      </c>
      <c r="F43" s="73">
        <v>20</v>
      </c>
      <c r="G43" s="65">
        <v>50</v>
      </c>
      <c r="H43" s="73">
        <v>45</v>
      </c>
      <c r="I43" s="65">
        <v>60</v>
      </c>
      <c r="J43" s="73">
        <v>44</v>
      </c>
      <c r="K43" s="65">
        <v>55</v>
      </c>
      <c r="L43" s="73">
        <v>34</v>
      </c>
      <c r="M43" s="70">
        <v>56</v>
      </c>
      <c r="N43" s="78">
        <v>47</v>
      </c>
      <c r="O43" s="70">
        <v>45</v>
      </c>
      <c r="P43" s="78">
        <v>50</v>
      </c>
      <c r="Q43" s="48"/>
      <c r="R43" s="94"/>
      <c r="S43" s="95"/>
      <c r="T43" s="204" t="s">
        <v>391</v>
      </c>
      <c r="U43" s="65">
        <v>30</v>
      </c>
      <c r="V43" s="73">
        <v>20</v>
      </c>
      <c r="W43" s="65">
        <v>50</v>
      </c>
      <c r="X43" s="73">
        <v>45</v>
      </c>
      <c r="Y43" s="65">
        <v>60</v>
      </c>
      <c r="Z43" s="73">
        <v>44</v>
      </c>
      <c r="AA43" s="65">
        <v>55</v>
      </c>
      <c r="AB43" s="73">
        <v>34</v>
      </c>
      <c r="AC43" s="70">
        <v>56</v>
      </c>
      <c r="AD43" s="78">
        <v>47</v>
      </c>
      <c r="AE43" s="70">
        <v>45</v>
      </c>
      <c r="AF43" s="78">
        <v>50</v>
      </c>
      <c r="AG43" s="48"/>
      <c r="AH43" s="94"/>
      <c r="AI43" s="95"/>
      <c r="AJ43" s="204" t="s">
        <v>391</v>
      </c>
      <c r="AK43" s="244">
        <v>30</v>
      </c>
      <c r="AL43" s="244">
        <v>20</v>
      </c>
      <c r="AM43" s="244">
        <v>50</v>
      </c>
      <c r="AN43" s="244">
        <v>45</v>
      </c>
      <c r="AO43" s="244">
        <v>60</v>
      </c>
      <c r="AP43" s="244">
        <v>44</v>
      </c>
      <c r="AQ43" s="244">
        <v>55</v>
      </c>
      <c r="AR43" s="244">
        <v>34</v>
      </c>
      <c r="AS43" s="245">
        <v>56</v>
      </c>
      <c r="AT43" s="245">
        <v>47</v>
      </c>
      <c r="AU43" s="245">
        <v>45</v>
      </c>
      <c r="AV43" s="245">
        <v>50</v>
      </c>
      <c r="AW43" s="48"/>
      <c r="AX43" s="94"/>
      <c r="AY43" s="95"/>
      <c r="AZ43" s="204" t="s">
        <v>391</v>
      </c>
      <c r="BA43" s="244">
        <v>30</v>
      </c>
      <c r="BB43" s="244">
        <v>20</v>
      </c>
      <c r="BC43" s="244">
        <v>50</v>
      </c>
      <c r="BD43" s="244">
        <v>45</v>
      </c>
      <c r="BE43" s="244">
        <v>60</v>
      </c>
      <c r="BF43" s="244">
        <v>44</v>
      </c>
      <c r="BG43" s="244">
        <v>55</v>
      </c>
      <c r="BH43" s="244">
        <v>34</v>
      </c>
      <c r="BI43" s="245">
        <v>56</v>
      </c>
      <c r="BJ43" s="245">
        <v>47</v>
      </c>
      <c r="BK43" s="245">
        <v>45</v>
      </c>
      <c r="BL43" s="245">
        <v>50</v>
      </c>
      <c r="BM43" s="48"/>
      <c r="BN43" s="270"/>
      <c r="BO43" s="48"/>
      <c r="BP43" s="94"/>
      <c r="BQ43" s="95"/>
      <c r="BR43" s="204" t="s">
        <v>391</v>
      </c>
      <c r="BS43" s="244">
        <f t="shared" si="604"/>
        <v>30</v>
      </c>
      <c r="BT43" s="244">
        <f t="shared" si="605"/>
        <v>50</v>
      </c>
      <c r="BU43" s="244">
        <f t="shared" si="606"/>
        <v>100</v>
      </c>
      <c r="BV43" s="244">
        <f t="shared" si="607"/>
        <v>145</v>
      </c>
      <c r="BW43" s="244">
        <f t="shared" si="608"/>
        <v>205</v>
      </c>
      <c r="BX43" s="244">
        <f t="shared" si="609"/>
        <v>249</v>
      </c>
      <c r="BY43" s="244">
        <f t="shared" si="610"/>
        <v>304</v>
      </c>
      <c r="BZ43" s="244">
        <f t="shared" si="611"/>
        <v>338</v>
      </c>
      <c r="CA43" s="245">
        <f t="shared" si="612"/>
        <v>394</v>
      </c>
      <c r="CB43" s="245">
        <f t="shared" si="613"/>
        <v>441</v>
      </c>
      <c r="CC43" s="245">
        <f t="shared" si="614"/>
        <v>486</v>
      </c>
      <c r="CD43" s="245">
        <f t="shared" si="615"/>
        <v>536</v>
      </c>
      <c r="CE43" s="48"/>
      <c r="CF43" s="94"/>
      <c r="CG43" s="95"/>
      <c r="CH43" s="204" t="s">
        <v>391</v>
      </c>
      <c r="CI43" s="244">
        <f t="shared" si="616"/>
        <v>30</v>
      </c>
      <c r="CJ43" s="244">
        <f t="shared" si="617"/>
        <v>50</v>
      </c>
      <c r="CK43" s="244">
        <f t="shared" si="618"/>
        <v>100</v>
      </c>
      <c r="CL43" s="244">
        <f t="shared" si="619"/>
        <v>145</v>
      </c>
      <c r="CM43" s="244">
        <f t="shared" si="620"/>
        <v>205</v>
      </c>
      <c r="CN43" s="244">
        <f t="shared" si="621"/>
        <v>249</v>
      </c>
      <c r="CO43" s="244">
        <f t="shared" si="622"/>
        <v>304</v>
      </c>
      <c r="CP43" s="244">
        <f t="shared" si="623"/>
        <v>338</v>
      </c>
      <c r="CQ43" s="245">
        <f t="shared" si="624"/>
        <v>394</v>
      </c>
      <c r="CR43" s="245">
        <f t="shared" si="625"/>
        <v>441</v>
      </c>
      <c r="CS43" s="245">
        <f t="shared" si="626"/>
        <v>486</v>
      </c>
      <c r="CT43" s="245">
        <f t="shared" si="627"/>
        <v>536</v>
      </c>
      <c r="CU43" s="48"/>
      <c r="CV43" s="94"/>
      <c r="CW43" s="95"/>
      <c r="CX43" s="204" t="s">
        <v>391</v>
      </c>
      <c r="CY43" s="244">
        <f t="shared" si="628"/>
        <v>30</v>
      </c>
      <c r="CZ43" s="244">
        <f t="shared" si="629"/>
        <v>50</v>
      </c>
      <c r="DA43" s="244">
        <f t="shared" si="630"/>
        <v>100</v>
      </c>
      <c r="DB43" s="244">
        <f t="shared" si="631"/>
        <v>145</v>
      </c>
      <c r="DC43" s="244">
        <f t="shared" si="632"/>
        <v>205</v>
      </c>
      <c r="DD43" s="244">
        <f t="shared" si="633"/>
        <v>249</v>
      </c>
      <c r="DE43" s="244">
        <f t="shared" si="634"/>
        <v>304</v>
      </c>
      <c r="DF43" s="244">
        <f t="shared" si="635"/>
        <v>338</v>
      </c>
      <c r="DG43" s="245">
        <f t="shared" si="636"/>
        <v>394</v>
      </c>
      <c r="DH43" s="245">
        <f t="shared" si="637"/>
        <v>441</v>
      </c>
      <c r="DI43" s="245">
        <f t="shared" si="638"/>
        <v>486</v>
      </c>
      <c r="DJ43" s="245">
        <f t="shared" si="639"/>
        <v>536</v>
      </c>
      <c r="DK43" s="48"/>
      <c r="DL43" s="94"/>
      <c r="DM43" s="95"/>
      <c r="DN43" s="204" t="s">
        <v>391</v>
      </c>
      <c r="DO43" s="244">
        <f t="shared" si="640"/>
        <v>30</v>
      </c>
      <c r="DP43" s="244">
        <f t="shared" si="641"/>
        <v>50</v>
      </c>
      <c r="DQ43" s="244">
        <f t="shared" si="642"/>
        <v>100</v>
      </c>
      <c r="DR43" s="244">
        <f t="shared" si="643"/>
        <v>145</v>
      </c>
      <c r="DS43" s="244">
        <f t="shared" si="644"/>
        <v>205</v>
      </c>
      <c r="DT43" s="244">
        <f t="shared" si="645"/>
        <v>249</v>
      </c>
      <c r="DU43" s="244">
        <f t="shared" si="646"/>
        <v>304</v>
      </c>
      <c r="DV43" s="244">
        <f t="shared" si="647"/>
        <v>338</v>
      </c>
      <c r="DW43" s="245">
        <f t="shared" si="648"/>
        <v>394</v>
      </c>
      <c r="DX43" s="245">
        <f t="shared" si="649"/>
        <v>441</v>
      </c>
      <c r="DY43" s="245">
        <f t="shared" si="650"/>
        <v>486</v>
      </c>
      <c r="DZ43" s="245">
        <f t="shared" si="651"/>
        <v>536</v>
      </c>
      <c r="EA43" s="48"/>
    </row>
    <row r="44" spans="1:131" s="14" customFormat="1">
      <c r="A44" s="50"/>
      <c r="B44" s="94"/>
      <c r="C44" s="95"/>
      <c r="D44" s="341" t="s">
        <v>223</v>
      </c>
      <c r="E44" s="188">
        <f>IF(OR(K!$D$16=2,K!$D$16=3),DatInv!F781,0)</f>
        <v>0</v>
      </c>
      <c r="F44" s="73">
        <f>IF(OR(K!$D$16=2,K!$D$16=3),DatInv!G781,0)</f>
        <v>0</v>
      </c>
      <c r="G44" s="65">
        <f>IF(OR(K!$D$16=2,K!$D$16=3),DatInv!H781,0)</f>
        <v>0</v>
      </c>
      <c r="H44" s="73">
        <f>IF(OR(K!$D$16=2,K!$D$16=3),DatInv!I781,0)</f>
        <v>0</v>
      </c>
      <c r="I44" s="65">
        <f>IF(OR(K!$D$16=2,K!$D$16=3),DatInv!J781,0)</f>
        <v>0</v>
      </c>
      <c r="J44" s="73">
        <f>IF(OR(K!$D$16=2,K!$D$16=3),DatInv!K781,0)</f>
        <v>0</v>
      </c>
      <c r="K44" s="65">
        <f>IF(OR(K!$D$16=2,K!$D$16=3),DatInv!L781,0)</f>
        <v>0</v>
      </c>
      <c r="L44" s="73">
        <f>IF(OR(K!$D$16=2,K!$D$16=3),DatInv!M781,0)</f>
        <v>0</v>
      </c>
      <c r="M44" s="70">
        <f>IF(OR(K!$D$16=2,K!$D$16=3),DatInv!N781,0)</f>
        <v>0</v>
      </c>
      <c r="N44" s="78">
        <f>IF(OR(K!$D$16=2,K!$D$16=3),DatInv!O781,0)</f>
        <v>0</v>
      </c>
      <c r="O44" s="70">
        <f>IF(OR(K!$D$16=2,K!$D$16=3),DatInv!P781,0)</f>
        <v>0</v>
      </c>
      <c r="P44" s="78">
        <f>IF(OR(K!$D$16=2,K!$D$16=3),DatInv!Q781,0)</f>
        <v>0</v>
      </c>
      <c r="Q44" s="48"/>
      <c r="R44" s="94"/>
      <c r="S44" s="95"/>
      <c r="T44" s="181" t="s">
        <v>223</v>
      </c>
      <c r="U44" s="188">
        <v>608.5603873787901</v>
      </c>
      <c r="V44" s="73">
        <v>677.52166023402992</v>
      </c>
      <c r="W44" s="65">
        <v>672.79084933563706</v>
      </c>
      <c r="X44" s="73">
        <v>526.56549753870524</v>
      </c>
      <c r="Y44" s="65">
        <v>743.65080709374502</v>
      </c>
      <c r="Z44" s="73">
        <v>836.39092114438006</v>
      </c>
      <c r="AA44" s="65">
        <v>765.25901649896741</v>
      </c>
      <c r="AB44" s="73">
        <v>760</v>
      </c>
      <c r="AC44" s="70">
        <v>770</v>
      </c>
      <c r="AD44" s="78">
        <v>800</v>
      </c>
      <c r="AE44" s="70">
        <v>790</v>
      </c>
      <c r="AF44" s="78">
        <v>775</v>
      </c>
      <c r="AG44" s="48"/>
      <c r="AH44" s="94"/>
      <c r="AI44" s="95"/>
      <c r="AJ44" s="181" t="s">
        <v>223</v>
      </c>
      <c r="AK44" s="254">
        <v>608.5603873787901</v>
      </c>
      <c r="AL44" s="244">
        <v>677.52166023402992</v>
      </c>
      <c r="AM44" s="244">
        <v>672.79084933563706</v>
      </c>
      <c r="AN44" s="244">
        <v>526.56549753870524</v>
      </c>
      <c r="AO44" s="244">
        <v>743.65080709374502</v>
      </c>
      <c r="AP44" s="244">
        <v>836.39092114438006</v>
      </c>
      <c r="AQ44" s="244">
        <v>765.25901649896741</v>
      </c>
      <c r="AR44" s="244">
        <v>760</v>
      </c>
      <c r="AS44" s="245">
        <v>770</v>
      </c>
      <c r="AT44" s="245">
        <v>800</v>
      </c>
      <c r="AU44" s="245">
        <v>790</v>
      </c>
      <c r="AV44" s="245">
        <v>775</v>
      </c>
      <c r="AW44" s="48"/>
      <c r="AX44" s="94"/>
      <c r="AY44" s="95"/>
      <c r="AZ44" s="181" t="s">
        <v>223</v>
      </c>
      <c r="BA44" s="254">
        <v>608.5603873787901</v>
      </c>
      <c r="BB44" s="244">
        <v>677.52166023402992</v>
      </c>
      <c r="BC44" s="244">
        <v>672.79084933563706</v>
      </c>
      <c r="BD44" s="244">
        <v>526.56549753870524</v>
      </c>
      <c r="BE44" s="244">
        <v>743.65080709374502</v>
      </c>
      <c r="BF44" s="244">
        <v>836.39092114438006</v>
      </c>
      <c r="BG44" s="244">
        <v>765.25901649896741</v>
      </c>
      <c r="BH44" s="244">
        <v>760</v>
      </c>
      <c r="BI44" s="245">
        <v>770</v>
      </c>
      <c r="BJ44" s="245">
        <v>800</v>
      </c>
      <c r="BK44" s="245">
        <v>790</v>
      </c>
      <c r="BL44" s="245">
        <v>775</v>
      </c>
      <c r="BM44" s="48"/>
      <c r="BN44" s="270"/>
      <c r="BO44" s="48"/>
      <c r="BP44" s="94"/>
      <c r="BQ44" s="95"/>
      <c r="BR44" s="181" t="s">
        <v>223</v>
      </c>
      <c r="BS44" s="254">
        <f t="shared" si="604"/>
        <v>0</v>
      </c>
      <c r="BT44" s="244">
        <f t="shared" si="605"/>
        <v>0</v>
      </c>
      <c r="BU44" s="244">
        <f t="shared" si="606"/>
        <v>0</v>
      </c>
      <c r="BV44" s="244">
        <f t="shared" si="607"/>
        <v>0</v>
      </c>
      <c r="BW44" s="244">
        <f t="shared" si="608"/>
        <v>0</v>
      </c>
      <c r="BX44" s="244">
        <f t="shared" si="609"/>
        <v>0</v>
      </c>
      <c r="BY44" s="244">
        <f t="shared" si="610"/>
        <v>0</v>
      </c>
      <c r="BZ44" s="244">
        <f t="shared" si="611"/>
        <v>0</v>
      </c>
      <c r="CA44" s="245">
        <f t="shared" si="612"/>
        <v>0</v>
      </c>
      <c r="CB44" s="245">
        <f t="shared" si="613"/>
        <v>0</v>
      </c>
      <c r="CC44" s="245">
        <f t="shared" si="614"/>
        <v>0</v>
      </c>
      <c r="CD44" s="245">
        <f t="shared" si="615"/>
        <v>0</v>
      </c>
      <c r="CE44" s="48"/>
      <c r="CF44" s="94"/>
      <c r="CG44" s="95"/>
      <c r="CH44" s="181" t="s">
        <v>223</v>
      </c>
      <c r="CI44" s="254">
        <f t="shared" si="616"/>
        <v>608.5603873787901</v>
      </c>
      <c r="CJ44" s="244">
        <f t="shared" si="617"/>
        <v>1286.0820476128201</v>
      </c>
      <c r="CK44" s="244">
        <f t="shared" si="618"/>
        <v>1958.8728969484573</v>
      </c>
      <c r="CL44" s="244">
        <f t="shared" si="619"/>
        <v>2485.4383944871624</v>
      </c>
      <c r="CM44" s="244">
        <f t="shared" si="620"/>
        <v>3229.0892015809077</v>
      </c>
      <c r="CN44" s="244">
        <f t="shared" si="621"/>
        <v>4065.4801227252879</v>
      </c>
      <c r="CO44" s="244">
        <f t="shared" si="622"/>
        <v>4830.7391392242553</v>
      </c>
      <c r="CP44" s="244">
        <f t="shared" si="623"/>
        <v>5590.7391392242553</v>
      </c>
      <c r="CQ44" s="245">
        <f t="shared" si="624"/>
        <v>6360.7391392242553</v>
      </c>
      <c r="CR44" s="245">
        <f t="shared" si="625"/>
        <v>7160.7391392242553</v>
      </c>
      <c r="CS44" s="245">
        <f t="shared" si="626"/>
        <v>7950.7391392242553</v>
      </c>
      <c r="CT44" s="245">
        <f t="shared" si="627"/>
        <v>8725.7391392242553</v>
      </c>
      <c r="CU44" s="48"/>
      <c r="CV44" s="94"/>
      <c r="CW44" s="95"/>
      <c r="CX44" s="181" t="s">
        <v>223</v>
      </c>
      <c r="CY44" s="254">
        <f t="shared" si="628"/>
        <v>608.5603873787901</v>
      </c>
      <c r="CZ44" s="244">
        <f t="shared" si="629"/>
        <v>1286.0820476128201</v>
      </c>
      <c r="DA44" s="244">
        <f t="shared" si="630"/>
        <v>1958.8728969484573</v>
      </c>
      <c r="DB44" s="244">
        <f t="shared" si="631"/>
        <v>2485.4383944871624</v>
      </c>
      <c r="DC44" s="244">
        <f t="shared" si="632"/>
        <v>3229.0892015809077</v>
      </c>
      <c r="DD44" s="244">
        <f t="shared" si="633"/>
        <v>4065.4801227252879</v>
      </c>
      <c r="DE44" s="244">
        <f t="shared" si="634"/>
        <v>4830.7391392242553</v>
      </c>
      <c r="DF44" s="244">
        <f t="shared" si="635"/>
        <v>5590.7391392242553</v>
      </c>
      <c r="DG44" s="245">
        <f t="shared" si="636"/>
        <v>6360.7391392242553</v>
      </c>
      <c r="DH44" s="245">
        <f t="shared" si="637"/>
        <v>7160.7391392242553</v>
      </c>
      <c r="DI44" s="245">
        <f t="shared" si="638"/>
        <v>7950.7391392242553</v>
      </c>
      <c r="DJ44" s="245">
        <f t="shared" si="639"/>
        <v>8725.7391392242553</v>
      </c>
      <c r="DK44" s="48"/>
      <c r="DL44" s="94"/>
      <c r="DM44" s="95"/>
      <c r="DN44" s="181" t="s">
        <v>223</v>
      </c>
      <c r="DO44" s="254">
        <f t="shared" si="640"/>
        <v>608.5603873787901</v>
      </c>
      <c r="DP44" s="244">
        <f t="shared" si="641"/>
        <v>1286.0820476128201</v>
      </c>
      <c r="DQ44" s="244">
        <f t="shared" si="642"/>
        <v>1958.8728969484573</v>
      </c>
      <c r="DR44" s="244">
        <f t="shared" si="643"/>
        <v>2485.4383944871624</v>
      </c>
      <c r="DS44" s="244">
        <f t="shared" si="644"/>
        <v>3229.0892015809077</v>
      </c>
      <c r="DT44" s="244">
        <f t="shared" si="645"/>
        <v>4065.4801227252879</v>
      </c>
      <c r="DU44" s="244">
        <f t="shared" si="646"/>
        <v>4830.7391392242553</v>
      </c>
      <c r="DV44" s="244">
        <f t="shared" si="647"/>
        <v>5590.7391392242553</v>
      </c>
      <c r="DW44" s="245">
        <f t="shared" si="648"/>
        <v>6360.7391392242553</v>
      </c>
      <c r="DX44" s="245">
        <f t="shared" si="649"/>
        <v>7160.7391392242553</v>
      </c>
      <c r="DY44" s="245">
        <f t="shared" si="650"/>
        <v>7950.7391392242553</v>
      </c>
      <c r="DZ44" s="245">
        <f t="shared" si="651"/>
        <v>8725.7391392242553</v>
      </c>
      <c r="EA44" s="48"/>
    </row>
    <row r="45" spans="1:131" s="14" customFormat="1">
      <c r="A45" s="50"/>
      <c r="B45" s="94"/>
      <c r="C45" s="95"/>
      <c r="D45" s="341" t="s">
        <v>410</v>
      </c>
      <c r="E45" s="65">
        <f>IF(OR(K!$D$16=2,K!$D$16=3),DatInv!F1408,0)</f>
        <v>0</v>
      </c>
      <c r="F45" s="73">
        <f>IF(OR(K!$D$16=2,K!$D$16=3),DatInv!G1408,0)</f>
        <v>0</v>
      </c>
      <c r="G45" s="65">
        <f>IF(OR(K!$D$16=2,K!$D$16=3),DatInv!H1408,0)</f>
        <v>0</v>
      </c>
      <c r="H45" s="73">
        <f>IF(OR(K!$D$16=2,K!$D$16=3),DatInv!I1408,0)</f>
        <v>0</v>
      </c>
      <c r="I45" s="65">
        <f>IF(OR(K!$D$16=2,K!$D$16=3),DatInv!J1408,0)</f>
        <v>0</v>
      </c>
      <c r="J45" s="73">
        <f>IF(OR(K!$D$16=2,K!$D$16=3),DatInv!K1408,0)</f>
        <v>0</v>
      </c>
      <c r="K45" s="65">
        <f>IF(OR(K!$D$16=2,K!$D$16=3),DatInv!L1408,0)</f>
        <v>0</v>
      </c>
      <c r="L45" s="73">
        <f>IF(OR(K!$D$16=2,K!$D$16=3),DatInv!M1408,0)</f>
        <v>0</v>
      </c>
      <c r="M45" s="70">
        <f>IF(OR(K!$D$16=2,K!$D$16=3),DatInv!N1408,0)</f>
        <v>0</v>
      </c>
      <c r="N45" s="78">
        <f>IF(OR(K!$D$16=2,K!$D$16=3),DatInv!O1408,0)</f>
        <v>0</v>
      </c>
      <c r="O45" s="70">
        <f>IF(OR(K!$D$16=2,K!$D$16=3),DatInv!P1408,0)</f>
        <v>0</v>
      </c>
      <c r="P45" s="78">
        <f>IF(OR(K!$D$16=2,K!$D$16=3),DatInv!Q1408,0)</f>
        <v>0</v>
      </c>
      <c r="Q45" s="48"/>
      <c r="R45" s="94"/>
      <c r="S45" s="95"/>
      <c r="T45" s="181" t="s">
        <v>410</v>
      </c>
      <c r="U45" s="65">
        <v>745.06348100000002</v>
      </c>
      <c r="V45" s="73">
        <v>694.18902000000003</v>
      </c>
      <c r="W45" s="65">
        <v>651.35190800000009</v>
      </c>
      <c r="X45" s="73">
        <v>880.57779499999992</v>
      </c>
      <c r="Y45" s="65">
        <v>912.215779</v>
      </c>
      <c r="Z45" s="73">
        <v>921.17951400000004</v>
      </c>
      <c r="AA45" s="65">
        <v>893.52871900000002</v>
      </c>
      <c r="AB45" s="73">
        <v>900</v>
      </c>
      <c r="AC45" s="70">
        <v>850</v>
      </c>
      <c r="AD45" s="78">
        <v>950</v>
      </c>
      <c r="AE45" s="70">
        <v>900</v>
      </c>
      <c r="AF45" s="78">
        <v>999</v>
      </c>
      <c r="AG45" s="48"/>
      <c r="AH45" s="94"/>
      <c r="AI45" s="95"/>
      <c r="AJ45" s="181" t="s">
        <v>410</v>
      </c>
      <c r="AK45" s="244">
        <v>745.06348100000002</v>
      </c>
      <c r="AL45" s="244">
        <v>694.18902000000003</v>
      </c>
      <c r="AM45" s="244">
        <v>651.35190800000009</v>
      </c>
      <c r="AN45" s="244">
        <v>880.57779499999992</v>
      </c>
      <c r="AO45" s="244">
        <v>912.215779</v>
      </c>
      <c r="AP45" s="244">
        <v>921.17951400000004</v>
      </c>
      <c r="AQ45" s="244">
        <v>893.52871900000002</v>
      </c>
      <c r="AR45" s="244">
        <v>900</v>
      </c>
      <c r="AS45" s="245">
        <v>850</v>
      </c>
      <c r="AT45" s="245">
        <v>950</v>
      </c>
      <c r="AU45" s="245">
        <v>900</v>
      </c>
      <c r="AV45" s="245">
        <v>999</v>
      </c>
      <c r="AW45" s="48"/>
      <c r="AX45" s="94"/>
      <c r="AY45" s="95"/>
      <c r="AZ45" s="181" t="s">
        <v>410</v>
      </c>
      <c r="BA45" s="244">
        <v>745.06348100000002</v>
      </c>
      <c r="BB45" s="244">
        <v>694.18902000000003</v>
      </c>
      <c r="BC45" s="244">
        <v>651.35190800000009</v>
      </c>
      <c r="BD45" s="244">
        <v>880.57779499999992</v>
      </c>
      <c r="BE45" s="244">
        <v>912.215779</v>
      </c>
      <c r="BF45" s="244">
        <v>921.17951400000004</v>
      </c>
      <c r="BG45" s="244">
        <v>893.52871900000002</v>
      </c>
      <c r="BH45" s="244">
        <v>900</v>
      </c>
      <c r="BI45" s="245">
        <v>850</v>
      </c>
      <c r="BJ45" s="245">
        <v>950</v>
      </c>
      <c r="BK45" s="245">
        <v>900</v>
      </c>
      <c r="BL45" s="245">
        <v>999</v>
      </c>
      <c r="BM45" s="48"/>
      <c r="BN45" s="270"/>
      <c r="BO45" s="48"/>
      <c r="BP45" s="94"/>
      <c r="BQ45" s="95"/>
      <c r="BR45" s="181" t="s">
        <v>410</v>
      </c>
      <c r="BS45" s="244">
        <f t="shared" si="604"/>
        <v>0</v>
      </c>
      <c r="BT45" s="244">
        <f t="shared" si="605"/>
        <v>0</v>
      </c>
      <c r="BU45" s="244">
        <f t="shared" si="606"/>
        <v>0</v>
      </c>
      <c r="BV45" s="244">
        <f t="shared" si="607"/>
        <v>0</v>
      </c>
      <c r="BW45" s="244">
        <f t="shared" si="608"/>
        <v>0</v>
      </c>
      <c r="BX45" s="244">
        <f t="shared" si="609"/>
        <v>0</v>
      </c>
      <c r="BY45" s="244">
        <f t="shared" si="610"/>
        <v>0</v>
      </c>
      <c r="BZ45" s="244">
        <f t="shared" si="611"/>
        <v>0</v>
      </c>
      <c r="CA45" s="245">
        <f t="shared" si="612"/>
        <v>0</v>
      </c>
      <c r="CB45" s="245">
        <f t="shared" si="613"/>
        <v>0</v>
      </c>
      <c r="CC45" s="245">
        <f t="shared" si="614"/>
        <v>0</v>
      </c>
      <c r="CD45" s="245">
        <f t="shared" si="615"/>
        <v>0</v>
      </c>
      <c r="CE45" s="48"/>
      <c r="CF45" s="94"/>
      <c r="CG45" s="95"/>
      <c r="CH45" s="181" t="s">
        <v>410</v>
      </c>
      <c r="CI45" s="244">
        <f t="shared" si="616"/>
        <v>745.06348100000002</v>
      </c>
      <c r="CJ45" s="244">
        <f t="shared" si="617"/>
        <v>1439.2525009999999</v>
      </c>
      <c r="CK45" s="244">
        <f t="shared" si="618"/>
        <v>2090.604409</v>
      </c>
      <c r="CL45" s="244">
        <f t="shared" si="619"/>
        <v>2971.1822039999997</v>
      </c>
      <c r="CM45" s="244">
        <f t="shared" si="620"/>
        <v>3883.3979829999998</v>
      </c>
      <c r="CN45" s="244">
        <f t="shared" si="621"/>
        <v>4804.5774970000002</v>
      </c>
      <c r="CO45" s="244">
        <f t="shared" si="622"/>
        <v>5698.1062160000001</v>
      </c>
      <c r="CP45" s="244">
        <f t="shared" si="623"/>
        <v>6598.1062160000001</v>
      </c>
      <c r="CQ45" s="245">
        <f t="shared" si="624"/>
        <v>7448.1062160000001</v>
      </c>
      <c r="CR45" s="245">
        <f t="shared" si="625"/>
        <v>8398.1062160000001</v>
      </c>
      <c r="CS45" s="245">
        <f t="shared" si="626"/>
        <v>9298.1062160000001</v>
      </c>
      <c r="CT45" s="245">
        <f t="shared" si="627"/>
        <v>10297.106216</v>
      </c>
      <c r="CU45" s="48"/>
      <c r="CV45" s="94"/>
      <c r="CW45" s="95"/>
      <c r="CX45" s="181" t="s">
        <v>410</v>
      </c>
      <c r="CY45" s="244">
        <f t="shared" si="628"/>
        <v>745.06348100000002</v>
      </c>
      <c r="CZ45" s="244">
        <f t="shared" si="629"/>
        <v>1439.2525009999999</v>
      </c>
      <c r="DA45" s="244">
        <f t="shared" si="630"/>
        <v>2090.604409</v>
      </c>
      <c r="DB45" s="244">
        <f t="shared" si="631"/>
        <v>2971.1822039999997</v>
      </c>
      <c r="DC45" s="244">
        <f t="shared" si="632"/>
        <v>3883.3979829999998</v>
      </c>
      <c r="DD45" s="244">
        <f t="shared" si="633"/>
        <v>4804.5774970000002</v>
      </c>
      <c r="DE45" s="244">
        <f t="shared" si="634"/>
        <v>5698.1062160000001</v>
      </c>
      <c r="DF45" s="244">
        <f t="shared" si="635"/>
        <v>6598.1062160000001</v>
      </c>
      <c r="DG45" s="245">
        <f t="shared" si="636"/>
        <v>7448.1062160000001</v>
      </c>
      <c r="DH45" s="245">
        <f t="shared" si="637"/>
        <v>8398.1062160000001</v>
      </c>
      <c r="DI45" s="245">
        <f t="shared" si="638"/>
        <v>9298.1062160000001</v>
      </c>
      <c r="DJ45" s="245">
        <f t="shared" si="639"/>
        <v>10297.106216</v>
      </c>
      <c r="DK45" s="48"/>
      <c r="DL45" s="94"/>
      <c r="DM45" s="95"/>
      <c r="DN45" s="181" t="s">
        <v>410</v>
      </c>
      <c r="DO45" s="244">
        <f t="shared" si="640"/>
        <v>745.06348100000002</v>
      </c>
      <c r="DP45" s="244">
        <f t="shared" si="641"/>
        <v>1439.2525009999999</v>
      </c>
      <c r="DQ45" s="244">
        <f t="shared" si="642"/>
        <v>2090.604409</v>
      </c>
      <c r="DR45" s="244">
        <f t="shared" si="643"/>
        <v>2971.1822039999997</v>
      </c>
      <c r="DS45" s="244">
        <f t="shared" si="644"/>
        <v>3883.3979829999998</v>
      </c>
      <c r="DT45" s="244">
        <f t="shared" si="645"/>
        <v>4804.5774970000002</v>
      </c>
      <c r="DU45" s="244">
        <f t="shared" si="646"/>
        <v>5698.1062160000001</v>
      </c>
      <c r="DV45" s="244">
        <f t="shared" si="647"/>
        <v>6598.1062160000001</v>
      </c>
      <c r="DW45" s="245">
        <f t="shared" si="648"/>
        <v>7448.1062160000001</v>
      </c>
      <c r="DX45" s="245">
        <f t="shared" si="649"/>
        <v>8398.1062160000001</v>
      </c>
      <c r="DY45" s="245">
        <f t="shared" si="650"/>
        <v>9298.1062160000001</v>
      </c>
      <c r="DZ45" s="245">
        <f t="shared" si="651"/>
        <v>10297.106216</v>
      </c>
      <c r="EA45" s="48"/>
    </row>
    <row r="46" spans="1:131" s="14" customFormat="1">
      <c r="A46" s="50"/>
      <c r="B46" s="94"/>
      <c r="C46" s="95"/>
      <c r="D46" s="341" t="s">
        <v>411</v>
      </c>
      <c r="E46" s="188">
        <f>IF(OR(K!$D$16=2,K!$D$16=3),DatInv!F1432,0)</f>
        <v>0</v>
      </c>
      <c r="F46" s="73">
        <f>IF(OR(K!$D$16=2,K!$D$16=3),DatInv!G1432,0)</f>
        <v>0</v>
      </c>
      <c r="G46" s="65">
        <f>IF(OR(K!$D$16=2,K!$D$16=3),DatInv!H1432,0)</f>
        <v>0</v>
      </c>
      <c r="H46" s="73">
        <f>IF(OR(K!$D$16=2,K!$D$16=3),DatInv!I1432,0)</f>
        <v>0</v>
      </c>
      <c r="I46" s="65">
        <f>IF(OR(K!$D$16=2,K!$D$16=3),DatInv!J1432,0)</f>
        <v>0</v>
      </c>
      <c r="J46" s="73">
        <f>IF(OR(K!$D$16=2,K!$D$16=3),DatInv!K1432,0)</f>
        <v>0</v>
      </c>
      <c r="K46" s="65">
        <f>IF(OR(K!$D$16=2,K!$D$16=3),DatInv!L1432,0)</f>
        <v>0</v>
      </c>
      <c r="L46" s="73">
        <f>IF(OR(K!$D$16=2,K!$D$16=3),DatInv!M1432,0)</f>
        <v>0</v>
      </c>
      <c r="M46" s="70">
        <f>IF(OR(K!$D$16=2,K!$D$16=3),DatInv!N1432,0)</f>
        <v>0</v>
      </c>
      <c r="N46" s="78">
        <f>IF(OR(K!$D$16=2,K!$D$16=3),DatInv!O1432,0)</f>
        <v>0</v>
      </c>
      <c r="O46" s="70">
        <f>IF(OR(K!$D$16=2,K!$D$16=3),DatInv!P1432,0)</f>
        <v>0</v>
      </c>
      <c r="P46" s="78">
        <f>IF(OR(K!$D$16=2,K!$D$16=3),DatInv!Q1432,0)</f>
        <v>0</v>
      </c>
      <c r="Q46" s="48"/>
      <c r="R46" s="94"/>
      <c r="S46" s="95"/>
      <c r="T46" s="181" t="s">
        <v>411</v>
      </c>
      <c r="U46" s="188">
        <v>250</v>
      </c>
      <c r="V46" s="73">
        <v>250</v>
      </c>
      <c r="W46" s="65">
        <v>250</v>
      </c>
      <c r="X46" s="73">
        <v>250</v>
      </c>
      <c r="Y46" s="65">
        <v>250</v>
      </c>
      <c r="Z46" s="73">
        <v>250</v>
      </c>
      <c r="AA46" s="65">
        <v>250</v>
      </c>
      <c r="AB46" s="73">
        <v>250</v>
      </c>
      <c r="AC46" s="70">
        <v>250</v>
      </c>
      <c r="AD46" s="78">
        <v>250</v>
      </c>
      <c r="AE46" s="70">
        <v>250</v>
      </c>
      <c r="AF46" s="78">
        <v>250</v>
      </c>
      <c r="AG46" s="48"/>
      <c r="AH46" s="94"/>
      <c r="AI46" s="95"/>
      <c r="AJ46" s="181" t="s">
        <v>411</v>
      </c>
      <c r="AK46" s="254">
        <v>250</v>
      </c>
      <c r="AL46" s="244">
        <v>250</v>
      </c>
      <c r="AM46" s="244">
        <v>250</v>
      </c>
      <c r="AN46" s="244">
        <v>250</v>
      </c>
      <c r="AO46" s="244">
        <v>250</v>
      </c>
      <c r="AP46" s="244">
        <v>250</v>
      </c>
      <c r="AQ46" s="244">
        <v>250</v>
      </c>
      <c r="AR46" s="244">
        <v>250</v>
      </c>
      <c r="AS46" s="245">
        <v>250</v>
      </c>
      <c r="AT46" s="245">
        <v>250</v>
      </c>
      <c r="AU46" s="245">
        <v>250</v>
      </c>
      <c r="AV46" s="245">
        <v>250</v>
      </c>
      <c r="AW46" s="48"/>
      <c r="AX46" s="94"/>
      <c r="AY46" s="95"/>
      <c r="AZ46" s="181" t="s">
        <v>411</v>
      </c>
      <c r="BA46" s="254">
        <v>250</v>
      </c>
      <c r="BB46" s="244">
        <v>250</v>
      </c>
      <c r="BC46" s="244">
        <v>250</v>
      </c>
      <c r="BD46" s="244">
        <v>250</v>
      </c>
      <c r="BE46" s="244">
        <v>250</v>
      </c>
      <c r="BF46" s="244">
        <v>250</v>
      </c>
      <c r="BG46" s="244">
        <v>250</v>
      </c>
      <c r="BH46" s="244">
        <v>250</v>
      </c>
      <c r="BI46" s="245">
        <v>250</v>
      </c>
      <c r="BJ46" s="245">
        <v>250</v>
      </c>
      <c r="BK46" s="245">
        <v>250</v>
      </c>
      <c r="BL46" s="245">
        <v>250</v>
      </c>
      <c r="BM46" s="48"/>
      <c r="BN46" s="270"/>
      <c r="BO46" s="48"/>
      <c r="BP46" s="94"/>
      <c r="BQ46" s="95"/>
      <c r="BR46" s="181" t="s">
        <v>411</v>
      </c>
      <c r="BS46" s="254">
        <f t="shared" si="604"/>
        <v>0</v>
      </c>
      <c r="BT46" s="244">
        <f t="shared" si="605"/>
        <v>0</v>
      </c>
      <c r="BU46" s="244">
        <f t="shared" si="606"/>
        <v>0</v>
      </c>
      <c r="BV46" s="244">
        <f t="shared" si="607"/>
        <v>0</v>
      </c>
      <c r="BW46" s="244">
        <f t="shared" si="608"/>
        <v>0</v>
      </c>
      <c r="BX46" s="244">
        <f t="shared" si="609"/>
        <v>0</v>
      </c>
      <c r="BY46" s="244">
        <f t="shared" si="610"/>
        <v>0</v>
      </c>
      <c r="BZ46" s="244">
        <f t="shared" si="611"/>
        <v>0</v>
      </c>
      <c r="CA46" s="245">
        <f t="shared" si="612"/>
        <v>0</v>
      </c>
      <c r="CB46" s="245">
        <f t="shared" si="613"/>
        <v>0</v>
      </c>
      <c r="CC46" s="245">
        <f t="shared" si="614"/>
        <v>0</v>
      </c>
      <c r="CD46" s="245">
        <f t="shared" si="615"/>
        <v>0</v>
      </c>
      <c r="CE46" s="48"/>
      <c r="CF46" s="94"/>
      <c r="CG46" s="95"/>
      <c r="CH46" s="181" t="s">
        <v>411</v>
      </c>
      <c r="CI46" s="254">
        <f t="shared" si="616"/>
        <v>250</v>
      </c>
      <c r="CJ46" s="244">
        <f t="shared" si="617"/>
        <v>500</v>
      </c>
      <c r="CK46" s="244">
        <f t="shared" si="618"/>
        <v>750</v>
      </c>
      <c r="CL46" s="244">
        <f t="shared" si="619"/>
        <v>1000</v>
      </c>
      <c r="CM46" s="244">
        <f t="shared" si="620"/>
        <v>1250</v>
      </c>
      <c r="CN46" s="244">
        <f t="shared" si="621"/>
        <v>1500</v>
      </c>
      <c r="CO46" s="244">
        <f t="shared" si="622"/>
        <v>1750</v>
      </c>
      <c r="CP46" s="244">
        <f t="shared" si="623"/>
        <v>2000</v>
      </c>
      <c r="CQ46" s="245">
        <f t="shared" si="624"/>
        <v>2250</v>
      </c>
      <c r="CR46" s="245">
        <f t="shared" si="625"/>
        <v>2500</v>
      </c>
      <c r="CS46" s="245">
        <f t="shared" si="626"/>
        <v>2750</v>
      </c>
      <c r="CT46" s="245">
        <f t="shared" si="627"/>
        <v>3000</v>
      </c>
      <c r="CU46" s="48"/>
      <c r="CV46" s="94"/>
      <c r="CW46" s="95"/>
      <c r="CX46" s="181" t="s">
        <v>411</v>
      </c>
      <c r="CY46" s="254">
        <f t="shared" si="628"/>
        <v>250</v>
      </c>
      <c r="CZ46" s="244">
        <f t="shared" si="629"/>
        <v>500</v>
      </c>
      <c r="DA46" s="244">
        <f t="shared" si="630"/>
        <v>750</v>
      </c>
      <c r="DB46" s="244">
        <f t="shared" si="631"/>
        <v>1000</v>
      </c>
      <c r="DC46" s="244">
        <f t="shared" si="632"/>
        <v>1250</v>
      </c>
      <c r="DD46" s="244">
        <f t="shared" si="633"/>
        <v>1500</v>
      </c>
      <c r="DE46" s="244">
        <f t="shared" si="634"/>
        <v>1750</v>
      </c>
      <c r="DF46" s="244">
        <f t="shared" si="635"/>
        <v>2000</v>
      </c>
      <c r="DG46" s="245">
        <f t="shared" si="636"/>
        <v>2250</v>
      </c>
      <c r="DH46" s="245">
        <f t="shared" si="637"/>
        <v>2500</v>
      </c>
      <c r="DI46" s="245">
        <f t="shared" si="638"/>
        <v>2750</v>
      </c>
      <c r="DJ46" s="245">
        <f t="shared" si="639"/>
        <v>3000</v>
      </c>
      <c r="DK46" s="48"/>
      <c r="DL46" s="94"/>
      <c r="DM46" s="95"/>
      <c r="DN46" s="181" t="s">
        <v>411</v>
      </c>
      <c r="DO46" s="254">
        <f t="shared" si="640"/>
        <v>250</v>
      </c>
      <c r="DP46" s="244">
        <f t="shared" si="641"/>
        <v>500</v>
      </c>
      <c r="DQ46" s="244">
        <f t="shared" si="642"/>
        <v>750</v>
      </c>
      <c r="DR46" s="244">
        <f t="shared" si="643"/>
        <v>1000</v>
      </c>
      <c r="DS46" s="244">
        <f t="shared" si="644"/>
        <v>1250</v>
      </c>
      <c r="DT46" s="244">
        <f t="shared" si="645"/>
        <v>1500</v>
      </c>
      <c r="DU46" s="244">
        <f t="shared" si="646"/>
        <v>1750</v>
      </c>
      <c r="DV46" s="244">
        <f t="shared" si="647"/>
        <v>2000</v>
      </c>
      <c r="DW46" s="245">
        <f t="shared" si="648"/>
        <v>2250</v>
      </c>
      <c r="DX46" s="245">
        <f t="shared" si="649"/>
        <v>2500</v>
      </c>
      <c r="DY46" s="245">
        <f t="shared" si="650"/>
        <v>2750</v>
      </c>
      <c r="DZ46" s="245">
        <f t="shared" si="651"/>
        <v>3000</v>
      </c>
      <c r="EA46" s="48"/>
    </row>
    <row r="47" spans="1:131" s="14" customFormat="1">
      <c r="A47" s="50"/>
      <c r="B47" s="91"/>
      <c r="C47" s="92"/>
      <c r="D47" s="93" t="s">
        <v>396</v>
      </c>
      <c r="E47" s="237">
        <f>E48+E49</f>
        <v>1806.8440000000001</v>
      </c>
      <c r="F47" s="175">
        <f t="shared" ref="F47:P47" si="652">F48+F49</f>
        <v>1798.1</v>
      </c>
      <c r="G47" s="178">
        <f t="shared" si="652"/>
        <v>2095.2479999999996</v>
      </c>
      <c r="H47" s="175">
        <f t="shared" si="652"/>
        <v>2244.4079999999999</v>
      </c>
      <c r="I47" s="178">
        <f t="shared" si="652"/>
        <v>2554.0360000000001</v>
      </c>
      <c r="J47" s="175">
        <f t="shared" si="652"/>
        <v>2649.7579999999998</v>
      </c>
      <c r="K47" s="178">
        <f t="shared" si="652"/>
        <v>2911.6640000000002</v>
      </c>
      <c r="L47" s="175">
        <f t="shared" si="652"/>
        <v>3040</v>
      </c>
      <c r="M47" s="176">
        <f t="shared" si="652"/>
        <v>3076</v>
      </c>
      <c r="N47" s="177">
        <f t="shared" si="652"/>
        <v>2968.8</v>
      </c>
      <c r="O47" s="176">
        <f t="shared" si="652"/>
        <v>3109.2</v>
      </c>
      <c r="P47" s="177">
        <f t="shared" si="652"/>
        <v>3200</v>
      </c>
      <c r="Q47" s="48"/>
      <c r="R47" s="91"/>
      <c r="S47" s="92"/>
      <c r="T47" s="93" t="s">
        <v>396</v>
      </c>
      <c r="U47" s="237">
        <f>U48+U49</f>
        <v>1806.8440000000001</v>
      </c>
      <c r="V47" s="175">
        <f t="shared" ref="V47:AF47" si="653">V48+V49</f>
        <v>1798.1</v>
      </c>
      <c r="W47" s="178">
        <f t="shared" si="653"/>
        <v>2095.2479999999996</v>
      </c>
      <c r="X47" s="175">
        <f t="shared" si="653"/>
        <v>2244.4079999999999</v>
      </c>
      <c r="Y47" s="178">
        <f t="shared" si="653"/>
        <v>2554.0360000000001</v>
      </c>
      <c r="Z47" s="175">
        <f t="shared" si="653"/>
        <v>2649.7579999999998</v>
      </c>
      <c r="AA47" s="178">
        <f t="shared" si="653"/>
        <v>2911.6640000000002</v>
      </c>
      <c r="AB47" s="175">
        <f t="shared" si="653"/>
        <v>3040</v>
      </c>
      <c r="AC47" s="176">
        <f t="shared" si="653"/>
        <v>3076</v>
      </c>
      <c r="AD47" s="177">
        <f t="shared" si="653"/>
        <v>2968.8</v>
      </c>
      <c r="AE47" s="176">
        <f t="shared" si="653"/>
        <v>3109.2</v>
      </c>
      <c r="AF47" s="177">
        <f t="shared" si="653"/>
        <v>3200</v>
      </c>
      <c r="AG47" s="48"/>
      <c r="AH47" s="91"/>
      <c r="AI47" s="92"/>
      <c r="AJ47" s="93" t="s">
        <v>396</v>
      </c>
      <c r="AK47" s="255">
        <f>AK48+AK49</f>
        <v>1806.8440000000001</v>
      </c>
      <c r="AL47" s="246">
        <f t="shared" ref="AL47:AV47" si="654">AL48+AL49</f>
        <v>1798.1</v>
      </c>
      <c r="AM47" s="246">
        <f t="shared" si="654"/>
        <v>2095.2479999999996</v>
      </c>
      <c r="AN47" s="246">
        <f t="shared" si="654"/>
        <v>2244.4079999999999</v>
      </c>
      <c r="AO47" s="246">
        <f t="shared" si="654"/>
        <v>2554.0360000000001</v>
      </c>
      <c r="AP47" s="246">
        <f t="shared" si="654"/>
        <v>2649.7579999999998</v>
      </c>
      <c r="AQ47" s="246">
        <f t="shared" si="654"/>
        <v>2911.6640000000002</v>
      </c>
      <c r="AR47" s="246">
        <f t="shared" si="654"/>
        <v>3040</v>
      </c>
      <c r="AS47" s="247">
        <f t="shared" si="654"/>
        <v>3076</v>
      </c>
      <c r="AT47" s="247">
        <f t="shared" si="654"/>
        <v>2968.8</v>
      </c>
      <c r="AU47" s="247">
        <f t="shared" si="654"/>
        <v>3109.2</v>
      </c>
      <c r="AV47" s="247">
        <f t="shared" si="654"/>
        <v>3200</v>
      </c>
      <c r="AW47" s="48"/>
      <c r="AX47" s="91"/>
      <c r="AY47" s="92"/>
      <c r="AZ47" s="93" t="s">
        <v>396</v>
      </c>
      <c r="BA47" s="255">
        <f>BA48+BA49</f>
        <v>1806.8440000000001</v>
      </c>
      <c r="BB47" s="246">
        <f t="shared" ref="BB47:BL47" si="655">BB48+BB49</f>
        <v>1798.1</v>
      </c>
      <c r="BC47" s="246">
        <f t="shared" si="655"/>
        <v>2095.2479999999996</v>
      </c>
      <c r="BD47" s="246">
        <f t="shared" si="655"/>
        <v>2244.4079999999999</v>
      </c>
      <c r="BE47" s="246">
        <f t="shared" si="655"/>
        <v>2554.0360000000001</v>
      </c>
      <c r="BF47" s="246">
        <f t="shared" si="655"/>
        <v>2649.7579999999998</v>
      </c>
      <c r="BG47" s="246">
        <f t="shared" si="655"/>
        <v>2911.6640000000002</v>
      </c>
      <c r="BH47" s="246">
        <f t="shared" si="655"/>
        <v>3040</v>
      </c>
      <c r="BI47" s="247">
        <f t="shared" si="655"/>
        <v>3076</v>
      </c>
      <c r="BJ47" s="247">
        <f t="shared" si="655"/>
        <v>2968.8</v>
      </c>
      <c r="BK47" s="247">
        <f t="shared" si="655"/>
        <v>3109.2</v>
      </c>
      <c r="BL47" s="247">
        <f t="shared" si="655"/>
        <v>3200</v>
      </c>
      <c r="BM47" s="48"/>
      <c r="BN47" s="270"/>
      <c r="BO47" s="48"/>
      <c r="BP47" s="91"/>
      <c r="BQ47" s="92"/>
      <c r="BR47" s="93" t="s">
        <v>396</v>
      </c>
      <c r="BS47" s="255">
        <f>BS48+BS49</f>
        <v>1806.8440000000001</v>
      </c>
      <c r="BT47" s="246">
        <f t="shared" ref="BT47:CD47" si="656">BT48+BT49</f>
        <v>3604.944</v>
      </c>
      <c r="BU47" s="246">
        <f t="shared" si="656"/>
        <v>5700.192</v>
      </c>
      <c r="BV47" s="246">
        <f t="shared" si="656"/>
        <v>7944.6</v>
      </c>
      <c r="BW47" s="246">
        <f t="shared" si="656"/>
        <v>10498.636</v>
      </c>
      <c r="BX47" s="246">
        <f t="shared" si="656"/>
        <v>13148.394</v>
      </c>
      <c r="BY47" s="246">
        <f t="shared" si="656"/>
        <v>16060.058000000001</v>
      </c>
      <c r="BZ47" s="246">
        <f t="shared" si="656"/>
        <v>19100.058000000001</v>
      </c>
      <c r="CA47" s="247">
        <f t="shared" si="656"/>
        <v>22176.058000000001</v>
      </c>
      <c r="CB47" s="247">
        <f t="shared" si="656"/>
        <v>25144.858</v>
      </c>
      <c r="CC47" s="247">
        <f t="shared" si="656"/>
        <v>28254.058000000001</v>
      </c>
      <c r="CD47" s="247">
        <f t="shared" si="656"/>
        <v>31454.058000000001</v>
      </c>
      <c r="CE47" s="48"/>
      <c r="CF47" s="91"/>
      <c r="CG47" s="92"/>
      <c r="CH47" s="93" t="s">
        <v>396</v>
      </c>
      <c r="CI47" s="255">
        <f>CI48+CI49</f>
        <v>1806.8440000000001</v>
      </c>
      <c r="CJ47" s="246">
        <f t="shared" ref="CJ47:CT47" si="657">CJ48+CJ49</f>
        <v>3604.944</v>
      </c>
      <c r="CK47" s="246">
        <f t="shared" si="657"/>
        <v>5700.192</v>
      </c>
      <c r="CL47" s="246">
        <f t="shared" si="657"/>
        <v>7944.6</v>
      </c>
      <c r="CM47" s="246">
        <f t="shared" si="657"/>
        <v>10498.636</v>
      </c>
      <c r="CN47" s="246">
        <f t="shared" si="657"/>
        <v>13148.394</v>
      </c>
      <c r="CO47" s="246">
        <f t="shared" si="657"/>
        <v>16060.058000000001</v>
      </c>
      <c r="CP47" s="246">
        <f t="shared" si="657"/>
        <v>19100.058000000001</v>
      </c>
      <c r="CQ47" s="247">
        <f t="shared" si="657"/>
        <v>22176.058000000001</v>
      </c>
      <c r="CR47" s="247">
        <f t="shared" si="657"/>
        <v>25144.858</v>
      </c>
      <c r="CS47" s="247">
        <f t="shared" si="657"/>
        <v>28254.058000000001</v>
      </c>
      <c r="CT47" s="247">
        <f t="shared" si="657"/>
        <v>31454.058000000001</v>
      </c>
      <c r="CU47" s="48"/>
      <c r="CV47" s="91"/>
      <c r="CW47" s="92"/>
      <c r="CX47" s="93" t="s">
        <v>396</v>
      </c>
      <c r="CY47" s="255">
        <f>CY48+CY49</f>
        <v>1806.8440000000001</v>
      </c>
      <c r="CZ47" s="246">
        <f t="shared" ref="CZ47:DJ47" si="658">CZ48+CZ49</f>
        <v>3604.944</v>
      </c>
      <c r="DA47" s="246">
        <f t="shared" si="658"/>
        <v>5700.192</v>
      </c>
      <c r="DB47" s="246">
        <f t="shared" si="658"/>
        <v>7944.6</v>
      </c>
      <c r="DC47" s="246">
        <f t="shared" si="658"/>
        <v>10498.636</v>
      </c>
      <c r="DD47" s="246">
        <f t="shared" si="658"/>
        <v>13148.394</v>
      </c>
      <c r="DE47" s="246">
        <f t="shared" si="658"/>
        <v>16060.058000000001</v>
      </c>
      <c r="DF47" s="246">
        <f t="shared" si="658"/>
        <v>19100.058000000001</v>
      </c>
      <c r="DG47" s="247">
        <f t="shared" si="658"/>
        <v>22176.058000000001</v>
      </c>
      <c r="DH47" s="247">
        <f t="shared" si="658"/>
        <v>25144.858</v>
      </c>
      <c r="DI47" s="247">
        <f t="shared" si="658"/>
        <v>28254.058000000001</v>
      </c>
      <c r="DJ47" s="247">
        <f t="shared" si="658"/>
        <v>31454.058000000001</v>
      </c>
      <c r="DK47" s="48"/>
      <c r="DL47" s="91"/>
      <c r="DM47" s="92"/>
      <c r="DN47" s="93" t="s">
        <v>396</v>
      </c>
      <c r="DO47" s="255">
        <f>DO48+DO49</f>
        <v>1806.8440000000001</v>
      </c>
      <c r="DP47" s="246">
        <f t="shared" ref="DP47:DZ47" si="659">DP48+DP49</f>
        <v>3604.944</v>
      </c>
      <c r="DQ47" s="246">
        <f t="shared" si="659"/>
        <v>5700.192</v>
      </c>
      <c r="DR47" s="246">
        <f t="shared" si="659"/>
        <v>7944.6</v>
      </c>
      <c r="DS47" s="246">
        <f t="shared" si="659"/>
        <v>10498.636</v>
      </c>
      <c r="DT47" s="246">
        <f t="shared" si="659"/>
        <v>13148.394</v>
      </c>
      <c r="DU47" s="246">
        <f t="shared" si="659"/>
        <v>16060.058000000001</v>
      </c>
      <c r="DV47" s="246">
        <f t="shared" si="659"/>
        <v>19100.058000000001</v>
      </c>
      <c r="DW47" s="247">
        <f t="shared" si="659"/>
        <v>22176.058000000001</v>
      </c>
      <c r="DX47" s="247">
        <f t="shared" si="659"/>
        <v>25144.858</v>
      </c>
      <c r="DY47" s="247">
        <f t="shared" si="659"/>
        <v>28254.058000000001</v>
      </c>
      <c r="DZ47" s="247">
        <f t="shared" si="659"/>
        <v>31454.058000000001</v>
      </c>
      <c r="EA47" s="48"/>
    </row>
    <row r="48" spans="1:131" s="14" customFormat="1">
      <c r="A48" s="50"/>
      <c r="B48" s="94"/>
      <c r="C48" s="95"/>
      <c r="D48" s="204" t="s">
        <v>397</v>
      </c>
      <c r="E48" s="188">
        <f>E13*1400/1000</f>
        <v>1306.8440000000001</v>
      </c>
      <c r="F48" s="73">
        <v>1248.0999999999999</v>
      </c>
      <c r="G48" s="65">
        <v>1445.2479999999998</v>
      </c>
      <c r="H48" s="73">
        <v>1794.4079999999999</v>
      </c>
      <c r="I48" s="65">
        <v>1954.0360000000001</v>
      </c>
      <c r="J48" s="73">
        <v>1899.758</v>
      </c>
      <c r="K48" s="65">
        <v>2211.6640000000002</v>
      </c>
      <c r="L48" s="73">
        <v>2240</v>
      </c>
      <c r="M48" s="70">
        <v>2226</v>
      </c>
      <c r="N48" s="78">
        <v>2193.8000000000002</v>
      </c>
      <c r="O48" s="70">
        <v>2209.1999999999998</v>
      </c>
      <c r="P48" s="78">
        <v>2310</v>
      </c>
      <c r="Q48" s="48"/>
      <c r="R48" s="94"/>
      <c r="S48" s="95"/>
      <c r="T48" s="204" t="s">
        <v>397</v>
      </c>
      <c r="U48" s="188">
        <f>U13*1400/1000</f>
        <v>1306.8440000000001</v>
      </c>
      <c r="V48" s="73">
        <v>1248.0999999999999</v>
      </c>
      <c r="W48" s="65">
        <v>1445.2479999999998</v>
      </c>
      <c r="X48" s="73">
        <v>1794.4079999999999</v>
      </c>
      <c r="Y48" s="65">
        <v>1954.0360000000001</v>
      </c>
      <c r="Z48" s="73">
        <v>1899.758</v>
      </c>
      <c r="AA48" s="65">
        <v>2211.6640000000002</v>
      </c>
      <c r="AB48" s="73">
        <v>2240</v>
      </c>
      <c r="AC48" s="70">
        <v>2226</v>
      </c>
      <c r="AD48" s="78">
        <v>2193.8000000000002</v>
      </c>
      <c r="AE48" s="70">
        <v>2209.1999999999998</v>
      </c>
      <c r="AF48" s="78">
        <v>2310</v>
      </c>
      <c r="AG48" s="48"/>
      <c r="AH48" s="94"/>
      <c r="AI48" s="95"/>
      <c r="AJ48" s="204" t="s">
        <v>397</v>
      </c>
      <c r="AK48" s="254">
        <f>AK13*1400/1000</f>
        <v>1306.8440000000001</v>
      </c>
      <c r="AL48" s="244">
        <v>1248.0999999999999</v>
      </c>
      <c r="AM48" s="244">
        <v>1445.2479999999998</v>
      </c>
      <c r="AN48" s="244">
        <v>1794.4079999999999</v>
      </c>
      <c r="AO48" s="244">
        <v>1954.0360000000001</v>
      </c>
      <c r="AP48" s="244">
        <v>1899.758</v>
      </c>
      <c r="AQ48" s="244">
        <v>2211.6640000000002</v>
      </c>
      <c r="AR48" s="244">
        <v>2240</v>
      </c>
      <c r="AS48" s="245">
        <v>2226</v>
      </c>
      <c r="AT48" s="245">
        <v>2193.8000000000002</v>
      </c>
      <c r="AU48" s="245">
        <v>2209.1999999999998</v>
      </c>
      <c r="AV48" s="245">
        <v>2310</v>
      </c>
      <c r="AW48" s="48"/>
      <c r="AX48" s="94"/>
      <c r="AY48" s="95"/>
      <c r="AZ48" s="204" t="s">
        <v>397</v>
      </c>
      <c r="BA48" s="254">
        <f>BA13*1400/1000</f>
        <v>1306.8440000000001</v>
      </c>
      <c r="BB48" s="244">
        <v>1248.0999999999999</v>
      </c>
      <c r="BC48" s="244">
        <v>1445.2479999999998</v>
      </c>
      <c r="BD48" s="244">
        <v>1794.4079999999999</v>
      </c>
      <c r="BE48" s="244">
        <v>1954.0360000000001</v>
      </c>
      <c r="BF48" s="244">
        <v>1899.758</v>
      </c>
      <c r="BG48" s="244">
        <v>2211.6640000000002</v>
      </c>
      <c r="BH48" s="244">
        <v>2240</v>
      </c>
      <c r="BI48" s="245">
        <v>2226</v>
      </c>
      <c r="BJ48" s="245">
        <v>2193.8000000000002</v>
      </c>
      <c r="BK48" s="245">
        <v>2209.1999999999998</v>
      </c>
      <c r="BL48" s="245">
        <v>2310</v>
      </c>
      <c r="BM48" s="48"/>
      <c r="BN48" s="270"/>
      <c r="BO48" s="48"/>
      <c r="BP48" s="94"/>
      <c r="BQ48" s="95"/>
      <c r="BR48" s="204" t="s">
        <v>397</v>
      </c>
      <c r="BS48" s="254">
        <f t="shared" ref="BS48:BS49" si="660">E48</f>
        <v>1306.8440000000001</v>
      </c>
      <c r="BT48" s="244">
        <f t="shared" ref="BT48:BT49" si="661">F48+BS48</f>
        <v>2554.944</v>
      </c>
      <c r="BU48" s="244">
        <f t="shared" ref="BU48:BU49" si="662">G48+BT48</f>
        <v>4000.192</v>
      </c>
      <c r="BV48" s="244">
        <f t="shared" ref="BV48:BV49" si="663">H48+BU48</f>
        <v>5794.6</v>
      </c>
      <c r="BW48" s="244">
        <f t="shared" ref="BW48:BW49" si="664">I48+BV48</f>
        <v>7748.6360000000004</v>
      </c>
      <c r="BX48" s="244">
        <f t="shared" ref="BX48:BX49" si="665">J48+BW48</f>
        <v>9648.3940000000002</v>
      </c>
      <c r="BY48" s="244">
        <f t="shared" ref="BY48:BY49" si="666">K48+BX48</f>
        <v>11860.058000000001</v>
      </c>
      <c r="BZ48" s="244">
        <f t="shared" ref="BZ48:BZ49" si="667">L48+BY48</f>
        <v>14100.058000000001</v>
      </c>
      <c r="CA48" s="245">
        <f t="shared" ref="CA48:CA49" si="668">M48+BZ48</f>
        <v>16326.058000000001</v>
      </c>
      <c r="CB48" s="245">
        <f t="shared" ref="CB48:CB49" si="669">N48+CA48</f>
        <v>18519.858</v>
      </c>
      <c r="CC48" s="245">
        <f t="shared" ref="CC48:CC49" si="670">O48+CB48</f>
        <v>20729.058000000001</v>
      </c>
      <c r="CD48" s="245">
        <f t="shared" ref="CD48:CD49" si="671">P48+CC48</f>
        <v>23039.058000000001</v>
      </c>
      <c r="CE48" s="48"/>
      <c r="CF48" s="94"/>
      <c r="CG48" s="95"/>
      <c r="CH48" s="204" t="s">
        <v>397</v>
      </c>
      <c r="CI48" s="254">
        <f t="shared" ref="CI48:CI49" si="672">U48</f>
        <v>1306.8440000000001</v>
      </c>
      <c r="CJ48" s="244">
        <f t="shared" ref="CJ48:CJ49" si="673">V48+CI48</f>
        <v>2554.944</v>
      </c>
      <c r="CK48" s="244">
        <f t="shared" ref="CK48:CK49" si="674">W48+CJ48</f>
        <v>4000.192</v>
      </c>
      <c r="CL48" s="244">
        <f t="shared" ref="CL48:CL49" si="675">X48+CK48</f>
        <v>5794.6</v>
      </c>
      <c r="CM48" s="244">
        <f t="shared" ref="CM48:CM49" si="676">Y48+CL48</f>
        <v>7748.6360000000004</v>
      </c>
      <c r="CN48" s="244">
        <f t="shared" ref="CN48:CN49" si="677">Z48+CM48</f>
        <v>9648.3940000000002</v>
      </c>
      <c r="CO48" s="244">
        <f t="shared" ref="CO48:CO49" si="678">AA48+CN48</f>
        <v>11860.058000000001</v>
      </c>
      <c r="CP48" s="244">
        <f t="shared" ref="CP48:CP49" si="679">AB48+CO48</f>
        <v>14100.058000000001</v>
      </c>
      <c r="CQ48" s="245">
        <f t="shared" ref="CQ48:CQ49" si="680">AC48+CP48</f>
        <v>16326.058000000001</v>
      </c>
      <c r="CR48" s="245">
        <f t="shared" ref="CR48:CR49" si="681">AD48+CQ48</f>
        <v>18519.858</v>
      </c>
      <c r="CS48" s="245">
        <f t="shared" ref="CS48:CS49" si="682">AE48+CR48</f>
        <v>20729.058000000001</v>
      </c>
      <c r="CT48" s="245">
        <f t="shared" ref="CT48:CT49" si="683">AF48+CS48</f>
        <v>23039.058000000001</v>
      </c>
      <c r="CU48" s="48"/>
      <c r="CV48" s="94"/>
      <c r="CW48" s="95"/>
      <c r="CX48" s="204" t="s">
        <v>397</v>
      </c>
      <c r="CY48" s="254">
        <f t="shared" ref="CY48:CY49" si="684">AK48</f>
        <v>1306.8440000000001</v>
      </c>
      <c r="CZ48" s="244">
        <f t="shared" ref="CZ48:CZ49" si="685">AL48+CY48</f>
        <v>2554.944</v>
      </c>
      <c r="DA48" s="244">
        <f t="shared" ref="DA48:DA49" si="686">AM48+CZ48</f>
        <v>4000.192</v>
      </c>
      <c r="DB48" s="244">
        <f t="shared" ref="DB48:DB49" si="687">AN48+DA48</f>
        <v>5794.6</v>
      </c>
      <c r="DC48" s="244">
        <f t="shared" ref="DC48:DC49" si="688">AO48+DB48</f>
        <v>7748.6360000000004</v>
      </c>
      <c r="DD48" s="244">
        <f t="shared" ref="DD48:DD49" si="689">AP48+DC48</f>
        <v>9648.3940000000002</v>
      </c>
      <c r="DE48" s="244">
        <f t="shared" ref="DE48:DE49" si="690">AQ48+DD48</f>
        <v>11860.058000000001</v>
      </c>
      <c r="DF48" s="244">
        <f t="shared" ref="DF48:DF49" si="691">AR48+DE48</f>
        <v>14100.058000000001</v>
      </c>
      <c r="DG48" s="245">
        <f t="shared" ref="DG48:DG49" si="692">AS48+DF48</f>
        <v>16326.058000000001</v>
      </c>
      <c r="DH48" s="245">
        <f t="shared" ref="DH48:DH49" si="693">AT48+DG48</f>
        <v>18519.858</v>
      </c>
      <c r="DI48" s="245">
        <f t="shared" ref="DI48:DI49" si="694">AU48+DH48</f>
        <v>20729.058000000001</v>
      </c>
      <c r="DJ48" s="245">
        <f t="shared" ref="DJ48:DJ49" si="695">AV48+DI48</f>
        <v>23039.058000000001</v>
      </c>
      <c r="DK48" s="48"/>
      <c r="DL48" s="94"/>
      <c r="DM48" s="95"/>
      <c r="DN48" s="204" t="s">
        <v>397</v>
      </c>
      <c r="DO48" s="254">
        <f t="shared" ref="DO48:DO49" si="696">BA48</f>
        <v>1306.8440000000001</v>
      </c>
      <c r="DP48" s="244">
        <f t="shared" ref="DP48:DP49" si="697">BB48+DO48</f>
        <v>2554.944</v>
      </c>
      <c r="DQ48" s="244">
        <f t="shared" ref="DQ48:DQ49" si="698">BC48+DP48</f>
        <v>4000.192</v>
      </c>
      <c r="DR48" s="244">
        <f t="shared" ref="DR48:DR49" si="699">BD48+DQ48</f>
        <v>5794.6</v>
      </c>
      <c r="DS48" s="244">
        <f t="shared" ref="DS48:DS49" si="700">BE48+DR48</f>
        <v>7748.6360000000004</v>
      </c>
      <c r="DT48" s="244">
        <f t="shared" ref="DT48:DT49" si="701">BF48+DS48</f>
        <v>9648.3940000000002</v>
      </c>
      <c r="DU48" s="244">
        <f t="shared" ref="DU48:DU49" si="702">BG48+DT48</f>
        <v>11860.058000000001</v>
      </c>
      <c r="DV48" s="244">
        <f t="shared" ref="DV48:DV49" si="703">BH48+DU48</f>
        <v>14100.058000000001</v>
      </c>
      <c r="DW48" s="245">
        <f t="shared" ref="DW48:DW49" si="704">BI48+DV48</f>
        <v>16326.058000000001</v>
      </c>
      <c r="DX48" s="245">
        <f t="shared" ref="DX48:DX49" si="705">BJ48+DW48</f>
        <v>18519.858</v>
      </c>
      <c r="DY48" s="245">
        <f t="shared" ref="DY48:DY49" si="706">BK48+DX48</f>
        <v>20729.058000000001</v>
      </c>
      <c r="DZ48" s="245">
        <f t="shared" ref="DZ48:DZ49" si="707">BL48+DY48</f>
        <v>23039.058000000001</v>
      </c>
      <c r="EA48" s="48"/>
    </row>
    <row r="49" spans="1:131" s="14" customFormat="1">
      <c r="A49" s="50"/>
      <c r="B49" s="99"/>
      <c r="C49" s="100"/>
      <c r="D49" s="234" t="s">
        <v>398</v>
      </c>
      <c r="E49" s="238">
        <f>E14*1000/1000</f>
        <v>500</v>
      </c>
      <c r="F49" s="239">
        <v>550</v>
      </c>
      <c r="G49" s="238">
        <v>650</v>
      </c>
      <c r="H49" s="239">
        <v>450</v>
      </c>
      <c r="I49" s="238">
        <v>600</v>
      </c>
      <c r="J49" s="239">
        <v>750</v>
      </c>
      <c r="K49" s="238">
        <v>700</v>
      </c>
      <c r="L49" s="239">
        <v>800</v>
      </c>
      <c r="M49" s="240">
        <v>850</v>
      </c>
      <c r="N49" s="241">
        <v>775</v>
      </c>
      <c r="O49" s="240">
        <v>900</v>
      </c>
      <c r="P49" s="241">
        <v>890</v>
      </c>
      <c r="Q49" s="48"/>
      <c r="R49" s="99"/>
      <c r="S49" s="100"/>
      <c r="T49" s="234" t="s">
        <v>398</v>
      </c>
      <c r="U49" s="238">
        <f>U14*1000/1000</f>
        <v>500</v>
      </c>
      <c r="V49" s="239">
        <v>550</v>
      </c>
      <c r="W49" s="238">
        <v>650</v>
      </c>
      <c r="X49" s="239">
        <v>450</v>
      </c>
      <c r="Y49" s="238">
        <v>600</v>
      </c>
      <c r="Z49" s="239">
        <v>750</v>
      </c>
      <c r="AA49" s="238">
        <v>700</v>
      </c>
      <c r="AB49" s="239">
        <v>800</v>
      </c>
      <c r="AC49" s="240">
        <v>850</v>
      </c>
      <c r="AD49" s="241">
        <v>775</v>
      </c>
      <c r="AE49" s="240">
        <v>900</v>
      </c>
      <c r="AF49" s="241">
        <v>890</v>
      </c>
      <c r="AG49" s="48"/>
      <c r="AH49" s="99"/>
      <c r="AI49" s="100"/>
      <c r="AJ49" s="234" t="s">
        <v>398</v>
      </c>
      <c r="AK49" s="253">
        <f>AK14*1000/1000</f>
        <v>500</v>
      </c>
      <c r="AL49" s="253">
        <v>550</v>
      </c>
      <c r="AM49" s="253">
        <v>650</v>
      </c>
      <c r="AN49" s="253">
        <v>450</v>
      </c>
      <c r="AO49" s="253">
        <v>600</v>
      </c>
      <c r="AP49" s="253">
        <v>750</v>
      </c>
      <c r="AQ49" s="253">
        <v>700</v>
      </c>
      <c r="AR49" s="253">
        <v>800</v>
      </c>
      <c r="AS49" s="256">
        <v>850</v>
      </c>
      <c r="AT49" s="256">
        <v>775</v>
      </c>
      <c r="AU49" s="256">
        <v>900</v>
      </c>
      <c r="AV49" s="256">
        <v>890</v>
      </c>
      <c r="AW49" s="48"/>
      <c r="AX49" s="99"/>
      <c r="AY49" s="100"/>
      <c r="AZ49" s="234" t="s">
        <v>398</v>
      </c>
      <c r="BA49" s="253">
        <f>BA14*1000/1000</f>
        <v>500</v>
      </c>
      <c r="BB49" s="253">
        <v>550</v>
      </c>
      <c r="BC49" s="253">
        <v>650</v>
      </c>
      <c r="BD49" s="253">
        <v>450</v>
      </c>
      <c r="BE49" s="253">
        <v>600</v>
      </c>
      <c r="BF49" s="253">
        <v>750</v>
      </c>
      <c r="BG49" s="253">
        <v>700</v>
      </c>
      <c r="BH49" s="253">
        <v>800</v>
      </c>
      <c r="BI49" s="256">
        <v>850</v>
      </c>
      <c r="BJ49" s="256">
        <v>775</v>
      </c>
      <c r="BK49" s="256">
        <v>900</v>
      </c>
      <c r="BL49" s="256">
        <v>890</v>
      </c>
      <c r="BM49" s="48"/>
      <c r="BN49" s="270"/>
      <c r="BO49" s="48"/>
      <c r="BP49" s="99"/>
      <c r="BQ49" s="100"/>
      <c r="BR49" s="234" t="s">
        <v>398</v>
      </c>
      <c r="BS49" s="253">
        <f t="shared" si="660"/>
        <v>500</v>
      </c>
      <c r="BT49" s="253">
        <f t="shared" si="661"/>
        <v>1050</v>
      </c>
      <c r="BU49" s="253">
        <f t="shared" si="662"/>
        <v>1700</v>
      </c>
      <c r="BV49" s="253">
        <f t="shared" si="663"/>
        <v>2150</v>
      </c>
      <c r="BW49" s="253">
        <f t="shared" si="664"/>
        <v>2750</v>
      </c>
      <c r="BX49" s="253">
        <f t="shared" si="665"/>
        <v>3500</v>
      </c>
      <c r="BY49" s="253">
        <f t="shared" si="666"/>
        <v>4200</v>
      </c>
      <c r="BZ49" s="253">
        <f t="shared" si="667"/>
        <v>5000</v>
      </c>
      <c r="CA49" s="256">
        <f t="shared" si="668"/>
        <v>5850</v>
      </c>
      <c r="CB49" s="256">
        <f t="shared" si="669"/>
        <v>6625</v>
      </c>
      <c r="CC49" s="256">
        <f t="shared" si="670"/>
        <v>7525</v>
      </c>
      <c r="CD49" s="256">
        <f t="shared" si="671"/>
        <v>8415</v>
      </c>
      <c r="CE49" s="48"/>
      <c r="CF49" s="99"/>
      <c r="CG49" s="100"/>
      <c r="CH49" s="234" t="s">
        <v>398</v>
      </c>
      <c r="CI49" s="253">
        <f t="shared" si="672"/>
        <v>500</v>
      </c>
      <c r="CJ49" s="253">
        <f t="shared" si="673"/>
        <v>1050</v>
      </c>
      <c r="CK49" s="253">
        <f t="shared" si="674"/>
        <v>1700</v>
      </c>
      <c r="CL49" s="253">
        <f t="shared" si="675"/>
        <v>2150</v>
      </c>
      <c r="CM49" s="253">
        <f t="shared" si="676"/>
        <v>2750</v>
      </c>
      <c r="CN49" s="253">
        <f t="shared" si="677"/>
        <v>3500</v>
      </c>
      <c r="CO49" s="253">
        <f t="shared" si="678"/>
        <v>4200</v>
      </c>
      <c r="CP49" s="253">
        <f t="shared" si="679"/>
        <v>5000</v>
      </c>
      <c r="CQ49" s="256">
        <f t="shared" si="680"/>
        <v>5850</v>
      </c>
      <c r="CR49" s="256">
        <f t="shared" si="681"/>
        <v>6625</v>
      </c>
      <c r="CS49" s="256">
        <f t="shared" si="682"/>
        <v>7525</v>
      </c>
      <c r="CT49" s="256">
        <f t="shared" si="683"/>
        <v>8415</v>
      </c>
      <c r="CU49" s="48"/>
      <c r="CV49" s="99"/>
      <c r="CW49" s="100"/>
      <c r="CX49" s="234" t="s">
        <v>398</v>
      </c>
      <c r="CY49" s="253">
        <f t="shared" si="684"/>
        <v>500</v>
      </c>
      <c r="CZ49" s="253">
        <f t="shared" si="685"/>
        <v>1050</v>
      </c>
      <c r="DA49" s="253">
        <f t="shared" si="686"/>
        <v>1700</v>
      </c>
      <c r="DB49" s="253">
        <f t="shared" si="687"/>
        <v>2150</v>
      </c>
      <c r="DC49" s="253">
        <f t="shared" si="688"/>
        <v>2750</v>
      </c>
      <c r="DD49" s="253">
        <f t="shared" si="689"/>
        <v>3500</v>
      </c>
      <c r="DE49" s="253">
        <f t="shared" si="690"/>
        <v>4200</v>
      </c>
      <c r="DF49" s="253">
        <f t="shared" si="691"/>
        <v>5000</v>
      </c>
      <c r="DG49" s="256">
        <f t="shared" si="692"/>
        <v>5850</v>
      </c>
      <c r="DH49" s="256">
        <f t="shared" si="693"/>
        <v>6625</v>
      </c>
      <c r="DI49" s="256">
        <f t="shared" si="694"/>
        <v>7525</v>
      </c>
      <c r="DJ49" s="256">
        <f t="shared" si="695"/>
        <v>8415</v>
      </c>
      <c r="DK49" s="48"/>
      <c r="DL49" s="99"/>
      <c r="DM49" s="100"/>
      <c r="DN49" s="234" t="s">
        <v>398</v>
      </c>
      <c r="DO49" s="253">
        <f t="shared" si="696"/>
        <v>500</v>
      </c>
      <c r="DP49" s="253">
        <f t="shared" si="697"/>
        <v>1050</v>
      </c>
      <c r="DQ49" s="253">
        <f t="shared" si="698"/>
        <v>1700</v>
      </c>
      <c r="DR49" s="253">
        <f t="shared" si="699"/>
        <v>2150</v>
      </c>
      <c r="DS49" s="253">
        <f t="shared" si="700"/>
        <v>2750</v>
      </c>
      <c r="DT49" s="253">
        <f t="shared" si="701"/>
        <v>3500</v>
      </c>
      <c r="DU49" s="253">
        <f t="shared" si="702"/>
        <v>4200</v>
      </c>
      <c r="DV49" s="253">
        <f t="shared" si="703"/>
        <v>5000</v>
      </c>
      <c r="DW49" s="256">
        <f t="shared" si="704"/>
        <v>5850</v>
      </c>
      <c r="DX49" s="256">
        <f t="shared" si="705"/>
        <v>6625</v>
      </c>
      <c r="DY49" s="256">
        <f t="shared" si="706"/>
        <v>7525</v>
      </c>
      <c r="DZ49" s="256">
        <f t="shared" si="707"/>
        <v>8415</v>
      </c>
      <c r="EA49" s="48"/>
    </row>
    <row r="50" spans="1:131" ht="15" customHeight="1">
      <c r="A50" s="50"/>
      <c r="B50" s="201" t="s">
        <v>392</v>
      </c>
      <c r="C50" s="202"/>
      <c r="D50" s="202"/>
      <c r="E50" s="198"/>
      <c r="F50" s="198"/>
      <c r="G50" s="198"/>
      <c r="H50" s="198"/>
      <c r="I50" s="198"/>
      <c r="J50" s="198"/>
      <c r="K50" s="198"/>
      <c r="L50" s="198"/>
      <c r="M50" s="198"/>
      <c r="N50" s="198"/>
      <c r="O50" s="198"/>
      <c r="P50" s="198"/>
      <c r="Q50" s="48"/>
      <c r="R50" s="201" t="s">
        <v>392</v>
      </c>
      <c r="S50" s="202"/>
      <c r="T50" s="202"/>
      <c r="U50" s="198"/>
      <c r="V50" s="198"/>
      <c r="W50" s="198"/>
      <c r="X50" s="198"/>
      <c r="Y50" s="198"/>
      <c r="Z50" s="198"/>
      <c r="AA50" s="198"/>
      <c r="AB50" s="198"/>
      <c r="AC50" s="198"/>
      <c r="AD50" s="198"/>
      <c r="AE50" s="198"/>
      <c r="AF50" s="198"/>
      <c r="AG50" s="48"/>
      <c r="AH50" s="201" t="s">
        <v>392</v>
      </c>
      <c r="AI50" s="202"/>
      <c r="AJ50" s="202"/>
      <c r="AK50" s="198"/>
      <c r="AL50" s="198"/>
      <c r="AM50" s="198"/>
      <c r="AN50" s="198"/>
      <c r="AO50" s="198"/>
      <c r="AP50" s="198"/>
      <c r="AQ50" s="198"/>
      <c r="AR50" s="198"/>
      <c r="AS50" s="198"/>
      <c r="AT50" s="198"/>
      <c r="AU50" s="198"/>
      <c r="AV50" s="198"/>
      <c r="AW50" s="48"/>
      <c r="AX50" s="201" t="s">
        <v>392</v>
      </c>
      <c r="AY50" s="202"/>
      <c r="AZ50" s="202"/>
      <c r="BA50" s="198"/>
      <c r="BB50" s="198"/>
      <c r="BC50" s="198"/>
      <c r="BD50" s="198"/>
      <c r="BE50" s="198"/>
      <c r="BF50" s="198"/>
      <c r="BG50" s="198"/>
      <c r="BH50" s="198"/>
      <c r="BI50" s="198"/>
      <c r="BJ50" s="198"/>
      <c r="BK50" s="198"/>
      <c r="BL50" s="198"/>
      <c r="BM50" s="48"/>
      <c r="BN50" s="266"/>
      <c r="BO50" s="48"/>
      <c r="BP50" s="201" t="s">
        <v>392</v>
      </c>
      <c r="BQ50" s="202"/>
      <c r="BR50" s="202"/>
      <c r="BS50" s="198"/>
      <c r="BT50" s="198"/>
      <c r="BU50" s="198"/>
      <c r="BV50" s="198"/>
      <c r="BW50" s="198"/>
      <c r="BX50" s="198"/>
      <c r="BY50" s="198"/>
      <c r="BZ50" s="198"/>
      <c r="CA50" s="198"/>
      <c r="CB50" s="198"/>
      <c r="CC50" s="198"/>
      <c r="CD50" s="198"/>
      <c r="CE50" s="48"/>
      <c r="CF50" s="201" t="s">
        <v>392</v>
      </c>
      <c r="CG50" s="202"/>
      <c r="CH50" s="202"/>
      <c r="CI50" s="198"/>
      <c r="CJ50" s="198"/>
      <c r="CK50" s="198"/>
      <c r="CL50" s="198"/>
      <c r="CM50" s="198"/>
      <c r="CN50" s="198"/>
      <c r="CO50" s="198"/>
      <c r="CP50" s="198"/>
      <c r="CQ50" s="198"/>
      <c r="CR50" s="198"/>
      <c r="CS50" s="198"/>
      <c r="CT50" s="198"/>
      <c r="CU50" s="48"/>
      <c r="CV50" s="201" t="s">
        <v>392</v>
      </c>
      <c r="CW50" s="202"/>
      <c r="CX50" s="202"/>
      <c r="CY50" s="198"/>
      <c r="CZ50" s="198"/>
      <c r="DA50" s="198"/>
      <c r="DB50" s="198"/>
      <c r="DC50" s="198"/>
      <c r="DD50" s="198"/>
      <c r="DE50" s="198"/>
      <c r="DF50" s="198"/>
      <c r="DG50" s="198"/>
      <c r="DH50" s="198"/>
      <c r="DI50" s="198"/>
      <c r="DJ50" s="198"/>
      <c r="DK50" s="48"/>
      <c r="DL50" s="201" t="s">
        <v>392</v>
      </c>
      <c r="DM50" s="202"/>
      <c r="DN50" s="202"/>
      <c r="DO50" s="198"/>
      <c r="DP50" s="198"/>
      <c r="DQ50" s="198"/>
      <c r="DR50" s="198"/>
      <c r="DS50" s="198"/>
      <c r="DT50" s="198"/>
      <c r="DU50" s="198"/>
      <c r="DV50" s="198"/>
      <c r="DW50" s="198"/>
      <c r="DX50" s="198"/>
      <c r="DY50" s="198"/>
      <c r="DZ50" s="198"/>
      <c r="EA50" s="48"/>
    </row>
    <row r="51" spans="1:131" ht="15" customHeight="1">
      <c r="A51" s="50"/>
      <c r="B51" s="91"/>
      <c r="C51" s="92"/>
      <c r="D51" s="93" t="s">
        <v>401</v>
      </c>
      <c r="E51" s="178">
        <f>E32*1000/(E20+(E25*E67))</f>
        <v>1679.7873775532605</v>
      </c>
      <c r="F51" s="175">
        <f t="shared" ref="F51:P51" si="708">F32*1000/(F20+(F25*F67))</f>
        <v>1824.8311793664045</v>
      </c>
      <c r="G51" s="178">
        <f t="shared" si="708"/>
        <v>2241.239715694785</v>
      </c>
      <c r="H51" s="175">
        <f t="shared" si="708"/>
        <v>2763.5073467906345</v>
      </c>
      <c r="I51" s="178">
        <f t="shared" si="708"/>
        <v>3429.6870254123578</v>
      </c>
      <c r="J51" s="175">
        <f t="shared" si="708"/>
        <v>2818.9925142220122</v>
      </c>
      <c r="K51" s="178">
        <f t="shared" si="708"/>
        <v>2355.1406670484162</v>
      </c>
      <c r="L51" s="175">
        <f t="shared" si="708"/>
        <v>2202.9475441486961</v>
      </c>
      <c r="M51" s="176">
        <f t="shared" si="708"/>
        <v>2061.5479207097274</v>
      </c>
      <c r="N51" s="177">
        <f t="shared" si="708"/>
        <v>2141.1216734792997</v>
      </c>
      <c r="O51" s="176">
        <f t="shared" si="708"/>
        <v>2009.1664787781945</v>
      </c>
      <c r="P51" s="177">
        <f t="shared" si="708"/>
        <v>2105.7171103814744</v>
      </c>
      <c r="Q51" s="48"/>
      <c r="R51" s="91"/>
      <c r="S51" s="92"/>
      <c r="T51" s="93" t="s">
        <v>401</v>
      </c>
      <c r="U51" s="178">
        <f>U32*1000/(U20+(U25*U67))</f>
        <v>2512.7617146684729</v>
      </c>
      <c r="V51" s="175">
        <f t="shared" ref="V51:AF51" si="709">V32*1000/(V20+(V25*V67))</f>
        <v>2772.6530329505645</v>
      </c>
      <c r="W51" s="178">
        <f t="shared" si="709"/>
        <v>3109.6180527651736</v>
      </c>
      <c r="X51" s="175">
        <f t="shared" si="709"/>
        <v>3581.9328089208661</v>
      </c>
      <c r="Y51" s="178">
        <f t="shared" si="709"/>
        <v>4320.209477257582</v>
      </c>
      <c r="Z51" s="175">
        <f t="shared" si="709"/>
        <v>3793.7801394344328</v>
      </c>
      <c r="AA51" s="178">
        <f t="shared" si="709"/>
        <v>3168.7888572147394</v>
      </c>
      <c r="AB51" s="175">
        <f t="shared" si="709"/>
        <v>2948.9811982841588</v>
      </c>
      <c r="AC51" s="176">
        <f t="shared" si="709"/>
        <v>2796.4115523771293</v>
      </c>
      <c r="AD51" s="177">
        <f t="shared" si="709"/>
        <v>2955.8869512597707</v>
      </c>
      <c r="AE51" s="176">
        <f t="shared" si="709"/>
        <v>2725.1179443433275</v>
      </c>
      <c r="AF51" s="177">
        <f t="shared" si="709"/>
        <v>2867.0553439313321</v>
      </c>
      <c r="AG51" s="48"/>
      <c r="AH51" s="91"/>
      <c r="AI51" s="92"/>
      <c r="AJ51" s="93" t="s">
        <v>401</v>
      </c>
      <c r="AK51" s="246">
        <f>AK32*1000/(AK20+(AK25*AK67))</f>
        <v>2512.7617146684729</v>
      </c>
      <c r="AL51" s="246">
        <f t="shared" ref="AL51:AV51" si="710">AL32*1000/(AL20+(AL25*AL67))</f>
        <v>2772.6530329505645</v>
      </c>
      <c r="AM51" s="246">
        <f t="shared" si="710"/>
        <v>3109.6180527651736</v>
      </c>
      <c r="AN51" s="246">
        <f t="shared" si="710"/>
        <v>3581.9328089208661</v>
      </c>
      <c r="AO51" s="246">
        <f t="shared" si="710"/>
        <v>4320.209477257582</v>
      </c>
      <c r="AP51" s="246">
        <f t="shared" si="710"/>
        <v>3793.7801394344328</v>
      </c>
      <c r="AQ51" s="246">
        <f t="shared" si="710"/>
        <v>3168.7888572147394</v>
      </c>
      <c r="AR51" s="246">
        <f t="shared" si="710"/>
        <v>2948.9811982841588</v>
      </c>
      <c r="AS51" s="247">
        <f t="shared" si="710"/>
        <v>2796.4115523771293</v>
      </c>
      <c r="AT51" s="247">
        <f t="shared" si="710"/>
        <v>2955.8869512597707</v>
      </c>
      <c r="AU51" s="247">
        <f t="shared" si="710"/>
        <v>2725.1179443433275</v>
      </c>
      <c r="AV51" s="247">
        <f t="shared" si="710"/>
        <v>2867.0553439313321</v>
      </c>
      <c r="AW51" s="48"/>
      <c r="AX51" s="91"/>
      <c r="AY51" s="92"/>
      <c r="AZ51" s="93" t="s">
        <v>401</v>
      </c>
      <c r="BA51" s="246">
        <f>BA32*1000/(BA20+(BA25*BA67))</f>
        <v>2512.7617146684729</v>
      </c>
      <c r="BB51" s="246">
        <f t="shared" ref="BB51:BL51" si="711">BB32*1000/(BB20+(BB25*BB67))</f>
        <v>2772.6530329505645</v>
      </c>
      <c r="BC51" s="246">
        <f t="shared" si="711"/>
        <v>3109.6180527651736</v>
      </c>
      <c r="BD51" s="246">
        <f t="shared" si="711"/>
        <v>3581.9328089208661</v>
      </c>
      <c r="BE51" s="246">
        <f t="shared" si="711"/>
        <v>4320.209477257582</v>
      </c>
      <c r="BF51" s="246">
        <f t="shared" si="711"/>
        <v>3793.7801394344328</v>
      </c>
      <c r="BG51" s="246">
        <f t="shared" si="711"/>
        <v>3168.7888572147394</v>
      </c>
      <c r="BH51" s="246">
        <f t="shared" si="711"/>
        <v>2948.9811982841588</v>
      </c>
      <c r="BI51" s="247">
        <f t="shared" si="711"/>
        <v>2796.4115523771293</v>
      </c>
      <c r="BJ51" s="247">
        <f t="shared" si="711"/>
        <v>2955.8869512597707</v>
      </c>
      <c r="BK51" s="247">
        <f t="shared" si="711"/>
        <v>2725.1179443433275</v>
      </c>
      <c r="BL51" s="247">
        <f t="shared" si="711"/>
        <v>2867.0553439313321</v>
      </c>
      <c r="BM51" s="48"/>
      <c r="BN51" s="266"/>
      <c r="BO51" s="48"/>
      <c r="BP51" s="91"/>
      <c r="BQ51" s="92"/>
      <c r="BR51" s="93" t="s">
        <v>401</v>
      </c>
      <c r="BS51" s="246">
        <f>BS32*1000/(BS20+(BS25*BS67))</f>
        <v>1679.7873775532605</v>
      </c>
      <c r="BT51" s="246">
        <f t="shared" ref="BT51:CD51" si="712">BT32*1000/(BT20+(BT25*BT67))</f>
        <v>1748.0373177991219</v>
      </c>
      <c r="BU51" s="246">
        <f t="shared" si="712"/>
        <v>1912.115645642705</v>
      </c>
      <c r="BV51" s="246">
        <f t="shared" si="712"/>
        <v>2142.7769917334008</v>
      </c>
      <c r="BW51" s="246">
        <f t="shared" si="712"/>
        <v>2429.2593066562722</v>
      </c>
      <c r="BX51" s="246">
        <f t="shared" si="712"/>
        <v>2498.0187467631495</v>
      </c>
      <c r="BY51" s="246">
        <f t="shared" si="712"/>
        <v>2474.1098476589495</v>
      </c>
      <c r="BZ51" s="246">
        <f t="shared" si="712"/>
        <v>2432.2370378233859</v>
      </c>
      <c r="CA51" s="247">
        <f t="shared" si="712"/>
        <v>2382.9127287491051</v>
      </c>
      <c r="CB51" s="247">
        <f t="shared" si="712"/>
        <v>2355.4079495328083</v>
      </c>
      <c r="CC51" s="247">
        <f t="shared" si="712"/>
        <v>2316.7806034982318</v>
      </c>
      <c r="CD51" s="247">
        <f t="shared" si="712"/>
        <v>2295.958028282218</v>
      </c>
      <c r="CE51" s="48"/>
      <c r="CF51" s="91"/>
      <c r="CG51" s="92"/>
      <c r="CH51" s="93" t="s">
        <v>401</v>
      </c>
      <c r="CI51" s="246">
        <f>CI32*1000/(CI20+(CI25*CI67))</f>
        <v>2512.7617146684729</v>
      </c>
      <c r="CJ51" s="246">
        <f t="shared" ref="CJ51:CT51" si="713">CJ32*1000/(CJ20+(CJ25*CJ67))</f>
        <v>2635.0528206753443</v>
      </c>
      <c r="CK51" s="246">
        <f t="shared" si="713"/>
        <v>2792.9309454902887</v>
      </c>
      <c r="CL51" s="246">
        <f t="shared" si="713"/>
        <v>3006.6894677328528</v>
      </c>
      <c r="CM51" s="246">
        <f t="shared" si="713"/>
        <v>3299.095497041993</v>
      </c>
      <c r="CN51" s="246">
        <f t="shared" si="713"/>
        <v>3386.3711984194224</v>
      </c>
      <c r="CO51" s="246">
        <f t="shared" si="713"/>
        <v>3349.9614548597042</v>
      </c>
      <c r="CP51" s="246">
        <f t="shared" si="713"/>
        <v>3288.0421916949831</v>
      </c>
      <c r="CQ51" s="247">
        <f t="shared" si="713"/>
        <v>3222.6252682284526</v>
      </c>
      <c r="CR51" s="247">
        <f t="shared" si="713"/>
        <v>3192.2826300007337</v>
      </c>
      <c r="CS51" s="247">
        <f t="shared" si="713"/>
        <v>3140.1648639552795</v>
      </c>
      <c r="CT51" s="247">
        <f t="shared" si="713"/>
        <v>3113.2211067051226</v>
      </c>
      <c r="CU51" s="48"/>
      <c r="CV51" s="91"/>
      <c r="CW51" s="92"/>
      <c r="CX51" s="93" t="s">
        <v>401</v>
      </c>
      <c r="CY51" s="246">
        <f>CY32*1000/(CY20+(CY25*CY67))</f>
        <v>2512.7617146684729</v>
      </c>
      <c r="CZ51" s="246">
        <f t="shared" ref="CZ51:DJ51" si="714">CZ32*1000/(CZ20+(CZ25*CZ67))</f>
        <v>2635.0528206753443</v>
      </c>
      <c r="DA51" s="246">
        <f t="shared" si="714"/>
        <v>2792.9309454902887</v>
      </c>
      <c r="DB51" s="246">
        <f t="shared" si="714"/>
        <v>3006.6894677328528</v>
      </c>
      <c r="DC51" s="246">
        <f t="shared" si="714"/>
        <v>3299.095497041993</v>
      </c>
      <c r="DD51" s="246">
        <f t="shared" si="714"/>
        <v>3386.3711984194224</v>
      </c>
      <c r="DE51" s="246">
        <f t="shared" si="714"/>
        <v>3349.9614548597042</v>
      </c>
      <c r="DF51" s="246">
        <f t="shared" si="714"/>
        <v>3288.0421916949831</v>
      </c>
      <c r="DG51" s="247">
        <f t="shared" si="714"/>
        <v>3222.6252682284526</v>
      </c>
      <c r="DH51" s="247">
        <f t="shared" si="714"/>
        <v>3192.2826300007337</v>
      </c>
      <c r="DI51" s="247">
        <f t="shared" si="714"/>
        <v>3140.1648639552795</v>
      </c>
      <c r="DJ51" s="247">
        <f t="shared" si="714"/>
        <v>3113.2211067051226</v>
      </c>
      <c r="DK51" s="48"/>
      <c r="DL51" s="91"/>
      <c r="DM51" s="92"/>
      <c r="DN51" s="93" t="s">
        <v>401</v>
      </c>
      <c r="DO51" s="246">
        <f>DO32*1000/(DO20+(DO25*DO67))</f>
        <v>2512.7617146684729</v>
      </c>
      <c r="DP51" s="246">
        <f t="shared" ref="DP51:DZ51" si="715">DP32*1000/(DP20+(DP25*DP67))</f>
        <v>2635.0528206753443</v>
      </c>
      <c r="DQ51" s="246">
        <f t="shared" si="715"/>
        <v>2792.9309454902887</v>
      </c>
      <c r="DR51" s="246">
        <f t="shared" si="715"/>
        <v>3006.6894677328528</v>
      </c>
      <c r="DS51" s="246">
        <f t="shared" si="715"/>
        <v>3299.095497041993</v>
      </c>
      <c r="DT51" s="246">
        <f t="shared" si="715"/>
        <v>3386.3711984194224</v>
      </c>
      <c r="DU51" s="246">
        <f t="shared" si="715"/>
        <v>3349.9614548597042</v>
      </c>
      <c r="DV51" s="246">
        <f t="shared" si="715"/>
        <v>3288.0421916949831</v>
      </c>
      <c r="DW51" s="247">
        <f t="shared" si="715"/>
        <v>3222.6252682284526</v>
      </c>
      <c r="DX51" s="247">
        <f t="shared" si="715"/>
        <v>3192.2826300007337</v>
      </c>
      <c r="DY51" s="247">
        <f t="shared" si="715"/>
        <v>3140.1648639552795</v>
      </c>
      <c r="DZ51" s="247">
        <f t="shared" si="715"/>
        <v>3113.2211067051226</v>
      </c>
      <c r="EA51" s="48"/>
    </row>
    <row r="52" spans="1:131" ht="15" customHeight="1">
      <c r="A52" s="50"/>
      <c r="B52" s="91"/>
      <c r="C52" s="92"/>
      <c r="D52" s="93" t="s">
        <v>202</v>
      </c>
      <c r="E52" s="178">
        <f>E53+E57</f>
        <v>871.77506939561681</v>
      </c>
      <c r="F52" s="175">
        <f t="shared" ref="F52:P52" si="716">F53+F57</f>
        <v>926.77056824150623</v>
      </c>
      <c r="G52" s="178">
        <f t="shared" si="716"/>
        <v>1306.8267003321789</v>
      </c>
      <c r="H52" s="175">
        <f t="shared" si="716"/>
        <v>2058.3121615490754</v>
      </c>
      <c r="I52" s="178">
        <f t="shared" si="716"/>
        <v>2837.8958629325471</v>
      </c>
      <c r="J52" s="175">
        <f t="shared" si="716"/>
        <v>1976.6925664411121</v>
      </c>
      <c r="K52" s="178">
        <f t="shared" si="716"/>
        <v>1409.3703153799947</v>
      </c>
      <c r="L52" s="175">
        <f t="shared" si="716"/>
        <v>1298.0204394884656</v>
      </c>
      <c r="M52" s="176">
        <f t="shared" si="716"/>
        <v>1090.5274332810209</v>
      </c>
      <c r="N52" s="177">
        <f t="shared" si="716"/>
        <v>1191.3567403149327</v>
      </c>
      <c r="O52" s="176">
        <f t="shared" si="716"/>
        <v>1089.7782346288102</v>
      </c>
      <c r="P52" s="177">
        <f t="shared" si="716"/>
        <v>1155.9387023964002</v>
      </c>
      <c r="Q52" s="48"/>
      <c r="R52" s="91"/>
      <c r="S52" s="92"/>
      <c r="T52" s="93" t="s">
        <v>202</v>
      </c>
      <c r="U52" s="178">
        <f>U53+U57</f>
        <v>1888.1646997716953</v>
      </c>
      <c r="V52" s="175">
        <f t="shared" ref="V52" si="717">V53+V57</f>
        <v>2114.5605970153197</v>
      </c>
      <c r="W52" s="178">
        <f t="shared" ref="W52" si="718">W53+W57</f>
        <v>2417.3400703974371</v>
      </c>
      <c r="X52" s="175">
        <f t="shared" ref="X52" si="719">X53+X57</f>
        <v>3092.7286964051364</v>
      </c>
      <c r="Y52" s="178">
        <f t="shared" ref="Y52" si="720">Y53+Y57</f>
        <v>3990.5845725473237</v>
      </c>
      <c r="Z52" s="175">
        <f t="shared" ref="Z52" si="721">Z53+Z57</f>
        <v>3262.5802376545748</v>
      </c>
      <c r="AA52" s="178">
        <f t="shared" ref="AA52" si="722">AA53+AA57</f>
        <v>2471.2799468629714</v>
      </c>
      <c r="AB52" s="175">
        <f t="shared" ref="AB52" si="723">AB53+AB57</f>
        <v>2282.784862947276</v>
      </c>
      <c r="AC52" s="176">
        <f t="shared" ref="AC52" si="724">AC53+AC57</f>
        <v>2067.6974516063228</v>
      </c>
      <c r="AD52" s="177">
        <f t="shared" ref="AD52" si="725">AD53+AD57</f>
        <v>2273.0003790131468</v>
      </c>
      <c r="AE52" s="176">
        <f t="shared" ref="AE52" si="726">AE53+AE57</f>
        <v>2027.495666652743</v>
      </c>
      <c r="AF52" s="177">
        <f t="shared" ref="AF52" si="727">AF53+AF57</f>
        <v>2167.1217826150742</v>
      </c>
      <c r="AG52" s="48"/>
      <c r="AH52" s="91"/>
      <c r="AI52" s="92"/>
      <c r="AJ52" s="93" t="s">
        <v>202</v>
      </c>
      <c r="AK52" s="246">
        <f>AK53+AK57</f>
        <v>1888.1646997716953</v>
      </c>
      <c r="AL52" s="246">
        <f t="shared" ref="AL52" si="728">AL53+AL57</f>
        <v>2114.5605970153197</v>
      </c>
      <c r="AM52" s="246">
        <f t="shared" ref="AM52" si="729">AM53+AM57</f>
        <v>2417.3400703974371</v>
      </c>
      <c r="AN52" s="246">
        <f t="shared" ref="AN52" si="730">AN53+AN57</f>
        <v>3092.7286964051364</v>
      </c>
      <c r="AO52" s="246">
        <f t="shared" ref="AO52" si="731">AO53+AO57</f>
        <v>3990.5845725473237</v>
      </c>
      <c r="AP52" s="246">
        <f t="shared" ref="AP52" si="732">AP53+AP57</f>
        <v>3262.5802376545748</v>
      </c>
      <c r="AQ52" s="246">
        <f t="shared" ref="AQ52" si="733">AQ53+AQ57</f>
        <v>2471.2799468629714</v>
      </c>
      <c r="AR52" s="246">
        <f t="shared" ref="AR52" si="734">AR53+AR57</f>
        <v>2282.784862947276</v>
      </c>
      <c r="AS52" s="247">
        <f t="shared" ref="AS52" si="735">AS53+AS57</f>
        <v>2067.6974516063228</v>
      </c>
      <c r="AT52" s="247">
        <f t="shared" ref="AT52" si="736">AT53+AT57</f>
        <v>2273.0003790131468</v>
      </c>
      <c r="AU52" s="247">
        <f t="shared" ref="AU52" si="737">AU53+AU57</f>
        <v>2027.495666652743</v>
      </c>
      <c r="AV52" s="247">
        <f t="shared" ref="AV52" si="738">AV53+AV57</f>
        <v>2167.1217826150742</v>
      </c>
      <c r="AW52" s="48"/>
      <c r="AX52" s="91"/>
      <c r="AY52" s="92"/>
      <c r="AZ52" s="93" t="s">
        <v>202</v>
      </c>
      <c r="BA52" s="246">
        <f>BA53+BA57</f>
        <v>1888.1646997716953</v>
      </c>
      <c r="BB52" s="246">
        <f t="shared" ref="BB52" si="739">BB53+BB57</f>
        <v>2114.5605970153197</v>
      </c>
      <c r="BC52" s="246">
        <f t="shared" ref="BC52" si="740">BC53+BC57</f>
        <v>2417.3400703974371</v>
      </c>
      <c r="BD52" s="246">
        <f t="shared" ref="BD52" si="741">BD53+BD57</f>
        <v>3092.7286964051364</v>
      </c>
      <c r="BE52" s="246">
        <f t="shared" ref="BE52" si="742">BE53+BE57</f>
        <v>3990.5845725473237</v>
      </c>
      <c r="BF52" s="246">
        <f t="shared" ref="BF52" si="743">BF53+BF57</f>
        <v>3262.5802376545748</v>
      </c>
      <c r="BG52" s="246">
        <f t="shared" ref="BG52" si="744">BG53+BG57</f>
        <v>2471.2799468629714</v>
      </c>
      <c r="BH52" s="246">
        <f t="shared" ref="BH52" si="745">BH53+BH57</f>
        <v>2282.784862947276</v>
      </c>
      <c r="BI52" s="247">
        <f t="shared" ref="BI52" si="746">BI53+BI57</f>
        <v>2067.6974516063228</v>
      </c>
      <c r="BJ52" s="247">
        <f t="shared" ref="BJ52" si="747">BJ53+BJ57</f>
        <v>2273.0003790131468</v>
      </c>
      <c r="BK52" s="247">
        <f t="shared" ref="BK52" si="748">BK53+BK57</f>
        <v>2027.495666652743</v>
      </c>
      <c r="BL52" s="247">
        <f t="shared" ref="BL52" si="749">BL53+BL57</f>
        <v>2167.1217826150742</v>
      </c>
      <c r="BM52" s="48"/>
      <c r="BN52" s="266"/>
      <c r="BO52" s="48"/>
      <c r="BP52" s="91"/>
      <c r="BQ52" s="92"/>
      <c r="BR52" s="93" t="s">
        <v>202</v>
      </c>
      <c r="BS52" s="246">
        <f>BS53+BS57</f>
        <v>871.77506939561681</v>
      </c>
      <c r="BT52" s="246">
        <f t="shared" ref="BT52" si="750">BT53+BT57</f>
        <v>897.48399487631389</v>
      </c>
      <c r="BU52" s="246">
        <f t="shared" ref="BU52" si="751">BU53+BU57</f>
        <v>1031.7267955844366</v>
      </c>
      <c r="BV52" s="246">
        <f t="shared" ref="BV52" si="752">BV53+BV57</f>
        <v>1307.3778222559417</v>
      </c>
      <c r="BW52" s="246">
        <f t="shared" ref="BW52" si="753">BW53+BW57</f>
        <v>1639.6270307348991</v>
      </c>
      <c r="BX52" s="246">
        <f t="shared" ref="BX52" si="754">BX53+BX57</f>
        <v>1696.8796167106007</v>
      </c>
      <c r="BY52" s="246">
        <f t="shared" ref="BY52" si="755">BY53+BY57</f>
        <v>1649.6697975845825</v>
      </c>
      <c r="BZ52" s="246">
        <f t="shared" ref="BZ52" si="756">BZ53+BZ57</f>
        <v>1596.257592385756</v>
      </c>
      <c r="CA52" s="247">
        <f t="shared" ref="CA52" si="757">CA53+CA57</f>
        <v>1530.5281058099581</v>
      </c>
      <c r="CB52" s="247">
        <f t="shared" ref="CB52" si="758">CB53+CB57</f>
        <v>1492.6655586967481</v>
      </c>
      <c r="CC52" s="247">
        <f t="shared" ref="CC52" si="759">CC53+CC57</f>
        <v>1448.1047134222463</v>
      </c>
      <c r="CD52" s="247">
        <f t="shared" ref="CD52" si="760">CD53+CD57</f>
        <v>1419.7532694119873</v>
      </c>
      <c r="CE52" s="48"/>
      <c r="CF52" s="91"/>
      <c r="CG52" s="92"/>
      <c r="CH52" s="93" t="s">
        <v>202</v>
      </c>
      <c r="CI52" s="246">
        <f>CI53+CI57</f>
        <v>1888.1646997716953</v>
      </c>
      <c r="CJ52" s="246">
        <f t="shared" ref="CJ52" si="761">CJ53+CJ57</f>
        <v>1993.4648777093876</v>
      </c>
      <c r="CK52" s="246">
        <f t="shared" ref="CK52" si="762">CK53+CK57</f>
        <v>2132.6508935225706</v>
      </c>
      <c r="CL52" s="246">
        <f t="shared" ref="CL52" si="763">CL53+CL57</f>
        <v>2390.3797027885457</v>
      </c>
      <c r="CM52" s="246">
        <f t="shared" ref="CM52" si="764">CM53+CM57</f>
        <v>2737.6726906646672</v>
      </c>
      <c r="CN52" s="246">
        <f t="shared" ref="CN52" si="765">CN53+CN57</f>
        <v>2827.0225739464277</v>
      </c>
      <c r="CO52" s="246">
        <f t="shared" ref="CO52" si="766">CO53+CO57</f>
        <v>2768.6317445579652</v>
      </c>
      <c r="CP52" s="246">
        <f t="shared" ref="CP52" si="767">CP53+CP57</f>
        <v>2694.7325856674374</v>
      </c>
      <c r="CQ52" s="247">
        <f t="shared" ref="CQ52" si="768">CQ53+CQ57</f>
        <v>2613.0855827096848</v>
      </c>
      <c r="CR52" s="247">
        <f t="shared" ref="CR52" si="769">CR53+CR57</f>
        <v>2574.9541650573356</v>
      </c>
      <c r="CS52" s="247">
        <f t="shared" ref="CS52" si="770">CS53+CS57</f>
        <v>2514.3825123193851</v>
      </c>
      <c r="CT52" s="247">
        <f t="shared" ref="CT52" si="771">CT53+CT57</f>
        <v>2480.6188537504549</v>
      </c>
      <c r="CU52" s="48"/>
      <c r="CV52" s="91"/>
      <c r="CW52" s="92"/>
      <c r="CX52" s="93" t="s">
        <v>202</v>
      </c>
      <c r="CY52" s="246">
        <f>CY53+CY57</f>
        <v>1888.1646997716953</v>
      </c>
      <c r="CZ52" s="246">
        <f t="shared" ref="CZ52" si="772">CZ53+CZ57</f>
        <v>1993.4648777093876</v>
      </c>
      <c r="DA52" s="246">
        <f t="shared" ref="DA52" si="773">DA53+DA57</f>
        <v>2132.6508935225706</v>
      </c>
      <c r="DB52" s="246">
        <f t="shared" ref="DB52" si="774">DB53+DB57</f>
        <v>2390.3797027885457</v>
      </c>
      <c r="DC52" s="246">
        <f t="shared" ref="DC52" si="775">DC53+DC57</f>
        <v>2737.6726906646672</v>
      </c>
      <c r="DD52" s="246">
        <f t="shared" ref="DD52" si="776">DD53+DD57</f>
        <v>2827.0225739464277</v>
      </c>
      <c r="DE52" s="246">
        <f t="shared" ref="DE52" si="777">DE53+DE57</f>
        <v>2768.6317445579652</v>
      </c>
      <c r="DF52" s="246">
        <f t="shared" ref="DF52" si="778">DF53+DF57</f>
        <v>2694.7325856674374</v>
      </c>
      <c r="DG52" s="247">
        <f t="shared" ref="DG52" si="779">DG53+DG57</f>
        <v>2613.0855827096848</v>
      </c>
      <c r="DH52" s="247">
        <f t="shared" ref="DH52" si="780">DH53+DH57</f>
        <v>2574.9541650573356</v>
      </c>
      <c r="DI52" s="247">
        <f t="shared" ref="DI52" si="781">DI53+DI57</f>
        <v>2514.3825123193851</v>
      </c>
      <c r="DJ52" s="247">
        <f t="shared" ref="DJ52" si="782">DJ53+DJ57</f>
        <v>2480.6188537504549</v>
      </c>
      <c r="DK52" s="48"/>
      <c r="DL52" s="91"/>
      <c r="DM52" s="92"/>
      <c r="DN52" s="93" t="s">
        <v>202</v>
      </c>
      <c r="DO52" s="246">
        <f>DO53+DO57</f>
        <v>1888.1646997716953</v>
      </c>
      <c r="DP52" s="246">
        <f t="shared" ref="DP52" si="783">DP53+DP57</f>
        <v>1993.4648777093876</v>
      </c>
      <c r="DQ52" s="246">
        <f t="shared" ref="DQ52" si="784">DQ53+DQ57</f>
        <v>2132.6508935225706</v>
      </c>
      <c r="DR52" s="246">
        <f t="shared" ref="DR52" si="785">DR53+DR57</f>
        <v>2390.3797027885457</v>
      </c>
      <c r="DS52" s="246">
        <f t="shared" ref="DS52" si="786">DS53+DS57</f>
        <v>2737.6726906646672</v>
      </c>
      <c r="DT52" s="246">
        <f t="shared" ref="DT52" si="787">DT53+DT57</f>
        <v>2827.0225739464277</v>
      </c>
      <c r="DU52" s="246">
        <f t="shared" ref="DU52" si="788">DU53+DU57</f>
        <v>2768.6317445579652</v>
      </c>
      <c r="DV52" s="246">
        <f t="shared" ref="DV52" si="789">DV53+DV57</f>
        <v>2694.7325856674374</v>
      </c>
      <c r="DW52" s="247">
        <f t="shared" ref="DW52" si="790">DW53+DW57</f>
        <v>2613.0855827096848</v>
      </c>
      <c r="DX52" s="247">
        <f t="shared" ref="DX52" si="791">DX53+DX57</f>
        <v>2574.9541650573356</v>
      </c>
      <c r="DY52" s="247">
        <f t="shared" ref="DY52" si="792">DY53+DY57</f>
        <v>2514.3825123193851</v>
      </c>
      <c r="DZ52" s="247">
        <f t="shared" ref="DZ52" si="793">DZ53+DZ57</f>
        <v>2480.6188537504549</v>
      </c>
      <c r="EA52" s="48"/>
    </row>
    <row r="53" spans="1:131" ht="15" customHeight="1">
      <c r="A53" s="50"/>
      <c r="B53" s="91"/>
      <c r="C53" s="92"/>
      <c r="D53" s="93" t="s">
        <v>204</v>
      </c>
      <c r="E53" s="178">
        <f>SUM(E54:E56)</f>
        <v>516.4588863369687</v>
      </c>
      <c r="F53" s="175">
        <f t="shared" ref="F53:P53" si="794">SUM(F54:F56)</f>
        <v>584.78538888778701</v>
      </c>
      <c r="G53" s="178">
        <f t="shared" si="794"/>
        <v>710.4910778594566</v>
      </c>
      <c r="H53" s="175">
        <f t="shared" si="794"/>
        <v>503.920288206333</v>
      </c>
      <c r="I53" s="178">
        <f t="shared" si="794"/>
        <v>569.67373570250697</v>
      </c>
      <c r="J53" s="175">
        <f t="shared" si="794"/>
        <v>527.17518538072181</v>
      </c>
      <c r="K53" s="178">
        <f t="shared" si="794"/>
        <v>518.60045415083709</v>
      </c>
      <c r="L53" s="175">
        <f t="shared" si="794"/>
        <v>472.57130757351496</v>
      </c>
      <c r="M53" s="176">
        <f t="shared" si="794"/>
        <v>468.69196707401045</v>
      </c>
      <c r="N53" s="177">
        <f t="shared" si="794"/>
        <v>493.15577153523543</v>
      </c>
      <c r="O53" s="176">
        <f t="shared" si="794"/>
        <v>446.91009824126837</v>
      </c>
      <c r="P53" s="177">
        <f t="shared" si="794"/>
        <v>460.50053655430816</v>
      </c>
      <c r="Q53" s="48"/>
      <c r="R53" s="91"/>
      <c r="S53" s="92"/>
      <c r="T53" s="93" t="s">
        <v>204</v>
      </c>
      <c r="U53" s="178">
        <f>SUM(U54:U56)</f>
        <v>516.4588863369687</v>
      </c>
      <c r="V53" s="175">
        <f t="shared" ref="V53" si="795">SUM(V54:V56)</f>
        <v>584.78538888778701</v>
      </c>
      <c r="W53" s="178">
        <f t="shared" ref="W53" si="796">SUM(W54:W56)</f>
        <v>710.4910778594566</v>
      </c>
      <c r="X53" s="175">
        <f t="shared" ref="X53" si="797">SUM(X54:X56)</f>
        <v>503.920288206333</v>
      </c>
      <c r="Y53" s="178">
        <f t="shared" ref="Y53" si="798">SUM(Y54:Y56)</f>
        <v>569.67373570250697</v>
      </c>
      <c r="Z53" s="175">
        <f t="shared" ref="Z53" si="799">SUM(Z54:Z56)</f>
        <v>527.17518538072181</v>
      </c>
      <c r="AA53" s="178">
        <f t="shared" ref="AA53" si="800">SUM(AA54:AA56)</f>
        <v>518.60045415083709</v>
      </c>
      <c r="AB53" s="175">
        <f t="shared" ref="AB53" si="801">SUM(AB54:AB56)</f>
        <v>472.57130757351496</v>
      </c>
      <c r="AC53" s="176">
        <f t="shared" ref="AC53" si="802">SUM(AC54:AC56)</f>
        <v>468.69196707401045</v>
      </c>
      <c r="AD53" s="177">
        <f t="shared" ref="AD53" si="803">SUM(AD54:AD56)</f>
        <v>493.15577153523543</v>
      </c>
      <c r="AE53" s="176">
        <f t="shared" ref="AE53" si="804">SUM(AE54:AE56)</f>
        <v>446.91009824126837</v>
      </c>
      <c r="AF53" s="177">
        <f t="shared" ref="AF53" si="805">SUM(AF54:AF56)</f>
        <v>460.50053655430816</v>
      </c>
      <c r="AG53" s="48"/>
      <c r="AH53" s="91"/>
      <c r="AI53" s="92"/>
      <c r="AJ53" s="93" t="s">
        <v>204</v>
      </c>
      <c r="AK53" s="246">
        <f>SUM(AK54:AK56)</f>
        <v>516.4588863369687</v>
      </c>
      <c r="AL53" s="246">
        <f t="shared" ref="AL53" si="806">SUM(AL54:AL56)</f>
        <v>584.78538888778701</v>
      </c>
      <c r="AM53" s="246">
        <f t="shared" ref="AM53" si="807">SUM(AM54:AM56)</f>
        <v>710.4910778594566</v>
      </c>
      <c r="AN53" s="246">
        <f t="shared" ref="AN53" si="808">SUM(AN54:AN56)</f>
        <v>503.920288206333</v>
      </c>
      <c r="AO53" s="246">
        <f t="shared" ref="AO53" si="809">SUM(AO54:AO56)</f>
        <v>569.67373570250697</v>
      </c>
      <c r="AP53" s="246">
        <f t="shared" ref="AP53" si="810">SUM(AP54:AP56)</f>
        <v>527.17518538072181</v>
      </c>
      <c r="AQ53" s="246">
        <f t="shared" ref="AQ53" si="811">SUM(AQ54:AQ56)</f>
        <v>518.60045415083709</v>
      </c>
      <c r="AR53" s="246">
        <f t="shared" ref="AR53" si="812">SUM(AR54:AR56)</f>
        <v>472.57130757351496</v>
      </c>
      <c r="AS53" s="247">
        <f t="shared" ref="AS53" si="813">SUM(AS54:AS56)</f>
        <v>468.69196707401045</v>
      </c>
      <c r="AT53" s="247">
        <f t="shared" ref="AT53" si="814">SUM(AT54:AT56)</f>
        <v>493.15577153523543</v>
      </c>
      <c r="AU53" s="247">
        <f t="shared" ref="AU53" si="815">SUM(AU54:AU56)</f>
        <v>446.91009824126837</v>
      </c>
      <c r="AV53" s="247">
        <f t="shared" ref="AV53" si="816">SUM(AV54:AV56)</f>
        <v>460.50053655430816</v>
      </c>
      <c r="AW53" s="48"/>
      <c r="AX53" s="91"/>
      <c r="AY53" s="92"/>
      <c r="AZ53" s="93" t="s">
        <v>204</v>
      </c>
      <c r="BA53" s="246">
        <f>SUM(BA54:BA56)</f>
        <v>516.4588863369687</v>
      </c>
      <c r="BB53" s="246">
        <f t="shared" ref="BB53" si="817">SUM(BB54:BB56)</f>
        <v>584.78538888778701</v>
      </c>
      <c r="BC53" s="246">
        <f t="shared" ref="BC53" si="818">SUM(BC54:BC56)</f>
        <v>710.4910778594566</v>
      </c>
      <c r="BD53" s="246">
        <f t="shared" ref="BD53" si="819">SUM(BD54:BD56)</f>
        <v>503.920288206333</v>
      </c>
      <c r="BE53" s="246">
        <f t="shared" ref="BE53" si="820">SUM(BE54:BE56)</f>
        <v>569.67373570250697</v>
      </c>
      <c r="BF53" s="246">
        <f t="shared" ref="BF53" si="821">SUM(BF54:BF56)</f>
        <v>527.17518538072181</v>
      </c>
      <c r="BG53" s="246">
        <f t="shared" ref="BG53" si="822">SUM(BG54:BG56)</f>
        <v>518.60045415083709</v>
      </c>
      <c r="BH53" s="246">
        <f t="shared" ref="BH53" si="823">SUM(BH54:BH56)</f>
        <v>472.57130757351496</v>
      </c>
      <c r="BI53" s="247">
        <f t="shared" ref="BI53" si="824">SUM(BI54:BI56)</f>
        <v>468.69196707401045</v>
      </c>
      <c r="BJ53" s="247">
        <f t="shared" ref="BJ53" si="825">SUM(BJ54:BJ56)</f>
        <v>493.15577153523543</v>
      </c>
      <c r="BK53" s="247">
        <f t="shared" ref="BK53" si="826">SUM(BK54:BK56)</f>
        <v>446.91009824126837</v>
      </c>
      <c r="BL53" s="247">
        <f t="shared" ref="BL53" si="827">SUM(BL54:BL56)</f>
        <v>460.50053655430816</v>
      </c>
      <c r="BM53" s="48"/>
      <c r="BN53" s="266"/>
      <c r="BO53" s="48"/>
      <c r="BP53" s="91"/>
      <c r="BQ53" s="92"/>
      <c r="BR53" s="93" t="s">
        <v>204</v>
      </c>
      <c r="BS53" s="246">
        <f>SUM(BS54:BS56)</f>
        <v>516.4588863369687</v>
      </c>
      <c r="BT53" s="246">
        <f t="shared" ref="BT53" si="828">SUM(BT54:BT56)</f>
        <v>548.32752161072619</v>
      </c>
      <c r="BU53" s="246">
        <f t="shared" ref="BU53" si="829">SUM(BU54:BU56)</f>
        <v>602.13057890220932</v>
      </c>
      <c r="BV53" s="246">
        <f t="shared" ref="BV53" si="830">SUM(BV54:BV56)</f>
        <v>575.55429056949993</v>
      </c>
      <c r="BW53" s="246">
        <f t="shared" ref="BW53" si="831">SUM(BW54:BW56)</f>
        <v>574.30481261472846</v>
      </c>
      <c r="BX53" s="246">
        <f t="shared" ref="BX53" si="832">SUM(BX54:BX56)</f>
        <v>566.05561285904491</v>
      </c>
      <c r="BY53" s="246">
        <f t="shared" ref="BY53" si="833">SUM(BY54:BY56)</f>
        <v>558.17196132978233</v>
      </c>
      <c r="BZ53" s="246">
        <f t="shared" ref="BZ53" si="834">SUM(BZ54:BZ56)</f>
        <v>545.03676681584693</v>
      </c>
      <c r="CA53" s="247">
        <f t="shared" ref="CA53" si="835">SUM(CA54:CA56)</f>
        <v>534.95730021367672</v>
      </c>
      <c r="CB53" s="247">
        <f t="shared" ref="CB53" si="836">SUM(CB54:CB56)</f>
        <v>530.20195431451691</v>
      </c>
      <c r="CC53" s="247">
        <f t="shared" ref="CC53" si="837">SUM(CC54:CC56)</f>
        <v>520.95089764825718</v>
      </c>
      <c r="CD53" s="247">
        <f t="shared" ref="CD53" si="838">SUM(CD54:CD56)</f>
        <v>515.02843428938763</v>
      </c>
      <c r="CE53" s="48"/>
      <c r="CF53" s="91"/>
      <c r="CG53" s="92"/>
      <c r="CH53" s="93" t="s">
        <v>204</v>
      </c>
      <c r="CI53" s="246">
        <f>SUM(CI54:CI56)</f>
        <v>516.4588863369687</v>
      </c>
      <c r="CJ53" s="246">
        <f t="shared" ref="CJ53" si="839">SUM(CJ54:CJ56)</f>
        <v>548.32752161072619</v>
      </c>
      <c r="CK53" s="246">
        <f t="shared" ref="CK53" si="840">SUM(CK54:CK56)</f>
        <v>602.13057890220932</v>
      </c>
      <c r="CL53" s="246">
        <f t="shared" ref="CL53" si="841">SUM(CL54:CL56)</f>
        <v>575.55429056949993</v>
      </c>
      <c r="CM53" s="246">
        <f t="shared" ref="CM53" si="842">SUM(CM54:CM56)</f>
        <v>574.30481261472846</v>
      </c>
      <c r="CN53" s="246">
        <f t="shared" ref="CN53" si="843">SUM(CN54:CN56)</f>
        <v>566.05561285904491</v>
      </c>
      <c r="CO53" s="246">
        <f t="shared" ref="CO53" si="844">SUM(CO54:CO56)</f>
        <v>558.17196132978233</v>
      </c>
      <c r="CP53" s="246">
        <f t="shared" ref="CP53" si="845">SUM(CP54:CP56)</f>
        <v>545.03676681584693</v>
      </c>
      <c r="CQ53" s="247">
        <f t="shared" ref="CQ53" si="846">SUM(CQ54:CQ56)</f>
        <v>534.95730021367672</v>
      </c>
      <c r="CR53" s="247">
        <f t="shared" ref="CR53" si="847">SUM(CR54:CR56)</f>
        <v>530.20195431451691</v>
      </c>
      <c r="CS53" s="247">
        <f t="shared" ref="CS53" si="848">SUM(CS54:CS56)</f>
        <v>520.95089764825718</v>
      </c>
      <c r="CT53" s="247">
        <f t="shared" ref="CT53" si="849">SUM(CT54:CT56)</f>
        <v>515.02843428938763</v>
      </c>
      <c r="CU53" s="48"/>
      <c r="CV53" s="91"/>
      <c r="CW53" s="92"/>
      <c r="CX53" s="93" t="s">
        <v>204</v>
      </c>
      <c r="CY53" s="246">
        <f>SUM(CY54:CY56)</f>
        <v>516.4588863369687</v>
      </c>
      <c r="CZ53" s="246">
        <f t="shared" ref="CZ53" si="850">SUM(CZ54:CZ56)</f>
        <v>548.32752161072619</v>
      </c>
      <c r="DA53" s="246">
        <f t="shared" ref="DA53" si="851">SUM(DA54:DA56)</f>
        <v>602.13057890220932</v>
      </c>
      <c r="DB53" s="246">
        <f t="shared" ref="DB53" si="852">SUM(DB54:DB56)</f>
        <v>575.55429056949993</v>
      </c>
      <c r="DC53" s="246">
        <f t="shared" ref="DC53" si="853">SUM(DC54:DC56)</f>
        <v>574.30481261472846</v>
      </c>
      <c r="DD53" s="246">
        <f t="shared" ref="DD53" si="854">SUM(DD54:DD56)</f>
        <v>566.05561285904491</v>
      </c>
      <c r="DE53" s="246">
        <f t="shared" ref="DE53" si="855">SUM(DE54:DE56)</f>
        <v>558.17196132978233</v>
      </c>
      <c r="DF53" s="246">
        <f t="shared" ref="DF53" si="856">SUM(DF54:DF56)</f>
        <v>545.03676681584693</v>
      </c>
      <c r="DG53" s="247">
        <f t="shared" ref="DG53" si="857">SUM(DG54:DG56)</f>
        <v>534.95730021367672</v>
      </c>
      <c r="DH53" s="247">
        <f t="shared" ref="DH53" si="858">SUM(DH54:DH56)</f>
        <v>530.20195431451691</v>
      </c>
      <c r="DI53" s="247">
        <f t="shared" ref="DI53" si="859">SUM(DI54:DI56)</f>
        <v>520.95089764825718</v>
      </c>
      <c r="DJ53" s="247">
        <f t="shared" ref="DJ53" si="860">SUM(DJ54:DJ56)</f>
        <v>515.02843428938763</v>
      </c>
      <c r="DK53" s="48"/>
      <c r="DL53" s="91"/>
      <c r="DM53" s="92"/>
      <c r="DN53" s="93" t="s">
        <v>204</v>
      </c>
      <c r="DO53" s="246">
        <f>SUM(DO54:DO56)</f>
        <v>516.4588863369687</v>
      </c>
      <c r="DP53" s="246">
        <f t="shared" ref="DP53" si="861">SUM(DP54:DP56)</f>
        <v>548.32752161072619</v>
      </c>
      <c r="DQ53" s="246">
        <f t="shared" ref="DQ53" si="862">SUM(DQ54:DQ56)</f>
        <v>602.13057890220932</v>
      </c>
      <c r="DR53" s="246">
        <f t="shared" ref="DR53" si="863">SUM(DR54:DR56)</f>
        <v>575.55429056949993</v>
      </c>
      <c r="DS53" s="246">
        <f t="shared" ref="DS53" si="864">SUM(DS54:DS56)</f>
        <v>574.30481261472846</v>
      </c>
      <c r="DT53" s="246">
        <f t="shared" ref="DT53" si="865">SUM(DT54:DT56)</f>
        <v>566.05561285904491</v>
      </c>
      <c r="DU53" s="246">
        <f t="shared" ref="DU53" si="866">SUM(DU54:DU56)</f>
        <v>558.17196132978233</v>
      </c>
      <c r="DV53" s="246">
        <f t="shared" ref="DV53" si="867">SUM(DV54:DV56)</f>
        <v>545.03676681584693</v>
      </c>
      <c r="DW53" s="247">
        <f t="shared" ref="DW53" si="868">SUM(DW54:DW56)</f>
        <v>534.95730021367672</v>
      </c>
      <c r="DX53" s="247">
        <f t="shared" ref="DX53" si="869">SUM(DX54:DX56)</f>
        <v>530.20195431451691</v>
      </c>
      <c r="DY53" s="247">
        <f t="shared" ref="DY53" si="870">SUM(DY54:DY56)</f>
        <v>520.95089764825718</v>
      </c>
      <c r="DZ53" s="247">
        <f t="shared" ref="DZ53" si="871">SUM(DZ54:DZ56)</f>
        <v>515.02843428938763</v>
      </c>
      <c r="EA53" s="48"/>
    </row>
    <row r="54" spans="1:131" ht="15" customHeight="1">
      <c r="A54" s="50"/>
      <c r="B54" s="94"/>
      <c r="C54" s="95"/>
      <c r="D54" s="181" t="s">
        <v>205</v>
      </c>
      <c r="E54" s="188">
        <f>E35*1000/(E21+(E67*E26))</f>
        <v>223.94130652240159</v>
      </c>
      <c r="F54" s="73">
        <f t="shared" ref="F54:P54" si="872">F35*1000/(F21+(F67*F26))</f>
        <v>263.6863003796463</v>
      </c>
      <c r="G54" s="65">
        <f t="shared" si="872"/>
        <v>267.76192494422946</v>
      </c>
      <c r="H54" s="73">
        <f t="shared" si="872"/>
        <v>236.12255206257831</v>
      </c>
      <c r="I54" s="65">
        <f t="shared" si="872"/>
        <v>239.21250975859195</v>
      </c>
      <c r="J54" s="73">
        <f t="shared" si="872"/>
        <v>236.7778804703847</v>
      </c>
      <c r="K54" s="65">
        <f t="shared" si="872"/>
        <v>225.82535336060283</v>
      </c>
      <c r="L54" s="73">
        <f t="shared" si="872"/>
        <v>205.71780364401334</v>
      </c>
      <c r="M54" s="70">
        <f t="shared" si="872"/>
        <v>198.5693085366924</v>
      </c>
      <c r="N54" s="78">
        <f t="shared" si="872"/>
        <v>208.21640044940619</v>
      </c>
      <c r="O54" s="70">
        <f t="shared" si="872"/>
        <v>188.51020540687313</v>
      </c>
      <c r="P54" s="78">
        <f t="shared" si="872"/>
        <v>197.34057148536377</v>
      </c>
      <c r="Q54" s="48"/>
      <c r="R54" s="94"/>
      <c r="S54" s="95"/>
      <c r="T54" s="181" t="s">
        <v>205</v>
      </c>
      <c r="U54" s="188">
        <f>U35*1000/(U21+(U67*U26))</f>
        <v>223.94130652240159</v>
      </c>
      <c r="V54" s="73">
        <f t="shared" ref="V54:AF54" si="873">V35*1000/(V21+(V67*V26))</f>
        <v>263.6863003796463</v>
      </c>
      <c r="W54" s="65">
        <f t="shared" si="873"/>
        <v>267.76192494422946</v>
      </c>
      <c r="X54" s="73">
        <f t="shared" si="873"/>
        <v>236.12255206257831</v>
      </c>
      <c r="Y54" s="65">
        <f t="shared" si="873"/>
        <v>239.21250975859195</v>
      </c>
      <c r="Z54" s="73">
        <f t="shared" si="873"/>
        <v>236.7778804703847</v>
      </c>
      <c r="AA54" s="65">
        <f t="shared" si="873"/>
        <v>225.82535336060283</v>
      </c>
      <c r="AB54" s="73">
        <f t="shared" si="873"/>
        <v>205.71780364401334</v>
      </c>
      <c r="AC54" s="70">
        <f t="shared" si="873"/>
        <v>198.5693085366924</v>
      </c>
      <c r="AD54" s="78">
        <f t="shared" si="873"/>
        <v>208.21640044940619</v>
      </c>
      <c r="AE54" s="70">
        <f t="shared" si="873"/>
        <v>188.51020540687313</v>
      </c>
      <c r="AF54" s="78">
        <f t="shared" si="873"/>
        <v>197.34057148536377</v>
      </c>
      <c r="AG54" s="48"/>
      <c r="AH54" s="94"/>
      <c r="AI54" s="95"/>
      <c r="AJ54" s="181" t="s">
        <v>205</v>
      </c>
      <c r="AK54" s="254">
        <f>AK35*1000/(AK21+(AK67*AK26))</f>
        <v>223.94130652240159</v>
      </c>
      <c r="AL54" s="244">
        <f t="shared" ref="AL54:AV54" si="874">AL35*1000/(AL21+(AL67*AL26))</f>
        <v>263.6863003796463</v>
      </c>
      <c r="AM54" s="244">
        <f t="shared" si="874"/>
        <v>267.76192494422946</v>
      </c>
      <c r="AN54" s="244">
        <f t="shared" si="874"/>
        <v>236.12255206257831</v>
      </c>
      <c r="AO54" s="244">
        <f t="shared" si="874"/>
        <v>239.21250975859195</v>
      </c>
      <c r="AP54" s="244">
        <f t="shared" si="874"/>
        <v>236.7778804703847</v>
      </c>
      <c r="AQ54" s="244">
        <f t="shared" si="874"/>
        <v>225.82535336060283</v>
      </c>
      <c r="AR54" s="244">
        <f t="shared" si="874"/>
        <v>205.71780364401334</v>
      </c>
      <c r="AS54" s="245">
        <f t="shared" si="874"/>
        <v>198.5693085366924</v>
      </c>
      <c r="AT54" s="245">
        <f t="shared" si="874"/>
        <v>208.21640044940619</v>
      </c>
      <c r="AU54" s="245">
        <f t="shared" si="874"/>
        <v>188.51020540687313</v>
      </c>
      <c r="AV54" s="245">
        <f t="shared" si="874"/>
        <v>197.34057148536377</v>
      </c>
      <c r="AW54" s="48"/>
      <c r="AX54" s="94"/>
      <c r="AY54" s="95"/>
      <c r="AZ54" s="181" t="s">
        <v>205</v>
      </c>
      <c r="BA54" s="254">
        <f>BA35*1000/(BA21+(BA67*BA26))</f>
        <v>223.94130652240159</v>
      </c>
      <c r="BB54" s="244">
        <f t="shared" ref="BB54:BL54" si="875">BB35*1000/(BB21+(BB67*BB26))</f>
        <v>263.6863003796463</v>
      </c>
      <c r="BC54" s="244">
        <f t="shared" si="875"/>
        <v>267.76192494422946</v>
      </c>
      <c r="BD54" s="244">
        <f t="shared" si="875"/>
        <v>236.12255206257831</v>
      </c>
      <c r="BE54" s="244">
        <f t="shared" si="875"/>
        <v>239.21250975859195</v>
      </c>
      <c r="BF54" s="244">
        <f t="shared" si="875"/>
        <v>236.7778804703847</v>
      </c>
      <c r="BG54" s="244">
        <f t="shared" si="875"/>
        <v>225.82535336060283</v>
      </c>
      <c r="BH54" s="244">
        <f t="shared" si="875"/>
        <v>205.71780364401334</v>
      </c>
      <c r="BI54" s="245">
        <f t="shared" si="875"/>
        <v>198.5693085366924</v>
      </c>
      <c r="BJ54" s="245">
        <f t="shared" si="875"/>
        <v>208.21640044940619</v>
      </c>
      <c r="BK54" s="245">
        <f t="shared" si="875"/>
        <v>188.51020540687313</v>
      </c>
      <c r="BL54" s="245">
        <f t="shared" si="875"/>
        <v>197.34057148536377</v>
      </c>
      <c r="BM54" s="48"/>
      <c r="BN54" s="266"/>
      <c r="BO54" s="48"/>
      <c r="BP54" s="94"/>
      <c r="BQ54" s="95"/>
      <c r="BR54" s="181" t="s">
        <v>205</v>
      </c>
      <c r="BS54" s="254">
        <f>BS35*1000/(BS21+(BS67*BS26))</f>
        <v>223.94130652240159</v>
      </c>
      <c r="BT54" s="244">
        <f t="shared" ref="BT54:CD54" si="876">BT35*1000/(BT21+(BT67*BT26))</f>
        <v>242.3964082190088</v>
      </c>
      <c r="BU54" s="244">
        <f t="shared" si="876"/>
        <v>250.6922156124246</v>
      </c>
      <c r="BV54" s="244">
        <f t="shared" si="876"/>
        <v>246.7655965552301</v>
      </c>
      <c r="BW54" s="244">
        <f t="shared" si="876"/>
        <v>245.10633598279816</v>
      </c>
      <c r="BX54" s="244">
        <f t="shared" si="876"/>
        <v>243.71983851174386</v>
      </c>
      <c r="BY54" s="244">
        <f t="shared" si="876"/>
        <v>240.78775804889818</v>
      </c>
      <c r="BZ54" s="244">
        <f t="shared" si="876"/>
        <v>235.44940354098608</v>
      </c>
      <c r="CA54" s="245">
        <f t="shared" si="876"/>
        <v>230.63411634559495</v>
      </c>
      <c r="CB54" s="245">
        <f t="shared" si="876"/>
        <v>228.11418796090851</v>
      </c>
      <c r="CC54" s="245">
        <f t="shared" si="876"/>
        <v>223.73220583752794</v>
      </c>
      <c r="CD54" s="245">
        <f t="shared" si="876"/>
        <v>221.16654402483269</v>
      </c>
      <c r="CE54" s="48"/>
      <c r="CF54" s="94"/>
      <c r="CG54" s="95"/>
      <c r="CH54" s="181" t="s">
        <v>205</v>
      </c>
      <c r="CI54" s="254">
        <f>CI35*1000/(CI21+(CI67*CI26))</f>
        <v>223.94130652240159</v>
      </c>
      <c r="CJ54" s="244">
        <f t="shared" ref="CJ54:CT54" si="877">CJ35*1000/(CJ21+(CJ67*CJ26))</f>
        <v>242.3964082190088</v>
      </c>
      <c r="CK54" s="244">
        <f t="shared" si="877"/>
        <v>250.6922156124246</v>
      </c>
      <c r="CL54" s="244">
        <f t="shared" si="877"/>
        <v>246.7655965552301</v>
      </c>
      <c r="CM54" s="244">
        <f t="shared" si="877"/>
        <v>245.10633598279816</v>
      </c>
      <c r="CN54" s="244">
        <f t="shared" si="877"/>
        <v>243.71983851174386</v>
      </c>
      <c r="CO54" s="244">
        <f t="shared" si="877"/>
        <v>240.78775804889818</v>
      </c>
      <c r="CP54" s="244">
        <f t="shared" si="877"/>
        <v>235.44940354098608</v>
      </c>
      <c r="CQ54" s="245">
        <f t="shared" si="877"/>
        <v>230.63411634559495</v>
      </c>
      <c r="CR54" s="245">
        <f t="shared" si="877"/>
        <v>228.11418796090851</v>
      </c>
      <c r="CS54" s="245">
        <f t="shared" si="877"/>
        <v>223.73220583752794</v>
      </c>
      <c r="CT54" s="245">
        <f t="shared" si="877"/>
        <v>221.16654402483269</v>
      </c>
      <c r="CU54" s="48"/>
      <c r="CV54" s="94"/>
      <c r="CW54" s="95"/>
      <c r="CX54" s="181" t="s">
        <v>205</v>
      </c>
      <c r="CY54" s="254">
        <f>CY35*1000/(CY21+(CY67*CY26))</f>
        <v>223.94130652240159</v>
      </c>
      <c r="CZ54" s="244">
        <f t="shared" ref="CZ54:DJ54" si="878">CZ35*1000/(CZ21+(CZ67*CZ26))</f>
        <v>242.3964082190088</v>
      </c>
      <c r="DA54" s="244">
        <f t="shared" si="878"/>
        <v>250.6922156124246</v>
      </c>
      <c r="DB54" s="244">
        <f t="shared" si="878"/>
        <v>246.7655965552301</v>
      </c>
      <c r="DC54" s="244">
        <f t="shared" si="878"/>
        <v>245.10633598279816</v>
      </c>
      <c r="DD54" s="244">
        <f t="shared" si="878"/>
        <v>243.71983851174386</v>
      </c>
      <c r="DE54" s="244">
        <f t="shared" si="878"/>
        <v>240.78775804889818</v>
      </c>
      <c r="DF54" s="244">
        <f t="shared" si="878"/>
        <v>235.44940354098608</v>
      </c>
      <c r="DG54" s="245">
        <f t="shared" si="878"/>
        <v>230.63411634559495</v>
      </c>
      <c r="DH54" s="245">
        <f t="shared" si="878"/>
        <v>228.11418796090851</v>
      </c>
      <c r="DI54" s="245">
        <f t="shared" si="878"/>
        <v>223.73220583752794</v>
      </c>
      <c r="DJ54" s="245">
        <f t="shared" si="878"/>
        <v>221.16654402483269</v>
      </c>
      <c r="DK54" s="48"/>
      <c r="DL54" s="94"/>
      <c r="DM54" s="95"/>
      <c r="DN54" s="181" t="s">
        <v>205</v>
      </c>
      <c r="DO54" s="254">
        <f>DO35*1000/(DO21+(DO67*DO26))</f>
        <v>223.94130652240159</v>
      </c>
      <c r="DP54" s="244">
        <f t="shared" ref="DP54:DZ54" si="879">DP35*1000/(DP21+(DP67*DP26))</f>
        <v>242.3964082190088</v>
      </c>
      <c r="DQ54" s="244">
        <f t="shared" si="879"/>
        <v>250.6922156124246</v>
      </c>
      <c r="DR54" s="244">
        <f t="shared" si="879"/>
        <v>246.7655965552301</v>
      </c>
      <c r="DS54" s="244">
        <f t="shared" si="879"/>
        <v>245.10633598279816</v>
      </c>
      <c r="DT54" s="244">
        <f t="shared" si="879"/>
        <v>243.71983851174386</v>
      </c>
      <c r="DU54" s="244">
        <f t="shared" si="879"/>
        <v>240.78775804889818</v>
      </c>
      <c r="DV54" s="244">
        <f t="shared" si="879"/>
        <v>235.44940354098608</v>
      </c>
      <c r="DW54" s="245">
        <f t="shared" si="879"/>
        <v>230.63411634559495</v>
      </c>
      <c r="DX54" s="245">
        <f t="shared" si="879"/>
        <v>228.11418796090851</v>
      </c>
      <c r="DY54" s="245">
        <f t="shared" si="879"/>
        <v>223.73220583752794</v>
      </c>
      <c r="DZ54" s="245">
        <f t="shared" si="879"/>
        <v>221.16654402483269</v>
      </c>
      <c r="EA54" s="48"/>
    </row>
    <row r="55" spans="1:131" ht="15" customHeight="1">
      <c r="A55" s="50"/>
      <c r="B55" s="94"/>
      <c r="C55" s="95"/>
      <c r="D55" s="181" t="s">
        <v>206</v>
      </c>
      <c r="E55" s="65">
        <f>E36*1000/(E21+(E67*E26))</f>
        <v>144.02113699603288</v>
      </c>
      <c r="F55" s="73">
        <f t="shared" ref="F55:P55" si="880">F36*1000/(F21+(F67*F26))</f>
        <v>150.919445573578</v>
      </c>
      <c r="G55" s="65">
        <f t="shared" si="880"/>
        <v>151.4731842708357</v>
      </c>
      <c r="H55" s="73">
        <f t="shared" si="880"/>
        <v>140.79706158312274</v>
      </c>
      <c r="I55" s="65">
        <f t="shared" si="880"/>
        <v>137.62992381808073</v>
      </c>
      <c r="J55" s="73">
        <f t="shared" si="880"/>
        <v>150.17866988126787</v>
      </c>
      <c r="K55" s="65">
        <f t="shared" si="880"/>
        <v>146.80835522963267</v>
      </c>
      <c r="L55" s="73">
        <f t="shared" si="880"/>
        <v>134.05170162266532</v>
      </c>
      <c r="M55" s="70">
        <f t="shared" si="880"/>
        <v>138.47596516374603</v>
      </c>
      <c r="N55" s="78">
        <f t="shared" si="880"/>
        <v>146.02189122425889</v>
      </c>
      <c r="O55" s="70">
        <f t="shared" si="880"/>
        <v>132.92386278689773</v>
      </c>
      <c r="P55" s="78">
        <f t="shared" si="880"/>
        <v>134.89102354695751</v>
      </c>
      <c r="Q55" s="48"/>
      <c r="R55" s="94"/>
      <c r="S55" s="95"/>
      <c r="T55" s="181" t="s">
        <v>206</v>
      </c>
      <c r="U55" s="65">
        <f>U36*1000/(U21+(U67*U26))</f>
        <v>144.02113699603288</v>
      </c>
      <c r="V55" s="73">
        <f t="shared" ref="V55:AF55" si="881">V36*1000/(V21+(V67*V26))</f>
        <v>150.919445573578</v>
      </c>
      <c r="W55" s="65">
        <f t="shared" si="881"/>
        <v>151.4731842708357</v>
      </c>
      <c r="X55" s="73">
        <f t="shared" si="881"/>
        <v>140.79706158312274</v>
      </c>
      <c r="Y55" s="65">
        <f t="shared" si="881"/>
        <v>137.62992381808073</v>
      </c>
      <c r="Z55" s="73">
        <f t="shared" si="881"/>
        <v>150.17866988126787</v>
      </c>
      <c r="AA55" s="65">
        <f t="shared" si="881"/>
        <v>146.80835522963267</v>
      </c>
      <c r="AB55" s="73">
        <f t="shared" si="881"/>
        <v>134.05170162266532</v>
      </c>
      <c r="AC55" s="70">
        <f t="shared" si="881"/>
        <v>138.47596516374603</v>
      </c>
      <c r="AD55" s="78">
        <f t="shared" si="881"/>
        <v>146.02189122425889</v>
      </c>
      <c r="AE55" s="70">
        <f t="shared" si="881"/>
        <v>132.92386278689773</v>
      </c>
      <c r="AF55" s="78">
        <f t="shared" si="881"/>
        <v>134.89102354695751</v>
      </c>
      <c r="AG55" s="48"/>
      <c r="AH55" s="94"/>
      <c r="AI55" s="95"/>
      <c r="AJ55" s="181" t="s">
        <v>206</v>
      </c>
      <c r="AK55" s="244">
        <f>AK36*1000/(AK21+(AK67*AK26))</f>
        <v>144.02113699603288</v>
      </c>
      <c r="AL55" s="244">
        <f t="shared" ref="AL55:AV55" si="882">AL36*1000/(AL21+(AL67*AL26))</f>
        <v>150.919445573578</v>
      </c>
      <c r="AM55" s="244">
        <f t="shared" si="882"/>
        <v>151.4731842708357</v>
      </c>
      <c r="AN55" s="244">
        <f t="shared" si="882"/>
        <v>140.79706158312274</v>
      </c>
      <c r="AO55" s="244">
        <f t="shared" si="882"/>
        <v>137.62992381808073</v>
      </c>
      <c r="AP55" s="244">
        <f t="shared" si="882"/>
        <v>150.17866988126787</v>
      </c>
      <c r="AQ55" s="244">
        <f t="shared" si="882"/>
        <v>146.80835522963267</v>
      </c>
      <c r="AR55" s="244">
        <f t="shared" si="882"/>
        <v>134.05170162266532</v>
      </c>
      <c r="AS55" s="245">
        <f t="shared" si="882"/>
        <v>138.47596516374603</v>
      </c>
      <c r="AT55" s="245">
        <f t="shared" si="882"/>
        <v>146.02189122425889</v>
      </c>
      <c r="AU55" s="245">
        <f t="shared" si="882"/>
        <v>132.92386278689773</v>
      </c>
      <c r="AV55" s="245">
        <f t="shared" si="882"/>
        <v>134.89102354695751</v>
      </c>
      <c r="AW55" s="48"/>
      <c r="AX55" s="94"/>
      <c r="AY55" s="95"/>
      <c r="AZ55" s="181" t="s">
        <v>206</v>
      </c>
      <c r="BA55" s="244">
        <f>BA36*1000/(BA21+(BA67*BA26))</f>
        <v>144.02113699603288</v>
      </c>
      <c r="BB55" s="244">
        <f t="shared" ref="BB55:BL55" si="883">BB36*1000/(BB21+(BB67*BB26))</f>
        <v>150.919445573578</v>
      </c>
      <c r="BC55" s="244">
        <f t="shared" si="883"/>
        <v>151.4731842708357</v>
      </c>
      <c r="BD55" s="244">
        <f t="shared" si="883"/>
        <v>140.79706158312274</v>
      </c>
      <c r="BE55" s="244">
        <f t="shared" si="883"/>
        <v>137.62992381808073</v>
      </c>
      <c r="BF55" s="244">
        <f t="shared" si="883"/>
        <v>150.17866988126787</v>
      </c>
      <c r="BG55" s="244">
        <f t="shared" si="883"/>
        <v>146.80835522963267</v>
      </c>
      <c r="BH55" s="244">
        <f t="shared" si="883"/>
        <v>134.05170162266532</v>
      </c>
      <c r="BI55" s="245">
        <f t="shared" si="883"/>
        <v>138.47596516374603</v>
      </c>
      <c r="BJ55" s="245">
        <f t="shared" si="883"/>
        <v>146.02189122425889</v>
      </c>
      <c r="BK55" s="245">
        <f t="shared" si="883"/>
        <v>132.92386278689773</v>
      </c>
      <c r="BL55" s="245">
        <f t="shared" si="883"/>
        <v>134.89102354695751</v>
      </c>
      <c r="BM55" s="48"/>
      <c r="BN55" s="266"/>
      <c r="BO55" s="48"/>
      <c r="BP55" s="94"/>
      <c r="BQ55" s="95"/>
      <c r="BR55" s="181" t="s">
        <v>206</v>
      </c>
      <c r="BS55" s="244">
        <f>BS36*1000/(BS21+(BS67*BS26))</f>
        <v>144.02113699603288</v>
      </c>
      <c r="BT55" s="244">
        <f t="shared" ref="BT55:CD55" si="884">BT36*1000/(BT21+(BT67*BT26))</f>
        <v>147.23170365037399</v>
      </c>
      <c r="BU55" s="244">
        <f t="shared" si="884"/>
        <v>148.64010361926347</v>
      </c>
      <c r="BV55" s="244">
        <f t="shared" si="884"/>
        <v>146.52572143698433</v>
      </c>
      <c r="BW55" s="244">
        <f t="shared" si="884"/>
        <v>144.5828613409341</v>
      </c>
      <c r="BX55" s="244">
        <f t="shared" si="884"/>
        <v>145.55298275719835</v>
      </c>
      <c r="BY55" s="244">
        <f t="shared" si="884"/>
        <v>145.75810008399603</v>
      </c>
      <c r="BZ55" s="244">
        <f t="shared" si="884"/>
        <v>143.95649815908874</v>
      </c>
      <c r="CA55" s="245">
        <f t="shared" si="884"/>
        <v>143.21429070470379</v>
      </c>
      <c r="CB55" s="245">
        <f t="shared" si="884"/>
        <v>143.50324251680755</v>
      </c>
      <c r="CC55" s="245">
        <f t="shared" si="884"/>
        <v>142.32781346213579</v>
      </c>
      <c r="CD55" s="245">
        <f t="shared" si="884"/>
        <v>141.59741250178573</v>
      </c>
      <c r="CE55" s="48"/>
      <c r="CF55" s="94"/>
      <c r="CG55" s="95"/>
      <c r="CH55" s="181" t="s">
        <v>206</v>
      </c>
      <c r="CI55" s="244">
        <f>CI36*1000/(CI21+(CI67*CI26))</f>
        <v>144.02113699603288</v>
      </c>
      <c r="CJ55" s="244">
        <f t="shared" ref="CJ55:CT55" si="885">CJ36*1000/(CJ21+(CJ67*CJ26))</f>
        <v>147.23170365037399</v>
      </c>
      <c r="CK55" s="244">
        <f t="shared" si="885"/>
        <v>148.64010361926347</v>
      </c>
      <c r="CL55" s="244">
        <f t="shared" si="885"/>
        <v>146.52572143698433</v>
      </c>
      <c r="CM55" s="244">
        <f t="shared" si="885"/>
        <v>144.5828613409341</v>
      </c>
      <c r="CN55" s="244">
        <f t="shared" si="885"/>
        <v>145.55298275719835</v>
      </c>
      <c r="CO55" s="244">
        <f t="shared" si="885"/>
        <v>145.75810008399603</v>
      </c>
      <c r="CP55" s="244">
        <f t="shared" si="885"/>
        <v>143.95649815908874</v>
      </c>
      <c r="CQ55" s="245">
        <f t="shared" si="885"/>
        <v>143.21429070470379</v>
      </c>
      <c r="CR55" s="245">
        <f t="shared" si="885"/>
        <v>143.50324251680755</v>
      </c>
      <c r="CS55" s="245">
        <f t="shared" si="885"/>
        <v>142.32781346213579</v>
      </c>
      <c r="CT55" s="245">
        <f t="shared" si="885"/>
        <v>141.59741250178573</v>
      </c>
      <c r="CU55" s="48"/>
      <c r="CV55" s="94"/>
      <c r="CW55" s="95"/>
      <c r="CX55" s="181" t="s">
        <v>206</v>
      </c>
      <c r="CY55" s="244">
        <f>CY36*1000/(CY21+(CY67*CY26))</f>
        <v>144.02113699603288</v>
      </c>
      <c r="CZ55" s="244">
        <f t="shared" ref="CZ55:DJ55" si="886">CZ36*1000/(CZ21+(CZ67*CZ26))</f>
        <v>147.23170365037399</v>
      </c>
      <c r="DA55" s="244">
        <f t="shared" si="886"/>
        <v>148.64010361926347</v>
      </c>
      <c r="DB55" s="244">
        <f t="shared" si="886"/>
        <v>146.52572143698433</v>
      </c>
      <c r="DC55" s="244">
        <f t="shared" si="886"/>
        <v>144.5828613409341</v>
      </c>
      <c r="DD55" s="244">
        <f t="shared" si="886"/>
        <v>145.55298275719835</v>
      </c>
      <c r="DE55" s="244">
        <f t="shared" si="886"/>
        <v>145.75810008399603</v>
      </c>
      <c r="DF55" s="244">
        <f t="shared" si="886"/>
        <v>143.95649815908874</v>
      </c>
      <c r="DG55" s="245">
        <f t="shared" si="886"/>
        <v>143.21429070470379</v>
      </c>
      <c r="DH55" s="245">
        <f t="shared" si="886"/>
        <v>143.50324251680755</v>
      </c>
      <c r="DI55" s="245">
        <f t="shared" si="886"/>
        <v>142.32781346213579</v>
      </c>
      <c r="DJ55" s="245">
        <f t="shared" si="886"/>
        <v>141.59741250178573</v>
      </c>
      <c r="DK55" s="48"/>
      <c r="DL55" s="94"/>
      <c r="DM55" s="95"/>
      <c r="DN55" s="181" t="s">
        <v>206</v>
      </c>
      <c r="DO55" s="244">
        <f>DO36*1000/(DO21+(DO67*DO26))</f>
        <v>144.02113699603288</v>
      </c>
      <c r="DP55" s="244">
        <f t="shared" ref="DP55:DZ55" si="887">DP36*1000/(DP21+(DP67*DP26))</f>
        <v>147.23170365037399</v>
      </c>
      <c r="DQ55" s="244">
        <f t="shared" si="887"/>
        <v>148.64010361926347</v>
      </c>
      <c r="DR55" s="244">
        <f t="shared" si="887"/>
        <v>146.52572143698433</v>
      </c>
      <c r="DS55" s="244">
        <f t="shared" si="887"/>
        <v>144.5828613409341</v>
      </c>
      <c r="DT55" s="244">
        <f t="shared" si="887"/>
        <v>145.55298275719835</v>
      </c>
      <c r="DU55" s="244">
        <f t="shared" si="887"/>
        <v>145.75810008399603</v>
      </c>
      <c r="DV55" s="244">
        <f t="shared" si="887"/>
        <v>143.95649815908874</v>
      </c>
      <c r="DW55" s="245">
        <f t="shared" si="887"/>
        <v>143.21429070470379</v>
      </c>
      <c r="DX55" s="245">
        <f t="shared" si="887"/>
        <v>143.50324251680755</v>
      </c>
      <c r="DY55" s="245">
        <f t="shared" si="887"/>
        <v>142.32781346213579</v>
      </c>
      <c r="DZ55" s="245">
        <f t="shared" si="887"/>
        <v>141.59741250178573</v>
      </c>
      <c r="EA55" s="48"/>
    </row>
    <row r="56" spans="1:131" ht="15" customHeight="1">
      <c r="A56" s="50"/>
      <c r="B56" s="94"/>
      <c r="C56" s="95"/>
      <c r="D56" s="181" t="s">
        <v>207</v>
      </c>
      <c r="E56" s="188">
        <f>E37*1000/(E20+(E67*E25))</f>
        <v>148.49644281853418</v>
      </c>
      <c r="F56" s="73">
        <f t="shared" ref="F56:P56" si="888">F37*1000/(F20+(F67*F25))</f>
        <v>170.17964293456271</v>
      </c>
      <c r="G56" s="65">
        <f t="shared" si="888"/>
        <v>291.25596864439143</v>
      </c>
      <c r="H56" s="73">
        <f t="shared" si="888"/>
        <v>127.00067456063195</v>
      </c>
      <c r="I56" s="65">
        <f t="shared" si="888"/>
        <v>192.8313021258343</v>
      </c>
      <c r="J56" s="73">
        <f t="shared" si="888"/>
        <v>140.21863502906928</v>
      </c>
      <c r="K56" s="65">
        <f t="shared" si="888"/>
        <v>145.96674556060157</v>
      </c>
      <c r="L56" s="73">
        <f t="shared" si="888"/>
        <v>132.80180230683629</v>
      </c>
      <c r="M56" s="70">
        <f t="shared" si="888"/>
        <v>131.64669337357199</v>
      </c>
      <c r="N56" s="78">
        <f t="shared" si="888"/>
        <v>138.91747986157029</v>
      </c>
      <c r="O56" s="70">
        <f t="shared" si="888"/>
        <v>125.47603004749753</v>
      </c>
      <c r="P56" s="78">
        <f t="shared" si="888"/>
        <v>128.2689415219869</v>
      </c>
      <c r="Q56" s="48"/>
      <c r="R56" s="94"/>
      <c r="S56" s="95"/>
      <c r="T56" s="181" t="s">
        <v>207</v>
      </c>
      <c r="U56" s="188">
        <f>U37*1000/(U20+(U67*U25))</f>
        <v>148.49644281853418</v>
      </c>
      <c r="V56" s="73">
        <f t="shared" ref="V56:AF56" si="889">V37*1000/(V20+(V67*V25))</f>
        <v>170.17964293456271</v>
      </c>
      <c r="W56" s="65">
        <f t="shared" si="889"/>
        <v>291.25596864439143</v>
      </c>
      <c r="X56" s="73">
        <f t="shared" si="889"/>
        <v>127.00067456063195</v>
      </c>
      <c r="Y56" s="65">
        <f t="shared" si="889"/>
        <v>192.8313021258343</v>
      </c>
      <c r="Z56" s="73">
        <f t="shared" si="889"/>
        <v>140.21863502906928</v>
      </c>
      <c r="AA56" s="65">
        <f t="shared" si="889"/>
        <v>145.96674556060157</v>
      </c>
      <c r="AB56" s="73">
        <f t="shared" si="889"/>
        <v>132.80180230683629</v>
      </c>
      <c r="AC56" s="70">
        <f t="shared" si="889"/>
        <v>131.64669337357199</v>
      </c>
      <c r="AD56" s="78">
        <f t="shared" si="889"/>
        <v>138.91747986157029</v>
      </c>
      <c r="AE56" s="70">
        <f t="shared" si="889"/>
        <v>125.47603004749753</v>
      </c>
      <c r="AF56" s="78">
        <f t="shared" si="889"/>
        <v>128.2689415219869</v>
      </c>
      <c r="AG56" s="48"/>
      <c r="AH56" s="94"/>
      <c r="AI56" s="95"/>
      <c r="AJ56" s="181" t="s">
        <v>207</v>
      </c>
      <c r="AK56" s="254">
        <f>AK37*1000/(AK20+(AK67*AK25))</f>
        <v>148.49644281853418</v>
      </c>
      <c r="AL56" s="244">
        <f t="shared" ref="AL56:AV56" si="890">AL37*1000/(AL20+(AL67*AL25))</f>
        <v>170.17964293456271</v>
      </c>
      <c r="AM56" s="244">
        <f t="shared" si="890"/>
        <v>291.25596864439143</v>
      </c>
      <c r="AN56" s="244">
        <f t="shared" si="890"/>
        <v>127.00067456063195</v>
      </c>
      <c r="AO56" s="244">
        <f t="shared" si="890"/>
        <v>192.8313021258343</v>
      </c>
      <c r="AP56" s="244">
        <f t="shared" si="890"/>
        <v>140.21863502906928</v>
      </c>
      <c r="AQ56" s="244">
        <f t="shared" si="890"/>
        <v>145.96674556060157</v>
      </c>
      <c r="AR56" s="244">
        <f t="shared" si="890"/>
        <v>132.80180230683629</v>
      </c>
      <c r="AS56" s="245">
        <f t="shared" si="890"/>
        <v>131.64669337357199</v>
      </c>
      <c r="AT56" s="245">
        <f t="shared" si="890"/>
        <v>138.91747986157029</v>
      </c>
      <c r="AU56" s="245">
        <f t="shared" si="890"/>
        <v>125.47603004749753</v>
      </c>
      <c r="AV56" s="245">
        <f t="shared" si="890"/>
        <v>128.2689415219869</v>
      </c>
      <c r="AW56" s="48"/>
      <c r="AX56" s="94"/>
      <c r="AY56" s="95"/>
      <c r="AZ56" s="181" t="s">
        <v>207</v>
      </c>
      <c r="BA56" s="254">
        <f>BA37*1000/(BA20+(BA67*BA25))</f>
        <v>148.49644281853418</v>
      </c>
      <c r="BB56" s="244">
        <f t="shared" ref="BB56:BL56" si="891">BB37*1000/(BB20+(BB67*BB25))</f>
        <v>170.17964293456271</v>
      </c>
      <c r="BC56" s="244">
        <f t="shared" si="891"/>
        <v>291.25596864439143</v>
      </c>
      <c r="BD56" s="244">
        <f t="shared" si="891"/>
        <v>127.00067456063195</v>
      </c>
      <c r="BE56" s="244">
        <f t="shared" si="891"/>
        <v>192.8313021258343</v>
      </c>
      <c r="BF56" s="244">
        <f t="shared" si="891"/>
        <v>140.21863502906928</v>
      </c>
      <c r="BG56" s="244">
        <f t="shared" si="891"/>
        <v>145.96674556060157</v>
      </c>
      <c r="BH56" s="244">
        <f t="shared" si="891"/>
        <v>132.80180230683629</v>
      </c>
      <c r="BI56" s="245">
        <f t="shared" si="891"/>
        <v>131.64669337357199</v>
      </c>
      <c r="BJ56" s="245">
        <f t="shared" si="891"/>
        <v>138.91747986157029</v>
      </c>
      <c r="BK56" s="245">
        <f t="shared" si="891"/>
        <v>125.47603004749753</v>
      </c>
      <c r="BL56" s="245">
        <f t="shared" si="891"/>
        <v>128.2689415219869</v>
      </c>
      <c r="BM56" s="48"/>
      <c r="BN56" s="266"/>
      <c r="BO56" s="48"/>
      <c r="BP56" s="94"/>
      <c r="BQ56" s="95"/>
      <c r="BR56" s="181" t="s">
        <v>207</v>
      </c>
      <c r="BS56" s="254">
        <f>BS37*1000/(BS20+(BS67*BS25))</f>
        <v>148.49644281853418</v>
      </c>
      <c r="BT56" s="244">
        <f t="shared" ref="BT56:CD56" si="892">BT37*1000/(BT20+(BT67*BT25))</f>
        <v>158.6994097413434</v>
      </c>
      <c r="BU56" s="244">
        <f t="shared" si="892"/>
        <v>202.79825967052128</v>
      </c>
      <c r="BV56" s="244">
        <f t="shared" si="892"/>
        <v>182.2629725772855</v>
      </c>
      <c r="BW56" s="244">
        <f t="shared" si="892"/>
        <v>184.61561529099623</v>
      </c>
      <c r="BX56" s="244">
        <f t="shared" si="892"/>
        <v>176.78279159010265</v>
      </c>
      <c r="BY56" s="244">
        <f t="shared" si="892"/>
        <v>171.62610319688821</v>
      </c>
      <c r="BZ56" s="244">
        <f t="shared" si="892"/>
        <v>165.63086511577205</v>
      </c>
      <c r="CA56" s="245">
        <f t="shared" si="892"/>
        <v>161.1088931633779</v>
      </c>
      <c r="CB56" s="245">
        <f t="shared" si="892"/>
        <v>158.5845238368008</v>
      </c>
      <c r="CC56" s="245">
        <f t="shared" si="892"/>
        <v>154.89087834859347</v>
      </c>
      <c r="CD56" s="245">
        <f t="shared" si="892"/>
        <v>152.26447776276919</v>
      </c>
      <c r="CE56" s="48"/>
      <c r="CF56" s="94"/>
      <c r="CG56" s="95"/>
      <c r="CH56" s="181" t="s">
        <v>207</v>
      </c>
      <c r="CI56" s="254">
        <f>CI37*1000/(CI20+(CI67*CI25))</f>
        <v>148.49644281853418</v>
      </c>
      <c r="CJ56" s="244">
        <f t="shared" ref="CJ56:CT56" si="893">CJ37*1000/(CJ20+(CJ67*CJ25))</f>
        <v>158.6994097413434</v>
      </c>
      <c r="CK56" s="244">
        <f t="shared" si="893"/>
        <v>202.79825967052128</v>
      </c>
      <c r="CL56" s="244">
        <f t="shared" si="893"/>
        <v>182.2629725772855</v>
      </c>
      <c r="CM56" s="244">
        <f t="shared" si="893"/>
        <v>184.61561529099623</v>
      </c>
      <c r="CN56" s="244">
        <f t="shared" si="893"/>
        <v>176.78279159010265</v>
      </c>
      <c r="CO56" s="244">
        <f t="shared" si="893"/>
        <v>171.62610319688821</v>
      </c>
      <c r="CP56" s="244">
        <f t="shared" si="893"/>
        <v>165.63086511577205</v>
      </c>
      <c r="CQ56" s="245">
        <f t="shared" si="893"/>
        <v>161.1088931633779</v>
      </c>
      <c r="CR56" s="245">
        <f t="shared" si="893"/>
        <v>158.5845238368008</v>
      </c>
      <c r="CS56" s="245">
        <f t="shared" si="893"/>
        <v>154.89087834859347</v>
      </c>
      <c r="CT56" s="245">
        <f t="shared" si="893"/>
        <v>152.26447776276919</v>
      </c>
      <c r="CU56" s="48"/>
      <c r="CV56" s="94"/>
      <c r="CW56" s="95"/>
      <c r="CX56" s="181" t="s">
        <v>207</v>
      </c>
      <c r="CY56" s="254">
        <f>CY37*1000/(CY20+(CY67*CY25))</f>
        <v>148.49644281853418</v>
      </c>
      <c r="CZ56" s="244">
        <f t="shared" ref="CZ56:DJ56" si="894">CZ37*1000/(CZ20+(CZ67*CZ25))</f>
        <v>158.6994097413434</v>
      </c>
      <c r="DA56" s="244">
        <f t="shared" si="894"/>
        <v>202.79825967052128</v>
      </c>
      <c r="DB56" s="244">
        <f t="shared" si="894"/>
        <v>182.2629725772855</v>
      </c>
      <c r="DC56" s="244">
        <f t="shared" si="894"/>
        <v>184.61561529099623</v>
      </c>
      <c r="DD56" s="244">
        <f t="shared" si="894"/>
        <v>176.78279159010265</v>
      </c>
      <c r="DE56" s="244">
        <f t="shared" si="894"/>
        <v>171.62610319688821</v>
      </c>
      <c r="DF56" s="244">
        <f t="shared" si="894"/>
        <v>165.63086511577205</v>
      </c>
      <c r="DG56" s="245">
        <f t="shared" si="894"/>
        <v>161.1088931633779</v>
      </c>
      <c r="DH56" s="245">
        <f t="shared" si="894"/>
        <v>158.5845238368008</v>
      </c>
      <c r="DI56" s="245">
        <f t="shared" si="894"/>
        <v>154.89087834859347</v>
      </c>
      <c r="DJ56" s="245">
        <f t="shared" si="894"/>
        <v>152.26447776276919</v>
      </c>
      <c r="DK56" s="48"/>
      <c r="DL56" s="94"/>
      <c r="DM56" s="95"/>
      <c r="DN56" s="181" t="s">
        <v>207</v>
      </c>
      <c r="DO56" s="254">
        <f>DO37*1000/(DO20+(DO67*DO25))</f>
        <v>148.49644281853418</v>
      </c>
      <c r="DP56" s="244">
        <f t="shared" ref="DP56:DZ56" si="895">DP37*1000/(DP20+(DP67*DP25))</f>
        <v>158.6994097413434</v>
      </c>
      <c r="DQ56" s="244">
        <f t="shared" si="895"/>
        <v>202.79825967052128</v>
      </c>
      <c r="DR56" s="244">
        <f t="shared" si="895"/>
        <v>182.2629725772855</v>
      </c>
      <c r="DS56" s="244">
        <f t="shared" si="895"/>
        <v>184.61561529099623</v>
      </c>
      <c r="DT56" s="244">
        <f t="shared" si="895"/>
        <v>176.78279159010265</v>
      </c>
      <c r="DU56" s="244">
        <f t="shared" si="895"/>
        <v>171.62610319688821</v>
      </c>
      <c r="DV56" s="244">
        <f t="shared" si="895"/>
        <v>165.63086511577205</v>
      </c>
      <c r="DW56" s="245">
        <f t="shared" si="895"/>
        <v>161.1088931633779</v>
      </c>
      <c r="DX56" s="245">
        <f t="shared" si="895"/>
        <v>158.5845238368008</v>
      </c>
      <c r="DY56" s="245">
        <f t="shared" si="895"/>
        <v>154.89087834859347</v>
      </c>
      <c r="DZ56" s="245">
        <f t="shared" si="895"/>
        <v>152.26447776276919</v>
      </c>
      <c r="EA56" s="48"/>
    </row>
    <row r="57" spans="1:131" ht="15" customHeight="1">
      <c r="A57" s="50"/>
      <c r="B57" s="91"/>
      <c r="C57" s="92"/>
      <c r="D57" s="93" t="s">
        <v>208</v>
      </c>
      <c r="E57" s="178">
        <f>E58+E59+E63+E64+E65</f>
        <v>355.31618305864811</v>
      </c>
      <c r="F57" s="175">
        <f t="shared" ref="F57:P57" si="896">F58+F59+F63+F64+F65</f>
        <v>341.98517935371916</v>
      </c>
      <c r="G57" s="178">
        <f t="shared" si="896"/>
        <v>596.33562247272243</v>
      </c>
      <c r="H57" s="175">
        <f t="shared" si="896"/>
        <v>1554.3918733427427</v>
      </c>
      <c r="I57" s="178">
        <f t="shared" si="896"/>
        <v>2268.2221272300399</v>
      </c>
      <c r="J57" s="175">
        <f t="shared" si="896"/>
        <v>1449.5173810603903</v>
      </c>
      <c r="K57" s="178">
        <f t="shared" si="896"/>
        <v>890.76986122915753</v>
      </c>
      <c r="L57" s="175">
        <f t="shared" si="896"/>
        <v>825.44913191495073</v>
      </c>
      <c r="M57" s="176">
        <f t="shared" si="896"/>
        <v>621.83546620701043</v>
      </c>
      <c r="N57" s="177">
        <f t="shared" si="896"/>
        <v>698.20096877969718</v>
      </c>
      <c r="O57" s="176">
        <f t="shared" si="896"/>
        <v>642.86813638754177</v>
      </c>
      <c r="P57" s="177">
        <f t="shared" si="896"/>
        <v>695.43816584209208</v>
      </c>
      <c r="Q57" s="48"/>
      <c r="R57" s="91"/>
      <c r="S57" s="92"/>
      <c r="T57" s="93" t="s">
        <v>208</v>
      </c>
      <c r="U57" s="178">
        <f>U58+U59+U63+U64+U65</f>
        <v>1371.7058134347267</v>
      </c>
      <c r="V57" s="175">
        <f t="shared" ref="V57" si="897">V58+V59+V63+V64+V65</f>
        <v>1529.7752081275328</v>
      </c>
      <c r="W57" s="178">
        <f t="shared" ref="W57" si="898">W58+W59+W63+W64+W65</f>
        <v>1706.8489925379804</v>
      </c>
      <c r="X57" s="175">
        <f t="shared" ref="X57" si="899">X58+X59+X63+X64+X65</f>
        <v>2588.8084081988036</v>
      </c>
      <c r="Y57" s="178">
        <f t="shared" ref="Y57" si="900">Y58+Y59+Y63+Y64+Y65</f>
        <v>3420.9108368448169</v>
      </c>
      <c r="Z57" s="175">
        <f t="shared" ref="Z57" si="901">Z58+Z59+Z63+Z64+Z65</f>
        <v>2735.405052273853</v>
      </c>
      <c r="AA57" s="178">
        <f t="shared" ref="AA57" si="902">AA58+AA59+AA63+AA64+AA65</f>
        <v>1952.6794927121343</v>
      </c>
      <c r="AB57" s="175">
        <f t="shared" ref="AB57" si="903">AB58+AB59+AB63+AB64+AB65</f>
        <v>1810.2135553737612</v>
      </c>
      <c r="AC57" s="176">
        <f t="shared" ref="AC57" si="904">AC58+AC59+AC63+AC64+AC65</f>
        <v>1599.0054845323125</v>
      </c>
      <c r="AD57" s="177">
        <f t="shared" ref="AD57" si="905">AD58+AD59+AD63+AD64+AD65</f>
        <v>1779.8446074779113</v>
      </c>
      <c r="AE57" s="176">
        <f t="shared" ref="AE57" si="906">AE58+AE59+AE63+AE64+AE65</f>
        <v>1580.5855684114747</v>
      </c>
      <c r="AF57" s="177">
        <f t="shared" ref="AF57" si="907">AF58+AF59+AF63+AF64+AF65</f>
        <v>1706.6212460607662</v>
      </c>
      <c r="AG57" s="48"/>
      <c r="AH57" s="91"/>
      <c r="AI57" s="92"/>
      <c r="AJ57" s="93" t="s">
        <v>208</v>
      </c>
      <c r="AK57" s="178">
        <f>AK58+AK59+AK63+AK64+AK65</f>
        <v>1371.7058134347267</v>
      </c>
      <c r="AL57" s="175">
        <f t="shared" ref="AL57" si="908">AL58+AL59+AL63+AL64+AL65</f>
        <v>1529.7752081275328</v>
      </c>
      <c r="AM57" s="178">
        <f t="shared" ref="AM57" si="909">AM58+AM59+AM63+AM64+AM65</f>
        <v>1706.8489925379804</v>
      </c>
      <c r="AN57" s="175">
        <f t="shared" ref="AN57" si="910">AN58+AN59+AN63+AN64+AN65</f>
        <v>2588.8084081988036</v>
      </c>
      <c r="AO57" s="178">
        <f t="shared" ref="AO57" si="911">AO58+AO59+AO63+AO64+AO65</f>
        <v>3420.9108368448169</v>
      </c>
      <c r="AP57" s="175">
        <f t="shared" ref="AP57" si="912">AP58+AP59+AP63+AP64+AP65</f>
        <v>2735.405052273853</v>
      </c>
      <c r="AQ57" s="178">
        <f t="shared" ref="AQ57" si="913">AQ58+AQ59+AQ63+AQ64+AQ65</f>
        <v>1952.6794927121343</v>
      </c>
      <c r="AR57" s="175">
        <f t="shared" ref="AR57" si="914">AR58+AR59+AR63+AR64+AR65</f>
        <v>1810.2135553737612</v>
      </c>
      <c r="AS57" s="176">
        <f t="shared" ref="AS57" si="915">AS58+AS59+AS63+AS64+AS65</f>
        <v>1599.0054845323125</v>
      </c>
      <c r="AT57" s="177">
        <f t="shared" ref="AT57" si="916">AT58+AT59+AT63+AT64+AT65</f>
        <v>1779.8446074779113</v>
      </c>
      <c r="AU57" s="176">
        <f t="shared" ref="AU57" si="917">AU58+AU59+AU63+AU64+AU65</f>
        <v>1580.5855684114747</v>
      </c>
      <c r="AV57" s="177">
        <f t="shared" ref="AV57" si="918">AV58+AV59+AV63+AV64+AV65</f>
        <v>1706.6212460607662</v>
      </c>
      <c r="AW57" s="48"/>
      <c r="AX57" s="91"/>
      <c r="AY57" s="92"/>
      <c r="AZ57" s="93" t="s">
        <v>208</v>
      </c>
      <c r="BA57" s="178">
        <f>BA58+BA59+BA63+BA64+BA65</f>
        <v>1371.7058134347267</v>
      </c>
      <c r="BB57" s="175">
        <f t="shared" ref="BB57" si="919">BB58+BB59+BB63+BB64+BB65</f>
        <v>1529.7752081275328</v>
      </c>
      <c r="BC57" s="178">
        <f t="shared" ref="BC57" si="920">BC58+BC59+BC63+BC64+BC65</f>
        <v>1706.8489925379804</v>
      </c>
      <c r="BD57" s="175">
        <f t="shared" ref="BD57" si="921">BD58+BD59+BD63+BD64+BD65</f>
        <v>2588.8084081988036</v>
      </c>
      <c r="BE57" s="178">
        <f t="shared" ref="BE57" si="922">BE58+BE59+BE63+BE64+BE65</f>
        <v>3420.9108368448169</v>
      </c>
      <c r="BF57" s="175">
        <f t="shared" ref="BF57" si="923">BF58+BF59+BF63+BF64+BF65</f>
        <v>2735.405052273853</v>
      </c>
      <c r="BG57" s="178">
        <f t="shared" ref="BG57" si="924">BG58+BG59+BG63+BG64+BG65</f>
        <v>1952.6794927121343</v>
      </c>
      <c r="BH57" s="175">
        <f t="shared" ref="BH57" si="925">BH58+BH59+BH63+BH64+BH65</f>
        <v>1810.2135553737612</v>
      </c>
      <c r="BI57" s="176">
        <f t="shared" ref="BI57" si="926">BI58+BI59+BI63+BI64+BI65</f>
        <v>1599.0054845323125</v>
      </c>
      <c r="BJ57" s="177">
        <f t="shared" ref="BJ57" si="927">BJ58+BJ59+BJ63+BJ64+BJ65</f>
        <v>1779.8446074779113</v>
      </c>
      <c r="BK57" s="176">
        <f t="shared" ref="BK57" si="928">BK58+BK59+BK63+BK64+BK65</f>
        <v>1580.5855684114747</v>
      </c>
      <c r="BL57" s="177">
        <f t="shared" ref="BL57" si="929">BL58+BL59+BL63+BL64+BL65</f>
        <v>1706.6212460607662</v>
      </c>
      <c r="BM57" s="48"/>
      <c r="BN57" s="266"/>
      <c r="BO57" s="48"/>
      <c r="BP57" s="91"/>
      <c r="BQ57" s="92"/>
      <c r="BR57" s="93" t="s">
        <v>208</v>
      </c>
      <c r="BS57" s="246">
        <f>BS58+BS59+BS63+BS64+BS65</f>
        <v>355.31618305864811</v>
      </c>
      <c r="BT57" s="246">
        <f t="shared" ref="BT57" si="930">BT58+BT59+BT63+BT64+BT65</f>
        <v>349.15647326558769</v>
      </c>
      <c r="BU57" s="246">
        <f t="shared" ref="BU57" si="931">BU58+BU59+BU63+BU64+BU65</f>
        <v>429.59621668222724</v>
      </c>
      <c r="BV57" s="246">
        <f t="shared" ref="BV57" si="932">BV58+BV59+BV63+BV64+BV65</f>
        <v>731.8235316864417</v>
      </c>
      <c r="BW57" s="246">
        <f t="shared" ref="BW57" si="933">BW58+BW59+BW63+BW64+BW65</f>
        <v>1065.3222181201706</v>
      </c>
      <c r="BX57" s="246">
        <f t="shared" ref="BX57" si="934">BX58+BX59+BX63+BX64+BX65</f>
        <v>1130.8240038515557</v>
      </c>
      <c r="BY57" s="246">
        <f t="shared" ref="BY57" si="935">BY58+BY59+BY63+BY64+BY65</f>
        <v>1091.4978362548002</v>
      </c>
      <c r="BZ57" s="246">
        <f t="shared" ref="BZ57" si="936">BZ58+BZ59+BZ63+BZ64+BZ65</f>
        <v>1051.220825569909</v>
      </c>
      <c r="CA57" s="247">
        <f t="shared" ref="CA57" si="937">CA58+CA59+CA63+CA64+CA65</f>
        <v>995.57080559628128</v>
      </c>
      <c r="CB57" s="247">
        <f t="shared" ref="CB57" si="938">CB58+CB59+CB63+CB64+CB65</f>
        <v>962.4636043822311</v>
      </c>
      <c r="CC57" s="247">
        <f t="shared" ref="CC57" si="939">CC58+CC59+CC63+CC64+CC65</f>
        <v>927.15381577398921</v>
      </c>
      <c r="CD57" s="247">
        <f t="shared" ref="CD57" si="940">CD58+CD59+CD63+CD64+CD65</f>
        <v>904.72483512259964</v>
      </c>
      <c r="CE57" s="48"/>
      <c r="CF57" s="91"/>
      <c r="CG57" s="92"/>
      <c r="CH57" s="93" t="s">
        <v>208</v>
      </c>
      <c r="CI57" s="246">
        <f>CI58+CI59+CI63+CI64+CI65</f>
        <v>1371.7058134347267</v>
      </c>
      <c r="CJ57" s="246">
        <f t="shared" ref="CJ57" si="941">CJ58+CJ59+CJ63+CJ64+CJ65</f>
        <v>1445.1373560986613</v>
      </c>
      <c r="CK57" s="246">
        <f t="shared" ref="CK57" si="942">CK58+CK59+CK63+CK64+CK65</f>
        <v>1530.5203146203614</v>
      </c>
      <c r="CL57" s="246">
        <f t="shared" ref="CL57" si="943">CL58+CL59+CL63+CL64+CL65</f>
        <v>1814.825412219046</v>
      </c>
      <c r="CM57" s="246">
        <f t="shared" ref="CM57" si="944">CM58+CM59+CM63+CM64+CM65</f>
        <v>2163.367878049939</v>
      </c>
      <c r="CN57" s="246">
        <f t="shared" ref="CN57" si="945">CN58+CN59+CN63+CN64+CN65</f>
        <v>2260.966961087383</v>
      </c>
      <c r="CO57" s="246">
        <f t="shared" ref="CO57" si="946">CO58+CO59+CO63+CO64+CO65</f>
        <v>2210.4597832281829</v>
      </c>
      <c r="CP57" s="246">
        <f t="shared" ref="CP57" si="947">CP58+CP59+CP63+CP64+CP65</f>
        <v>2149.6958188515905</v>
      </c>
      <c r="CQ57" s="247">
        <f t="shared" ref="CQ57" si="948">CQ58+CQ59+CQ63+CQ64+CQ65</f>
        <v>2078.1282824960081</v>
      </c>
      <c r="CR57" s="247">
        <f t="shared" ref="CR57" si="949">CR58+CR59+CR63+CR64+CR65</f>
        <v>2044.7522107428188</v>
      </c>
      <c r="CS57" s="247">
        <f t="shared" ref="CS57" si="950">CS58+CS59+CS63+CS64+CS65</f>
        <v>1993.431614671128</v>
      </c>
      <c r="CT57" s="247">
        <f t="shared" ref="CT57" si="951">CT58+CT59+CT63+CT64+CT65</f>
        <v>1965.5904194610675</v>
      </c>
      <c r="CU57" s="48"/>
      <c r="CV57" s="91"/>
      <c r="CW57" s="92"/>
      <c r="CX57" s="93" t="s">
        <v>208</v>
      </c>
      <c r="CY57" s="178">
        <f>CY58+CY59+CY63+CY64+CY65</f>
        <v>1371.7058134347267</v>
      </c>
      <c r="CZ57" s="175">
        <f t="shared" ref="CZ57" si="952">CZ58+CZ59+CZ63+CZ64+CZ65</f>
        <v>1445.1373560986613</v>
      </c>
      <c r="DA57" s="178">
        <f t="shared" ref="DA57" si="953">DA58+DA59+DA63+DA64+DA65</f>
        <v>1530.5203146203614</v>
      </c>
      <c r="DB57" s="175">
        <f t="shared" ref="DB57" si="954">DB58+DB59+DB63+DB64+DB65</f>
        <v>1814.825412219046</v>
      </c>
      <c r="DC57" s="178">
        <f t="shared" ref="DC57" si="955">DC58+DC59+DC63+DC64+DC65</f>
        <v>2163.367878049939</v>
      </c>
      <c r="DD57" s="175">
        <f t="shared" ref="DD57" si="956">DD58+DD59+DD63+DD64+DD65</f>
        <v>2260.966961087383</v>
      </c>
      <c r="DE57" s="178">
        <f t="shared" ref="DE57" si="957">DE58+DE59+DE63+DE64+DE65</f>
        <v>2210.4597832281829</v>
      </c>
      <c r="DF57" s="175">
        <f t="shared" ref="DF57" si="958">DF58+DF59+DF63+DF64+DF65</f>
        <v>2149.6958188515905</v>
      </c>
      <c r="DG57" s="176">
        <f t="shared" ref="DG57" si="959">DG58+DG59+DG63+DG64+DG65</f>
        <v>2078.1282824960081</v>
      </c>
      <c r="DH57" s="177">
        <f t="shared" ref="DH57" si="960">DH58+DH59+DH63+DH64+DH65</f>
        <v>2044.7522107428188</v>
      </c>
      <c r="DI57" s="176">
        <f t="shared" ref="DI57" si="961">DI58+DI59+DI63+DI64+DI65</f>
        <v>1993.431614671128</v>
      </c>
      <c r="DJ57" s="177">
        <f t="shared" ref="DJ57" si="962">DJ58+DJ59+DJ63+DJ64+DJ65</f>
        <v>1965.5904194610675</v>
      </c>
      <c r="DK57" s="48"/>
      <c r="DL57" s="91"/>
      <c r="DM57" s="92"/>
      <c r="DN57" s="93" t="s">
        <v>208</v>
      </c>
      <c r="DO57" s="178">
        <f>DO58+DO59+DO63+DO64+DO65</f>
        <v>1371.7058134347267</v>
      </c>
      <c r="DP57" s="175">
        <f t="shared" ref="DP57" si="963">DP58+DP59+DP63+DP64+DP65</f>
        <v>1445.1373560986613</v>
      </c>
      <c r="DQ57" s="178">
        <f t="shared" ref="DQ57" si="964">DQ58+DQ59+DQ63+DQ64+DQ65</f>
        <v>1530.5203146203614</v>
      </c>
      <c r="DR57" s="175">
        <f t="shared" ref="DR57" si="965">DR58+DR59+DR63+DR64+DR65</f>
        <v>1814.825412219046</v>
      </c>
      <c r="DS57" s="178">
        <f t="shared" ref="DS57" si="966">DS58+DS59+DS63+DS64+DS65</f>
        <v>2163.367878049939</v>
      </c>
      <c r="DT57" s="175">
        <f t="shared" ref="DT57" si="967">DT58+DT59+DT63+DT64+DT65</f>
        <v>2260.966961087383</v>
      </c>
      <c r="DU57" s="178">
        <f t="shared" ref="DU57" si="968">DU58+DU59+DU63+DU64+DU65</f>
        <v>2210.4597832281829</v>
      </c>
      <c r="DV57" s="175">
        <f t="shared" ref="DV57" si="969">DV58+DV59+DV63+DV64+DV65</f>
        <v>2149.6958188515905</v>
      </c>
      <c r="DW57" s="176">
        <f t="shared" ref="DW57" si="970">DW58+DW59+DW63+DW64+DW65</f>
        <v>2078.1282824960081</v>
      </c>
      <c r="DX57" s="177">
        <f t="shared" ref="DX57" si="971">DX58+DX59+DX63+DX64+DX65</f>
        <v>2044.7522107428188</v>
      </c>
      <c r="DY57" s="176">
        <f t="shared" ref="DY57" si="972">DY58+DY59+DY63+DY64+DY65</f>
        <v>1993.431614671128</v>
      </c>
      <c r="DZ57" s="177">
        <f t="shared" ref="DZ57" si="973">DZ58+DZ59+DZ63+DZ64+DZ65</f>
        <v>1965.5904194610675</v>
      </c>
      <c r="EA57" s="48"/>
    </row>
    <row r="58" spans="1:131" ht="15" customHeight="1">
      <c r="A58" s="50"/>
      <c r="B58" s="94"/>
      <c r="C58" s="95"/>
      <c r="D58" s="181" t="s">
        <v>224</v>
      </c>
      <c r="E58" s="65">
        <f>E39*1000/(E21+(E67*E26))</f>
        <v>1.9014239880395662</v>
      </c>
      <c r="F58" s="73">
        <f t="shared" ref="F58:P58" si="974">F39*1000/(F21+(F67*F26))</f>
        <v>3.6621514652737046</v>
      </c>
      <c r="G58" s="65">
        <f t="shared" si="974"/>
        <v>0.70547182896225435</v>
      </c>
      <c r="H58" s="73">
        <f t="shared" si="974"/>
        <v>0</v>
      </c>
      <c r="I58" s="65">
        <f t="shared" si="974"/>
        <v>0.60481080786316876</v>
      </c>
      <c r="J58" s="73">
        <f t="shared" si="974"/>
        <v>0</v>
      </c>
      <c r="K58" s="65">
        <f t="shared" si="974"/>
        <v>0</v>
      </c>
      <c r="L58" s="73">
        <f t="shared" si="974"/>
        <v>0</v>
      </c>
      <c r="M58" s="70">
        <f t="shared" si="974"/>
        <v>0</v>
      </c>
      <c r="N58" s="78">
        <f t="shared" si="974"/>
        <v>0</v>
      </c>
      <c r="O58" s="70">
        <f t="shared" si="974"/>
        <v>0</v>
      </c>
      <c r="P58" s="78">
        <f t="shared" si="974"/>
        <v>0</v>
      </c>
      <c r="Q58" s="48"/>
      <c r="R58" s="94"/>
      <c r="S58" s="95"/>
      <c r="T58" s="181" t="s">
        <v>224</v>
      </c>
      <c r="U58" s="65">
        <f>U39*1000/(U21+(U67*U26))</f>
        <v>1.9014239880395662</v>
      </c>
      <c r="V58" s="73">
        <f t="shared" ref="V58:AF58" si="975">V39*1000/(V21+(V67*V26))</f>
        <v>3.6621514652737046</v>
      </c>
      <c r="W58" s="65">
        <f t="shared" si="975"/>
        <v>0.70547182896225435</v>
      </c>
      <c r="X58" s="73">
        <f t="shared" si="975"/>
        <v>0</v>
      </c>
      <c r="Y58" s="65">
        <f t="shared" si="975"/>
        <v>0.60481080786316876</v>
      </c>
      <c r="Z58" s="73">
        <f t="shared" si="975"/>
        <v>0</v>
      </c>
      <c r="AA58" s="65">
        <f t="shared" si="975"/>
        <v>0</v>
      </c>
      <c r="AB58" s="73">
        <f t="shared" si="975"/>
        <v>0</v>
      </c>
      <c r="AC58" s="70">
        <f t="shared" si="975"/>
        <v>0</v>
      </c>
      <c r="AD58" s="78">
        <f t="shared" si="975"/>
        <v>0</v>
      </c>
      <c r="AE58" s="70">
        <f t="shared" si="975"/>
        <v>0</v>
      </c>
      <c r="AF58" s="78">
        <f t="shared" si="975"/>
        <v>0</v>
      </c>
      <c r="AG58" s="48"/>
      <c r="AH58" s="94"/>
      <c r="AI58" s="95"/>
      <c r="AJ58" s="181" t="s">
        <v>224</v>
      </c>
      <c r="AK58" s="65">
        <f>AK39*1000/(AK21+(AK67*AK26))</f>
        <v>1.9014239880395662</v>
      </c>
      <c r="AL58" s="73">
        <f t="shared" ref="AL58:AV58" si="976">AL39*1000/(AL21+(AL67*AL26))</f>
        <v>3.6621514652737046</v>
      </c>
      <c r="AM58" s="65">
        <f t="shared" si="976"/>
        <v>0.70547182896225435</v>
      </c>
      <c r="AN58" s="73">
        <f t="shared" si="976"/>
        <v>0</v>
      </c>
      <c r="AO58" s="65">
        <f t="shared" si="976"/>
        <v>0.60481080786316876</v>
      </c>
      <c r="AP58" s="73">
        <f t="shared" si="976"/>
        <v>0</v>
      </c>
      <c r="AQ58" s="65">
        <f t="shared" si="976"/>
        <v>0</v>
      </c>
      <c r="AR58" s="73">
        <f t="shared" si="976"/>
        <v>0</v>
      </c>
      <c r="AS58" s="70">
        <f t="shared" si="976"/>
        <v>0</v>
      </c>
      <c r="AT58" s="78">
        <f t="shared" si="976"/>
        <v>0</v>
      </c>
      <c r="AU58" s="70">
        <f t="shared" si="976"/>
        <v>0</v>
      </c>
      <c r="AV58" s="78">
        <f t="shared" si="976"/>
        <v>0</v>
      </c>
      <c r="AW58" s="48"/>
      <c r="AX58" s="94"/>
      <c r="AY58" s="95"/>
      <c r="AZ58" s="181" t="s">
        <v>224</v>
      </c>
      <c r="BA58" s="65">
        <f>BA39*1000/(BA21+(BA67*BA26))</f>
        <v>1.9014239880395662</v>
      </c>
      <c r="BB58" s="73">
        <f t="shared" ref="BB58:BL58" si="977">BB39*1000/(BB21+(BB67*BB26))</f>
        <v>3.6621514652737046</v>
      </c>
      <c r="BC58" s="65">
        <f t="shared" si="977"/>
        <v>0.70547182896225435</v>
      </c>
      <c r="BD58" s="73">
        <f t="shared" si="977"/>
        <v>0</v>
      </c>
      <c r="BE58" s="65">
        <f t="shared" si="977"/>
        <v>0.60481080786316876</v>
      </c>
      <c r="BF58" s="73">
        <f t="shared" si="977"/>
        <v>0</v>
      </c>
      <c r="BG58" s="65">
        <f t="shared" si="977"/>
        <v>0</v>
      </c>
      <c r="BH58" s="73">
        <f t="shared" si="977"/>
        <v>0</v>
      </c>
      <c r="BI58" s="70">
        <f t="shared" si="977"/>
        <v>0</v>
      </c>
      <c r="BJ58" s="78">
        <f t="shared" si="977"/>
        <v>0</v>
      </c>
      <c r="BK58" s="70">
        <f t="shared" si="977"/>
        <v>0</v>
      </c>
      <c r="BL58" s="78">
        <f t="shared" si="977"/>
        <v>0</v>
      </c>
      <c r="BM58" s="48"/>
      <c r="BN58" s="266"/>
      <c r="BO58" s="48"/>
      <c r="BP58" s="94"/>
      <c r="BQ58" s="95"/>
      <c r="BR58" s="181" t="s">
        <v>224</v>
      </c>
      <c r="BS58" s="244">
        <f>BS39*1000/(BS21+(BS67*BS26))</f>
        <v>1.9014239880395662</v>
      </c>
      <c r="BT58" s="244">
        <f t="shared" ref="BT58:CD58" si="978">BT39*1000/(BT21+(BT67*BT26))</f>
        <v>2.7184302683997665</v>
      </c>
      <c r="BU58" s="244">
        <f t="shared" si="978"/>
        <v>2.0644574918945593</v>
      </c>
      <c r="BV58" s="244">
        <f t="shared" si="978"/>
        <v>1.5096158704256593</v>
      </c>
      <c r="BW58" s="244">
        <f t="shared" si="978"/>
        <v>1.313061097366331</v>
      </c>
      <c r="BX58" s="244">
        <f t="shared" si="978"/>
        <v>1.0898135754676412</v>
      </c>
      <c r="BY58" s="244">
        <f t="shared" si="978"/>
        <v>0.91129248280441955</v>
      </c>
      <c r="BZ58" s="244">
        <f t="shared" si="978"/>
        <v>0.77418208866250637</v>
      </c>
      <c r="CA58" s="245">
        <f t="shared" si="978"/>
        <v>0.67411912435382537</v>
      </c>
      <c r="CB58" s="245">
        <f t="shared" si="978"/>
        <v>0.59931218473361114</v>
      </c>
      <c r="CC58" s="245">
        <f t="shared" si="978"/>
        <v>0.53316968052787983</v>
      </c>
      <c r="CD58" s="245">
        <f t="shared" si="978"/>
        <v>0.48171140796155559</v>
      </c>
      <c r="CE58" s="48"/>
      <c r="CF58" s="94"/>
      <c r="CG58" s="95"/>
      <c r="CH58" s="181" t="s">
        <v>224</v>
      </c>
      <c r="CI58" s="244">
        <f>CI39*1000/(CI21+(CI67*CI26))</f>
        <v>1.9014239880395662</v>
      </c>
      <c r="CJ58" s="244">
        <f t="shared" ref="CJ58:CT58" si="979">CJ39*1000/(CJ21+(CJ67*CJ26))</f>
        <v>2.7184302683997665</v>
      </c>
      <c r="CK58" s="244">
        <f t="shared" si="979"/>
        <v>2.0644574918945593</v>
      </c>
      <c r="CL58" s="244">
        <f t="shared" si="979"/>
        <v>1.5096158704256593</v>
      </c>
      <c r="CM58" s="244">
        <f t="shared" si="979"/>
        <v>1.313061097366331</v>
      </c>
      <c r="CN58" s="244">
        <f t="shared" si="979"/>
        <v>1.0898135754676412</v>
      </c>
      <c r="CO58" s="244">
        <f t="shared" si="979"/>
        <v>0.91129248280441955</v>
      </c>
      <c r="CP58" s="244">
        <f t="shared" si="979"/>
        <v>0.77418208866250637</v>
      </c>
      <c r="CQ58" s="245">
        <f t="shared" si="979"/>
        <v>0.67411912435382537</v>
      </c>
      <c r="CR58" s="245">
        <f t="shared" si="979"/>
        <v>0.59931218473361114</v>
      </c>
      <c r="CS58" s="245">
        <f t="shared" si="979"/>
        <v>0.53316968052787983</v>
      </c>
      <c r="CT58" s="245">
        <f t="shared" si="979"/>
        <v>0.48171140796155559</v>
      </c>
      <c r="CU58" s="48"/>
      <c r="CV58" s="94"/>
      <c r="CW58" s="95"/>
      <c r="CX58" s="181" t="s">
        <v>224</v>
      </c>
      <c r="CY58" s="65">
        <f>CY39*1000/(CY21+(CY67*CY26))</f>
        <v>1.9014239880395662</v>
      </c>
      <c r="CZ58" s="73">
        <f t="shared" ref="CZ58:DJ58" si="980">CZ39*1000/(CZ21+(CZ67*CZ26))</f>
        <v>2.7184302683997665</v>
      </c>
      <c r="DA58" s="65">
        <f t="shared" si="980"/>
        <v>2.0644574918945593</v>
      </c>
      <c r="DB58" s="73">
        <f t="shared" si="980"/>
        <v>1.5096158704256593</v>
      </c>
      <c r="DC58" s="65">
        <f t="shared" si="980"/>
        <v>1.313061097366331</v>
      </c>
      <c r="DD58" s="73">
        <f t="shared" si="980"/>
        <v>1.0898135754676412</v>
      </c>
      <c r="DE58" s="65">
        <f t="shared" si="980"/>
        <v>0.91129248280441955</v>
      </c>
      <c r="DF58" s="73">
        <f t="shared" si="980"/>
        <v>0.77418208866250637</v>
      </c>
      <c r="DG58" s="70">
        <f t="shared" si="980"/>
        <v>0.67411912435382537</v>
      </c>
      <c r="DH58" s="78">
        <f t="shared" si="980"/>
        <v>0.59931218473361114</v>
      </c>
      <c r="DI58" s="70">
        <f t="shared" si="980"/>
        <v>0.53316968052787983</v>
      </c>
      <c r="DJ58" s="78">
        <f t="shared" si="980"/>
        <v>0.48171140796155559</v>
      </c>
      <c r="DK58" s="48"/>
      <c r="DL58" s="94"/>
      <c r="DM58" s="95"/>
      <c r="DN58" s="181" t="s">
        <v>224</v>
      </c>
      <c r="DO58" s="65">
        <f>DO39*1000/(DO21+(DO67*DO26))</f>
        <v>1.9014239880395662</v>
      </c>
      <c r="DP58" s="73">
        <f t="shared" ref="DP58:DZ58" si="981">DP39*1000/(DP21+(DP67*DP26))</f>
        <v>2.7184302683997665</v>
      </c>
      <c r="DQ58" s="65">
        <f t="shared" si="981"/>
        <v>2.0644574918945593</v>
      </c>
      <c r="DR58" s="73">
        <f t="shared" si="981"/>
        <v>1.5096158704256593</v>
      </c>
      <c r="DS58" s="65">
        <f t="shared" si="981"/>
        <v>1.313061097366331</v>
      </c>
      <c r="DT58" s="73">
        <f t="shared" si="981"/>
        <v>1.0898135754676412</v>
      </c>
      <c r="DU58" s="65">
        <f t="shared" si="981"/>
        <v>0.91129248280441955</v>
      </c>
      <c r="DV58" s="73">
        <f t="shared" si="981"/>
        <v>0.77418208866250637</v>
      </c>
      <c r="DW58" s="70">
        <f t="shared" si="981"/>
        <v>0.67411912435382537</v>
      </c>
      <c r="DX58" s="78">
        <f t="shared" si="981"/>
        <v>0.59931218473361114</v>
      </c>
      <c r="DY58" s="70">
        <f t="shared" si="981"/>
        <v>0.53316968052787983</v>
      </c>
      <c r="DZ58" s="78">
        <f t="shared" si="981"/>
        <v>0.48171140796155559</v>
      </c>
      <c r="EA58" s="48"/>
    </row>
    <row r="59" spans="1:131" ht="15" customHeight="1">
      <c r="A59" s="50"/>
      <c r="B59" s="94"/>
      <c r="C59" s="95"/>
      <c r="D59" s="181" t="s">
        <v>209</v>
      </c>
      <c r="E59" s="65">
        <f>SUM(E60:E62)</f>
        <v>353.41475907060857</v>
      </c>
      <c r="F59" s="73">
        <f t="shared" ref="F59:P59" si="982">SUM(F60:F62)</f>
        <v>338.32302788844544</v>
      </c>
      <c r="G59" s="65">
        <f t="shared" si="982"/>
        <v>595.6301506437602</v>
      </c>
      <c r="H59" s="73">
        <f t="shared" si="982"/>
        <v>1554.3918733427427</v>
      </c>
      <c r="I59" s="65">
        <f t="shared" si="982"/>
        <v>2267.6173164221768</v>
      </c>
      <c r="J59" s="73">
        <f t="shared" si="982"/>
        <v>1449.5173810603903</v>
      </c>
      <c r="K59" s="65">
        <f t="shared" si="982"/>
        <v>890.76986122915753</v>
      </c>
      <c r="L59" s="73">
        <f t="shared" si="982"/>
        <v>825.44913191495073</v>
      </c>
      <c r="M59" s="70">
        <f t="shared" si="982"/>
        <v>621.83546620701043</v>
      </c>
      <c r="N59" s="78">
        <f t="shared" si="982"/>
        <v>698.20096877969718</v>
      </c>
      <c r="O59" s="70">
        <f t="shared" si="982"/>
        <v>642.86813638754177</v>
      </c>
      <c r="P59" s="78">
        <f t="shared" si="982"/>
        <v>695.43816584209208</v>
      </c>
      <c r="Q59" s="48"/>
      <c r="R59" s="94"/>
      <c r="S59" s="95"/>
      <c r="T59" s="181" t="s">
        <v>209</v>
      </c>
      <c r="U59" s="65">
        <f>SUM(U60:U62)</f>
        <v>353.41475907060857</v>
      </c>
      <c r="V59" s="73">
        <f t="shared" ref="V59" si="983">SUM(V60:V62)</f>
        <v>338.32302788844544</v>
      </c>
      <c r="W59" s="65">
        <f t="shared" ref="W59" si="984">SUM(W60:W62)</f>
        <v>595.6301506437602</v>
      </c>
      <c r="X59" s="73">
        <f t="shared" ref="X59" si="985">SUM(X60:X62)</f>
        <v>1554.3918733427427</v>
      </c>
      <c r="Y59" s="65">
        <f t="shared" ref="Y59" si="986">SUM(Y60:Y62)</f>
        <v>2267.6173164221768</v>
      </c>
      <c r="Z59" s="73">
        <f t="shared" ref="Z59" si="987">SUM(Z60:Z62)</f>
        <v>1449.5173810603903</v>
      </c>
      <c r="AA59" s="65">
        <f t="shared" ref="AA59" si="988">SUM(AA60:AA62)</f>
        <v>890.76986122915753</v>
      </c>
      <c r="AB59" s="73">
        <f t="shared" ref="AB59" si="989">SUM(AB60:AB62)</f>
        <v>825.44913191495073</v>
      </c>
      <c r="AC59" s="70">
        <f t="shared" ref="AC59" si="990">SUM(AC60:AC62)</f>
        <v>621.83546620701043</v>
      </c>
      <c r="AD59" s="78">
        <f t="shared" ref="AD59" si="991">SUM(AD60:AD62)</f>
        <v>698.20096877969718</v>
      </c>
      <c r="AE59" s="70">
        <f t="shared" ref="AE59" si="992">SUM(AE60:AE62)</f>
        <v>642.86813638754177</v>
      </c>
      <c r="AF59" s="78">
        <f t="shared" ref="AF59" si="993">SUM(AF60:AF62)</f>
        <v>695.43816584209208</v>
      </c>
      <c r="AG59" s="48"/>
      <c r="AH59" s="94"/>
      <c r="AI59" s="95"/>
      <c r="AJ59" s="181" t="s">
        <v>209</v>
      </c>
      <c r="AK59" s="65">
        <f>SUM(AK60:AK62)</f>
        <v>353.41475907060857</v>
      </c>
      <c r="AL59" s="73">
        <f t="shared" ref="AL59" si="994">SUM(AL60:AL62)</f>
        <v>338.32302788844544</v>
      </c>
      <c r="AM59" s="65">
        <f t="shared" ref="AM59" si="995">SUM(AM60:AM62)</f>
        <v>595.6301506437602</v>
      </c>
      <c r="AN59" s="73">
        <f t="shared" ref="AN59" si="996">SUM(AN60:AN62)</f>
        <v>1554.3918733427427</v>
      </c>
      <c r="AO59" s="65">
        <f t="shared" ref="AO59" si="997">SUM(AO60:AO62)</f>
        <v>2267.6173164221768</v>
      </c>
      <c r="AP59" s="73">
        <f t="shared" ref="AP59" si="998">SUM(AP60:AP62)</f>
        <v>1449.5173810603903</v>
      </c>
      <c r="AQ59" s="65">
        <f t="shared" ref="AQ59" si="999">SUM(AQ60:AQ62)</f>
        <v>890.76986122915753</v>
      </c>
      <c r="AR59" s="73">
        <f t="shared" ref="AR59" si="1000">SUM(AR60:AR62)</f>
        <v>825.44913191495073</v>
      </c>
      <c r="AS59" s="70">
        <f t="shared" ref="AS59" si="1001">SUM(AS60:AS62)</f>
        <v>621.83546620701043</v>
      </c>
      <c r="AT59" s="78">
        <f t="shared" ref="AT59" si="1002">SUM(AT60:AT62)</f>
        <v>698.20096877969718</v>
      </c>
      <c r="AU59" s="70">
        <f t="shared" ref="AU59" si="1003">SUM(AU60:AU62)</f>
        <v>642.86813638754177</v>
      </c>
      <c r="AV59" s="78">
        <f t="shared" ref="AV59" si="1004">SUM(AV60:AV62)</f>
        <v>695.43816584209208</v>
      </c>
      <c r="AW59" s="48"/>
      <c r="AX59" s="94"/>
      <c r="AY59" s="95"/>
      <c r="AZ59" s="181" t="s">
        <v>209</v>
      </c>
      <c r="BA59" s="65">
        <f>SUM(BA60:BA62)</f>
        <v>353.41475907060857</v>
      </c>
      <c r="BB59" s="73">
        <f t="shared" ref="BB59" si="1005">SUM(BB60:BB62)</f>
        <v>338.32302788844544</v>
      </c>
      <c r="BC59" s="65">
        <f t="shared" ref="BC59" si="1006">SUM(BC60:BC62)</f>
        <v>595.6301506437602</v>
      </c>
      <c r="BD59" s="73">
        <f t="shared" ref="BD59" si="1007">SUM(BD60:BD62)</f>
        <v>1554.3918733427427</v>
      </c>
      <c r="BE59" s="65">
        <f t="shared" ref="BE59" si="1008">SUM(BE60:BE62)</f>
        <v>2267.6173164221768</v>
      </c>
      <c r="BF59" s="73">
        <f t="shared" ref="BF59" si="1009">SUM(BF60:BF62)</f>
        <v>1449.5173810603903</v>
      </c>
      <c r="BG59" s="65">
        <f t="shared" ref="BG59" si="1010">SUM(BG60:BG62)</f>
        <v>890.76986122915753</v>
      </c>
      <c r="BH59" s="73">
        <f t="shared" ref="BH59" si="1011">SUM(BH60:BH62)</f>
        <v>825.44913191495073</v>
      </c>
      <c r="BI59" s="70">
        <f t="shared" ref="BI59" si="1012">SUM(BI60:BI62)</f>
        <v>621.83546620701043</v>
      </c>
      <c r="BJ59" s="78">
        <f t="shared" ref="BJ59" si="1013">SUM(BJ60:BJ62)</f>
        <v>698.20096877969718</v>
      </c>
      <c r="BK59" s="70">
        <f t="shared" ref="BK59" si="1014">SUM(BK60:BK62)</f>
        <v>642.86813638754177</v>
      </c>
      <c r="BL59" s="78">
        <f t="shared" ref="BL59" si="1015">SUM(BL60:BL62)</f>
        <v>695.43816584209208</v>
      </c>
      <c r="BM59" s="48"/>
      <c r="BN59" s="266"/>
      <c r="BO59" s="48"/>
      <c r="BP59" s="94"/>
      <c r="BQ59" s="95"/>
      <c r="BR59" s="181" t="s">
        <v>209</v>
      </c>
      <c r="BS59" s="244">
        <f>SUM(BS60:BS62)</f>
        <v>353.41475907060857</v>
      </c>
      <c r="BT59" s="244">
        <f t="shared" ref="BT59" si="1016">SUM(BT60:BT62)</f>
        <v>346.43804299718795</v>
      </c>
      <c r="BU59" s="244">
        <f t="shared" ref="BU59" si="1017">SUM(BU60:BU62)</f>
        <v>427.53175919033265</v>
      </c>
      <c r="BV59" s="244">
        <f t="shared" ref="BV59" si="1018">SUM(BV60:BV62)</f>
        <v>730.31391581601599</v>
      </c>
      <c r="BW59" s="244">
        <f t="shared" ref="BW59" si="1019">SUM(BW60:BW62)</f>
        <v>1064.0091570228044</v>
      </c>
      <c r="BX59" s="244">
        <f t="shared" ref="BX59" si="1020">SUM(BX60:BX62)</f>
        <v>1129.7341902760882</v>
      </c>
      <c r="BY59" s="244">
        <f t="shared" ref="BY59" si="1021">SUM(BY60:BY62)</f>
        <v>1090.5865437719958</v>
      </c>
      <c r="BZ59" s="244">
        <f t="shared" ref="BZ59" si="1022">SUM(BZ60:BZ62)</f>
        <v>1050.4466434812466</v>
      </c>
      <c r="CA59" s="245">
        <f t="shared" ref="CA59" si="1023">SUM(CA60:CA62)</f>
        <v>994.89668647192741</v>
      </c>
      <c r="CB59" s="245">
        <f t="shared" ref="CB59" si="1024">SUM(CB60:CB62)</f>
        <v>961.86429219749743</v>
      </c>
      <c r="CC59" s="245">
        <f t="shared" ref="CC59" si="1025">SUM(CC60:CC62)</f>
        <v>926.62064609346135</v>
      </c>
      <c r="CD59" s="245">
        <f t="shared" ref="CD59" si="1026">SUM(CD60:CD62)</f>
        <v>904.24312371463805</v>
      </c>
      <c r="CE59" s="48"/>
      <c r="CF59" s="94"/>
      <c r="CG59" s="95"/>
      <c r="CH59" s="181" t="s">
        <v>209</v>
      </c>
      <c r="CI59" s="244">
        <f>SUM(CI60:CI62)</f>
        <v>353.41475907060857</v>
      </c>
      <c r="CJ59" s="244">
        <f t="shared" ref="CJ59" si="1027">SUM(CJ60:CJ62)</f>
        <v>346.43804299718795</v>
      </c>
      <c r="CK59" s="244">
        <f t="shared" ref="CK59" si="1028">SUM(CK60:CK62)</f>
        <v>427.53175919033265</v>
      </c>
      <c r="CL59" s="244">
        <f t="shared" ref="CL59" si="1029">SUM(CL60:CL62)</f>
        <v>730.31391581601599</v>
      </c>
      <c r="CM59" s="244">
        <f t="shared" ref="CM59" si="1030">SUM(CM60:CM62)</f>
        <v>1064.0091570228044</v>
      </c>
      <c r="CN59" s="244">
        <f t="shared" ref="CN59" si="1031">SUM(CN60:CN62)</f>
        <v>1129.7341902760882</v>
      </c>
      <c r="CO59" s="244">
        <f t="shared" ref="CO59" si="1032">SUM(CO60:CO62)</f>
        <v>1090.5865437719958</v>
      </c>
      <c r="CP59" s="244">
        <f t="shared" ref="CP59" si="1033">SUM(CP60:CP62)</f>
        <v>1050.4466434812466</v>
      </c>
      <c r="CQ59" s="245">
        <f t="shared" ref="CQ59" si="1034">SUM(CQ60:CQ62)</f>
        <v>994.89668647192741</v>
      </c>
      <c r="CR59" s="245">
        <f t="shared" ref="CR59" si="1035">SUM(CR60:CR62)</f>
        <v>961.86429219749743</v>
      </c>
      <c r="CS59" s="245">
        <f t="shared" ref="CS59" si="1036">SUM(CS60:CS62)</f>
        <v>926.62064609346135</v>
      </c>
      <c r="CT59" s="245">
        <f t="shared" ref="CT59" si="1037">SUM(CT60:CT62)</f>
        <v>904.24312371463805</v>
      </c>
      <c r="CU59" s="48"/>
      <c r="CV59" s="94"/>
      <c r="CW59" s="95"/>
      <c r="CX59" s="181" t="s">
        <v>209</v>
      </c>
      <c r="CY59" s="65">
        <f>SUM(CY60:CY62)</f>
        <v>353.41475907060857</v>
      </c>
      <c r="CZ59" s="73">
        <f t="shared" ref="CZ59" si="1038">SUM(CZ60:CZ62)</f>
        <v>346.43804299718795</v>
      </c>
      <c r="DA59" s="65">
        <f t="shared" ref="DA59" si="1039">SUM(DA60:DA62)</f>
        <v>427.53175919033265</v>
      </c>
      <c r="DB59" s="73">
        <f t="shared" ref="DB59" si="1040">SUM(DB60:DB62)</f>
        <v>730.31391581601599</v>
      </c>
      <c r="DC59" s="65">
        <f t="shared" ref="DC59" si="1041">SUM(DC60:DC62)</f>
        <v>1064.0091570228044</v>
      </c>
      <c r="DD59" s="73">
        <f t="shared" ref="DD59" si="1042">SUM(DD60:DD62)</f>
        <v>1129.7341902760882</v>
      </c>
      <c r="DE59" s="65">
        <f t="shared" ref="DE59" si="1043">SUM(DE60:DE62)</f>
        <v>1090.5865437719958</v>
      </c>
      <c r="DF59" s="73">
        <f t="shared" ref="DF59" si="1044">SUM(DF60:DF62)</f>
        <v>1050.4466434812466</v>
      </c>
      <c r="DG59" s="70">
        <f t="shared" ref="DG59" si="1045">SUM(DG60:DG62)</f>
        <v>994.89668647192741</v>
      </c>
      <c r="DH59" s="78">
        <f t="shared" ref="DH59" si="1046">SUM(DH60:DH62)</f>
        <v>961.86429219749743</v>
      </c>
      <c r="DI59" s="70">
        <f t="shared" ref="DI59" si="1047">SUM(DI60:DI62)</f>
        <v>926.62064609346135</v>
      </c>
      <c r="DJ59" s="78">
        <f t="shared" ref="DJ59" si="1048">SUM(DJ60:DJ62)</f>
        <v>904.24312371463805</v>
      </c>
      <c r="DK59" s="48"/>
      <c r="DL59" s="94"/>
      <c r="DM59" s="95"/>
      <c r="DN59" s="181" t="s">
        <v>209</v>
      </c>
      <c r="DO59" s="65">
        <f>SUM(DO60:DO62)</f>
        <v>353.41475907060857</v>
      </c>
      <c r="DP59" s="73">
        <f t="shared" ref="DP59" si="1049">SUM(DP60:DP62)</f>
        <v>346.43804299718795</v>
      </c>
      <c r="DQ59" s="65">
        <f t="shared" ref="DQ59" si="1050">SUM(DQ60:DQ62)</f>
        <v>427.53175919033265</v>
      </c>
      <c r="DR59" s="73">
        <f t="shared" ref="DR59" si="1051">SUM(DR60:DR62)</f>
        <v>730.31391581601599</v>
      </c>
      <c r="DS59" s="65">
        <f t="shared" ref="DS59" si="1052">SUM(DS60:DS62)</f>
        <v>1064.0091570228044</v>
      </c>
      <c r="DT59" s="73">
        <f t="shared" ref="DT59" si="1053">SUM(DT60:DT62)</f>
        <v>1129.7341902760882</v>
      </c>
      <c r="DU59" s="65">
        <f t="shared" ref="DU59" si="1054">SUM(DU60:DU62)</f>
        <v>1090.5865437719958</v>
      </c>
      <c r="DV59" s="73">
        <f t="shared" ref="DV59" si="1055">SUM(DV60:DV62)</f>
        <v>1050.4466434812466</v>
      </c>
      <c r="DW59" s="70">
        <f t="shared" ref="DW59" si="1056">SUM(DW60:DW62)</f>
        <v>994.89668647192741</v>
      </c>
      <c r="DX59" s="78">
        <f t="shared" ref="DX59" si="1057">SUM(DX60:DX62)</f>
        <v>961.86429219749743</v>
      </c>
      <c r="DY59" s="70">
        <f t="shared" ref="DY59" si="1058">SUM(DY60:DY62)</f>
        <v>926.62064609346135</v>
      </c>
      <c r="DZ59" s="78">
        <f t="shared" ref="DZ59" si="1059">SUM(DZ60:DZ62)</f>
        <v>904.24312371463805</v>
      </c>
      <c r="EA59" s="48"/>
    </row>
    <row r="60" spans="1:131" ht="15" customHeight="1">
      <c r="A60" s="50"/>
      <c r="B60" s="94"/>
      <c r="C60" s="95"/>
      <c r="D60" s="204" t="s">
        <v>389</v>
      </c>
      <c r="E60" s="65">
        <f>E41*1000/(E21+(E67*E26))</f>
        <v>206.05919129634179</v>
      </c>
      <c r="F60" s="73">
        <f t="shared" ref="F60:P60" si="1060">F41*1000/(F21+(F67*F26))</f>
        <v>250.08507265703699</v>
      </c>
      <c r="G60" s="65">
        <f t="shared" si="1060"/>
        <v>314.61064303512256</v>
      </c>
      <c r="H60" s="73">
        <f t="shared" si="1060"/>
        <v>294.94381683542036</v>
      </c>
      <c r="I60" s="65">
        <f t="shared" si="1060"/>
        <v>330.64119356823005</v>
      </c>
      <c r="J60" s="73">
        <f t="shared" si="1060"/>
        <v>354.03163728534685</v>
      </c>
      <c r="K60" s="65">
        <f t="shared" si="1060"/>
        <v>328.08472701958004</v>
      </c>
      <c r="L60" s="73">
        <f t="shared" si="1060"/>
        <v>304.1942459898944</v>
      </c>
      <c r="M60" s="70">
        <f t="shared" si="1060"/>
        <v>313.53048716319853</v>
      </c>
      <c r="N60" s="78">
        <f t="shared" si="1060"/>
        <v>319.62569523532227</v>
      </c>
      <c r="O60" s="70">
        <f t="shared" si="1060"/>
        <v>280.3485106050934</v>
      </c>
      <c r="P60" s="78">
        <f t="shared" si="1060"/>
        <v>295.76105903629201</v>
      </c>
      <c r="Q60" s="48"/>
      <c r="R60" s="94"/>
      <c r="S60" s="95"/>
      <c r="T60" s="204" t="s">
        <v>389</v>
      </c>
      <c r="U60" s="65">
        <f>U41*1000/(U21+(U67*U26))</f>
        <v>206.05919129634179</v>
      </c>
      <c r="V60" s="73">
        <f t="shared" ref="V60:AF60" si="1061">V41*1000/(V21+(V67*V26))</f>
        <v>250.08507265703699</v>
      </c>
      <c r="W60" s="65">
        <f t="shared" si="1061"/>
        <v>314.61064303512256</v>
      </c>
      <c r="X60" s="73">
        <f t="shared" si="1061"/>
        <v>294.94381683542036</v>
      </c>
      <c r="Y60" s="65">
        <f t="shared" si="1061"/>
        <v>330.64119356823005</v>
      </c>
      <c r="Z60" s="73">
        <f t="shared" si="1061"/>
        <v>354.03163728534685</v>
      </c>
      <c r="AA60" s="65">
        <f t="shared" si="1061"/>
        <v>328.08472701958004</v>
      </c>
      <c r="AB60" s="73">
        <f t="shared" si="1061"/>
        <v>304.1942459898944</v>
      </c>
      <c r="AC60" s="70">
        <f t="shared" si="1061"/>
        <v>313.53048716319853</v>
      </c>
      <c r="AD60" s="78">
        <f t="shared" si="1061"/>
        <v>319.62569523532227</v>
      </c>
      <c r="AE60" s="70">
        <f t="shared" si="1061"/>
        <v>280.3485106050934</v>
      </c>
      <c r="AF60" s="78">
        <f t="shared" si="1061"/>
        <v>295.76105903629201</v>
      </c>
      <c r="AG60" s="48"/>
      <c r="AH60" s="94"/>
      <c r="AI60" s="95"/>
      <c r="AJ60" s="204" t="s">
        <v>389</v>
      </c>
      <c r="AK60" s="65">
        <f>AK41*1000/(AK21+(AK67*AK26))</f>
        <v>206.05919129634179</v>
      </c>
      <c r="AL60" s="73">
        <f t="shared" ref="AL60:AV60" si="1062">AL41*1000/(AL21+(AL67*AL26))</f>
        <v>250.08507265703699</v>
      </c>
      <c r="AM60" s="65">
        <f t="shared" si="1062"/>
        <v>314.61064303512256</v>
      </c>
      <c r="AN60" s="73">
        <f t="shared" si="1062"/>
        <v>294.94381683542036</v>
      </c>
      <c r="AO60" s="65">
        <f t="shared" si="1062"/>
        <v>330.64119356823005</v>
      </c>
      <c r="AP60" s="73">
        <f t="shared" si="1062"/>
        <v>354.03163728534685</v>
      </c>
      <c r="AQ60" s="65">
        <f t="shared" si="1062"/>
        <v>328.08472701958004</v>
      </c>
      <c r="AR60" s="73">
        <f t="shared" si="1062"/>
        <v>304.1942459898944</v>
      </c>
      <c r="AS60" s="70">
        <f t="shared" si="1062"/>
        <v>313.53048716319853</v>
      </c>
      <c r="AT60" s="78">
        <f t="shared" si="1062"/>
        <v>319.62569523532227</v>
      </c>
      <c r="AU60" s="70">
        <f t="shared" si="1062"/>
        <v>280.3485106050934</v>
      </c>
      <c r="AV60" s="78">
        <f t="shared" si="1062"/>
        <v>295.76105903629201</v>
      </c>
      <c r="AW60" s="48"/>
      <c r="AX60" s="94"/>
      <c r="AY60" s="95"/>
      <c r="AZ60" s="204" t="s">
        <v>389</v>
      </c>
      <c r="BA60" s="65">
        <f>BA41*1000/(BA21+(BA67*BA26))</f>
        <v>206.05919129634179</v>
      </c>
      <c r="BB60" s="73">
        <f t="shared" ref="BB60:BL60" si="1063">BB41*1000/(BB21+(BB67*BB26))</f>
        <v>250.08507265703699</v>
      </c>
      <c r="BC60" s="65">
        <f t="shared" si="1063"/>
        <v>314.61064303512256</v>
      </c>
      <c r="BD60" s="73">
        <f t="shared" si="1063"/>
        <v>294.94381683542036</v>
      </c>
      <c r="BE60" s="65">
        <f t="shared" si="1063"/>
        <v>330.64119356823005</v>
      </c>
      <c r="BF60" s="73">
        <f t="shared" si="1063"/>
        <v>354.03163728534685</v>
      </c>
      <c r="BG60" s="65">
        <f t="shared" si="1063"/>
        <v>328.08472701958004</v>
      </c>
      <c r="BH60" s="73">
        <f t="shared" si="1063"/>
        <v>304.1942459898944</v>
      </c>
      <c r="BI60" s="70">
        <f t="shared" si="1063"/>
        <v>313.53048716319853</v>
      </c>
      <c r="BJ60" s="78">
        <f t="shared" si="1063"/>
        <v>319.62569523532227</v>
      </c>
      <c r="BK60" s="70">
        <f t="shared" si="1063"/>
        <v>280.3485106050934</v>
      </c>
      <c r="BL60" s="78">
        <f t="shared" si="1063"/>
        <v>295.76105903629201</v>
      </c>
      <c r="BM60" s="48"/>
      <c r="BN60" s="266"/>
      <c r="BO60" s="48"/>
      <c r="BP60" s="94"/>
      <c r="BQ60" s="95"/>
      <c r="BR60" s="204" t="s">
        <v>389</v>
      </c>
      <c r="BS60" s="244">
        <f>BS41*1000/(BS21+(BS67*BS26))</f>
        <v>206.05919129634179</v>
      </c>
      <c r="BT60" s="244">
        <f t="shared" ref="BT60:CD60" si="1064">BT41*1000/(BT21+(BT67*BT26))</f>
        <v>226.49910629155332</v>
      </c>
      <c r="BU60" s="244">
        <f t="shared" si="1064"/>
        <v>255.19362037120382</v>
      </c>
      <c r="BV60" s="244">
        <f t="shared" si="1064"/>
        <v>265.86324205346654</v>
      </c>
      <c r="BW60" s="244">
        <f t="shared" si="1064"/>
        <v>279.90574482858523</v>
      </c>
      <c r="BX60" s="244">
        <f t="shared" si="1064"/>
        <v>292.55280504045146</v>
      </c>
      <c r="BY60" s="244">
        <f t="shared" si="1064"/>
        <v>298.37207727609183</v>
      </c>
      <c r="BZ60" s="244">
        <f t="shared" si="1064"/>
        <v>299.15663288551758</v>
      </c>
      <c r="CA60" s="245">
        <f t="shared" si="1064"/>
        <v>300.93781284697678</v>
      </c>
      <c r="CB60" s="245">
        <f t="shared" si="1064"/>
        <v>302.96212048368488</v>
      </c>
      <c r="CC60" s="245">
        <f t="shared" si="1064"/>
        <v>300.44984328573781</v>
      </c>
      <c r="CD60" s="245">
        <f t="shared" si="1064"/>
        <v>299.96957964307325</v>
      </c>
      <c r="CE60" s="48"/>
      <c r="CF60" s="94"/>
      <c r="CG60" s="95"/>
      <c r="CH60" s="204" t="s">
        <v>389</v>
      </c>
      <c r="CI60" s="244">
        <f>CI41*1000/(CI21+(CI67*CI26))</f>
        <v>206.05919129634179</v>
      </c>
      <c r="CJ60" s="244">
        <f t="shared" ref="CJ60:CT60" si="1065">CJ41*1000/(CJ21+(CJ67*CJ26))</f>
        <v>226.49910629155332</v>
      </c>
      <c r="CK60" s="244">
        <f t="shared" si="1065"/>
        <v>255.19362037120382</v>
      </c>
      <c r="CL60" s="244">
        <f t="shared" si="1065"/>
        <v>265.86324205346654</v>
      </c>
      <c r="CM60" s="244">
        <f t="shared" si="1065"/>
        <v>279.90574482858523</v>
      </c>
      <c r="CN60" s="244">
        <f t="shared" si="1065"/>
        <v>292.55280504045146</v>
      </c>
      <c r="CO60" s="244">
        <f t="shared" si="1065"/>
        <v>298.37207727609183</v>
      </c>
      <c r="CP60" s="244">
        <f t="shared" si="1065"/>
        <v>299.15663288551758</v>
      </c>
      <c r="CQ60" s="245">
        <f t="shared" si="1065"/>
        <v>300.93781284697678</v>
      </c>
      <c r="CR60" s="245">
        <f t="shared" si="1065"/>
        <v>302.96212048368488</v>
      </c>
      <c r="CS60" s="245">
        <f t="shared" si="1065"/>
        <v>300.44984328573781</v>
      </c>
      <c r="CT60" s="245">
        <f t="shared" si="1065"/>
        <v>299.96957964307325</v>
      </c>
      <c r="CU60" s="48"/>
      <c r="CV60" s="94"/>
      <c r="CW60" s="95"/>
      <c r="CX60" s="204" t="s">
        <v>389</v>
      </c>
      <c r="CY60" s="65">
        <f>CY41*1000/(CY21+(CY67*CY26))</f>
        <v>206.05919129634179</v>
      </c>
      <c r="CZ60" s="73">
        <f t="shared" ref="CZ60:DJ60" si="1066">CZ41*1000/(CZ21+(CZ67*CZ26))</f>
        <v>226.49910629155332</v>
      </c>
      <c r="DA60" s="65">
        <f t="shared" si="1066"/>
        <v>255.19362037120382</v>
      </c>
      <c r="DB60" s="73">
        <f t="shared" si="1066"/>
        <v>265.86324205346654</v>
      </c>
      <c r="DC60" s="65">
        <f t="shared" si="1066"/>
        <v>279.90574482858523</v>
      </c>
      <c r="DD60" s="73">
        <f t="shared" si="1066"/>
        <v>292.55280504045146</v>
      </c>
      <c r="DE60" s="65">
        <f t="shared" si="1066"/>
        <v>298.37207727609183</v>
      </c>
      <c r="DF60" s="73">
        <f t="shared" si="1066"/>
        <v>299.15663288551758</v>
      </c>
      <c r="DG60" s="70">
        <f t="shared" si="1066"/>
        <v>300.93781284697678</v>
      </c>
      <c r="DH60" s="78">
        <f t="shared" si="1066"/>
        <v>302.96212048368488</v>
      </c>
      <c r="DI60" s="70">
        <f t="shared" si="1066"/>
        <v>300.44984328573781</v>
      </c>
      <c r="DJ60" s="78">
        <f t="shared" si="1066"/>
        <v>299.96957964307325</v>
      </c>
      <c r="DK60" s="48"/>
      <c r="DL60" s="94"/>
      <c r="DM60" s="95"/>
      <c r="DN60" s="204" t="s">
        <v>389</v>
      </c>
      <c r="DO60" s="65">
        <f>DO41*1000/(DO21+(DO67*DO26))</f>
        <v>206.05919129634179</v>
      </c>
      <c r="DP60" s="73">
        <f t="shared" ref="DP60:DZ60" si="1067">DP41*1000/(DP21+(DP67*DP26))</f>
        <v>226.49910629155332</v>
      </c>
      <c r="DQ60" s="65">
        <f t="shared" si="1067"/>
        <v>255.19362037120382</v>
      </c>
      <c r="DR60" s="73">
        <f t="shared" si="1067"/>
        <v>265.86324205346654</v>
      </c>
      <c r="DS60" s="65">
        <f t="shared" si="1067"/>
        <v>279.90574482858523</v>
      </c>
      <c r="DT60" s="73">
        <f t="shared" si="1067"/>
        <v>292.55280504045146</v>
      </c>
      <c r="DU60" s="65">
        <f t="shared" si="1067"/>
        <v>298.37207727609183</v>
      </c>
      <c r="DV60" s="73">
        <f t="shared" si="1067"/>
        <v>299.15663288551758</v>
      </c>
      <c r="DW60" s="70">
        <f t="shared" si="1067"/>
        <v>300.93781284697678</v>
      </c>
      <c r="DX60" s="78">
        <f t="shared" si="1067"/>
        <v>302.96212048368488</v>
      </c>
      <c r="DY60" s="70">
        <f t="shared" si="1067"/>
        <v>300.44984328573781</v>
      </c>
      <c r="DZ60" s="78">
        <f t="shared" si="1067"/>
        <v>299.96957964307325</v>
      </c>
      <c r="EA60" s="48"/>
    </row>
    <row r="61" spans="1:131" ht="15" customHeight="1">
      <c r="A61" s="50"/>
      <c r="B61" s="94"/>
      <c r="C61" s="95"/>
      <c r="D61" s="204" t="s">
        <v>390</v>
      </c>
      <c r="E61" s="65">
        <f>E42*1000/(E21+(E67*E26))</f>
        <v>128.34132789387112</v>
      </c>
      <c r="F61" s="73">
        <f t="shared" ref="F61:P61" si="1068">F42*1000/(F21+(F67*F26))</f>
        <v>73.589349370313599</v>
      </c>
      <c r="G61" s="65">
        <f t="shared" si="1068"/>
        <v>245.7459161605249</v>
      </c>
      <c r="H61" s="73">
        <f t="shared" si="1068"/>
        <v>1231.3583045358973</v>
      </c>
      <c r="I61" s="65">
        <f t="shared" si="1068"/>
        <v>1900.6874743821566</v>
      </c>
      <c r="J61" s="73">
        <f t="shared" si="1068"/>
        <v>1067.3028932294667</v>
      </c>
      <c r="K61" s="65">
        <f t="shared" si="1068"/>
        <v>532.08716428061814</v>
      </c>
      <c r="L61" s="73">
        <f t="shared" si="1068"/>
        <v>503.72504802055397</v>
      </c>
      <c r="M61" s="70">
        <f t="shared" si="1068"/>
        <v>279.04213357524668</v>
      </c>
      <c r="N61" s="78">
        <f t="shared" si="1068"/>
        <v>353.15664803496691</v>
      </c>
      <c r="O61" s="70">
        <f t="shared" si="1068"/>
        <v>340.76844823550147</v>
      </c>
      <c r="P61" s="78">
        <f t="shared" si="1068"/>
        <v>374.69728763043753</v>
      </c>
      <c r="Q61" s="48"/>
      <c r="R61" s="94"/>
      <c r="S61" s="95"/>
      <c r="T61" s="204" t="s">
        <v>390</v>
      </c>
      <c r="U61" s="65">
        <f>U42*1000/(U21+(U67*U26))</f>
        <v>128.34132789387112</v>
      </c>
      <c r="V61" s="73">
        <f t="shared" ref="V61:AF61" si="1069">V42*1000/(V21+(V67*V26))</f>
        <v>73.589349370313599</v>
      </c>
      <c r="W61" s="65">
        <f t="shared" si="1069"/>
        <v>245.7459161605249</v>
      </c>
      <c r="X61" s="73">
        <f t="shared" si="1069"/>
        <v>1231.3583045358973</v>
      </c>
      <c r="Y61" s="65">
        <f t="shared" si="1069"/>
        <v>1900.6874743821566</v>
      </c>
      <c r="Z61" s="73">
        <f t="shared" si="1069"/>
        <v>1067.3028932294667</v>
      </c>
      <c r="AA61" s="65">
        <f t="shared" si="1069"/>
        <v>532.08716428061814</v>
      </c>
      <c r="AB61" s="73">
        <f t="shared" si="1069"/>
        <v>503.72504802055397</v>
      </c>
      <c r="AC61" s="70">
        <f t="shared" si="1069"/>
        <v>279.04213357524668</v>
      </c>
      <c r="AD61" s="78">
        <f t="shared" si="1069"/>
        <v>353.15664803496691</v>
      </c>
      <c r="AE61" s="70">
        <f t="shared" si="1069"/>
        <v>340.76844823550147</v>
      </c>
      <c r="AF61" s="78">
        <f t="shared" si="1069"/>
        <v>374.69728763043753</v>
      </c>
      <c r="AG61" s="48"/>
      <c r="AH61" s="94"/>
      <c r="AI61" s="95"/>
      <c r="AJ61" s="204" t="s">
        <v>390</v>
      </c>
      <c r="AK61" s="65">
        <f>AK42*1000/(AK21+(AK67*AK26))</f>
        <v>128.34132789387112</v>
      </c>
      <c r="AL61" s="73">
        <f t="shared" ref="AL61:AV61" si="1070">AL42*1000/(AL21+(AL67*AL26))</f>
        <v>73.589349370313599</v>
      </c>
      <c r="AM61" s="65">
        <f t="shared" si="1070"/>
        <v>245.7459161605249</v>
      </c>
      <c r="AN61" s="73">
        <f t="shared" si="1070"/>
        <v>1231.3583045358973</v>
      </c>
      <c r="AO61" s="65">
        <f t="shared" si="1070"/>
        <v>1900.6874743821566</v>
      </c>
      <c r="AP61" s="73">
        <f t="shared" si="1070"/>
        <v>1067.3028932294667</v>
      </c>
      <c r="AQ61" s="65">
        <f t="shared" si="1070"/>
        <v>532.08716428061814</v>
      </c>
      <c r="AR61" s="73">
        <f t="shared" si="1070"/>
        <v>503.72504802055397</v>
      </c>
      <c r="AS61" s="70">
        <f t="shared" si="1070"/>
        <v>279.04213357524668</v>
      </c>
      <c r="AT61" s="78">
        <f t="shared" si="1070"/>
        <v>353.15664803496691</v>
      </c>
      <c r="AU61" s="70">
        <f t="shared" si="1070"/>
        <v>340.76844823550147</v>
      </c>
      <c r="AV61" s="78">
        <f t="shared" si="1070"/>
        <v>374.69728763043753</v>
      </c>
      <c r="AW61" s="48"/>
      <c r="AX61" s="94"/>
      <c r="AY61" s="95"/>
      <c r="AZ61" s="204" t="s">
        <v>390</v>
      </c>
      <c r="BA61" s="65">
        <f>BA42*1000/(BA21+(BA67*BA26))</f>
        <v>128.34132789387112</v>
      </c>
      <c r="BB61" s="73">
        <f t="shared" ref="BB61:BL61" si="1071">BB42*1000/(BB21+(BB67*BB26))</f>
        <v>73.589349370313599</v>
      </c>
      <c r="BC61" s="65">
        <f t="shared" si="1071"/>
        <v>245.7459161605249</v>
      </c>
      <c r="BD61" s="73">
        <f t="shared" si="1071"/>
        <v>1231.3583045358973</v>
      </c>
      <c r="BE61" s="65">
        <f t="shared" si="1071"/>
        <v>1900.6874743821566</v>
      </c>
      <c r="BF61" s="73">
        <f t="shared" si="1071"/>
        <v>1067.3028932294667</v>
      </c>
      <c r="BG61" s="65">
        <f t="shared" si="1071"/>
        <v>532.08716428061814</v>
      </c>
      <c r="BH61" s="73">
        <f t="shared" si="1071"/>
        <v>503.72504802055397</v>
      </c>
      <c r="BI61" s="70">
        <f t="shared" si="1071"/>
        <v>279.04213357524668</v>
      </c>
      <c r="BJ61" s="78">
        <f t="shared" si="1071"/>
        <v>353.15664803496691</v>
      </c>
      <c r="BK61" s="70">
        <f t="shared" si="1071"/>
        <v>340.76844823550147</v>
      </c>
      <c r="BL61" s="78">
        <f t="shared" si="1071"/>
        <v>374.69728763043753</v>
      </c>
      <c r="BM61" s="48"/>
      <c r="BN61" s="266"/>
      <c r="BO61" s="48"/>
      <c r="BP61" s="94"/>
      <c r="BQ61" s="95"/>
      <c r="BR61" s="204" t="s">
        <v>390</v>
      </c>
      <c r="BS61" s="244">
        <f>BS42*1000/(BS21+(BS67*BS26))</f>
        <v>128.34132789387112</v>
      </c>
      <c r="BT61" s="244">
        <f t="shared" ref="BT61:CD61" si="1072">BT42*1000/(BT21+(BT67*BT26))</f>
        <v>102.94874752813608</v>
      </c>
      <c r="BU61" s="244">
        <f t="shared" si="1072"/>
        <v>149.39972224252267</v>
      </c>
      <c r="BV61" s="244">
        <f t="shared" si="1072"/>
        <v>440.1290847390249</v>
      </c>
      <c r="BW61" s="244">
        <f t="shared" si="1072"/>
        <v>757.18565969820929</v>
      </c>
      <c r="BX61" s="244">
        <f t="shared" si="1072"/>
        <v>810.04502720649248</v>
      </c>
      <c r="BY61" s="244">
        <f t="shared" si="1072"/>
        <v>764.51117501864962</v>
      </c>
      <c r="BZ61" s="244">
        <f t="shared" si="1072"/>
        <v>725.12265599893647</v>
      </c>
      <c r="CA61" s="245">
        <f t="shared" si="1072"/>
        <v>667.39858012540992</v>
      </c>
      <c r="CB61" s="245">
        <f t="shared" si="1072"/>
        <v>632.47250436706031</v>
      </c>
      <c r="CC61" s="245">
        <f t="shared" si="1072"/>
        <v>600.25875633406861</v>
      </c>
      <c r="CD61" s="245">
        <f t="shared" si="1072"/>
        <v>578.45381260482543</v>
      </c>
      <c r="CE61" s="48"/>
      <c r="CF61" s="94"/>
      <c r="CG61" s="95"/>
      <c r="CH61" s="204" t="s">
        <v>390</v>
      </c>
      <c r="CI61" s="244">
        <f>CI42*1000/(CI21+(CI67*CI26))</f>
        <v>128.34132789387112</v>
      </c>
      <c r="CJ61" s="244">
        <f t="shared" ref="CJ61:CT61" si="1073">CJ42*1000/(CJ21+(CJ67*CJ26))</f>
        <v>102.94874752813608</v>
      </c>
      <c r="CK61" s="244">
        <f t="shared" si="1073"/>
        <v>149.39972224252267</v>
      </c>
      <c r="CL61" s="244">
        <f t="shared" si="1073"/>
        <v>440.1290847390249</v>
      </c>
      <c r="CM61" s="244">
        <f t="shared" si="1073"/>
        <v>757.18565969820929</v>
      </c>
      <c r="CN61" s="244">
        <f t="shared" si="1073"/>
        <v>810.04502720649248</v>
      </c>
      <c r="CO61" s="244">
        <f t="shared" si="1073"/>
        <v>764.51117501864962</v>
      </c>
      <c r="CP61" s="244">
        <f t="shared" si="1073"/>
        <v>725.12265599893647</v>
      </c>
      <c r="CQ61" s="245">
        <f t="shared" si="1073"/>
        <v>667.39858012540992</v>
      </c>
      <c r="CR61" s="245">
        <f t="shared" si="1073"/>
        <v>632.47250436706031</v>
      </c>
      <c r="CS61" s="245">
        <f t="shared" si="1073"/>
        <v>600.25875633406861</v>
      </c>
      <c r="CT61" s="245">
        <f t="shared" si="1073"/>
        <v>578.45381260482543</v>
      </c>
      <c r="CU61" s="48"/>
      <c r="CV61" s="94"/>
      <c r="CW61" s="95"/>
      <c r="CX61" s="204" t="s">
        <v>390</v>
      </c>
      <c r="CY61" s="65">
        <f>CY42*1000/(CY21+(CY67*CY26))</f>
        <v>128.34132789387112</v>
      </c>
      <c r="CZ61" s="73">
        <f t="shared" ref="CZ61:DJ61" si="1074">CZ42*1000/(CZ21+(CZ67*CZ26))</f>
        <v>102.94874752813608</v>
      </c>
      <c r="DA61" s="65">
        <f t="shared" si="1074"/>
        <v>149.39972224252267</v>
      </c>
      <c r="DB61" s="73">
        <f t="shared" si="1074"/>
        <v>440.1290847390249</v>
      </c>
      <c r="DC61" s="65">
        <f t="shared" si="1074"/>
        <v>757.18565969820929</v>
      </c>
      <c r="DD61" s="73">
        <f t="shared" si="1074"/>
        <v>810.04502720649248</v>
      </c>
      <c r="DE61" s="65">
        <f t="shared" si="1074"/>
        <v>764.51117501864962</v>
      </c>
      <c r="DF61" s="73">
        <f t="shared" si="1074"/>
        <v>725.12265599893647</v>
      </c>
      <c r="DG61" s="70">
        <f t="shared" si="1074"/>
        <v>667.39858012540992</v>
      </c>
      <c r="DH61" s="78">
        <f t="shared" si="1074"/>
        <v>632.47250436706031</v>
      </c>
      <c r="DI61" s="70">
        <f t="shared" si="1074"/>
        <v>600.25875633406861</v>
      </c>
      <c r="DJ61" s="78">
        <f t="shared" si="1074"/>
        <v>578.45381260482543</v>
      </c>
      <c r="DK61" s="48"/>
      <c r="DL61" s="94"/>
      <c r="DM61" s="95"/>
      <c r="DN61" s="204" t="s">
        <v>390</v>
      </c>
      <c r="DO61" s="65">
        <f>DO42*1000/(DO21+(DO67*DO26))</f>
        <v>128.34132789387112</v>
      </c>
      <c r="DP61" s="73">
        <f t="shared" ref="DP61:DZ61" si="1075">DP42*1000/(DP21+(DP67*DP26))</f>
        <v>102.94874752813608</v>
      </c>
      <c r="DQ61" s="65">
        <f t="shared" si="1075"/>
        <v>149.39972224252267</v>
      </c>
      <c r="DR61" s="73">
        <f t="shared" si="1075"/>
        <v>440.1290847390249</v>
      </c>
      <c r="DS61" s="65">
        <f t="shared" si="1075"/>
        <v>757.18565969820929</v>
      </c>
      <c r="DT61" s="73">
        <f t="shared" si="1075"/>
        <v>810.04502720649248</v>
      </c>
      <c r="DU61" s="65">
        <f t="shared" si="1075"/>
        <v>764.51117501864962</v>
      </c>
      <c r="DV61" s="73">
        <f t="shared" si="1075"/>
        <v>725.12265599893647</v>
      </c>
      <c r="DW61" s="70">
        <f t="shared" si="1075"/>
        <v>667.39858012540992</v>
      </c>
      <c r="DX61" s="78">
        <f t="shared" si="1075"/>
        <v>632.47250436706031</v>
      </c>
      <c r="DY61" s="70">
        <f t="shared" si="1075"/>
        <v>600.25875633406861</v>
      </c>
      <c r="DZ61" s="78">
        <f t="shared" si="1075"/>
        <v>578.45381260482543</v>
      </c>
      <c r="EA61" s="48"/>
    </row>
    <row r="62" spans="1:131" ht="15" customHeight="1">
      <c r="A62" s="50"/>
      <c r="B62" s="94"/>
      <c r="C62" s="95"/>
      <c r="D62" s="204" t="s">
        <v>391</v>
      </c>
      <c r="E62" s="65">
        <f>E43*1000/(E21+(E67*E26))</f>
        <v>19.01423988039566</v>
      </c>
      <c r="F62" s="73">
        <f t="shared" ref="F62:P62" si="1076">F43*1000/(F21+(F67*F26))</f>
        <v>14.648605861094818</v>
      </c>
      <c r="G62" s="65">
        <f t="shared" si="1076"/>
        <v>35.273591448112718</v>
      </c>
      <c r="H62" s="73">
        <f t="shared" si="1076"/>
        <v>28.089751971424967</v>
      </c>
      <c r="I62" s="65">
        <f t="shared" si="1076"/>
        <v>36.288648471790125</v>
      </c>
      <c r="J62" s="73">
        <f t="shared" si="1076"/>
        <v>28.182850545576649</v>
      </c>
      <c r="K62" s="65">
        <f t="shared" si="1076"/>
        <v>30.597969928959301</v>
      </c>
      <c r="L62" s="73">
        <f t="shared" si="1076"/>
        <v>17.52983790450239</v>
      </c>
      <c r="M62" s="70">
        <f t="shared" si="1076"/>
        <v>29.262845468565196</v>
      </c>
      <c r="N62" s="78">
        <f t="shared" si="1076"/>
        <v>25.418625509408031</v>
      </c>
      <c r="O62" s="70">
        <f t="shared" si="1076"/>
        <v>21.751177546946899</v>
      </c>
      <c r="P62" s="78">
        <f t="shared" si="1076"/>
        <v>24.979819175362504</v>
      </c>
      <c r="Q62" s="48"/>
      <c r="R62" s="94"/>
      <c r="S62" s="95"/>
      <c r="T62" s="204" t="s">
        <v>391</v>
      </c>
      <c r="U62" s="65">
        <f>U43*1000/(U21+(U67*U26))</f>
        <v>19.01423988039566</v>
      </c>
      <c r="V62" s="73">
        <f t="shared" ref="V62:AF62" si="1077">V43*1000/(V21+(V67*V26))</f>
        <v>14.648605861094818</v>
      </c>
      <c r="W62" s="65">
        <f t="shared" si="1077"/>
        <v>35.273591448112718</v>
      </c>
      <c r="X62" s="73">
        <f t="shared" si="1077"/>
        <v>28.089751971424967</v>
      </c>
      <c r="Y62" s="65">
        <f t="shared" si="1077"/>
        <v>36.288648471790125</v>
      </c>
      <c r="Z62" s="73">
        <f t="shared" si="1077"/>
        <v>28.182850545576649</v>
      </c>
      <c r="AA62" s="65">
        <f t="shared" si="1077"/>
        <v>30.597969928959301</v>
      </c>
      <c r="AB62" s="73">
        <f t="shared" si="1077"/>
        <v>17.52983790450239</v>
      </c>
      <c r="AC62" s="70">
        <f t="shared" si="1077"/>
        <v>29.262845468565196</v>
      </c>
      <c r="AD62" s="78">
        <f t="shared" si="1077"/>
        <v>25.418625509408031</v>
      </c>
      <c r="AE62" s="70">
        <f t="shared" si="1077"/>
        <v>21.751177546946899</v>
      </c>
      <c r="AF62" s="78">
        <f t="shared" si="1077"/>
        <v>24.979819175362504</v>
      </c>
      <c r="AG62" s="48"/>
      <c r="AH62" s="94"/>
      <c r="AI62" s="95"/>
      <c r="AJ62" s="204" t="s">
        <v>391</v>
      </c>
      <c r="AK62" s="65">
        <f>AK43*1000/(AK21+(AK67*AK26))</f>
        <v>19.01423988039566</v>
      </c>
      <c r="AL62" s="73">
        <f t="shared" ref="AL62:AV62" si="1078">AL43*1000/(AL21+(AL67*AL26))</f>
        <v>14.648605861094818</v>
      </c>
      <c r="AM62" s="65">
        <f t="shared" si="1078"/>
        <v>35.273591448112718</v>
      </c>
      <c r="AN62" s="73">
        <f t="shared" si="1078"/>
        <v>28.089751971424967</v>
      </c>
      <c r="AO62" s="65">
        <f t="shared" si="1078"/>
        <v>36.288648471790125</v>
      </c>
      <c r="AP62" s="73">
        <f t="shared" si="1078"/>
        <v>28.182850545576649</v>
      </c>
      <c r="AQ62" s="65">
        <f t="shared" si="1078"/>
        <v>30.597969928959301</v>
      </c>
      <c r="AR62" s="73">
        <f t="shared" si="1078"/>
        <v>17.52983790450239</v>
      </c>
      <c r="AS62" s="70">
        <f t="shared" si="1078"/>
        <v>29.262845468565196</v>
      </c>
      <c r="AT62" s="78">
        <f t="shared" si="1078"/>
        <v>25.418625509408031</v>
      </c>
      <c r="AU62" s="70">
        <f t="shared" si="1078"/>
        <v>21.751177546946899</v>
      </c>
      <c r="AV62" s="78">
        <f t="shared" si="1078"/>
        <v>24.979819175362504</v>
      </c>
      <c r="AW62" s="48"/>
      <c r="AX62" s="94"/>
      <c r="AY62" s="95"/>
      <c r="AZ62" s="204" t="s">
        <v>391</v>
      </c>
      <c r="BA62" s="65">
        <f>BA43*1000/(BA21+(BA67*BA26))</f>
        <v>19.01423988039566</v>
      </c>
      <c r="BB62" s="73">
        <f t="shared" ref="BB62:BL62" si="1079">BB43*1000/(BB21+(BB67*BB26))</f>
        <v>14.648605861094818</v>
      </c>
      <c r="BC62" s="65">
        <f t="shared" si="1079"/>
        <v>35.273591448112718</v>
      </c>
      <c r="BD62" s="73">
        <f t="shared" si="1079"/>
        <v>28.089751971424967</v>
      </c>
      <c r="BE62" s="65">
        <f t="shared" si="1079"/>
        <v>36.288648471790125</v>
      </c>
      <c r="BF62" s="73">
        <f t="shared" si="1079"/>
        <v>28.182850545576649</v>
      </c>
      <c r="BG62" s="65">
        <f t="shared" si="1079"/>
        <v>30.597969928959301</v>
      </c>
      <c r="BH62" s="73">
        <f t="shared" si="1079"/>
        <v>17.52983790450239</v>
      </c>
      <c r="BI62" s="70">
        <f t="shared" si="1079"/>
        <v>29.262845468565196</v>
      </c>
      <c r="BJ62" s="78">
        <f t="shared" si="1079"/>
        <v>25.418625509408031</v>
      </c>
      <c r="BK62" s="70">
        <f t="shared" si="1079"/>
        <v>21.751177546946899</v>
      </c>
      <c r="BL62" s="78">
        <f t="shared" si="1079"/>
        <v>24.979819175362504</v>
      </c>
      <c r="BM62" s="48"/>
      <c r="BN62" s="266"/>
      <c r="BO62" s="48"/>
      <c r="BP62" s="94"/>
      <c r="BQ62" s="95"/>
      <c r="BR62" s="204" t="s">
        <v>391</v>
      </c>
      <c r="BS62" s="244">
        <f>BS43*1000/(BS21+(BS67*BS26))</f>
        <v>19.01423988039566</v>
      </c>
      <c r="BT62" s="244">
        <f t="shared" ref="BT62:CD62" si="1080">BT43*1000/(BT21+(BT67*BT26))</f>
        <v>16.990189177498543</v>
      </c>
      <c r="BU62" s="244">
        <f t="shared" si="1080"/>
        <v>22.938416576606215</v>
      </c>
      <c r="BV62" s="244">
        <f t="shared" si="1080"/>
        <v>24.321589023524513</v>
      </c>
      <c r="BW62" s="244">
        <f t="shared" si="1080"/>
        <v>26.917752496009786</v>
      </c>
      <c r="BX62" s="244">
        <f t="shared" si="1080"/>
        <v>27.136358029144269</v>
      </c>
      <c r="BY62" s="244">
        <f t="shared" si="1080"/>
        <v>27.703291477254353</v>
      </c>
      <c r="BZ62" s="244">
        <f t="shared" si="1080"/>
        <v>26.167354596792716</v>
      </c>
      <c r="CA62" s="245">
        <f t="shared" si="1080"/>
        <v>26.56029349954072</v>
      </c>
      <c r="CB62" s="245">
        <f t="shared" si="1080"/>
        <v>26.429667346752254</v>
      </c>
      <c r="CC62" s="245">
        <f t="shared" si="1080"/>
        <v>25.912046473654957</v>
      </c>
      <c r="CD62" s="245">
        <f t="shared" si="1080"/>
        <v>25.81973146673938</v>
      </c>
      <c r="CE62" s="48"/>
      <c r="CF62" s="94"/>
      <c r="CG62" s="95"/>
      <c r="CH62" s="204" t="s">
        <v>391</v>
      </c>
      <c r="CI62" s="244">
        <f>CI43*1000/(CI21+(CI67*CI26))</f>
        <v>19.01423988039566</v>
      </c>
      <c r="CJ62" s="244">
        <f t="shared" ref="CJ62:CT62" si="1081">CJ43*1000/(CJ21+(CJ67*CJ26))</f>
        <v>16.990189177498543</v>
      </c>
      <c r="CK62" s="244">
        <f t="shared" si="1081"/>
        <v>22.938416576606215</v>
      </c>
      <c r="CL62" s="244">
        <f t="shared" si="1081"/>
        <v>24.321589023524513</v>
      </c>
      <c r="CM62" s="244">
        <f t="shared" si="1081"/>
        <v>26.917752496009786</v>
      </c>
      <c r="CN62" s="244">
        <f t="shared" si="1081"/>
        <v>27.136358029144269</v>
      </c>
      <c r="CO62" s="244">
        <f t="shared" si="1081"/>
        <v>27.703291477254353</v>
      </c>
      <c r="CP62" s="244">
        <f t="shared" si="1081"/>
        <v>26.167354596792716</v>
      </c>
      <c r="CQ62" s="245">
        <f t="shared" si="1081"/>
        <v>26.56029349954072</v>
      </c>
      <c r="CR62" s="245">
        <f t="shared" si="1081"/>
        <v>26.429667346752254</v>
      </c>
      <c r="CS62" s="245">
        <f t="shared" si="1081"/>
        <v>25.912046473654957</v>
      </c>
      <c r="CT62" s="245">
        <f t="shared" si="1081"/>
        <v>25.81973146673938</v>
      </c>
      <c r="CU62" s="48"/>
      <c r="CV62" s="94"/>
      <c r="CW62" s="95"/>
      <c r="CX62" s="204" t="s">
        <v>391</v>
      </c>
      <c r="CY62" s="65">
        <f>CY43*1000/(CY21+(CY67*CY26))</f>
        <v>19.01423988039566</v>
      </c>
      <c r="CZ62" s="73">
        <f t="shared" ref="CZ62:DJ62" si="1082">CZ43*1000/(CZ21+(CZ67*CZ26))</f>
        <v>16.990189177498543</v>
      </c>
      <c r="DA62" s="65">
        <f t="shared" si="1082"/>
        <v>22.938416576606215</v>
      </c>
      <c r="DB62" s="73">
        <f t="shared" si="1082"/>
        <v>24.321589023524513</v>
      </c>
      <c r="DC62" s="65">
        <f t="shared" si="1082"/>
        <v>26.917752496009786</v>
      </c>
      <c r="DD62" s="73">
        <f t="shared" si="1082"/>
        <v>27.136358029144269</v>
      </c>
      <c r="DE62" s="65">
        <f t="shared" si="1082"/>
        <v>27.703291477254353</v>
      </c>
      <c r="DF62" s="73">
        <f t="shared" si="1082"/>
        <v>26.167354596792716</v>
      </c>
      <c r="DG62" s="70">
        <f t="shared" si="1082"/>
        <v>26.56029349954072</v>
      </c>
      <c r="DH62" s="78">
        <f t="shared" si="1082"/>
        <v>26.429667346752254</v>
      </c>
      <c r="DI62" s="70">
        <f t="shared" si="1082"/>
        <v>25.912046473654957</v>
      </c>
      <c r="DJ62" s="78">
        <f t="shared" si="1082"/>
        <v>25.81973146673938</v>
      </c>
      <c r="DK62" s="48"/>
      <c r="DL62" s="94"/>
      <c r="DM62" s="95"/>
      <c r="DN62" s="204" t="s">
        <v>391</v>
      </c>
      <c r="DO62" s="65">
        <f>DO43*1000/(DO21+(DO67*DO26))</f>
        <v>19.01423988039566</v>
      </c>
      <c r="DP62" s="73">
        <f t="shared" ref="DP62:DZ62" si="1083">DP43*1000/(DP21+(DP67*DP26))</f>
        <v>16.990189177498543</v>
      </c>
      <c r="DQ62" s="65">
        <f t="shared" si="1083"/>
        <v>22.938416576606215</v>
      </c>
      <c r="DR62" s="73">
        <f t="shared" si="1083"/>
        <v>24.321589023524513</v>
      </c>
      <c r="DS62" s="65">
        <f t="shared" si="1083"/>
        <v>26.917752496009786</v>
      </c>
      <c r="DT62" s="73">
        <f t="shared" si="1083"/>
        <v>27.136358029144269</v>
      </c>
      <c r="DU62" s="65">
        <f t="shared" si="1083"/>
        <v>27.703291477254353</v>
      </c>
      <c r="DV62" s="73">
        <f t="shared" si="1083"/>
        <v>26.167354596792716</v>
      </c>
      <c r="DW62" s="70">
        <f t="shared" si="1083"/>
        <v>26.56029349954072</v>
      </c>
      <c r="DX62" s="78">
        <f t="shared" si="1083"/>
        <v>26.429667346752254</v>
      </c>
      <c r="DY62" s="70">
        <f t="shared" si="1083"/>
        <v>25.912046473654957</v>
      </c>
      <c r="DZ62" s="78">
        <f t="shared" si="1083"/>
        <v>25.81973146673938</v>
      </c>
      <c r="EA62" s="48"/>
    </row>
    <row r="63" spans="1:131" ht="15" customHeight="1">
      <c r="A63" s="50"/>
      <c r="B63" s="94"/>
      <c r="C63" s="95"/>
      <c r="D63" s="181" t="s">
        <v>223</v>
      </c>
      <c r="E63" s="188">
        <f>E44*1000/(E21+(E67*E26))</f>
        <v>0</v>
      </c>
      <c r="F63" s="73">
        <f t="shared" ref="F63:P63" si="1084">F44*1000/(F21+(F67*F26))</f>
        <v>0</v>
      </c>
      <c r="G63" s="65">
        <f t="shared" si="1084"/>
        <v>0</v>
      </c>
      <c r="H63" s="73">
        <f t="shared" si="1084"/>
        <v>0</v>
      </c>
      <c r="I63" s="65">
        <f t="shared" si="1084"/>
        <v>0</v>
      </c>
      <c r="J63" s="73">
        <f t="shared" si="1084"/>
        <v>0</v>
      </c>
      <c r="K63" s="65">
        <f t="shared" si="1084"/>
        <v>0</v>
      </c>
      <c r="L63" s="73">
        <f t="shared" si="1084"/>
        <v>0</v>
      </c>
      <c r="M63" s="70">
        <f t="shared" si="1084"/>
        <v>0</v>
      </c>
      <c r="N63" s="78">
        <f t="shared" si="1084"/>
        <v>0</v>
      </c>
      <c r="O63" s="70">
        <f t="shared" si="1084"/>
        <v>0</v>
      </c>
      <c r="P63" s="78">
        <f t="shared" si="1084"/>
        <v>0</v>
      </c>
      <c r="Q63" s="48"/>
      <c r="R63" s="94"/>
      <c r="S63" s="95"/>
      <c r="T63" s="181" t="s">
        <v>223</v>
      </c>
      <c r="U63" s="188">
        <f>U44*1000/(U21+(U67*U26))</f>
        <v>385.71043957756075</v>
      </c>
      <c r="V63" s="73">
        <f t="shared" ref="V63:AF63" si="1085">V44*1000/(V21+(V67*V26))</f>
        <v>496.23738815614507</v>
      </c>
      <c r="W63" s="65">
        <f t="shared" si="1085"/>
        <v>474.63499098988041</v>
      </c>
      <c r="X63" s="73">
        <f t="shared" si="1085"/>
        <v>328.69098272382701</v>
      </c>
      <c r="Y63" s="65">
        <f t="shared" si="1085"/>
        <v>449.76804540646532</v>
      </c>
      <c r="Z63" s="73">
        <f t="shared" si="1085"/>
        <v>535.72455291566462</v>
      </c>
      <c r="AA63" s="65">
        <f t="shared" si="1085"/>
        <v>425.73404317637045</v>
      </c>
      <c r="AB63" s="73">
        <f t="shared" si="1085"/>
        <v>391.84343551240636</v>
      </c>
      <c r="AC63" s="70">
        <f t="shared" si="1085"/>
        <v>402.36412519277144</v>
      </c>
      <c r="AD63" s="78">
        <f t="shared" si="1085"/>
        <v>432.6574554792856</v>
      </c>
      <c r="AE63" s="70">
        <f t="shared" si="1085"/>
        <v>381.8540058241789</v>
      </c>
      <c r="AF63" s="78">
        <f t="shared" si="1085"/>
        <v>387.1871972181188</v>
      </c>
      <c r="AG63" s="48"/>
      <c r="AH63" s="94"/>
      <c r="AI63" s="95"/>
      <c r="AJ63" s="181" t="s">
        <v>223</v>
      </c>
      <c r="AK63" s="188">
        <f>AK44*1000/(AK21+(AK67*AK26))</f>
        <v>385.71043957756075</v>
      </c>
      <c r="AL63" s="73">
        <f t="shared" ref="AL63:AV63" si="1086">AL44*1000/(AL21+(AL67*AL26))</f>
        <v>496.23738815614507</v>
      </c>
      <c r="AM63" s="65">
        <f t="shared" si="1086"/>
        <v>474.63499098988041</v>
      </c>
      <c r="AN63" s="73">
        <f t="shared" si="1086"/>
        <v>328.69098272382701</v>
      </c>
      <c r="AO63" s="65">
        <f t="shared" si="1086"/>
        <v>449.76804540646532</v>
      </c>
      <c r="AP63" s="73">
        <f t="shared" si="1086"/>
        <v>535.72455291566462</v>
      </c>
      <c r="AQ63" s="65">
        <f t="shared" si="1086"/>
        <v>425.73404317637045</v>
      </c>
      <c r="AR63" s="73">
        <f t="shared" si="1086"/>
        <v>391.84343551240636</v>
      </c>
      <c r="AS63" s="70">
        <f t="shared" si="1086"/>
        <v>402.36412519277144</v>
      </c>
      <c r="AT63" s="78">
        <f t="shared" si="1086"/>
        <v>432.6574554792856</v>
      </c>
      <c r="AU63" s="70">
        <f t="shared" si="1086"/>
        <v>381.8540058241789</v>
      </c>
      <c r="AV63" s="78">
        <f t="shared" si="1086"/>
        <v>387.1871972181188</v>
      </c>
      <c r="AW63" s="48"/>
      <c r="AX63" s="94"/>
      <c r="AY63" s="95"/>
      <c r="AZ63" s="181" t="s">
        <v>223</v>
      </c>
      <c r="BA63" s="188">
        <f>BA44*1000/(BA21+(BA67*BA26))</f>
        <v>385.71043957756075</v>
      </c>
      <c r="BB63" s="73">
        <f t="shared" ref="BB63:BL63" si="1087">BB44*1000/(BB21+(BB67*BB26))</f>
        <v>496.23738815614507</v>
      </c>
      <c r="BC63" s="65">
        <f t="shared" si="1087"/>
        <v>474.63499098988041</v>
      </c>
      <c r="BD63" s="73">
        <f t="shared" si="1087"/>
        <v>328.69098272382701</v>
      </c>
      <c r="BE63" s="65">
        <f t="shared" si="1087"/>
        <v>449.76804540646532</v>
      </c>
      <c r="BF63" s="73">
        <f t="shared" si="1087"/>
        <v>535.72455291566462</v>
      </c>
      <c r="BG63" s="65">
        <f t="shared" si="1087"/>
        <v>425.73404317637045</v>
      </c>
      <c r="BH63" s="73">
        <f t="shared" si="1087"/>
        <v>391.84343551240636</v>
      </c>
      <c r="BI63" s="70">
        <f t="shared" si="1087"/>
        <v>402.36412519277144</v>
      </c>
      <c r="BJ63" s="78">
        <f t="shared" si="1087"/>
        <v>432.6574554792856</v>
      </c>
      <c r="BK63" s="70">
        <f t="shared" si="1087"/>
        <v>381.8540058241789</v>
      </c>
      <c r="BL63" s="78">
        <f t="shared" si="1087"/>
        <v>387.1871972181188</v>
      </c>
      <c r="BM63" s="48"/>
      <c r="BN63" s="266"/>
      <c r="BO63" s="48"/>
      <c r="BP63" s="94"/>
      <c r="BQ63" s="95"/>
      <c r="BR63" s="181" t="s">
        <v>223</v>
      </c>
      <c r="BS63" s="254">
        <f>BS44*1000/(BS21+(BS67*BS26))</f>
        <v>0</v>
      </c>
      <c r="BT63" s="244">
        <f t="shared" ref="BT63:CD63" si="1088">BT44*1000/(BT21+(BT67*BT26))</f>
        <v>0</v>
      </c>
      <c r="BU63" s="244">
        <f t="shared" si="1088"/>
        <v>0</v>
      </c>
      <c r="BV63" s="244">
        <f t="shared" si="1088"/>
        <v>0</v>
      </c>
      <c r="BW63" s="244">
        <f t="shared" si="1088"/>
        <v>0</v>
      </c>
      <c r="BX63" s="244">
        <f t="shared" si="1088"/>
        <v>0</v>
      </c>
      <c r="BY63" s="244">
        <f t="shared" si="1088"/>
        <v>0</v>
      </c>
      <c r="BZ63" s="244">
        <f t="shared" si="1088"/>
        <v>0</v>
      </c>
      <c r="CA63" s="245">
        <f t="shared" si="1088"/>
        <v>0</v>
      </c>
      <c r="CB63" s="245">
        <f t="shared" si="1088"/>
        <v>0</v>
      </c>
      <c r="CC63" s="245">
        <f t="shared" si="1088"/>
        <v>0</v>
      </c>
      <c r="CD63" s="245">
        <f t="shared" si="1088"/>
        <v>0</v>
      </c>
      <c r="CE63" s="48"/>
      <c r="CF63" s="94"/>
      <c r="CG63" s="95"/>
      <c r="CH63" s="181" t="s">
        <v>223</v>
      </c>
      <c r="CI63" s="254">
        <f>CI44*1000/(CI21+(CI67*CI26))</f>
        <v>385.71043957756075</v>
      </c>
      <c r="CJ63" s="244">
        <f t="shared" ref="CJ63:CT63" si="1089">CJ44*1000/(CJ21+(CJ67*CJ26))</f>
        <v>437.01554573453001</v>
      </c>
      <c r="CK63" s="244">
        <f t="shared" si="1089"/>
        <v>449.33442530827131</v>
      </c>
      <c r="CL63" s="244">
        <f t="shared" si="1089"/>
        <v>416.89524947589905</v>
      </c>
      <c r="CM63" s="244">
        <f t="shared" si="1089"/>
        <v>423.99914105215959</v>
      </c>
      <c r="CN63" s="244">
        <f t="shared" si="1089"/>
        <v>443.06154285398713</v>
      </c>
      <c r="CO63" s="244">
        <f t="shared" si="1089"/>
        <v>440.22162639641562</v>
      </c>
      <c r="CP63" s="244">
        <f t="shared" si="1089"/>
        <v>432.82501039718574</v>
      </c>
      <c r="CQ63" s="245">
        <f t="shared" si="1089"/>
        <v>428.78958987769596</v>
      </c>
      <c r="CR63" s="245">
        <f t="shared" si="1089"/>
        <v>429.15182178359669</v>
      </c>
      <c r="CS63" s="245">
        <f t="shared" si="1089"/>
        <v>423.90930468207063</v>
      </c>
      <c r="CT63" s="245">
        <f t="shared" si="1089"/>
        <v>420.32880862609682</v>
      </c>
      <c r="CU63" s="48"/>
      <c r="CV63" s="94"/>
      <c r="CW63" s="95"/>
      <c r="CX63" s="181" t="s">
        <v>223</v>
      </c>
      <c r="CY63" s="188">
        <f>CY44*1000/(CY21+(CY67*CY26))</f>
        <v>385.71043957756075</v>
      </c>
      <c r="CZ63" s="73">
        <f t="shared" ref="CZ63:DJ63" si="1090">CZ44*1000/(CZ21+(CZ67*CZ26))</f>
        <v>437.01554573453001</v>
      </c>
      <c r="DA63" s="65">
        <f t="shared" si="1090"/>
        <v>449.33442530827131</v>
      </c>
      <c r="DB63" s="73">
        <f t="shared" si="1090"/>
        <v>416.89524947589905</v>
      </c>
      <c r="DC63" s="65">
        <f t="shared" si="1090"/>
        <v>423.99914105215959</v>
      </c>
      <c r="DD63" s="73">
        <f t="shared" si="1090"/>
        <v>443.06154285398713</v>
      </c>
      <c r="DE63" s="65">
        <f t="shared" si="1090"/>
        <v>440.22162639641562</v>
      </c>
      <c r="DF63" s="73">
        <f t="shared" si="1090"/>
        <v>432.82501039718574</v>
      </c>
      <c r="DG63" s="70">
        <f t="shared" si="1090"/>
        <v>428.78958987769596</v>
      </c>
      <c r="DH63" s="78">
        <f t="shared" si="1090"/>
        <v>429.15182178359669</v>
      </c>
      <c r="DI63" s="70">
        <f t="shared" si="1090"/>
        <v>423.90930468207063</v>
      </c>
      <c r="DJ63" s="78">
        <f t="shared" si="1090"/>
        <v>420.32880862609682</v>
      </c>
      <c r="DK63" s="48"/>
      <c r="DL63" s="94"/>
      <c r="DM63" s="95"/>
      <c r="DN63" s="181" t="s">
        <v>223</v>
      </c>
      <c r="DO63" s="188">
        <f>DO44*1000/(DO21+(DO67*DO26))</f>
        <v>385.71043957756075</v>
      </c>
      <c r="DP63" s="73">
        <f t="shared" ref="DP63:DZ63" si="1091">DP44*1000/(DP21+(DP67*DP26))</f>
        <v>437.01554573453001</v>
      </c>
      <c r="DQ63" s="65">
        <f t="shared" si="1091"/>
        <v>449.33442530827131</v>
      </c>
      <c r="DR63" s="73">
        <f t="shared" si="1091"/>
        <v>416.89524947589905</v>
      </c>
      <c r="DS63" s="65">
        <f t="shared" si="1091"/>
        <v>423.99914105215959</v>
      </c>
      <c r="DT63" s="73">
        <f t="shared" si="1091"/>
        <v>443.06154285398713</v>
      </c>
      <c r="DU63" s="65">
        <f t="shared" si="1091"/>
        <v>440.22162639641562</v>
      </c>
      <c r="DV63" s="73">
        <f t="shared" si="1091"/>
        <v>432.82501039718574</v>
      </c>
      <c r="DW63" s="70">
        <f t="shared" si="1091"/>
        <v>428.78958987769596</v>
      </c>
      <c r="DX63" s="78">
        <f t="shared" si="1091"/>
        <v>429.15182178359669</v>
      </c>
      <c r="DY63" s="70">
        <f t="shared" si="1091"/>
        <v>423.90930468207063</v>
      </c>
      <c r="DZ63" s="78">
        <f t="shared" si="1091"/>
        <v>420.32880862609682</v>
      </c>
      <c r="EA63" s="48"/>
    </row>
    <row r="64" spans="1:131" ht="15" customHeight="1">
      <c r="A64" s="50"/>
      <c r="B64" s="94"/>
      <c r="C64" s="95"/>
      <c r="D64" s="181" t="s">
        <v>410</v>
      </c>
      <c r="E64" s="189">
        <f>E45*1000/(E21+(E67*E26))</f>
        <v>0</v>
      </c>
      <c r="F64" s="77">
        <f t="shared" ref="F64:P64" si="1092">F45*1000/(F21+(F67*F26))</f>
        <v>0</v>
      </c>
      <c r="G64" s="69">
        <f t="shared" si="1092"/>
        <v>0</v>
      </c>
      <c r="H64" s="77">
        <f t="shared" si="1092"/>
        <v>0</v>
      </c>
      <c r="I64" s="69">
        <f t="shared" si="1092"/>
        <v>0</v>
      </c>
      <c r="J64" s="77">
        <f t="shared" si="1092"/>
        <v>0</v>
      </c>
      <c r="K64" s="69">
        <f t="shared" si="1092"/>
        <v>0</v>
      </c>
      <c r="L64" s="77">
        <f t="shared" si="1092"/>
        <v>0</v>
      </c>
      <c r="M64" s="67">
        <f t="shared" si="1092"/>
        <v>0</v>
      </c>
      <c r="N64" s="75">
        <f t="shared" si="1092"/>
        <v>0</v>
      </c>
      <c r="O64" s="67">
        <f t="shared" si="1092"/>
        <v>0</v>
      </c>
      <c r="P64" s="75">
        <f t="shared" si="1092"/>
        <v>0</v>
      </c>
      <c r="Q64" s="48"/>
      <c r="R64" s="94"/>
      <c r="S64" s="95"/>
      <c r="T64" s="181" t="s">
        <v>410</v>
      </c>
      <c r="U64" s="189">
        <f>U45*1000/(U21+(U67*U26))</f>
        <v>472.22719179522056</v>
      </c>
      <c r="V64" s="77">
        <f t="shared" ref="V64:AF64" si="1093">V45*1000/(V21+(V67*V26))</f>
        <v>508.4450673539834</v>
      </c>
      <c r="W64" s="69">
        <f t="shared" si="1093"/>
        <v>459.51042183481405</v>
      </c>
      <c r="X64" s="77">
        <f t="shared" si="1093"/>
        <v>549.67137451320662</v>
      </c>
      <c r="Y64" s="69">
        <f t="shared" si="1093"/>
        <v>551.71796224251977</v>
      </c>
      <c r="Z64" s="77">
        <f t="shared" si="1093"/>
        <v>590.0332856524758</v>
      </c>
      <c r="AA64" s="69">
        <f t="shared" si="1093"/>
        <v>497.09390681133686</v>
      </c>
      <c r="AB64" s="77">
        <f t="shared" si="1093"/>
        <v>464.02512100153382</v>
      </c>
      <c r="AC64" s="67">
        <f t="shared" si="1093"/>
        <v>444.16819014786461</v>
      </c>
      <c r="AD64" s="75">
        <f t="shared" si="1093"/>
        <v>513.78072838165167</v>
      </c>
      <c r="AE64" s="67">
        <f t="shared" si="1093"/>
        <v>435.023550938938</v>
      </c>
      <c r="AF64" s="75">
        <f t="shared" si="1093"/>
        <v>499.09678712374279</v>
      </c>
      <c r="AG64" s="48"/>
      <c r="AH64" s="94"/>
      <c r="AI64" s="95"/>
      <c r="AJ64" s="181" t="s">
        <v>410</v>
      </c>
      <c r="AK64" s="189">
        <f>AK45*1000/(AK21+(AK67*AK26))</f>
        <v>472.22719179522056</v>
      </c>
      <c r="AL64" s="77">
        <f t="shared" ref="AL64:AV64" si="1094">AL45*1000/(AL21+(AL67*AL26))</f>
        <v>508.4450673539834</v>
      </c>
      <c r="AM64" s="69">
        <f t="shared" si="1094"/>
        <v>459.51042183481405</v>
      </c>
      <c r="AN64" s="77">
        <f t="shared" si="1094"/>
        <v>549.67137451320662</v>
      </c>
      <c r="AO64" s="69">
        <f t="shared" si="1094"/>
        <v>551.71796224251977</v>
      </c>
      <c r="AP64" s="77">
        <f t="shared" si="1094"/>
        <v>590.0332856524758</v>
      </c>
      <c r="AQ64" s="69">
        <f t="shared" si="1094"/>
        <v>497.09390681133686</v>
      </c>
      <c r="AR64" s="77">
        <f t="shared" si="1094"/>
        <v>464.02512100153382</v>
      </c>
      <c r="AS64" s="67">
        <f t="shared" si="1094"/>
        <v>444.16819014786461</v>
      </c>
      <c r="AT64" s="75">
        <f t="shared" si="1094"/>
        <v>513.78072838165167</v>
      </c>
      <c r="AU64" s="67">
        <f t="shared" si="1094"/>
        <v>435.023550938938</v>
      </c>
      <c r="AV64" s="75">
        <f t="shared" si="1094"/>
        <v>499.09678712374279</v>
      </c>
      <c r="AW64" s="48"/>
      <c r="AX64" s="94"/>
      <c r="AY64" s="95"/>
      <c r="AZ64" s="181" t="s">
        <v>410</v>
      </c>
      <c r="BA64" s="189">
        <f>BA45*1000/(BA21+(BA67*BA26))</f>
        <v>472.22719179522056</v>
      </c>
      <c r="BB64" s="77">
        <f t="shared" ref="BB64:BL64" si="1095">BB45*1000/(BB21+(BB67*BB26))</f>
        <v>508.4450673539834</v>
      </c>
      <c r="BC64" s="69">
        <f t="shared" si="1095"/>
        <v>459.51042183481405</v>
      </c>
      <c r="BD64" s="77">
        <f t="shared" si="1095"/>
        <v>549.67137451320662</v>
      </c>
      <c r="BE64" s="69">
        <f t="shared" si="1095"/>
        <v>551.71796224251977</v>
      </c>
      <c r="BF64" s="77">
        <f t="shared" si="1095"/>
        <v>590.0332856524758</v>
      </c>
      <c r="BG64" s="69">
        <f t="shared" si="1095"/>
        <v>497.09390681133686</v>
      </c>
      <c r="BH64" s="77">
        <f t="shared" si="1095"/>
        <v>464.02512100153382</v>
      </c>
      <c r="BI64" s="67">
        <f t="shared" si="1095"/>
        <v>444.16819014786461</v>
      </c>
      <c r="BJ64" s="75">
        <f t="shared" si="1095"/>
        <v>513.78072838165167</v>
      </c>
      <c r="BK64" s="67">
        <f t="shared" si="1095"/>
        <v>435.023550938938</v>
      </c>
      <c r="BL64" s="75">
        <f t="shared" si="1095"/>
        <v>499.09678712374279</v>
      </c>
      <c r="BM64" s="48"/>
      <c r="BN64" s="266"/>
      <c r="BO64" s="48"/>
      <c r="BP64" s="94"/>
      <c r="BQ64" s="95"/>
      <c r="BR64" s="181" t="s">
        <v>410</v>
      </c>
      <c r="BS64" s="259">
        <f>BS45*1000/(BS21+(BS67*BS26))</f>
        <v>0</v>
      </c>
      <c r="BT64" s="257">
        <f t="shared" ref="BT64:CD64" si="1096">BT45*1000/(BT21+(BT67*BT26))</f>
        <v>0</v>
      </c>
      <c r="BU64" s="257">
        <f t="shared" si="1096"/>
        <v>0</v>
      </c>
      <c r="BV64" s="257">
        <f t="shared" si="1096"/>
        <v>0</v>
      </c>
      <c r="BW64" s="257">
        <f t="shared" si="1096"/>
        <v>0</v>
      </c>
      <c r="BX64" s="257">
        <f t="shared" si="1096"/>
        <v>0</v>
      </c>
      <c r="BY64" s="257">
        <f t="shared" si="1096"/>
        <v>0</v>
      </c>
      <c r="BZ64" s="257">
        <f t="shared" si="1096"/>
        <v>0</v>
      </c>
      <c r="CA64" s="258">
        <f t="shared" si="1096"/>
        <v>0</v>
      </c>
      <c r="CB64" s="258">
        <f t="shared" si="1096"/>
        <v>0</v>
      </c>
      <c r="CC64" s="258">
        <f t="shared" si="1096"/>
        <v>0</v>
      </c>
      <c r="CD64" s="258">
        <f t="shared" si="1096"/>
        <v>0</v>
      </c>
      <c r="CE64" s="48"/>
      <c r="CF64" s="94"/>
      <c r="CG64" s="95"/>
      <c r="CH64" s="181" t="s">
        <v>410</v>
      </c>
      <c r="CI64" s="259">
        <f>CI45*1000/(CI21+(CI67*CI26))</f>
        <v>472.22719179522056</v>
      </c>
      <c r="CJ64" s="257">
        <f t="shared" ref="CJ64:CT64" si="1097">CJ45*1000/(CJ21+(CJ67*CJ26))</f>
        <v>489.06344532355814</v>
      </c>
      <c r="CK64" s="257">
        <f t="shared" si="1097"/>
        <v>479.55154830531637</v>
      </c>
      <c r="CL64" s="257">
        <f t="shared" si="1097"/>
        <v>498.37153434274319</v>
      </c>
      <c r="CM64" s="257">
        <f t="shared" si="1097"/>
        <v>509.91388170681762</v>
      </c>
      <c r="CN64" s="257">
        <f t="shared" si="1097"/>
        <v>523.60937806169409</v>
      </c>
      <c r="CO64" s="257">
        <f t="shared" si="1097"/>
        <v>519.26413608619362</v>
      </c>
      <c r="CP64" s="257">
        <f t="shared" si="1097"/>
        <v>510.81356515199468</v>
      </c>
      <c r="CQ64" s="258">
        <f t="shared" si="1097"/>
        <v>502.09108404242033</v>
      </c>
      <c r="CR64" s="258">
        <f t="shared" si="1097"/>
        <v>503.30873839358804</v>
      </c>
      <c r="CS64" s="258">
        <f t="shared" si="1097"/>
        <v>495.74683206990136</v>
      </c>
      <c r="CT64" s="258">
        <f t="shared" si="1097"/>
        <v>496.02335332390459</v>
      </c>
      <c r="CU64" s="48"/>
      <c r="CV64" s="94"/>
      <c r="CW64" s="95"/>
      <c r="CX64" s="181" t="s">
        <v>410</v>
      </c>
      <c r="CY64" s="189">
        <f>CY45*1000/(CY21+(CY67*CY26))</f>
        <v>472.22719179522056</v>
      </c>
      <c r="CZ64" s="77">
        <f t="shared" ref="CZ64:DJ64" si="1098">CZ45*1000/(CZ21+(CZ67*CZ26))</f>
        <v>489.06344532355814</v>
      </c>
      <c r="DA64" s="69">
        <f t="shared" si="1098"/>
        <v>479.55154830531637</v>
      </c>
      <c r="DB64" s="77">
        <f t="shared" si="1098"/>
        <v>498.37153434274319</v>
      </c>
      <c r="DC64" s="69">
        <f t="shared" si="1098"/>
        <v>509.91388170681762</v>
      </c>
      <c r="DD64" s="77">
        <f t="shared" si="1098"/>
        <v>523.60937806169409</v>
      </c>
      <c r="DE64" s="69">
        <f t="shared" si="1098"/>
        <v>519.26413608619362</v>
      </c>
      <c r="DF64" s="77">
        <f t="shared" si="1098"/>
        <v>510.81356515199468</v>
      </c>
      <c r="DG64" s="67">
        <f t="shared" si="1098"/>
        <v>502.09108404242033</v>
      </c>
      <c r="DH64" s="75">
        <f t="shared" si="1098"/>
        <v>503.30873839358804</v>
      </c>
      <c r="DI64" s="67">
        <f t="shared" si="1098"/>
        <v>495.74683206990136</v>
      </c>
      <c r="DJ64" s="75">
        <f t="shared" si="1098"/>
        <v>496.02335332390459</v>
      </c>
      <c r="DK64" s="48"/>
      <c r="DL64" s="94"/>
      <c r="DM64" s="95"/>
      <c r="DN64" s="181" t="s">
        <v>410</v>
      </c>
      <c r="DO64" s="189">
        <f>DO45*1000/(DO21+(DO67*DO26))</f>
        <v>472.22719179522056</v>
      </c>
      <c r="DP64" s="77">
        <f t="shared" ref="DP64:DZ64" si="1099">DP45*1000/(DP21+(DP67*DP26))</f>
        <v>489.06344532355814</v>
      </c>
      <c r="DQ64" s="69">
        <f t="shared" si="1099"/>
        <v>479.55154830531637</v>
      </c>
      <c r="DR64" s="77">
        <f t="shared" si="1099"/>
        <v>498.37153434274319</v>
      </c>
      <c r="DS64" s="69">
        <f t="shared" si="1099"/>
        <v>509.91388170681762</v>
      </c>
      <c r="DT64" s="77">
        <f t="shared" si="1099"/>
        <v>523.60937806169409</v>
      </c>
      <c r="DU64" s="69">
        <f t="shared" si="1099"/>
        <v>519.26413608619362</v>
      </c>
      <c r="DV64" s="77">
        <f t="shared" si="1099"/>
        <v>510.81356515199468</v>
      </c>
      <c r="DW64" s="67">
        <f t="shared" si="1099"/>
        <v>502.09108404242033</v>
      </c>
      <c r="DX64" s="75">
        <f t="shared" si="1099"/>
        <v>503.30873839358804</v>
      </c>
      <c r="DY64" s="67">
        <f t="shared" si="1099"/>
        <v>495.74683206990136</v>
      </c>
      <c r="DZ64" s="75">
        <f t="shared" si="1099"/>
        <v>496.02335332390459</v>
      </c>
      <c r="EA64" s="48"/>
    </row>
    <row r="65" spans="1:131" ht="15" customHeight="1">
      <c r="A65" s="50"/>
      <c r="B65" s="94"/>
      <c r="C65" s="95"/>
      <c r="D65" s="181" t="s">
        <v>411</v>
      </c>
      <c r="E65" s="69">
        <f>E46*1000/(E21+(E67*E26))</f>
        <v>0</v>
      </c>
      <c r="F65" s="77">
        <f t="shared" ref="F65:P65" si="1100">F46*1000/(F21+(F67*F26))</f>
        <v>0</v>
      </c>
      <c r="G65" s="69">
        <f t="shared" si="1100"/>
        <v>0</v>
      </c>
      <c r="H65" s="77">
        <f t="shared" si="1100"/>
        <v>0</v>
      </c>
      <c r="I65" s="69">
        <f t="shared" si="1100"/>
        <v>0</v>
      </c>
      <c r="J65" s="77">
        <f t="shared" si="1100"/>
        <v>0</v>
      </c>
      <c r="K65" s="69">
        <f t="shared" si="1100"/>
        <v>0</v>
      </c>
      <c r="L65" s="77">
        <f t="shared" si="1100"/>
        <v>0</v>
      </c>
      <c r="M65" s="67">
        <f t="shared" si="1100"/>
        <v>0</v>
      </c>
      <c r="N65" s="75">
        <f t="shared" si="1100"/>
        <v>0</v>
      </c>
      <c r="O65" s="67">
        <f t="shared" si="1100"/>
        <v>0</v>
      </c>
      <c r="P65" s="75">
        <f t="shared" si="1100"/>
        <v>0</v>
      </c>
      <c r="Q65" s="48"/>
      <c r="R65" s="94"/>
      <c r="S65" s="95"/>
      <c r="T65" s="181" t="s">
        <v>411</v>
      </c>
      <c r="U65" s="69">
        <f>U46*1000/(U21+(U67*U26))</f>
        <v>158.45199900329717</v>
      </c>
      <c r="V65" s="77">
        <f t="shared" ref="V65:AF65" si="1101">V46*1000/(V21+(V67*V26))</f>
        <v>183.10757326368523</v>
      </c>
      <c r="W65" s="69">
        <f t="shared" si="1101"/>
        <v>176.36795724056358</v>
      </c>
      <c r="X65" s="77">
        <f t="shared" si="1101"/>
        <v>156.0541776190276</v>
      </c>
      <c r="Y65" s="69">
        <f t="shared" si="1101"/>
        <v>151.20270196579219</v>
      </c>
      <c r="Z65" s="77">
        <f t="shared" si="1101"/>
        <v>160.12983264532187</v>
      </c>
      <c r="AA65" s="69">
        <f t="shared" si="1101"/>
        <v>139.08168149526955</v>
      </c>
      <c r="AB65" s="77">
        <f t="shared" si="1101"/>
        <v>128.89586694487051</v>
      </c>
      <c r="AC65" s="67">
        <f t="shared" si="1101"/>
        <v>130.63770298466605</v>
      </c>
      <c r="AD65" s="75">
        <f t="shared" si="1101"/>
        <v>135.20545483727676</v>
      </c>
      <c r="AE65" s="67">
        <f t="shared" si="1101"/>
        <v>120.83987526081611</v>
      </c>
      <c r="AF65" s="75">
        <f t="shared" si="1101"/>
        <v>124.89909587681251</v>
      </c>
      <c r="AG65" s="48"/>
      <c r="AH65" s="94"/>
      <c r="AI65" s="95"/>
      <c r="AJ65" s="181" t="s">
        <v>411</v>
      </c>
      <c r="AK65" s="69">
        <f>AK46*1000/(AK21+(AK67*AK26))</f>
        <v>158.45199900329717</v>
      </c>
      <c r="AL65" s="77">
        <f t="shared" ref="AL65:AV65" si="1102">AL46*1000/(AL21+(AL67*AL26))</f>
        <v>183.10757326368523</v>
      </c>
      <c r="AM65" s="69">
        <f t="shared" si="1102"/>
        <v>176.36795724056358</v>
      </c>
      <c r="AN65" s="77">
        <f t="shared" si="1102"/>
        <v>156.0541776190276</v>
      </c>
      <c r="AO65" s="69">
        <f t="shared" si="1102"/>
        <v>151.20270196579219</v>
      </c>
      <c r="AP65" s="77">
        <f t="shared" si="1102"/>
        <v>160.12983264532187</v>
      </c>
      <c r="AQ65" s="69">
        <f t="shared" si="1102"/>
        <v>139.08168149526955</v>
      </c>
      <c r="AR65" s="77">
        <f t="shared" si="1102"/>
        <v>128.89586694487051</v>
      </c>
      <c r="AS65" s="67">
        <f t="shared" si="1102"/>
        <v>130.63770298466605</v>
      </c>
      <c r="AT65" s="75">
        <f t="shared" si="1102"/>
        <v>135.20545483727676</v>
      </c>
      <c r="AU65" s="67">
        <f t="shared" si="1102"/>
        <v>120.83987526081611</v>
      </c>
      <c r="AV65" s="75">
        <f t="shared" si="1102"/>
        <v>124.89909587681251</v>
      </c>
      <c r="AW65" s="48"/>
      <c r="AX65" s="94"/>
      <c r="AY65" s="95"/>
      <c r="AZ65" s="181" t="s">
        <v>411</v>
      </c>
      <c r="BA65" s="69">
        <f>BA46*1000/(BA21+(BA67*BA26))</f>
        <v>158.45199900329717</v>
      </c>
      <c r="BB65" s="77">
        <f t="shared" ref="BB65:BL65" si="1103">BB46*1000/(BB21+(BB67*BB26))</f>
        <v>183.10757326368523</v>
      </c>
      <c r="BC65" s="69">
        <f t="shared" si="1103"/>
        <v>176.36795724056358</v>
      </c>
      <c r="BD65" s="77">
        <f t="shared" si="1103"/>
        <v>156.0541776190276</v>
      </c>
      <c r="BE65" s="69">
        <f t="shared" si="1103"/>
        <v>151.20270196579219</v>
      </c>
      <c r="BF65" s="77">
        <f t="shared" si="1103"/>
        <v>160.12983264532187</v>
      </c>
      <c r="BG65" s="69">
        <f t="shared" si="1103"/>
        <v>139.08168149526955</v>
      </c>
      <c r="BH65" s="77">
        <f t="shared" si="1103"/>
        <v>128.89586694487051</v>
      </c>
      <c r="BI65" s="67">
        <f t="shared" si="1103"/>
        <v>130.63770298466605</v>
      </c>
      <c r="BJ65" s="75">
        <f t="shared" si="1103"/>
        <v>135.20545483727676</v>
      </c>
      <c r="BK65" s="67">
        <f t="shared" si="1103"/>
        <v>120.83987526081611</v>
      </c>
      <c r="BL65" s="75">
        <f t="shared" si="1103"/>
        <v>124.89909587681251</v>
      </c>
      <c r="BM65" s="48"/>
      <c r="BN65" s="266"/>
      <c r="BO65" s="48"/>
      <c r="BP65" s="94"/>
      <c r="BQ65" s="95"/>
      <c r="BR65" s="181" t="s">
        <v>411</v>
      </c>
      <c r="BS65" s="257">
        <f>BS46*1000/(BS21+(BS67*BS26))</f>
        <v>0</v>
      </c>
      <c r="BT65" s="257">
        <f t="shared" ref="BT65:CD65" si="1104">BT46*1000/(BT21+(BT67*BT26))</f>
        <v>0</v>
      </c>
      <c r="BU65" s="257">
        <f t="shared" si="1104"/>
        <v>0</v>
      </c>
      <c r="BV65" s="257">
        <f t="shared" si="1104"/>
        <v>0</v>
      </c>
      <c r="BW65" s="257">
        <f t="shared" si="1104"/>
        <v>0</v>
      </c>
      <c r="BX65" s="257">
        <f t="shared" si="1104"/>
        <v>0</v>
      </c>
      <c r="BY65" s="257">
        <f t="shared" si="1104"/>
        <v>0</v>
      </c>
      <c r="BZ65" s="257">
        <f t="shared" si="1104"/>
        <v>0</v>
      </c>
      <c r="CA65" s="258">
        <f t="shared" si="1104"/>
        <v>0</v>
      </c>
      <c r="CB65" s="258">
        <f t="shared" si="1104"/>
        <v>0</v>
      </c>
      <c r="CC65" s="258">
        <f t="shared" si="1104"/>
        <v>0</v>
      </c>
      <c r="CD65" s="258">
        <f t="shared" si="1104"/>
        <v>0</v>
      </c>
      <c r="CE65" s="48"/>
      <c r="CF65" s="94"/>
      <c r="CG65" s="95"/>
      <c r="CH65" s="181" t="s">
        <v>411</v>
      </c>
      <c r="CI65" s="257">
        <f>CI46*1000/(CI21+(CI67*CI26))</f>
        <v>158.45199900329717</v>
      </c>
      <c r="CJ65" s="257">
        <f t="shared" ref="CJ65:CT65" si="1105">CJ46*1000/(CJ21+(CJ67*CJ26))</f>
        <v>169.90189177498542</v>
      </c>
      <c r="CK65" s="257">
        <f t="shared" si="1105"/>
        <v>172.0381243245466</v>
      </c>
      <c r="CL65" s="257">
        <f t="shared" si="1105"/>
        <v>167.73509671396215</v>
      </c>
      <c r="CM65" s="257">
        <f t="shared" si="1105"/>
        <v>164.13263717079138</v>
      </c>
      <c r="CN65" s="257">
        <f t="shared" si="1105"/>
        <v>163.4720363201462</v>
      </c>
      <c r="CO65" s="257">
        <f t="shared" si="1105"/>
        <v>159.47618449077342</v>
      </c>
      <c r="CP65" s="257">
        <f t="shared" si="1105"/>
        <v>154.83641773250127</v>
      </c>
      <c r="CQ65" s="258">
        <f t="shared" si="1105"/>
        <v>151.6768029796107</v>
      </c>
      <c r="CR65" s="258">
        <f t="shared" si="1105"/>
        <v>149.82804618340279</v>
      </c>
      <c r="CS65" s="258">
        <f t="shared" si="1105"/>
        <v>146.62166214516694</v>
      </c>
      <c r="CT65" s="258">
        <f t="shared" si="1105"/>
        <v>144.51342238846667</v>
      </c>
      <c r="CU65" s="48"/>
      <c r="CV65" s="94"/>
      <c r="CW65" s="95"/>
      <c r="CX65" s="181" t="s">
        <v>411</v>
      </c>
      <c r="CY65" s="69">
        <f>CY46*1000/(CY21+(CY67*CY26))</f>
        <v>158.45199900329717</v>
      </c>
      <c r="CZ65" s="77">
        <f t="shared" ref="CZ65:DJ65" si="1106">CZ46*1000/(CZ21+(CZ67*CZ26))</f>
        <v>169.90189177498542</v>
      </c>
      <c r="DA65" s="69">
        <f t="shared" si="1106"/>
        <v>172.0381243245466</v>
      </c>
      <c r="DB65" s="77">
        <f t="shared" si="1106"/>
        <v>167.73509671396215</v>
      </c>
      <c r="DC65" s="69">
        <f t="shared" si="1106"/>
        <v>164.13263717079138</v>
      </c>
      <c r="DD65" s="77">
        <f t="shared" si="1106"/>
        <v>163.4720363201462</v>
      </c>
      <c r="DE65" s="69">
        <f t="shared" si="1106"/>
        <v>159.47618449077342</v>
      </c>
      <c r="DF65" s="77">
        <f t="shared" si="1106"/>
        <v>154.83641773250127</v>
      </c>
      <c r="DG65" s="67">
        <f t="shared" si="1106"/>
        <v>151.6768029796107</v>
      </c>
      <c r="DH65" s="75">
        <f t="shared" si="1106"/>
        <v>149.82804618340279</v>
      </c>
      <c r="DI65" s="67">
        <f t="shared" si="1106"/>
        <v>146.62166214516694</v>
      </c>
      <c r="DJ65" s="75">
        <f t="shared" si="1106"/>
        <v>144.51342238846667</v>
      </c>
      <c r="DK65" s="48"/>
      <c r="DL65" s="94"/>
      <c r="DM65" s="95"/>
      <c r="DN65" s="181" t="s">
        <v>411</v>
      </c>
      <c r="DO65" s="69">
        <f>DO46*1000/(DO21+(DO67*DO26))</f>
        <v>158.45199900329717</v>
      </c>
      <c r="DP65" s="77">
        <f t="shared" ref="DP65:DZ65" si="1107">DP46*1000/(DP21+(DP67*DP26))</f>
        <v>169.90189177498542</v>
      </c>
      <c r="DQ65" s="69">
        <f t="shared" si="1107"/>
        <v>172.0381243245466</v>
      </c>
      <c r="DR65" s="77">
        <f t="shared" si="1107"/>
        <v>167.73509671396215</v>
      </c>
      <c r="DS65" s="69">
        <f t="shared" si="1107"/>
        <v>164.13263717079138</v>
      </c>
      <c r="DT65" s="77">
        <f t="shared" si="1107"/>
        <v>163.4720363201462</v>
      </c>
      <c r="DU65" s="69">
        <f t="shared" si="1107"/>
        <v>159.47618449077342</v>
      </c>
      <c r="DV65" s="77">
        <f t="shared" si="1107"/>
        <v>154.83641773250127</v>
      </c>
      <c r="DW65" s="67">
        <f t="shared" si="1107"/>
        <v>151.6768029796107</v>
      </c>
      <c r="DX65" s="75">
        <f t="shared" si="1107"/>
        <v>149.82804618340279</v>
      </c>
      <c r="DY65" s="67">
        <f t="shared" si="1107"/>
        <v>146.62166214516694</v>
      </c>
      <c r="DZ65" s="75">
        <f t="shared" si="1107"/>
        <v>144.51342238846667</v>
      </c>
      <c r="EA65" s="48"/>
    </row>
    <row r="66" spans="1:131" ht="15" customHeight="1">
      <c r="A66" s="50"/>
      <c r="B66" s="94"/>
      <c r="C66" s="95"/>
      <c r="D66" s="181"/>
      <c r="E66" s="189"/>
      <c r="F66" s="77"/>
      <c r="G66" s="69"/>
      <c r="H66" s="77"/>
      <c r="I66" s="69"/>
      <c r="J66" s="77"/>
      <c r="K66" s="69"/>
      <c r="L66" s="77"/>
      <c r="M66" s="67"/>
      <c r="N66" s="75"/>
      <c r="O66" s="67"/>
      <c r="P66" s="75"/>
      <c r="Q66" s="48"/>
      <c r="R66" s="94"/>
      <c r="S66" s="95"/>
      <c r="T66" s="181"/>
      <c r="U66" s="189"/>
      <c r="V66" s="77"/>
      <c r="W66" s="69"/>
      <c r="X66" s="77"/>
      <c r="Y66" s="69"/>
      <c r="Z66" s="77"/>
      <c r="AA66" s="69"/>
      <c r="AB66" s="77"/>
      <c r="AC66" s="67"/>
      <c r="AD66" s="75"/>
      <c r="AE66" s="67"/>
      <c r="AF66" s="75"/>
      <c r="AG66" s="48"/>
      <c r="AH66" s="94"/>
      <c r="AI66" s="95"/>
      <c r="AJ66" s="181"/>
      <c r="AK66" s="259"/>
      <c r="AL66" s="257"/>
      <c r="AM66" s="257"/>
      <c r="AN66" s="257"/>
      <c r="AO66" s="257"/>
      <c r="AP66" s="257"/>
      <c r="AQ66" s="257"/>
      <c r="AR66" s="257"/>
      <c r="AS66" s="258"/>
      <c r="AT66" s="258"/>
      <c r="AU66" s="258"/>
      <c r="AV66" s="258"/>
      <c r="AW66" s="48"/>
      <c r="AX66" s="94"/>
      <c r="AY66" s="95"/>
      <c r="AZ66" s="181"/>
      <c r="BA66" s="259"/>
      <c r="BB66" s="257"/>
      <c r="BC66" s="257"/>
      <c r="BD66" s="257"/>
      <c r="BE66" s="257"/>
      <c r="BF66" s="257"/>
      <c r="BG66" s="257"/>
      <c r="BH66" s="257"/>
      <c r="BI66" s="258"/>
      <c r="BJ66" s="258"/>
      <c r="BK66" s="258"/>
      <c r="BL66" s="258"/>
      <c r="BM66" s="48"/>
      <c r="BN66" s="266"/>
      <c r="BO66" s="48"/>
      <c r="BP66" s="94"/>
      <c r="BQ66" s="95"/>
      <c r="BR66" s="181"/>
      <c r="BS66" s="259"/>
      <c r="BT66" s="257"/>
      <c r="BU66" s="257"/>
      <c r="BV66" s="257"/>
      <c r="BW66" s="257"/>
      <c r="BX66" s="257"/>
      <c r="BY66" s="257"/>
      <c r="BZ66" s="257"/>
      <c r="CA66" s="258"/>
      <c r="CB66" s="258"/>
      <c r="CC66" s="258"/>
      <c r="CD66" s="258"/>
      <c r="CE66" s="48"/>
      <c r="CF66" s="94"/>
      <c r="CG66" s="95"/>
      <c r="CH66" s="181"/>
      <c r="CI66" s="259"/>
      <c r="CJ66" s="257"/>
      <c r="CK66" s="257"/>
      <c r="CL66" s="257"/>
      <c r="CM66" s="257"/>
      <c r="CN66" s="257"/>
      <c r="CO66" s="257"/>
      <c r="CP66" s="257"/>
      <c r="CQ66" s="258"/>
      <c r="CR66" s="258"/>
      <c r="CS66" s="258"/>
      <c r="CT66" s="258"/>
      <c r="CU66" s="48"/>
      <c r="CV66" s="94"/>
      <c r="CW66" s="95"/>
      <c r="CX66" s="181"/>
      <c r="CY66" s="259"/>
      <c r="CZ66" s="257"/>
      <c r="DA66" s="257"/>
      <c r="DB66" s="257"/>
      <c r="DC66" s="257"/>
      <c r="DD66" s="257"/>
      <c r="DE66" s="257"/>
      <c r="DF66" s="257"/>
      <c r="DG66" s="258"/>
      <c r="DH66" s="258"/>
      <c r="DI66" s="258"/>
      <c r="DJ66" s="258"/>
      <c r="DK66" s="48"/>
      <c r="DL66" s="94"/>
      <c r="DM66" s="95"/>
      <c r="DN66" s="181"/>
      <c r="DO66" s="259"/>
      <c r="DP66" s="257"/>
      <c r="DQ66" s="257"/>
      <c r="DR66" s="257"/>
      <c r="DS66" s="257"/>
      <c r="DT66" s="257"/>
      <c r="DU66" s="257"/>
      <c r="DV66" s="257"/>
      <c r="DW66" s="258"/>
      <c r="DX66" s="258"/>
      <c r="DY66" s="258"/>
      <c r="DZ66" s="258"/>
      <c r="EA66" s="48"/>
    </row>
    <row r="67" spans="1:131" ht="15" customHeight="1">
      <c r="A67" s="50"/>
      <c r="B67" s="99"/>
      <c r="C67" s="100"/>
      <c r="D67" s="229" t="s">
        <v>395</v>
      </c>
      <c r="E67" s="230">
        <v>0.56000000000000005</v>
      </c>
      <c r="F67" s="231">
        <v>0.56000000000000005</v>
      </c>
      <c r="G67" s="230">
        <v>0.56000000000000005</v>
      </c>
      <c r="H67" s="231">
        <v>0.56000000000000005</v>
      </c>
      <c r="I67" s="230">
        <v>0.56000000000000005</v>
      </c>
      <c r="J67" s="231">
        <v>0.56000000000000005</v>
      </c>
      <c r="K67" s="230">
        <v>0.56000000000000005</v>
      </c>
      <c r="L67" s="231">
        <v>0.56000000000000005</v>
      </c>
      <c r="M67" s="232">
        <v>0.56000000000000005</v>
      </c>
      <c r="N67" s="233">
        <v>0.56000000000000005</v>
      </c>
      <c r="O67" s="232">
        <v>0.56000000000000005</v>
      </c>
      <c r="P67" s="233">
        <v>0.56000000000000005</v>
      </c>
      <c r="Q67" s="48"/>
      <c r="R67" s="99"/>
      <c r="S67" s="100"/>
      <c r="T67" s="229" t="s">
        <v>395</v>
      </c>
      <c r="U67" s="230">
        <v>0.56000000000000005</v>
      </c>
      <c r="V67" s="231">
        <v>0.56000000000000005</v>
      </c>
      <c r="W67" s="230">
        <v>0.56000000000000005</v>
      </c>
      <c r="X67" s="231">
        <v>0.56000000000000005</v>
      </c>
      <c r="Y67" s="230">
        <v>0.56000000000000005</v>
      </c>
      <c r="Z67" s="231">
        <v>0.56000000000000005</v>
      </c>
      <c r="AA67" s="230">
        <v>0.56000000000000005</v>
      </c>
      <c r="AB67" s="231">
        <v>0.56000000000000005</v>
      </c>
      <c r="AC67" s="232">
        <v>0.56000000000000005</v>
      </c>
      <c r="AD67" s="233">
        <v>0.56000000000000005</v>
      </c>
      <c r="AE67" s="232">
        <v>0.56000000000000005</v>
      </c>
      <c r="AF67" s="233">
        <v>0.56000000000000005</v>
      </c>
      <c r="AG67" s="48"/>
      <c r="AH67" s="99"/>
      <c r="AI67" s="100"/>
      <c r="AJ67" s="229" t="s">
        <v>395</v>
      </c>
      <c r="AK67" s="260">
        <v>0.56000000000000005</v>
      </c>
      <c r="AL67" s="260">
        <v>0.56000000000000005</v>
      </c>
      <c r="AM67" s="260">
        <v>0.56000000000000005</v>
      </c>
      <c r="AN67" s="260">
        <v>0.56000000000000005</v>
      </c>
      <c r="AO67" s="260">
        <v>0.56000000000000005</v>
      </c>
      <c r="AP67" s="260">
        <v>0.56000000000000005</v>
      </c>
      <c r="AQ67" s="260">
        <v>0.56000000000000005</v>
      </c>
      <c r="AR67" s="260">
        <v>0.56000000000000005</v>
      </c>
      <c r="AS67" s="261">
        <v>0.56000000000000005</v>
      </c>
      <c r="AT67" s="261">
        <v>0.56000000000000005</v>
      </c>
      <c r="AU67" s="261">
        <v>0.56000000000000005</v>
      </c>
      <c r="AV67" s="261">
        <v>0.56000000000000005</v>
      </c>
      <c r="AW67" s="48"/>
      <c r="AX67" s="99"/>
      <c r="AY67" s="100"/>
      <c r="AZ67" s="229" t="s">
        <v>395</v>
      </c>
      <c r="BA67" s="260">
        <v>0.56000000000000005</v>
      </c>
      <c r="BB67" s="260">
        <v>0.56000000000000005</v>
      </c>
      <c r="BC67" s="260">
        <v>0.56000000000000005</v>
      </c>
      <c r="BD67" s="260">
        <v>0.56000000000000005</v>
      </c>
      <c r="BE67" s="260">
        <v>0.56000000000000005</v>
      </c>
      <c r="BF67" s="260">
        <v>0.56000000000000005</v>
      </c>
      <c r="BG67" s="260">
        <v>0.56000000000000005</v>
      </c>
      <c r="BH67" s="260">
        <v>0.56000000000000005</v>
      </c>
      <c r="BI67" s="261">
        <v>0.56000000000000005</v>
      </c>
      <c r="BJ67" s="261">
        <v>0.56000000000000005</v>
      </c>
      <c r="BK67" s="261">
        <v>0.56000000000000005</v>
      </c>
      <c r="BL67" s="261">
        <v>0.56000000000000005</v>
      </c>
      <c r="BM67" s="48"/>
      <c r="BN67" s="266"/>
      <c r="BO67" s="48"/>
      <c r="BP67" s="99"/>
      <c r="BQ67" s="100"/>
      <c r="BR67" s="229" t="s">
        <v>395</v>
      </c>
      <c r="BS67" s="260">
        <v>0.56000000000000005</v>
      </c>
      <c r="BT67" s="260">
        <v>0.56000000000000005</v>
      </c>
      <c r="BU67" s="260">
        <v>0.56000000000000005</v>
      </c>
      <c r="BV67" s="260">
        <v>0.56000000000000005</v>
      </c>
      <c r="BW67" s="260">
        <v>0.56000000000000005</v>
      </c>
      <c r="BX67" s="260">
        <v>0.56000000000000005</v>
      </c>
      <c r="BY67" s="260">
        <v>0.56000000000000005</v>
      </c>
      <c r="BZ67" s="260">
        <v>0.56000000000000005</v>
      </c>
      <c r="CA67" s="261">
        <v>0.56000000000000005</v>
      </c>
      <c r="CB67" s="261">
        <v>0.56000000000000005</v>
      </c>
      <c r="CC67" s="261">
        <v>0.56000000000000005</v>
      </c>
      <c r="CD67" s="261">
        <v>0.56000000000000005</v>
      </c>
      <c r="CE67" s="48"/>
      <c r="CF67" s="99"/>
      <c r="CG67" s="100"/>
      <c r="CH67" s="229" t="s">
        <v>395</v>
      </c>
      <c r="CI67" s="260">
        <v>0.56000000000000005</v>
      </c>
      <c r="CJ67" s="260">
        <v>0.56000000000000005</v>
      </c>
      <c r="CK67" s="260">
        <v>0.56000000000000005</v>
      </c>
      <c r="CL67" s="260">
        <v>0.56000000000000005</v>
      </c>
      <c r="CM67" s="260">
        <v>0.56000000000000005</v>
      </c>
      <c r="CN67" s="260">
        <v>0.56000000000000005</v>
      </c>
      <c r="CO67" s="260">
        <v>0.56000000000000005</v>
      </c>
      <c r="CP67" s="260">
        <v>0.56000000000000005</v>
      </c>
      <c r="CQ67" s="261">
        <v>0.56000000000000005</v>
      </c>
      <c r="CR67" s="261">
        <v>0.56000000000000005</v>
      </c>
      <c r="CS67" s="261">
        <v>0.56000000000000005</v>
      </c>
      <c r="CT67" s="261">
        <v>0.56000000000000005</v>
      </c>
      <c r="CU67" s="48"/>
      <c r="CV67" s="99"/>
      <c r="CW67" s="100"/>
      <c r="CX67" s="229" t="s">
        <v>395</v>
      </c>
      <c r="CY67" s="260">
        <v>0.56000000000000005</v>
      </c>
      <c r="CZ67" s="260">
        <v>0.56000000000000005</v>
      </c>
      <c r="DA67" s="260">
        <v>0.56000000000000005</v>
      </c>
      <c r="DB67" s="260">
        <v>0.56000000000000005</v>
      </c>
      <c r="DC67" s="260">
        <v>0.56000000000000005</v>
      </c>
      <c r="DD67" s="260">
        <v>0.56000000000000005</v>
      </c>
      <c r="DE67" s="260">
        <v>0.56000000000000005</v>
      </c>
      <c r="DF67" s="260">
        <v>0.56000000000000005</v>
      </c>
      <c r="DG67" s="261">
        <v>0.56000000000000005</v>
      </c>
      <c r="DH67" s="261">
        <v>0.56000000000000005</v>
      </c>
      <c r="DI67" s="261">
        <v>0.56000000000000005</v>
      </c>
      <c r="DJ67" s="261">
        <v>0.56000000000000005</v>
      </c>
      <c r="DK67" s="48"/>
      <c r="DL67" s="99"/>
      <c r="DM67" s="100"/>
      <c r="DN67" s="229" t="s">
        <v>395</v>
      </c>
      <c r="DO67" s="260">
        <v>0.56000000000000005</v>
      </c>
      <c r="DP67" s="260">
        <v>0.56000000000000005</v>
      </c>
      <c r="DQ67" s="260">
        <v>0.56000000000000005</v>
      </c>
      <c r="DR67" s="260">
        <v>0.56000000000000005</v>
      </c>
      <c r="DS67" s="260">
        <v>0.56000000000000005</v>
      </c>
      <c r="DT67" s="260">
        <v>0.56000000000000005</v>
      </c>
      <c r="DU67" s="260">
        <v>0.56000000000000005</v>
      </c>
      <c r="DV67" s="260">
        <v>0.56000000000000005</v>
      </c>
      <c r="DW67" s="261">
        <v>0.56000000000000005</v>
      </c>
      <c r="DX67" s="261">
        <v>0.56000000000000005</v>
      </c>
      <c r="DY67" s="261">
        <v>0.56000000000000005</v>
      </c>
      <c r="DZ67" s="261">
        <v>0.56000000000000005</v>
      </c>
      <c r="EA67" s="48"/>
    </row>
    <row r="68" spans="1:131" ht="15" customHeight="1">
      <c r="A68" s="50"/>
      <c r="B68" s="201" t="s">
        <v>203</v>
      </c>
      <c r="C68" s="202"/>
      <c r="D68" s="202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48"/>
      <c r="R68" s="201" t="s">
        <v>203</v>
      </c>
      <c r="S68" s="202"/>
      <c r="T68" s="202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  <c r="AF68" s="198"/>
      <c r="AG68" s="48"/>
      <c r="AH68" s="201" t="s">
        <v>203</v>
      </c>
      <c r="AI68" s="202"/>
      <c r="AJ68" s="202"/>
      <c r="AK68" s="198"/>
      <c r="AL68" s="198"/>
      <c r="AM68" s="198"/>
      <c r="AN68" s="198"/>
      <c r="AO68" s="198"/>
      <c r="AP68" s="198"/>
      <c r="AQ68" s="198"/>
      <c r="AR68" s="198"/>
      <c r="AS68" s="198"/>
      <c r="AT68" s="198"/>
      <c r="AU68" s="198"/>
      <c r="AV68" s="198"/>
      <c r="AW68" s="48"/>
      <c r="AX68" s="201" t="s">
        <v>203</v>
      </c>
      <c r="AY68" s="202"/>
      <c r="AZ68" s="202"/>
      <c r="BA68" s="198"/>
      <c r="BB68" s="198"/>
      <c r="BC68" s="198"/>
      <c r="BD68" s="198"/>
      <c r="BE68" s="198"/>
      <c r="BF68" s="198"/>
      <c r="BG68" s="198"/>
      <c r="BH68" s="198"/>
      <c r="BI68" s="198"/>
      <c r="BJ68" s="198"/>
      <c r="BK68" s="198"/>
      <c r="BL68" s="198"/>
      <c r="BM68" s="48"/>
      <c r="BN68" s="266"/>
      <c r="BO68" s="48"/>
      <c r="BP68" s="201" t="s">
        <v>203</v>
      </c>
      <c r="BQ68" s="202"/>
      <c r="BR68" s="202"/>
      <c r="BS68" s="198"/>
      <c r="BT68" s="198"/>
      <c r="BU68" s="198"/>
      <c r="BV68" s="198"/>
      <c r="BW68" s="198"/>
      <c r="BX68" s="198"/>
      <c r="BY68" s="198"/>
      <c r="BZ68" s="198"/>
      <c r="CA68" s="198"/>
      <c r="CB68" s="198"/>
      <c r="CC68" s="198"/>
      <c r="CD68" s="198"/>
      <c r="CE68" s="48"/>
      <c r="CF68" s="201" t="s">
        <v>203</v>
      </c>
      <c r="CG68" s="202"/>
      <c r="CH68" s="202"/>
      <c r="CI68" s="198"/>
      <c r="CJ68" s="198"/>
      <c r="CK68" s="198"/>
      <c r="CL68" s="198"/>
      <c r="CM68" s="198"/>
      <c r="CN68" s="198"/>
      <c r="CO68" s="198"/>
      <c r="CP68" s="198"/>
      <c r="CQ68" s="198"/>
      <c r="CR68" s="198"/>
      <c r="CS68" s="198"/>
      <c r="CT68" s="198"/>
      <c r="CU68" s="48"/>
      <c r="CV68" s="201" t="s">
        <v>203</v>
      </c>
      <c r="CW68" s="202"/>
      <c r="CX68" s="202"/>
      <c r="CY68" s="198"/>
      <c r="CZ68" s="198"/>
      <c r="DA68" s="198"/>
      <c r="DB68" s="198"/>
      <c r="DC68" s="198"/>
      <c r="DD68" s="198"/>
      <c r="DE68" s="198"/>
      <c r="DF68" s="198"/>
      <c r="DG68" s="198"/>
      <c r="DH68" s="198"/>
      <c r="DI68" s="198"/>
      <c r="DJ68" s="198"/>
      <c r="DK68" s="48"/>
      <c r="DL68" s="201" t="s">
        <v>203</v>
      </c>
      <c r="DM68" s="202"/>
      <c r="DN68" s="202"/>
      <c r="DO68" s="198"/>
      <c r="DP68" s="198"/>
      <c r="DQ68" s="198"/>
      <c r="DR68" s="198"/>
      <c r="DS68" s="198"/>
      <c r="DT68" s="198"/>
      <c r="DU68" s="198"/>
      <c r="DV68" s="198"/>
      <c r="DW68" s="198"/>
      <c r="DX68" s="198"/>
      <c r="DY68" s="198"/>
      <c r="DZ68" s="198"/>
      <c r="EA68" s="48"/>
    </row>
    <row r="69" spans="1:131" ht="15" customHeight="1">
      <c r="A69" s="50"/>
      <c r="B69" s="91"/>
      <c r="C69" s="92"/>
      <c r="D69" s="93" t="s">
        <v>202</v>
      </c>
      <c r="E69" s="178">
        <f>E70+E74</f>
        <v>175.29368144607014</v>
      </c>
      <c r="F69" s="175">
        <f t="shared" ref="F69:P69" si="1108">F70+F74</f>
        <v>181.42917014593556</v>
      </c>
      <c r="G69" s="178">
        <f t="shared" si="1108"/>
        <v>238.60005563294402</v>
      </c>
      <c r="H69" s="175">
        <f t="shared" si="1108"/>
        <v>471.51545169884713</v>
      </c>
      <c r="I69" s="178">
        <f t="shared" si="1108"/>
        <v>645.12621961142383</v>
      </c>
      <c r="J69" s="175">
        <f t="shared" si="1108"/>
        <v>434.29441358205679</v>
      </c>
      <c r="K69" s="178">
        <f t="shared" si="1108"/>
        <v>303.9454566530012</v>
      </c>
      <c r="L69" s="175">
        <f t="shared" si="1108"/>
        <v>301.33333333333331</v>
      </c>
      <c r="M69" s="176">
        <f t="shared" si="1108"/>
        <v>247.97297297297297</v>
      </c>
      <c r="N69" s="177">
        <f t="shared" si="1108"/>
        <v>272.16783216783216</v>
      </c>
      <c r="O69" s="176">
        <f t="shared" si="1108"/>
        <v>249.375</v>
      </c>
      <c r="P69" s="177">
        <f t="shared" si="1108"/>
        <v>265.76227390180884</v>
      </c>
      <c r="Q69" s="48"/>
      <c r="R69" s="91"/>
      <c r="S69" s="92"/>
      <c r="T69" s="93" t="s">
        <v>202</v>
      </c>
      <c r="U69" s="178">
        <f>U70+U74</f>
        <v>421.62569451191644</v>
      </c>
      <c r="V69" s="175">
        <f t="shared" ref="V69" si="1109">V70+V74</f>
        <v>466.25912517166267</v>
      </c>
      <c r="W69" s="178">
        <f t="shared" ref="W69" si="1110">W70+W74</f>
        <v>499.50610935344139</v>
      </c>
      <c r="X69" s="175">
        <f t="shared" ref="X69" si="1111">X70+X74</f>
        <v>724.06061749080641</v>
      </c>
      <c r="Y69" s="178">
        <f t="shared" ref="Y69" si="1112">Y70+Y74</f>
        <v>926.26480527821525</v>
      </c>
      <c r="Z69" s="175">
        <f t="shared" ref="Z69" si="1113">Z70+Z74</f>
        <v>738.38467184815636</v>
      </c>
      <c r="AA69" s="178">
        <f t="shared" ref="AA69" si="1114">AA70+AA74</f>
        <v>559.41616733925764</v>
      </c>
      <c r="AB69" s="175">
        <f t="shared" ref="AB69" si="1115">AB70+AB74</f>
        <v>556</v>
      </c>
      <c r="AC69" s="176">
        <f t="shared" ref="AC69" si="1116">AC70+AC74</f>
        <v>500.67567567567573</v>
      </c>
      <c r="AD69" s="177">
        <f t="shared" ref="AD69" si="1117">AD70+AD74</f>
        <v>551.88811188811189</v>
      </c>
      <c r="AE69" s="176">
        <f t="shared" ref="AE69" si="1118">AE70+AE74</f>
        <v>491.875</v>
      </c>
      <c r="AF69" s="177">
        <f t="shared" ref="AF69" si="1119">AF70+AF74</f>
        <v>527.26098191214476</v>
      </c>
      <c r="AG69" s="48"/>
      <c r="AH69" s="91"/>
      <c r="AI69" s="92"/>
      <c r="AJ69" s="93" t="s">
        <v>202</v>
      </c>
      <c r="AK69" s="246">
        <f>AK70+AK74</f>
        <v>421.62569451191644</v>
      </c>
      <c r="AL69" s="246">
        <f t="shared" ref="AL69" si="1120">AL70+AL74</f>
        <v>466.25912517166267</v>
      </c>
      <c r="AM69" s="246">
        <f t="shared" ref="AM69" si="1121">AM70+AM74</f>
        <v>499.50610935344139</v>
      </c>
      <c r="AN69" s="246">
        <f t="shared" ref="AN69" si="1122">AN70+AN74</f>
        <v>724.06061749080641</v>
      </c>
      <c r="AO69" s="246">
        <f t="shared" ref="AO69" si="1123">AO70+AO74</f>
        <v>926.26480527821525</v>
      </c>
      <c r="AP69" s="246">
        <f t="shared" ref="AP69" si="1124">AP70+AP74</f>
        <v>738.38467184815636</v>
      </c>
      <c r="AQ69" s="246">
        <f t="shared" ref="AQ69" si="1125">AQ70+AQ74</f>
        <v>559.41616733925764</v>
      </c>
      <c r="AR69" s="246">
        <f t="shared" ref="AR69" si="1126">AR70+AR74</f>
        <v>556</v>
      </c>
      <c r="AS69" s="247">
        <f t="shared" ref="AS69" si="1127">AS70+AS74</f>
        <v>500.67567567567573</v>
      </c>
      <c r="AT69" s="247">
        <f t="shared" ref="AT69" si="1128">AT70+AT74</f>
        <v>551.88811188811189</v>
      </c>
      <c r="AU69" s="247">
        <f t="shared" ref="AU69" si="1129">AU70+AU74</f>
        <v>491.875</v>
      </c>
      <c r="AV69" s="247">
        <f t="shared" ref="AV69" si="1130">AV70+AV74</f>
        <v>527.26098191214476</v>
      </c>
      <c r="AW69" s="48"/>
      <c r="AX69" s="91"/>
      <c r="AY69" s="92"/>
      <c r="AZ69" s="93" t="s">
        <v>202</v>
      </c>
      <c r="BA69" s="246">
        <f>BA70+BA74</f>
        <v>421.62569451191644</v>
      </c>
      <c r="BB69" s="246">
        <f t="shared" ref="BB69" si="1131">BB70+BB74</f>
        <v>466.25912517166267</v>
      </c>
      <c r="BC69" s="246">
        <f t="shared" ref="BC69" si="1132">BC70+BC74</f>
        <v>499.50610935344139</v>
      </c>
      <c r="BD69" s="246">
        <f t="shared" ref="BD69" si="1133">BD70+BD74</f>
        <v>724.06061749080641</v>
      </c>
      <c r="BE69" s="246">
        <f t="shared" ref="BE69" si="1134">BE70+BE74</f>
        <v>926.26480527821525</v>
      </c>
      <c r="BF69" s="246">
        <f t="shared" ref="BF69" si="1135">BF70+BF74</f>
        <v>738.38467184815636</v>
      </c>
      <c r="BG69" s="246">
        <f t="shared" ref="BG69" si="1136">BG70+BG74</f>
        <v>559.41616733925764</v>
      </c>
      <c r="BH69" s="246">
        <f t="shared" ref="BH69" si="1137">BH70+BH74</f>
        <v>556</v>
      </c>
      <c r="BI69" s="247">
        <f t="shared" ref="BI69" si="1138">BI70+BI74</f>
        <v>500.67567567567573</v>
      </c>
      <c r="BJ69" s="247">
        <f t="shared" ref="BJ69" si="1139">BJ70+BJ74</f>
        <v>551.88811188811189</v>
      </c>
      <c r="BK69" s="247">
        <f t="shared" ref="BK69" si="1140">BK70+BK74</f>
        <v>491.875</v>
      </c>
      <c r="BL69" s="247">
        <f t="shared" ref="BL69" si="1141">BL70+BL74</f>
        <v>527.26098191214476</v>
      </c>
      <c r="BM69" s="48"/>
      <c r="BN69" s="266"/>
      <c r="BO69" s="48"/>
      <c r="BP69" s="91"/>
      <c r="BQ69" s="92"/>
      <c r="BR69" s="93" t="s">
        <v>202</v>
      </c>
      <c r="BS69" s="246">
        <f>BS70+BS74</f>
        <v>175.29368144607014</v>
      </c>
      <c r="BT69" s="246">
        <f t="shared" ref="BT69" si="1142">BT70+BT74</f>
        <v>178.156199274095</v>
      </c>
      <c r="BU69" s="246">
        <f t="shared" ref="BU69" si="1143">BU70+BU74</f>
        <v>198.15292842949782</v>
      </c>
      <c r="BV69" s="246">
        <f t="shared" ref="BV69" si="1144">BV70+BV74</f>
        <v>270.48485165118785</v>
      </c>
      <c r="BW69" s="246">
        <f t="shared" ref="BW69" si="1145">BW70+BW74</f>
        <v>350.91244546341056</v>
      </c>
      <c r="BX69" s="246">
        <f t="shared" ref="BX69" si="1146">BX70+BX74</f>
        <v>365.33052262480658</v>
      </c>
      <c r="BY69" s="246">
        <f t="shared" ref="BY69" si="1147">BY70+BY74</f>
        <v>355.28378302496429</v>
      </c>
      <c r="BZ69" s="246">
        <f t="shared" ref="BZ69" si="1148">BZ70+BZ74</f>
        <v>347.67103204028223</v>
      </c>
      <c r="CA69" s="247">
        <f t="shared" ref="CA69" si="1149">CA70+CA74</f>
        <v>335.48691016864768</v>
      </c>
      <c r="CB69" s="247">
        <f t="shared" ref="CB69" si="1150">CB70+CB74</f>
        <v>328.79973076459066</v>
      </c>
      <c r="CC69" s="247">
        <f t="shared" ref="CC69" si="1151">CC70+CC74</f>
        <v>320.40625526589815</v>
      </c>
      <c r="CD69" s="247">
        <f t="shared" ref="CD69" si="1152">CD70+CD74</f>
        <v>315.33749544453781</v>
      </c>
      <c r="CE69" s="48"/>
      <c r="CF69" s="91"/>
      <c r="CG69" s="92"/>
      <c r="CH69" s="93" t="s">
        <v>202</v>
      </c>
      <c r="CI69" s="246">
        <f>CI70+CI74</f>
        <v>421.62569451191644</v>
      </c>
      <c r="CJ69" s="246">
        <f t="shared" ref="CJ69" si="1153">CJ70+CJ74</f>
        <v>442.44946214304872</v>
      </c>
      <c r="CK69" s="246">
        <f t="shared" ref="CK69" si="1154">CK70+CK74</f>
        <v>461.32559595568819</v>
      </c>
      <c r="CL69" s="246">
        <f t="shared" ref="CL69" si="1155">CL70+CL74</f>
        <v>530.84547446003648</v>
      </c>
      <c r="CM69" s="246">
        <f t="shared" ref="CM69" si="1156">CM70+CM74</f>
        <v>615.73365831890192</v>
      </c>
      <c r="CN69" s="246">
        <f t="shared" ref="CN69" si="1157">CN70+CN74</f>
        <v>636.94198209547596</v>
      </c>
      <c r="CO69" s="246">
        <f t="shared" ref="CO69" si="1158">CO70+CO74</f>
        <v>624.2535266741022</v>
      </c>
      <c r="CP69" s="246">
        <f t="shared" ref="CP69" si="1159">CP70+CP74</f>
        <v>614.62252071648368</v>
      </c>
      <c r="CQ69" s="247">
        <f t="shared" ref="CQ69" si="1160">CQ70+CQ74</f>
        <v>600.69705155636552</v>
      </c>
      <c r="CR69" s="247">
        <f t="shared" ref="CR69" si="1161">CR70+CR74</f>
        <v>595.54229968080597</v>
      </c>
      <c r="CS69" s="247">
        <f t="shared" ref="CS69" si="1162">CS70+CS74</f>
        <v>584.58690919335868</v>
      </c>
      <c r="CT69" s="247">
        <f t="shared" ref="CT69" si="1163">CT70+CT74</f>
        <v>579.26937284861128</v>
      </c>
      <c r="CU69" s="48"/>
      <c r="CV69" s="91"/>
      <c r="CW69" s="92"/>
      <c r="CX69" s="93" t="s">
        <v>202</v>
      </c>
      <c r="CY69" s="246">
        <f>CY70+CY74</f>
        <v>421.62569451191644</v>
      </c>
      <c r="CZ69" s="246">
        <f t="shared" ref="CZ69" si="1164">CZ70+CZ74</f>
        <v>442.44946214304872</v>
      </c>
      <c r="DA69" s="246">
        <f t="shared" ref="DA69" si="1165">DA70+DA74</f>
        <v>461.32559595568819</v>
      </c>
      <c r="DB69" s="246">
        <f t="shared" ref="DB69" si="1166">DB70+DB74</f>
        <v>530.84547446003648</v>
      </c>
      <c r="DC69" s="246">
        <f t="shared" ref="DC69" si="1167">DC70+DC74</f>
        <v>615.73365831890192</v>
      </c>
      <c r="DD69" s="246">
        <f t="shared" ref="DD69" si="1168">DD70+DD74</f>
        <v>636.94198209547596</v>
      </c>
      <c r="DE69" s="246">
        <f t="shared" ref="DE69" si="1169">DE70+DE74</f>
        <v>624.2535266741022</v>
      </c>
      <c r="DF69" s="246">
        <f t="shared" ref="DF69" si="1170">DF70+DF74</f>
        <v>614.62252071648368</v>
      </c>
      <c r="DG69" s="247">
        <f t="shared" ref="DG69" si="1171">DG70+DG74</f>
        <v>600.69705155636552</v>
      </c>
      <c r="DH69" s="247">
        <f t="shared" ref="DH69" si="1172">DH70+DH74</f>
        <v>595.54229968080597</v>
      </c>
      <c r="DI69" s="247">
        <f t="shared" ref="DI69" si="1173">DI70+DI74</f>
        <v>584.58690919335868</v>
      </c>
      <c r="DJ69" s="247">
        <f t="shared" ref="DJ69" si="1174">DJ70+DJ74</f>
        <v>579.26937284861128</v>
      </c>
      <c r="DK69" s="48"/>
      <c r="DL69" s="91"/>
      <c r="DM69" s="92"/>
      <c r="DN69" s="93" t="s">
        <v>202</v>
      </c>
      <c r="DO69" s="246">
        <f>DO70+DO74</f>
        <v>421.62569451191644</v>
      </c>
      <c r="DP69" s="246">
        <f t="shared" ref="DP69" si="1175">DP70+DP74</f>
        <v>442.44946214304872</v>
      </c>
      <c r="DQ69" s="246">
        <f t="shared" ref="DQ69" si="1176">DQ70+DQ74</f>
        <v>461.32559595568819</v>
      </c>
      <c r="DR69" s="246">
        <f t="shared" ref="DR69" si="1177">DR70+DR74</f>
        <v>530.84547446003648</v>
      </c>
      <c r="DS69" s="246">
        <f t="shared" ref="DS69" si="1178">DS70+DS74</f>
        <v>615.73365831890192</v>
      </c>
      <c r="DT69" s="246">
        <f t="shared" ref="DT69" si="1179">DT70+DT74</f>
        <v>636.94198209547596</v>
      </c>
      <c r="DU69" s="246">
        <f t="shared" ref="DU69" si="1180">DU70+DU74</f>
        <v>624.2535266741022</v>
      </c>
      <c r="DV69" s="246">
        <f t="shared" ref="DV69" si="1181">DV70+DV74</f>
        <v>614.62252071648368</v>
      </c>
      <c r="DW69" s="247">
        <f t="shared" ref="DW69" si="1182">DW70+DW74</f>
        <v>600.69705155636552</v>
      </c>
      <c r="DX69" s="247">
        <f t="shared" ref="DX69" si="1183">DX70+DX74</f>
        <v>595.54229968080597</v>
      </c>
      <c r="DY69" s="247">
        <f t="shared" ref="DY69" si="1184">DY70+DY74</f>
        <v>584.58690919335868</v>
      </c>
      <c r="DZ69" s="247">
        <f t="shared" ref="DZ69" si="1185">DZ70+DZ74</f>
        <v>579.26937284861128</v>
      </c>
      <c r="EA69" s="48"/>
    </row>
    <row r="70" spans="1:131" ht="15" customHeight="1">
      <c r="A70" s="50"/>
      <c r="B70" s="91"/>
      <c r="C70" s="92"/>
      <c r="D70" s="93" t="s">
        <v>204</v>
      </c>
      <c r="E70" s="178">
        <f>SUM(E71:E73)</f>
        <v>89.179313459726373</v>
      </c>
      <c r="F70" s="175">
        <f t="shared" ref="F70:P70" si="1186">SUM(F71:F73)</f>
        <v>99.421726999320299</v>
      </c>
      <c r="G70" s="178">
        <f t="shared" si="1186"/>
        <v>98.495867654395482</v>
      </c>
      <c r="H70" s="175">
        <f t="shared" si="1186"/>
        <v>92.022143025430637</v>
      </c>
      <c r="I70" s="178">
        <f t="shared" si="1186"/>
        <v>91.911153385360876</v>
      </c>
      <c r="J70" s="175">
        <f t="shared" si="1186"/>
        <v>91.508550838776472</v>
      </c>
      <c r="K70" s="178">
        <f t="shared" si="1186"/>
        <v>89.646986463677166</v>
      </c>
      <c r="L70" s="175">
        <f t="shared" si="1186"/>
        <v>87.86666666666666</v>
      </c>
      <c r="M70" s="176">
        <f t="shared" si="1186"/>
        <v>87.162162162162161</v>
      </c>
      <c r="N70" s="177">
        <f t="shared" si="1186"/>
        <v>91.608391608391599</v>
      </c>
      <c r="O70" s="176">
        <f t="shared" si="1186"/>
        <v>83.125</v>
      </c>
      <c r="P70" s="177">
        <f t="shared" si="1186"/>
        <v>85.917312661498698</v>
      </c>
      <c r="Q70" s="48"/>
      <c r="R70" s="91"/>
      <c r="S70" s="92"/>
      <c r="T70" s="93" t="s">
        <v>204</v>
      </c>
      <c r="U70" s="178">
        <f>SUM(U71:U73)</f>
        <v>89.179313459726373</v>
      </c>
      <c r="V70" s="175">
        <f t="shared" ref="V70" si="1187">SUM(V71:V73)</f>
        <v>99.421726999320299</v>
      </c>
      <c r="W70" s="178">
        <f t="shared" ref="W70" si="1188">SUM(W71:W73)</f>
        <v>98.495867654395482</v>
      </c>
      <c r="X70" s="175">
        <f t="shared" ref="X70" si="1189">SUM(X71:X73)</f>
        <v>92.022143025430637</v>
      </c>
      <c r="Y70" s="178">
        <f t="shared" ref="Y70" si="1190">SUM(Y71:Y73)</f>
        <v>91.911153385360876</v>
      </c>
      <c r="Z70" s="175">
        <f t="shared" ref="Z70" si="1191">SUM(Z71:Z73)</f>
        <v>91.508550838776472</v>
      </c>
      <c r="AA70" s="178">
        <f t="shared" ref="AA70" si="1192">SUM(AA71:AA73)</f>
        <v>89.646986463677166</v>
      </c>
      <c r="AB70" s="175">
        <f t="shared" ref="AB70" si="1193">SUM(AB71:AB73)</f>
        <v>87.86666666666666</v>
      </c>
      <c r="AC70" s="176">
        <f t="shared" ref="AC70" si="1194">SUM(AC71:AC73)</f>
        <v>87.162162162162161</v>
      </c>
      <c r="AD70" s="177">
        <f t="shared" ref="AD70" si="1195">SUM(AD71:AD73)</f>
        <v>91.608391608391599</v>
      </c>
      <c r="AE70" s="176">
        <f t="shared" ref="AE70" si="1196">SUM(AE71:AE73)</f>
        <v>83.125</v>
      </c>
      <c r="AF70" s="177">
        <f t="shared" ref="AF70" si="1197">SUM(AF71:AF73)</f>
        <v>85.917312661498698</v>
      </c>
      <c r="AG70" s="48"/>
      <c r="AH70" s="91"/>
      <c r="AI70" s="92"/>
      <c r="AJ70" s="93" t="s">
        <v>204</v>
      </c>
      <c r="AK70" s="246">
        <f>SUM(AK71:AK73)</f>
        <v>89.179313459726373</v>
      </c>
      <c r="AL70" s="246">
        <f t="shared" ref="AL70" si="1198">SUM(AL71:AL73)</f>
        <v>99.421726999320299</v>
      </c>
      <c r="AM70" s="246">
        <f t="shared" ref="AM70" si="1199">SUM(AM71:AM73)</f>
        <v>98.495867654395482</v>
      </c>
      <c r="AN70" s="246">
        <f t="shared" ref="AN70" si="1200">SUM(AN71:AN73)</f>
        <v>92.022143025430637</v>
      </c>
      <c r="AO70" s="246">
        <f t="shared" ref="AO70" si="1201">SUM(AO71:AO73)</f>
        <v>91.911153385360876</v>
      </c>
      <c r="AP70" s="246">
        <f t="shared" ref="AP70" si="1202">SUM(AP71:AP73)</f>
        <v>91.508550838776472</v>
      </c>
      <c r="AQ70" s="246">
        <f t="shared" ref="AQ70" si="1203">SUM(AQ71:AQ73)</f>
        <v>89.646986463677166</v>
      </c>
      <c r="AR70" s="246">
        <f t="shared" ref="AR70" si="1204">SUM(AR71:AR73)</f>
        <v>87.86666666666666</v>
      </c>
      <c r="AS70" s="247">
        <f t="shared" ref="AS70" si="1205">SUM(AS71:AS73)</f>
        <v>87.162162162162161</v>
      </c>
      <c r="AT70" s="247">
        <f t="shared" ref="AT70" si="1206">SUM(AT71:AT73)</f>
        <v>91.608391608391599</v>
      </c>
      <c r="AU70" s="247">
        <f t="shared" ref="AU70" si="1207">SUM(AU71:AU73)</f>
        <v>83.125</v>
      </c>
      <c r="AV70" s="247">
        <f t="shared" ref="AV70" si="1208">SUM(AV71:AV73)</f>
        <v>85.917312661498698</v>
      </c>
      <c r="AW70" s="48"/>
      <c r="AX70" s="91"/>
      <c r="AY70" s="92"/>
      <c r="AZ70" s="93" t="s">
        <v>204</v>
      </c>
      <c r="BA70" s="246">
        <f>SUM(BA71:BA73)</f>
        <v>89.179313459726373</v>
      </c>
      <c r="BB70" s="246">
        <f t="shared" ref="BB70" si="1209">SUM(BB71:BB73)</f>
        <v>99.421726999320299</v>
      </c>
      <c r="BC70" s="246">
        <f t="shared" ref="BC70" si="1210">SUM(BC71:BC73)</f>
        <v>98.495867654395482</v>
      </c>
      <c r="BD70" s="246">
        <f t="shared" ref="BD70" si="1211">SUM(BD71:BD73)</f>
        <v>92.022143025430637</v>
      </c>
      <c r="BE70" s="246">
        <f t="shared" ref="BE70" si="1212">SUM(BE71:BE73)</f>
        <v>91.911153385360876</v>
      </c>
      <c r="BF70" s="246">
        <f t="shared" ref="BF70" si="1213">SUM(BF71:BF73)</f>
        <v>91.508550838776472</v>
      </c>
      <c r="BG70" s="246">
        <f t="shared" ref="BG70" si="1214">SUM(BG71:BG73)</f>
        <v>89.646986463677166</v>
      </c>
      <c r="BH70" s="246">
        <f t="shared" ref="BH70" si="1215">SUM(BH71:BH73)</f>
        <v>87.86666666666666</v>
      </c>
      <c r="BI70" s="247">
        <f t="shared" ref="BI70" si="1216">SUM(BI71:BI73)</f>
        <v>87.162162162162161</v>
      </c>
      <c r="BJ70" s="247">
        <f t="shared" ref="BJ70" si="1217">SUM(BJ71:BJ73)</f>
        <v>91.608391608391599</v>
      </c>
      <c r="BK70" s="247">
        <f t="shared" ref="BK70" si="1218">SUM(BK71:BK73)</f>
        <v>83.125</v>
      </c>
      <c r="BL70" s="247">
        <f t="shared" ref="BL70" si="1219">SUM(BL71:BL73)</f>
        <v>85.917312661498698</v>
      </c>
      <c r="BM70" s="48"/>
      <c r="BN70" s="266"/>
      <c r="BO70" s="48"/>
      <c r="BP70" s="91"/>
      <c r="BQ70" s="92"/>
      <c r="BR70" s="93" t="s">
        <v>204</v>
      </c>
      <c r="BS70" s="246">
        <f>SUM(BS71:BS73)</f>
        <v>89.179313459726373</v>
      </c>
      <c r="BT70" s="246">
        <f t="shared" ref="BT70" si="1220">SUM(BT71:BT73)</f>
        <v>93.957920803544638</v>
      </c>
      <c r="BU70" s="246">
        <f t="shared" ref="BU70" si="1221">SUM(BU71:BU73)</f>
        <v>95.459216378720043</v>
      </c>
      <c r="BV70" s="246">
        <f t="shared" ref="BV70" si="1222">SUM(BV71:BV73)</f>
        <v>94.549764260250655</v>
      </c>
      <c r="BW70" s="246">
        <f t="shared" ref="BW70" si="1223">SUM(BW71:BW73)</f>
        <v>93.9833102009203</v>
      </c>
      <c r="BX70" s="246">
        <f t="shared" ref="BX70" si="1224">SUM(BX71:BX73)</f>
        <v>93.555384688434145</v>
      </c>
      <c r="BY70" s="246">
        <f t="shared" ref="BY70" si="1225">SUM(BY71:BY73)</f>
        <v>92.915706965604045</v>
      </c>
      <c r="BZ70" s="246">
        <f t="shared" ref="BZ70" si="1226">SUM(BZ71:BZ73)</f>
        <v>92.203255322899793</v>
      </c>
      <c r="CA70" s="247">
        <f t="shared" ref="CA70" si="1227">SUM(CA71:CA73)</f>
        <v>91.587182211634683</v>
      </c>
      <c r="CB70" s="247">
        <f t="shared" ref="CB70" si="1228">SUM(CB71:CB73)</f>
        <v>91.589422153302252</v>
      </c>
      <c r="CC70" s="247">
        <f t="shared" ref="CC70" si="1229">SUM(CC71:CC73)</f>
        <v>90.694915879621476</v>
      </c>
      <c r="CD70" s="247">
        <f t="shared" ref="CD70" si="1230">SUM(CD71:CD73)</f>
        <v>90.251746794391963</v>
      </c>
      <c r="CE70" s="48"/>
      <c r="CF70" s="91"/>
      <c r="CG70" s="92"/>
      <c r="CH70" s="93" t="s">
        <v>204</v>
      </c>
      <c r="CI70" s="246">
        <f>SUM(CI71:CI73)</f>
        <v>89.179313459726373</v>
      </c>
      <c r="CJ70" s="246">
        <f t="shared" ref="CJ70" si="1231">SUM(CJ71:CJ73)</f>
        <v>93.957920803544638</v>
      </c>
      <c r="CK70" s="246">
        <f t="shared" ref="CK70" si="1232">SUM(CK71:CK73)</f>
        <v>95.459216378720043</v>
      </c>
      <c r="CL70" s="246">
        <f t="shared" ref="CL70" si="1233">SUM(CL71:CL73)</f>
        <v>94.549764260250655</v>
      </c>
      <c r="CM70" s="246">
        <f t="shared" ref="CM70" si="1234">SUM(CM71:CM73)</f>
        <v>93.9833102009203</v>
      </c>
      <c r="CN70" s="246">
        <f t="shared" ref="CN70" si="1235">SUM(CN71:CN73)</f>
        <v>93.555384688434145</v>
      </c>
      <c r="CO70" s="246">
        <f t="shared" ref="CO70" si="1236">SUM(CO71:CO73)</f>
        <v>92.915706965604045</v>
      </c>
      <c r="CP70" s="246">
        <f t="shared" ref="CP70" si="1237">SUM(CP71:CP73)</f>
        <v>92.203255322899793</v>
      </c>
      <c r="CQ70" s="247">
        <f t="shared" ref="CQ70" si="1238">SUM(CQ71:CQ73)</f>
        <v>91.587182211634683</v>
      </c>
      <c r="CR70" s="247">
        <f t="shared" ref="CR70" si="1239">SUM(CR71:CR73)</f>
        <v>91.589422153302252</v>
      </c>
      <c r="CS70" s="247">
        <f t="shared" ref="CS70" si="1240">SUM(CS71:CS73)</f>
        <v>90.694915879621476</v>
      </c>
      <c r="CT70" s="247">
        <f t="shared" ref="CT70" si="1241">SUM(CT71:CT73)</f>
        <v>90.251746794391963</v>
      </c>
      <c r="CU70" s="48"/>
      <c r="CV70" s="91"/>
      <c r="CW70" s="92"/>
      <c r="CX70" s="93" t="s">
        <v>204</v>
      </c>
      <c r="CY70" s="246">
        <f>SUM(CY71:CY73)</f>
        <v>89.179313459726373</v>
      </c>
      <c r="CZ70" s="246">
        <f t="shared" ref="CZ70" si="1242">SUM(CZ71:CZ73)</f>
        <v>93.957920803544638</v>
      </c>
      <c r="DA70" s="246">
        <f t="shared" ref="DA70" si="1243">SUM(DA71:DA73)</f>
        <v>95.459216378720043</v>
      </c>
      <c r="DB70" s="246">
        <f t="shared" ref="DB70" si="1244">SUM(DB71:DB73)</f>
        <v>94.549764260250655</v>
      </c>
      <c r="DC70" s="246">
        <f t="shared" ref="DC70" si="1245">SUM(DC71:DC73)</f>
        <v>93.9833102009203</v>
      </c>
      <c r="DD70" s="246">
        <f t="shared" ref="DD70" si="1246">SUM(DD71:DD73)</f>
        <v>93.555384688434145</v>
      </c>
      <c r="DE70" s="246">
        <f t="shared" ref="DE70" si="1247">SUM(DE71:DE73)</f>
        <v>92.915706965604045</v>
      </c>
      <c r="DF70" s="246">
        <f t="shared" ref="DF70" si="1248">SUM(DF71:DF73)</f>
        <v>92.203255322899793</v>
      </c>
      <c r="DG70" s="247">
        <f t="shared" ref="DG70" si="1249">SUM(DG71:DG73)</f>
        <v>91.587182211634683</v>
      </c>
      <c r="DH70" s="247">
        <f t="shared" ref="DH70" si="1250">SUM(DH71:DH73)</f>
        <v>91.589422153302252</v>
      </c>
      <c r="DI70" s="247">
        <f t="shared" ref="DI70" si="1251">SUM(DI71:DI73)</f>
        <v>90.694915879621476</v>
      </c>
      <c r="DJ70" s="247">
        <f t="shared" ref="DJ70" si="1252">SUM(DJ71:DJ73)</f>
        <v>90.251746794391963</v>
      </c>
      <c r="DK70" s="48"/>
      <c r="DL70" s="91"/>
      <c r="DM70" s="92"/>
      <c r="DN70" s="93" t="s">
        <v>204</v>
      </c>
      <c r="DO70" s="246">
        <f>SUM(DO71:DO73)</f>
        <v>89.179313459726373</v>
      </c>
      <c r="DP70" s="246">
        <f t="shared" ref="DP70" si="1253">SUM(DP71:DP73)</f>
        <v>93.957920803544638</v>
      </c>
      <c r="DQ70" s="246">
        <f t="shared" ref="DQ70" si="1254">SUM(DQ71:DQ73)</f>
        <v>95.459216378720043</v>
      </c>
      <c r="DR70" s="246">
        <f t="shared" ref="DR70" si="1255">SUM(DR71:DR73)</f>
        <v>94.549764260250655</v>
      </c>
      <c r="DS70" s="246">
        <f t="shared" ref="DS70" si="1256">SUM(DS71:DS73)</f>
        <v>93.9833102009203</v>
      </c>
      <c r="DT70" s="246">
        <f t="shared" ref="DT70" si="1257">SUM(DT71:DT73)</f>
        <v>93.555384688434145</v>
      </c>
      <c r="DU70" s="246">
        <f t="shared" ref="DU70" si="1258">SUM(DU71:DU73)</f>
        <v>92.915706965604045</v>
      </c>
      <c r="DV70" s="246">
        <f t="shared" ref="DV70" si="1259">SUM(DV71:DV73)</f>
        <v>92.203255322899793</v>
      </c>
      <c r="DW70" s="247">
        <f t="shared" ref="DW70" si="1260">SUM(DW71:DW73)</f>
        <v>91.587182211634683</v>
      </c>
      <c r="DX70" s="247">
        <f t="shared" ref="DX70" si="1261">SUM(DX71:DX73)</f>
        <v>91.589422153302252</v>
      </c>
      <c r="DY70" s="247">
        <f t="shared" ref="DY70" si="1262">SUM(DY71:DY73)</f>
        <v>90.694915879621476</v>
      </c>
      <c r="DZ70" s="247">
        <f t="shared" ref="DZ70" si="1263">SUM(DZ71:DZ73)</f>
        <v>90.251746794391963</v>
      </c>
      <c r="EA70" s="48"/>
    </row>
    <row r="71" spans="1:131" ht="15" customHeight="1">
      <c r="A71" s="50"/>
      <c r="B71" s="94"/>
      <c r="C71" s="95"/>
      <c r="D71" s="181" t="s">
        <v>205</v>
      </c>
      <c r="E71" s="188">
        <f>IF(E12=0,0,E35/E12*1000)</f>
        <v>54.274375884617683</v>
      </c>
      <c r="F71" s="73">
        <f t="shared" ref="F71:P71" si="1264">IF(F12=0,0,F35/F12*1000)</f>
        <v>63.231509996399481</v>
      </c>
      <c r="G71" s="65">
        <f t="shared" si="1264"/>
        <v>62.908479138524584</v>
      </c>
      <c r="H71" s="73">
        <f t="shared" si="1264"/>
        <v>57.647579140990928</v>
      </c>
      <c r="I71" s="65">
        <f t="shared" si="1264"/>
        <v>58.343476522650498</v>
      </c>
      <c r="J71" s="73">
        <f t="shared" si="1264"/>
        <v>55.993885341471909</v>
      </c>
      <c r="K71" s="65">
        <f t="shared" si="1264"/>
        <v>54.32831740441091</v>
      </c>
      <c r="L71" s="73">
        <f t="shared" si="1264"/>
        <v>53.199999999999996</v>
      </c>
      <c r="M71" s="70">
        <f t="shared" si="1264"/>
        <v>51.351351351351354</v>
      </c>
      <c r="N71" s="78">
        <f t="shared" si="1264"/>
        <v>53.846153846153847</v>
      </c>
      <c r="O71" s="70">
        <f t="shared" si="1264"/>
        <v>48.75</v>
      </c>
      <c r="P71" s="78">
        <f t="shared" si="1264"/>
        <v>51.033591731266149</v>
      </c>
      <c r="Q71" s="48"/>
      <c r="R71" s="94"/>
      <c r="S71" s="95"/>
      <c r="T71" s="181" t="s">
        <v>205</v>
      </c>
      <c r="U71" s="188">
        <f>IF(U12=0,0,U35/U12*1000)</f>
        <v>54.274375884617683</v>
      </c>
      <c r="V71" s="73">
        <f t="shared" ref="V71:AF71" si="1265">IF(V12=0,0,V35/V12*1000)</f>
        <v>63.231509996399481</v>
      </c>
      <c r="W71" s="65">
        <f t="shared" si="1265"/>
        <v>62.908479138524584</v>
      </c>
      <c r="X71" s="73">
        <f t="shared" si="1265"/>
        <v>57.647579140990928</v>
      </c>
      <c r="Y71" s="65">
        <f t="shared" si="1265"/>
        <v>58.343476522650498</v>
      </c>
      <c r="Z71" s="73">
        <f t="shared" si="1265"/>
        <v>55.993885341471909</v>
      </c>
      <c r="AA71" s="65">
        <f t="shared" si="1265"/>
        <v>54.32831740441091</v>
      </c>
      <c r="AB71" s="73">
        <f t="shared" si="1265"/>
        <v>53.199999999999996</v>
      </c>
      <c r="AC71" s="70">
        <f t="shared" si="1265"/>
        <v>51.351351351351354</v>
      </c>
      <c r="AD71" s="78">
        <f t="shared" si="1265"/>
        <v>53.846153846153847</v>
      </c>
      <c r="AE71" s="70">
        <f t="shared" si="1265"/>
        <v>48.75</v>
      </c>
      <c r="AF71" s="78">
        <f t="shared" si="1265"/>
        <v>51.033591731266149</v>
      </c>
      <c r="AG71" s="48"/>
      <c r="AH71" s="94"/>
      <c r="AI71" s="95"/>
      <c r="AJ71" s="181" t="s">
        <v>205</v>
      </c>
      <c r="AK71" s="254">
        <f>IF(AK12=0,0,AK35/AK12*1000)</f>
        <v>54.274375884617683</v>
      </c>
      <c r="AL71" s="244">
        <f t="shared" ref="AL71:AV71" si="1266">IF(AL12=0,0,AL35/AL12*1000)</f>
        <v>63.231509996399481</v>
      </c>
      <c r="AM71" s="244">
        <f t="shared" si="1266"/>
        <v>62.908479138524584</v>
      </c>
      <c r="AN71" s="244">
        <f t="shared" si="1266"/>
        <v>57.647579140990928</v>
      </c>
      <c r="AO71" s="244">
        <f t="shared" si="1266"/>
        <v>58.343476522650498</v>
      </c>
      <c r="AP71" s="244">
        <f t="shared" si="1266"/>
        <v>55.993885341471909</v>
      </c>
      <c r="AQ71" s="244">
        <f t="shared" si="1266"/>
        <v>54.32831740441091</v>
      </c>
      <c r="AR71" s="244">
        <f t="shared" si="1266"/>
        <v>53.199999999999996</v>
      </c>
      <c r="AS71" s="245">
        <f t="shared" si="1266"/>
        <v>51.351351351351354</v>
      </c>
      <c r="AT71" s="245">
        <f t="shared" si="1266"/>
        <v>53.846153846153847</v>
      </c>
      <c r="AU71" s="245">
        <f t="shared" si="1266"/>
        <v>48.75</v>
      </c>
      <c r="AV71" s="245">
        <f t="shared" si="1266"/>
        <v>51.033591731266149</v>
      </c>
      <c r="AW71" s="48"/>
      <c r="AX71" s="94"/>
      <c r="AY71" s="95"/>
      <c r="AZ71" s="181" t="s">
        <v>205</v>
      </c>
      <c r="BA71" s="254">
        <f>IF(BA12=0,0,BA35/BA12*1000)</f>
        <v>54.274375884617683</v>
      </c>
      <c r="BB71" s="244">
        <f t="shared" ref="BB71:BL71" si="1267">IF(BB12=0,0,BB35/BB12*1000)</f>
        <v>63.231509996399481</v>
      </c>
      <c r="BC71" s="244">
        <f t="shared" si="1267"/>
        <v>62.908479138524584</v>
      </c>
      <c r="BD71" s="244">
        <f t="shared" si="1267"/>
        <v>57.647579140990928</v>
      </c>
      <c r="BE71" s="244">
        <f t="shared" si="1267"/>
        <v>58.343476522650498</v>
      </c>
      <c r="BF71" s="244">
        <f t="shared" si="1267"/>
        <v>55.993885341471909</v>
      </c>
      <c r="BG71" s="244">
        <f t="shared" si="1267"/>
        <v>54.32831740441091</v>
      </c>
      <c r="BH71" s="244">
        <f t="shared" si="1267"/>
        <v>53.199999999999996</v>
      </c>
      <c r="BI71" s="245">
        <f t="shared" si="1267"/>
        <v>51.351351351351354</v>
      </c>
      <c r="BJ71" s="245">
        <f t="shared" si="1267"/>
        <v>53.846153846153847</v>
      </c>
      <c r="BK71" s="245">
        <f t="shared" si="1267"/>
        <v>48.75</v>
      </c>
      <c r="BL71" s="245">
        <f t="shared" si="1267"/>
        <v>51.033591731266149</v>
      </c>
      <c r="BM71" s="48"/>
      <c r="BN71" s="266"/>
      <c r="BO71" s="48"/>
      <c r="BP71" s="94"/>
      <c r="BQ71" s="95"/>
      <c r="BR71" s="181" t="s">
        <v>205</v>
      </c>
      <c r="BS71" s="254">
        <f>IF(BS12=0,0,BS35/BS12*1000)</f>
        <v>54.274375884617683</v>
      </c>
      <c r="BT71" s="244">
        <f t="shared" ref="BT71:CD71" si="1268">IF(BT12=0,0,BT35/BT12*1000)</f>
        <v>58.453334943502021</v>
      </c>
      <c r="BU71" s="244">
        <f t="shared" si="1268"/>
        <v>59.927236795283669</v>
      </c>
      <c r="BV71" s="244">
        <f t="shared" si="1268"/>
        <v>59.324037715724501</v>
      </c>
      <c r="BW71" s="244">
        <f t="shared" si="1268"/>
        <v>59.113531925149459</v>
      </c>
      <c r="BX71" s="244">
        <f t="shared" si="1268"/>
        <v>58.574095087969674</v>
      </c>
      <c r="BY71" s="244">
        <f t="shared" si="1268"/>
        <v>57.879199316331515</v>
      </c>
      <c r="BZ71" s="244">
        <f t="shared" si="1268"/>
        <v>57.218934584405616</v>
      </c>
      <c r="CA71" s="245">
        <f t="shared" si="1268"/>
        <v>56.501855938418871</v>
      </c>
      <c r="CB71" s="245">
        <f t="shared" si="1268"/>
        <v>56.221385077259512</v>
      </c>
      <c r="CC71" s="245">
        <f t="shared" si="1268"/>
        <v>55.431821335795341</v>
      </c>
      <c r="CD71" s="245">
        <f t="shared" si="1268"/>
        <v>55.02384283664437</v>
      </c>
      <c r="CE71" s="48"/>
      <c r="CF71" s="94"/>
      <c r="CG71" s="95"/>
      <c r="CH71" s="181" t="s">
        <v>205</v>
      </c>
      <c r="CI71" s="254">
        <f>IF(CI12=0,0,CI35/CI12*1000)</f>
        <v>54.274375884617683</v>
      </c>
      <c r="CJ71" s="244">
        <f t="shared" ref="CJ71:CT71" si="1269">IF(CJ12=0,0,CJ35/CJ12*1000)</f>
        <v>58.453334943502021</v>
      </c>
      <c r="CK71" s="244">
        <f t="shared" si="1269"/>
        <v>59.927236795283669</v>
      </c>
      <c r="CL71" s="244">
        <f t="shared" si="1269"/>
        <v>59.324037715724501</v>
      </c>
      <c r="CM71" s="244">
        <f t="shared" si="1269"/>
        <v>59.113531925149459</v>
      </c>
      <c r="CN71" s="244">
        <f t="shared" si="1269"/>
        <v>58.574095087969674</v>
      </c>
      <c r="CO71" s="244">
        <f t="shared" si="1269"/>
        <v>57.879199316331515</v>
      </c>
      <c r="CP71" s="244">
        <f t="shared" si="1269"/>
        <v>57.218934584405616</v>
      </c>
      <c r="CQ71" s="245">
        <f t="shared" si="1269"/>
        <v>56.501855938418871</v>
      </c>
      <c r="CR71" s="245">
        <f t="shared" si="1269"/>
        <v>56.221385077259512</v>
      </c>
      <c r="CS71" s="245">
        <f t="shared" si="1269"/>
        <v>55.431821335795341</v>
      </c>
      <c r="CT71" s="245">
        <f t="shared" si="1269"/>
        <v>55.02384283664437</v>
      </c>
      <c r="CU71" s="48"/>
      <c r="CV71" s="94"/>
      <c r="CW71" s="95"/>
      <c r="CX71" s="181" t="s">
        <v>205</v>
      </c>
      <c r="CY71" s="254">
        <f>IF(CY12=0,0,CY35/CY12*1000)</f>
        <v>54.274375884617683</v>
      </c>
      <c r="CZ71" s="244">
        <f t="shared" ref="CZ71:DJ71" si="1270">IF(CZ12=0,0,CZ35/CZ12*1000)</f>
        <v>58.453334943502021</v>
      </c>
      <c r="DA71" s="244">
        <f t="shared" si="1270"/>
        <v>59.927236795283669</v>
      </c>
      <c r="DB71" s="244">
        <f t="shared" si="1270"/>
        <v>59.324037715724501</v>
      </c>
      <c r="DC71" s="244">
        <f t="shared" si="1270"/>
        <v>59.113531925149459</v>
      </c>
      <c r="DD71" s="244">
        <f t="shared" si="1270"/>
        <v>58.574095087969674</v>
      </c>
      <c r="DE71" s="244">
        <f t="shared" si="1270"/>
        <v>57.879199316331515</v>
      </c>
      <c r="DF71" s="244">
        <f t="shared" si="1270"/>
        <v>57.218934584405616</v>
      </c>
      <c r="DG71" s="245">
        <f t="shared" si="1270"/>
        <v>56.501855938418871</v>
      </c>
      <c r="DH71" s="245">
        <f t="shared" si="1270"/>
        <v>56.221385077259512</v>
      </c>
      <c r="DI71" s="245">
        <f t="shared" si="1270"/>
        <v>55.431821335795341</v>
      </c>
      <c r="DJ71" s="245">
        <f t="shared" si="1270"/>
        <v>55.02384283664437</v>
      </c>
      <c r="DK71" s="48"/>
      <c r="DL71" s="94"/>
      <c r="DM71" s="95"/>
      <c r="DN71" s="181" t="s">
        <v>205</v>
      </c>
      <c r="DO71" s="254">
        <f>IF(DO12=0,0,DO35/DO12*1000)</f>
        <v>54.274375884617683</v>
      </c>
      <c r="DP71" s="244">
        <f t="shared" ref="DP71:DZ71" si="1271">IF(DP12=0,0,DP35/DP12*1000)</f>
        <v>58.453334943502021</v>
      </c>
      <c r="DQ71" s="244">
        <f t="shared" si="1271"/>
        <v>59.927236795283669</v>
      </c>
      <c r="DR71" s="244">
        <f t="shared" si="1271"/>
        <v>59.324037715724501</v>
      </c>
      <c r="DS71" s="244">
        <f t="shared" si="1271"/>
        <v>59.113531925149459</v>
      </c>
      <c r="DT71" s="244">
        <f t="shared" si="1271"/>
        <v>58.574095087969674</v>
      </c>
      <c r="DU71" s="244">
        <f t="shared" si="1271"/>
        <v>57.879199316331515</v>
      </c>
      <c r="DV71" s="244">
        <f t="shared" si="1271"/>
        <v>57.218934584405616</v>
      </c>
      <c r="DW71" s="245">
        <f t="shared" si="1271"/>
        <v>56.501855938418871</v>
      </c>
      <c r="DX71" s="245">
        <f t="shared" si="1271"/>
        <v>56.221385077259512</v>
      </c>
      <c r="DY71" s="245">
        <f t="shared" si="1271"/>
        <v>55.431821335795341</v>
      </c>
      <c r="DZ71" s="245">
        <f t="shared" si="1271"/>
        <v>55.02384283664437</v>
      </c>
      <c r="EA71" s="48"/>
    </row>
    <row r="72" spans="1:131" ht="15" customHeight="1">
      <c r="A72" s="50"/>
      <c r="B72" s="94"/>
      <c r="C72" s="95"/>
      <c r="D72" s="181" t="s">
        <v>206</v>
      </c>
      <c r="E72" s="65">
        <f>IF(E12=0,0,E36/E12*1000)</f>
        <v>34.90493757510869</v>
      </c>
      <c r="F72" s="73">
        <f t="shared" ref="F72:P72" si="1272">IF(F12=0,0,F36/F12*1000)</f>
        <v>36.190217002920818</v>
      </c>
      <c r="G72" s="65">
        <f t="shared" si="1272"/>
        <v>35.587388515870899</v>
      </c>
      <c r="H72" s="73">
        <f t="shared" si="1272"/>
        <v>34.374563884439709</v>
      </c>
      <c r="I72" s="65">
        <f t="shared" si="1272"/>
        <v>33.567676862710385</v>
      </c>
      <c r="J72" s="73">
        <f t="shared" si="1272"/>
        <v>35.514665497304556</v>
      </c>
      <c r="K72" s="65">
        <f t="shared" si="1272"/>
        <v>35.318669059266249</v>
      </c>
      <c r="L72" s="73">
        <f t="shared" si="1272"/>
        <v>34.666666666666664</v>
      </c>
      <c r="M72" s="70">
        <f t="shared" si="1272"/>
        <v>35.810810810810814</v>
      </c>
      <c r="N72" s="78">
        <f t="shared" si="1272"/>
        <v>37.76223776223776</v>
      </c>
      <c r="O72" s="70">
        <f t="shared" si="1272"/>
        <v>34.375</v>
      </c>
      <c r="P72" s="78">
        <f t="shared" si="1272"/>
        <v>34.883720930232556</v>
      </c>
      <c r="Q72" s="48"/>
      <c r="R72" s="94"/>
      <c r="S72" s="95"/>
      <c r="T72" s="181" t="s">
        <v>206</v>
      </c>
      <c r="U72" s="65">
        <f>IF(U12=0,0,U36/U12*1000)</f>
        <v>34.90493757510869</v>
      </c>
      <c r="V72" s="73">
        <f t="shared" ref="V72:AF72" si="1273">IF(V12=0,0,V36/V12*1000)</f>
        <v>36.190217002920818</v>
      </c>
      <c r="W72" s="65">
        <f t="shared" si="1273"/>
        <v>35.587388515870899</v>
      </c>
      <c r="X72" s="73">
        <f t="shared" si="1273"/>
        <v>34.374563884439709</v>
      </c>
      <c r="Y72" s="65">
        <f t="shared" si="1273"/>
        <v>33.567676862710385</v>
      </c>
      <c r="Z72" s="73">
        <f t="shared" si="1273"/>
        <v>35.514665497304556</v>
      </c>
      <c r="AA72" s="65">
        <f t="shared" si="1273"/>
        <v>35.318669059266249</v>
      </c>
      <c r="AB72" s="73">
        <f t="shared" si="1273"/>
        <v>34.666666666666664</v>
      </c>
      <c r="AC72" s="70">
        <f t="shared" si="1273"/>
        <v>35.810810810810814</v>
      </c>
      <c r="AD72" s="78">
        <f t="shared" si="1273"/>
        <v>37.76223776223776</v>
      </c>
      <c r="AE72" s="70">
        <f t="shared" si="1273"/>
        <v>34.375</v>
      </c>
      <c r="AF72" s="78">
        <f t="shared" si="1273"/>
        <v>34.883720930232556</v>
      </c>
      <c r="AG72" s="48"/>
      <c r="AH72" s="94"/>
      <c r="AI72" s="95"/>
      <c r="AJ72" s="181" t="s">
        <v>206</v>
      </c>
      <c r="AK72" s="244">
        <f>IF(AK12=0,0,AK36/AK12*1000)</f>
        <v>34.90493757510869</v>
      </c>
      <c r="AL72" s="244">
        <f t="shared" ref="AL72:AV72" si="1274">IF(AL12=0,0,AL36/AL12*1000)</f>
        <v>36.190217002920818</v>
      </c>
      <c r="AM72" s="244">
        <f t="shared" si="1274"/>
        <v>35.587388515870899</v>
      </c>
      <c r="AN72" s="244">
        <f t="shared" si="1274"/>
        <v>34.374563884439709</v>
      </c>
      <c r="AO72" s="244">
        <f t="shared" si="1274"/>
        <v>33.567676862710385</v>
      </c>
      <c r="AP72" s="244">
        <f t="shared" si="1274"/>
        <v>35.514665497304556</v>
      </c>
      <c r="AQ72" s="244">
        <f t="shared" si="1274"/>
        <v>35.318669059266249</v>
      </c>
      <c r="AR72" s="244">
        <f t="shared" si="1274"/>
        <v>34.666666666666664</v>
      </c>
      <c r="AS72" s="245">
        <f t="shared" si="1274"/>
        <v>35.810810810810814</v>
      </c>
      <c r="AT72" s="245">
        <f t="shared" si="1274"/>
        <v>37.76223776223776</v>
      </c>
      <c r="AU72" s="245">
        <f t="shared" si="1274"/>
        <v>34.375</v>
      </c>
      <c r="AV72" s="245">
        <f t="shared" si="1274"/>
        <v>34.883720930232556</v>
      </c>
      <c r="AW72" s="48"/>
      <c r="AX72" s="94"/>
      <c r="AY72" s="95"/>
      <c r="AZ72" s="181" t="s">
        <v>206</v>
      </c>
      <c r="BA72" s="244">
        <f>IF(BA12=0,0,BA36/BA12*1000)</f>
        <v>34.90493757510869</v>
      </c>
      <c r="BB72" s="244">
        <f t="shared" ref="BB72:BL72" si="1275">IF(BB12=0,0,BB36/BB12*1000)</f>
        <v>36.190217002920818</v>
      </c>
      <c r="BC72" s="244">
        <f t="shared" si="1275"/>
        <v>35.587388515870899</v>
      </c>
      <c r="BD72" s="244">
        <f t="shared" si="1275"/>
        <v>34.374563884439709</v>
      </c>
      <c r="BE72" s="244">
        <f t="shared" si="1275"/>
        <v>33.567676862710385</v>
      </c>
      <c r="BF72" s="244">
        <f t="shared" si="1275"/>
        <v>35.514665497304556</v>
      </c>
      <c r="BG72" s="244">
        <f t="shared" si="1275"/>
        <v>35.318669059266249</v>
      </c>
      <c r="BH72" s="244">
        <f t="shared" si="1275"/>
        <v>34.666666666666664</v>
      </c>
      <c r="BI72" s="245">
        <f t="shared" si="1275"/>
        <v>35.810810810810814</v>
      </c>
      <c r="BJ72" s="245">
        <f t="shared" si="1275"/>
        <v>37.76223776223776</v>
      </c>
      <c r="BK72" s="245">
        <f t="shared" si="1275"/>
        <v>34.375</v>
      </c>
      <c r="BL72" s="245">
        <f t="shared" si="1275"/>
        <v>34.883720930232556</v>
      </c>
      <c r="BM72" s="48"/>
      <c r="BN72" s="266"/>
      <c r="BO72" s="48"/>
      <c r="BP72" s="94"/>
      <c r="BQ72" s="95"/>
      <c r="BR72" s="181" t="s">
        <v>206</v>
      </c>
      <c r="BS72" s="244">
        <f>IF(BS12=0,0,BS36/BS12*1000)</f>
        <v>34.90493757510869</v>
      </c>
      <c r="BT72" s="244">
        <f t="shared" ref="BT72:CD72" si="1276">IF(BT12=0,0,BT36/BT12*1000)</f>
        <v>35.504585860042617</v>
      </c>
      <c r="BU72" s="244">
        <f t="shared" si="1276"/>
        <v>35.531979583436382</v>
      </c>
      <c r="BV72" s="244">
        <f t="shared" si="1276"/>
        <v>35.225726544526154</v>
      </c>
      <c r="BW72" s="244">
        <f t="shared" si="1276"/>
        <v>34.869778275770848</v>
      </c>
      <c r="BX72" s="244">
        <f t="shared" si="1276"/>
        <v>34.981289600464471</v>
      </c>
      <c r="BY72" s="244">
        <f t="shared" si="1276"/>
        <v>35.036507649272529</v>
      </c>
      <c r="BZ72" s="244">
        <f t="shared" si="1276"/>
        <v>34.984320738494183</v>
      </c>
      <c r="CA72" s="245">
        <f t="shared" si="1276"/>
        <v>35.085326273215813</v>
      </c>
      <c r="CB72" s="245">
        <f t="shared" si="1276"/>
        <v>35.368037076042739</v>
      </c>
      <c r="CC72" s="245">
        <f t="shared" si="1276"/>
        <v>35.263094543826142</v>
      </c>
      <c r="CD72" s="245">
        <f t="shared" si="1276"/>
        <v>35.227903957747593</v>
      </c>
      <c r="CE72" s="48"/>
      <c r="CF72" s="94"/>
      <c r="CG72" s="95"/>
      <c r="CH72" s="181" t="s">
        <v>206</v>
      </c>
      <c r="CI72" s="244">
        <f>IF(CI12=0,0,CI36/CI12*1000)</f>
        <v>34.90493757510869</v>
      </c>
      <c r="CJ72" s="244">
        <f t="shared" ref="CJ72:CT72" si="1277">IF(CJ12=0,0,CJ36/CJ12*1000)</f>
        <v>35.504585860042617</v>
      </c>
      <c r="CK72" s="244">
        <f t="shared" si="1277"/>
        <v>35.531979583436382</v>
      </c>
      <c r="CL72" s="244">
        <f t="shared" si="1277"/>
        <v>35.225726544526154</v>
      </c>
      <c r="CM72" s="244">
        <f t="shared" si="1277"/>
        <v>34.869778275770848</v>
      </c>
      <c r="CN72" s="244">
        <f t="shared" si="1277"/>
        <v>34.981289600464471</v>
      </c>
      <c r="CO72" s="244">
        <f t="shared" si="1277"/>
        <v>35.036507649272529</v>
      </c>
      <c r="CP72" s="244">
        <f t="shared" si="1277"/>
        <v>34.984320738494183</v>
      </c>
      <c r="CQ72" s="245">
        <f t="shared" si="1277"/>
        <v>35.085326273215813</v>
      </c>
      <c r="CR72" s="245">
        <f t="shared" si="1277"/>
        <v>35.368037076042739</v>
      </c>
      <c r="CS72" s="245">
        <f t="shared" si="1277"/>
        <v>35.263094543826142</v>
      </c>
      <c r="CT72" s="245">
        <f t="shared" si="1277"/>
        <v>35.227903957747593</v>
      </c>
      <c r="CU72" s="48"/>
      <c r="CV72" s="94"/>
      <c r="CW72" s="95"/>
      <c r="CX72" s="181" t="s">
        <v>206</v>
      </c>
      <c r="CY72" s="244">
        <f>IF(CY12=0,0,CY36/CY12*1000)</f>
        <v>34.90493757510869</v>
      </c>
      <c r="CZ72" s="244">
        <f t="shared" ref="CZ72:DJ72" si="1278">IF(CZ12=0,0,CZ36/CZ12*1000)</f>
        <v>35.504585860042617</v>
      </c>
      <c r="DA72" s="244">
        <f t="shared" si="1278"/>
        <v>35.531979583436382</v>
      </c>
      <c r="DB72" s="244">
        <f t="shared" si="1278"/>
        <v>35.225726544526154</v>
      </c>
      <c r="DC72" s="244">
        <f t="shared" si="1278"/>
        <v>34.869778275770848</v>
      </c>
      <c r="DD72" s="244">
        <f t="shared" si="1278"/>
        <v>34.981289600464471</v>
      </c>
      <c r="DE72" s="244">
        <f t="shared" si="1278"/>
        <v>35.036507649272529</v>
      </c>
      <c r="DF72" s="244">
        <f t="shared" si="1278"/>
        <v>34.984320738494183</v>
      </c>
      <c r="DG72" s="245">
        <f t="shared" si="1278"/>
        <v>35.085326273215813</v>
      </c>
      <c r="DH72" s="245">
        <f t="shared" si="1278"/>
        <v>35.368037076042739</v>
      </c>
      <c r="DI72" s="245">
        <f t="shared" si="1278"/>
        <v>35.263094543826142</v>
      </c>
      <c r="DJ72" s="245">
        <f t="shared" si="1278"/>
        <v>35.227903957747593</v>
      </c>
      <c r="DK72" s="48"/>
      <c r="DL72" s="94"/>
      <c r="DM72" s="95"/>
      <c r="DN72" s="181" t="s">
        <v>206</v>
      </c>
      <c r="DO72" s="244">
        <f>IF(DO12=0,0,DO36/DO12*1000)</f>
        <v>34.90493757510869</v>
      </c>
      <c r="DP72" s="244">
        <f t="shared" ref="DP72:DZ72" si="1279">IF(DP12=0,0,DP36/DP12*1000)</f>
        <v>35.504585860042617</v>
      </c>
      <c r="DQ72" s="244">
        <f t="shared" si="1279"/>
        <v>35.531979583436382</v>
      </c>
      <c r="DR72" s="244">
        <f t="shared" si="1279"/>
        <v>35.225726544526154</v>
      </c>
      <c r="DS72" s="244">
        <f t="shared" si="1279"/>
        <v>34.869778275770848</v>
      </c>
      <c r="DT72" s="244">
        <f t="shared" si="1279"/>
        <v>34.981289600464471</v>
      </c>
      <c r="DU72" s="244">
        <f t="shared" si="1279"/>
        <v>35.036507649272529</v>
      </c>
      <c r="DV72" s="244">
        <f t="shared" si="1279"/>
        <v>34.984320738494183</v>
      </c>
      <c r="DW72" s="245">
        <f t="shared" si="1279"/>
        <v>35.085326273215813</v>
      </c>
      <c r="DX72" s="245">
        <f t="shared" si="1279"/>
        <v>35.368037076042739</v>
      </c>
      <c r="DY72" s="245">
        <f t="shared" si="1279"/>
        <v>35.263094543826142</v>
      </c>
      <c r="DZ72" s="245">
        <f t="shared" si="1279"/>
        <v>35.227903957747593</v>
      </c>
      <c r="EA72" s="48"/>
    </row>
    <row r="73" spans="1:131" ht="15" customHeight="1">
      <c r="A73" s="50"/>
      <c r="B73" s="94"/>
      <c r="C73" s="95"/>
      <c r="D73" s="181" t="s">
        <v>207</v>
      </c>
      <c r="E73" s="65"/>
      <c r="F73" s="73"/>
      <c r="G73" s="65"/>
      <c r="H73" s="73"/>
      <c r="I73" s="65"/>
      <c r="J73" s="73"/>
      <c r="K73" s="65"/>
      <c r="L73" s="73"/>
      <c r="M73" s="70"/>
      <c r="N73" s="78"/>
      <c r="O73" s="70"/>
      <c r="P73" s="78"/>
      <c r="Q73" s="48"/>
      <c r="R73" s="94"/>
      <c r="S73" s="95"/>
      <c r="T73" s="181" t="s">
        <v>207</v>
      </c>
      <c r="U73" s="65"/>
      <c r="V73" s="73"/>
      <c r="W73" s="65"/>
      <c r="X73" s="73"/>
      <c r="Y73" s="65"/>
      <c r="Z73" s="73"/>
      <c r="AA73" s="65"/>
      <c r="AB73" s="73"/>
      <c r="AC73" s="70"/>
      <c r="AD73" s="78"/>
      <c r="AE73" s="70"/>
      <c r="AF73" s="78"/>
      <c r="AG73" s="48"/>
      <c r="AH73" s="94"/>
      <c r="AI73" s="95"/>
      <c r="AJ73" s="181" t="s">
        <v>207</v>
      </c>
      <c r="AK73" s="244"/>
      <c r="AL73" s="244"/>
      <c r="AM73" s="244"/>
      <c r="AN73" s="244"/>
      <c r="AO73" s="244"/>
      <c r="AP73" s="244"/>
      <c r="AQ73" s="244"/>
      <c r="AR73" s="244"/>
      <c r="AS73" s="245"/>
      <c r="AT73" s="245"/>
      <c r="AU73" s="245"/>
      <c r="AV73" s="245"/>
      <c r="AW73" s="48"/>
      <c r="AX73" s="94"/>
      <c r="AY73" s="95"/>
      <c r="AZ73" s="181" t="s">
        <v>207</v>
      </c>
      <c r="BA73" s="244"/>
      <c r="BB73" s="244"/>
      <c r="BC73" s="244"/>
      <c r="BD73" s="244"/>
      <c r="BE73" s="244"/>
      <c r="BF73" s="244"/>
      <c r="BG73" s="244"/>
      <c r="BH73" s="244"/>
      <c r="BI73" s="245"/>
      <c r="BJ73" s="245"/>
      <c r="BK73" s="245"/>
      <c r="BL73" s="245"/>
      <c r="BM73" s="48"/>
      <c r="BN73" s="266"/>
      <c r="BO73" s="48"/>
      <c r="BP73" s="94"/>
      <c r="BQ73" s="95"/>
      <c r="BR73" s="181" t="s">
        <v>207</v>
      </c>
      <c r="BS73" s="244"/>
      <c r="BT73" s="244"/>
      <c r="BU73" s="244"/>
      <c r="BV73" s="244"/>
      <c r="BW73" s="244"/>
      <c r="BX73" s="244"/>
      <c r="BY73" s="244"/>
      <c r="BZ73" s="244"/>
      <c r="CA73" s="245"/>
      <c r="CB73" s="245"/>
      <c r="CC73" s="245"/>
      <c r="CD73" s="245"/>
      <c r="CE73" s="48"/>
      <c r="CF73" s="94"/>
      <c r="CG73" s="95"/>
      <c r="CH73" s="181" t="s">
        <v>207</v>
      </c>
      <c r="CI73" s="244"/>
      <c r="CJ73" s="244"/>
      <c r="CK73" s="244"/>
      <c r="CL73" s="244"/>
      <c r="CM73" s="244"/>
      <c r="CN73" s="244"/>
      <c r="CO73" s="244"/>
      <c r="CP73" s="244"/>
      <c r="CQ73" s="245"/>
      <c r="CR73" s="245"/>
      <c r="CS73" s="245"/>
      <c r="CT73" s="245"/>
      <c r="CU73" s="48"/>
      <c r="CV73" s="94"/>
      <c r="CW73" s="95"/>
      <c r="CX73" s="181" t="s">
        <v>207</v>
      </c>
      <c r="CY73" s="244"/>
      <c r="CZ73" s="244"/>
      <c r="DA73" s="244"/>
      <c r="DB73" s="244"/>
      <c r="DC73" s="244"/>
      <c r="DD73" s="244"/>
      <c r="DE73" s="244"/>
      <c r="DF73" s="244"/>
      <c r="DG73" s="245"/>
      <c r="DH73" s="245"/>
      <c r="DI73" s="245"/>
      <c r="DJ73" s="245"/>
      <c r="DK73" s="48"/>
      <c r="DL73" s="94"/>
      <c r="DM73" s="95"/>
      <c r="DN73" s="181" t="s">
        <v>207</v>
      </c>
      <c r="DO73" s="244"/>
      <c r="DP73" s="244"/>
      <c r="DQ73" s="244"/>
      <c r="DR73" s="244"/>
      <c r="DS73" s="244"/>
      <c r="DT73" s="244"/>
      <c r="DU73" s="244"/>
      <c r="DV73" s="244"/>
      <c r="DW73" s="245"/>
      <c r="DX73" s="245"/>
      <c r="DY73" s="245"/>
      <c r="DZ73" s="245"/>
      <c r="EA73" s="48"/>
    </row>
    <row r="74" spans="1:131" ht="15" customHeight="1">
      <c r="A74" s="50"/>
      <c r="B74" s="91"/>
      <c r="C74" s="92"/>
      <c r="D74" s="93" t="s">
        <v>208</v>
      </c>
      <c r="E74" s="178">
        <f>E75+E76+E80+E81+E82</f>
        <v>86.114367986343765</v>
      </c>
      <c r="F74" s="175">
        <f t="shared" ref="F74:P74" si="1280">F75+F76+F80+F81+F82</f>
        <v>82.007443146615259</v>
      </c>
      <c r="G74" s="178">
        <f t="shared" si="1280"/>
        <v>140.10418797854854</v>
      </c>
      <c r="H74" s="175">
        <f t="shared" si="1280"/>
        <v>379.49330867341649</v>
      </c>
      <c r="I74" s="178">
        <f t="shared" si="1280"/>
        <v>553.21506622606296</v>
      </c>
      <c r="J74" s="175">
        <f t="shared" si="1280"/>
        <v>342.78586274328035</v>
      </c>
      <c r="K74" s="178">
        <f t="shared" si="1280"/>
        <v>214.29847018932406</v>
      </c>
      <c r="L74" s="175">
        <f t="shared" si="1280"/>
        <v>213.46666666666667</v>
      </c>
      <c r="M74" s="176">
        <f t="shared" si="1280"/>
        <v>160.81081081081081</v>
      </c>
      <c r="N74" s="177">
        <f t="shared" si="1280"/>
        <v>180.55944055944056</v>
      </c>
      <c r="O74" s="176">
        <f t="shared" si="1280"/>
        <v>166.25</v>
      </c>
      <c r="P74" s="177">
        <f t="shared" si="1280"/>
        <v>179.84496124031011</v>
      </c>
      <c r="Q74" s="48"/>
      <c r="R74" s="91"/>
      <c r="S74" s="92"/>
      <c r="T74" s="93" t="s">
        <v>208</v>
      </c>
      <c r="U74" s="178">
        <f>U75+U76+U80+U81+U82</f>
        <v>332.44638105219008</v>
      </c>
      <c r="V74" s="175">
        <f t="shared" ref="V74" si="1281">V75+V76+V80+V81+V82</f>
        <v>366.83739817234238</v>
      </c>
      <c r="W74" s="178">
        <f t="shared" ref="W74" si="1282">W75+W76+W80+W81+W82</f>
        <v>401.01024169904588</v>
      </c>
      <c r="X74" s="175">
        <f t="shared" ref="X74" si="1283">X75+X76+X80+X81+X82</f>
        <v>632.03847446537577</v>
      </c>
      <c r="Y74" s="178">
        <f t="shared" ref="Y74" si="1284">Y75+Y76+Y80+Y81+Y82</f>
        <v>834.35365189285437</v>
      </c>
      <c r="Z74" s="175">
        <f t="shared" ref="Z74" si="1285">Z75+Z76+Z80+Z81+Z82</f>
        <v>646.87612100937986</v>
      </c>
      <c r="AA74" s="178">
        <f t="shared" ref="AA74" si="1286">AA75+AA76+AA80+AA81+AA82</f>
        <v>469.76918087558045</v>
      </c>
      <c r="AB74" s="175">
        <f t="shared" ref="AB74" si="1287">AB75+AB76+AB80+AB81+AB82</f>
        <v>468.13333333333333</v>
      </c>
      <c r="AC74" s="176">
        <f t="shared" ref="AC74" si="1288">AC75+AC76+AC80+AC81+AC82</f>
        <v>413.5135135135136</v>
      </c>
      <c r="AD74" s="177">
        <f t="shared" ref="AD74" si="1289">AD75+AD76+AD80+AD81+AD82</f>
        <v>460.27972027972027</v>
      </c>
      <c r="AE74" s="176">
        <f t="shared" ref="AE74" si="1290">AE75+AE76+AE80+AE81+AE82</f>
        <v>408.75</v>
      </c>
      <c r="AF74" s="177">
        <f t="shared" ref="AF74" si="1291">AF75+AF76+AF80+AF81+AF82</f>
        <v>441.34366925064609</v>
      </c>
      <c r="AG74" s="48"/>
      <c r="AH74" s="91"/>
      <c r="AI74" s="92"/>
      <c r="AJ74" s="93" t="s">
        <v>208</v>
      </c>
      <c r="AK74" s="246">
        <f>AK75+AK76+AK80+AK81+AK82</f>
        <v>332.44638105219008</v>
      </c>
      <c r="AL74" s="246">
        <f t="shared" ref="AL74" si="1292">AL75+AL76+AL80+AL81+AL82</f>
        <v>366.83739817234238</v>
      </c>
      <c r="AM74" s="246">
        <f t="shared" ref="AM74" si="1293">AM75+AM76+AM80+AM81+AM82</f>
        <v>401.01024169904588</v>
      </c>
      <c r="AN74" s="246">
        <f t="shared" ref="AN74" si="1294">AN75+AN76+AN80+AN81+AN82</f>
        <v>632.03847446537577</v>
      </c>
      <c r="AO74" s="246">
        <f t="shared" ref="AO74" si="1295">AO75+AO76+AO80+AO81+AO82</f>
        <v>834.35365189285437</v>
      </c>
      <c r="AP74" s="246">
        <f t="shared" ref="AP74" si="1296">AP75+AP76+AP80+AP81+AP82</f>
        <v>646.87612100937986</v>
      </c>
      <c r="AQ74" s="246">
        <f t="shared" ref="AQ74" si="1297">AQ75+AQ76+AQ80+AQ81+AQ82</f>
        <v>469.76918087558045</v>
      </c>
      <c r="AR74" s="246">
        <f t="shared" ref="AR74" si="1298">AR75+AR76+AR80+AR81+AR82</f>
        <v>468.13333333333333</v>
      </c>
      <c r="AS74" s="247">
        <f t="shared" ref="AS74" si="1299">AS75+AS76+AS80+AS81+AS82</f>
        <v>413.5135135135136</v>
      </c>
      <c r="AT74" s="247">
        <f t="shared" ref="AT74" si="1300">AT75+AT76+AT80+AT81+AT82</f>
        <v>460.27972027972027</v>
      </c>
      <c r="AU74" s="247">
        <f t="shared" ref="AU74" si="1301">AU75+AU76+AU80+AU81+AU82</f>
        <v>408.75</v>
      </c>
      <c r="AV74" s="247">
        <f t="shared" ref="AV74" si="1302">AV75+AV76+AV80+AV81+AV82</f>
        <v>441.34366925064609</v>
      </c>
      <c r="AW74" s="48"/>
      <c r="AX74" s="91"/>
      <c r="AY74" s="92"/>
      <c r="AZ74" s="93" t="s">
        <v>208</v>
      </c>
      <c r="BA74" s="246">
        <f>BA75+BA76+BA80+BA81+BA82</f>
        <v>332.44638105219008</v>
      </c>
      <c r="BB74" s="246">
        <f t="shared" ref="BB74" si="1303">BB75+BB76+BB80+BB81+BB82</f>
        <v>366.83739817234238</v>
      </c>
      <c r="BC74" s="246">
        <f t="shared" ref="BC74" si="1304">BC75+BC76+BC80+BC81+BC82</f>
        <v>401.01024169904588</v>
      </c>
      <c r="BD74" s="246">
        <f t="shared" ref="BD74" si="1305">BD75+BD76+BD80+BD81+BD82</f>
        <v>632.03847446537577</v>
      </c>
      <c r="BE74" s="246">
        <f t="shared" ref="BE74" si="1306">BE75+BE76+BE80+BE81+BE82</f>
        <v>834.35365189285437</v>
      </c>
      <c r="BF74" s="246">
        <f t="shared" ref="BF74" si="1307">BF75+BF76+BF80+BF81+BF82</f>
        <v>646.87612100937986</v>
      </c>
      <c r="BG74" s="246">
        <f t="shared" ref="BG74" si="1308">BG75+BG76+BG80+BG81+BG82</f>
        <v>469.76918087558045</v>
      </c>
      <c r="BH74" s="246">
        <f t="shared" ref="BH74" si="1309">BH75+BH76+BH80+BH81+BH82</f>
        <v>468.13333333333333</v>
      </c>
      <c r="BI74" s="247">
        <f t="shared" ref="BI74" si="1310">BI75+BI76+BI80+BI81+BI82</f>
        <v>413.5135135135136</v>
      </c>
      <c r="BJ74" s="247">
        <f t="shared" ref="BJ74" si="1311">BJ75+BJ76+BJ80+BJ81+BJ82</f>
        <v>460.27972027972027</v>
      </c>
      <c r="BK74" s="247">
        <f t="shared" ref="BK74" si="1312">BK75+BK76+BK80+BK81+BK82</f>
        <v>408.75</v>
      </c>
      <c r="BL74" s="247">
        <f t="shared" ref="BL74" si="1313">BL75+BL76+BL80+BL81+BL82</f>
        <v>441.34366925064609</v>
      </c>
      <c r="BM74" s="48"/>
      <c r="BN74" s="266"/>
      <c r="BO74" s="48"/>
      <c r="BP74" s="91"/>
      <c r="BQ74" s="92"/>
      <c r="BR74" s="93" t="s">
        <v>208</v>
      </c>
      <c r="BS74" s="246">
        <f>BS75+BS76+BS80+BS81+BS82</f>
        <v>86.114367986343765</v>
      </c>
      <c r="BT74" s="246">
        <f t="shared" ref="BT74" si="1314">BT75+BT76+BT80+BT81+BT82</f>
        <v>84.198278470550378</v>
      </c>
      <c r="BU74" s="246">
        <f t="shared" ref="BU74" si="1315">BU75+BU76+BU80+BU81+BU82</f>
        <v>102.69371205077776</v>
      </c>
      <c r="BV74" s="246">
        <f t="shared" ref="BV74" si="1316">BV75+BV76+BV80+BV81+BV82</f>
        <v>175.93508739093721</v>
      </c>
      <c r="BW74" s="246">
        <f t="shared" ref="BW74" si="1317">BW75+BW76+BW80+BW81+BW82</f>
        <v>256.92913526249026</v>
      </c>
      <c r="BX74" s="246">
        <f t="shared" ref="BX74" si="1318">BX75+BX76+BX80+BX81+BX82</f>
        <v>271.77513793637246</v>
      </c>
      <c r="BY74" s="246">
        <f t="shared" ref="BY74" si="1319">BY75+BY76+BY80+BY81+BY82</f>
        <v>262.36807605936025</v>
      </c>
      <c r="BZ74" s="246">
        <f t="shared" ref="BZ74" si="1320">BZ75+BZ76+BZ80+BZ81+BZ82</f>
        <v>255.46777671738243</v>
      </c>
      <c r="CA74" s="247">
        <f t="shared" ref="CA74" si="1321">CA75+CA76+CA80+CA81+CA82</f>
        <v>243.89972795701303</v>
      </c>
      <c r="CB74" s="247">
        <f t="shared" ref="CB74" si="1322">CB75+CB76+CB80+CB81+CB82</f>
        <v>237.21030861128841</v>
      </c>
      <c r="CC74" s="247">
        <f t="shared" ref="CC74" si="1323">CC75+CC76+CC80+CC81+CC82</f>
        <v>229.71133938627665</v>
      </c>
      <c r="CD74" s="247">
        <f t="shared" ref="CD74" si="1324">CD75+CD76+CD80+CD81+CD82</f>
        <v>225.08574865014586</v>
      </c>
      <c r="CE74" s="48"/>
      <c r="CF74" s="91"/>
      <c r="CG74" s="92"/>
      <c r="CH74" s="93" t="s">
        <v>208</v>
      </c>
      <c r="CI74" s="246">
        <f>CI75+CI76+CI80+CI81+CI82</f>
        <v>332.44638105219008</v>
      </c>
      <c r="CJ74" s="246">
        <f t="shared" ref="CJ74" si="1325">CJ75+CJ76+CJ80+CJ81+CJ82</f>
        <v>348.49154133950407</v>
      </c>
      <c r="CK74" s="246">
        <f t="shared" ref="CK74" si="1326">CK75+CK76+CK80+CK81+CK82</f>
        <v>365.86637957696814</v>
      </c>
      <c r="CL74" s="246">
        <f t="shared" ref="CL74" si="1327">CL75+CL76+CL80+CL81+CL82</f>
        <v>436.29571019978584</v>
      </c>
      <c r="CM74" s="246">
        <f t="shared" ref="CM74" si="1328">CM75+CM76+CM80+CM81+CM82</f>
        <v>521.75034811798162</v>
      </c>
      <c r="CN74" s="246">
        <f t="shared" ref="CN74" si="1329">CN75+CN76+CN80+CN81+CN82</f>
        <v>543.38659740704179</v>
      </c>
      <c r="CO74" s="246">
        <f t="shared" ref="CO74" si="1330">CO75+CO76+CO80+CO81+CO82</f>
        <v>531.33781970849816</v>
      </c>
      <c r="CP74" s="246">
        <f t="shared" ref="CP74" si="1331">CP75+CP76+CP80+CP81+CP82</f>
        <v>522.41926539358394</v>
      </c>
      <c r="CQ74" s="247">
        <f t="shared" ref="CQ74" si="1332">CQ75+CQ76+CQ80+CQ81+CQ82</f>
        <v>509.10986934473084</v>
      </c>
      <c r="CR74" s="247">
        <f t="shared" ref="CR74" si="1333">CR75+CR76+CR80+CR81+CR82</f>
        <v>503.95287752750369</v>
      </c>
      <c r="CS74" s="247">
        <f t="shared" ref="CS74" si="1334">CS75+CS76+CS80+CS81+CS82</f>
        <v>493.89199331373715</v>
      </c>
      <c r="CT74" s="247">
        <f t="shared" ref="CT74" si="1335">CT75+CT76+CT80+CT81+CT82</f>
        <v>489.01762605421936</v>
      </c>
      <c r="CU74" s="48"/>
      <c r="CV74" s="91"/>
      <c r="CW74" s="92"/>
      <c r="CX74" s="93" t="s">
        <v>208</v>
      </c>
      <c r="CY74" s="246">
        <f>CY75+CY76+CY80+CY81+CY82</f>
        <v>332.44638105219008</v>
      </c>
      <c r="CZ74" s="246">
        <f t="shared" ref="CZ74" si="1336">CZ75+CZ76+CZ80+CZ81+CZ82</f>
        <v>348.49154133950407</v>
      </c>
      <c r="DA74" s="246">
        <f t="shared" ref="DA74" si="1337">DA75+DA76+DA80+DA81+DA82</f>
        <v>365.86637957696814</v>
      </c>
      <c r="DB74" s="246">
        <f t="shared" ref="DB74" si="1338">DB75+DB76+DB80+DB81+DB82</f>
        <v>436.29571019978584</v>
      </c>
      <c r="DC74" s="246">
        <f t="shared" ref="DC74" si="1339">DC75+DC76+DC80+DC81+DC82</f>
        <v>521.75034811798162</v>
      </c>
      <c r="DD74" s="246">
        <f t="shared" ref="DD74" si="1340">DD75+DD76+DD80+DD81+DD82</f>
        <v>543.38659740704179</v>
      </c>
      <c r="DE74" s="246">
        <f t="shared" ref="DE74" si="1341">DE75+DE76+DE80+DE81+DE82</f>
        <v>531.33781970849816</v>
      </c>
      <c r="DF74" s="246">
        <f t="shared" ref="DF74" si="1342">DF75+DF76+DF80+DF81+DF82</f>
        <v>522.41926539358394</v>
      </c>
      <c r="DG74" s="247">
        <f t="shared" ref="DG74" si="1343">DG75+DG76+DG80+DG81+DG82</f>
        <v>509.10986934473084</v>
      </c>
      <c r="DH74" s="247">
        <f t="shared" ref="DH74" si="1344">DH75+DH76+DH80+DH81+DH82</f>
        <v>503.95287752750369</v>
      </c>
      <c r="DI74" s="247">
        <f t="shared" ref="DI74" si="1345">DI75+DI76+DI80+DI81+DI82</f>
        <v>493.89199331373715</v>
      </c>
      <c r="DJ74" s="247">
        <f t="shared" ref="DJ74" si="1346">DJ75+DJ76+DJ80+DJ81+DJ82</f>
        <v>489.01762605421936</v>
      </c>
      <c r="DK74" s="48"/>
      <c r="DL74" s="91"/>
      <c r="DM74" s="92"/>
      <c r="DN74" s="93" t="s">
        <v>208</v>
      </c>
      <c r="DO74" s="246">
        <f>DO75+DO76+DO80+DO81+DO82</f>
        <v>332.44638105219008</v>
      </c>
      <c r="DP74" s="246">
        <f t="shared" ref="DP74" si="1347">DP75+DP76+DP80+DP81+DP82</f>
        <v>348.49154133950407</v>
      </c>
      <c r="DQ74" s="246">
        <f t="shared" ref="DQ74" si="1348">DQ75+DQ76+DQ80+DQ81+DQ82</f>
        <v>365.86637957696814</v>
      </c>
      <c r="DR74" s="246">
        <f t="shared" ref="DR74" si="1349">DR75+DR76+DR80+DR81+DR82</f>
        <v>436.29571019978584</v>
      </c>
      <c r="DS74" s="246">
        <f t="shared" ref="DS74" si="1350">DS75+DS76+DS80+DS81+DS82</f>
        <v>521.75034811798162</v>
      </c>
      <c r="DT74" s="246">
        <f t="shared" ref="DT74" si="1351">DT75+DT76+DT80+DT81+DT82</f>
        <v>543.38659740704179</v>
      </c>
      <c r="DU74" s="246">
        <f t="shared" ref="DU74" si="1352">DU75+DU76+DU80+DU81+DU82</f>
        <v>531.33781970849816</v>
      </c>
      <c r="DV74" s="246">
        <f t="shared" ref="DV74" si="1353">DV75+DV76+DV80+DV81+DV82</f>
        <v>522.41926539358394</v>
      </c>
      <c r="DW74" s="247">
        <f t="shared" ref="DW74" si="1354">DW75+DW76+DW80+DW81+DW82</f>
        <v>509.10986934473084</v>
      </c>
      <c r="DX74" s="247">
        <f t="shared" ref="DX74" si="1355">DX75+DX76+DX80+DX81+DX82</f>
        <v>503.95287752750369</v>
      </c>
      <c r="DY74" s="247">
        <f t="shared" ref="DY74" si="1356">DY75+DY76+DY80+DY81+DY82</f>
        <v>493.89199331373715</v>
      </c>
      <c r="DZ74" s="247">
        <f t="shared" ref="DZ74" si="1357">DZ75+DZ76+DZ80+DZ81+DZ82</f>
        <v>489.01762605421936</v>
      </c>
      <c r="EA74" s="48"/>
    </row>
    <row r="75" spans="1:131" ht="15" customHeight="1">
      <c r="A75" s="50"/>
      <c r="B75" s="94"/>
      <c r="C75" s="95"/>
      <c r="D75" s="181" t="s">
        <v>224</v>
      </c>
      <c r="E75" s="65">
        <f>IF(E12=0,0,E39/E12*1000)</f>
        <v>0.46082878520923931</v>
      </c>
      <c r="F75" s="73">
        <f t="shared" ref="F75:P75" si="1358">IF(F12=0,0,F39/F12*1000)</f>
        <v>0.87817746561496135</v>
      </c>
      <c r="G75" s="65">
        <f t="shared" si="1358"/>
        <v>0.16574484906445319</v>
      </c>
      <c r="H75" s="73">
        <f t="shared" si="1358"/>
        <v>0</v>
      </c>
      <c r="I75" s="65">
        <f t="shared" si="1358"/>
        <v>0.14751220663509904</v>
      </c>
      <c r="J75" s="73">
        <f t="shared" si="1358"/>
        <v>0</v>
      </c>
      <c r="K75" s="65">
        <f t="shared" si="1358"/>
        <v>0</v>
      </c>
      <c r="L75" s="73">
        <f t="shared" si="1358"/>
        <v>0</v>
      </c>
      <c r="M75" s="70">
        <f t="shared" si="1358"/>
        <v>0</v>
      </c>
      <c r="N75" s="78">
        <f t="shared" si="1358"/>
        <v>0</v>
      </c>
      <c r="O75" s="70">
        <f t="shared" si="1358"/>
        <v>0</v>
      </c>
      <c r="P75" s="78">
        <f t="shared" si="1358"/>
        <v>0</v>
      </c>
      <c r="Q75" s="48"/>
      <c r="R75" s="94"/>
      <c r="S75" s="95"/>
      <c r="T75" s="181" t="s">
        <v>224</v>
      </c>
      <c r="U75" s="65">
        <f>IF(U12=0,0,U39/U12*1000)</f>
        <v>0.46082878520923931</v>
      </c>
      <c r="V75" s="73">
        <f t="shared" ref="V75:AF75" si="1359">IF(V12=0,0,V39/V12*1000)</f>
        <v>0.87817746561496135</v>
      </c>
      <c r="W75" s="65">
        <f t="shared" si="1359"/>
        <v>0.16574484906445319</v>
      </c>
      <c r="X75" s="73">
        <f t="shared" si="1359"/>
        <v>0</v>
      </c>
      <c r="Y75" s="65">
        <f t="shared" si="1359"/>
        <v>0.14751220663509904</v>
      </c>
      <c r="Z75" s="73">
        <f t="shared" si="1359"/>
        <v>0</v>
      </c>
      <c r="AA75" s="65">
        <f t="shared" si="1359"/>
        <v>0</v>
      </c>
      <c r="AB75" s="73">
        <f t="shared" si="1359"/>
        <v>0</v>
      </c>
      <c r="AC75" s="70">
        <f t="shared" si="1359"/>
        <v>0</v>
      </c>
      <c r="AD75" s="78">
        <f t="shared" si="1359"/>
        <v>0</v>
      </c>
      <c r="AE75" s="70">
        <f t="shared" si="1359"/>
        <v>0</v>
      </c>
      <c r="AF75" s="78">
        <f t="shared" si="1359"/>
        <v>0</v>
      </c>
      <c r="AG75" s="48"/>
      <c r="AH75" s="94"/>
      <c r="AI75" s="95"/>
      <c r="AJ75" s="181" t="s">
        <v>224</v>
      </c>
      <c r="AK75" s="244">
        <f>IF(AK12=0,0,AK39/AK12*1000)</f>
        <v>0.46082878520923931</v>
      </c>
      <c r="AL75" s="244">
        <f t="shared" ref="AL75:AV75" si="1360">IF(AL12=0,0,AL39/AL12*1000)</f>
        <v>0.87817746561496135</v>
      </c>
      <c r="AM75" s="244">
        <f t="shared" si="1360"/>
        <v>0.16574484906445319</v>
      </c>
      <c r="AN75" s="244">
        <f t="shared" si="1360"/>
        <v>0</v>
      </c>
      <c r="AO75" s="244">
        <f t="shared" si="1360"/>
        <v>0.14751220663509904</v>
      </c>
      <c r="AP75" s="244">
        <f t="shared" si="1360"/>
        <v>0</v>
      </c>
      <c r="AQ75" s="244">
        <f t="shared" si="1360"/>
        <v>0</v>
      </c>
      <c r="AR75" s="244">
        <f t="shared" si="1360"/>
        <v>0</v>
      </c>
      <c r="AS75" s="245">
        <f t="shared" si="1360"/>
        <v>0</v>
      </c>
      <c r="AT75" s="245">
        <f t="shared" si="1360"/>
        <v>0</v>
      </c>
      <c r="AU75" s="245">
        <f t="shared" si="1360"/>
        <v>0</v>
      </c>
      <c r="AV75" s="245">
        <f t="shared" si="1360"/>
        <v>0</v>
      </c>
      <c r="AW75" s="48"/>
      <c r="AX75" s="94"/>
      <c r="AY75" s="95"/>
      <c r="AZ75" s="181" t="s">
        <v>224</v>
      </c>
      <c r="BA75" s="244">
        <f>IF(BA12=0,0,BA39/BA12*1000)</f>
        <v>0.46082878520923931</v>
      </c>
      <c r="BB75" s="244">
        <f t="shared" ref="BB75:BL75" si="1361">IF(BB12=0,0,BB39/BB12*1000)</f>
        <v>0.87817746561496135</v>
      </c>
      <c r="BC75" s="244">
        <f t="shared" si="1361"/>
        <v>0.16574484906445319</v>
      </c>
      <c r="BD75" s="244">
        <f t="shared" si="1361"/>
        <v>0</v>
      </c>
      <c r="BE75" s="244">
        <f t="shared" si="1361"/>
        <v>0.14751220663509904</v>
      </c>
      <c r="BF75" s="244">
        <f t="shared" si="1361"/>
        <v>0</v>
      </c>
      <c r="BG75" s="244">
        <f t="shared" si="1361"/>
        <v>0</v>
      </c>
      <c r="BH75" s="244">
        <f t="shared" si="1361"/>
        <v>0</v>
      </c>
      <c r="BI75" s="245">
        <f t="shared" si="1361"/>
        <v>0</v>
      </c>
      <c r="BJ75" s="245">
        <f t="shared" si="1361"/>
        <v>0</v>
      </c>
      <c r="BK75" s="245">
        <f t="shared" si="1361"/>
        <v>0</v>
      </c>
      <c r="BL75" s="245">
        <f t="shared" si="1361"/>
        <v>0</v>
      </c>
      <c r="BM75" s="48"/>
      <c r="BN75" s="266"/>
      <c r="BO75" s="48"/>
      <c r="BP75" s="94"/>
      <c r="BQ75" s="95"/>
      <c r="BR75" s="181" t="s">
        <v>224</v>
      </c>
      <c r="BS75" s="244">
        <f>IF(BS12=0,0,BS39/BS12*1000)</f>
        <v>0.46082878520923931</v>
      </c>
      <c r="BT75" s="244">
        <f t="shared" ref="BT75:CD75" si="1362">IF(BT12=0,0,BT39/BT12*1000)</f>
        <v>0.65554319128258676</v>
      </c>
      <c r="BU75" s="244">
        <f t="shared" si="1362"/>
        <v>0.49350249136507723</v>
      </c>
      <c r="BV75" s="244">
        <f t="shared" si="1362"/>
        <v>0.36292137187504542</v>
      </c>
      <c r="BW75" s="244">
        <f t="shared" si="1362"/>
        <v>0.31667757093102572</v>
      </c>
      <c r="BX75" s="244">
        <f t="shared" si="1362"/>
        <v>0.26191894918117586</v>
      </c>
      <c r="BY75" s="244">
        <f t="shared" si="1362"/>
        <v>0.21905133248925554</v>
      </c>
      <c r="BZ75" s="244">
        <f t="shared" si="1362"/>
        <v>0.18814179871085238</v>
      </c>
      <c r="CA75" s="245">
        <f t="shared" si="1362"/>
        <v>0.16514894783605333</v>
      </c>
      <c r="CB75" s="245">
        <f t="shared" si="1362"/>
        <v>0.14770743293344007</v>
      </c>
      <c r="CC75" s="245">
        <f t="shared" si="1362"/>
        <v>0.13209795327431195</v>
      </c>
      <c r="CD75" s="245">
        <f t="shared" si="1362"/>
        <v>0.11984458554146983</v>
      </c>
      <c r="CE75" s="48"/>
      <c r="CF75" s="94"/>
      <c r="CG75" s="95"/>
      <c r="CH75" s="181" t="s">
        <v>224</v>
      </c>
      <c r="CI75" s="244">
        <f>IF(CI12=0,0,CI39/CI12*1000)</f>
        <v>0.46082878520923931</v>
      </c>
      <c r="CJ75" s="244">
        <f t="shared" ref="CJ75:CT75" si="1363">IF(CJ12=0,0,CJ39/CJ12*1000)</f>
        <v>0.65554319128258676</v>
      </c>
      <c r="CK75" s="244">
        <f t="shared" si="1363"/>
        <v>0.49350249136507723</v>
      </c>
      <c r="CL75" s="244">
        <f t="shared" si="1363"/>
        <v>0.36292137187504542</v>
      </c>
      <c r="CM75" s="244">
        <f t="shared" si="1363"/>
        <v>0.31667757093102572</v>
      </c>
      <c r="CN75" s="244">
        <f t="shared" si="1363"/>
        <v>0.26191894918117586</v>
      </c>
      <c r="CO75" s="244">
        <f t="shared" si="1363"/>
        <v>0.21905133248925554</v>
      </c>
      <c r="CP75" s="244">
        <f t="shared" si="1363"/>
        <v>0.18814179871085238</v>
      </c>
      <c r="CQ75" s="245">
        <f t="shared" si="1363"/>
        <v>0.16514894783605333</v>
      </c>
      <c r="CR75" s="245">
        <f t="shared" si="1363"/>
        <v>0.14770743293344007</v>
      </c>
      <c r="CS75" s="245">
        <f t="shared" si="1363"/>
        <v>0.13209795327431195</v>
      </c>
      <c r="CT75" s="245">
        <f t="shared" si="1363"/>
        <v>0.11984458554146983</v>
      </c>
      <c r="CU75" s="48"/>
      <c r="CV75" s="94"/>
      <c r="CW75" s="95"/>
      <c r="CX75" s="181" t="s">
        <v>224</v>
      </c>
      <c r="CY75" s="244">
        <f>IF(CY12=0,0,CY39/CY12*1000)</f>
        <v>0.46082878520923931</v>
      </c>
      <c r="CZ75" s="244">
        <f t="shared" ref="CZ75:DJ75" si="1364">IF(CZ12=0,0,CZ39/CZ12*1000)</f>
        <v>0.65554319128258676</v>
      </c>
      <c r="DA75" s="244">
        <f t="shared" si="1364"/>
        <v>0.49350249136507723</v>
      </c>
      <c r="DB75" s="244">
        <f t="shared" si="1364"/>
        <v>0.36292137187504542</v>
      </c>
      <c r="DC75" s="244">
        <f t="shared" si="1364"/>
        <v>0.31667757093102572</v>
      </c>
      <c r="DD75" s="244">
        <f t="shared" si="1364"/>
        <v>0.26191894918117586</v>
      </c>
      <c r="DE75" s="244">
        <f t="shared" si="1364"/>
        <v>0.21905133248925554</v>
      </c>
      <c r="DF75" s="244">
        <f t="shared" si="1364"/>
        <v>0.18814179871085238</v>
      </c>
      <c r="DG75" s="245">
        <f t="shared" si="1364"/>
        <v>0.16514894783605333</v>
      </c>
      <c r="DH75" s="245">
        <f t="shared" si="1364"/>
        <v>0.14770743293344007</v>
      </c>
      <c r="DI75" s="245">
        <f t="shared" si="1364"/>
        <v>0.13209795327431195</v>
      </c>
      <c r="DJ75" s="245">
        <f t="shared" si="1364"/>
        <v>0.11984458554146983</v>
      </c>
      <c r="DK75" s="48"/>
      <c r="DL75" s="94"/>
      <c r="DM75" s="95"/>
      <c r="DN75" s="181" t="s">
        <v>224</v>
      </c>
      <c r="DO75" s="244">
        <f>IF(DO12=0,0,DO39/DO12*1000)</f>
        <v>0.46082878520923931</v>
      </c>
      <c r="DP75" s="244">
        <f t="shared" ref="DP75:DZ75" si="1365">IF(DP12=0,0,DP39/DP12*1000)</f>
        <v>0.65554319128258676</v>
      </c>
      <c r="DQ75" s="244">
        <f t="shared" si="1365"/>
        <v>0.49350249136507723</v>
      </c>
      <c r="DR75" s="244">
        <f t="shared" si="1365"/>
        <v>0.36292137187504542</v>
      </c>
      <c r="DS75" s="244">
        <f t="shared" si="1365"/>
        <v>0.31667757093102572</v>
      </c>
      <c r="DT75" s="244">
        <f t="shared" si="1365"/>
        <v>0.26191894918117586</v>
      </c>
      <c r="DU75" s="244">
        <f t="shared" si="1365"/>
        <v>0.21905133248925554</v>
      </c>
      <c r="DV75" s="244">
        <f t="shared" si="1365"/>
        <v>0.18814179871085238</v>
      </c>
      <c r="DW75" s="245">
        <f t="shared" si="1365"/>
        <v>0.16514894783605333</v>
      </c>
      <c r="DX75" s="245">
        <f t="shared" si="1365"/>
        <v>0.14770743293344007</v>
      </c>
      <c r="DY75" s="245">
        <f t="shared" si="1365"/>
        <v>0.13209795327431195</v>
      </c>
      <c r="DZ75" s="245">
        <f t="shared" si="1365"/>
        <v>0.11984458554146983</v>
      </c>
      <c r="EA75" s="48"/>
    </row>
    <row r="76" spans="1:131" ht="15" customHeight="1">
      <c r="A76" s="50"/>
      <c r="B76" s="94"/>
      <c r="C76" s="95"/>
      <c r="D76" s="181" t="s">
        <v>209</v>
      </c>
      <c r="E76" s="65">
        <f>SUM(E77:E79)</f>
        <v>85.653539201134521</v>
      </c>
      <c r="F76" s="73">
        <f t="shared" ref="F76:P76" si="1366">SUM(F77:F79)</f>
        <v>81.129265681000291</v>
      </c>
      <c r="G76" s="65">
        <f t="shared" si="1366"/>
        <v>139.93844312948409</v>
      </c>
      <c r="H76" s="73">
        <f t="shared" si="1366"/>
        <v>379.49330867341649</v>
      </c>
      <c r="I76" s="65">
        <f t="shared" si="1366"/>
        <v>553.06755401942792</v>
      </c>
      <c r="J76" s="73">
        <f t="shared" si="1366"/>
        <v>342.78586274328035</v>
      </c>
      <c r="K76" s="65">
        <f t="shared" si="1366"/>
        <v>214.29847018932406</v>
      </c>
      <c r="L76" s="73">
        <f t="shared" si="1366"/>
        <v>213.46666666666667</v>
      </c>
      <c r="M76" s="70">
        <f t="shared" si="1366"/>
        <v>160.81081081081081</v>
      </c>
      <c r="N76" s="78">
        <f t="shared" si="1366"/>
        <v>180.55944055944056</v>
      </c>
      <c r="O76" s="70">
        <f t="shared" si="1366"/>
        <v>166.25</v>
      </c>
      <c r="P76" s="78">
        <f t="shared" si="1366"/>
        <v>179.84496124031011</v>
      </c>
      <c r="Q76" s="48"/>
      <c r="R76" s="94"/>
      <c r="S76" s="95"/>
      <c r="T76" s="181" t="s">
        <v>209</v>
      </c>
      <c r="U76" s="65">
        <f>SUM(U77:U79)</f>
        <v>85.653539201134521</v>
      </c>
      <c r="V76" s="73">
        <f t="shared" ref="V76" si="1367">SUM(V77:V79)</f>
        <v>81.129265681000291</v>
      </c>
      <c r="W76" s="65">
        <f t="shared" ref="W76" si="1368">SUM(W77:W79)</f>
        <v>139.93844312948409</v>
      </c>
      <c r="X76" s="73">
        <f t="shared" ref="X76" si="1369">SUM(X77:X79)</f>
        <v>379.49330867341649</v>
      </c>
      <c r="Y76" s="65">
        <f t="shared" ref="Y76" si="1370">SUM(Y77:Y79)</f>
        <v>553.06755401942792</v>
      </c>
      <c r="Z76" s="73">
        <f t="shared" ref="Z76" si="1371">SUM(Z77:Z79)</f>
        <v>342.78586274328035</v>
      </c>
      <c r="AA76" s="65">
        <f t="shared" ref="AA76" si="1372">SUM(AA77:AA79)</f>
        <v>214.29847018932406</v>
      </c>
      <c r="AB76" s="73">
        <f t="shared" ref="AB76" si="1373">SUM(AB77:AB79)</f>
        <v>213.46666666666667</v>
      </c>
      <c r="AC76" s="70">
        <f t="shared" ref="AC76" si="1374">SUM(AC77:AC79)</f>
        <v>160.81081081081081</v>
      </c>
      <c r="AD76" s="78">
        <f t="shared" ref="AD76" si="1375">SUM(AD77:AD79)</f>
        <v>180.55944055944056</v>
      </c>
      <c r="AE76" s="70">
        <f t="shared" ref="AE76" si="1376">SUM(AE77:AE79)</f>
        <v>166.25</v>
      </c>
      <c r="AF76" s="78">
        <f t="shared" ref="AF76" si="1377">SUM(AF77:AF79)</f>
        <v>179.84496124031011</v>
      </c>
      <c r="AG76" s="48"/>
      <c r="AH76" s="94"/>
      <c r="AI76" s="95"/>
      <c r="AJ76" s="181" t="s">
        <v>209</v>
      </c>
      <c r="AK76" s="244">
        <f>SUM(AK77:AK79)</f>
        <v>85.653539201134521</v>
      </c>
      <c r="AL76" s="244">
        <f t="shared" ref="AL76" si="1378">SUM(AL77:AL79)</f>
        <v>81.129265681000291</v>
      </c>
      <c r="AM76" s="244">
        <f t="shared" ref="AM76" si="1379">SUM(AM77:AM79)</f>
        <v>139.93844312948409</v>
      </c>
      <c r="AN76" s="244">
        <f t="shared" ref="AN76" si="1380">SUM(AN77:AN79)</f>
        <v>379.49330867341649</v>
      </c>
      <c r="AO76" s="244">
        <f t="shared" ref="AO76" si="1381">SUM(AO77:AO79)</f>
        <v>553.06755401942792</v>
      </c>
      <c r="AP76" s="244">
        <f t="shared" ref="AP76" si="1382">SUM(AP77:AP79)</f>
        <v>342.78586274328035</v>
      </c>
      <c r="AQ76" s="244">
        <f t="shared" ref="AQ76" si="1383">SUM(AQ77:AQ79)</f>
        <v>214.29847018932406</v>
      </c>
      <c r="AR76" s="244">
        <f t="shared" ref="AR76" si="1384">SUM(AR77:AR79)</f>
        <v>213.46666666666667</v>
      </c>
      <c r="AS76" s="245">
        <f t="shared" ref="AS76" si="1385">SUM(AS77:AS79)</f>
        <v>160.81081081081081</v>
      </c>
      <c r="AT76" s="245">
        <f t="shared" ref="AT76" si="1386">SUM(AT77:AT79)</f>
        <v>180.55944055944056</v>
      </c>
      <c r="AU76" s="245">
        <f t="shared" ref="AU76" si="1387">SUM(AU77:AU79)</f>
        <v>166.25</v>
      </c>
      <c r="AV76" s="245">
        <f t="shared" ref="AV76" si="1388">SUM(AV77:AV79)</f>
        <v>179.84496124031011</v>
      </c>
      <c r="AW76" s="48"/>
      <c r="AX76" s="94"/>
      <c r="AY76" s="95"/>
      <c r="AZ76" s="181" t="s">
        <v>209</v>
      </c>
      <c r="BA76" s="244">
        <f>SUM(BA77:BA79)</f>
        <v>85.653539201134521</v>
      </c>
      <c r="BB76" s="244">
        <f t="shared" ref="BB76" si="1389">SUM(BB77:BB79)</f>
        <v>81.129265681000291</v>
      </c>
      <c r="BC76" s="244">
        <f t="shared" ref="BC76" si="1390">SUM(BC77:BC79)</f>
        <v>139.93844312948409</v>
      </c>
      <c r="BD76" s="244">
        <f t="shared" ref="BD76" si="1391">SUM(BD77:BD79)</f>
        <v>379.49330867341649</v>
      </c>
      <c r="BE76" s="244">
        <f t="shared" ref="BE76" si="1392">SUM(BE77:BE79)</f>
        <v>553.06755401942792</v>
      </c>
      <c r="BF76" s="244">
        <f t="shared" ref="BF76" si="1393">SUM(BF77:BF79)</f>
        <v>342.78586274328035</v>
      </c>
      <c r="BG76" s="244">
        <f t="shared" ref="BG76" si="1394">SUM(BG77:BG79)</f>
        <v>214.29847018932406</v>
      </c>
      <c r="BH76" s="244">
        <f t="shared" ref="BH76" si="1395">SUM(BH77:BH79)</f>
        <v>213.46666666666667</v>
      </c>
      <c r="BI76" s="245">
        <f t="shared" ref="BI76" si="1396">SUM(BI77:BI79)</f>
        <v>160.81081081081081</v>
      </c>
      <c r="BJ76" s="245">
        <f t="shared" ref="BJ76" si="1397">SUM(BJ77:BJ79)</f>
        <v>180.55944055944056</v>
      </c>
      <c r="BK76" s="245">
        <f t="shared" ref="BK76" si="1398">SUM(BK77:BK79)</f>
        <v>166.25</v>
      </c>
      <c r="BL76" s="245">
        <f t="shared" ref="BL76" si="1399">SUM(BL77:BL79)</f>
        <v>179.84496124031011</v>
      </c>
      <c r="BM76" s="48"/>
      <c r="BN76" s="266"/>
      <c r="BO76" s="48"/>
      <c r="BP76" s="94"/>
      <c r="BQ76" s="95"/>
      <c r="BR76" s="181" t="s">
        <v>209</v>
      </c>
      <c r="BS76" s="244">
        <f>SUM(BS77:BS79)</f>
        <v>85.653539201134521</v>
      </c>
      <c r="BT76" s="244">
        <f t="shared" ref="BT76" si="1400">SUM(BT77:BT79)</f>
        <v>83.542735279267788</v>
      </c>
      <c r="BU76" s="244">
        <f t="shared" ref="BU76" si="1401">SUM(BU77:BU79)</f>
        <v>102.20020955941268</v>
      </c>
      <c r="BV76" s="244">
        <f t="shared" ref="BV76" si="1402">SUM(BV77:BV79)</f>
        <v>175.57216601906217</v>
      </c>
      <c r="BW76" s="244">
        <f t="shared" ref="BW76" si="1403">SUM(BW77:BW79)</f>
        <v>256.61245769155926</v>
      </c>
      <c r="BX76" s="244">
        <f t="shared" ref="BX76" si="1404">SUM(BX77:BX79)</f>
        <v>271.51321898719129</v>
      </c>
      <c r="BY76" s="244">
        <f t="shared" ref="BY76" si="1405">SUM(BY77:BY79)</f>
        <v>262.149024726871</v>
      </c>
      <c r="BZ76" s="244">
        <f t="shared" ref="BZ76" si="1406">SUM(BZ77:BZ79)</f>
        <v>255.27963491867158</v>
      </c>
      <c r="CA76" s="245">
        <f t="shared" ref="CA76" si="1407">SUM(CA77:CA79)</f>
        <v>243.73457900917697</v>
      </c>
      <c r="CB76" s="245">
        <f t="shared" ref="CB76" si="1408">SUM(CB77:CB79)</f>
        <v>237.06260117835498</v>
      </c>
      <c r="CC76" s="245">
        <f t="shared" ref="CC76" si="1409">SUM(CC77:CC79)</f>
        <v>229.57924143300232</v>
      </c>
      <c r="CD76" s="245">
        <f t="shared" ref="CD76" si="1410">SUM(CD77:CD79)</f>
        <v>224.96590406460439</v>
      </c>
      <c r="CE76" s="48"/>
      <c r="CF76" s="94"/>
      <c r="CG76" s="95"/>
      <c r="CH76" s="181" t="s">
        <v>209</v>
      </c>
      <c r="CI76" s="244">
        <f>SUM(CI77:CI79)</f>
        <v>85.653539201134521</v>
      </c>
      <c r="CJ76" s="244">
        <f t="shared" ref="CJ76" si="1411">SUM(CJ77:CJ79)</f>
        <v>83.542735279267788</v>
      </c>
      <c r="CK76" s="244">
        <f t="shared" ref="CK76" si="1412">SUM(CK77:CK79)</f>
        <v>102.20020955941268</v>
      </c>
      <c r="CL76" s="244">
        <f t="shared" ref="CL76" si="1413">SUM(CL77:CL79)</f>
        <v>175.57216601906217</v>
      </c>
      <c r="CM76" s="244">
        <f t="shared" ref="CM76" si="1414">SUM(CM77:CM79)</f>
        <v>256.61245769155926</v>
      </c>
      <c r="CN76" s="244">
        <f t="shared" ref="CN76" si="1415">SUM(CN77:CN79)</f>
        <v>271.51321898719129</v>
      </c>
      <c r="CO76" s="244">
        <f t="shared" ref="CO76" si="1416">SUM(CO77:CO79)</f>
        <v>262.149024726871</v>
      </c>
      <c r="CP76" s="244">
        <f t="shared" ref="CP76" si="1417">SUM(CP77:CP79)</f>
        <v>255.27963491867158</v>
      </c>
      <c r="CQ76" s="245">
        <f t="shared" ref="CQ76" si="1418">SUM(CQ77:CQ79)</f>
        <v>243.73457900917697</v>
      </c>
      <c r="CR76" s="245">
        <f t="shared" ref="CR76" si="1419">SUM(CR77:CR79)</f>
        <v>237.06260117835498</v>
      </c>
      <c r="CS76" s="245">
        <f t="shared" ref="CS76" si="1420">SUM(CS77:CS79)</f>
        <v>229.57924143300232</v>
      </c>
      <c r="CT76" s="245">
        <f t="shared" ref="CT76" si="1421">SUM(CT77:CT79)</f>
        <v>224.96590406460439</v>
      </c>
      <c r="CU76" s="48"/>
      <c r="CV76" s="94"/>
      <c r="CW76" s="95"/>
      <c r="CX76" s="181" t="s">
        <v>209</v>
      </c>
      <c r="CY76" s="244">
        <f>SUM(CY77:CY79)</f>
        <v>85.653539201134521</v>
      </c>
      <c r="CZ76" s="244">
        <f t="shared" ref="CZ76" si="1422">SUM(CZ77:CZ79)</f>
        <v>83.542735279267788</v>
      </c>
      <c r="DA76" s="244">
        <f t="shared" ref="DA76" si="1423">SUM(DA77:DA79)</f>
        <v>102.20020955941268</v>
      </c>
      <c r="DB76" s="244">
        <f t="shared" ref="DB76" si="1424">SUM(DB77:DB79)</f>
        <v>175.57216601906217</v>
      </c>
      <c r="DC76" s="244">
        <f t="shared" ref="DC76" si="1425">SUM(DC77:DC79)</f>
        <v>256.61245769155926</v>
      </c>
      <c r="DD76" s="244">
        <f t="shared" ref="DD76" si="1426">SUM(DD77:DD79)</f>
        <v>271.51321898719129</v>
      </c>
      <c r="DE76" s="244">
        <f t="shared" ref="DE76" si="1427">SUM(DE77:DE79)</f>
        <v>262.149024726871</v>
      </c>
      <c r="DF76" s="244">
        <f t="shared" ref="DF76" si="1428">SUM(DF77:DF79)</f>
        <v>255.27963491867158</v>
      </c>
      <c r="DG76" s="245">
        <f t="shared" ref="DG76" si="1429">SUM(DG77:DG79)</f>
        <v>243.73457900917697</v>
      </c>
      <c r="DH76" s="245">
        <f t="shared" ref="DH76" si="1430">SUM(DH77:DH79)</f>
        <v>237.06260117835498</v>
      </c>
      <c r="DI76" s="245">
        <f t="shared" ref="DI76" si="1431">SUM(DI77:DI79)</f>
        <v>229.57924143300232</v>
      </c>
      <c r="DJ76" s="245">
        <f t="shared" ref="DJ76" si="1432">SUM(DJ77:DJ79)</f>
        <v>224.96590406460439</v>
      </c>
      <c r="DK76" s="48"/>
      <c r="DL76" s="94"/>
      <c r="DM76" s="95"/>
      <c r="DN76" s="181" t="s">
        <v>209</v>
      </c>
      <c r="DO76" s="244">
        <f>SUM(DO77:DO79)</f>
        <v>85.653539201134521</v>
      </c>
      <c r="DP76" s="244">
        <f t="shared" ref="DP76" si="1433">SUM(DP77:DP79)</f>
        <v>83.542735279267788</v>
      </c>
      <c r="DQ76" s="244">
        <f t="shared" ref="DQ76" si="1434">SUM(DQ77:DQ79)</f>
        <v>102.20020955941268</v>
      </c>
      <c r="DR76" s="244">
        <f t="shared" ref="DR76" si="1435">SUM(DR77:DR79)</f>
        <v>175.57216601906217</v>
      </c>
      <c r="DS76" s="244">
        <f t="shared" ref="DS76" si="1436">SUM(DS77:DS79)</f>
        <v>256.61245769155926</v>
      </c>
      <c r="DT76" s="244">
        <f t="shared" ref="DT76" si="1437">SUM(DT77:DT79)</f>
        <v>271.51321898719129</v>
      </c>
      <c r="DU76" s="244">
        <f t="shared" ref="DU76" si="1438">SUM(DU77:DU79)</f>
        <v>262.149024726871</v>
      </c>
      <c r="DV76" s="244">
        <f t="shared" ref="DV76" si="1439">SUM(DV77:DV79)</f>
        <v>255.27963491867158</v>
      </c>
      <c r="DW76" s="245">
        <f t="shared" ref="DW76" si="1440">SUM(DW77:DW79)</f>
        <v>243.73457900917697</v>
      </c>
      <c r="DX76" s="245">
        <f t="shared" ref="DX76" si="1441">SUM(DX77:DX79)</f>
        <v>237.06260117835498</v>
      </c>
      <c r="DY76" s="245">
        <f t="shared" ref="DY76" si="1442">SUM(DY77:DY79)</f>
        <v>229.57924143300232</v>
      </c>
      <c r="DZ76" s="245">
        <f t="shared" ref="DZ76" si="1443">SUM(DZ77:DZ79)</f>
        <v>224.96590406460439</v>
      </c>
      <c r="EA76" s="48"/>
    </row>
    <row r="77" spans="1:131" ht="15" customHeight="1">
      <c r="A77" s="50"/>
      <c r="B77" s="94"/>
      <c r="C77" s="95"/>
      <c r="D77" s="204" t="s">
        <v>389</v>
      </c>
      <c r="E77" s="65">
        <f>IF(E12=0,0,E41/E12*1000)</f>
        <v>49.940469565757624</v>
      </c>
      <c r="F77" s="73">
        <f t="shared" ref="F77:P77" si="1444">IF(F12=0,0,F41/F12*1000)</f>
        <v>59.969959565196781</v>
      </c>
      <c r="G77" s="65">
        <f t="shared" si="1444"/>
        <v>73.915203135229561</v>
      </c>
      <c r="H77" s="73">
        <f t="shared" si="1444"/>
        <v>72.008356993616047</v>
      </c>
      <c r="I77" s="65">
        <f t="shared" si="1444"/>
        <v>80.642758749686536</v>
      </c>
      <c r="J77" s="73">
        <f t="shared" si="1444"/>
        <v>83.722376710305696</v>
      </c>
      <c r="K77" s="65">
        <f t="shared" si="1444"/>
        <v>78.929539663321293</v>
      </c>
      <c r="L77" s="73">
        <f t="shared" si="1444"/>
        <v>78.666666666666657</v>
      </c>
      <c r="M77" s="70">
        <f t="shared" si="1444"/>
        <v>81.081081081081081</v>
      </c>
      <c r="N77" s="78">
        <f t="shared" si="1444"/>
        <v>82.657342657342667</v>
      </c>
      <c r="O77" s="70">
        <f t="shared" si="1444"/>
        <v>72.5</v>
      </c>
      <c r="P77" s="78">
        <f t="shared" si="1444"/>
        <v>76.485788113695094</v>
      </c>
      <c r="Q77" s="48"/>
      <c r="R77" s="94"/>
      <c r="S77" s="95"/>
      <c r="T77" s="204" t="s">
        <v>389</v>
      </c>
      <c r="U77" s="65">
        <f>IF(U12=0,0,U41/U12*1000)</f>
        <v>49.940469565757624</v>
      </c>
      <c r="V77" s="73">
        <f t="shared" ref="V77:AF77" si="1445">IF(V12=0,0,V41/V12*1000)</f>
        <v>59.969959565196781</v>
      </c>
      <c r="W77" s="65">
        <f t="shared" si="1445"/>
        <v>73.915203135229561</v>
      </c>
      <c r="X77" s="73">
        <f t="shared" si="1445"/>
        <v>72.008356993616047</v>
      </c>
      <c r="Y77" s="65">
        <f t="shared" si="1445"/>
        <v>80.642758749686536</v>
      </c>
      <c r="Z77" s="73">
        <f t="shared" si="1445"/>
        <v>83.722376710305696</v>
      </c>
      <c r="AA77" s="65">
        <f t="shared" si="1445"/>
        <v>78.929539663321293</v>
      </c>
      <c r="AB77" s="73">
        <f t="shared" si="1445"/>
        <v>78.666666666666657</v>
      </c>
      <c r="AC77" s="70">
        <f t="shared" si="1445"/>
        <v>81.081081081081081</v>
      </c>
      <c r="AD77" s="78">
        <f t="shared" si="1445"/>
        <v>82.657342657342667</v>
      </c>
      <c r="AE77" s="70">
        <f t="shared" si="1445"/>
        <v>72.5</v>
      </c>
      <c r="AF77" s="78">
        <f t="shared" si="1445"/>
        <v>76.485788113695094</v>
      </c>
      <c r="AG77" s="48"/>
      <c r="AH77" s="94"/>
      <c r="AI77" s="95"/>
      <c r="AJ77" s="204" t="s">
        <v>389</v>
      </c>
      <c r="AK77" s="244">
        <f>IF(AK12=0,0,AK41/AK12*1000)</f>
        <v>49.940469565757624</v>
      </c>
      <c r="AL77" s="244">
        <f t="shared" ref="AL77:AV77" si="1446">IF(AL12=0,0,AL41/AL12*1000)</f>
        <v>59.969959565196781</v>
      </c>
      <c r="AM77" s="244">
        <f t="shared" si="1446"/>
        <v>73.915203135229561</v>
      </c>
      <c r="AN77" s="244">
        <f t="shared" si="1446"/>
        <v>72.008356993616047</v>
      </c>
      <c r="AO77" s="244">
        <f t="shared" si="1446"/>
        <v>80.642758749686536</v>
      </c>
      <c r="AP77" s="244">
        <f t="shared" si="1446"/>
        <v>83.722376710305696</v>
      </c>
      <c r="AQ77" s="244">
        <f t="shared" si="1446"/>
        <v>78.929539663321293</v>
      </c>
      <c r="AR77" s="244">
        <f t="shared" si="1446"/>
        <v>78.666666666666657</v>
      </c>
      <c r="AS77" s="245">
        <f t="shared" si="1446"/>
        <v>81.081081081081081</v>
      </c>
      <c r="AT77" s="245">
        <f t="shared" si="1446"/>
        <v>82.657342657342667</v>
      </c>
      <c r="AU77" s="245">
        <f t="shared" si="1446"/>
        <v>72.5</v>
      </c>
      <c r="AV77" s="245">
        <f t="shared" si="1446"/>
        <v>76.485788113695094</v>
      </c>
      <c r="AW77" s="48"/>
      <c r="AX77" s="94"/>
      <c r="AY77" s="95"/>
      <c r="AZ77" s="204" t="s">
        <v>389</v>
      </c>
      <c r="BA77" s="244">
        <f>IF(BA12=0,0,BA41/BA12*1000)</f>
        <v>49.940469565757624</v>
      </c>
      <c r="BB77" s="244">
        <f t="shared" ref="BB77:BL77" si="1447">IF(BB12=0,0,BB41/BB12*1000)</f>
        <v>59.969959565196781</v>
      </c>
      <c r="BC77" s="244">
        <f t="shared" si="1447"/>
        <v>73.915203135229561</v>
      </c>
      <c r="BD77" s="244">
        <f t="shared" si="1447"/>
        <v>72.008356993616047</v>
      </c>
      <c r="BE77" s="244">
        <f t="shared" si="1447"/>
        <v>80.642758749686536</v>
      </c>
      <c r="BF77" s="244">
        <f t="shared" si="1447"/>
        <v>83.722376710305696</v>
      </c>
      <c r="BG77" s="244">
        <f t="shared" si="1447"/>
        <v>78.929539663321293</v>
      </c>
      <c r="BH77" s="244">
        <f t="shared" si="1447"/>
        <v>78.666666666666657</v>
      </c>
      <c r="BI77" s="245">
        <f t="shared" si="1447"/>
        <v>81.081081081081081</v>
      </c>
      <c r="BJ77" s="245">
        <f t="shared" si="1447"/>
        <v>82.657342657342667</v>
      </c>
      <c r="BK77" s="245">
        <f t="shared" si="1447"/>
        <v>72.5</v>
      </c>
      <c r="BL77" s="245">
        <f t="shared" si="1447"/>
        <v>76.485788113695094</v>
      </c>
      <c r="BM77" s="48"/>
      <c r="BN77" s="266"/>
      <c r="BO77" s="48"/>
      <c r="BP77" s="94"/>
      <c r="BQ77" s="95"/>
      <c r="BR77" s="204" t="s">
        <v>389</v>
      </c>
      <c r="BS77" s="244">
        <f>IF(BS12=0,0,BS41/BS12*1000)</f>
        <v>49.940469565757624</v>
      </c>
      <c r="BT77" s="244">
        <f t="shared" ref="BT77:CD77" si="1448">IF(BT12=0,0,BT41/BT12*1000)</f>
        <v>54.619737238440557</v>
      </c>
      <c r="BU77" s="244">
        <f t="shared" si="1448"/>
        <v>61.003284363142043</v>
      </c>
      <c r="BV77" s="244">
        <f t="shared" si="1448"/>
        <v>63.915234615270187</v>
      </c>
      <c r="BW77" s="244">
        <f t="shared" si="1448"/>
        <v>67.506280964187496</v>
      </c>
      <c r="BX77" s="244">
        <f t="shared" si="1448"/>
        <v>70.310303524454142</v>
      </c>
      <c r="BY77" s="244">
        <f t="shared" si="1448"/>
        <v>71.720992259015759</v>
      </c>
      <c r="BZ77" s="244">
        <f t="shared" si="1448"/>
        <v>72.7010710162523</v>
      </c>
      <c r="CA77" s="245">
        <f t="shared" si="1448"/>
        <v>73.725193901598175</v>
      </c>
      <c r="CB77" s="245">
        <f t="shared" si="1448"/>
        <v>74.668525407350998</v>
      </c>
      <c r="CC77" s="245">
        <f t="shared" si="1448"/>
        <v>74.439359193003469</v>
      </c>
      <c r="CD77" s="245">
        <f t="shared" si="1448"/>
        <v>74.629185344603911</v>
      </c>
      <c r="CE77" s="48"/>
      <c r="CF77" s="94"/>
      <c r="CG77" s="95"/>
      <c r="CH77" s="204" t="s">
        <v>389</v>
      </c>
      <c r="CI77" s="244">
        <f>IF(CI12=0,0,CI41/CI12*1000)</f>
        <v>49.940469565757624</v>
      </c>
      <c r="CJ77" s="244">
        <f t="shared" ref="CJ77:CT77" si="1449">IF(CJ12=0,0,CJ41/CJ12*1000)</f>
        <v>54.619737238440557</v>
      </c>
      <c r="CK77" s="244">
        <f t="shared" si="1449"/>
        <v>61.003284363142043</v>
      </c>
      <c r="CL77" s="244">
        <f t="shared" si="1449"/>
        <v>63.915234615270187</v>
      </c>
      <c r="CM77" s="244">
        <f t="shared" si="1449"/>
        <v>67.506280964187496</v>
      </c>
      <c r="CN77" s="244">
        <f t="shared" si="1449"/>
        <v>70.310303524454142</v>
      </c>
      <c r="CO77" s="244">
        <f t="shared" si="1449"/>
        <v>71.720992259015759</v>
      </c>
      <c r="CP77" s="244">
        <f t="shared" si="1449"/>
        <v>72.7010710162523</v>
      </c>
      <c r="CQ77" s="245">
        <f t="shared" si="1449"/>
        <v>73.725193901598175</v>
      </c>
      <c r="CR77" s="245">
        <f t="shared" si="1449"/>
        <v>74.668525407350998</v>
      </c>
      <c r="CS77" s="245">
        <f t="shared" si="1449"/>
        <v>74.439359193003469</v>
      </c>
      <c r="CT77" s="245">
        <f t="shared" si="1449"/>
        <v>74.629185344603911</v>
      </c>
      <c r="CU77" s="48"/>
      <c r="CV77" s="94"/>
      <c r="CW77" s="95"/>
      <c r="CX77" s="204" t="s">
        <v>389</v>
      </c>
      <c r="CY77" s="244">
        <f>IF(CY12=0,0,CY41/CY12*1000)</f>
        <v>49.940469565757624</v>
      </c>
      <c r="CZ77" s="244">
        <f t="shared" ref="CZ77:DJ77" si="1450">IF(CZ12=0,0,CZ41/CZ12*1000)</f>
        <v>54.619737238440557</v>
      </c>
      <c r="DA77" s="244">
        <f t="shared" si="1450"/>
        <v>61.003284363142043</v>
      </c>
      <c r="DB77" s="244">
        <f t="shared" si="1450"/>
        <v>63.915234615270187</v>
      </c>
      <c r="DC77" s="244">
        <f t="shared" si="1450"/>
        <v>67.506280964187496</v>
      </c>
      <c r="DD77" s="244">
        <f t="shared" si="1450"/>
        <v>70.310303524454142</v>
      </c>
      <c r="DE77" s="244">
        <f t="shared" si="1450"/>
        <v>71.720992259015759</v>
      </c>
      <c r="DF77" s="244">
        <f t="shared" si="1450"/>
        <v>72.7010710162523</v>
      </c>
      <c r="DG77" s="245">
        <f t="shared" si="1450"/>
        <v>73.725193901598175</v>
      </c>
      <c r="DH77" s="245">
        <f t="shared" si="1450"/>
        <v>74.668525407350998</v>
      </c>
      <c r="DI77" s="245">
        <f t="shared" si="1450"/>
        <v>74.439359193003469</v>
      </c>
      <c r="DJ77" s="245">
        <f t="shared" si="1450"/>
        <v>74.629185344603911</v>
      </c>
      <c r="DK77" s="48"/>
      <c r="DL77" s="94"/>
      <c r="DM77" s="95"/>
      <c r="DN77" s="204" t="s">
        <v>389</v>
      </c>
      <c r="DO77" s="244">
        <f>IF(DO12=0,0,DO41/DO12*1000)</f>
        <v>49.940469565757624</v>
      </c>
      <c r="DP77" s="244">
        <f t="shared" ref="DP77:DZ77" si="1451">IF(DP12=0,0,DP41/DP12*1000)</f>
        <v>54.619737238440557</v>
      </c>
      <c r="DQ77" s="244">
        <f t="shared" si="1451"/>
        <v>61.003284363142043</v>
      </c>
      <c r="DR77" s="244">
        <f t="shared" si="1451"/>
        <v>63.915234615270187</v>
      </c>
      <c r="DS77" s="244">
        <f t="shared" si="1451"/>
        <v>67.506280964187496</v>
      </c>
      <c r="DT77" s="244">
        <f t="shared" si="1451"/>
        <v>70.310303524454142</v>
      </c>
      <c r="DU77" s="244">
        <f t="shared" si="1451"/>
        <v>71.720992259015759</v>
      </c>
      <c r="DV77" s="244">
        <f t="shared" si="1451"/>
        <v>72.7010710162523</v>
      </c>
      <c r="DW77" s="245">
        <f t="shared" si="1451"/>
        <v>73.725193901598175</v>
      </c>
      <c r="DX77" s="245">
        <f t="shared" si="1451"/>
        <v>74.668525407350998</v>
      </c>
      <c r="DY77" s="245">
        <f t="shared" si="1451"/>
        <v>74.439359193003469</v>
      </c>
      <c r="DZ77" s="245">
        <f t="shared" si="1451"/>
        <v>74.629185344603911</v>
      </c>
      <c r="EA77" s="48"/>
    </row>
    <row r="78" spans="1:131" ht="15" customHeight="1">
      <c r="A78" s="50"/>
      <c r="B78" s="94"/>
      <c r="C78" s="95"/>
      <c r="D78" s="204" t="s">
        <v>390</v>
      </c>
      <c r="E78" s="65">
        <f>IF(E12=0,0,E42/E12*1000)</f>
        <v>31.104781783284512</v>
      </c>
      <c r="F78" s="73">
        <f t="shared" ref="F78:P78" si="1452">IF(F12=0,0,F42/F12*1000)</f>
        <v>17.646596253343663</v>
      </c>
      <c r="G78" s="65">
        <f t="shared" si="1452"/>
        <v>57.735997541031871</v>
      </c>
      <c r="H78" s="73">
        <f t="shared" si="1452"/>
        <v>300.62704596228826</v>
      </c>
      <c r="I78" s="65">
        <f t="shared" si="1452"/>
        <v>463.57406287163542</v>
      </c>
      <c r="J78" s="73">
        <f t="shared" si="1452"/>
        <v>252.39872791067936</v>
      </c>
      <c r="K78" s="65">
        <f t="shared" si="1452"/>
        <v>128.00777201349214</v>
      </c>
      <c r="L78" s="73">
        <f t="shared" si="1452"/>
        <v>130.26666666666668</v>
      </c>
      <c r="M78" s="70">
        <f t="shared" si="1452"/>
        <v>72.162162162162161</v>
      </c>
      <c r="N78" s="78">
        <f t="shared" si="1452"/>
        <v>91.328671328671319</v>
      </c>
      <c r="O78" s="70">
        <f t="shared" si="1452"/>
        <v>88.125</v>
      </c>
      <c r="P78" s="78">
        <f t="shared" si="1452"/>
        <v>96.899224806201559</v>
      </c>
      <c r="Q78" s="48"/>
      <c r="R78" s="94"/>
      <c r="S78" s="95"/>
      <c r="T78" s="204" t="s">
        <v>390</v>
      </c>
      <c r="U78" s="65">
        <f>IF(U12=0,0,U42/U12*1000)</f>
        <v>31.104781783284512</v>
      </c>
      <c r="V78" s="73">
        <f t="shared" ref="V78:AF78" si="1453">IF(V12=0,0,V42/V12*1000)</f>
        <v>17.646596253343663</v>
      </c>
      <c r="W78" s="65">
        <f t="shared" si="1453"/>
        <v>57.735997541031871</v>
      </c>
      <c r="X78" s="73">
        <f t="shared" si="1453"/>
        <v>300.62704596228826</v>
      </c>
      <c r="Y78" s="65">
        <f t="shared" si="1453"/>
        <v>463.57406287163542</v>
      </c>
      <c r="Z78" s="73">
        <f t="shared" si="1453"/>
        <v>252.39872791067936</v>
      </c>
      <c r="AA78" s="65">
        <f t="shared" si="1453"/>
        <v>128.00777201349214</v>
      </c>
      <c r="AB78" s="73">
        <f t="shared" si="1453"/>
        <v>130.26666666666668</v>
      </c>
      <c r="AC78" s="70">
        <f t="shared" si="1453"/>
        <v>72.162162162162161</v>
      </c>
      <c r="AD78" s="78">
        <f t="shared" si="1453"/>
        <v>91.328671328671319</v>
      </c>
      <c r="AE78" s="70">
        <f t="shared" si="1453"/>
        <v>88.125</v>
      </c>
      <c r="AF78" s="78">
        <f t="shared" si="1453"/>
        <v>96.899224806201559</v>
      </c>
      <c r="AG78" s="48"/>
      <c r="AH78" s="94"/>
      <c r="AI78" s="95"/>
      <c r="AJ78" s="204" t="s">
        <v>390</v>
      </c>
      <c r="AK78" s="244">
        <f>IF(AK12=0,0,AK42/AK12*1000)</f>
        <v>31.104781783284512</v>
      </c>
      <c r="AL78" s="244">
        <f t="shared" ref="AL78:AV78" si="1454">IF(AL12=0,0,AL42/AL12*1000)</f>
        <v>17.646596253343663</v>
      </c>
      <c r="AM78" s="244">
        <f t="shared" si="1454"/>
        <v>57.735997541031871</v>
      </c>
      <c r="AN78" s="244">
        <f t="shared" si="1454"/>
        <v>300.62704596228826</v>
      </c>
      <c r="AO78" s="244">
        <f t="shared" si="1454"/>
        <v>463.57406287163542</v>
      </c>
      <c r="AP78" s="244">
        <f t="shared" si="1454"/>
        <v>252.39872791067936</v>
      </c>
      <c r="AQ78" s="244">
        <f t="shared" si="1454"/>
        <v>128.00777201349214</v>
      </c>
      <c r="AR78" s="244">
        <f t="shared" si="1454"/>
        <v>130.26666666666668</v>
      </c>
      <c r="AS78" s="245">
        <f t="shared" si="1454"/>
        <v>72.162162162162161</v>
      </c>
      <c r="AT78" s="245">
        <f t="shared" si="1454"/>
        <v>91.328671328671319</v>
      </c>
      <c r="AU78" s="245">
        <f t="shared" si="1454"/>
        <v>88.125</v>
      </c>
      <c r="AV78" s="245">
        <f t="shared" si="1454"/>
        <v>96.899224806201559</v>
      </c>
      <c r="AW78" s="48"/>
      <c r="AX78" s="94"/>
      <c r="AY78" s="95"/>
      <c r="AZ78" s="204" t="s">
        <v>390</v>
      </c>
      <c r="BA78" s="244">
        <f>IF(BA12=0,0,BA42/BA12*1000)</f>
        <v>31.104781783284512</v>
      </c>
      <c r="BB78" s="244">
        <f t="shared" ref="BB78:BL78" si="1455">IF(BB12=0,0,BB42/BB12*1000)</f>
        <v>17.646596253343663</v>
      </c>
      <c r="BC78" s="244">
        <f t="shared" si="1455"/>
        <v>57.735997541031871</v>
      </c>
      <c r="BD78" s="244">
        <f t="shared" si="1455"/>
        <v>300.62704596228826</v>
      </c>
      <c r="BE78" s="244">
        <f t="shared" si="1455"/>
        <v>463.57406287163542</v>
      </c>
      <c r="BF78" s="244">
        <f t="shared" si="1455"/>
        <v>252.39872791067936</v>
      </c>
      <c r="BG78" s="244">
        <f t="shared" si="1455"/>
        <v>128.00777201349214</v>
      </c>
      <c r="BH78" s="244">
        <f t="shared" si="1455"/>
        <v>130.26666666666668</v>
      </c>
      <c r="BI78" s="245">
        <f t="shared" si="1455"/>
        <v>72.162162162162161</v>
      </c>
      <c r="BJ78" s="245">
        <f t="shared" si="1455"/>
        <v>91.328671328671319</v>
      </c>
      <c r="BK78" s="245">
        <f t="shared" si="1455"/>
        <v>88.125</v>
      </c>
      <c r="BL78" s="245">
        <f t="shared" si="1455"/>
        <v>96.899224806201559</v>
      </c>
      <c r="BM78" s="48"/>
      <c r="BN78" s="266"/>
      <c r="BO78" s="48"/>
      <c r="BP78" s="94"/>
      <c r="BQ78" s="95"/>
      <c r="BR78" s="204" t="s">
        <v>390</v>
      </c>
      <c r="BS78" s="244">
        <f>IF(BS12=0,0,BS42/BS12*1000)</f>
        <v>31.104781783284512</v>
      </c>
      <c r="BT78" s="244">
        <f t="shared" ref="BT78:CD78" si="1456">IF(BT12=0,0,BT42/BT12*1000)</f>
        <v>24.825853095311068</v>
      </c>
      <c r="BU78" s="244">
        <f t="shared" si="1456"/>
        <v>35.713564181103102</v>
      </c>
      <c r="BV78" s="244">
        <f t="shared" si="1456"/>
        <v>105.80986485691625</v>
      </c>
      <c r="BW78" s="244">
        <f t="shared" si="1456"/>
        <v>182.61428652328573</v>
      </c>
      <c r="BX78" s="244">
        <f t="shared" si="1456"/>
        <v>194.68113362812588</v>
      </c>
      <c r="BY78" s="244">
        <f t="shared" si="1456"/>
        <v>183.76887196018188</v>
      </c>
      <c r="BZ78" s="244">
        <f t="shared" si="1456"/>
        <v>176.21937110599245</v>
      </c>
      <c r="CA78" s="245">
        <f t="shared" si="1456"/>
        <v>163.50251656283828</v>
      </c>
      <c r="CB78" s="245">
        <f t="shared" si="1456"/>
        <v>155.88017797863927</v>
      </c>
      <c r="CC78" s="245">
        <f t="shared" si="1456"/>
        <v>148.71992171086728</v>
      </c>
      <c r="CD78" s="245">
        <f t="shared" si="1456"/>
        <v>143.9130489349777</v>
      </c>
      <c r="CE78" s="48"/>
      <c r="CF78" s="94"/>
      <c r="CG78" s="95"/>
      <c r="CH78" s="204" t="s">
        <v>390</v>
      </c>
      <c r="CI78" s="244">
        <f>IF(CI12=0,0,CI42/CI12*1000)</f>
        <v>31.104781783284512</v>
      </c>
      <c r="CJ78" s="244">
        <f t="shared" ref="CJ78:CT78" si="1457">IF(CJ12=0,0,CJ42/CJ12*1000)</f>
        <v>24.825853095311068</v>
      </c>
      <c r="CK78" s="244">
        <f t="shared" si="1457"/>
        <v>35.713564181103102</v>
      </c>
      <c r="CL78" s="244">
        <f t="shared" si="1457"/>
        <v>105.80986485691625</v>
      </c>
      <c r="CM78" s="244">
        <f t="shared" si="1457"/>
        <v>182.61428652328573</v>
      </c>
      <c r="CN78" s="244">
        <f t="shared" si="1457"/>
        <v>194.68113362812588</v>
      </c>
      <c r="CO78" s="244">
        <f t="shared" si="1457"/>
        <v>183.76887196018188</v>
      </c>
      <c r="CP78" s="244">
        <f t="shared" si="1457"/>
        <v>176.21937110599245</v>
      </c>
      <c r="CQ78" s="245">
        <f t="shared" si="1457"/>
        <v>163.50251656283828</v>
      </c>
      <c r="CR78" s="245">
        <f t="shared" si="1457"/>
        <v>155.88017797863927</v>
      </c>
      <c r="CS78" s="245">
        <f t="shared" si="1457"/>
        <v>148.71992171086728</v>
      </c>
      <c r="CT78" s="245">
        <f t="shared" si="1457"/>
        <v>143.9130489349777</v>
      </c>
      <c r="CU78" s="48"/>
      <c r="CV78" s="94"/>
      <c r="CW78" s="95"/>
      <c r="CX78" s="204" t="s">
        <v>390</v>
      </c>
      <c r="CY78" s="244">
        <f>IF(CY12=0,0,CY42/CY12*1000)</f>
        <v>31.104781783284512</v>
      </c>
      <c r="CZ78" s="244">
        <f t="shared" ref="CZ78:DJ78" si="1458">IF(CZ12=0,0,CZ42/CZ12*1000)</f>
        <v>24.825853095311068</v>
      </c>
      <c r="DA78" s="244">
        <f t="shared" si="1458"/>
        <v>35.713564181103102</v>
      </c>
      <c r="DB78" s="244">
        <f t="shared" si="1458"/>
        <v>105.80986485691625</v>
      </c>
      <c r="DC78" s="244">
        <f t="shared" si="1458"/>
        <v>182.61428652328573</v>
      </c>
      <c r="DD78" s="244">
        <f t="shared" si="1458"/>
        <v>194.68113362812588</v>
      </c>
      <c r="DE78" s="244">
        <f t="shared" si="1458"/>
        <v>183.76887196018188</v>
      </c>
      <c r="DF78" s="244">
        <f t="shared" si="1458"/>
        <v>176.21937110599245</v>
      </c>
      <c r="DG78" s="245">
        <f t="shared" si="1458"/>
        <v>163.50251656283828</v>
      </c>
      <c r="DH78" s="245">
        <f t="shared" si="1458"/>
        <v>155.88017797863927</v>
      </c>
      <c r="DI78" s="245">
        <f t="shared" si="1458"/>
        <v>148.71992171086728</v>
      </c>
      <c r="DJ78" s="245">
        <f t="shared" si="1458"/>
        <v>143.9130489349777</v>
      </c>
      <c r="DK78" s="48"/>
      <c r="DL78" s="94"/>
      <c r="DM78" s="95"/>
      <c r="DN78" s="204" t="s">
        <v>390</v>
      </c>
      <c r="DO78" s="244">
        <f>IF(DO12=0,0,DO42/DO12*1000)</f>
        <v>31.104781783284512</v>
      </c>
      <c r="DP78" s="244">
        <f t="shared" ref="DP78:DZ78" si="1459">IF(DP12=0,0,DP42/DP12*1000)</f>
        <v>24.825853095311068</v>
      </c>
      <c r="DQ78" s="244">
        <f t="shared" si="1459"/>
        <v>35.713564181103102</v>
      </c>
      <c r="DR78" s="244">
        <f t="shared" si="1459"/>
        <v>105.80986485691625</v>
      </c>
      <c r="DS78" s="244">
        <f t="shared" si="1459"/>
        <v>182.61428652328573</v>
      </c>
      <c r="DT78" s="244">
        <f t="shared" si="1459"/>
        <v>194.68113362812588</v>
      </c>
      <c r="DU78" s="244">
        <f t="shared" si="1459"/>
        <v>183.76887196018188</v>
      </c>
      <c r="DV78" s="244">
        <f t="shared" si="1459"/>
        <v>176.21937110599245</v>
      </c>
      <c r="DW78" s="245">
        <f t="shared" si="1459"/>
        <v>163.50251656283828</v>
      </c>
      <c r="DX78" s="245">
        <f t="shared" si="1459"/>
        <v>155.88017797863927</v>
      </c>
      <c r="DY78" s="245">
        <f t="shared" si="1459"/>
        <v>148.71992171086728</v>
      </c>
      <c r="DZ78" s="245">
        <f t="shared" si="1459"/>
        <v>143.9130489349777</v>
      </c>
      <c r="EA78" s="48"/>
    </row>
    <row r="79" spans="1:131" ht="15" customHeight="1">
      <c r="A79" s="50"/>
      <c r="B79" s="94"/>
      <c r="C79" s="95"/>
      <c r="D79" s="204" t="s">
        <v>391</v>
      </c>
      <c r="E79" s="65">
        <f>IF(E12=0,0,E43/E12*1000)</f>
        <v>4.6082878520923929</v>
      </c>
      <c r="F79" s="73">
        <f t="shared" ref="F79:P79" si="1460">IF(F12=0,0,F43/F12*1000)</f>
        <v>3.5127098624598454</v>
      </c>
      <c r="G79" s="65">
        <f t="shared" si="1460"/>
        <v>8.2872424532226585</v>
      </c>
      <c r="H79" s="73">
        <f t="shared" si="1460"/>
        <v>6.8579057175121951</v>
      </c>
      <c r="I79" s="65">
        <f t="shared" si="1460"/>
        <v>8.8507323981059418</v>
      </c>
      <c r="J79" s="73">
        <f t="shared" si="1460"/>
        <v>6.6647581222952823</v>
      </c>
      <c r="K79" s="65">
        <f t="shared" si="1460"/>
        <v>7.3611585125106238</v>
      </c>
      <c r="L79" s="73">
        <f t="shared" si="1460"/>
        <v>4.5333333333333332</v>
      </c>
      <c r="M79" s="70">
        <f t="shared" si="1460"/>
        <v>7.5675675675675675</v>
      </c>
      <c r="N79" s="78">
        <f t="shared" si="1460"/>
        <v>6.5734265734265742</v>
      </c>
      <c r="O79" s="70">
        <f t="shared" si="1460"/>
        <v>5.625</v>
      </c>
      <c r="P79" s="78">
        <f t="shared" si="1460"/>
        <v>6.459948320413436</v>
      </c>
      <c r="Q79" s="48"/>
      <c r="R79" s="94"/>
      <c r="S79" s="95"/>
      <c r="T79" s="204" t="s">
        <v>391</v>
      </c>
      <c r="U79" s="65">
        <f>IF(U12=0,0,U43/U12*1000)</f>
        <v>4.6082878520923929</v>
      </c>
      <c r="V79" s="73">
        <f t="shared" ref="V79:AF79" si="1461">IF(V12=0,0,V43/V12*1000)</f>
        <v>3.5127098624598454</v>
      </c>
      <c r="W79" s="65">
        <f t="shared" si="1461"/>
        <v>8.2872424532226585</v>
      </c>
      <c r="X79" s="73">
        <f t="shared" si="1461"/>
        <v>6.8579057175121951</v>
      </c>
      <c r="Y79" s="65">
        <f t="shared" si="1461"/>
        <v>8.8507323981059418</v>
      </c>
      <c r="Z79" s="73">
        <f t="shared" si="1461"/>
        <v>6.6647581222952823</v>
      </c>
      <c r="AA79" s="65">
        <f t="shared" si="1461"/>
        <v>7.3611585125106238</v>
      </c>
      <c r="AB79" s="73">
        <f t="shared" si="1461"/>
        <v>4.5333333333333332</v>
      </c>
      <c r="AC79" s="70">
        <f t="shared" si="1461"/>
        <v>7.5675675675675675</v>
      </c>
      <c r="AD79" s="78">
        <f t="shared" si="1461"/>
        <v>6.5734265734265742</v>
      </c>
      <c r="AE79" s="70">
        <f t="shared" si="1461"/>
        <v>5.625</v>
      </c>
      <c r="AF79" s="78">
        <f t="shared" si="1461"/>
        <v>6.459948320413436</v>
      </c>
      <c r="AG79" s="48"/>
      <c r="AH79" s="94"/>
      <c r="AI79" s="95"/>
      <c r="AJ79" s="204" t="s">
        <v>391</v>
      </c>
      <c r="AK79" s="244">
        <f>IF(AK12=0,0,AK43/AK12*1000)</f>
        <v>4.6082878520923929</v>
      </c>
      <c r="AL79" s="244">
        <f t="shared" ref="AL79:AV79" si="1462">IF(AL12=0,0,AL43/AL12*1000)</f>
        <v>3.5127098624598454</v>
      </c>
      <c r="AM79" s="244">
        <f t="shared" si="1462"/>
        <v>8.2872424532226585</v>
      </c>
      <c r="AN79" s="244">
        <f t="shared" si="1462"/>
        <v>6.8579057175121951</v>
      </c>
      <c r="AO79" s="244">
        <f t="shared" si="1462"/>
        <v>8.8507323981059418</v>
      </c>
      <c r="AP79" s="244">
        <f t="shared" si="1462"/>
        <v>6.6647581222952823</v>
      </c>
      <c r="AQ79" s="244">
        <f t="shared" si="1462"/>
        <v>7.3611585125106238</v>
      </c>
      <c r="AR79" s="244">
        <f t="shared" si="1462"/>
        <v>4.5333333333333332</v>
      </c>
      <c r="AS79" s="245">
        <f t="shared" si="1462"/>
        <v>7.5675675675675675</v>
      </c>
      <c r="AT79" s="245">
        <f t="shared" si="1462"/>
        <v>6.5734265734265742</v>
      </c>
      <c r="AU79" s="245">
        <f t="shared" si="1462"/>
        <v>5.625</v>
      </c>
      <c r="AV79" s="245">
        <f t="shared" si="1462"/>
        <v>6.459948320413436</v>
      </c>
      <c r="AW79" s="48"/>
      <c r="AX79" s="94"/>
      <c r="AY79" s="95"/>
      <c r="AZ79" s="204" t="s">
        <v>391</v>
      </c>
      <c r="BA79" s="244">
        <f>IF(BA12=0,0,BA43/BA12*1000)</f>
        <v>4.6082878520923929</v>
      </c>
      <c r="BB79" s="244">
        <f t="shared" ref="BB79:BL79" si="1463">IF(BB12=0,0,BB43/BB12*1000)</f>
        <v>3.5127098624598454</v>
      </c>
      <c r="BC79" s="244">
        <f t="shared" si="1463"/>
        <v>8.2872424532226585</v>
      </c>
      <c r="BD79" s="244">
        <f t="shared" si="1463"/>
        <v>6.8579057175121951</v>
      </c>
      <c r="BE79" s="244">
        <f t="shared" si="1463"/>
        <v>8.8507323981059418</v>
      </c>
      <c r="BF79" s="244">
        <f t="shared" si="1463"/>
        <v>6.6647581222952823</v>
      </c>
      <c r="BG79" s="244">
        <f t="shared" si="1463"/>
        <v>7.3611585125106238</v>
      </c>
      <c r="BH79" s="244">
        <f t="shared" si="1463"/>
        <v>4.5333333333333332</v>
      </c>
      <c r="BI79" s="245">
        <f t="shared" si="1463"/>
        <v>7.5675675675675675</v>
      </c>
      <c r="BJ79" s="245">
        <f t="shared" si="1463"/>
        <v>6.5734265734265742</v>
      </c>
      <c r="BK79" s="245">
        <f t="shared" si="1463"/>
        <v>5.625</v>
      </c>
      <c r="BL79" s="245">
        <f t="shared" si="1463"/>
        <v>6.459948320413436</v>
      </c>
      <c r="BM79" s="48"/>
      <c r="BN79" s="266"/>
      <c r="BO79" s="48"/>
      <c r="BP79" s="94"/>
      <c r="BQ79" s="95"/>
      <c r="BR79" s="204" t="s">
        <v>391</v>
      </c>
      <c r="BS79" s="244">
        <f>IF(BS12=0,0,BS43/BS12*1000)</f>
        <v>4.6082878520923929</v>
      </c>
      <c r="BT79" s="244">
        <f t="shared" ref="BT79:CD79" si="1464">IF(BT12=0,0,BT43/BT12*1000)</f>
        <v>4.0971449455161668</v>
      </c>
      <c r="BU79" s="244">
        <f t="shared" si="1464"/>
        <v>5.4833610151675254</v>
      </c>
      <c r="BV79" s="244">
        <f t="shared" si="1464"/>
        <v>5.8470665468757312</v>
      </c>
      <c r="BW79" s="244">
        <f t="shared" si="1464"/>
        <v>6.4918902040860269</v>
      </c>
      <c r="BX79" s="244">
        <f t="shared" si="1464"/>
        <v>6.5217818346112795</v>
      </c>
      <c r="BY79" s="244">
        <f t="shared" si="1464"/>
        <v>6.6591605076733673</v>
      </c>
      <c r="BZ79" s="244">
        <f t="shared" si="1464"/>
        <v>6.35919279642681</v>
      </c>
      <c r="CA79" s="245">
        <f t="shared" si="1464"/>
        <v>6.5068685447405015</v>
      </c>
      <c r="CB79" s="245">
        <f t="shared" si="1464"/>
        <v>6.5138977923647081</v>
      </c>
      <c r="CC79" s="245">
        <f t="shared" si="1464"/>
        <v>6.4199605291315622</v>
      </c>
      <c r="CD79" s="245">
        <f t="shared" si="1464"/>
        <v>6.4236697850227831</v>
      </c>
      <c r="CE79" s="48"/>
      <c r="CF79" s="94"/>
      <c r="CG79" s="95"/>
      <c r="CH79" s="204" t="s">
        <v>391</v>
      </c>
      <c r="CI79" s="244">
        <f>IF(CI12=0,0,CI43/CI12*1000)</f>
        <v>4.6082878520923929</v>
      </c>
      <c r="CJ79" s="244">
        <f t="shared" ref="CJ79:CT79" si="1465">IF(CJ12=0,0,CJ43/CJ12*1000)</f>
        <v>4.0971449455161668</v>
      </c>
      <c r="CK79" s="244">
        <f t="shared" si="1465"/>
        <v>5.4833610151675254</v>
      </c>
      <c r="CL79" s="244">
        <f t="shared" si="1465"/>
        <v>5.8470665468757312</v>
      </c>
      <c r="CM79" s="244">
        <f t="shared" si="1465"/>
        <v>6.4918902040860269</v>
      </c>
      <c r="CN79" s="244">
        <f t="shared" si="1465"/>
        <v>6.5217818346112795</v>
      </c>
      <c r="CO79" s="244">
        <f t="shared" si="1465"/>
        <v>6.6591605076733673</v>
      </c>
      <c r="CP79" s="244">
        <f t="shared" si="1465"/>
        <v>6.35919279642681</v>
      </c>
      <c r="CQ79" s="245">
        <f t="shared" si="1465"/>
        <v>6.5068685447405015</v>
      </c>
      <c r="CR79" s="245">
        <f t="shared" si="1465"/>
        <v>6.5138977923647081</v>
      </c>
      <c r="CS79" s="245">
        <f t="shared" si="1465"/>
        <v>6.4199605291315622</v>
      </c>
      <c r="CT79" s="245">
        <f t="shared" si="1465"/>
        <v>6.4236697850227831</v>
      </c>
      <c r="CU79" s="48"/>
      <c r="CV79" s="94"/>
      <c r="CW79" s="95"/>
      <c r="CX79" s="204" t="s">
        <v>391</v>
      </c>
      <c r="CY79" s="244">
        <f>IF(CY12=0,0,CY43/CY12*1000)</f>
        <v>4.6082878520923929</v>
      </c>
      <c r="CZ79" s="244">
        <f t="shared" ref="CZ79:DJ79" si="1466">IF(CZ12=0,0,CZ43/CZ12*1000)</f>
        <v>4.0971449455161668</v>
      </c>
      <c r="DA79" s="244">
        <f t="shared" si="1466"/>
        <v>5.4833610151675254</v>
      </c>
      <c r="DB79" s="244">
        <f t="shared" si="1466"/>
        <v>5.8470665468757312</v>
      </c>
      <c r="DC79" s="244">
        <f t="shared" si="1466"/>
        <v>6.4918902040860269</v>
      </c>
      <c r="DD79" s="244">
        <f t="shared" si="1466"/>
        <v>6.5217818346112795</v>
      </c>
      <c r="DE79" s="244">
        <f t="shared" si="1466"/>
        <v>6.6591605076733673</v>
      </c>
      <c r="DF79" s="244">
        <f t="shared" si="1466"/>
        <v>6.35919279642681</v>
      </c>
      <c r="DG79" s="245">
        <f t="shared" si="1466"/>
        <v>6.5068685447405015</v>
      </c>
      <c r="DH79" s="245">
        <f t="shared" si="1466"/>
        <v>6.5138977923647081</v>
      </c>
      <c r="DI79" s="245">
        <f t="shared" si="1466"/>
        <v>6.4199605291315622</v>
      </c>
      <c r="DJ79" s="245">
        <f t="shared" si="1466"/>
        <v>6.4236697850227831</v>
      </c>
      <c r="DK79" s="48"/>
      <c r="DL79" s="94"/>
      <c r="DM79" s="95"/>
      <c r="DN79" s="204" t="s">
        <v>391</v>
      </c>
      <c r="DO79" s="244">
        <f>IF(DO12=0,0,DO43/DO12*1000)</f>
        <v>4.6082878520923929</v>
      </c>
      <c r="DP79" s="244">
        <f t="shared" ref="DP79:DZ79" si="1467">IF(DP12=0,0,DP43/DP12*1000)</f>
        <v>4.0971449455161668</v>
      </c>
      <c r="DQ79" s="244">
        <f t="shared" si="1467"/>
        <v>5.4833610151675254</v>
      </c>
      <c r="DR79" s="244">
        <f t="shared" si="1467"/>
        <v>5.8470665468757312</v>
      </c>
      <c r="DS79" s="244">
        <f t="shared" si="1467"/>
        <v>6.4918902040860269</v>
      </c>
      <c r="DT79" s="244">
        <f t="shared" si="1467"/>
        <v>6.5217818346112795</v>
      </c>
      <c r="DU79" s="244">
        <f t="shared" si="1467"/>
        <v>6.6591605076733673</v>
      </c>
      <c r="DV79" s="244">
        <f t="shared" si="1467"/>
        <v>6.35919279642681</v>
      </c>
      <c r="DW79" s="245">
        <f t="shared" si="1467"/>
        <v>6.5068685447405015</v>
      </c>
      <c r="DX79" s="245">
        <f t="shared" si="1467"/>
        <v>6.5138977923647081</v>
      </c>
      <c r="DY79" s="245">
        <f t="shared" si="1467"/>
        <v>6.4199605291315622</v>
      </c>
      <c r="DZ79" s="245">
        <f t="shared" si="1467"/>
        <v>6.4236697850227831</v>
      </c>
      <c r="EA79" s="48"/>
    </row>
    <row r="80" spans="1:131" ht="15" customHeight="1">
      <c r="A80" s="50"/>
      <c r="B80" s="94"/>
      <c r="C80" s="95"/>
      <c r="D80" s="181" t="s">
        <v>223</v>
      </c>
      <c r="E80" s="188">
        <f>IF(E12=0,0,E44/E12*1000)</f>
        <v>0</v>
      </c>
      <c r="F80" s="73">
        <f t="shared" ref="F80:P80" si="1468">IF(F12=0,0,F44/F12*1000)</f>
        <v>0</v>
      </c>
      <c r="G80" s="65">
        <f t="shared" si="1468"/>
        <v>0</v>
      </c>
      <c r="H80" s="73">
        <f t="shared" si="1468"/>
        <v>0</v>
      </c>
      <c r="I80" s="65">
        <f t="shared" si="1468"/>
        <v>0</v>
      </c>
      <c r="J80" s="73">
        <f t="shared" si="1468"/>
        <v>0</v>
      </c>
      <c r="K80" s="65">
        <f t="shared" si="1468"/>
        <v>0</v>
      </c>
      <c r="L80" s="73">
        <f t="shared" si="1468"/>
        <v>0</v>
      </c>
      <c r="M80" s="70">
        <f t="shared" si="1468"/>
        <v>0</v>
      </c>
      <c r="N80" s="78">
        <f t="shared" si="1468"/>
        <v>0</v>
      </c>
      <c r="O80" s="70">
        <f t="shared" si="1468"/>
        <v>0</v>
      </c>
      <c r="P80" s="78">
        <f t="shared" si="1468"/>
        <v>0</v>
      </c>
      <c r="Q80" s="48"/>
      <c r="R80" s="94"/>
      <c r="S80" s="95"/>
      <c r="T80" s="181" t="s">
        <v>223</v>
      </c>
      <c r="U80" s="188">
        <f>IF(U12=0,0,U44/U12*1000)</f>
        <v>93.480714680743972</v>
      </c>
      <c r="V80" s="73">
        <f t="shared" ref="V80:AF80" si="1469">IF(V12=0,0,V44/V12*1000)</f>
        <v>118.99685089671227</v>
      </c>
      <c r="W80" s="65">
        <f t="shared" si="1469"/>
        <v>111.51161777508044</v>
      </c>
      <c r="X80" s="73">
        <f t="shared" si="1469"/>
        <v>80.247478582563119</v>
      </c>
      <c r="Y80" s="65">
        <f t="shared" si="1469"/>
        <v>109.6975715203707</v>
      </c>
      <c r="Z80" s="73">
        <f t="shared" si="1469"/>
        <v>126.68961784343271</v>
      </c>
      <c r="AA80" s="65">
        <f t="shared" si="1469"/>
        <v>102.42168951957967</v>
      </c>
      <c r="AB80" s="73">
        <f t="shared" si="1469"/>
        <v>101.33333333333333</v>
      </c>
      <c r="AC80" s="70">
        <f t="shared" si="1469"/>
        <v>104.05405405405406</v>
      </c>
      <c r="AD80" s="78">
        <f t="shared" si="1469"/>
        <v>111.88811188811189</v>
      </c>
      <c r="AE80" s="70">
        <f t="shared" si="1469"/>
        <v>98.75</v>
      </c>
      <c r="AF80" s="78">
        <f t="shared" si="1469"/>
        <v>100.12919896640828</v>
      </c>
      <c r="AG80" s="48"/>
      <c r="AH80" s="94"/>
      <c r="AI80" s="95"/>
      <c r="AJ80" s="181" t="s">
        <v>223</v>
      </c>
      <c r="AK80" s="254">
        <f>IF(AK12=0,0,AK44/AK12*1000)</f>
        <v>93.480714680743972</v>
      </c>
      <c r="AL80" s="244">
        <f t="shared" ref="AL80:AV80" si="1470">IF(AL12=0,0,AL44/AL12*1000)</f>
        <v>118.99685089671227</v>
      </c>
      <c r="AM80" s="244">
        <f t="shared" si="1470"/>
        <v>111.51161777508044</v>
      </c>
      <c r="AN80" s="244">
        <f t="shared" si="1470"/>
        <v>80.247478582563119</v>
      </c>
      <c r="AO80" s="244">
        <f t="shared" si="1470"/>
        <v>109.6975715203707</v>
      </c>
      <c r="AP80" s="244">
        <f t="shared" si="1470"/>
        <v>126.68961784343271</v>
      </c>
      <c r="AQ80" s="244">
        <f t="shared" si="1470"/>
        <v>102.42168951957967</v>
      </c>
      <c r="AR80" s="244">
        <f t="shared" si="1470"/>
        <v>101.33333333333333</v>
      </c>
      <c r="AS80" s="245">
        <f t="shared" si="1470"/>
        <v>104.05405405405406</v>
      </c>
      <c r="AT80" s="245">
        <f t="shared" si="1470"/>
        <v>111.88811188811189</v>
      </c>
      <c r="AU80" s="245">
        <f t="shared" si="1470"/>
        <v>98.75</v>
      </c>
      <c r="AV80" s="245">
        <f t="shared" si="1470"/>
        <v>100.12919896640828</v>
      </c>
      <c r="AW80" s="48"/>
      <c r="AX80" s="94"/>
      <c r="AY80" s="95"/>
      <c r="AZ80" s="181" t="s">
        <v>223</v>
      </c>
      <c r="BA80" s="254">
        <f>IF(BA12=0,0,BA44/BA12*1000)</f>
        <v>93.480714680743972</v>
      </c>
      <c r="BB80" s="244">
        <f t="shared" ref="BB80:BL80" si="1471">IF(BB12=0,0,BB44/BB12*1000)</f>
        <v>118.99685089671227</v>
      </c>
      <c r="BC80" s="244">
        <f t="shared" si="1471"/>
        <v>111.51161777508044</v>
      </c>
      <c r="BD80" s="244">
        <f t="shared" si="1471"/>
        <v>80.247478582563119</v>
      </c>
      <c r="BE80" s="244">
        <f t="shared" si="1471"/>
        <v>109.6975715203707</v>
      </c>
      <c r="BF80" s="244">
        <f t="shared" si="1471"/>
        <v>126.68961784343271</v>
      </c>
      <c r="BG80" s="244">
        <f t="shared" si="1471"/>
        <v>102.42168951957967</v>
      </c>
      <c r="BH80" s="244">
        <f t="shared" si="1471"/>
        <v>101.33333333333333</v>
      </c>
      <c r="BI80" s="245">
        <f t="shared" si="1471"/>
        <v>104.05405405405406</v>
      </c>
      <c r="BJ80" s="245">
        <f t="shared" si="1471"/>
        <v>111.88811188811189</v>
      </c>
      <c r="BK80" s="245">
        <f t="shared" si="1471"/>
        <v>98.75</v>
      </c>
      <c r="BL80" s="245">
        <f t="shared" si="1471"/>
        <v>100.12919896640828</v>
      </c>
      <c r="BM80" s="48"/>
      <c r="BN80" s="266"/>
      <c r="BO80" s="48"/>
      <c r="BP80" s="94"/>
      <c r="BQ80" s="95"/>
      <c r="BR80" s="181" t="s">
        <v>223</v>
      </c>
      <c r="BS80" s="254">
        <f>IF(BS12=0,0,BS44/BS12*1000)</f>
        <v>0</v>
      </c>
      <c r="BT80" s="244">
        <f t="shared" ref="BT80:CD80" si="1472">IF(BT12=0,0,BT44/BT12*1000)</f>
        <v>0</v>
      </c>
      <c r="BU80" s="244">
        <f t="shared" si="1472"/>
        <v>0</v>
      </c>
      <c r="BV80" s="244">
        <f t="shared" si="1472"/>
        <v>0</v>
      </c>
      <c r="BW80" s="244">
        <f t="shared" si="1472"/>
        <v>0</v>
      </c>
      <c r="BX80" s="244">
        <f t="shared" si="1472"/>
        <v>0</v>
      </c>
      <c r="BY80" s="244">
        <f t="shared" si="1472"/>
        <v>0</v>
      </c>
      <c r="BZ80" s="244">
        <f t="shared" si="1472"/>
        <v>0</v>
      </c>
      <c r="CA80" s="245">
        <f t="shared" si="1472"/>
        <v>0</v>
      </c>
      <c r="CB80" s="245">
        <f t="shared" si="1472"/>
        <v>0</v>
      </c>
      <c r="CC80" s="245">
        <f t="shared" si="1472"/>
        <v>0</v>
      </c>
      <c r="CD80" s="245">
        <f t="shared" si="1472"/>
        <v>0</v>
      </c>
      <c r="CE80" s="48"/>
      <c r="CF80" s="94"/>
      <c r="CG80" s="95"/>
      <c r="CH80" s="181" t="s">
        <v>223</v>
      </c>
      <c r="CI80" s="254">
        <f>IF(CI12=0,0,CI44/CI12*1000)</f>
        <v>93.480714680743972</v>
      </c>
      <c r="CJ80" s="244">
        <f t="shared" ref="CJ80:CT80" si="1473">IF(CJ12=0,0,CJ44/CJ12*1000)</f>
        <v>105.38529121791896</v>
      </c>
      <c r="CK80" s="244">
        <f t="shared" si="1473"/>
        <v>107.41207276795444</v>
      </c>
      <c r="CL80" s="244">
        <f t="shared" si="1473"/>
        <v>100.22430131535458</v>
      </c>
      <c r="CM80" s="244">
        <f t="shared" si="1473"/>
        <v>102.25801246762471</v>
      </c>
      <c r="CN80" s="244">
        <f t="shared" si="1473"/>
        <v>106.48262816611653</v>
      </c>
      <c r="CO80" s="244">
        <f t="shared" si="1473"/>
        <v>105.81798453550724</v>
      </c>
      <c r="CP80" s="244">
        <f t="shared" si="1473"/>
        <v>105.1851717776814</v>
      </c>
      <c r="CQ80" s="245">
        <f t="shared" si="1473"/>
        <v>105.04693763024893</v>
      </c>
      <c r="CR80" s="245">
        <f t="shared" si="1473"/>
        <v>105.76943961608262</v>
      </c>
      <c r="CS80" s="245">
        <f t="shared" si="1473"/>
        <v>105.02763673094891</v>
      </c>
      <c r="CT80" s="245">
        <f t="shared" si="1473"/>
        <v>104.57325906833125</v>
      </c>
      <c r="CU80" s="48"/>
      <c r="CV80" s="94"/>
      <c r="CW80" s="95"/>
      <c r="CX80" s="181" t="s">
        <v>223</v>
      </c>
      <c r="CY80" s="254">
        <f>IF(CY12=0,0,CY44/CY12*1000)</f>
        <v>93.480714680743972</v>
      </c>
      <c r="CZ80" s="244">
        <f t="shared" ref="CZ80:DJ80" si="1474">IF(CZ12=0,0,CZ44/CZ12*1000)</f>
        <v>105.38529121791896</v>
      </c>
      <c r="DA80" s="244">
        <f t="shared" si="1474"/>
        <v>107.41207276795444</v>
      </c>
      <c r="DB80" s="244">
        <f t="shared" si="1474"/>
        <v>100.22430131535458</v>
      </c>
      <c r="DC80" s="244">
        <f t="shared" si="1474"/>
        <v>102.25801246762471</v>
      </c>
      <c r="DD80" s="244">
        <f t="shared" si="1474"/>
        <v>106.48262816611653</v>
      </c>
      <c r="DE80" s="244">
        <f t="shared" si="1474"/>
        <v>105.81798453550724</v>
      </c>
      <c r="DF80" s="244">
        <f t="shared" si="1474"/>
        <v>105.1851717776814</v>
      </c>
      <c r="DG80" s="245">
        <f t="shared" si="1474"/>
        <v>105.04693763024893</v>
      </c>
      <c r="DH80" s="245">
        <f t="shared" si="1474"/>
        <v>105.76943961608262</v>
      </c>
      <c r="DI80" s="245">
        <f t="shared" si="1474"/>
        <v>105.02763673094891</v>
      </c>
      <c r="DJ80" s="245">
        <f t="shared" si="1474"/>
        <v>104.57325906833125</v>
      </c>
      <c r="DK80" s="48"/>
      <c r="DL80" s="94"/>
      <c r="DM80" s="95"/>
      <c r="DN80" s="181" t="s">
        <v>223</v>
      </c>
      <c r="DO80" s="254">
        <f>IF(DO12=0,0,DO44/DO12*1000)</f>
        <v>93.480714680743972</v>
      </c>
      <c r="DP80" s="244">
        <f t="shared" ref="DP80:DZ80" si="1475">IF(DP12=0,0,DP44/DP12*1000)</f>
        <v>105.38529121791896</v>
      </c>
      <c r="DQ80" s="244">
        <f t="shared" si="1475"/>
        <v>107.41207276795444</v>
      </c>
      <c r="DR80" s="244">
        <f t="shared" si="1475"/>
        <v>100.22430131535458</v>
      </c>
      <c r="DS80" s="244">
        <f t="shared" si="1475"/>
        <v>102.25801246762471</v>
      </c>
      <c r="DT80" s="244">
        <f t="shared" si="1475"/>
        <v>106.48262816611653</v>
      </c>
      <c r="DU80" s="244">
        <f t="shared" si="1475"/>
        <v>105.81798453550724</v>
      </c>
      <c r="DV80" s="244">
        <f t="shared" si="1475"/>
        <v>105.1851717776814</v>
      </c>
      <c r="DW80" s="245">
        <f t="shared" si="1475"/>
        <v>105.04693763024893</v>
      </c>
      <c r="DX80" s="245">
        <f t="shared" si="1475"/>
        <v>105.76943961608262</v>
      </c>
      <c r="DY80" s="245">
        <f t="shared" si="1475"/>
        <v>105.02763673094891</v>
      </c>
      <c r="DZ80" s="245">
        <f t="shared" si="1475"/>
        <v>104.57325906833125</v>
      </c>
      <c r="EA80" s="48"/>
    </row>
    <row r="81" spans="1:131" ht="15" customHeight="1">
      <c r="A81" s="50"/>
      <c r="B81" s="94"/>
      <c r="C81" s="95"/>
      <c r="D81" s="181" t="s">
        <v>410</v>
      </c>
      <c r="E81" s="188">
        <f>IF(E12=0,0,E45/E12*1000)</f>
        <v>0</v>
      </c>
      <c r="F81" s="73">
        <f t="shared" ref="F81:P81" si="1476">IF(F12=0,0,F45/F12*1000)</f>
        <v>0</v>
      </c>
      <c r="G81" s="65">
        <f t="shared" si="1476"/>
        <v>0</v>
      </c>
      <c r="H81" s="73">
        <f t="shared" si="1476"/>
        <v>0</v>
      </c>
      <c r="I81" s="65">
        <f t="shared" si="1476"/>
        <v>0</v>
      </c>
      <c r="J81" s="73">
        <f t="shared" si="1476"/>
        <v>0</v>
      </c>
      <c r="K81" s="65">
        <f t="shared" si="1476"/>
        <v>0</v>
      </c>
      <c r="L81" s="73">
        <f t="shared" si="1476"/>
        <v>0</v>
      </c>
      <c r="M81" s="70">
        <f t="shared" si="1476"/>
        <v>0</v>
      </c>
      <c r="N81" s="78">
        <f t="shared" si="1476"/>
        <v>0</v>
      </c>
      <c r="O81" s="70">
        <f t="shared" si="1476"/>
        <v>0</v>
      </c>
      <c r="P81" s="78">
        <f t="shared" si="1476"/>
        <v>0</v>
      </c>
      <c r="Q81" s="48"/>
      <c r="R81" s="94"/>
      <c r="S81" s="95"/>
      <c r="T81" s="181" t="s">
        <v>410</v>
      </c>
      <c r="U81" s="188">
        <f>IF(U12=0,0,U45/U12*1000)</f>
        <v>114.44889961766572</v>
      </c>
      <c r="V81" s="73">
        <f t="shared" ref="V81:AF81" si="1477">IF(V12=0,0,V45/V12*1000)</f>
        <v>121.92423084826676</v>
      </c>
      <c r="W81" s="65">
        <f t="shared" si="1477"/>
        <v>107.95822367930361</v>
      </c>
      <c r="X81" s="73">
        <f t="shared" si="1477"/>
        <v>134.19821100099514</v>
      </c>
      <c r="Y81" s="65">
        <f t="shared" si="1477"/>
        <v>134.56296248764585</v>
      </c>
      <c r="Z81" s="73">
        <f t="shared" si="1477"/>
        <v>139.5326965459891</v>
      </c>
      <c r="AA81" s="65">
        <f t="shared" si="1477"/>
        <v>119.58920974617388</v>
      </c>
      <c r="AB81" s="73">
        <f t="shared" si="1477"/>
        <v>120</v>
      </c>
      <c r="AC81" s="70">
        <f t="shared" si="1477"/>
        <v>114.86486486486487</v>
      </c>
      <c r="AD81" s="78">
        <f t="shared" si="1477"/>
        <v>132.86713286713285</v>
      </c>
      <c r="AE81" s="70">
        <f t="shared" si="1477"/>
        <v>112.5</v>
      </c>
      <c r="AF81" s="78">
        <f t="shared" si="1477"/>
        <v>129.06976744186048</v>
      </c>
      <c r="AG81" s="48"/>
      <c r="AH81" s="94"/>
      <c r="AI81" s="95"/>
      <c r="AJ81" s="181" t="s">
        <v>410</v>
      </c>
      <c r="AK81" s="254">
        <f>IF(AK12=0,0,AK45/AK12*1000)</f>
        <v>114.44889961766572</v>
      </c>
      <c r="AL81" s="244">
        <f t="shared" ref="AL81:AV81" si="1478">IF(AL12=0,0,AL45/AL12*1000)</f>
        <v>121.92423084826676</v>
      </c>
      <c r="AM81" s="244">
        <f t="shared" si="1478"/>
        <v>107.95822367930361</v>
      </c>
      <c r="AN81" s="244">
        <f t="shared" si="1478"/>
        <v>134.19821100099514</v>
      </c>
      <c r="AO81" s="244">
        <f t="shared" si="1478"/>
        <v>134.56296248764585</v>
      </c>
      <c r="AP81" s="244">
        <f t="shared" si="1478"/>
        <v>139.5326965459891</v>
      </c>
      <c r="AQ81" s="244">
        <f t="shared" si="1478"/>
        <v>119.58920974617388</v>
      </c>
      <c r="AR81" s="244">
        <f t="shared" si="1478"/>
        <v>120</v>
      </c>
      <c r="AS81" s="245">
        <f t="shared" si="1478"/>
        <v>114.86486486486487</v>
      </c>
      <c r="AT81" s="245">
        <f t="shared" si="1478"/>
        <v>132.86713286713285</v>
      </c>
      <c r="AU81" s="245">
        <f t="shared" si="1478"/>
        <v>112.5</v>
      </c>
      <c r="AV81" s="245">
        <f t="shared" si="1478"/>
        <v>129.06976744186048</v>
      </c>
      <c r="AW81" s="48"/>
      <c r="AX81" s="94"/>
      <c r="AY81" s="95"/>
      <c r="AZ81" s="181" t="s">
        <v>410</v>
      </c>
      <c r="BA81" s="254">
        <f>IF(BA12=0,0,BA45/BA12*1000)</f>
        <v>114.44889961766572</v>
      </c>
      <c r="BB81" s="244">
        <f t="shared" ref="BB81:BL81" si="1479">IF(BB12=0,0,BB45/BB12*1000)</f>
        <v>121.92423084826676</v>
      </c>
      <c r="BC81" s="244">
        <f t="shared" si="1479"/>
        <v>107.95822367930361</v>
      </c>
      <c r="BD81" s="244">
        <f t="shared" si="1479"/>
        <v>134.19821100099514</v>
      </c>
      <c r="BE81" s="244">
        <f t="shared" si="1479"/>
        <v>134.56296248764585</v>
      </c>
      <c r="BF81" s="244">
        <f t="shared" si="1479"/>
        <v>139.5326965459891</v>
      </c>
      <c r="BG81" s="244">
        <f t="shared" si="1479"/>
        <v>119.58920974617388</v>
      </c>
      <c r="BH81" s="244">
        <f t="shared" si="1479"/>
        <v>120</v>
      </c>
      <c r="BI81" s="245">
        <f t="shared" si="1479"/>
        <v>114.86486486486487</v>
      </c>
      <c r="BJ81" s="245">
        <f t="shared" si="1479"/>
        <v>132.86713286713285</v>
      </c>
      <c r="BK81" s="245">
        <f t="shared" si="1479"/>
        <v>112.5</v>
      </c>
      <c r="BL81" s="245">
        <f t="shared" si="1479"/>
        <v>129.06976744186048</v>
      </c>
      <c r="BM81" s="48"/>
      <c r="BN81" s="266"/>
      <c r="BO81" s="48"/>
      <c r="BP81" s="94"/>
      <c r="BQ81" s="95"/>
      <c r="BR81" s="181" t="s">
        <v>410</v>
      </c>
      <c r="BS81" s="254">
        <f>IF(BS12=0,0,BS45/BS12*1000)</f>
        <v>0</v>
      </c>
      <c r="BT81" s="244">
        <f t="shared" ref="BT81:CD81" si="1480">IF(BT12=0,0,BT45/BT12*1000)</f>
        <v>0</v>
      </c>
      <c r="BU81" s="244">
        <f t="shared" si="1480"/>
        <v>0</v>
      </c>
      <c r="BV81" s="244">
        <f t="shared" si="1480"/>
        <v>0</v>
      </c>
      <c r="BW81" s="244">
        <f t="shared" si="1480"/>
        <v>0</v>
      </c>
      <c r="BX81" s="244">
        <f t="shared" si="1480"/>
        <v>0</v>
      </c>
      <c r="BY81" s="244">
        <f t="shared" si="1480"/>
        <v>0</v>
      </c>
      <c r="BZ81" s="244">
        <f t="shared" si="1480"/>
        <v>0</v>
      </c>
      <c r="CA81" s="245">
        <f t="shared" si="1480"/>
        <v>0</v>
      </c>
      <c r="CB81" s="245">
        <f t="shared" si="1480"/>
        <v>0</v>
      </c>
      <c r="CC81" s="245">
        <f t="shared" si="1480"/>
        <v>0</v>
      </c>
      <c r="CD81" s="245">
        <f t="shared" si="1480"/>
        <v>0</v>
      </c>
      <c r="CE81" s="48"/>
      <c r="CF81" s="94"/>
      <c r="CG81" s="95"/>
      <c r="CH81" s="181" t="s">
        <v>410</v>
      </c>
      <c r="CI81" s="254">
        <f>IF(CI12=0,0,CI45/CI12*1000)</f>
        <v>114.44889961766572</v>
      </c>
      <c r="CJ81" s="244">
        <f t="shared" ref="CJ81:CT81" si="1481">IF(CJ12=0,0,CJ45/CJ12*1000)</f>
        <v>117.93652219587302</v>
      </c>
      <c r="CK81" s="244">
        <f t="shared" si="1481"/>
        <v>114.63538714447945</v>
      </c>
      <c r="CL81" s="244">
        <f t="shared" si="1481"/>
        <v>119.811724618489</v>
      </c>
      <c r="CM81" s="244">
        <f t="shared" si="1481"/>
        <v>122.97850402148846</v>
      </c>
      <c r="CN81" s="244">
        <f t="shared" si="1481"/>
        <v>125.84098892737644</v>
      </c>
      <c r="CO81" s="244">
        <f t="shared" si="1481"/>
        <v>124.81777592801096</v>
      </c>
      <c r="CP81" s="244">
        <f t="shared" si="1481"/>
        <v>124.1379571563496</v>
      </c>
      <c r="CQ81" s="245">
        <f t="shared" si="1481"/>
        <v>123.00469049435686</v>
      </c>
      <c r="CR81" s="245">
        <f t="shared" si="1481"/>
        <v>124.04627106677263</v>
      </c>
      <c r="CS81" s="245">
        <f t="shared" si="1481"/>
        <v>122.82608004607577</v>
      </c>
      <c r="CT81" s="245">
        <f t="shared" si="1481"/>
        <v>123.40524267330127</v>
      </c>
      <c r="CU81" s="48"/>
      <c r="CV81" s="94"/>
      <c r="CW81" s="95"/>
      <c r="CX81" s="181" t="s">
        <v>410</v>
      </c>
      <c r="CY81" s="254">
        <f>IF(CY12=0,0,CY45/CY12*1000)</f>
        <v>114.44889961766572</v>
      </c>
      <c r="CZ81" s="244">
        <f t="shared" ref="CZ81:DJ81" si="1482">IF(CZ12=0,0,CZ45/CZ12*1000)</f>
        <v>117.93652219587302</v>
      </c>
      <c r="DA81" s="244">
        <f t="shared" si="1482"/>
        <v>114.63538714447945</v>
      </c>
      <c r="DB81" s="244">
        <f t="shared" si="1482"/>
        <v>119.811724618489</v>
      </c>
      <c r="DC81" s="244">
        <f t="shared" si="1482"/>
        <v>122.97850402148846</v>
      </c>
      <c r="DD81" s="244">
        <f t="shared" si="1482"/>
        <v>125.84098892737644</v>
      </c>
      <c r="DE81" s="244">
        <f t="shared" si="1482"/>
        <v>124.81777592801096</v>
      </c>
      <c r="DF81" s="244">
        <f t="shared" si="1482"/>
        <v>124.1379571563496</v>
      </c>
      <c r="DG81" s="245">
        <f t="shared" si="1482"/>
        <v>123.00469049435686</v>
      </c>
      <c r="DH81" s="245">
        <f t="shared" si="1482"/>
        <v>124.04627106677263</v>
      </c>
      <c r="DI81" s="245">
        <f t="shared" si="1482"/>
        <v>122.82608004607577</v>
      </c>
      <c r="DJ81" s="245">
        <f t="shared" si="1482"/>
        <v>123.40524267330127</v>
      </c>
      <c r="DK81" s="48"/>
      <c r="DL81" s="94"/>
      <c r="DM81" s="95"/>
      <c r="DN81" s="181" t="s">
        <v>410</v>
      </c>
      <c r="DO81" s="254">
        <f>IF(DO12=0,0,DO45/DO12*1000)</f>
        <v>114.44889961766572</v>
      </c>
      <c r="DP81" s="244">
        <f t="shared" ref="DP81:DZ81" si="1483">IF(DP12=0,0,DP45/DP12*1000)</f>
        <v>117.93652219587302</v>
      </c>
      <c r="DQ81" s="244">
        <f t="shared" si="1483"/>
        <v>114.63538714447945</v>
      </c>
      <c r="DR81" s="244">
        <f t="shared" si="1483"/>
        <v>119.811724618489</v>
      </c>
      <c r="DS81" s="244">
        <f t="shared" si="1483"/>
        <v>122.97850402148846</v>
      </c>
      <c r="DT81" s="244">
        <f t="shared" si="1483"/>
        <v>125.84098892737644</v>
      </c>
      <c r="DU81" s="244">
        <f t="shared" si="1483"/>
        <v>124.81777592801096</v>
      </c>
      <c r="DV81" s="244">
        <f t="shared" si="1483"/>
        <v>124.1379571563496</v>
      </c>
      <c r="DW81" s="245">
        <f t="shared" si="1483"/>
        <v>123.00469049435686</v>
      </c>
      <c r="DX81" s="245">
        <f t="shared" si="1483"/>
        <v>124.04627106677263</v>
      </c>
      <c r="DY81" s="245">
        <f t="shared" si="1483"/>
        <v>122.82608004607577</v>
      </c>
      <c r="DZ81" s="245">
        <f t="shared" si="1483"/>
        <v>123.40524267330127</v>
      </c>
      <c r="EA81" s="48"/>
    </row>
    <row r="82" spans="1:131" ht="15" customHeight="1">
      <c r="A82" s="50"/>
      <c r="B82" s="99"/>
      <c r="C82" s="100"/>
      <c r="D82" s="205" t="s">
        <v>411</v>
      </c>
      <c r="E82" s="238">
        <f>IF(E12=0,0,E46/E12*1000)</f>
        <v>0</v>
      </c>
      <c r="F82" s="239">
        <f t="shared" ref="F82:P82" si="1484">IF(F12=0,0,F46/F12*1000)</f>
        <v>0</v>
      </c>
      <c r="G82" s="238">
        <f t="shared" si="1484"/>
        <v>0</v>
      </c>
      <c r="H82" s="239">
        <f t="shared" si="1484"/>
        <v>0</v>
      </c>
      <c r="I82" s="238">
        <f t="shared" si="1484"/>
        <v>0</v>
      </c>
      <c r="J82" s="239">
        <f t="shared" si="1484"/>
        <v>0</v>
      </c>
      <c r="K82" s="238">
        <f t="shared" si="1484"/>
        <v>0</v>
      </c>
      <c r="L82" s="239">
        <f t="shared" si="1484"/>
        <v>0</v>
      </c>
      <c r="M82" s="240">
        <f t="shared" si="1484"/>
        <v>0</v>
      </c>
      <c r="N82" s="241">
        <f t="shared" si="1484"/>
        <v>0</v>
      </c>
      <c r="O82" s="240">
        <f t="shared" si="1484"/>
        <v>0</v>
      </c>
      <c r="P82" s="241">
        <f t="shared" si="1484"/>
        <v>0</v>
      </c>
      <c r="Q82" s="48"/>
      <c r="R82" s="99"/>
      <c r="S82" s="100"/>
      <c r="T82" s="205" t="s">
        <v>411</v>
      </c>
      <c r="U82" s="238">
        <f>IF(U12=0,0,U46/U12*1000)</f>
        <v>38.402398767436601</v>
      </c>
      <c r="V82" s="239">
        <f t="shared" ref="V82:AF82" si="1485">IF(V12=0,0,V46/V12*1000)</f>
        <v>43.908873280748068</v>
      </c>
      <c r="W82" s="238">
        <f t="shared" si="1485"/>
        <v>41.436212266113301</v>
      </c>
      <c r="X82" s="239">
        <f t="shared" si="1485"/>
        <v>38.099476208401079</v>
      </c>
      <c r="Y82" s="238">
        <f t="shared" si="1485"/>
        <v>36.878051658774758</v>
      </c>
      <c r="Z82" s="239">
        <f t="shared" si="1485"/>
        <v>37.867943876677735</v>
      </c>
      <c r="AA82" s="238">
        <f t="shared" si="1485"/>
        <v>33.459811420502831</v>
      </c>
      <c r="AB82" s="239">
        <f t="shared" si="1485"/>
        <v>33.333333333333336</v>
      </c>
      <c r="AC82" s="240">
        <f t="shared" si="1485"/>
        <v>33.783783783783782</v>
      </c>
      <c r="AD82" s="241">
        <f t="shared" si="1485"/>
        <v>34.965034965034967</v>
      </c>
      <c r="AE82" s="240">
        <f t="shared" si="1485"/>
        <v>31.25</v>
      </c>
      <c r="AF82" s="241">
        <f t="shared" si="1485"/>
        <v>32.299741602067179</v>
      </c>
      <c r="AG82" s="48"/>
      <c r="AH82" s="99"/>
      <c r="AI82" s="100"/>
      <c r="AJ82" s="205" t="s">
        <v>411</v>
      </c>
      <c r="AK82" s="253">
        <f>IF(AK12=0,0,AK46/AK12*1000)</f>
        <v>38.402398767436601</v>
      </c>
      <c r="AL82" s="253">
        <f t="shared" ref="AL82:AV82" si="1486">IF(AL12=0,0,AL46/AL12*1000)</f>
        <v>43.908873280748068</v>
      </c>
      <c r="AM82" s="253">
        <f t="shared" si="1486"/>
        <v>41.436212266113301</v>
      </c>
      <c r="AN82" s="253">
        <f t="shared" si="1486"/>
        <v>38.099476208401079</v>
      </c>
      <c r="AO82" s="253">
        <f t="shared" si="1486"/>
        <v>36.878051658774758</v>
      </c>
      <c r="AP82" s="253">
        <f t="shared" si="1486"/>
        <v>37.867943876677735</v>
      </c>
      <c r="AQ82" s="253">
        <f t="shared" si="1486"/>
        <v>33.459811420502831</v>
      </c>
      <c r="AR82" s="253">
        <f t="shared" si="1486"/>
        <v>33.333333333333336</v>
      </c>
      <c r="AS82" s="256">
        <f t="shared" si="1486"/>
        <v>33.783783783783782</v>
      </c>
      <c r="AT82" s="256">
        <f t="shared" si="1486"/>
        <v>34.965034965034967</v>
      </c>
      <c r="AU82" s="256">
        <f t="shared" si="1486"/>
        <v>31.25</v>
      </c>
      <c r="AV82" s="256">
        <f t="shared" si="1486"/>
        <v>32.299741602067179</v>
      </c>
      <c r="AW82" s="48"/>
      <c r="AX82" s="99"/>
      <c r="AY82" s="100"/>
      <c r="AZ82" s="205" t="s">
        <v>411</v>
      </c>
      <c r="BA82" s="253">
        <f>IF(BA12=0,0,BA46/BA12*1000)</f>
        <v>38.402398767436601</v>
      </c>
      <c r="BB82" s="253">
        <f t="shared" ref="BB82:BL82" si="1487">IF(BB12=0,0,BB46/BB12*1000)</f>
        <v>43.908873280748068</v>
      </c>
      <c r="BC82" s="253">
        <f t="shared" si="1487"/>
        <v>41.436212266113301</v>
      </c>
      <c r="BD82" s="253">
        <f t="shared" si="1487"/>
        <v>38.099476208401079</v>
      </c>
      <c r="BE82" s="253">
        <f t="shared" si="1487"/>
        <v>36.878051658774758</v>
      </c>
      <c r="BF82" s="253">
        <f t="shared" si="1487"/>
        <v>37.867943876677735</v>
      </c>
      <c r="BG82" s="253">
        <f t="shared" si="1487"/>
        <v>33.459811420502831</v>
      </c>
      <c r="BH82" s="253">
        <f t="shared" si="1487"/>
        <v>33.333333333333336</v>
      </c>
      <c r="BI82" s="256">
        <f t="shared" si="1487"/>
        <v>33.783783783783782</v>
      </c>
      <c r="BJ82" s="256">
        <f t="shared" si="1487"/>
        <v>34.965034965034967</v>
      </c>
      <c r="BK82" s="256">
        <f t="shared" si="1487"/>
        <v>31.25</v>
      </c>
      <c r="BL82" s="256">
        <f t="shared" si="1487"/>
        <v>32.299741602067179</v>
      </c>
      <c r="BM82" s="48"/>
      <c r="BN82" s="266"/>
      <c r="BO82" s="48"/>
      <c r="BP82" s="99"/>
      <c r="BQ82" s="100"/>
      <c r="BR82" s="205" t="s">
        <v>411</v>
      </c>
      <c r="BS82" s="253">
        <f>IF(BS12=0,0,BS46/BS12*1000)</f>
        <v>0</v>
      </c>
      <c r="BT82" s="253">
        <f t="shared" ref="BT82:CD82" si="1488">IF(BT12=0,0,BT46/BT12*1000)</f>
        <v>0</v>
      </c>
      <c r="BU82" s="253">
        <f t="shared" si="1488"/>
        <v>0</v>
      </c>
      <c r="BV82" s="253">
        <f t="shared" si="1488"/>
        <v>0</v>
      </c>
      <c r="BW82" s="253">
        <f t="shared" si="1488"/>
        <v>0</v>
      </c>
      <c r="BX82" s="253">
        <f t="shared" si="1488"/>
        <v>0</v>
      </c>
      <c r="BY82" s="253">
        <f t="shared" si="1488"/>
        <v>0</v>
      </c>
      <c r="BZ82" s="253">
        <f t="shared" si="1488"/>
        <v>0</v>
      </c>
      <c r="CA82" s="256">
        <f t="shared" si="1488"/>
        <v>0</v>
      </c>
      <c r="CB82" s="256">
        <f t="shared" si="1488"/>
        <v>0</v>
      </c>
      <c r="CC82" s="256">
        <f t="shared" si="1488"/>
        <v>0</v>
      </c>
      <c r="CD82" s="256">
        <f t="shared" si="1488"/>
        <v>0</v>
      </c>
      <c r="CE82" s="48"/>
      <c r="CF82" s="99"/>
      <c r="CG82" s="100"/>
      <c r="CH82" s="205" t="s">
        <v>411</v>
      </c>
      <c r="CI82" s="253">
        <f>IF(CI12=0,0,CI46/CI12*1000)</f>
        <v>38.402398767436601</v>
      </c>
      <c r="CJ82" s="253">
        <f t="shared" ref="CJ82:CT82" si="1489">IF(CJ12=0,0,CJ46/CJ12*1000)</f>
        <v>40.971449455161668</v>
      </c>
      <c r="CK82" s="253">
        <f t="shared" si="1489"/>
        <v>41.125207613756437</v>
      </c>
      <c r="CL82" s="253">
        <f t="shared" si="1489"/>
        <v>40.324596875005042</v>
      </c>
      <c r="CM82" s="253">
        <f t="shared" si="1489"/>
        <v>39.584696366378218</v>
      </c>
      <c r="CN82" s="253">
        <f t="shared" si="1489"/>
        <v>39.287842377176382</v>
      </c>
      <c r="CO82" s="253">
        <f t="shared" si="1489"/>
        <v>38.333983185619715</v>
      </c>
      <c r="CP82" s="253">
        <f t="shared" si="1489"/>
        <v>37.628359742170481</v>
      </c>
      <c r="CQ82" s="256">
        <f t="shared" si="1489"/>
        <v>37.158513263111999</v>
      </c>
      <c r="CR82" s="256">
        <f t="shared" si="1489"/>
        <v>36.926858233360022</v>
      </c>
      <c r="CS82" s="256">
        <f t="shared" si="1489"/>
        <v>36.326937150435789</v>
      </c>
      <c r="CT82" s="256">
        <f t="shared" si="1489"/>
        <v>35.953375662440955</v>
      </c>
      <c r="CU82" s="48"/>
      <c r="CV82" s="99"/>
      <c r="CW82" s="100"/>
      <c r="CX82" s="205" t="s">
        <v>411</v>
      </c>
      <c r="CY82" s="253">
        <f>IF(CY12=0,0,CY46/CY12*1000)</f>
        <v>38.402398767436601</v>
      </c>
      <c r="CZ82" s="253">
        <f t="shared" ref="CZ82:DJ82" si="1490">IF(CZ12=0,0,CZ46/CZ12*1000)</f>
        <v>40.971449455161668</v>
      </c>
      <c r="DA82" s="253">
        <f t="shared" si="1490"/>
        <v>41.125207613756437</v>
      </c>
      <c r="DB82" s="253">
        <f t="shared" si="1490"/>
        <v>40.324596875005042</v>
      </c>
      <c r="DC82" s="253">
        <f t="shared" si="1490"/>
        <v>39.584696366378218</v>
      </c>
      <c r="DD82" s="253">
        <f t="shared" si="1490"/>
        <v>39.287842377176382</v>
      </c>
      <c r="DE82" s="253">
        <f t="shared" si="1490"/>
        <v>38.333983185619715</v>
      </c>
      <c r="DF82" s="253">
        <f t="shared" si="1490"/>
        <v>37.628359742170481</v>
      </c>
      <c r="DG82" s="256">
        <f t="shared" si="1490"/>
        <v>37.158513263111999</v>
      </c>
      <c r="DH82" s="256">
        <f t="shared" si="1490"/>
        <v>36.926858233360022</v>
      </c>
      <c r="DI82" s="256">
        <f t="shared" si="1490"/>
        <v>36.326937150435789</v>
      </c>
      <c r="DJ82" s="256">
        <f t="shared" si="1490"/>
        <v>35.953375662440955</v>
      </c>
      <c r="DK82" s="48"/>
      <c r="DL82" s="99"/>
      <c r="DM82" s="100"/>
      <c r="DN82" s="205" t="s">
        <v>411</v>
      </c>
      <c r="DO82" s="253">
        <f>IF(DO12=0,0,DO46/DO12*1000)</f>
        <v>38.402398767436601</v>
      </c>
      <c r="DP82" s="253">
        <f t="shared" ref="DP82:DZ82" si="1491">IF(DP12=0,0,DP46/DP12*1000)</f>
        <v>40.971449455161668</v>
      </c>
      <c r="DQ82" s="253">
        <f t="shared" si="1491"/>
        <v>41.125207613756437</v>
      </c>
      <c r="DR82" s="253">
        <f t="shared" si="1491"/>
        <v>40.324596875005042</v>
      </c>
      <c r="DS82" s="253">
        <f t="shared" si="1491"/>
        <v>39.584696366378218</v>
      </c>
      <c r="DT82" s="253">
        <f t="shared" si="1491"/>
        <v>39.287842377176382</v>
      </c>
      <c r="DU82" s="253">
        <f t="shared" si="1491"/>
        <v>38.333983185619715</v>
      </c>
      <c r="DV82" s="253">
        <f t="shared" si="1491"/>
        <v>37.628359742170481</v>
      </c>
      <c r="DW82" s="256">
        <f t="shared" si="1491"/>
        <v>37.158513263111999</v>
      </c>
      <c r="DX82" s="256">
        <f t="shared" si="1491"/>
        <v>36.926858233360022</v>
      </c>
      <c r="DY82" s="256">
        <f t="shared" si="1491"/>
        <v>36.326937150435789</v>
      </c>
      <c r="DZ82" s="256">
        <f t="shared" si="1491"/>
        <v>35.953375662440955</v>
      </c>
      <c r="EA82" s="48"/>
    </row>
    <row r="83" spans="1:131" ht="15" customHeight="1">
      <c r="A83" s="50"/>
      <c r="B83" s="201" t="s">
        <v>210</v>
      </c>
      <c r="C83" s="202"/>
      <c r="D83" s="202"/>
      <c r="E83" s="198"/>
      <c r="F83" s="198"/>
      <c r="G83" s="198"/>
      <c r="H83" s="198"/>
      <c r="I83" s="198"/>
      <c r="J83" s="198"/>
      <c r="K83" s="198"/>
      <c r="L83" s="198"/>
      <c r="M83" s="198"/>
      <c r="N83" s="198"/>
      <c r="O83" s="198"/>
      <c r="P83" s="198"/>
      <c r="Q83" s="48"/>
      <c r="R83" s="201" t="s">
        <v>210</v>
      </c>
      <c r="S83" s="202"/>
      <c r="T83" s="202"/>
      <c r="U83" s="198"/>
      <c r="V83" s="198"/>
      <c r="W83" s="198"/>
      <c r="X83" s="198"/>
      <c r="Y83" s="198"/>
      <c r="Z83" s="198"/>
      <c r="AA83" s="198"/>
      <c r="AB83" s="198"/>
      <c r="AC83" s="198"/>
      <c r="AD83" s="198"/>
      <c r="AE83" s="198"/>
      <c r="AF83" s="198"/>
      <c r="AG83" s="48"/>
      <c r="AH83" s="201" t="s">
        <v>210</v>
      </c>
      <c r="AI83" s="202"/>
      <c r="AJ83" s="202"/>
      <c r="AK83" s="198"/>
      <c r="AL83" s="198"/>
      <c r="AM83" s="198"/>
      <c r="AN83" s="198"/>
      <c r="AO83" s="198"/>
      <c r="AP83" s="198"/>
      <c r="AQ83" s="198"/>
      <c r="AR83" s="198"/>
      <c r="AS83" s="198"/>
      <c r="AT83" s="198"/>
      <c r="AU83" s="198"/>
      <c r="AV83" s="198"/>
      <c r="AW83" s="48"/>
      <c r="AX83" s="201" t="s">
        <v>210</v>
      </c>
      <c r="AY83" s="202"/>
      <c r="AZ83" s="202"/>
      <c r="BA83" s="198"/>
      <c r="BB83" s="198"/>
      <c r="BC83" s="198"/>
      <c r="BD83" s="198"/>
      <c r="BE83" s="198"/>
      <c r="BF83" s="198"/>
      <c r="BG83" s="198"/>
      <c r="BH83" s="198"/>
      <c r="BI83" s="198"/>
      <c r="BJ83" s="198"/>
      <c r="BK83" s="198"/>
      <c r="BL83" s="198"/>
      <c r="BM83" s="48"/>
      <c r="BN83" s="266"/>
      <c r="BO83" s="48"/>
      <c r="BP83" s="201" t="s">
        <v>210</v>
      </c>
      <c r="BQ83" s="202"/>
      <c r="BR83" s="202"/>
      <c r="BS83" s="198"/>
      <c r="BT83" s="198"/>
      <c r="BU83" s="198"/>
      <c r="BV83" s="198"/>
      <c r="BW83" s="198"/>
      <c r="BX83" s="198"/>
      <c r="BY83" s="198"/>
      <c r="BZ83" s="198"/>
      <c r="CA83" s="198"/>
      <c r="CB83" s="198"/>
      <c r="CC83" s="198"/>
      <c r="CD83" s="198"/>
      <c r="CE83" s="48"/>
      <c r="CF83" s="201" t="s">
        <v>210</v>
      </c>
      <c r="CG83" s="202"/>
      <c r="CH83" s="202"/>
      <c r="CI83" s="198"/>
      <c r="CJ83" s="198"/>
      <c r="CK83" s="198"/>
      <c r="CL83" s="198"/>
      <c r="CM83" s="198"/>
      <c r="CN83" s="198"/>
      <c r="CO83" s="198"/>
      <c r="CP83" s="198"/>
      <c r="CQ83" s="198"/>
      <c r="CR83" s="198"/>
      <c r="CS83" s="198"/>
      <c r="CT83" s="198"/>
      <c r="CU83" s="48"/>
      <c r="CV83" s="201" t="s">
        <v>210</v>
      </c>
      <c r="CW83" s="202"/>
      <c r="CX83" s="202"/>
      <c r="CY83" s="198"/>
      <c r="CZ83" s="198"/>
      <c r="DA83" s="198"/>
      <c r="DB83" s="198"/>
      <c r="DC83" s="198"/>
      <c r="DD83" s="198"/>
      <c r="DE83" s="198"/>
      <c r="DF83" s="198"/>
      <c r="DG83" s="198"/>
      <c r="DH83" s="198"/>
      <c r="DI83" s="198"/>
      <c r="DJ83" s="198"/>
      <c r="DK83" s="48"/>
      <c r="DL83" s="201" t="s">
        <v>210</v>
      </c>
      <c r="DM83" s="202"/>
      <c r="DN83" s="202"/>
      <c r="DO83" s="198"/>
      <c r="DP83" s="198"/>
      <c r="DQ83" s="198"/>
      <c r="DR83" s="198"/>
      <c r="DS83" s="198"/>
      <c r="DT83" s="198"/>
      <c r="DU83" s="198"/>
      <c r="DV83" s="198"/>
      <c r="DW83" s="198"/>
      <c r="DX83" s="198"/>
      <c r="DY83" s="198"/>
      <c r="DZ83" s="198"/>
      <c r="EA83" s="48"/>
    </row>
    <row r="84" spans="1:131" ht="15" customHeight="1">
      <c r="A84" s="50"/>
      <c r="B84" s="91"/>
      <c r="C84" s="92"/>
      <c r="D84" s="93" t="s">
        <v>202</v>
      </c>
      <c r="E84" s="83">
        <f>E85+E89</f>
        <v>283730.3876555771</v>
      </c>
      <c r="F84" s="88">
        <f t="shared" ref="F84:P84" si="1492">F85+F89</f>
        <v>256834.14655261068</v>
      </c>
      <c r="G84" s="83">
        <f t="shared" si="1492"/>
        <v>357888.21982362075</v>
      </c>
      <c r="H84" s="88">
        <f t="shared" si="1492"/>
        <v>769190.36627418222</v>
      </c>
      <c r="I84" s="83">
        <f t="shared" si="1492"/>
        <v>1087260.5659753191</v>
      </c>
      <c r="J84" s="88">
        <f t="shared" si="1492"/>
        <v>712802.85454960621</v>
      </c>
      <c r="K84" s="83">
        <f t="shared" si="1492"/>
        <v>564584.66659077373</v>
      </c>
      <c r="L84" s="88">
        <f t="shared" si="1492"/>
        <v>561856.41336721042</v>
      </c>
      <c r="M84" s="84">
        <f t="shared" si="1492"/>
        <v>456197.57457027928</v>
      </c>
      <c r="N84" s="89">
        <f t="shared" si="1492"/>
        <v>483793.17717371311</v>
      </c>
      <c r="O84" s="84">
        <f t="shared" si="1492"/>
        <v>495975.01976441807</v>
      </c>
      <c r="P84" s="89">
        <f t="shared" si="1492"/>
        <v>511388.77977714682</v>
      </c>
      <c r="Q84" s="48"/>
      <c r="R84" s="91"/>
      <c r="S84" s="92"/>
      <c r="T84" s="93" t="s">
        <v>202</v>
      </c>
      <c r="U84" s="83">
        <f>U85+U89</f>
        <v>682443.43300087552</v>
      </c>
      <c r="V84" s="88">
        <f t="shared" ref="V84" si="1493">V85+V89</f>
        <v>660044.16152874939</v>
      </c>
      <c r="W84" s="83">
        <f t="shared" ref="W84" si="1494">W85+W89</f>
        <v>749234.32768405101</v>
      </c>
      <c r="X84" s="88">
        <f t="shared" ref="X84" si="1495">X85+X89</f>
        <v>1181171.1568853888</v>
      </c>
      <c r="Y84" s="83">
        <f t="shared" ref="Y84" si="1496">Y85+Y89</f>
        <v>1561076.2139483462</v>
      </c>
      <c r="Z84" s="88">
        <f t="shared" ref="Z84" si="1497">Z85+Z89</f>
        <v>1211902.9980329121</v>
      </c>
      <c r="AA84" s="83">
        <f t="shared" ref="AA84" si="1498">AA85+AA89</f>
        <v>1039126.5386911141</v>
      </c>
      <c r="AB84" s="88">
        <f t="shared" ref="AB84" si="1499">AB85+AB89</f>
        <v>1036699.6653722423</v>
      </c>
      <c r="AC84" s="84">
        <f t="shared" ref="AC84" si="1500">AC85+AC89</f>
        <v>921096.46527677635</v>
      </c>
      <c r="AD84" s="89">
        <f t="shared" ref="AD84" si="1501">AD85+AD89</f>
        <v>981011.24210044811</v>
      </c>
      <c r="AE84" s="84">
        <f t="shared" ref="AE84" si="1502">AE85+AE89</f>
        <v>978276.54274335096</v>
      </c>
      <c r="AF84" s="89">
        <f t="shared" ref="AF84" si="1503">AF85+AF89</f>
        <v>1014573.4614830025</v>
      </c>
      <c r="AG84" s="48"/>
      <c r="AH84" s="91"/>
      <c r="AI84" s="92"/>
      <c r="AJ84" s="93" t="s">
        <v>202</v>
      </c>
      <c r="AK84" s="262">
        <f>AK85+AK89</f>
        <v>682443.43300087552</v>
      </c>
      <c r="AL84" s="262">
        <f t="shared" ref="AL84" si="1504">AL85+AL89</f>
        <v>660044.16152874939</v>
      </c>
      <c r="AM84" s="262">
        <f t="shared" ref="AM84" si="1505">AM85+AM89</f>
        <v>749234.32768405101</v>
      </c>
      <c r="AN84" s="262">
        <f t="shared" ref="AN84" si="1506">AN85+AN89</f>
        <v>1181171.1568853888</v>
      </c>
      <c r="AO84" s="262">
        <f t="shared" ref="AO84" si="1507">AO85+AO89</f>
        <v>1561076.2139483462</v>
      </c>
      <c r="AP84" s="262">
        <f t="shared" ref="AP84" si="1508">AP85+AP89</f>
        <v>1211902.9980329121</v>
      </c>
      <c r="AQ84" s="262">
        <f t="shared" ref="AQ84" si="1509">AQ85+AQ89</f>
        <v>1039126.5386911141</v>
      </c>
      <c r="AR84" s="262">
        <f t="shared" ref="AR84" si="1510">AR85+AR89</f>
        <v>1036699.6653722423</v>
      </c>
      <c r="AS84" s="263">
        <f t="shared" ref="AS84" si="1511">AS85+AS89</f>
        <v>921096.46527677635</v>
      </c>
      <c r="AT84" s="263">
        <f t="shared" ref="AT84" si="1512">AT85+AT89</f>
        <v>981011.24210044811</v>
      </c>
      <c r="AU84" s="263">
        <f t="shared" ref="AU84" si="1513">AU85+AU89</f>
        <v>978276.54274335096</v>
      </c>
      <c r="AV84" s="263">
        <f t="shared" ref="AV84" si="1514">AV85+AV89</f>
        <v>1014573.4614830025</v>
      </c>
      <c r="AW84" s="48"/>
      <c r="AX84" s="91"/>
      <c r="AY84" s="92"/>
      <c r="AZ84" s="93" t="s">
        <v>202</v>
      </c>
      <c r="BA84" s="262">
        <f>BA85+BA89</f>
        <v>682443.43300087552</v>
      </c>
      <c r="BB84" s="262">
        <f t="shared" ref="BB84" si="1515">BB85+BB89</f>
        <v>660044.16152874939</v>
      </c>
      <c r="BC84" s="262">
        <f t="shared" ref="BC84" si="1516">BC85+BC89</f>
        <v>749234.32768405101</v>
      </c>
      <c r="BD84" s="262">
        <f t="shared" ref="BD84" si="1517">BD85+BD89</f>
        <v>1181171.1568853888</v>
      </c>
      <c r="BE84" s="262">
        <f t="shared" ref="BE84" si="1518">BE85+BE89</f>
        <v>1561076.2139483462</v>
      </c>
      <c r="BF84" s="262">
        <f t="shared" ref="BF84" si="1519">BF85+BF89</f>
        <v>1211902.9980329121</v>
      </c>
      <c r="BG84" s="262">
        <f t="shared" ref="BG84" si="1520">BG85+BG89</f>
        <v>1039126.5386911141</v>
      </c>
      <c r="BH84" s="262">
        <f t="shared" ref="BH84" si="1521">BH85+BH89</f>
        <v>1036699.6653722423</v>
      </c>
      <c r="BI84" s="263">
        <f t="shared" ref="BI84" si="1522">BI85+BI89</f>
        <v>921096.46527677635</v>
      </c>
      <c r="BJ84" s="263">
        <f t="shared" ref="BJ84" si="1523">BJ85+BJ89</f>
        <v>981011.24210044811</v>
      </c>
      <c r="BK84" s="263">
        <f t="shared" ref="BK84" si="1524">BK85+BK89</f>
        <v>978276.54274335096</v>
      </c>
      <c r="BL84" s="263">
        <f t="shared" ref="BL84" si="1525">BL85+BL89</f>
        <v>1014573.4614830025</v>
      </c>
      <c r="BM84" s="48"/>
      <c r="BN84" s="266"/>
      <c r="BO84" s="48"/>
      <c r="BP84" s="91"/>
      <c r="BQ84" s="92"/>
      <c r="BR84" s="93" t="s">
        <v>202</v>
      </c>
      <c r="BS84" s="262">
        <f>BS85+BS89</f>
        <v>283730.3876555771</v>
      </c>
      <c r="BT84" s="262">
        <f t="shared" ref="BT84" si="1526">BT85+BT89</f>
        <v>540564.53420818772</v>
      </c>
      <c r="BU84" s="262">
        <f t="shared" ref="BU84" si="1527">BU85+BU89</f>
        <v>898401.68612599163</v>
      </c>
      <c r="BV84" s="262">
        <f t="shared" ref="BV84" si="1528">BV85+BV89</f>
        <v>1667592.0524001736</v>
      </c>
      <c r="BW84" s="262">
        <f t="shared" ref="BW84" si="1529">BW85+BW89</f>
        <v>2754852.6183754927</v>
      </c>
      <c r="BX84" s="262">
        <f t="shared" ref="BX84" si="1530">BX85+BX89</f>
        <v>3467655.4729250995</v>
      </c>
      <c r="BY84" s="262">
        <f t="shared" ref="BY84" si="1531">BY85+BY89</f>
        <v>4032240.139515873</v>
      </c>
      <c r="BZ84" s="262">
        <f t="shared" ref="BZ84" si="1532">BZ85+BZ89</f>
        <v>4594096.552883083</v>
      </c>
      <c r="CA84" s="263">
        <f t="shared" ref="CA84" si="1533">CA85+CA89</f>
        <v>5050294.1274533626</v>
      </c>
      <c r="CB84" s="263">
        <f t="shared" ref="CB84" si="1534">CB85+CB89</f>
        <v>5534087.3046270758</v>
      </c>
      <c r="CC84" s="263">
        <f t="shared" ref="CC84" si="1535">CC85+CC89</f>
        <v>6030062.3243914936</v>
      </c>
      <c r="CD84" s="263">
        <f t="shared" ref="CD84" si="1536">CD85+CD89</f>
        <v>6541451.1041686404</v>
      </c>
      <c r="CE84" s="48"/>
      <c r="CF84" s="91"/>
      <c r="CG84" s="92"/>
      <c r="CH84" s="93" t="s">
        <v>202</v>
      </c>
      <c r="CI84" s="262">
        <f>CI85+CI89</f>
        <v>682443.43300087552</v>
      </c>
      <c r="CJ84" s="262">
        <f t="shared" ref="CJ84" si="1537">CJ85+CJ89</f>
        <v>1342487.594529625</v>
      </c>
      <c r="CK84" s="262">
        <f t="shared" ref="CK84" si="1538">CK85+CK89</f>
        <v>2091595.0954877269</v>
      </c>
      <c r="CL84" s="262">
        <f t="shared" ref="CL84" si="1539">CL85+CL89</f>
        <v>3272766.2523731156</v>
      </c>
      <c r="CM84" s="262">
        <f t="shared" ref="CM84" si="1540">CM85+CM89</f>
        <v>4833842.4663214628</v>
      </c>
      <c r="CN84" s="262">
        <f t="shared" ref="CN84" si="1541">CN85+CN89</f>
        <v>6045745.4643543744</v>
      </c>
      <c r="CO84" s="262">
        <f t="shared" ref="CO84" si="1542">CO85+CO89</f>
        <v>7084872.0030454891</v>
      </c>
      <c r="CP84" s="262">
        <f t="shared" ref="CP84" si="1543">CP85+CP89</f>
        <v>8121571.6684177313</v>
      </c>
      <c r="CQ84" s="263">
        <f t="shared" ref="CQ84" si="1544">CQ85+CQ89</f>
        <v>9042668.1336945072</v>
      </c>
      <c r="CR84" s="263">
        <f t="shared" ref="CR84" si="1545">CR85+CR89</f>
        <v>10023679.375794955</v>
      </c>
      <c r="CS84" s="263">
        <f t="shared" ref="CS84" si="1546">CS85+CS89</f>
        <v>11001955.918538306</v>
      </c>
      <c r="CT84" s="263">
        <f t="shared" ref="CT84" si="1547">CT85+CT89</f>
        <v>12016529.380021309</v>
      </c>
      <c r="CU84" s="48"/>
      <c r="CV84" s="91"/>
      <c r="CW84" s="92"/>
      <c r="CX84" s="93" t="s">
        <v>202</v>
      </c>
      <c r="CY84" s="262">
        <f>CY85+CY89</f>
        <v>682443.43300087552</v>
      </c>
      <c r="CZ84" s="262">
        <f t="shared" ref="CZ84" si="1548">CZ85+CZ89</f>
        <v>1342487.594529625</v>
      </c>
      <c r="DA84" s="262">
        <f t="shared" ref="DA84" si="1549">DA85+DA89</f>
        <v>2091595.0954877269</v>
      </c>
      <c r="DB84" s="262">
        <f t="shared" ref="DB84" si="1550">DB85+DB89</f>
        <v>3272766.2523731156</v>
      </c>
      <c r="DC84" s="262">
        <f t="shared" ref="DC84" si="1551">DC85+DC89</f>
        <v>4833842.4663214628</v>
      </c>
      <c r="DD84" s="262">
        <f t="shared" ref="DD84" si="1552">DD85+DD89</f>
        <v>6045745.4643543744</v>
      </c>
      <c r="DE84" s="262">
        <f t="shared" ref="DE84" si="1553">DE85+DE89</f>
        <v>7084872.0030454891</v>
      </c>
      <c r="DF84" s="262">
        <f t="shared" ref="DF84" si="1554">DF85+DF89</f>
        <v>8121571.6684177313</v>
      </c>
      <c r="DG84" s="263">
        <f t="shared" ref="DG84" si="1555">DG85+DG89</f>
        <v>9042668.1336945072</v>
      </c>
      <c r="DH84" s="263">
        <f t="shared" ref="DH84" si="1556">DH85+DH89</f>
        <v>10023679.375794955</v>
      </c>
      <c r="DI84" s="263">
        <f t="shared" ref="DI84" si="1557">DI85+DI89</f>
        <v>11001955.918538306</v>
      </c>
      <c r="DJ84" s="263">
        <f t="shared" ref="DJ84" si="1558">DJ85+DJ89</f>
        <v>12016529.380021309</v>
      </c>
      <c r="DK84" s="48"/>
      <c r="DL84" s="91"/>
      <c r="DM84" s="92"/>
      <c r="DN84" s="93" t="s">
        <v>202</v>
      </c>
      <c r="DO84" s="262">
        <f>DO85+DO89</f>
        <v>682443.43300087552</v>
      </c>
      <c r="DP84" s="262">
        <f t="shared" ref="DP84" si="1559">DP85+DP89</f>
        <v>1342487.594529625</v>
      </c>
      <c r="DQ84" s="262">
        <f t="shared" ref="DQ84" si="1560">DQ85+DQ89</f>
        <v>2091595.0954877269</v>
      </c>
      <c r="DR84" s="262">
        <f t="shared" ref="DR84" si="1561">DR85+DR89</f>
        <v>3272766.2523731156</v>
      </c>
      <c r="DS84" s="262">
        <f t="shared" ref="DS84" si="1562">DS85+DS89</f>
        <v>4833842.4663214628</v>
      </c>
      <c r="DT84" s="262">
        <f t="shared" ref="DT84" si="1563">DT85+DT89</f>
        <v>6045745.4643543744</v>
      </c>
      <c r="DU84" s="262">
        <f t="shared" ref="DU84" si="1564">DU85+DU89</f>
        <v>7084872.0030454891</v>
      </c>
      <c r="DV84" s="262">
        <f t="shared" ref="DV84" si="1565">DV85+DV89</f>
        <v>8121571.6684177313</v>
      </c>
      <c r="DW84" s="263">
        <f t="shared" ref="DW84" si="1566">DW85+DW89</f>
        <v>9042668.1336945072</v>
      </c>
      <c r="DX84" s="263">
        <f t="shared" ref="DX84" si="1567">DX85+DX89</f>
        <v>10023679.375794955</v>
      </c>
      <c r="DY84" s="263">
        <f t="shared" ref="DY84" si="1568">DY85+DY89</f>
        <v>11001955.918538306</v>
      </c>
      <c r="DZ84" s="263">
        <f t="shared" ref="DZ84" si="1569">DZ85+DZ89</f>
        <v>12016529.380021309</v>
      </c>
      <c r="EA84" s="48"/>
    </row>
    <row r="85" spans="1:131" ht="15" customHeight="1">
      <c r="A85" s="50"/>
      <c r="B85" s="91"/>
      <c r="C85" s="92"/>
      <c r="D85" s="93" t="s">
        <v>204</v>
      </c>
      <c r="E85" s="83">
        <f>SUM(E86:E88)</f>
        <v>144345.65450421514</v>
      </c>
      <c r="F85" s="88">
        <f t="shared" ref="F85:P85" si="1570">SUM(F86:F88)</f>
        <v>140743.04800114373</v>
      </c>
      <c r="G85" s="83">
        <f t="shared" si="1570"/>
        <v>147738.90408912138</v>
      </c>
      <c r="H85" s="88">
        <f t="shared" si="1570"/>
        <v>150117.1290231107</v>
      </c>
      <c r="I85" s="83">
        <f t="shared" si="1570"/>
        <v>154902.04802000307</v>
      </c>
      <c r="J85" s="88">
        <f t="shared" si="1570"/>
        <v>150192.02230943122</v>
      </c>
      <c r="K85" s="83">
        <f t="shared" si="1570"/>
        <v>166521.04137633275</v>
      </c>
      <c r="L85" s="88">
        <f t="shared" si="1570"/>
        <v>163833.35239335915</v>
      </c>
      <c r="M85" s="84">
        <f t="shared" si="1570"/>
        <v>160352.825938872</v>
      </c>
      <c r="N85" s="89">
        <f t="shared" si="1570"/>
        <v>162838.9162635057</v>
      </c>
      <c r="O85" s="84">
        <f t="shared" si="1570"/>
        <v>165325.00658813934</v>
      </c>
      <c r="P85" s="89">
        <f t="shared" si="1570"/>
        <v>165325.00658813934</v>
      </c>
      <c r="Q85" s="48"/>
      <c r="R85" s="91"/>
      <c r="S85" s="92"/>
      <c r="T85" s="93" t="s">
        <v>204</v>
      </c>
      <c r="U85" s="83">
        <f>SUM(U86:U88)</f>
        <v>144345.65450421514</v>
      </c>
      <c r="V85" s="88">
        <f t="shared" ref="V85" si="1571">SUM(V86:V88)</f>
        <v>140743.04800114373</v>
      </c>
      <c r="W85" s="83">
        <f t="shared" ref="W85" si="1572">SUM(W86:W88)</f>
        <v>147738.90408912138</v>
      </c>
      <c r="X85" s="88">
        <f t="shared" ref="X85" si="1573">SUM(X86:X88)</f>
        <v>150117.1290231107</v>
      </c>
      <c r="Y85" s="83">
        <f t="shared" ref="Y85" si="1574">SUM(Y86:Y88)</f>
        <v>154902.04802000307</v>
      </c>
      <c r="Z85" s="88">
        <f t="shared" ref="Z85" si="1575">SUM(Z86:Z88)</f>
        <v>150192.02230943122</v>
      </c>
      <c r="AA85" s="83">
        <f t="shared" ref="AA85" si="1576">SUM(AA86:AA88)</f>
        <v>166521.04137633275</v>
      </c>
      <c r="AB85" s="88">
        <f t="shared" ref="AB85" si="1577">SUM(AB86:AB88)</f>
        <v>163833.35239335915</v>
      </c>
      <c r="AC85" s="84">
        <f t="shared" ref="AC85" si="1578">SUM(AC86:AC88)</f>
        <v>160352.825938872</v>
      </c>
      <c r="AD85" s="89">
        <f t="shared" ref="AD85" si="1579">SUM(AD86:AD88)</f>
        <v>162838.9162635057</v>
      </c>
      <c r="AE85" s="84">
        <f t="shared" ref="AE85" si="1580">SUM(AE86:AE88)</f>
        <v>165325.00658813934</v>
      </c>
      <c r="AF85" s="89">
        <f t="shared" ref="AF85" si="1581">SUM(AF86:AF88)</f>
        <v>165325.00658813934</v>
      </c>
      <c r="AG85" s="48"/>
      <c r="AH85" s="91"/>
      <c r="AI85" s="92"/>
      <c r="AJ85" s="93" t="s">
        <v>204</v>
      </c>
      <c r="AK85" s="262">
        <f>SUM(AK86:AK88)</f>
        <v>144345.65450421514</v>
      </c>
      <c r="AL85" s="262">
        <f t="shared" ref="AL85" si="1582">SUM(AL86:AL88)</f>
        <v>140743.04800114373</v>
      </c>
      <c r="AM85" s="262">
        <f t="shared" ref="AM85" si="1583">SUM(AM86:AM88)</f>
        <v>147738.90408912138</v>
      </c>
      <c r="AN85" s="262">
        <f t="shared" ref="AN85" si="1584">SUM(AN86:AN88)</f>
        <v>150117.1290231107</v>
      </c>
      <c r="AO85" s="262">
        <f t="shared" ref="AO85" si="1585">SUM(AO86:AO88)</f>
        <v>154902.04802000307</v>
      </c>
      <c r="AP85" s="262">
        <f t="shared" ref="AP85" si="1586">SUM(AP86:AP88)</f>
        <v>150192.02230943122</v>
      </c>
      <c r="AQ85" s="262">
        <f t="shared" ref="AQ85" si="1587">SUM(AQ86:AQ88)</f>
        <v>166521.04137633275</v>
      </c>
      <c r="AR85" s="262">
        <f t="shared" ref="AR85" si="1588">SUM(AR86:AR88)</f>
        <v>163833.35239335915</v>
      </c>
      <c r="AS85" s="263">
        <f t="shared" ref="AS85" si="1589">SUM(AS86:AS88)</f>
        <v>160352.825938872</v>
      </c>
      <c r="AT85" s="263">
        <f t="shared" ref="AT85" si="1590">SUM(AT86:AT88)</f>
        <v>162838.9162635057</v>
      </c>
      <c r="AU85" s="263">
        <f t="shared" ref="AU85" si="1591">SUM(AU86:AU88)</f>
        <v>165325.00658813934</v>
      </c>
      <c r="AV85" s="263">
        <f t="shared" ref="AV85" si="1592">SUM(AV86:AV88)</f>
        <v>165325.00658813934</v>
      </c>
      <c r="AW85" s="48"/>
      <c r="AX85" s="91"/>
      <c r="AY85" s="92"/>
      <c r="AZ85" s="93" t="s">
        <v>204</v>
      </c>
      <c r="BA85" s="262">
        <f>SUM(BA86:BA88)</f>
        <v>144345.65450421514</v>
      </c>
      <c r="BB85" s="262">
        <f t="shared" ref="BB85" si="1593">SUM(BB86:BB88)</f>
        <v>140743.04800114373</v>
      </c>
      <c r="BC85" s="262">
        <f t="shared" ref="BC85" si="1594">SUM(BC86:BC88)</f>
        <v>147738.90408912138</v>
      </c>
      <c r="BD85" s="262">
        <f t="shared" ref="BD85" si="1595">SUM(BD86:BD88)</f>
        <v>150117.1290231107</v>
      </c>
      <c r="BE85" s="262">
        <f t="shared" ref="BE85" si="1596">SUM(BE86:BE88)</f>
        <v>154902.04802000307</v>
      </c>
      <c r="BF85" s="262">
        <f t="shared" ref="BF85" si="1597">SUM(BF86:BF88)</f>
        <v>150192.02230943122</v>
      </c>
      <c r="BG85" s="262">
        <f t="shared" ref="BG85" si="1598">SUM(BG86:BG88)</f>
        <v>166521.04137633275</v>
      </c>
      <c r="BH85" s="262">
        <f t="shared" ref="BH85" si="1599">SUM(BH86:BH88)</f>
        <v>163833.35239335915</v>
      </c>
      <c r="BI85" s="263">
        <f t="shared" ref="BI85" si="1600">SUM(BI86:BI88)</f>
        <v>160352.825938872</v>
      </c>
      <c r="BJ85" s="263">
        <f t="shared" ref="BJ85" si="1601">SUM(BJ86:BJ88)</f>
        <v>162838.9162635057</v>
      </c>
      <c r="BK85" s="263">
        <f t="shared" ref="BK85" si="1602">SUM(BK86:BK88)</f>
        <v>165325.00658813934</v>
      </c>
      <c r="BL85" s="263">
        <f t="shared" ref="BL85" si="1603">SUM(BL86:BL88)</f>
        <v>165325.00658813934</v>
      </c>
      <c r="BM85" s="48"/>
      <c r="BN85" s="266"/>
      <c r="BO85" s="48"/>
      <c r="BP85" s="91"/>
      <c r="BQ85" s="92"/>
      <c r="BR85" s="93" t="s">
        <v>204</v>
      </c>
      <c r="BS85" s="262">
        <f>SUM(BS86:BS88)</f>
        <v>144345.65450421514</v>
      </c>
      <c r="BT85" s="262">
        <f t="shared" ref="BT85" si="1604">SUM(BT86:BT88)</f>
        <v>285088.70250535884</v>
      </c>
      <c r="BU85" s="262">
        <f t="shared" ref="BU85" si="1605">SUM(BU86:BU88)</f>
        <v>432800.67385641171</v>
      </c>
      <c r="BV85" s="262">
        <f t="shared" ref="BV85" si="1606">SUM(BV86:BV88)</f>
        <v>582917.80287952244</v>
      </c>
      <c r="BW85" s="262">
        <f t="shared" ref="BW85" si="1607">SUM(BW86:BW88)</f>
        <v>737819.85089952545</v>
      </c>
      <c r="BX85" s="262">
        <f t="shared" ref="BX85" si="1608">SUM(BX86:BX88)</f>
        <v>888011.87320895656</v>
      </c>
      <c r="BY85" s="262">
        <f t="shared" ref="BY85" si="1609">SUM(BY86:BY88)</f>
        <v>1054532.9145852895</v>
      </c>
      <c r="BZ85" s="262">
        <f t="shared" ref="BZ85" si="1610">SUM(BZ86:BZ88)</f>
        <v>1218366.2669786485</v>
      </c>
      <c r="CA85" s="263">
        <f t="shared" ref="CA85" si="1611">SUM(CA86:CA88)</f>
        <v>1378719.0929175206</v>
      </c>
      <c r="CB85" s="263">
        <f t="shared" ref="CB85" si="1612">SUM(CB86:CB88)</f>
        <v>1541558.0091810264</v>
      </c>
      <c r="CC85" s="263">
        <f t="shared" ref="CC85" si="1613">SUM(CC86:CC88)</f>
        <v>1706883.0157691657</v>
      </c>
      <c r="CD85" s="263">
        <f t="shared" ref="CD85" si="1614">SUM(CD86:CD88)</f>
        <v>1872208.022357305</v>
      </c>
      <c r="CE85" s="48"/>
      <c r="CF85" s="91"/>
      <c r="CG85" s="92"/>
      <c r="CH85" s="93" t="s">
        <v>204</v>
      </c>
      <c r="CI85" s="262">
        <f>SUM(CI86:CI88)</f>
        <v>144345.65450421514</v>
      </c>
      <c r="CJ85" s="262">
        <f t="shared" ref="CJ85" si="1615">SUM(CJ86:CJ88)</f>
        <v>285088.70250535884</v>
      </c>
      <c r="CK85" s="262">
        <f t="shared" ref="CK85" si="1616">SUM(CK86:CK88)</f>
        <v>432800.67385641171</v>
      </c>
      <c r="CL85" s="262">
        <f t="shared" ref="CL85" si="1617">SUM(CL86:CL88)</f>
        <v>582917.80287952244</v>
      </c>
      <c r="CM85" s="262">
        <f t="shared" ref="CM85" si="1618">SUM(CM86:CM88)</f>
        <v>737819.85089952545</v>
      </c>
      <c r="CN85" s="262">
        <f t="shared" ref="CN85" si="1619">SUM(CN86:CN88)</f>
        <v>888011.87320895656</v>
      </c>
      <c r="CO85" s="262">
        <f t="shared" ref="CO85" si="1620">SUM(CO86:CO88)</f>
        <v>1054532.9145852895</v>
      </c>
      <c r="CP85" s="262">
        <f t="shared" ref="CP85" si="1621">SUM(CP86:CP88)</f>
        <v>1218366.2669786485</v>
      </c>
      <c r="CQ85" s="263">
        <f t="shared" ref="CQ85" si="1622">SUM(CQ86:CQ88)</f>
        <v>1378719.0929175206</v>
      </c>
      <c r="CR85" s="263">
        <f t="shared" ref="CR85" si="1623">SUM(CR86:CR88)</f>
        <v>1541558.0091810264</v>
      </c>
      <c r="CS85" s="263">
        <f t="shared" ref="CS85" si="1624">SUM(CS86:CS88)</f>
        <v>1706883.0157691657</v>
      </c>
      <c r="CT85" s="263">
        <f t="shared" ref="CT85" si="1625">SUM(CT86:CT88)</f>
        <v>1872208.022357305</v>
      </c>
      <c r="CU85" s="48"/>
      <c r="CV85" s="91"/>
      <c r="CW85" s="92"/>
      <c r="CX85" s="93" t="s">
        <v>204</v>
      </c>
      <c r="CY85" s="262">
        <f>SUM(CY86:CY88)</f>
        <v>144345.65450421514</v>
      </c>
      <c r="CZ85" s="262">
        <f t="shared" ref="CZ85" si="1626">SUM(CZ86:CZ88)</f>
        <v>285088.70250535884</v>
      </c>
      <c r="DA85" s="262">
        <f t="shared" ref="DA85" si="1627">SUM(DA86:DA88)</f>
        <v>432800.67385641171</v>
      </c>
      <c r="DB85" s="262">
        <f t="shared" ref="DB85" si="1628">SUM(DB86:DB88)</f>
        <v>582917.80287952244</v>
      </c>
      <c r="DC85" s="262">
        <f t="shared" ref="DC85" si="1629">SUM(DC86:DC88)</f>
        <v>737819.85089952545</v>
      </c>
      <c r="DD85" s="262">
        <f t="shared" ref="DD85" si="1630">SUM(DD86:DD88)</f>
        <v>888011.87320895656</v>
      </c>
      <c r="DE85" s="262">
        <f t="shared" ref="DE85" si="1631">SUM(DE86:DE88)</f>
        <v>1054532.9145852895</v>
      </c>
      <c r="DF85" s="262">
        <f t="shared" ref="DF85" si="1632">SUM(DF86:DF88)</f>
        <v>1218366.2669786485</v>
      </c>
      <c r="DG85" s="263">
        <f t="shared" ref="DG85" si="1633">SUM(DG86:DG88)</f>
        <v>1378719.0929175206</v>
      </c>
      <c r="DH85" s="263">
        <f t="shared" ref="DH85" si="1634">SUM(DH86:DH88)</f>
        <v>1541558.0091810264</v>
      </c>
      <c r="DI85" s="263">
        <f t="shared" ref="DI85" si="1635">SUM(DI86:DI88)</f>
        <v>1706883.0157691657</v>
      </c>
      <c r="DJ85" s="263">
        <f t="shared" ref="DJ85" si="1636">SUM(DJ86:DJ88)</f>
        <v>1872208.022357305</v>
      </c>
      <c r="DK85" s="48"/>
      <c r="DL85" s="91"/>
      <c r="DM85" s="92"/>
      <c r="DN85" s="93" t="s">
        <v>204</v>
      </c>
      <c r="DO85" s="262">
        <f>SUM(DO86:DO88)</f>
        <v>144345.65450421514</v>
      </c>
      <c r="DP85" s="262">
        <f t="shared" ref="DP85" si="1637">SUM(DP86:DP88)</f>
        <v>285088.70250535884</v>
      </c>
      <c r="DQ85" s="262">
        <f t="shared" ref="DQ85" si="1638">SUM(DQ86:DQ88)</f>
        <v>432800.67385641171</v>
      </c>
      <c r="DR85" s="262">
        <f t="shared" ref="DR85" si="1639">SUM(DR86:DR88)</f>
        <v>582917.80287952244</v>
      </c>
      <c r="DS85" s="262">
        <f t="shared" ref="DS85" si="1640">SUM(DS86:DS88)</f>
        <v>737819.85089952545</v>
      </c>
      <c r="DT85" s="262">
        <f t="shared" ref="DT85" si="1641">SUM(DT86:DT88)</f>
        <v>888011.87320895656</v>
      </c>
      <c r="DU85" s="262">
        <f t="shared" ref="DU85" si="1642">SUM(DU86:DU88)</f>
        <v>1054532.9145852895</v>
      </c>
      <c r="DV85" s="262">
        <f t="shared" ref="DV85" si="1643">SUM(DV86:DV88)</f>
        <v>1218366.2669786485</v>
      </c>
      <c r="DW85" s="263">
        <f t="shared" ref="DW85" si="1644">SUM(DW86:DW88)</f>
        <v>1378719.0929175206</v>
      </c>
      <c r="DX85" s="263">
        <f t="shared" ref="DX85" si="1645">SUM(DX86:DX88)</f>
        <v>1541558.0091810264</v>
      </c>
      <c r="DY85" s="263">
        <f t="shared" ref="DY85" si="1646">SUM(DY86:DY88)</f>
        <v>1706883.0157691657</v>
      </c>
      <c r="DZ85" s="263">
        <f t="shared" ref="DZ85" si="1647">SUM(DZ86:DZ88)</f>
        <v>1872208.022357305</v>
      </c>
      <c r="EA85" s="48"/>
    </row>
    <row r="86" spans="1:131" ht="15" customHeight="1">
      <c r="A86" s="50"/>
      <c r="B86" s="94"/>
      <c r="C86" s="95"/>
      <c r="D86" s="181" t="s">
        <v>205</v>
      </c>
      <c r="E86" s="189">
        <f>IF(E9=0,0,E35*1000000/E9)</f>
        <v>87848.515602342115</v>
      </c>
      <c r="F86" s="77">
        <f t="shared" ref="F86:P86" si="1648">IF(F9=0,0,F35*1000000/F9)</f>
        <v>89511.575741074106</v>
      </c>
      <c r="G86" s="69">
        <f t="shared" si="1648"/>
        <v>94359.590784560409</v>
      </c>
      <c r="H86" s="77">
        <f t="shared" si="1648"/>
        <v>94041.377338784499</v>
      </c>
      <c r="I86" s="69">
        <f t="shared" si="1648"/>
        <v>98328.915143447404</v>
      </c>
      <c r="J86" s="77">
        <f t="shared" si="1648"/>
        <v>91902.175253708003</v>
      </c>
      <c r="K86" s="69">
        <f t="shared" si="1648"/>
        <v>100915.91861899341</v>
      </c>
      <c r="L86" s="77">
        <f t="shared" si="1648"/>
        <v>99195.003952883621</v>
      </c>
      <c r="M86" s="67">
        <f t="shared" si="1648"/>
        <v>94471.432336079626</v>
      </c>
      <c r="N86" s="75">
        <f t="shared" si="1648"/>
        <v>95714.477498396474</v>
      </c>
      <c r="O86" s="67">
        <f t="shared" si="1648"/>
        <v>96957.522660713308</v>
      </c>
      <c r="P86" s="75">
        <f t="shared" si="1648"/>
        <v>98200.567823030142</v>
      </c>
      <c r="Q86" s="48"/>
      <c r="R86" s="94"/>
      <c r="S86" s="95"/>
      <c r="T86" s="181" t="s">
        <v>205</v>
      </c>
      <c r="U86" s="189">
        <f>IF(U9=0,0,U35*1000000/U9)</f>
        <v>87848.515602342115</v>
      </c>
      <c r="V86" s="77">
        <f t="shared" ref="V86:AF86" si="1649">IF(V9=0,0,V35*1000000/V9)</f>
        <v>89511.575741074106</v>
      </c>
      <c r="W86" s="69">
        <f t="shared" si="1649"/>
        <v>94359.590784560409</v>
      </c>
      <c r="X86" s="77">
        <f t="shared" si="1649"/>
        <v>94041.377338784499</v>
      </c>
      <c r="Y86" s="69">
        <f t="shared" si="1649"/>
        <v>98328.915143447404</v>
      </c>
      <c r="Z86" s="77">
        <f t="shared" si="1649"/>
        <v>91902.175253708003</v>
      </c>
      <c r="AA86" s="69">
        <f t="shared" si="1649"/>
        <v>100915.91861899341</v>
      </c>
      <c r="AB86" s="77">
        <f t="shared" si="1649"/>
        <v>99195.003952883621</v>
      </c>
      <c r="AC86" s="67">
        <f t="shared" si="1649"/>
        <v>94471.432336079626</v>
      </c>
      <c r="AD86" s="75">
        <f t="shared" si="1649"/>
        <v>95714.477498396474</v>
      </c>
      <c r="AE86" s="67">
        <f t="shared" si="1649"/>
        <v>96957.522660713308</v>
      </c>
      <c r="AF86" s="75">
        <f t="shared" si="1649"/>
        <v>98200.567823030142</v>
      </c>
      <c r="AG86" s="48"/>
      <c r="AH86" s="94"/>
      <c r="AI86" s="95"/>
      <c r="AJ86" s="181" t="s">
        <v>205</v>
      </c>
      <c r="AK86" s="259">
        <f>IF(AK9=0,0,AK35*1000000/AK9)</f>
        <v>87848.515602342115</v>
      </c>
      <c r="AL86" s="257">
        <f t="shared" ref="AL86:AV86" si="1650">IF(AL9=0,0,AL35*1000000/AL9)</f>
        <v>89511.575741074106</v>
      </c>
      <c r="AM86" s="257">
        <f t="shared" si="1650"/>
        <v>94359.590784560409</v>
      </c>
      <c r="AN86" s="257">
        <f t="shared" si="1650"/>
        <v>94041.377338784499</v>
      </c>
      <c r="AO86" s="257">
        <f t="shared" si="1650"/>
        <v>98328.915143447404</v>
      </c>
      <c r="AP86" s="257">
        <f t="shared" si="1650"/>
        <v>91902.175253708003</v>
      </c>
      <c r="AQ86" s="257">
        <f t="shared" si="1650"/>
        <v>100915.91861899341</v>
      </c>
      <c r="AR86" s="257">
        <f t="shared" si="1650"/>
        <v>99195.003952883621</v>
      </c>
      <c r="AS86" s="258">
        <f t="shared" si="1650"/>
        <v>94471.432336079626</v>
      </c>
      <c r="AT86" s="258">
        <f t="shared" si="1650"/>
        <v>95714.477498396474</v>
      </c>
      <c r="AU86" s="258">
        <f t="shared" si="1650"/>
        <v>96957.522660713308</v>
      </c>
      <c r="AV86" s="258">
        <f t="shared" si="1650"/>
        <v>98200.567823030142</v>
      </c>
      <c r="AW86" s="48"/>
      <c r="AX86" s="94"/>
      <c r="AY86" s="95"/>
      <c r="AZ86" s="181" t="s">
        <v>205</v>
      </c>
      <c r="BA86" s="259">
        <f>IF(BA9=0,0,BA35*1000000/BA9)</f>
        <v>87848.515602342115</v>
      </c>
      <c r="BB86" s="257">
        <f t="shared" ref="BB86:BL86" si="1651">IF(BB9=0,0,BB35*1000000/BB9)</f>
        <v>89511.575741074106</v>
      </c>
      <c r="BC86" s="257">
        <f t="shared" si="1651"/>
        <v>94359.590784560409</v>
      </c>
      <c r="BD86" s="257">
        <f t="shared" si="1651"/>
        <v>94041.377338784499</v>
      </c>
      <c r="BE86" s="257">
        <f t="shared" si="1651"/>
        <v>98328.915143447404</v>
      </c>
      <c r="BF86" s="257">
        <f t="shared" si="1651"/>
        <v>91902.175253708003</v>
      </c>
      <c r="BG86" s="257">
        <f t="shared" si="1651"/>
        <v>100915.91861899341</v>
      </c>
      <c r="BH86" s="257">
        <f t="shared" si="1651"/>
        <v>99195.003952883621</v>
      </c>
      <c r="BI86" s="258">
        <f t="shared" si="1651"/>
        <v>94471.432336079626</v>
      </c>
      <c r="BJ86" s="258">
        <f t="shared" si="1651"/>
        <v>95714.477498396474</v>
      </c>
      <c r="BK86" s="258">
        <f t="shared" si="1651"/>
        <v>96957.522660713308</v>
      </c>
      <c r="BL86" s="258">
        <f t="shared" si="1651"/>
        <v>98200.567823030142</v>
      </c>
      <c r="BM86" s="48"/>
      <c r="BN86" s="266"/>
      <c r="BO86" s="48"/>
      <c r="BP86" s="94"/>
      <c r="BQ86" s="95"/>
      <c r="BR86" s="181" t="s">
        <v>205</v>
      </c>
      <c r="BS86" s="259">
        <f>IF(BS9=0,0,BS35*1000000/BS9)</f>
        <v>87848.515602342115</v>
      </c>
      <c r="BT86" s="257">
        <f t="shared" ref="BT86:CD86" si="1652">IF(BT9=0,0,BT35*1000000/BT9)</f>
        <v>177360.09134341622</v>
      </c>
      <c r="BU86" s="257">
        <f t="shared" si="1652"/>
        <v>271702.92666610813</v>
      </c>
      <c r="BV86" s="257">
        <f t="shared" si="1652"/>
        <v>365744.30400489265</v>
      </c>
      <c r="BW86" s="257">
        <f t="shared" si="1652"/>
        <v>464073.21914834005</v>
      </c>
      <c r="BX86" s="257">
        <f t="shared" si="1652"/>
        <v>555975.39440204797</v>
      </c>
      <c r="BY86" s="257">
        <f t="shared" si="1652"/>
        <v>656891.31302104145</v>
      </c>
      <c r="BZ86" s="257">
        <f t="shared" si="1652"/>
        <v>756086.31697392499</v>
      </c>
      <c r="CA86" s="258">
        <f t="shared" si="1652"/>
        <v>850557.74931000464</v>
      </c>
      <c r="CB86" s="258">
        <f t="shared" si="1652"/>
        <v>946272.22680840117</v>
      </c>
      <c r="CC86" s="258">
        <f t="shared" si="1652"/>
        <v>1043229.7494691146</v>
      </c>
      <c r="CD86" s="258">
        <f t="shared" si="1652"/>
        <v>1141430.3172921448</v>
      </c>
      <c r="CE86" s="48"/>
      <c r="CF86" s="94"/>
      <c r="CG86" s="95"/>
      <c r="CH86" s="181" t="s">
        <v>205</v>
      </c>
      <c r="CI86" s="259">
        <f>IF(CI9=0,0,CI35*1000000/CI9)</f>
        <v>87848.515602342115</v>
      </c>
      <c r="CJ86" s="257">
        <f t="shared" ref="CJ86:CT86" si="1653">IF(CJ9=0,0,CJ35*1000000/CJ9)</f>
        <v>177360.09134341622</v>
      </c>
      <c r="CK86" s="257">
        <f t="shared" si="1653"/>
        <v>271702.92666610813</v>
      </c>
      <c r="CL86" s="257">
        <f t="shared" si="1653"/>
        <v>365744.30400489265</v>
      </c>
      <c r="CM86" s="257">
        <f t="shared" si="1653"/>
        <v>464073.21914834005</v>
      </c>
      <c r="CN86" s="257">
        <f t="shared" si="1653"/>
        <v>555975.39440204797</v>
      </c>
      <c r="CO86" s="257">
        <f t="shared" si="1653"/>
        <v>656891.31302104145</v>
      </c>
      <c r="CP86" s="257">
        <f t="shared" si="1653"/>
        <v>756086.31697392499</v>
      </c>
      <c r="CQ86" s="258">
        <f t="shared" si="1653"/>
        <v>850557.74931000464</v>
      </c>
      <c r="CR86" s="258">
        <f t="shared" si="1653"/>
        <v>946272.22680840117</v>
      </c>
      <c r="CS86" s="258">
        <f t="shared" si="1653"/>
        <v>1043229.7494691146</v>
      </c>
      <c r="CT86" s="258">
        <f t="shared" si="1653"/>
        <v>1141430.3172921448</v>
      </c>
      <c r="CU86" s="48"/>
      <c r="CV86" s="94"/>
      <c r="CW86" s="95"/>
      <c r="CX86" s="181" t="s">
        <v>205</v>
      </c>
      <c r="CY86" s="259">
        <f>IF(CY9=0,0,CY35*1000000/CY9)</f>
        <v>87848.515602342115</v>
      </c>
      <c r="CZ86" s="257">
        <f t="shared" ref="CZ86:DJ86" si="1654">IF(CZ9=0,0,CZ35*1000000/CZ9)</f>
        <v>177360.09134341622</v>
      </c>
      <c r="DA86" s="257">
        <f t="shared" si="1654"/>
        <v>271702.92666610813</v>
      </c>
      <c r="DB86" s="257">
        <f t="shared" si="1654"/>
        <v>365744.30400489265</v>
      </c>
      <c r="DC86" s="257">
        <f t="shared" si="1654"/>
        <v>464073.21914834005</v>
      </c>
      <c r="DD86" s="257">
        <f t="shared" si="1654"/>
        <v>555975.39440204797</v>
      </c>
      <c r="DE86" s="257">
        <f t="shared" si="1654"/>
        <v>656891.31302104145</v>
      </c>
      <c r="DF86" s="257">
        <f t="shared" si="1654"/>
        <v>756086.31697392499</v>
      </c>
      <c r="DG86" s="258">
        <f t="shared" si="1654"/>
        <v>850557.74931000464</v>
      </c>
      <c r="DH86" s="258">
        <f t="shared" si="1654"/>
        <v>946272.22680840117</v>
      </c>
      <c r="DI86" s="258">
        <f t="shared" si="1654"/>
        <v>1043229.7494691146</v>
      </c>
      <c r="DJ86" s="258">
        <f t="shared" si="1654"/>
        <v>1141430.3172921448</v>
      </c>
      <c r="DK86" s="48"/>
      <c r="DL86" s="94"/>
      <c r="DM86" s="95"/>
      <c r="DN86" s="181" t="s">
        <v>205</v>
      </c>
      <c r="DO86" s="259">
        <f>IF(DO9=0,0,DO35*1000000/DO9)</f>
        <v>87848.515602342115</v>
      </c>
      <c r="DP86" s="257">
        <f t="shared" ref="DP86:DZ86" si="1655">IF(DP9=0,0,DP35*1000000/DP9)</f>
        <v>177360.09134341622</v>
      </c>
      <c r="DQ86" s="257">
        <f t="shared" si="1655"/>
        <v>271702.92666610813</v>
      </c>
      <c r="DR86" s="257">
        <f t="shared" si="1655"/>
        <v>365744.30400489265</v>
      </c>
      <c r="DS86" s="257">
        <f t="shared" si="1655"/>
        <v>464073.21914834005</v>
      </c>
      <c r="DT86" s="257">
        <f t="shared" si="1655"/>
        <v>555975.39440204797</v>
      </c>
      <c r="DU86" s="257">
        <f t="shared" si="1655"/>
        <v>656891.31302104145</v>
      </c>
      <c r="DV86" s="257">
        <f t="shared" si="1655"/>
        <v>756086.31697392499</v>
      </c>
      <c r="DW86" s="258">
        <f t="shared" si="1655"/>
        <v>850557.74931000464</v>
      </c>
      <c r="DX86" s="258">
        <f t="shared" si="1655"/>
        <v>946272.22680840117</v>
      </c>
      <c r="DY86" s="258">
        <f t="shared" si="1655"/>
        <v>1043229.7494691146</v>
      </c>
      <c r="DZ86" s="258">
        <f t="shared" si="1655"/>
        <v>1141430.3172921448</v>
      </c>
      <c r="EA86" s="48"/>
    </row>
    <row r="87" spans="1:131" ht="15" customHeight="1">
      <c r="A87" s="50"/>
      <c r="B87" s="94"/>
      <c r="C87" s="95"/>
      <c r="D87" s="181" t="s">
        <v>206</v>
      </c>
      <c r="E87" s="69">
        <f>IF(E9=0,0,E36*1000000/E9)</f>
        <v>56497.138901873033</v>
      </c>
      <c r="F87" s="77">
        <f t="shared" ref="F87:P87" si="1656">IF(F9=0,0,F36*1000000/F9)</f>
        <v>51231.472260069619</v>
      </c>
      <c r="G87" s="69">
        <f t="shared" si="1656"/>
        <v>53379.313304560979</v>
      </c>
      <c r="H87" s="77">
        <f t="shared" si="1656"/>
        <v>56075.751684326191</v>
      </c>
      <c r="I87" s="69">
        <f t="shared" si="1656"/>
        <v>56573.132876555668</v>
      </c>
      <c r="J87" s="77">
        <f t="shared" si="1656"/>
        <v>58289.847055723229</v>
      </c>
      <c r="K87" s="69">
        <f t="shared" si="1656"/>
        <v>65605.122757339355</v>
      </c>
      <c r="L87" s="77">
        <f t="shared" si="1656"/>
        <v>64638.348440475536</v>
      </c>
      <c r="M87" s="67">
        <f t="shared" si="1656"/>
        <v>65881.393602792377</v>
      </c>
      <c r="N87" s="75">
        <f t="shared" si="1656"/>
        <v>67124.438765109211</v>
      </c>
      <c r="O87" s="67">
        <f t="shared" si="1656"/>
        <v>68367.483927426045</v>
      </c>
      <c r="P87" s="75">
        <f t="shared" si="1656"/>
        <v>67124.438765109211</v>
      </c>
      <c r="Q87" s="48"/>
      <c r="R87" s="94"/>
      <c r="S87" s="95"/>
      <c r="T87" s="181" t="s">
        <v>206</v>
      </c>
      <c r="U87" s="69">
        <f>IF(U9=0,0,U36*1000000/U9)</f>
        <v>56497.138901873033</v>
      </c>
      <c r="V87" s="77">
        <f t="shared" ref="V87:AF87" si="1657">IF(V9=0,0,V36*1000000/V9)</f>
        <v>51231.472260069619</v>
      </c>
      <c r="W87" s="69">
        <f t="shared" si="1657"/>
        <v>53379.313304560979</v>
      </c>
      <c r="X87" s="77">
        <f t="shared" si="1657"/>
        <v>56075.751684326191</v>
      </c>
      <c r="Y87" s="69">
        <f t="shared" si="1657"/>
        <v>56573.132876555668</v>
      </c>
      <c r="Z87" s="77">
        <f t="shared" si="1657"/>
        <v>58289.847055723229</v>
      </c>
      <c r="AA87" s="69">
        <f t="shared" si="1657"/>
        <v>65605.122757339355</v>
      </c>
      <c r="AB87" s="77">
        <f t="shared" si="1657"/>
        <v>64638.348440475536</v>
      </c>
      <c r="AC87" s="67">
        <f t="shared" si="1657"/>
        <v>65881.393602792377</v>
      </c>
      <c r="AD87" s="75">
        <f t="shared" si="1657"/>
        <v>67124.438765109211</v>
      </c>
      <c r="AE87" s="67">
        <f t="shared" si="1657"/>
        <v>68367.483927426045</v>
      </c>
      <c r="AF87" s="75">
        <f t="shared" si="1657"/>
        <v>67124.438765109211</v>
      </c>
      <c r="AG87" s="48"/>
      <c r="AH87" s="94"/>
      <c r="AI87" s="95"/>
      <c r="AJ87" s="181" t="s">
        <v>206</v>
      </c>
      <c r="AK87" s="257">
        <f>IF(AK9=0,0,AK36*1000000/AK9)</f>
        <v>56497.138901873033</v>
      </c>
      <c r="AL87" s="257">
        <f t="shared" ref="AL87:AV87" si="1658">IF(AL9=0,0,AL36*1000000/AL9)</f>
        <v>51231.472260069619</v>
      </c>
      <c r="AM87" s="257">
        <f t="shared" si="1658"/>
        <v>53379.313304560979</v>
      </c>
      <c r="AN87" s="257">
        <f t="shared" si="1658"/>
        <v>56075.751684326191</v>
      </c>
      <c r="AO87" s="257">
        <f t="shared" si="1658"/>
        <v>56573.132876555668</v>
      </c>
      <c r="AP87" s="257">
        <f t="shared" si="1658"/>
        <v>58289.847055723229</v>
      </c>
      <c r="AQ87" s="257">
        <f t="shared" si="1658"/>
        <v>65605.122757339355</v>
      </c>
      <c r="AR87" s="257">
        <f t="shared" si="1658"/>
        <v>64638.348440475536</v>
      </c>
      <c r="AS87" s="258">
        <f t="shared" si="1658"/>
        <v>65881.393602792377</v>
      </c>
      <c r="AT87" s="258">
        <f t="shared" si="1658"/>
        <v>67124.438765109211</v>
      </c>
      <c r="AU87" s="258">
        <f t="shared" si="1658"/>
        <v>68367.483927426045</v>
      </c>
      <c r="AV87" s="258">
        <f t="shared" si="1658"/>
        <v>67124.438765109211</v>
      </c>
      <c r="AW87" s="48"/>
      <c r="AX87" s="94"/>
      <c r="AY87" s="95"/>
      <c r="AZ87" s="181" t="s">
        <v>206</v>
      </c>
      <c r="BA87" s="257">
        <f>IF(BA9=0,0,BA36*1000000/BA9)</f>
        <v>56497.138901873033</v>
      </c>
      <c r="BB87" s="257">
        <f t="shared" ref="BB87:BL87" si="1659">IF(BB9=0,0,BB36*1000000/BB9)</f>
        <v>51231.472260069619</v>
      </c>
      <c r="BC87" s="257">
        <f t="shared" si="1659"/>
        <v>53379.313304560979</v>
      </c>
      <c r="BD87" s="257">
        <f t="shared" si="1659"/>
        <v>56075.751684326191</v>
      </c>
      <c r="BE87" s="257">
        <f t="shared" si="1659"/>
        <v>56573.132876555668</v>
      </c>
      <c r="BF87" s="257">
        <f t="shared" si="1659"/>
        <v>58289.847055723229</v>
      </c>
      <c r="BG87" s="257">
        <f t="shared" si="1659"/>
        <v>65605.122757339355</v>
      </c>
      <c r="BH87" s="257">
        <f t="shared" si="1659"/>
        <v>64638.348440475536</v>
      </c>
      <c r="BI87" s="258">
        <f t="shared" si="1659"/>
        <v>65881.393602792377</v>
      </c>
      <c r="BJ87" s="258">
        <f t="shared" si="1659"/>
        <v>67124.438765109211</v>
      </c>
      <c r="BK87" s="258">
        <f t="shared" si="1659"/>
        <v>68367.483927426045</v>
      </c>
      <c r="BL87" s="258">
        <f t="shared" si="1659"/>
        <v>67124.438765109211</v>
      </c>
      <c r="BM87" s="48"/>
      <c r="BN87" s="266"/>
      <c r="BO87" s="48"/>
      <c r="BP87" s="94"/>
      <c r="BQ87" s="95"/>
      <c r="BR87" s="181" t="s">
        <v>206</v>
      </c>
      <c r="BS87" s="257">
        <f>IF(BS9=0,0,BS36*1000000/BS9)</f>
        <v>56497.138901873033</v>
      </c>
      <c r="BT87" s="257">
        <f t="shared" ref="BT87:CD87" si="1660">IF(BT9=0,0,BT36*1000000/BT9)</f>
        <v>107728.61116194264</v>
      </c>
      <c r="BU87" s="257">
        <f t="shared" si="1660"/>
        <v>161097.74719030358</v>
      </c>
      <c r="BV87" s="257">
        <f t="shared" si="1660"/>
        <v>217173.49887462976</v>
      </c>
      <c r="BW87" s="257">
        <f t="shared" si="1660"/>
        <v>273746.6317511854</v>
      </c>
      <c r="BX87" s="257">
        <f t="shared" si="1660"/>
        <v>332036.47880690865</v>
      </c>
      <c r="BY87" s="257">
        <f t="shared" si="1660"/>
        <v>397641.60156424798</v>
      </c>
      <c r="BZ87" s="257">
        <f t="shared" si="1660"/>
        <v>462279.95000472351</v>
      </c>
      <c r="CA87" s="258">
        <f t="shared" si="1660"/>
        <v>528161.34360751591</v>
      </c>
      <c r="CB87" s="258">
        <f t="shared" si="1660"/>
        <v>595285.78237262508</v>
      </c>
      <c r="CC87" s="258">
        <f t="shared" si="1660"/>
        <v>663653.26630005112</v>
      </c>
      <c r="CD87" s="258">
        <f t="shared" si="1660"/>
        <v>730777.70506516029</v>
      </c>
      <c r="CE87" s="48"/>
      <c r="CF87" s="94"/>
      <c r="CG87" s="95"/>
      <c r="CH87" s="181" t="s">
        <v>206</v>
      </c>
      <c r="CI87" s="257">
        <f>IF(CI9=0,0,CI36*1000000/CI9)</f>
        <v>56497.138901873033</v>
      </c>
      <c r="CJ87" s="257">
        <f t="shared" ref="CJ87:CT87" si="1661">IF(CJ9=0,0,CJ36*1000000/CJ9)</f>
        <v>107728.61116194264</v>
      </c>
      <c r="CK87" s="257">
        <f t="shared" si="1661"/>
        <v>161097.74719030358</v>
      </c>
      <c r="CL87" s="257">
        <f t="shared" si="1661"/>
        <v>217173.49887462976</v>
      </c>
      <c r="CM87" s="257">
        <f t="shared" si="1661"/>
        <v>273746.6317511854</v>
      </c>
      <c r="CN87" s="257">
        <f t="shared" si="1661"/>
        <v>332036.47880690865</v>
      </c>
      <c r="CO87" s="257">
        <f t="shared" si="1661"/>
        <v>397641.60156424798</v>
      </c>
      <c r="CP87" s="257">
        <f t="shared" si="1661"/>
        <v>462279.95000472351</v>
      </c>
      <c r="CQ87" s="258">
        <f t="shared" si="1661"/>
        <v>528161.34360751591</v>
      </c>
      <c r="CR87" s="258">
        <f t="shared" si="1661"/>
        <v>595285.78237262508</v>
      </c>
      <c r="CS87" s="258">
        <f t="shared" si="1661"/>
        <v>663653.26630005112</v>
      </c>
      <c r="CT87" s="258">
        <f t="shared" si="1661"/>
        <v>730777.70506516029</v>
      </c>
      <c r="CU87" s="48"/>
      <c r="CV87" s="94"/>
      <c r="CW87" s="95"/>
      <c r="CX87" s="181" t="s">
        <v>206</v>
      </c>
      <c r="CY87" s="257">
        <f>IF(CY9=0,0,CY36*1000000/CY9)</f>
        <v>56497.138901873033</v>
      </c>
      <c r="CZ87" s="257">
        <f t="shared" ref="CZ87:DJ87" si="1662">IF(CZ9=0,0,CZ36*1000000/CZ9)</f>
        <v>107728.61116194264</v>
      </c>
      <c r="DA87" s="257">
        <f t="shared" si="1662"/>
        <v>161097.74719030358</v>
      </c>
      <c r="DB87" s="257">
        <f t="shared" si="1662"/>
        <v>217173.49887462976</v>
      </c>
      <c r="DC87" s="257">
        <f t="shared" si="1662"/>
        <v>273746.6317511854</v>
      </c>
      <c r="DD87" s="257">
        <f t="shared" si="1662"/>
        <v>332036.47880690865</v>
      </c>
      <c r="DE87" s="257">
        <f t="shared" si="1662"/>
        <v>397641.60156424798</v>
      </c>
      <c r="DF87" s="257">
        <f t="shared" si="1662"/>
        <v>462279.95000472351</v>
      </c>
      <c r="DG87" s="258">
        <f t="shared" si="1662"/>
        <v>528161.34360751591</v>
      </c>
      <c r="DH87" s="258">
        <f t="shared" si="1662"/>
        <v>595285.78237262508</v>
      </c>
      <c r="DI87" s="258">
        <f t="shared" si="1662"/>
        <v>663653.26630005112</v>
      </c>
      <c r="DJ87" s="258">
        <f t="shared" si="1662"/>
        <v>730777.70506516029</v>
      </c>
      <c r="DK87" s="48"/>
      <c r="DL87" s="94"/>
      <c r="DM87" s="95"/>
      <c r="DN87" s="181" t="s">
        <v>206</v>
      </c>
      <c r="DO87" s="257">
        <f>IF(DO9=0,0,DO36*1000000/DO9)</f>
        <v>56497.138901873033</v>
      </c>
      <c r="DP87" s="257">
        <f t="shared" ref="DP87:DZ87" si="1663">IF(DP9=0,0,DP36*1000000/DP9)</f>
        <v>107728.61116194264</v>
      </c>
      <c r="DQ87" s="257">
        <f t="shared" si="1663"/>
        <v>161097.74719030358</v>
      </c>
      <c r="DR87" s="257">
        <f t="shared" si="1663"/>
        <v>217173.49887462976</v>
      </c>
      <c r="DS87" s="257">
        <f t="shared" si="1663"/>
        <v>273746.6317511854</v>
      </c>
      <c r="DT87" s="257">
        <f t="shared" si="1663"/>
        <v>332036.47880690865</v>
      </c>
      <c r="DU87" s="257">
        <f t="shared" si="1663"/>
        <v>397641.60156424798</v>
      </c>
      <c r="DV87" s="257">
        <f t="shared" si="1663"/>
        <v>462279.95000472351</v>
      </c>
      <c r="DW87" s="258">
        <f t="shared" si="1663"/>
        <v>528161.34360751591</v>
      </c>
      <c r="DX87" s="258">
        <f t="shared" si="1663"/>
        <v>595285.78237262508</v>
      </c>
      <c r="DY87" s="258">
        <f t="shared" si="1663"/>
        <v>663653.26630005112</v>
      </c>
      <c r="DZ87" s="258">
        <f t="shared" si="1663"/>
        <v>730777.70506516029</v>
      </c>
      <c r="EA87" s="48"/>
    </row>
    <row r="88" spans="1:131" ht="15" customHeight="1">
      <c r="A88" s="50"/>
      <c r="B88" s="94"/>
      <c r="C88" s="95"/>
      <c r="D88" s="181" t="s">
        <v>207</v>
      </c>
      <c r="E88" s="69"/>
      <c r="F88" s="77"/>
      <c r="G88" s="69"/>
      <c r="H88" s="77"/>
      <c r="I88" s="69"/>
      <c r="J88" s="77"/>
      <c r="K88" s="69"/>
      <c r="L88" s="77"/>
      <c r="M88" s="67"/>
      <c r="N88" s="75"/>
      <c r="O88" s="67"/>
      <c r="P88" s="75"/>
      <c r="Q88" s="48"/>
      <c r="R88" s="94"/>
      <c r="S88" s="95"/>
      <c r="T88" s="181" t="s">
        <v>207</v>
      </c>
      <c r="U88" s="69"/>
      <c r="V88" s="77"/>
      <c r="W88" s="69"/>
      <c r="X88" s="77"/>
      <c r="Y88" s="69"/>
      <c r="Z88" s="77"/>
      <c r="AA88" s="69"/>
      <c r="AB88" s="77"/>
      <c r="AC88" s="67"/>
      <c r="AD88" s="75"/>
      <c r="AE88" s="67"/>
      <c r="AF88" s="75"/>
      <c r="AG88" s="48"/>
      <c r="AH88" s="94"/>
      <c r="AI88" s="95"/>
      <c r="AJ88" s="181" t="s">
        <v>207</v>
      </c>
      <c r="AK88" s="257"/>
      <c r="AL88" s="257"/>
      <c r="AM88" s="257"/>
      <c r="AN88" s="257"/>
      <c r="AO88" s="257"/>
      <c r="AP88" s="257"/>
      <c r="AQ88" s="257"/>
      <c r="AR88" s="257"/>
      <c r="AS88" s="258"/>
      <c r="AT88" s="258"/>
      <c r="AU88" s="258"/>
      <c r="AV88" s="258"/>
      <c r="AW88" s="48"/>
      <c r="AX88" s="94"/>
      <c r="AY88" s="95"/>
      <c r="AZ88" s="181" t="s">
        <v>207</v>
      </c>
      <c r="BA88" s="257"/>
      <c r="BB88" s="257"/>
      <c r="BC88" s="257"/>
      <c r="BD88" s="257"/>
      <c r="BE88" s="257"/>
      <c r="BF88" s="257"/>
      <c r="BG88" s="257"/>
      <c r="BH88" s="257"/>
      <c r="BI88" s="258"/>
      <c r="BJ88" s="258"/>
      <c r="BK88" s="258"/>
      <c r="BL88" s="258"/>
      <c r="BM88" s="48"/>
      <c r="BN88" s="266"/>
      <c r="BO88" s="48"/>
      <c r="BP88" s="94"/>
      <c r="BQ88" s="95"/>
      <c r="BR88" s="181" t="s">
        <v>207</v>
      </c>
      <c r="BS88" s="257"/>
      <c r="BT88" s="257"/>
      <c r="BU88" s="257"/>
      <c r="BV88" s="257"/>
      <c r="BW88" s="257"/>
      <c r="BX88" s="257"/>
      <c r="BY88" s="257"/>
      <c r="BZ88" s="257"/>
      <c r="CA88" s="258"/>
      <c r="CB88" s="258"/>
      <c r="CC88" s="258"/>
      <c r="CD88" s="258"/>
      <c r="CE88" s="48"/>
      <c r="CF88" s="94"/>
      <c r="CG88" s="95"/>
      <c r="CH88" s="181" t="s">
        <v>207</v>
      </c>
      <c r="CI88" s="257"/>
      <c r="CJ88" s="257"/>
      <c r="CK88" s="257"/>
      <c r="CL88" s="257"/>
      <c r="CM88" s="257"/>
      <c r="CN88" s="257"/>
      <c r="CO88" s="257"/>
      <c r="CP88" s="257"/>
      <c r="CQ88" s="258"/>
      <c r="CR88" s="258"/>
      <c r="CS88" s="258"/>
      <c r="CT88" s="258"/>
      <c r="CU88" s="48"/>
      <c r="CV88" s="94"/>
      <c r="CW88" s="95"/>
      <c r="CX88" s="181" t="s">
        <v>207</v>
      </c>
      <c r="CY88" s="257"/>
      <c r="CZ88" s="257"/>
      <c r="DA88" s="257"/>
      <c r="DB88" s="257"/>
      <c r="DC88" s="257"/>
      <c r="DD88" s="257"/>
      <c r="DE88" s="257"/>
      <c r="DF88" s="257"/>
      <c r="DG88" s="258"/>
      <c r="DH88" s="258"/>
      <c r="DI88" s="258"/>
      <c r="DJ88" s="258"/>
      <c r="DK88" s="48"/>
      <c r="DL88" s="94"/>
      <c r="DM88" s="95"/>
      <c r="DN88" s="181" t="s">
        <v>207</v>
      </c>
      <c r="DO88" s="257"/>
      <c r="DP88" s="257"/>
      <c r="DQ88" s="257"/>
      <c r="DR88" s="257"/>
      <c r="DS88" s="257"/>
      <c r="DT88" s="257"/>
      <c r="DU88" s="257"/>
      <c r="DV88" s="257"/>
      <c r="DW88" s="258"/>
      <c r="DX88" s="258"/>
      <c r="DY88" s="258"/>
      <c r="DZ88" s="258"/>
      <c r="EA88" s="48"/>
    </row>
    <row r="89" spans="1:131" ht="15" customHeight="1">
      <c r="A89" s="50"/>
      <c r="B89" s="91"/>
      <c r="C89" s="92"/>
      <c r="D89" s="93" t="s">
        <v>208</v>
      </c>
      <c r="E89" s="83">
        <f>E90+E91+E95+E96+E97</f>
        <v>139384.73315136196</v>
      </c>
      <c r="F89" s="88">
        <f t="shared" ref="F89:P89" si="1664">F90+F91+F95+F96+F97</f>
        <v>116091.09855146694</v>
      </c>
      <c r="G89" s="83">
        <f t="shared" si="1664"/>
        <v>210149.31573449934</v>
      </c>
      <c r="H89" s="88">
        <f t="shared" si="1664"/>
        <v>619073.23725107149</v>
      </c>
      <c r="I89" s="83">
        <f t="shared" si="1664"/>
        <v>932358.517955316</v>
      </c>
      <c r="J89" s="88">
        <f t="shared" si="1664"/>
        <v>562610.83224017499</v>
      </c>
      <c r="K89" s="83">
        <f t="shared" si="1664"/>
        <v>398063.62521444092</v>
      </c>
      <c r="L89" s="88">
        <f t="shared" si="1664"/>
        <v>398023.0609738513</v>
      </c>
      <c r="M89" s="84">
        <f t="shared" si="1664"/>
        <v>295844.74863140727</v>
      </c>
      <c r="N89" s="89">
        <f t="shared" si="1664"/>
        <v>320954.26091020741</v>
      </c>
      <c r="O89" s="84">
        <f t="shared" si="1664"/>
        <v>330650.01317627874</v>
      </c>
      <c r="P89" s="89">
        <f t="shared" si="1664"/>
        <v>346063.77318900748</v>
      </c>
      <c r="Q89" s="48"/>
      <c r="R89" s="91"/>
      <c r="S89" s="92"/>
      <c r="T89" s="93" t="s">
        <v>208</v>
      </c>
      <c r="U89" s="83">
        <f>U90+U91+U95+U96+U97</f>
        <v>538097.77849666041</v>
      </c>
      <c r="V89" s="88">
        <f t="shared" ref="V89" si="1665">V90+V91+V95+V96+V97</f>
        <v>519301.11352760566</v>
      </c>
      <c r="W89" s="83">
        <f t="shared" ref="W89" si="1666">W90+W91+W95+W96+W97</f>
        <v>601495.42359492963</v>
      </c>
      <c r="X89" s="88">
        <f t="shared" ref="X89" si="1667">X90+X91+X95+X96+X97</f>
        <v>1031054.027862278</v>
      </c>
      <c r="Y89" s="83">
        <f t="shared" ref="Y89" si="1668">Y90+Y91+Y95+Y96+Y97</f>
        <v>1406174.1659283431</v>
      </c>
      <c r="Z89" s="88">
        <f t="shared" ref="Z89" si="1669">Z90+Z91+Z95+Z96+Z97</f>
        <v>1061710.9757234808</v>
      </c>
      <c r="AA89" s="83">
        <f t="shared" ref="AA89" si="1670">AA90+AA91+AA95+AA96+AA97</f>
        <v>872605.4973147813</v>
      </c>
      <c r="AB89" s="88">
        <f t="shared" ref="AB89" si="1671">AB90+AB91+AB95+AB96+AB97</f>
        <v>872866.31297888316</v>
      </c>
      <c r="AC89" s="84">
        <f t="shared" ref="AC89" si="1672">AC90+AC91+AC95+AC96+AC97</f>
        <v>760743.6393379044</v>
      </c>
      <c r="AD89" s="89">
        <f t="shared" ref="AD89" si="1673">AD90+AD91+AD95+AD96+AD97</f>
        <v>818172.32583694241</v>
      </c>
      <c r="AE89" s="84">
        <f t="shared" ref="AE89" si="1674">AE90+AE91+AE95+AE96+AE97</f>
        <v>812951.53615521162</v>
      </c>
      <c r="AF89" s="89">
        <f t="shared" ref="AF89" si="1675">AF90+AF91+AF95+AF96+AF97</f>
        <v>849248.45489486319</v>
      </c>
      <c r="AG89" s="48"/>
      <c r="AH89" s="91"/>
      <c r="AI89" s="92"/>
      <c r="AJ89" s="93" t="s">
        <v>208</v>
      </c>
      <c r="AK89" s="262">
        <f>AK90+AK91+AK95+AK96+AK97</f>
        <v>538097.77849666041</v>
      </c>
      <c r="AL89" s="262">
        <f t="shared" ref="AL89" si="1676">AL90+AL91+AL95+AL96+AL97</f>
        <v>519301.11352760566</v>
      </c>
      <c r="AM89" s="262">
        <f t="shared" ref="AM89" si="1677">AM90+AM91+AM95+AM96+AM97</f>
        <v>601495.42359492963</v>
      </c>
      <c r="AN89" s="262">
        <f t="shared" ref="AN89" si="1678">AN90+AN91+AN95+AN96+AN97</f>
        <v>1031054.027862278</v>
      </c>
      <c r="AO89" s="262">
        <f t="shared" ref="AO89" si="1679">AO90+AO91+AO95+AO96+AO97</f>
        <v>1406174.1659283431</v>
      </c>
      <c r="AP89" s="262">
        <f t="shared" ref="AP89" si="1680">AP90+AP91+AP95+AP96+AP97</f>
        <v>1061710.9757234808</v>
      </c>
      <c r="AQ89" s="262">
        <f t="shared" ref="AQ89" si="1681">AQ90+AQ91+AQ95+AQ96+AQ97</f>
        <v>872605.4973147813</v>
      </c>
      <c r="AR89" s="262">
        <f t="shared" ref="AR89" si="1682">AR90+AR91+AR95+AR96+AR97</f>
        <v>872866.31297888316</v>
      </c>
      <c r="AS89" s="263">
        <f t="shared" ref="AS89" si="1683">AS90+AS91+AS95+AS96+AS97</f>
        <v>760743.6393379044</v>
      </c>
      <c r="AT89" s="263">
        <f t="shared" ref="AT89" si="1684">AT90+AT91+AT95+AT96+AT97</f>
        <v>818172.32583694241</v>
      </c>
      <c r="AU89" s="263">
        <f t="shared" ref="AU89" si="1685">AU90+AU91+AU95+AU96+AU97</f>
        <v>812951.53615521162</v>
      </c>
      <c r="AV89" s="263">
        <f t="shared" ref="AV89" si="1686">AV90+AV91+AV95+AV96+AV97</f>
        <v>849248.45489486319</v>
      </c>
      <c r="AW89" s="48"/>
      <c r="AX89" s="91"/>
      <c r="AY89" s="92"/>
      <c r="AZ89" s="93" t="s">
        <v>208</v>
      </c>
      <c r="BA89" s="262">
        <f>BA90+BA91+BA95+BA96+BA97</f>
        <v>538097.77849666041</v>
      </c>
      <c r="BB89" s="262">
        <f t="shared" ref="BB89" si="1687">BB90+BB91+BB95+BB96+BB97</f>
        <v>519301.11352760566</v>
      </c>
      <c r="BC89" s="262">
        <f t="shared" ref="BC89" si="1688">BC90+BC91+BC95+BC96+BC97</f>
        <v>601495.42359492963</v>
      </c>
      <c r="BD89" s="262">
        <f t="shared" ref="BD89" si="1689">BD90+BD91+BD95+BD96+BD97</f>
        <v>1031054.027862278</v>
      </c>
      <c r="BE89" s="262">
        <f t="shared" ref="BE89" si="1690">BE90+BE91+BE95+BE96+BE97</f>
        <v>1406174.1659283431</v>
      </c>
      <c r="BF89" s="262">
        <f t="shared" ref="BF89" si="1691">BF90+BF91+BF95+BF96+BF97</f>
        <v>1061710.9757234808</v>
      </c>
      <c r="BG89" s="262">
        <f t="shared" ref="BG89" si="1692">BG90+BG91+BG95+BG96+BG97</f>
        <v>872605.4973147813</v>
      </c>
      <c r="BH89" s="262">
        <f t="shared" ref="BH89" si="1693">BH90+BH91+BH95+BH96+BH97</f>
        <v>872866.31297888316</v>
      </c>
      <c r="BI89" s="263">
        <f t="shared" ref="BI89" si="1694">BI90+BI91+BI95+BI96+BI97</f>
        <v>760743.6393379044</v>
      </c>
      <c r="BJ89" s="263">
        <f t="shared" ref="BJ89" si="1695">BJ90+BJ91+BJ95+BJ96+BJ97</f>
        <v>818172.32583694241</v>
      </c>
      <c r="BK89" s="263">
        <f t="shared" ref="BK89" si="1696">BK90+BK91+BK95+BK96+BK97</f>
        <v>812951.53615521162</v>
      </c>
      <c r="BL89" s="263">
        <f t="shared" ref="BL89" si="1697">BL90+BL91+BL95+BL96+BL97</f>
        <v>849248.45489486319</v>
      </c>
      <c r="BM89" s="48"/>
      <c r="BN89" s="266"/>
      <c r="BO89" s="48"/>
      <c r="BP89" s="91"/>
      <c r="BQ89" s="92"/>
      <c r="BR89" s="93" t="s">
        <v>208</v>
      </c>
      <c r="BS89" s="262">
        <f>BS90+BS91+BS95+BS96+BS97</f>
        <v>139384.73315136196</v>
      </c>
      <c r="BT89" s="262">
        <f t="shared" ref="BT89" si="1698">BT90+BT91+BT95+BT96+BT97</f>
        <v>255475.8317028289</v>
      </c>
      <c r="BU89" s="262">
        <f t="shared" ref="BU89" si="1699">BU90+BU91+BU95+BU96+BU97</f>
        <v>465601.01226957998</v>
      </c>
      <c r="BV89" s="262">
        <f t="shared" ref="BV89" si="1700">BV90+BV91+BV95+BV96+BV97</f>
        <v>1084674.2495206513</v>
      </c>
      <c r="BW89" s="262">
        <f t="shared" ref="BW89" si="1701">BW90+BW91+BW95+BW96+BW97</f>
        <v>2017032.7674759673</v>
      </c>
      <c r="BX89" s="262">
        <f t="shared" ref="BX89" si="1702">BX90+BX91+BX95+BX96+BX97</f>
        <v>2579643.5997161428</v>
      </c>
      <c r="BY89" s="262">
        <f t="shared" ref="BY89" si="1703">BY90+BY91+BY95+BY96+BY97</f>
        <v>2977707.2249305835</v>
      </c>
      <c r="BZ89" s="262">
        <f t="shared" ref="BZ89" si="1704">BZ90+BZ91+BZ95+BZ96+BZ97</f>
        <v>3375730.285904435</v>
      </c>
      <c r="CA89" s="263">
        <f t="shared" ref="CA89" si="1705">CA90+CA91+CA95+CA96+CA97</f>
        <v>3671575.034535842</v>
      </c>
      <c r="CB89" s="263">
        <f t="shared" ref="CB89" si="1706">CB90+CB91+CB95+CB96+CB97</f>
        <v>3992529.2954460494</v>
      </c>
      <c r="CC89" s="263">
        <f t="shared" ref="CC89" si="1707">CC90+CC91+CC95+CC96+CC97</f>
        <v>4323179.3086223276</v>
      </c>
      <c r="CD89" s="263">
        <f t="shared" ref="CD89" si="1708">CD90+CD91+CD95+CD96+CD97</f>
        <v>4669243.0818113359</v>
      </c>
      <c r="CE89" s="48"/>
      <c r="CF89" s="91"/>
      <c r="CG89" s="92"/>
      <c r="CH89" s="93" t="s">
        <v>208</v>
      </c>
      <c r="CI89" s="262">
        <f>CI90+CI91+CI95+CI96+CI97</f>
        <v>538097.77849666041</v>
      </c>
      <c r="CJ89" s="262">
        <f t="shared" ref="CJ89" si="1709">CJ90+CJ91+CJ95+CJ96+CJ97</f>
        <v>1057398.8920242661</v>
      </c>
      <c r="CK89" s="262">
        <f t="shared" ref="CK89" si="1710">CK90+CK91+CK95+CK96+CK97</f>
        <v>1658794.4216313153</v>
      </c>
      <c r="CL89" s="262">
        <f t="shared" ref="CL89" si="1711">CL90+CL91+CL95+CL96+CL97</f>
        <v>2689848.4494935931</v>
      </c>
      <c r="CM89" s="262">
        <f t="shared" ref="CM89" si="1712">CM90+CM91+CM95+CM96+CM97</f>
        <v>4096022.6154219368</v>
      </c>
      <c r="CN89" s="262">
        <f t="shared" ref="CN89" si="1713">CN90+CN91+CN95+CN96+CN97</f>
        <v>5157733.5911454177</v>
      </c>
      <c r="CO89" s="262">
        <f t="shared" ref="CO89" si="1714">CO90+CO91+CO95+CO96+CO97</f>
        <v>6030339.0884601995</v>
      </c>
      <c r="CP89" s="262">
        <f t="shared" ref="CP89" si="1715">CP90+CP91+CP95+CP96+CP97</f>
        <v>6903205.4014390828</v>
      </c>
      <c r="CQ89" s="263">
        <f t="shared" ref="CQ89" si="1716">CQ90+CQ91+CQ95+CQ96+CQ97</f>
        <v>7663949.0407769866</v>
      </c>
      <c r="CR89" s="263">
        <f t="shared" ref="CR89" si="1717">CR90+CR91+CR95+CR96+CR97</f>
        <v>8482121.3666139282</v>
      </c>
      <c r="CS89" s="263">
        <f t="shared" ref="CS89" si="1718">CS90+CS91+CS95+CS96+CS97</f>
        <v>9295072.9027691409</v>
      </c>
      <c r="CT89" s="263">
        <f t="shared" ref="CT89" si="1719">CT90+CT91+CT95+CT96+CT97</f>
        <v>10144321.357664004</v>
      </c>
      <c r="CU89" s="48"/>
      <c r="CV89" s="91"/>
      <c r="CW89" s="92"/>
      <c r="CX89" s="93" t="s">
        <v>208</v>
      </c>
      <c r="CY89" s="262">
        <f>CY90+CY91+CY95+CY96+CY97</f>
        <v>538097.77849666041</v>
      </c>
      <c r="CZ89" s="262">
        <f t="shared" ref="CZ89" si="1720">CZ90+CZ91+CZ95+CZ96+CZ97</f>
        <v>1057398.8920242661</v>
      </c>
      <c r="DA89" s="262">
        <f t="shared" ref="DA89" si="1721">DA90+DA91+DA95+DA96+DA97</f>
        <v>1658794.4216313153</v>
      </c>
      <c r="DB89" s="262">
        <f t="shared" ref="DB89" si="1722">DB90+DB91+DB95+DB96+DB97</f>
        <v>2689848.4494935931</v>
      </c>
      <c r="DC89" s="262">
        <f t="shared" ref="DC89" si="1723">DC90+DC91+DC95+DC96+DC97</f>
        <v>4096022.6154219368</v>
      </c>
      <c r="DD89" s="262">
        <f t="shared" ref="DD89" si="1724">DD90+DD91+DD95+DD96+DD97</f>
        <v>5157733.5911454177</v>
      </c>
      <c r="DE89" s="262">
        <f t="shared" ref="DE89" si="1725">DE90+DE91+DE95+DE96+DE97</f>
        <v>6030339.0884601995</v>
      </c>
      <c r="DF89" s="262">
        <f t="shared" ref="DF89" si="1726">DF90+DF91+DF95+DF96+DF97</f>
        <v>6903205.4014390828</v>
      </c>
      <c r="DG89" s="263">
        <f t="shared" ref="DG89" si="1727">DG90+DG91+DG95+DG96+DG97</f>
        <v>7663949.0407769866</v>
      </c>
      <c r="DH89" s="263">
        <f t="shared" ref="DH89" si="1728">DH90+DH91+DH95+DH96+DH97</f>
        <v>8482121.3666139282</v>
      </c>
      <c r="DI89" s="263">
        <f t="shared" ref="DI89" si="1729">DI90+DI91+DI95+DI96+DI97</f>
        <v>9295072.9027691409</v>
      </c>
      <c r="DJ89" s="263">
        <f t="shared" ref="DJ89" si="1730">DJ90+DJ91+DJ95+DJ96+DJ97</f>
        <v>10144321.357664004</v>
      </c>
      <c r="DK89" s="48"/>
      <c r="DL89" s="91"/>
      <c r="DM89" s="92"/>
      <c r="DN89" s="93" t="s">
        <v>208</v>
      </c>
      <c r="DO89" s="262">
        <f>DO90+DO91+DO95+DO96+DO97</f>
        <v>538097.77849666041</v>
      </c>
      <c r="DP89" s="262">
        <f t="shared" ref="DP89" si="1731">DP90+DP91+DP95+DP96+DP97</f>
        <v>1057398.8920242661</v>
      </c>
      <c r="DQ89" s="262">
        <f t="shared" ref="DQ89" si="1732">DQ90+DQ91+DQ95+DQ96+DQ97</f>
        <v>1658794.4216313153</v>
      </c>
      <c r="DR89" s="262">
        <f t="shared" ref="DR89" si="1733">DR90+DR91+DR95+DR96+DR97</f>
        <v>2689848.4494935931</v>
      </c>
      <c r="DS89" s="262">
        <f t="shared" ref="DS89" si="1734">DS90+DS91+DS95+DS96+DS97</f>
        <v>4096022.6154219368</v>
      </c>
      <c r="DT89" s="262">
        <f t="shared" ref="DT89" si="1735">DT90+DT91+DT95+DT96+DT97</f>
        <v>5157733.5911454177</v>
      </c>
      <c r="DU89" s="262">
        <f t="shared" ref="DU89" si="1736">DU90+DU91+DU95+DU96+DU97</f>
        <v>6030339.0884601995</v>
      </c>
      <c r="DV89" s="262">
        <f t="shared" ref="DV89" si="1737">DV90+DV91+DV95+DV96+DV97</f>
        <v>6903205.4014390828</v>
      </c>
      <c r="DW89" s="263">
        <f t="shared" ref="DW89" si="1738">DW90+DW91+DW95+DW96+DW97</f>
        <v>7663949.0407769866</v>
      </c>
      <c r="DX89" s="263">
        <f t="shared" ref="DX89" si="1739">DX90+DX91+DX95+DX96+DX97</f>
        <v>8482121.3666139282</v>
      </c>
      <c r="DY89" s="263">
        <f t="shared" ref="DY89" si="1740">DY90+DY91+DY95+DY96+DY97</f>
        <v>9295072.9027691409</v>
      </c>
      <c r="DZ89" s="263">
        <f t="shared" ref="DZ89" si="1741">DZ90+DZ91+DZ95+DZ96+DZ97</f>
        <v>10144321.357664004</v>
      </c>
      <c r="EA89" s="48"/>
    </row>
    <row r="90" spans="1:131" ht="15" customHeight="1">
      <c r="A90" s="50"/>
      <c r="B90" s="94"/>
      <c r="C90" s="95"/>
      <c r="D90" s="181" t="s">
        <v>224</v>
      </c>
      <c r="E90" s="69">
        <f>IF(E9=0,0,E39*1000000/E9)</f>
        <v>745.89756340129293</v>
      </c>
      <c r="F90" s="77">
        <f t="shared" ref="F90:P90" si="1742">IF(F9=0,0,F39*1000000/F9)</f>
        <v>1243.1626056688215</v>
      </c>
      <c r="G90" s="69">
        <f t="shared" si="1742"/>
        <v>248.60903246336744</v>
      </c>
      <c r="H90" s="77">
        <f t="shared" si="1742"/>
        <v>0</v>
      </c>
      <c r="I90" s="69">
        <f t="shared" si="1742"/>
        <v>248.60903246336744</v>
      </c>
      <c r="J90" s="77">
        <f t="shared" si="1742"/>
        <v>0</v>
      </c>
      <c r="K90" s="69">
        <f t="shared" si="1742"/>
        <v>0</v>
      </c>
      <c r="L90" s="77">
        <f t="shared" si="1742"/>
        <v>0</v>
      </c>
      <c r="M90" s="67">
        <f t="shared" si="1742"/>
        <v>0</v>
      </c>
      <c r="N90" s="75">
        <f t="shared" si="1742"/>
        <v>0</v>
      </c>
      <c r="O90" s="67">
        <f t="shared" si="1742"/>
        <v>0</v>
      </c>
      <c r="P90" s="75">
        <f t="shared" si="1742"/>
        <v>0</v>
      </c>
      <c r="Q90" s="48"/>
      <c r="R90" s="94"/>
      <c r="S90" s="95"/>
      <c r="T90" s="181" t="s">
        <v>224</v>
      </c>
      <c r="U90" s="69">
        <f>IF(U9=0,0,U39*1000000/U9)</f>
        <v>745.89756340129293</v>
      </c>
      <c r="V90" s="77">
        <f t="shared" ref="V90:AF90" si="1743">IF(V9=0,0,V39*1000000/V9)</f>
        <v>1243.1626056688215</v>
      </c>
      <c r="W90" s="69">
        <f t="shared" si="1743"/>
        <v>248.60903246336744</v>
      </c>
      <c r="X90" s="77">
        <f t="shared" si="1743"/>
        <v>0</v>
      </c>
      <c r="Y90" s="69">
        <f t="shared" si="1743"/>
        <v>248.60903246336744</v>
      </c>
      <c r="Z90" s="77">
        <f t="shared" si="1743"/>
        <v>0</v>
      </c>
      <c r="AA90" s="69">
        <f t="shared" si="1743"/>
        <v>0</v>
      </c>
      <c r="AB90" s="77">
        <f t="shared" si="1743"/>
        <v>0</v>
      </c>
      <c r="AC90" s="67">
        <f t="shared" si="1743"/>
        <v>0</v>
      </c>
      <c r="AD90" s="75">
        <f t="shared" si="1743"/>
        <v>0</v>
      </c>
      <c r="AE90" s="67">
        <f t="shared" si="1743"/>
        <v>0</v>
      </c>
      <c r="AF90" s="75">
        <f t="shared" si="1743"/>
        <v>0</v>
      </c>
      <c r="AG90" s="48"/>
      <c r="AH90" s="94"/>
      <c r="AI90" s="95"/>
      <c r="AJ90" s="181" t="s">
        <v>224</v>
      </c>
      <c r="AK90" s="257">
        <f>IF(AK9=0,0,AK39*1000000/AK9)</f>
        <v>745.89756340129293</v>
      </c>
      <c r="AL90" s="257">
        <f t="shared" ref="AL90:AV90" si="1744">IF(AL9=0,0,AL39*1000000/AL9)</f>
        <v>1243.1626056688215</v>
      </c>
      <c r="AM90" s="257">
        <f t="shared" si="1744"/>
        <v>248.60903246336744</v>
      </c>
      <c r="AN90" s="257">
        <f t="shared" si="1744"/>
        <v>0</v>
      </c>
      <c r="AO90" s="257">
        <f t="shared" si="1744"/>
        <v>248.60903246336744</v>
      </c>
      <c r="AP90" s="257">
        <f t="shared" si="1744"/>
        <v>0</v>
      </c>
      <c r="AQ90" s="257">
        <f t="shared" si="1744"/>
        <v>0</v>
      </c>
      <c r="AR90" s="257">
        <f t="shared" si="1744"/>
        <v>0</v>
      </c>
      <c r="AS90" s="258">
        <f t="shared" si="1744"/>
        <v>0</v>
      </c>
      <c r="AT90" s="258">
        <f t="shared" si="1744"/>
        <v>0</v>
      </c>
      <c r="AU90" s="258">
        <f t="shared" si="1744"/>
        <v>0</v>
      </c>
      <c r="AV90" s="258">
        <f t="shared" si="1744"/>
        <v>0</v>
      </c>
      <c r="AW90" s="48"/>
      <c r="AX90" s="94"/>
      <c r="AY90" s="95"/>
      <c r="AZ90" s="181" t="s">
        <v>224</v>
      </c>
      <c r="BA90" s="257">
        <f>IF(BA9=0,0,BA39*1000000/BA9)</f>
        <v>745.89756340129293</v>
      </c>
      <c r="BB90" s="257">
        <f t="shared" ref="BB90:BL90" si="1745">IF(BB9=0,0,BB39*1000000/BB9)</f>
        <v>1243.1626056688215</v>
      </c>
      <c r="BC90" s="257">
        <f t="shared" si="1745"/>
        <v>248.60903246336744</v>
      </c>
      <c r="BD90" s="257">
        <f t="shared" si="1745"/>
        <v>0</v>
      </c>
      <c r="BE90" s="257">
        <f t="shared" si="1745"/>
        <v>248.60903246336744</v>
      </c>
      <c r="BF90" s="257">
        <f t="shared" si="1745"/>
        <v>0</v>
      </c>
      <c r="BG90" s="257">
        <f t="shared" si="1745"/>
        <v>0</v>
      </c>
      <c r="BH90" s="257">
        <f t="shared" si="1745"/>
        <v>0</v>
      </c>
      <c r="BI90" s="258">
        <f t="shared" si="1745"/>
        <v>0</v>
      </c>
      <c r="BJ90" s="258">
        <f t="shared" si="1745"/>
        <v>0</v>
      </c>
      <c r="BK90" s="258">
        <f t="shared" si="1745"/>
        <v>0</v>
      </c>
      <c r="BL90" s="258">
        <f t="shared" si="1745"/>
        <v>0</v>
      </c>
      <c r="BM90" s="48"/>
      <c r="BN90" s="266"/>
      <c r="BO90" s="48"/>
      <c r="BP90" s="94"/>
      <c r="BQ90" s="95"/>
      <c r="BR90" s="181" t="s">
        <v>224</v>
      </c>
      <c r="BS90" s="257">
        <f>IF(BS9=0,0,BS39*1000000/BS9)</f>
        <v>745.89756340129293</v>
      </c>
      <c r="BT90" s="257">
        <f t="shared" ref="BT90:CD90" si="1746">IF(BT9=0,0,BT39*1000000/BT9)</f>
        <v>1989.0601690701144</v>
      </c>
      <c r="BU90" s="257">
        <f t="shared" si="1746"/>
        <v>2237.4812921703069</v>
      </c>
      <c r="BV90" s="257">
        <f t="shared" si="1746"/>
        <v>2237.4812921703069</v>
      </c>
      <c r="BW90" s="257">
        <f t="shared" si="1746"/>
        <v>2486.0903246336743</v>
      </c>
      <c r="BX90" s="257">
        <f t="shared" si="1746"/>
        <v>2486.0903246336743</v>
      </c>
      <c r="BY90" s="257">
        <f t="shared" si="1746"/>
        <v>2486.0903246336743</v>
      </c>
      <c r="BZ90" s="257">
        <f t="shared" si="1746"/>
        <v>2486.0903246336743</v>
      </c>
      <c r="CA90" s="258">
        <f t="shared" si="1746"/>
        <v>2486.0903246336743</v>
      </c>
      <c r="CB90" s="258">
        <f t="shared" si="1746"/>
        <v>2486.0903246336743</v>
      </c>
      <c r="CC90" s="258">
        <f t="shared" si="1746"/>
        <v>2486.0903246336743</v>
      </c>
      <c r="CD90" s="258">
        <f t="shared" si="1746"/>
        <v>2486.0903246336743</v>
      </c>
      <c r="CE90" s="48"/>
      <c r="CF90" s="94"/>
      <c r="CG90" s="95"/>
      <c r="CH90" s="181" t="s">
        <v>224</v>
      </c>
      <c r="CI90" s="257">
        <f>IF(CI9=0,0,CI39*1000000/CI9)</f>
        <v>745.89756340129293</v>
      </c>
      <c r="CJ90" s="257">
        <f t="shared" ref="CJ90:CT90" si="1747">IF(CJ9=0,0,CJ39*1000000/CJ9)</f>
        <v>1989.0601690701144</v>
      </c>
      <c r="CK90" s="257">
        <f t="shared" si="1747"/>
        <v>2237.4812921703069</v>
      </c>
      <c r="CL90" s="257">
        <f t="shared" si="1747"/>
        <v>2237.4812921703069</v>
      </c>
      <c r="CM90" s="257">
        <f t="shared" si="1747"/>
        <v>2486.0903246336743</v>
      </c>
      <c r="CN90" s="257">
        <f t="shared" si="1747"/>
        <v>2486.0903246336743</v>
      </c>
      <c r="CO90" s="257">
        <f t="shared" si="1747"/>
        <v>2486.0903246336743</v>
      </c>
      <c r="CP90" s="257">
        <f t="shared" si="1747"/>
        <v>2486.0903246336743</v>
      </c>
      <c r="CQ90" s="258">
        <f t="shared" si="1747"/>
        <v>2486.0903246336743</v>
      </c>
      <c r="CR90" s="258">
        <f t="shared" si="1747"/>
        <v>2486.0903246336743</v>
      </c>
      <c r="CS90" s="258">
        <f t="shared" si="1747"/>
        <v>2486.0903246336743</v>
      </c>
      <c r="CT90" s="258">
        <f t="shared" si="1747"/>
        <v>2486.0903246336743</v>
      </c>
      <c r="CU90" s="48"/>
      <c r="CV90" s="94"/>
      <c r="CW90" s="95"/>
      <c r="CX90" s="181" t="s">
        <v>224</v>
      </c>
      <c r="CY90" s="257">
        <f>IF(CY9=0,0,CY39*1000000/CY9)</f>
        <v>745.89756340129293</v>
      </c>
      <c r="CZ90" s="257">
        <f t="shared" ref="CZ90:DJ90" si="1748">IF(CZ9=0,0,CZ39*1000000/CZ9)</f>
        <v>1989.0601690701144</v>
      </c>
      <c r="DA90" s="257">
        <f t="shared" si="1748"/>
        <v>2237.4812921703069</v>
      </c>
      <c r="DB90" s="257">
        <f t="shared" si="1748"/>
        <v>2237.4812921703069</v>
      </c>
      <c r="DC90" s="257">
        <f t="shared" si="1748"/>
        <v>2486.0903246336743</v>
      </c>
      <c r="DD90" s="257">
        <f t="shared" si="1748"/>
        <v>2486.0903246336743</v>
      </c>
      <c r="DE90" s="257">
        <f t="shared" si="1748"/>
        <v>2486.0903246336743</v>
      </c>
      <c r="DF90" s="257">
        <f t="shared" si="1748"/>
        <v>2486.0903246336743</v>
      </c>
      <c r="DG90" s="258">
        <f t="shared" si="1748"/>
        <v>2486.0903246336743</v>
      </c>
      <c r="DH90" s="258">
        <f t="shared" si="1748"/>
        <v>2486.0903246336743</v>
      </c>
      <c r="DI90" s="258">
        <f t="shared" si="1748"/>
        <v>2486.0903246336743</v>
      </c>
      <c r="DJ90" s="258">
        <f t="shared" si="1748"/>
        <v>2486.0903246336743</v>
      </c>
      <c r="DK90" s="48"/>
      <c r="DL90" s="94"/>
      <c r="DM90" s="95"/>
      <c r="DN90" s="181" t="s">
        <v>224</v>
      </c>
      <c r="DO90" s="257">
        <f>IF(DO9=0,0,DO39*1000000/DO9)</f>
        <v>745.89756340129293</v>
      </c>
      <c r="DP90" s="257">
        <f t="shared" ref="DP90:DZ90" si="1749">IF(DP9=0,0,DP39*1000000/DP9)</f>
        <v>1989.0601690701144</v>
      </c>
      <c r="DQ90" s="257">
        <f t="shared" si="1749"/>
        <v>2237.4812921703069</v>
      </c>
      <c r="DR90" s="257">
        <f t="shared" si="1749"/>
        <v>2237.4812921703069</v>
      </c>
      <c r="DS90" s="257">
        <f t="shared" si="1749"/>
        <v>2486.0903246336743</v>
      </c>
      <c r="DT90" s="257">
        <f t="shared" si="1749"/>
        <v>2486.0903246336743</v>
      </c>
      <c r="DU90" s="257">
        <f t="shared" si="1749"/>
        <v>2486.0903246336743</v>
      </c>
      <c r="DV90" s="257">
        <f t="shared" si="1749"/>
        <v>2486.0903246336743</v>
      </c>
      <c r="DW90" s="258">
        <f t="shared" si="1749"/>
        <v>2486.0903246336743</v>
      </c>
      <c r="DX90" s="258">
        <f t="shared" si="1749"/>
        <v>2486.0903246336743</v>
      </c>
      <c r="DY90" s="258">
        <f t="shared" si="1749"/>
        <v>2486.0903246336743</v>
      </c>
      <c r="DZ90" s="258">
        <f t="shared" si="1749"/>
        <v>2486.0903246336743</v>
      </c>
      <c r="EA90" s="48"/>
    </row>
    <row r="91" spans="1:131" ht="15" customHeight="1">
      <c r="A91" s="50"/>
      <c r="B91" s="94"/>
      <c r="C91" s="95"/>
      <c r="D91" s="181" t="s">
        <v>209</v>
      </c>
      <c r="E91" s="69">
        <f>SUM(E92:E94)</f>
        <v>138638.83558796067</v>
      </c>
      <c r="F91" s="77">
        <f t="shared" ref="F91:P91" si="1750">SUM(F92:F94)</f>
        <v>114847.93594579812</v>
      </c>
      <c r="G91" s="69">
        <f t="shared" si="1750"/>
        <v>209900.70670203597</v>
      </c>
      <c r="H91" s="77">
        <f t="shared" si="1750"/>
        <v>619073.23725107149</v>
      </c>
      <c r="I91" s="69">
        <f t="shared" si="1750"/>
        <v>932109.9089228526</v>
      </c>
      <c r="J91" s="77">
        <f t="shared" si="1750"/>
        <v>562610.83224017499</v>
      </c>
      <c r="K91" s="69">
        <f t="shared" si="1750"/>
        <v>398063.62521444092</v>
      </c>
      <c r="L91" s="77">
        <f t="shared" si="1750"/>
        <v>398023.0609738513</v>
      </c>
      <c r="M91" s="67">
        <f t="shared" si="1750"/>
        <v>295844.74863140727</v>
      </c>
      <c r="N91" s="75">
        <f t="shared" si="1750"/>
        <v>320954.26091020741</v>
      </c>
      <c r="O91" s="67">
        <f t="shared" si="1750"/>
        <v>330650.01317627874</v>
      </c>
      <c r="P91" s="75">
        <f t="shared" si="1750"/>
        <v>346063.77318900748</v>
      </c>
      <c r="Q91" s="48"/>
      <c r="R91" s="94"/>
      <c r="S91" s="95"/>
      <c r="T91" s="181" t="s">
        <v>209</v>
      </c>
      <c r="U91" s="69">
        <f>SUM(U92:U94)</f>
        <v>138638.83558796067</v>
      </c>
      <c r="V91" s="77">
        <f t="shared" ref="V91" si="1751">SUM(V92:V94)</f>
        <v>114847.93594579812</v>
      </c>
      <c r="W91" s="69">
        <f t="shared" ref="W91" si="1752">SUM(W92:W94)</f>
        <v>209900.70670203597</v>
      </c>
      <c r="X91" s="77">
        <f t="shared" ref="X91" si="1753">SUM(X92:X94)</f>
        <v>619073.23725107149</v>
      </c>
      <c r="Y91" s="69">
        <f t="shared" ref="Y91" si="1754">SUM(Y92:Y94)</f>
        <v>932109.9089228526</v>
      </c>
      <c r="Z91" s="77">
        <f t="shared" ref="Z91" si="1755">SUM(Z92:Z94)</f>
        <v>562610.83224017499</v>
      </c>
      <c r="AA91" s="69">
        <f t="shared" ref="AA91" si="1756">SUM(AA92:AA94)</f>
        <v>398063.62521444092</v>
      </c>
      <c r="AB91" s="77">
        <f t="shared" ref="AB91" si="1757">SUM(AB92:AB94)</f>
        <v>398023.0609738513</v>
      </c>
      <c r="AC91" s="67">
        <f t="shared" ref="AC91" si="1758">SUM(AC92:AC94)</f>
        <v>295844.74863140727</v>
      </c>
      <c r="AD91" s="75">
        <f t="shared" ref="AD91" si="1759">SUM(AD92:AD94)</f>
        <v>320954.26091020741</v>
      </c>
      <c r="AE91" s="67">
        <f t="shared" ref="AE91" si="1760">SUM(AE92:AE94)</f>
        <v>330650.01317627874</v>
      </c>
      <c r="AF91" s="75">
        <f t="shared" ref="AF91" si="1761">SUM(AF92:AF94)</f>
        <v>346063.77318900748</v>
      </c>
      <c r="AG91" s="48"/>
      <c r="AH91" s="94"/>
      <c r="AI91" s="95"/>
      <c r="AJ91" s="181" t="s">
        <v>209</v>
      </c>
      <c r="AK91" s="257">
        <f>SUM(AK92:AK94)</f>
        <v>138638.83558796067</v>
      </c>
      <c r="AL91" s="257">
        <f t="shared" ref="AL91" si="1762">SUM(AL92:AL94)</f>
        <v>114847.93594579812</v>
      </c>
      <c r="AM91" s="257">
        <f t="shared" ref="AM91" si="1763">SUM(AM92:AM94)</f>
        <v>209900.70670203597</v>
      </c>
      <c r="AN91" s="257">
        <f t="shared" ref="AN91" si="1764">SUM(AN92:AN94)</f>
        <v>619073.23725107149</v>
      </c>
      <c r="AO91" s="257">
        <f t="shared" ref="AO91" si="1765">SUM(AO92:AO94)</f>
        <v>932109.9089228526</v>
      </c>
      <c r="AP91" s="257">
        <f t="shared" ref="AP91" si="1766">SUM(AP92:AP94)</f>
        <v>562610.83224017499</v>
      </c>
      <c r="AQ91" s="257">
        <f t="shared" ref="AQ91" si="1767">SUM(AQ92:AQ94)</f>
        <v>398063.62521444092</v>
      </c>
      <c r="AR91" s="257">
        <f t="shared" ref="AR91" si="1768">SUM(AR92:AR94)</f>
        <v>398023.0609738513</v>
      </c>
      <c r="AS91" s="258">
        <f t="shared" ref="AS91" si="1769">SUM(AS92:AS94)</f>
        <v>295844.74863140727</v>
      </c>
      <c r="AT91" s="258">
        <f t="shared" ref="AT91" si="1770">SUM(AT92:AT94)</f>
        <v>320954.26091020741</v>
      </c>
      <c r="AU91" s="258">
        <f t="shared" ref="AU91" si="1771">SUM(AU92:AU94)</f>
        <v>330650.01317627874</v>
      </c>
      <c r="AV91" s="258">
        <f t="shared" ref="AV91" si="1772">SUM(AV92:AV94)</f>
        <v>346063.77318900748</v>
      </c>
      <c r="AW91" s="48"/>
      <c r="AX91" s="94"/>
      <c r="AY91" s="95"/>
      <c r="AZ91" s="181" t="s">
        <v>209</v>
      </c>
      <c r="BA91" s="257">
        <f>SUM(BA92:BA94)</f>
        <v>138638.83558796067</v>
      </c>
      <c r="BB91" s="257">
        <f t="shared" ref="BB91" si="1773">SUM(BB92:BB94)</f>
        <v>114847.93594579812</v>
      </c>
      <c r="BC91" s="257">
        <f t="shared" ref="BC91" si="1774">SUM(BC92:BC94)</f>
        <v>209900.70670203597</v>
      </c>
      <c r="BD91" s="257">
        <f t="shared" ref="BD91" si="1775">SUM(BD92:BD94)</f>
        <v>619073.23725107149</v>
      </c>
      <c r="BE91" s="257">
        <f t="shared" ref="BE91" si="1776">SUM(BE92:BE94)</f>
        <v>932109.9089228526</v>
      </c>
      <c r="BF91" s="257">
        <f t="shared" ref="BF91" si="1777">SUM(BF92:BF94)</f>
        <v>562610.83224017499</v>
      </c>
      <c r="BG91" s="257">
        <f t="shared" ref="BG91" si="1778">SUM(BG92:BG94)</f>
        <v>398063.62521444092</v>
      </c>
      <c r="BH91" s="257">
        <f t="shared" ref="BH91" si="1779">SUM(BH92:BH94)</f>
        <v>398023.0609738513</v>
      </c>
      <c r="BI91" s="258">
        <f t="shared" ref="BI91" si="1780">SUM(BI92:BI94)</f>
        <v>295844.74863140727</v>
      </c>
      <c r="BJ91" s="258">
        <f t="shared" ref="BJ91" si="1781">SUM(BJ92:BJ94)</f>
        <v>320954.26091020741</v>
      </c>
      <c r="BK91" s="258">
        <f t="shared" ref="BK91" si="1782">SUM(BK92:BK94)</f>
        <v>330650.01317627874</v>
      </c>
      <c r="BL91" s="258">
        <f t="shared" ref="BL91" si="1783">SUM(BL92:BL94)</f>
        <v>346063.77318900748</v>
      </c>
      <c r="BM91" s="48"/>
      <c r="BN91" s="266"/>
      <c r="BO91" s="48"/>
      <c r="BP91" s="94"/>
      <c r="BQ91" s="95"/>
      <c r="BR91" s="181" t="s">
        <v>209</v>
      </c>
      <c r="BS91" s="257">
        <f>SUM(BS92:BS94)</f>
        <v>138638.83558796067</v>
      </c>
      <c r="BT91" s="257">
        <f t="shared" ref="BT91" si="1784">SUM(BT92:BT94)</f>
        <v>253486.77153375879</v>
      </c>
      <c r="BU91" s="257">
        <f t="shared" ref="BU91" si="1785">SUM(BU92:BU94)</f>
        <v>463363.53097740968</v>
      </c>
      <c r="BV91" s="257">
        <f t="shared" ref="BV91" si="1786">SUM(BV92:BV94)</f>
        <v>1082436.7682284811</v>
      </c>
      <c r="BW91" s="257">
        <f t="shared" ref="BW91" si="1787">SUM(BW92:BW94)</f>
        <v>2014546.6771513335</v>
      </c>
      <c r="BX91" s="257">
        <f t="shared" ref="BX91" si="1788">SUM(BX92:BX94)</f>
        <v>2577157.509391509</v>
      </c>
      <c r="BY91" s="257">
        <f t="shared" ref="BY91" si="1789">SUM(BY92:BY94)</f>
        <v>2975221.1346059497</v>
      </c>
      <c r="BZ91" s="257">
        <f t="shared" ref="BZ91" si="1790">SUM(BZ92:BZ94)</f>
        <v>3373244.1955798012</v>
      </c>
      <c r="CA91" s="258">
        <f t="shared" ref="CA91" si="1791">SUM(CA92:CA94)</f>
        <v>3669088.9442112083</v>
      </c>
      <c r="CB91" s="258">
        <f t="shared" ref="CB91" si="1792">SUM(CB92:CB94)</f>
        <v>3990043.2051214157</v>
      </c>
      <c r="CC91" s="258">
        <f t="shared" ref="CC91" si="1793">SUM(CC92:CC94)</f>
        <v>4320693.2182976939</v>
      </c>
      <c r="CD91" s="258">
        <f t="shared" ref="CD91" si="1794">SUM(CD92:CD94)</f>
        <v>4666756.9914867021</v>
      </c>
      <c r="CE91" s="48"/>
      <c r="CF91" s="94"/>
      <c r="CG91" s="95"/>
      <c r="CH91" s="181" t="s">
        <v>209</v>
      </c>
      <c r="CI91" s="257">
        <f>SUM(CI92:CI94)</f>
        <v>138638.83558796067</v>
      </c>
      <c r="CJ91" s="257">
        <f t="shared" ref="CJ91" si="1795">SUM(CJ92:CJ94)</f>
        <v>253486.77153375879</v>
      </c>
      <c r="CK91" s="257">
        <f t="shared" ref="CK91" si="1796">SUM(CK92:CK94)</f>
        <v>463363.53097740968</v>
      </c>
      <c r="CL91" s="257">
        <f t="shared" ref="CL91" si="1797">SUM(CL92:CL94)</f>
        <v>1082436.7682284811</v>
      </c>
      <c r="CM91" s="257">
        <f t="shared" ref="CM91" si="1798">SUM(CM92:CM94)</f>
        <v>2014546.6771513335</v>
      </c>
      <c r="CN91" s="257">
        <f t="shared" ref="CN91" si="1799">SUM(CN92:CN94)</f>
        <v>2577157.509391509</v>
      </c>
      <c r="CO91" s="257">
        <f t="shared" ref="CO91" si="1800">SUM(CO92:CO94)</f>
        <v>2975221.1346059497</v>
      </c>
      <c r="CP91" s="257">
        <f t="shared" ref="CP91" si="1801">SUM(CP92:CP94)</f>
        <v>3373244.1955798012</v>
      </c>
      <c r="CQ91" s="258">
        <f t="shared" ref="CQ91" si="1802">SUM(CQ92:CQ94)</f>
        <v>3669088.9442112083</v>
      </c>
      <c r="CR91" s="258">
        <f t="shared" ref="CR91" si="1803">SUM(CR92:CR94)</f>
        <v>3990043.2051214157</v>
      </c>
      <c r="CS91" s="258">
        <f t="shared" ref="CS91" si="1804">SUM(CS92:CS94)</f>
        <v>4320693.2182976939</v>
      </c>
      <c r="CT91" s="258">
        <f t="shared" ref="CT91" si="1805">SUM(CT92:CT94)</f>
        <v>4666756.9914867021</v>
      </c>
      <c r="CU91" s="48"/>
      <c r="CV91" s="94"/>
      <c r="CW91" s="95"/>
      <c r="CX91" s="181" t="s">
        <v>209</v>
      </c>
      <c r="CY91" s="257">
        <f>SUM(CY92:CY94)</f>
        <v>138638.83558796067</v>
      </c>
      <c r="CZ91" s="257">
        <f t="shared" ref="CZ91" si="1806">SUM(CZ92:CZ94)</f>
        <v>253486.77153375879</v>
      </c>
      <c r="DA91" s="257">
        <f t="shared" ref="DA91" si="1807">SUM(DA92:DA94)</f>
        <v>463363.53097740968</v>
      </c>
      <c r="DB91" s="257">
        <f t="shared" ref="DB91" si="1808">SUM(DB92:DB94)</f>
        <v>1082436.7682284811</v>
      </c>
      <c r="DC91" s="257">
        <f t="shared" ref="DC91" si="1809">SUM(DC92:DC94)</f>
        <v>2014546.6771513335</v>
      </c>
      <c r="DD91" s="257">
        <f t="shared" ref="DD91" si="1810">SUM(DD92:DD94)</f>
        <v>2577157.509391509</v>
      </c>
      <c r="DE91" s="257">
        <f t="shared" ref="DE91" si="1811">SUM(DE92:DE94)</f>
        <v>2975221.1346059497</v>
      </c>
      <c r="DF91" s="257">
        <f t="shared" ref="DF91" si="1812">SUM(DF92:DF94)</f>
        <v>3373244.1955798012</v>
      </c>
      <c r="DG91" s="258">
        <f t="shared" ref="DG91" si="1813">SUM(DG92:DG94)</f>
        <v>3669088.9442112083</v>
      </c>
      <c r="DH91" s="258">
        <f t="shared" ref="DH91" si="1814">SUM(DH92:DH94)</f>
        <v>3990043.2051214157</v>
      </c>
      <c r="DI91" s="258">
        <f t="shared" ref="DI91" si="1815">SUM(DI92:DI94)</f>
        <v>4320693.2182976939</v>
      </c>
      <c r="DJ91" s="258">
        <f t="shared" ref="DJ91" si="1816">SUM(DJ92:DJ94)</f>
        <v>4666756.9914867021</v>
      </c>
      <c r="DK91" s="48"/>
      <c r="DL91" s="94"/>
      <c r="DM91" s="95"/>
      <c r="DN91" s="181" t="s">
        <v>209</v>
      </c>
      <c r="DO91" s="257">
        <f>SUM(DO92:DO94)</f>
        <v>138638.83558796067</v>
      </c>
      <c r="DP91" s="257">
        <f t="shared" ref="DP91" si="1817">SUM(DP92:DP94)</f>
        <v>253486.77153375879</v>
      </c>
      <c r="DQ91" s="257">
        <f t="shared" ref="DQ91" si="1818">SUM(DQ92:DQ94)</f>
        <v>463363.53097740968</v>
      </c>
      <c r="DR91" s="257">
        <f t="shared" ref="DR91" si="1819">SUM(DR92:DR94)</f>
        <v>1082436.7682284811</v>
      </c>
      <c r="DS91" s="257">
        <f t="shared" ref="DS91" si="1820">SUM(DS92:DS94)</f>
        <v>2014546.6771513335</v>
      </c>
      <c r="DT91" s="257">
        <f t="shared" ref="DT91" si="1821">SUM(DT92:DT94)</f>
        <v>2577157.509391509</v>
      </c>
      <c r="DU91" s="257">
        <f t="shared" ref="DU91" si="1822">SUM(DU92:DU94)</f>
        <v>2975221.1346059497</v>
      </c>
      <c r="DV91" s="257">
        <f t="shared" ref="DV91" si="1823">SUM(DV92:DV94)</f>
        <v>3373244.1955798012</v>
      </c>
      <c r="DW91" s="258">
        <f t="shared" ref="DW91" si="1824">SUM(DW92:DW94)</f>
        <v>3669088.9442112083</v>
      </c>
      <c r="DX91" s="258">
        <f t="shared" ref="DX91" si="1825">SUM(DX92:DX94)</f>
        <v>3990043.2051214157</v>
      </c>
      <c r="DY91" s="258">
        <f t="shared" ref="DY91" si="1826">SUM(DY92:DY94)</f>
        <v>4320693.2182976939</v>
      </c>
      <c r="DZ91" s="258">
        <f t="shared" ref="DZ91" si="1827">SUM(DZ92:DZ94)</f>
        <v>4666756.9914867021</v>
      </c>
      <c r="EA91" s="48"/>
    </row>
    <row r="92" spans="1:131" ht="15" customHeight="1">
      <c r="A92" s="50"/>
      <c r="B92" s="94"/>
      <c r="C92" s="95"/>
      <c r="D92" s="204" t="s">
        <v>389</v>
      </c>
      <c r="E92" s="69">
        <f>IF(E9=0,0,E41*1000000/E9)</f>
        <v>80833.653972595173</v>
      </c>
      <c r="F92" s="77">
        <f t="shared" ref="F92:P92" si="1828">IF(F9=0,0,F41*1000000/F9)</f>
        <v>84894.47078070612</v>
      </c>
      <c r="G92" s="69">
        <f t="shared" si="1828"/>
        <v>110869.12950541718</v>
      </c>
      <c r="H92" s="77">
        <f t="shared" si="1828"/>
        <v>117468.33383966704</v>
      </c>
      <c r="I92" s="69">
        <f t="shared" si="1828"/>
        <v>135910.90991900317</v>
      </c>
      <c r="J92" s="77">
        <f t="shared" si="1828"/>
        <v>137412.65658142691</v>
      </c>
      <c r="K92" s="69">
        <f t="shared" si="1828"/>
        <v>146613.17305313135</v>
      </c>
      <c r="L92" s="77">
        <f t="shared" si="1828"/>
        <v>146679.32915338679</v>
      </c>
      <c r="M92" s="67">
        <f t="shared" si="1828"/>
        <v>149165.41947802049</v>
      </c>
      <c r="N92" s="75">
        <f t="shared" si="1828"/>
        <v>146927.93818585016</v>
      </c>
      <c r="O92" s="67">
        <f t="shared" si="1828"/>
        <v>144193.23882875312</v>
      </c>
      <c r="P92" s="75">
        <f t="shared" si="1828"/>
        <v>147176.54721831353</v>
      </c>
      <c r="Q92" s="48"/>
      <c r="R92" s="94"/>
      <c r="S92" s="95"/>
      <c r="T92" s="204" t="s">
        <v>389</v>
      </c>
      <c r="U92" s="69">
        <f>IF(U9=0,0,U41*1000000/U9)</f>
        <v>80833.653972595173</v>
      </c>
      <c r="V92" s="77">
        <f t="shared" ref="V92:AF92" si="1829">IF(V9=0,0,V41*1000000/V9)</f>
        <v>84894.47078070612</v>
      </c>
      <c r="W92" s="69">
        <f t="shared" si="1829"/>
        <v>110869.12950541718</v>
      </c>
      <c r="X92" s="77">
        <f t="shared" si="1829"/>
        <v>117468.33383966704</v>
      </c>
      <c r="Y92" s="69">
        <f t="shared" si="1829"/>
        <v>135910.90991900317</v>
      </c>
      <c r="Z92" s="77">
        <f t="shared" si="1829"/>
        <v>137412.65658142691</v>
      </c>
      <c r="AA92" s="69">
        <f t="shared" si="1829"/>
        <v>146613.17305313135</v>
      </c>
      <c r="AB92" s="77">
        <f t="shared" si="1829"/>
        <v>146679.32915338679</v>
      </c>
      <c r="AC92" s="67">
        <f t="shared" si="1829"/>
        <v>149165.41947802049</v>
      </c>
      <c r="AD92" s="75">
        <f t="shared" si="1829"/>
        <v>146927.93818585016</v>
      </c>
      <c r="AE92" s="67">
        <f t="shared" si="1829"/>
        <v>144193.23882875312</v>
      </c>
      <c r="AF92" s="75">
        <f t="shared" si="1829"/>
        <v>147176.54721831353</v>
      </c>
      <c r="AG92" s="48"/>
      <c r="AH92" s="94"/>
      <c r="AI92" s="95"/>
      <c r="AJ92" s="204" t="s">
        <v>389</v>
      </c>
      <c r="AK92" s="257">
        <f>IF(AK9=0,0,AK41*1000000/AK9)</f>
        <v>80833.653972595173</v>
      </c>
      <c r="AL92" s="257">
        <f t="shared" ref="AL92:AV92" si="1830">IF(AL9=0,0,AL41*1000000/AL9)</f>
        <v>84894.47078070612</v>
      </c>
      <c r="AM92" s="257">
        <f t="shared" si="1830"/>
        <v>110869.12950541718</v>
      </c>
      <c r="AN92" s="257">
        <f t="shared" si="1830"/>
        <v>117468.33383966704</v>
      </c>
      <c r="AO92" s="257">
        <f t="shared" si="1830"/>
        <v>135910.90991900317</v>
      </c>
      <c r="AP92" s="257">
        <f t="shared" si="1830"/>
        <v>137412.65658142691</v>
      </c>
      <c r="AQ92" s="257">
        <f t="shared" si="1830"/>
        <v>146613.17305313135</v>
      </c>
      <c r="AR92" s="257">
        <f t="shared" si="1830"/>
        <v>146679.32915338679</v>
      </c>
      <c r="AS92" s="258">
        <f t="shared" si="1830"/>
        <v>149165.41947802049</v>
      </c>
      <c r="AT92" s="258">
        <f t="shared" si="1830"/>
        <v>146927.93818585016</v>
      </c>
      <c r="AU92" s="258">
        <f t="shared" si="1830"/>
        <v>144193.23882875312</v>
      </c>
      <c r="AV92" s="258">
        <f t="shared" si="1830"/>
        <v>147176.54721831353</v>
      </c>
      <c r="AW92" s="48"/>
      <c r="AX92" s="94"/>
      <c r="AY92" s="95"/>
      <c r="AZ92" s="204" t="s">
        <v>389</v>
      </c>
      <c r="BA92" s="257">
        <f>IF(BA9=0,0,BA41*1000000/BA9)</f>
        <v>80833.653972595173</v>
      </c>
      <c r="BB92" s="257">
        <f t="shared" ref="BB92:BL92" si="1831">IF(BB9=0,0,BB41*1000000/BB9)</f>
        <v>84894.47078070612</v>
      </c>
      <c r="BC92" s="257">
        <f t="shared" si="1831"/>
        <v>110869.12950541718</v>
      </c>
      <c r="BD92" s="257">
        <f t="shared" si="1831"/>
        <v>117468.33383966704</v>
      </c>
      <c r="BE92" s="257">
        <f t="shared" si="1831"/>
        <v>135910.90991900317</v>
      </c>
      <c r="BF92" s="257">
        <f t="shared" si="1831"/>
        <v>137412.65658142691</v>
      </c>
      <c r="BG92" s="257">
        <f t="shared" si="1831"/>
        <v>146613.17305313135</v>
      </c>
      <c r="BH92" s="257">
        <f t="shared" si="1831"/>
        <v>146679.32915338679</v>
      </c>
      <c r="BI92" s="258">
        <f t="shared" si="1831"/>
        <v>149165.41947802049</v>
      </c>
      <c r="BJ92" s="258">
        <f t="shared" si="1831"/>
        <v>146927.93818585016</v>
      </c>
      <c r="BK92" s="258">
        <f t="shared" si="1831"/>
        <v>144193.23882875312</v>
      </c>
      <c r="BL92" s="258">
        <f t="shared" si="1831"/>
        <v>147176.54721831353</v>
      </c>
      <c r="BM92" s="48"/>
      <c r="BN92" s="266"/>
      <c r="BO92" s="48"/>
      <c r="BP92" s="94"/>
      <c r="BQ92" s="95"/>
      <c r="BR92" s="204" t="s">
        <v>389</v>
      </c>
      <c r="BS92" s="257">
        <f>IF(BS9=0,0,BS41*1000000/BS9)</f>
        <v>80833.653972595173</v>
      </c>
      <c r="BT92" s="257">
        <f t="shared" ref="BT92:CD92" si="1832">IF(BT9=0,0,BT41*1000000/BT9)</f>
        <v>165728.12475330129</v>
      </c>
      <c r="BU92" s="257">
        <f t="shared" si="1832"/>
        <v>276581.59768539463</v>
      </c>
      <c r="BV92" s="257">
        <f t="shared" si="1832"/>
        <v>394049.93152506166</v>
      </c>
      <c r="BW92" s="257">
        <f t="shared" si="1832"/>
        <v>529960.84144406486</v>
      </c>
      <c r="BX92" s="257">
        <f t="shared" si="1832"/>
        <v>667373.49802549183</v>
      </c>
      <c r="BY92" s="257">
        <f t="shared" si="1832"/>
        <v>813986.67107862327</v>
      </c>
      <c r="BZ92" s="257">
        <f t="shared" si="1832"/>
        <v>960666.00023201003</v>
      </c>
      <c r="CA92" s="258">
        <f t="shared" si="1832"/>
        <v>1109831.4197100303</v>
      </c>
      <c r="CB92" s="258">
        <f t="shared" si="1832"/>
        <v>1256759.3578958805</v>
      </c>
      <c r="CC92" s="258">
        <f t="shared" si="1832"/>
        <v>1400952.5967246336</v>
      </c>
      <c r="CD92" s="258">
        <f t="shared" si="1832"/>
        <v>1548129.1439429473</v>
      </c>
      <c r="CE92" s="48"/>
      <c r="CF92" s="94"/>
      <c r="CG92" s="95"/>
      <c r="CH92" s="204" t="s">
        <v>389</v>
      </c>
      <c r="CI92" s="257">
        <f>IF(CI9=0,0,CI41*1000000/CI9)</f>
        <v>80833.653972595173</v>
      </c>
      <c r="CJ92" s="257">
        <f t="shared" ref="CJ92:CT92" si="1833">IF(CJ9=0,0,CJ41*1000000/CJ9)</f>
        <v>165728.12475330129</v>
      </c>
      <c r="CK92" s="257">
        <f t="shared" si="1833"/>
        <v>276581.59768539463</v>
      </c>
      <c r="CL92" s="257">
        <f t="shared" si="1833"/>
        <v>394049.93152506166</v>
      </c>
      <c r="CM92" s="257">
        <f t="shared" si="1833"/>
        <v>529960.84144406486</v>
      </c>
      <c r="CN92" s="257">
        <f t="shared" si="1833"/>
        <v>667373.49802549183</v>
      </c>
      <c r="CO92" s="257">
        <f t="shared" si="1833"/>
        <v>813986.67107862327</v>
      </c>
      <c r="CP92" s="257">
        <f t="shared" si="1833"/>
        <v>960666.00023201003</v>
      </c>
      <c r="CQ92" s="258">
        <f t="shared" si="1833"/>
        <v>1109831.4197100303</v>
      </c>
      <c r="CR92" s="258">
        <f t="shared" si="1833"/>
        <v>1256759.3578958805</v>
      </c>
      <c r="CS92" s="258">
        <f t="shared" si="1833"/>
        <v>1400952.5967246336</v>
      </c>
      <c r="CT92" s="258">
        <f t="shared" si="1833"/>
        <v>1548129.1439429473</v>
      </c>
      <c r="CU92" s="48"/>
      <c r="CV92" s="94"/>
      <c r="CW92" s="95"/>
      <c r="CX92" s="204" t="s">
        <v>389</v>
      </c>
      <c r="CY92" s="257">
        <f>IF(CY9=0,0,CY41*1000000/CY9)</f>
        <v>80833.653972595173</v>
      </c>
      <c r="CZ92" s="257">
        <f t="shared" ref="CZ92:DJ92" si="1834">IF(CZ9=0,0,CZ41*1000000/CZ9)</f>
        <v>165728.12475330129</v>
      </c>
      <c r="DA92" s="257">
        <f t="shared" si="1834"/>
        <v>276581.59768539463</v>
      </c>
      <c r="DB92" s="257">
        <f t="shared" si="1834"/>
        <v>394049.93152506166</v>
      </c>
      <c r="DC92" s="257">
        <f t="shared" si="1834"/>
        <v>529960.84144406486</v>
      </c>
      <c r="DD92" s="257">
        <f t="shared" si="1834"/>
        <v>667373.49802549183</v>
      </c>
      <c r="DE92" s="257">
        <f t="shared" si="1834"/>
        <v>813986.67107862327</v>
      </c>
      <c r="DF92" s="257">
        <f t="shared" si="1834"/>
        <v>960666.00023201003</v>
      </c>
      <c r="DG92" s="258">
        <f t="shared" si="1834"/>
        <v>1109831.4197100303</v>
      </c>
      <c r="DH92" s="258">
        <f t="shared" si="1834"/>
        <v>1256759.3578958805</v>
      </c>
      <c r="DI92" s="258">
        <f t="shared" si="1834"/>
        <v>1400952.5967246336</v>
      </c>
      <c r="DJ92" s="258">
        <f t="shared" si="1834"/>
        <v>1548129.1439429473</v>
      </c>
      <c r="DK92" s="48"/>
      <c r="DL92" s="94"/>
      <c r="DM92" s="95"/>
      <c r="DN92" s="204" t="s">
        <v>389</v>
      </c>
      <c r="DO92" s="257">
        <f>IF(DO9=0,0,DO41*1000000/DO9)</f>
        <v>80833.653972595173</v>
      </c>
      <c r="DP92" s="257">
        <f t="shared" ref="DP92:DZ92" si="1835">IF(DP9=0,0,DP41*1000000/DP9)</f>
        <v>165728.12475330129</v>
      </c>
      <c r="DQ92" s="257">
        <f t="shared" si="1835"/>
        <v>276581.59768539463</v>
      </c>
      <c r="DR92" s="257">
        <f t="shared" si="1835"/>
        <v>394049.93152506166</v>
      </c>
      <c r="DS92" s="257">
        <f t="shared" si="1835"/>
        <v>529960.84144406486</v>
      </c>
      <c r="DT92" s="257">
        <f t="shared" si="1835"/>
        <v>667373.49802549183</v>
      </c>
      <c r="DU92" s="257">
        <f t="shared" si="1835"/>
        <v>813986.67107862327</v>
      </c>
      <c r="DV92" s="257">
        <f t="shared" si="1835"/>
        <v>960666.00023201003</v>
      </c>
      <c r="DW92" s="258">
        <f t="shared" si="1835"/>
        <v>1109831.4197100303</v>
      </c>
      <c r="DX92" s="258">
        <f t="shared" si="1835"/>
        <v>1256759.3578958805</v>
      </c>
      <c r="DY92" s="258">
        <f t="shared" si="1835"/>
        <v>1400952.5967246336</v>
      </c>
      <c r="DZ92" s="258">
        <f t="shared" si="1835"/>
        <v>1548129.1439429473</v>
      </c>
      <c r="EA92" s="48"/>
    </row>
    <row r="93" spans="1:131" ht="15" customHeight="1">
      <c r="A93" s="50"/>
      <c r="B93" s="94"/>
      <c r="C93" s="95"/>
      <c r="D93" s="204" t="s">
        <v>390</v>
      </c>
      <c r="E93" s="69">
        <f>IF(E9=0,0,E42*1000000/E9)</f>
        <v>50346.205981352563</v>
      </c>
      <c r="F93" s="77">
        <f t="shared" ref="F93:P93" si="1836">IF(F9=0,0,F42*1000000/F9)</f>
        <v>24980.814742416707</v>
      </c>
      <c r="G93" s="69">
        <f t="shared" si="1836"/>
        <v>86601.125573450408</v>
      </c>
      <c r="H93" s="77">
        <f t="shared" si="1836"/>
        <v>490417.49695055286</v>
      </c>
      <c r="I93" s="69">
        <f t="shared" si="1836"/>
        <v>781282.45705604739</v>
      </c>
      <c r="J93" s="77">
        <f t="shared" si="1836"/>
        <v>414259.37823035987</v>
      </c>
      <c r="K93" s="69">
        <f t="shared" si="1836"/>
        <v>237776.95537582439</v>
      </c>
      <c r="L93" s="77">
        <f t="shared" si="1836"/>
        <v>242891.02471671</v>
      </c>
      <c r="M93" s="67">
        <f t="shared" si="1836"/>
        <v>132757.22333543823</v>
      </c>
      <c r="N93" s="75">
        <f t="shared" si="1836"/>
        <v>162341.69819857896</v>
      </c>
      <c r="O93" s="67">
        <f t="shared" si="1836"/>
        <v>175269.36788667407</v>
      </c>
      <c r="P93" s="75">
        <f t="shared" si="1836"/>
        <v>186456.77434752558</v>
      </c>
      <c r="Q93" s="48"/>
      <c r="R93" s="94"/>
      <c r="S93" s="95"/>
      <c r="T93" s="204" t="s">
        <v>390</v>
      </c>
      <c r="U93" s="69">
        <f>IF(U9=0,0,U42*1000000/U9)</f>
        <v>50346.205981352563</v>
      </c>
      <c r="V93" s="77">
        <f t="shared" ref="V93:AF93" si="1837">IF(V9=0,0,V42*1000000/V9)</f>
        <v>24980.814742416707</v>
      </c>
      <c r="W93" s="69">
        <f t="shared" si="1837"/>
        <v>86601.125573450408</v>
      </c>
      <c r="X93" s="77">
        <f t="shared" si="1837"/>
        <v>490417.49695055286</v>
      </c>
      <c r="Y93" s="69">
        <f t="shared" si="1837"/>
        <v>781282.45705604739</v>
      </c>
      <c r="Z93" s="77">
        <f t="shared" si="1837"/>
        <v>414259.37823035987</v>
      </c>
      <c r="AA93" s="69">
        <f t="shared" si="1837"/>
        <v>237776.95537582439</v>
      </c>
      <c r="AB93" s="77">
        <f t="shared" si="1837"/>
        <v>242891.02471671</v>
      </c>
      <c r="AC93" s="67">
        <f t="shared" si="1837"/>
        <v>132757.22333543823</v>
      </c>
      <c r="AD93" s="75">
        <f t="shared" si="1837"/>
        <v>162341.69819857896</v>
      </c>
      <c r="AE93" s="67">
        <f t="shared" si="1837"/>
        <v>175269.36788667407</v>
      </c>
      <c r="AF93" s="75">
        <f t="shared" si="1837"/>
        <v>186456.77434752558</v>
      </c>
      <c r="AG93" s="48"/>
      <c r="AH93" s="94"/>
      <c r="AI93" s="95"/>
      <c r="AJ93" s="204" t="s">
        <v>390</v>
      </c>
      <c r="AK93" s="257">
        <f>IF(AK9=0,0,AK42*1000000/AK9)</f>
        <v>50346.205981352563</v>
      </c>
      <c r="AL93" s="257">
        <f t="shared" ref="AL93:AV93" si="1838">IF(AL9=0,0,AL42*1000000/AL9)</f>
        <v>24980.814742416707</v>
      </c>
      <c r="AM93" s="257">
        <f t="shared" si="1838"/>
        <v>86601.125573450408</v>
      </c>
      <c r="AN93" s="257">
        <f t="shared" si="1838"/>
        <v>490417.49695055286</v>
      </c>
      <c r="AO93" s="257">
        <f t="shared" si="1838"/>
        <v>781282.45705604739</v>
      </c>
      <c r="AP93" s="257">
        <f t="shared" si="1838"/>
        <v>414259.37823035987</v>
      </c>
      <c r="AQ93" s="257">
        <f t="shared" si="1838"/>
        <v>237776.95537582439</v>
      </c>
      <c r="AR93" s="257">
        <f t="shared" si="1838"/>
        <v>242891.02471671</v>
      </c>
      <c r="AS93" s="258">
        <f t="shared" si="1838"/>
        <v>132757.22333543823</v>
      </c>
      <c r="AT93" s="258">
        <f t="shared" si="1838"/>
        <v>162341.69819857896</v>
      </c>
      <c r="AU93" s="258">
        <f t="shared" si="1838"/>
        <v>175269.36788667407</v>
      </c>
      <c r="AV93" s="258">
        <f t="shared" si="1838"/>
        <v>186456.77434752558</v>
      </c>
      <c r="AW93" s="48"/>
      <c r="AX93" s="94"/>
      <c r="AY93" s="95"/>
      <c r="AZ93" s="204" t="s">
        <v>390</v>
      </c>
      <c r="BA93" s="257">
        <f>IF(BA9=0,0,BA42*1000000/BA9)</f>
        <v>50346.205981352563</v>
      </c>
      <c r="BB93" s="257">
        <f t="shared" ref="BB93:BL93" si="1839">IF(BB9=0,0,BB42*1000000/BB9)</f>
        <v>24980.814742416707</v>
      </c>
      <c r="BC93" s="257">
        <f t="shared" si="1839"/>
        <v>86601.125573450408</v>
      </c>
      <c r="BD93" s="257">
        <f t="shared" si="1839"/>
        <v>490417.49695055286</v>
      </c>
      <c r="BE93" s="257">
        <f t="shared" si="1839"/>
        <v>781282.45705604739</v>
      </c>
      <c r="BF93" s="257">
        <f t="shared" si="1839"/>
        <v>414259.37823035987</v>
      </c>
      <c r="BG93" s="257">
        <f t="shared" si="1839"/>
        <v>237776.95537582439</v>
      </c>
      <c r="BH93" s="257">
        <f t="shared" si="1839"/>
        <v>242891.02471671</v>
      </c>
      <c r="BI93" s="258">
        <f t="shared" si="1839"/>
        <v>132757.22333543823</v>
      </c>
      <c r="BJ93" s="258">
        <f t="shared" si="1839"/>
        <v>162341.69819857896</v>
      </c>
      <c r="BK93" s="258">
        <f t="shared" si="1839"/>
        <v>175269.36788667407</v>
      </c>
      <c r="BL93" s="258">
        <f t="shared" si="1839"/>
        <v>186456.77434752558</v>
      </c>
      <c r="BM93" s="48"/>
      <c r="BN93" s="266"/>
      <c r="BO93" s="48"/>
      <c r="BP93" s="94"/>
      <c r="BQ93" s="95"/>
      <c r="BR93" s="204" t="s">
        <v>390</v>
      </c>
      <c r="BS93" s="257">
        <f>IF(BS9=0,0,BS42*1000000/BS9)</f>
        <v>50346.205981352563</v>
      </c>
      <c r="BT93" s="257">
        <f t="shared" ref="BT93:CD93" si="1840">IF(BT9=0,0,BT42*1000000/BT9)</f>
        <v>75327.020723769267</v>
      </c>
      <c r="BU93" s="257">
        <f t="shared" si="1840"/>
        <v>161921.03004567829</v>
      </c>
      <c r="BV93" s="257">
        <f t="shared" si="1840"/>
        <v>652338.52699623106</v>
      </c>
      <c r="BW93" s="257">
        <f t="shared" si="1840"/>
        <v>1433620.9840522783</v>
      </c>
      <c r="BX93" s="257">
        <f t="shared" si="1840"/>
        <v>1847880.3622826384</v>
      </c>
      <c r="BY93" s="257">
        <f t="shared" si="1840"/>
        <v>2085657.3176584628</v>
      </c>
      <c r="BZ93" s="257">
        <f t="shared" si="1840"/>
        <v>2328548.3423751728</v>
      </c>
      <c r="CA93" s="258">
        <f t="shared" si="1840"/>
        <v>2461305.5657106112</v>
      </c>
      <c r="CB93" s="258">
        <f t="shared" si="1840"/>
        <v>2623647.26390919</v>
      </c>
      <c r="CC93" s="258">
        <f t="shared" si="1840"/>
        <v>2798916.6317958641</v>
      </c>
      <c r="CD93" s="258">
        <f t="shared" si="1840"/>
        <v>2985373.4061433896</v>
      </c>
      <c r="CE93" s="48"/>
      <c r="CF93" s="94"/>
      <c r="CG93" s="95"/>
      <c r="CH93" s="204" t="s">
        <v>390</v>
      </c>
      <c r="CI93" s="257">
        <f>IF(CI9=0,0,CI42*1000000/CI9)</f>
        <v>50346.205981352563</v>
      </c>
      <c r="CJ93" s="257">
        <f t="shared" ref="CJ93:CT93" si="1841">IF(CJ9=0,0,CJ42*1000000/CJ9)</f>
        <v>75327.020723769267</v>
      </c>
      <c r="CK93" s="257">
        <f t="shared" si="1841"/>
        <v>161921.03004567829</v>
      </c>
      <c r="CL93" s="257">
        <f t="shared" si="1841"/>
        <v>652338.52699623106</v>
      </c>
      <c r="CM93" s="257">
        <f t="shared" si="1841"/>
        <v>1433620.9840522783</v>
      </c>
      <c r="CN93" s="257">
        <f t="shared" si="1841"/>
        <v>1847880.3622826384</v>
      </c>
      <c r="CO93" s="257">
        <f t="shared" si="1841"/>
        <v>2085657.3176584628</v>
      </c>
      <c r="CP93" s="257">
        <f t="shared" si="1841"/>
        <v>2328548.3423751728</v>
      </c>
      <c r="CQ93" s="258">
        <f t="shared" si="1841"/>
        <v>2461305.5657106112</v>
      </c>
      <c r="CR93" s="258">
        <f t="shared" si="1841"/>
        <v>2623647.26390919</v>
      </c>
      <c r="CS93" s="258">
        <f t="shared" si="1841"/>
        <v>2798916.6317958641</v>
      </c>
      <c r="CT93" s="258">
        <f t="shared" si="1841"/>
        <v>2985373.4061433896</v>
      </c>
      <c r="CU93" s="48"/>
      <c r="CV93" s="94"/>
      <c r="CW93" s="95"/>
      <c r="CX93" s="204" t="s">
        <v>390</v>
      </c>
      <c r="CY93" s="257">
        <f>IF(CY9=0,0,CY42*1000000/CY9)</f>
        <v>50346.205981352563</v>
      </c>
      <c r="CZ93" s="257">
        <f t="shared" ref="CZ93:DJ93" si="1842">IF(CZ9=0,0,CZ42*1000000/CZ9)</f>
        <v>75327.020723769267</v>
      </c>
      <c r="DA93" s="257">
        <f t="shared" si="1842"/>
        <v>161921.03004567829</v>
      </c>
      <c r="DB93" s="257">
        <f t="shared" si="1842"/>
        <v>652338.52699623106</v>
      </c>
      <c r="DC93" s="257">
        <f t="shared" si="1842"/>
        <v>1433620.9840522783</v>
      </c>
      <c r="DD93" s="257">
        <f t="shared" si="1842"/>
        <v>1847880.3622826384</v>
      </c>
      <c r="DE93" s="257">
        <f t="shared" si="1842"/>
        <v>2085657.3176584628</v>
      </c>
      <c r="DF93" s="257">
        <f t="shared" si="1842"/>
        <v>2328548.3423751728</v>
      </c>
      <c r="DG93" s="258">
        <f t="shared" si="1842"/>
        <v>2461305.5657106112</v>
      </c>
      <c r="DH93" s="258">
        <f t="shared" si="1842"/>
        <v>2623647.26390919</v>
      </c>
      <c r="DI93" s="258">
        <f t="shared" si="1842"/>
        <v>2798916.6317958641</v>
      </c>
      <c r="DJ93" s="258">
        <f t="shared" si="1842"/>
        <v>2985373.4061433896</v>
      </c>
      <c r="DK93" s="48"/>
      <c r="DL93" s="94"/>
      <c r="DM93" s="95"/>
      <c r="DN93" s="204" t="s">
        <v>390</v>
      </c>
      <c r="DO93" s="257">
        <f>IF(DO9=0,0,DO42*1000000/DO9)</f>
        <v>50346.205981352563</v>
      </c>
      <c r="DP93" s="257">
        <f t="shared" ref="DP93:DZ93" si="1843">IF(DP9=0,0,DP42*1000000/DP9)</f>
        <v>75327.020723769267</v>
      </c>
      <c r="DQ93" s="257">
        <f t="shared" si="1843"/>
        <v>161921.03004567829</v>
      </c>
      <c r="DR93" s="257">
        <f t="shared" si="1843"/>
        <v>652338.52699623106</v>
      </c>
      <c r="DS93" s="257">
        <f t="shared" si="1843"/>
        <v>1433620.9840522783</v>
      </c>
      <c r="DT93" s="257">
        <f t="shared" si="1843"/>
        <v>1847880.3622826384</v>
      </c>
      <c r="DU93" s="257">
        <f t="shared" si="1843"/>
        <v>2085657.3176584628</v>
      </c>
      <c r="DV93" s="257">
        <f t="shared" si="1843"/>
        <v>2328548.3423751728</v>
      </c>
      <c r="DW93" s="258">
        <f t="shared" si="1843"/>
        <v>2461305.5657106112</v>
      </c>
      <c r="DX93" s="258">
        <f t="shared" si="1843"/>
        <v>2623647.26390919</v>
      </c>
      <c r="DY93" s="258">
        <f t="shared" si="1843"/>
        <v>2798916.6317958641</v>
      </c>
      <c r="DZ93" s="258">
        <f t="shared" si="1843"/>
        <v>2985373.4061433896</v>
      </c>
      <c r="EA93" s="48"/>
    </row>
    <row r="94" spans="1:131" ht="15" customHeight="1">
      <c r="A94" s="50"/>
      <c r="B94" s="94"/>
      <c r="C94" s="95"/>
      <c r="D94" s="204" t="s">
        <v>391</v>
      </c>
      <c r="E94" s="69">
        <f>IF(E9=0,0,E43*1000000/E9)</f>
        <v>7458.9756340129288</v>
      </c>
      <c r="F94" s="77">
        <f t="shared" ref="F94:P94" si="1844">IF(F9=0,0,F43*1000000/F9)</f>
        <v>4972.6504226752859</v>
      </c>
      <c r="G94" s="69">
        <f t="shared" si="1844"/>
        <v>12430.451623168372</v>
      </c>
      <c r="H94" s="77">
        <f t="shared" si="1844"/>
        <v>11187.406460851535</v>
      </c>
      <c r="I94" s="69">
        <f t="shared" si="1844"/>
        <v>14916.541947802047</v>
      </c>
      <c r="J94" s="77">
        <f t="shared" si="1844"/>
        <v>10938.797428388169</v>
      </c>
      <c r="K94" s="69">
        <f t="shared" si="1844"/>
        <v>13673.496785485209</v>
      </c>
      <c r="L94" s="77">
        <f t="shared" si="1844"/>
        <v>8452.7071037544938</v>
      </c>
      <c r="M94" s="67">
        <f t="shared" si="1844"/>
        <v>13922.105817948577</v>
      </c>
      <c r="N94" s="75">
        <f t="shared" si="1844"/>
        <v>11684.62452577827</v>
      </c>
      <c r="O94" s="67">
        <f t="shared" si="1844"/>
        <v>11187.406460851535</v>
      </c>
      <c r="P94" s="75">
        <f t="shared" si="1844"/>
        <v>12430.451623168372</v>
      </c>
      <c r="Q94" s="48"/>
      <c r="R94" s="94"/>
      <c r="S94" s="95"/>
      <c r="T94" s="204" t="s">
        <v>391</v>
      </c>
      <c r="U94" s="69">
        <f>IF(U9=0,0,U43*1000000/U9)</f>
        <v>7458.9756340129288</v>
      </c>
      <c r="V94" s="77">
        <f t="shared" ref="V94:AF94" si="1845">IF(V9=0,0,V43*1000000/V9)</f>
        <v>4972.6504226752859</v>
      </c>
      <c r="W94" s="69">
        <f t="shared" si="1845"/>
        <v>12430.451623168372</v>
      </c>
      <c r="X94" s="77">
        <f t="shared" si="1845"/>
        <v>11187.406460851535</v>
      </c>
      <c r="Y94" s="69">
        <f t="shared" si="1845"/>
        <v>14916.541947802047</v>
      </c>
      <c r="Z94" s="77">
        <f t="shared" si="1845"/>
        <v>10938.797428388169</v>
      </c>
      <c r="AA94" s="69">
        <f t="shared" si="1845"/>
        <v>13673.496785485209</v>
      </c>
      <c r="AB94" s="77">
        <f t="shared" si="1845"/>
        <v>8452.7071037544938</v>
      </c>
      <c r="AC94" s="67">
        <f t="shared" si="1845"/>
        <v>13922.105817948577</v>
      </c>
      <c r="AD94" s="75">
        <f t="shared" si="1845"/>
        <v>11684.62452577827</v>
      </c>
      <c r="AE94" s="67">
        <f t="shared" si="1845"/>
        <v>11187.406460851535</v>
      </c>
      <c r="AF94" s="75">
        <f t="shared" si="1845"/>
        <v>12430.451623168372</v>
      </c>
      <c r="AG94" s="48"/>
      <c r="AH94" s="94"/>
      <c r="AI94" s="95"/>
      <c r="AJ94" s="204" t="s">
        <v>391</v>
      </c>
      <c r="AK94" s="257">
        <f>IF(AK9=0,0,AK43*1000000/AK9)</f>
        <v>7458.9756340129288</v>
      </c>
      <c r="AL94" s="257">
        <f t="shared" ref="AL94:AV94" si="1846">IF(AL9=0,0,AL43*1000000/AL9)</f>
        <v>4972.6504226752859</v>
      </c>
      <c r="AM94" s="257">
        <f t="shared" si="1846"/>
        <v>12430.451623168372</v>
      </c>
      <c r="AN94" s="257">
        <f t="shared" si="1846"/>
        <v>11187.406460851535</v>
      </c>
      <c r="AO94" s="257">
        <f t="shared" si="1846"/>
        <v>14916.541947802047</v>
      </c>
      <c r="AP94" s="257">
        <f t="shared" si="1846"/>
        <v>10938.797428388169</v>
      </c>
      <c r="AQ94" s="257">
        <f t="shared" si="1846"/>
        <v>13673.496785485209</v>
      </c>
      <c r="AR94" s="257">
        <f t="shared" si="1846"/>
        <v>8452.7071037544938</v>
      </c>
      <c r="AS94" s="258">
        <f t="shared" si="1846"/>
        <v>13922.105817948577</v>
      </c>
      <c r="AT94" s="258">
        <f t="shared" si="1846"/>
        <v>11684.62452577827</v>
      </c>
      <c r="AU94" s="258">
        <f t="shared" si="1846"/>
        <v>11187.406460851535</v>
      </c>
      <c r="AV94" s="258">
        <f t="shared" si="1846"/>
        <v>12430.451623168372</v>
      </c>
      <c r="AW94" s="48"/>
      <c r="AX94" s="94"/>
      <c r="AY94" s="95"/>
      <c r="AZ94" s="204" t="s">
        <v>391</v>
      </c>
      <c r="BA94" s="257">
        <f>IF(BA9=0,0,BA43*1000000/BA9)</f>
        <v>7458.9756340129288</v>
      </c>
      <c r="BB94" s="257">
        <f t="shared" ref="BB94:BL94" si="1847">IF(BB9=0,0,BB43*1000000/BB9)</f>
        <v>4972.6504226752859</v>
      </c>
      <c r="BC94" s="257">
        <f t="shared" si="1847"/>
        <v>12430.451623168372</v>
      </c>
      <c r="BD94" s="257">
        <f t="shared" si="1847"/>
        <v>11187.406460851535</v>
      </c>
      <c r="BE94" s="257">
        <f t="shared" si="1847"/>
        <v>14916.541947802047</v>
      </c>
      <c r="BF94" s="257">
        <f t="shared" si="1847"/>
        <v>10938.797428388169</v>
      </c>
      <c r="BG94" s="257">
        <f t="shared" si="1847"/>
        <v>13673.496785485209</v>
      </c>
      <c r="BH94" s="257">
        <f t="shared" si="1847"/>
        <v>8452.7071037544938</v>
      </c>
      <c r="BI94" s="258">
        <f t="shared" si="1847"/>
        <v>13922.105817948577</v>
      </c>
      <c r="BJ94" s="258">
        <f t="shared" si="1847"/>
        <v>11684.62452577827</v>
      </c>
      <c r="BK94" s="258">
        <f t="shared" si="1847"/>
        <v>11187.406460851535</v>
      </c>
      <c r="BL94" s="258">
        <f t="shared" si="1847"/>
        <v>12430.451623168372</v>
      </c>
      <c r="BM94" s="48"/>
      <c r="BN94" s="266"/>
      <c r="BO94" s="48"/>
      <c r="BP94" s="94"/>
      <c r="BQ94" s="95"/>
      <c r="BR94" s="204" t="s">
        <v>391</v>
      </c>
      <c r="BS94" s="257">
        <f>IF(BS9=0,0,BS43*1000000/BS9)</f>
        <v>7458.9756340129288</v>
      </c>
      <c r="BT94" s="257">
        <f t="shared" ref="BT94:CD94" si="1848">IF(BT9=0,0,BT43*1000000/BT9)</f>
        <v>12431.626056688216</v>
      </c>
      <c r="BU94" s="257">
        <f t="shared" si="1848"/>
        <v>24860.903246336744</v>
      </c>
      <c r="BV94" s="257">
        <f t="shared" si="1848"/>
        <v>36048.30970718828</v>
      </c>
      <c r="BW94" s="257">
        <f t="shared" si="1848"/>
        <v>50964.851654990329</v>
      </c>
      <c r="BX94" s="257">
        <f t="shared" si="1848"/>
        <v>61903.649083378499</v>
      </c>
      <c r="BY94" s="257">
        <f t="shared" si="1848"/>
        <v>75577.145868863707</v>
      </c>
      <c r="BZ94" s="257">
        <f t="shared" si="1848"/>
        <v>84029.852972618202</v>
      </c>
      <c r="CA94" s="258">
        <f t="shared" si="1848"/>
        <v>97951.958790566772</v>
      </c>
      <c r="CB94" s="258">
        <f t="shared" si="1848"/>
        <v>109636.58331634504</v>
      </c>
      <c r="CC94" s="258">
        <f t="shared" si="1848"/>
        <v>120823.98977719658</v>
      </c>
      <c r="CD94" s="258">
        <f t="shared" si="1848"/>
        <v>133254.44140036494</v>
      </c>
      <c r="CE94" s="48"/>
      <c r="CF94" s="94"/>
      <c r="CG94" s="95"/>
      <c r="CH94" s="204" t="s">
        <v>391</v>
      </c>
      <c r="CI94" s="257">
        <f>IF(CI9=0,0,CI43*1000000/CI9)</f>
        <v>7458.9756340129288</v>
      </c>
      <c r="CJ94" s="257">
        <f t="shared" ref="CJ94:CT94" si="1849">IF(CJ9=0,0,CJ43*1000000/CJ9)</f>
        <v>12431.626056688216</v>
      </c>
      <c r="CK94" s="257">
        <f t="shared" si="1849"/>
        <v>24860.903246336744</v>
      </c>
      <c r="CL94" s="257">
        <f t="shared" si="1849"/>
        <v>36048.30970718828</v>
      </c>
      <c r="CM94" s="257">
        <f t="shared" si="1849"/>
        <v>50964.851654990329</v>
      </c>
      <c r="CN94" s="257">
        <f t="shared" si="1849"/>
        <v>61903.649083378499</v>
      </c>
      <c r="CO94" s="257">
        <f t="shared" si="1849"/>
        <v>75577.145868863707</v>
      </c>
      <c r="CP94" s="257">
        <f t="shared" si="1849"/>
        <v>84029.852972618202</v>
      </c>
      <c r="CQ94" s="258">
        <f t="shared" si="1849"/>
        <v>97951.958790566772</v>
      </c>
      <c r="CR94" s="258">
        <f t="shared" si="1849"/>
        <v>109636.58331634504</v>
      </c>
      <c r="CS94" s="258">
        <f t="shared" si="1849"/>
        <v>120823.98977719658</v>
      </c>
      <c r="CT94" s="258">
        <f t="shared" si="1849"/>
        <v>133254.44140036494</v>
      </c>
      <c r="CU94" s="48"/>
      <c r="CV94" s="94"/>
      <c r="CW94" s="95"/>
      <c r="CX94" s="204" t="s">
        <v>391</v>
      </c>
      <c r="CY94" s="257">
        <f>IF(CY9=0,0,CY43*1000000/CY9)</f>
        <v>7458.9756340129288</v>
      </c>
      <c r="CZ94" s="257">
        <f t="shared" ref="CZ94:DJ94" si="1850">IF(CZ9=0,0,CZ43*1000000/CZ9)</f>
        <v>12431.626056688216</v>
      </c>
      <c r="DA94" s="257">
        <f t="shared" si="1850"/>
        <v>24860.903246336744</v>
      </c>
      <c r="DB94" s="257">
        <f t="shared" si="1850"/>
        <v>36048.30970718828</v>
      </c>
      <c r="DC94" s="257">
        <f t="shared" si="1850"/>
        <v>50964.851654990329</v>
      </c>
      <c r="DD94" s="257">
        <f t="shared" si="1850"/>
        <v>61903.649083378499</v>
      </c>
      <c r="DE94" s="257">
        <f t="shared" si="1850"/>
        <v>75577.145868863707</v>
      </c>
      <c r="DF94" s="257">
        <f t="shared" si="1850"/>
        <v>84029.852972618202</v>
      </c>
      <c r="DG94" s="258">
        <f t="shared" si="1850"/>
        <v>97951.958790566772</v>
      </c>
      <c r="DH94" s="258">
        <f t="shared" si="1850"/>
        <v>109636.58331634504</v>
      </c>
      <c r="DI94" s="258">
        <f t="shared" si="1850"/>
        <v>120823.98977719658</v>
      </c>
      <c r="DJ94" s="258">
        <f t="shared" si="1850"/>
        <v>133254.44140036494</v>
      </c>
      <c r="DK94" s="48"/>
      <c r="DL94" s="94"/>
      <c r="DM94" s="95"/>
      <c r="DN94" s="204" t="s">
        <v>391</v>
      </c>
      <c r="DO94" s="257">
        <f>IF(DO9=0,0,DO43*1000000/DO9)</f>
        <v>7458.9756340129288</v>
      </c>
      <c r="DP94" s="257">
        <f t="shared" ref="DP94:DZ94" si="1851">IF(DP9=0,0,DP43*1000000/DP9)</f>
        <v>12431.626056688216</v>
      </c>
      <c r="DQ94" s="257">
        <f t="shared" si="1851"/>
        <v>24860.903246336744</v>
      </c>
      <c r="DR94" s="257">
        <f t="shared" si="1851"/>
        <v>36048.30970718828</v>
      </c>
      <c r="DS94" s="257">
        <f t="shared" si="1851"/>
        <v>50964.851654990329</v>
      </c>
      <c r="DT94" s="257">
        <f t="shared" si="1851"/>
        <v>61903.649083378499</v>
      </c>
      <c r="DU94" s="257">
        <f t="shared" si="1851"/>
        <v>75577.145868863707</v>
      </c>
      <c r="DV94" s="257">
        <f t="shared" si="1851"/>
        <v>84029.852972618202</v>
      </c>
      <c r="DW94" s="258">
        <f t="shared" si="1851"/>
        <v>97951.958790566772</v>
      </c>
      <c r="DX94" s="258">
        <f t="shared" si="1851"/>
        <v>109636.58331634504</v>
      </c>
      <c r="DY94" s="258">
        <f t="shared" si="1851"/>
        <v>120823.98977719658</v>
      </c>
      <c r="DZ94" s="258">
        <f t="shared" si="1851"/>
        <v>133254.44140036494</v>
      </c>
      <c r="EA94" s="48"/>
    </row>
    <row r="95" spans="1:131" ht="15" customHeight="1">
      <c r="A95" s="50"/>
      <c r="B95" s="94"/>
      <c r="C95" s="95"/>
      <c r="D95" s="181" t="s">
        <v>223</v>
      </c>
      <c r="E95" s="189">
        <f>IF(E9=0,0,E44*1000000/E9)</f>
        <v>0</v>
      </c>
      <c r="F95" s="77">
        <f t="shared" ref="F95:P95" si="1852">IF(F9=0,0,F44*1000000/F9)</f>
        <v>0</v>
      </c>
      <c r="G95" s="69">
        <f t="shared" si="1852"/>
        <v>0</v>
      </c>
      <c r="H95" s="77">
        <f t="shared" si="1852"/>
        <v>0</v>
      </c>
      <c r="I95" s="69">
        <f t="shared" si="1852"/>
        <v>0</v>
      </c>
      <c r="J95" s="77">
        <f t="shared" si="1852"/>
        <v>0</v>
      </c>
      <c r="K95" s="69">
        <f t="shared" si="1852"/>
        <v>0</v>
      </c>
      <c r="L95" s="77">
        <f t="shared" si="1852"/>
        <v>0</v>
      </c>
      <c r="M95" s="67">
        <f t="shared" si="1852"/>
        <v>0</v>
      </c>
      <c r="N95" s="75">
        <f t="shared" si="1852"/>
        <v>0</v>
      </c>
      <c r="O95" s="67">
        <f t="shared" si="1852"/>
        <v>0</v>
      </c>
      <c r="P95" s="75">
        <f t="shared" si="1852"/>
        <v>0</v>
      </c>
      <c r="Q95" s="48"/>
      <c r="R95" s="94"/>
      <c r="S95" s="95"/>
      <c r="T95" s="181" t="s">
        <v>223</v>
      </c>
      <c r="U95" s="189">
        <f>IF(U9=0,0,U44*1000000/U9)</f>
        <v>151307.90337612882</v>
      </c>
      <c r="V95" s="77">
        <f t="shared" ref="V95:AF95" si="1853">IF(V9=0,0,V44*1000000/V9)</f>
        <v>168453.91850672051</v>
      </c>
      <c r="W95" s="69">
        <f t="shared" si="1853"/>
        <v>167261.88210353997</v>
      </c>
      <c r="X95" s="77">
        <f t="shared" si="1853"/>
        <v>130908.9388716892</v>
      </c>
      <c r="Y95" s="69">
        <f t="shared" si="1853"/>
        <v>184878.30764217826</v>
      </c>
      <c r="Z95" s="77">
        <f t="shared" si="1853"/>
        <v>207934.33766684899</v>
      </c>
      <c r="AA95" s="69">
        <f t="shared" si="1853"/>
        <v>190250.30367567643</v>
      </c>
      <c r="AB95" s="77">
        <f t="shared" si="1853"/>
        <v>188942.86467215925</v>
      </c>
      <c r="AC95" s="67">
        <f t="shared" si="1853"/>
        <v>191428.95499679295</v>
      </c>
      <c r="AD95" s="75">
        <f t="shared" si="1853"/>
        <v>198887.22597069395</v>
      </c>
      <c r="AE95" s="67">
        <f t="shared" si="1853"/>
        <v>196401.13564606028</v>
      </c>
      <c r="AF95" s="75">
        <f t="shared" si="1853"/>
        <v>192672.00015910977</v>
      </c>
      <c r="AG95" s="48"/>
      <c r="AH95" s="94"/>
      <c r="AI95" s="95"/>
      <c r="AJ95" s="181" t="s">
        <v>223</v>
      </c>
      <c r="AK95" s="259">
        <f>IF(AK9=0,0,AK44*1000000/AK9)</f>
        <v>151307.90337612882</v>
      </c>
      <c r="AL95" s="257">
        <f t="shared" ref="AL95:AV95" si="1854">IF(AL9=0,0,AL44*1000000/AL9)</f>
        <v>168453.91850672051</v>
      </c>
      <c r="AM95" s="257">
        <f t="shared" si="1854"/>
        <v>167261.88210353997</v>
      </c>
      <c r="AN95" s="257">
        <f t="shared" si="1854"/>
        <v>130908.9388716892</v>
      </c>
      <c r="AO95" s="257">
        <f t="shared" si="1854"/>
        <v>184878.30764217826</v>
      </c>
      <c r="AP95" s="257">
        <f t="shared" si="1854"/>
        <v>207934.33766684899</v>
      </c>
      <c r="AQ95" s="257">
        <f t="shared" si="1854"/>
        <v>190250.30367567643</v>
      </c>
      <c r="AR95" s="257">
        <f t="shared" si="1854"/>
        <v>188942.86467215925</v>
      </c>
      <c r="AS95" s="258">
        <f t="shared" si="1854"/>
        <v>191428.95499679295</v>
      </c>
      <c r="AT95" s="258">
        <f t="shared" si="1854"/>
        <v>198887.22597069395</v>
      </c>
      <c r="AU95" s="258">
        <f t="shared" si="1854"/>
        <v>196401.13564606028</v>
      </c>
      <c r="AV95" s="258">
        <f t="shared" si="1854"/>
        <v>192672.00015910977</v>
      </c>
      <c r="AW95" s="48"/>
      <c r="AX95" s="94"/>
      <c r="AY95" s="95"/>
      <c r="AZ95" s="181" t="s">
        <v>223</v>
      </c>
      <c r="BA95" s="259">
        <f>IF(BA9=0,0,BA44*1000000/BA9)</f>
        <v>151307.90337612882</v>
      </c>
      <c r="BB95" s="257">
        <f t="shared" ref="BB95:BL95" si="1855">IF(BB9=0,0,BB44*1000000/BB9)</f>
        <v>168453.91850672051</v>
      </c>
      <c r="BC95" s="257">
        <f t="shared" si="1855"/>
        <v>167261.88210353997</v>
      </c>
      <c r="BD95" s="257">
        <f t="shared" si="1855"/>
        <v>130908.9388716892</v>
      </c>
      <c r="BE95" s="257">
        <f t="shared" si="1855"/>
        <v>184878.30764217826</v>
      </c>
      <c r="BF95" s="257">
        <f t="shared" si="1855"/>
        <v>207934.33766684899</v>
      </c>
      <c r="BG95" s="257">
        <f t="shared" si="1855"/>
        <v>190250.30367567643</v>
      </c>
      <c r="BH95" s="257">
        <f t="shared" si="1855"/>
        <v>188942.86467215925</v>
      </c>
      <c r="BI95" s="258">
        <f t="shared" si="1855"/>
        <v>191428.95499679295</v>
      </c>
      <c r="BJ95" s="258">
        <f t="shared" si="1855"/>
        <v>198887.22597069395</v>
      </c>
      <c r="BK95" s="258">
        <f t="shared" si="1855"/>
        <v>196401.13564606028</v>
      </c>
      <c r="BL95" s="258">
        <f t="shared" si="1855"/>
        <v>192672.00015910977</v>
      </c>
      <c r="BM95" s="48"/>
      <c r="BN95" s="266"/>
      <c r="BO95" s="48"/>
      <c r="BP95" s="94"/>
      <c r="BQ95" s="95"/>
      <c r="BR95" s="181" t="s">
        <v>223</v>
      </c>
      <c r="BS95" s="259">
        <f>IF(BS9=0,0,BS44*1000000/BS9)</f>
        <v>0</v>
      </c>
      <c r="BT95" s="257">
        <f t="shared" ref="BT95:CD95" si="1856">IF(BT9=0,0,BT44*1000000/BT9)</f>
        <v>0</v>
      </c>
      <c r="BU95" s="257">
        <f t="shared" si="1856"/>
        <v>0</v>
      </c>
      <c r="BV95" s="257">
        <f t="shared" si="1856"/>
        <v>0</v>
      </c>
      <c r="BW95" s="257">
        <f t="shared" si="1856"/>
        <v>0</v>
      </c>
      <c r="BX95" s="257">
        <f t="shared" si="1856"/>
        <v>0</v>
      </c>
      <c r="BY95" s="257">
        <f t="shared" si="1856"/>
        <v>0</v>
      </c>
      <c r="BZ95" s="257">
        <f t="shared" si="1856"/>
        <v>0</v>
      </c>
      <c r="CA95" s="258">
        <f t="shared" si="1856"/>
        <v>0</v>
      </c>
      <c r="CB95" s="258">
        <f t="shared" si="1856"/>
        <v>0</v>
      </c>
      <c r="CC95" s="258">
        <f t="shared" si="1856"/>
        <v>0</v>
      </c>
      <c r="CD95" s="258">
        <f t="shared" si="1856"/>
        <v>0</v>
      </c>
      <c r="CE95" s="48"/>
      <c r="CF95" s="94"/>
      <c r="CG95" s="95"/>
      <c r="CH95" s="181" t="s">
        <v>223</v>
      </c>
      <c r="CI95" s="259">
        <f>IF(CI9=0,0,CI44*1000000/CI9)</f>
        <v>151307.90337612882</v>
      </c>
      <c r="CJ95" s="257">
        <f t="shared" ref="CJ95:CT95" si="1857">IF(CJ9=0,0,CJ44*1000000/CJ9)</f>
        <v>319761.82188284938</v>
      </c>
      <c r="CK95" s="257">
        <f t="shared" si="1857"/>
        <v>486993.49562906963</v>
      </c>
      <c r="CL95" s="257">
        <f t="shared" si="1857"/>
        <v>617902.43450075889</v>
      </c>
      <c r="CM95" s="257">
        <f t="shared" si="1857"/>
        <v>802780.74214293715</v>
      </c>
      <c r="CN95" s="257">
        <f t="shared" si="1857"/>
        <v>1010715.0798097862</v>
      </c>
      <c r="CO95" s="257">
        <f t="shared" si="1857"/>
        <v>1200965.3834854627</v>
      </c>
      <c r="CP95" s="257">
        <f t="shared" si="1857"/>
        <v>1389908.2481576221</v>
      </c>
      <c r="CQ95" s="258">
        <f t="shared" si="1857"/>
        <v>1581337.2031544149</v>
      </c>
      <c r="CR95" s="258">
        <f t="shared" si="1857"/>
        <v>1780224.4291251088</v>
      </c>
      <c r="CS95" s="258">
        <f t="shared" si="1857"/>
        <v>1976625.5647711691</v>
      </c>
      <c r="CT95" s="258">
        <f t="shared" si="1857"/>
        <v>2169297.5649302788</v>
      </c>
      <c r="CU95" s="48"/>
      <c r="CV95" s="94"/>
      <c r="CW95" s="95"/>
      <c r="CX95" s="181" t="s">
        <v>223</v>
      </c>
      <c r="CY95" s="259">
        <f>IF(CY9=0,0,CY44*1000000/CY9)</f>
        <v>151307.90337612882</v>
      </c>
      <c r="CZ95" s="257">
        <f t="shared" ref="CZ95:DJ95" si="1858">IF(CZ9=0,0,CZ44*1000000/CZ9)</f>
        <v>319761.82188284938</v>
      </c>
      <c r="DA95" s="257">
        <f t="shared" si="1858"/>
        <v>486993.49562906963</v>
      </c>
      <c r="DB95" s="257">
        <f t="shared" si="1858"/>
        <v>617902.43450075889</v>
      </c>
      <c r="DC95" s="257">
        <f t="shared" si="1858"/>
        <v>802780.74214293715</v>
      </c>
      <c r="DD95" s="257">
        <f t="shared" si="1858"/>
        <v>1010715.0798097862</v>
      </c>
      <c r="DE95" s="257">
        <f t="shared" si="1858"/>
        <v>1200965.3834854627</v>
      </c>
      <c r="DF95" s="257">
        <f t="shared" si="1858"/>
        <v>1389908.2481576221</v>
      </c>
      <c r="DG95" s="258">
        <f t="shared" si="1858"/>
        <v>1581337.2031544149</v>
      </c>
      <c r="DH95" s="258">
        <f t="shared" si="1858"/>
        <v>1780224.4291251088</v>
      </c>
      <c r="DI95" s="258">
        <f t="shared" si="1858"/>
        <v>1976625.5647711691</v>
      </c>
      <c r="DJ95" s="258">
        <f t="shared" si="1858"/>
        <v>2169297.5649302788</v>
      </c>
      <c r="DK95" s="48"/>
      <c r="DL95" s="94"/>
      <c r="DM95" s="95"/>
      <c r="DN95" s="181" t="s">
        <v>223</v>
      </c>
      <c r="DO95" s="259">
        <f>IF(DO9=0,0,DO44*1000000/DO9)</f>
        <v>151307.90337612882</v>
      </c>
      <c r="DP95" s="257">
        <f t="shared" ref="DP95:DZ95" si="1859">IF(DP9=0,0,DP44*1000000/DP9)</f>
        <v>319761.82188284938</v>
      </c>
      <c r="DQ95" s="257">
        <f t="shared" si="1859"/>
        <v>486993.49562906963</v>
      </c>
      <c r="DR95" s="257">
        <f t="shared" si="1859"/>
        <v>617902.43450075889</v>
      </c>
      <c r="DS95" s="257">
        <f t="shared" si="1859"/>
        <v>802780.74214293715</v>
      </c>
      <c r="DT95" s="257">
        <f t="shared" si="1859"/>
        <v>1010715.0798097862</v>
      </c>
      <c r="DU95" s="257">
        <f t="shared" si="1859"/>
        <v>1200965.3834854627</v>
      </c>
      <c r="DV95" s="257">
        <f t="shared" si="1859"/>
        <v>1389908.2481576221</v>
      </c>
      <c r="DW95" s="258">
        <f t="shared" si="1859"/>
        <v>1581337.2031544149</v>
      </c>
      <c r="DX95" s="258">
        <f t="shared" si="1859"/>
        <v>1780224.4291251088</v>
      </c>
      <c r="DY95" s="258">
        <f t="shared" si="1859"/>
        <v>1976625.5647711691</v>
      </c>
      <c r="DZ95" s="258">
        <f t="shared" si="1859"/>
        <v>2169297.5649302788</v>
      </c>
      <c r="EA95" s="48"/>
    </row>
    <row r="96" spans="1:131" ht="15" customHeight="1">
      <c r="A96" s="50"/>
      <c r="B96" s="94"/>
      <c r="C96" s="95"/>
      <c r="D96" s="181" t="s">
        <v>410</v>
      </c>
      <c r="E96" s="189">
        <f>IF(E9=0,0,E45*1000000/E9)</f>
        <v>0</v>
      </c>
      <c r="F96" s="77">
        <f t="shared" ref="F96:P96" si="1860">IF(F9=0,0,F45*1000000/F9)</f>
        <v>0</v>
      </c>
      <c r="G96" s="69">
        <f t="shared" si="1860"/>
        <v>0</v>
      </c>
      <c r="H96" s="77">
        <f t="shared" si="1860"/>
        <v>0</v>
      </c>
      <c r="I96" s="69">
        <f t="shared" si="1860"/>
        <v>0</v>
      </c>
      <c r="J96" s="77">
        <f t="shared" si="1860"/>
        <v>0</v>
      </c>
      <c r="K96" s="69">
        <f t="shared" si="1860"/>
        <v>0</v>
      </c>
      <c r="L96" s="77">
        <f t="shared" si="1860"/>
        <v>0</v>
      </c>
      <c r="M96" s="67">
        <f t="shared" si="1860"/>
        <v>0</v>
      </c>
      <c r="N96" s="75">
        <f t="shared" si="1860"/>
        <v>0</v>
      </c>
      <c r="O96" s="67">
        <f t="shared" si="1860"/>
        <v>0</v>
      </c>
      <c r="P96" s="75">
        <f t="shared" si="1860"/>
        <v>0</v>
      </c>
      <c r="Q96" s="48"/>
      <c r="R96" s="94"/>
      <c r="S96" s="95"/>
      <c r="T96" s="181" t="s">
        <v>410</v>
      </c>
      <c r="U96" s="189">
        <f>IF(U9=0,0,U45*1000000/U9)</f>
        <v>185247.0116857285</v>
      </c>
      <c r="V96" s="77">
        <f t="shared" ref="V96:AF96" si="1861">IF(V9=0,0,V45*1000000/V9)</f>
        <v>172597.96618597713</v>
      </c>
      <c r="W96" s="69">
        <f t="shared" si="1861"/>
        <v>161931.96764104837</v>
      </c>
      <c r="X96" s="77">
        <f t="shared" si="1861"/>
        <v>218919.59362367549</v>
      </c>
      <c r="Y96" s="69">
        <f t="shared" si="1861"/>
        <v>226785.08221500702</v>
      </c>
      <c r="Z96" s="77">
        <f t="shared" si="1861"/>
        <v>229013.54770061505</v>
      </c>
      <c r="AA96" s="69">
        <f t="shared" si="1861"/>
        <v>222139.31030882214</v>
      </c>
      <c r="AB96" s="77">
        <f t="shared" si="1861"/>
        <v>223748.12921703071</v>
      </c>
      <c r="AC96" s="67">
        <f t="shared" si="1861"/>
        <v>211317.67759386235</v>
      </c>
      <c r="AD96" s="75">
        <f t="shared" si="1861"/>
        <v>236178.58084019908</v>
      </c>
      <c r="AE96" s="67">
        <f t="shared" si="1861"/>
        <v>223748.12921703071</v>
      </c>
      <c r="AF96" s="75">
        <f t="shared" si="1861"/>
        <v>248360.42343090408</v>
      </c>
      <c r="AG96" s="48"/>
      <c r="AH96" s="94"/>
      <c r="AI96" s="95"/>
      <c r="AJ96" s="181" t="s">
        <v>410</v>
      </c>
      <c r="AK96" s="259">
        <f>IF(AK9=0,0,AK45*1000000/AK9)</f>
        <v>185247.0116857285</v>
      </c>
      <c r="AL96" s="257">
        <f t="shared" ref="AL96:AV96" si="1862">IF(AL9=0,0,AL45*1000000/AL9)</f>
        <v>172597.96618597713</v>
      </c>
      <c r="AM96" s="257">
        <f t="shared" si="1862"/>
        <v>161931.96764104837</v>
      </c>
      <c r="AN96" s="257">
        <f t="shared" si="1862"/>
        <v>218919.59362367549</v>
      </c>
      <c r="AO96" s="257">
        <f t="shared" si="1862"/>
        <v>226785.08221500702</v>
      </c>
      <c r="AP96" s="257">
        <f t="shared" si="1862"/>
        <v>229013.54770061505</v>
      </c>
      <c r="AQ96" s="257">
        <f t="shared" si="1862"/>
        <v>222139.31030882214</v>
      </c>
      <c r="AR96" s="257">
        <f t="shared" si="1862"/>
        <v>223748.12921703071</v>
      </c>
      <c r="AS96" s="258">
        <f t="shared" si="1862"/>
        <v>211317.67759386235</v>
      </c>
      <c r="AT96" s="258">
        <f t="shared" si="1862"/>
        <v>236178.58084019908</v>
      </c>
      <c r="AU96" s="258">
        <f t="shared" si="1862"/>
        <v>223748.12921703071</v>
      </c>
      <c r="AV96" s="258">
        <f t="shared" si="1862"/>
        <v>248360.42343090408</v>
      </c>
      <c r="AW96" s="48"/>
      <c r="AX96" s="94"/>
      <c r="AY96" s="95"/>
      <c r="AZ96" s="181" t="s">
        <v>410</v>
      </c>
      <c r="BA96" s="259">
        <f>IF(BA9=0,0,BA45*1000000/BA9)</f>
        <v>185247.0116857285</v>
      </c>
      <c r="BB96" s="257">
        <f t="shared" ref="BB96:BL96" si="1863">IF(BB9=0,0,BB45*1000000/BB9)</f>
        <v>172597.96618597713</v>
      </c>
      <c r="BC96" s="257">
        <f t="shared" si="1863"/>
        <v>161931.96764104837</v>
      </c>
      <c r="BD96" s="257">
        <f t="shared" si="1863"/>
        <v>218919.59362367549</v>
      </c>
      <c r="BE96" s="257">
        <f t="shared" si="1863"/>
        <v>226785.08221500702</v>
      </c>
      <c r="BF96" s="257">
        <f t="shared" si="1863"/>
        <v>229013.54770061505</v>
      </c>
      <c r="BG96" s="257">
        <f t="shared" si="1863"/>
        <v>222139.31030882214</v>
      </c>
      <c r="BH96" s="257">
        <f t="shared" si="1863"/>
        <v>223748.12921703071</v>
      </c>
      <c r="BI96" s="258">
        <f t="shared" si="1863"/>
        <v>211317.67759386235</v>
      </c>
      <c r="BJ96" s="258">
        <f t="shared" si="1863"/>
        <v>236178.58084019908</v>
      </c>
      <c r="BK96" s="258">
        <f t="shared" si="1863"/>
        <v>223748.12921703071</v>
      </c>
      <c r="BL96" s="258">
        <f t="shared" si="1863"/>
        <v>248360.42343090408</v>
      </c>
      <c r="BM96" s="48"/>
      <c r="BN96" s="266"/>
      <c r="BO96" s="48"/>
      <c r="BP96" s="94"/>
      <c r="BQ96" s="95"/>
      <c r="BR96" s="181" t="s">
        <v>410</v>
      </c>
      <c r="BS96" s="259">
        <f>IF(BS9=0,0,BS45*1000000/BS9)</f>
        <v>0</v>
      </c>
      <c r="BT96" s="257">
        <f t="shared" ref="BT96:CD96" si="1864">IF(BT9=0,0,BT45*1000000/BT9)</f>
        <v>0</v>
      </c>
      <c r="BU96" s="257">
        <f t="shared" si="1864"/>
        <v>0</v>
      </c>
      <c r="BV96" s="257">
        <f t="shared" si="1864"/>
        <v>0</v>
      </c>
      <c r="BW96" s="257">
        <f t="shared" si="1864"/>
        <v>0</v>
      </c>
      <c r="BX96" s="257">
        <f t="shared" si="1864"/>
        <v>0</v>
      </c>
      <c r="BY96" s="257">
        <f t="shared" si="1864"/>
        <v>0</v>
      </c>
      <c r="BZ96" s="257">
        <f t="shared" si="1864"/>
        <v>0</v>
      </c>
      <c r="CA96" s="258">
        <f t="shared" si="1864"/>
        <v>0</v>
      </c>
      <c r="CB96" s="258">
        <f t="shared" si="1864"/>
        <v>0</v>
      </c>
      <c r="CC96" s="258">
        <f t="shared" si="1864"/>
        <v>0</v>
      </c>
      <c r="CD96" s="258">
        <f t="shared" si="1864"/>
        <v>0</v>
      </c>
      <c r="CE96" s="48"/>
      <c r="CF96" s="94"/>
      <c r="CG96" s="95"/>
      <c r="CH96" s="181" t="s">
        <v>410</v>
      </c>
      <c r="CI96" s="259">
        <f>IF(CI9=0,0,CI45*1000000/CI9)</f>
        <v>185247.0116857285</v>
      </c>
      <c r="CJ96" s="257">
        <f t="shared" ref="CJ96:CT96" si="1865">IF(CJ9=0,0,CJ45*1000000/CJ9)</f>
        <v>357844.9778717056</v>
      </c>
      <c r="CK96" s="257">
        <f t="shared" si="1865"/>
        <v>519743.13938514015</v>
      </c>
      <c r="CL96" s="257">
        <f t="shared" si="1865"/>
        <v>738662.73300881556</v>
      </c>
      <c r="CM96" s="257">
        <f t="shared" si="1865"/>
        <v>965447.81522382272</v>
      </c>
      <c r="CN96" s="257">
        <f t="shared" si="1865"/>
        <v>1194461.3629244377</v>
      </c>
      <c r="CO96" s="257">
        <f t="shared" si="1865"/>
        <v>1416600.6732332599</v>
      </c>
      <c r="CP96" s="257">
        <f t="shared" si="1865"/>
        <v>1640348.8024502906</v>
      </c>
      <c r="CQ96" s="258">
        <f t="shared" si="1865"/>
        <v>1851666.4800441528</v>
      </c>
      <c r="CR96" s="258">
        <f t="shared" si="1865"/>
        <v>2087845.0608843521</v>
      </c>
      <c r="CS96" s="258">
        <f t="shared" si="1865"/>
        <v>2311593.1901013828</v>
      </c>
      <c r="CT96" s="258">
        <f t="shared" si="1865"/>
        <v>2559953.6135322866</v>
      </c>
      <c r="CU96" s="48"/>
      <c r="CV96" s="94"/>
      <c r="CW96" s="95"/>
      <c r="CX96" s="181" t="s">
        <v>410</v>
      </c>
      <c r="CY96" s="259">
        <f>IF(CY9=0,0,CY45*1000000/CY9)</f>
        <v>185247.0116857285</v>
      </c>
      <c r="CZ96" s="257">
        <f t="shared" ref="CZ96:DJ96" si="1866">IF(CZ9=0,0,CZ45*1000000/CZ9)</f>
        <v>357844.9778717056</v>
      </c>
      <c r="DA96" s="257">
        <f t="shared" si="1866"/>
        <v>519743.13938514015</v>
      </c>
      <c r="DB96" s="257">
        <f t="shared" si="1866"/>
        <v>738662.73300881556</v>
      </c>
      <c r="DC96" s="257">
        <f t="shared" si="1866"/>
        <v>965447.81522382272</v>
      </c>
      <c r="DD96" s="257">
        <f t="shared" si="1866"/>
        <v>1194461.3629244377</v>
      </c>
      <c r="DE96" s="257">
        <f t="shared" si="1866"/>
        <v>1416600.6732332599</v>
      </c>
      <c r="DF96" s="257">
        <f t="shared" si="1866"/>
        <v>1640348.8024502906</v>
      </c>
      <c r="DG96" s="258">
        <f t="shared" si="1866"/>
        <v>1851666.4800441528</v>
      </c>
      <c r="DH96" s="258">
        <f t="shared" si="1866"/>
        <v>2087845.0608843521</v>
      </c>
      <c r="DI96" s="258">
        <f t="shared" si="1866"/>
        <v>2311593.1901013828</v>
      </c>
      <c r="DJ96" s="258">
        <f t="shared" si="1866"/>
        <v>2559953.6135322866</v>
      </c>
      <c r="DK96" s="48"/>
      <c r="DL96" s="94"/>
      <c r="DM96" s="95"/>
      <c r="DN96" s="181" t="s">
        <v>410</v>
      </c>
      <c r="DO96" s="259">
        <f>IF(DO9=0,0,DO45*1000000/DO9)</f>
        <v>185247.0116857285</v>
      </c>
      <c r="DP96" s="257">
        <f t="shared" ref="DP96:DZ96" si="1867">IF(DP9=0,0,DP45*1000000/DP9)</f>
        <v>357844.9778717056</v>
      </c>
      <c r="DQ96" s="257">
        <f t="shared" si="1867"/>
        <v>519743.13938514015</v>
      </c>
      <c r="DR96" s="257">
        <f t="shared" si="1867"/>
        <v>738662.73300881556</v>
      </c>
      <c r="DS96" s="257">
        <f t="shared" si="1867"/>
        <v>965447.81522382272</v>
      </c>
      <c r="DT96" s="257">
        <f t="shared" si="1867"/>
        <v>1194461.3629244377</v>
      </c>
      <c r="DU96" s="257">
        <f t="shared" si="1867"/>
        <v>1416600.6732332599</v>
      </c>
      <c r="DV96" s="257">
        <f t="shared" si="1867"/>
        <v>1640348.8024502906</v>
      </c>
      <c r="DW96" s="258">
        <f t="shared" si="1867"/>
        <v>1851666.4800441528</v>
      </c>
      <c r="DX96" s="258">
        <f t="shared" si="1867"/>
        <v>2087845.0608843521</v>
      </c>
      <c r="DY96" s="258">
        <f t="shared" si="1867"/>
        <v>2311593.1901013828</v>
      </c>
      <c r="DZ96" s="258">
        <f t="shared" si="1867"/>
        <v>2559953.6135322866</v>
      </c>
      <c r="EA96" s="48"/>
    </row>
    <row r="97" spans="1:131" ht="15" customHeight="1">
      <c r="A97" s="50"/>
      <c r="B97" s="99"/>
      <c r="C97" s="100"/>
      <c r="D97" s="205" t="s">
        <v>411</v>
      </c>
      <c r="E97" s="190">
        <f>IF(E9=0,0,E46*1000000/E9)</f>
        <v>0</v>
      </c>
      <c r="F97" s="191">
        <f t="shared" ref="F97:P97" si="1868">IF(F9=0,0,F46*1000000/F9)</f>
        <v>0</v>
      </c>
      <c r="G97" s="190">
        <f t="shared" si="1868"/>
        <v>0</v>
      </c>
      <c r="H97" s="191">
        <f t="shared" si="1868"/>
        <v>0</v>
      </c>
      <c r="I97" s="190">
        <f t="shared" si="1868"/>
        <v>0</v>
      </c>
      <c r="J97" s="191">
        <f t="shared" si="1868"/>
        <v>0</v>
      </c>
      <c r="K97" s="190">
        <f t="shared" si="1868"/>
        <v>0</v>
      </c>
      <c r="L97" s="191">
        <f t="shared" si="1868"/>
        <v>0</v>
      </c>
      <c r="M97" s="192">
        <f t="shared" si="1868"/>
        <v>0</v>
      </c>
      <c r="N97" s="193">
        <f t="shared" si="1868"/>
        <v>0</v>
      </c>
      <c r="O97" s="192">
        <f t="shared" si="1868"/>
        <v>0</v>
      </c>
      <c r="P97" s="193">
        <f t="shared" si="1868"/>
        <v>0</v>
      </c>
      <c r="Q97" s="48"/>
      <c r="R97" s="99"/>
      <c r="S97" s="100"/>
      <c r="T97" s="205" t="s">
        <v>411</v>
      </c>
      <c r="U97" s="190">
        <f>IF(U9=0,0,U46*1000000/U9)</f>
        <v>62158.130283441074</v>
      </c>
      <c r="V97" s="191">
        <f t="shared" ref="V97:AF97" si="1869">IF(V9=0,0,V46*1000000/V9)</f>
        <v>62158.130283441074</v>
      </c>
      <c r="W97" s="190">
        <f t="shared" si="1869"/>
        <v>62152.258115841862</v>
      </c>
      <c r="X97" s="191">
        <f t="shared" si="1869"/>
        <v>62152.258115841862</v>
      </c>
      <c r="Y97" s="190">
        <f t="shared" si="1869"/>
        <v>62152.258115841862</v>
      </c>
      <c r="Z97" s="191">
        <f t="shared" si="1869"/>
        <v>62152.258115841862</v>
      </c>
      <c r="AA97" s="190">
        <f t="shared" si="1869"/>
        <v>62152.258115841862</v>
      </c>
      <c r="AB97" s="191">
        <f t="shared" si="1869"/>
        <v>62152.258115841862</v>
      </c>
      <c r="AC97" s="192">
        <f t="shared" si="1869"/>
        <v>62152.258115841862</v>
      </c>
      <c r="AD97" s="193">
        <f t="shared" si="1869"/>
        <v>62152.258115841862</v>
      </c>
      <c r="AE97" s="192">
        <f t="shared" si="1869"/>
        <v>62152.258115841862</v>
      </c>
      <c r="AF97" s="193">
        <f t="shared" si="1869"/>
        <v>62152.258115841862</v>
      </c>
      <c r="AG97" s="48"/>
      <c r="AH97" s="99"/>
      <c r="AI97" s="100"/>
      <c r="AJ97" s="205" t="s">
        <v>411</v>
      </c>
      <c r="AK97" s="264">
        <f>IF(AK9=0,0,AK46*1000000/AK9)</f>
        <v>62158.130283441074</v>
      </c>
      <c r="AL97" s="264">
        <f t="shared" ref="AL97:AV97" si="1870">IF(AL9=0,0,AL46*1000000/AL9)</f>
        <v>62158.130283441074</v>
      </c>
      <c r="AM97" s="264">
        <f t="shared" si="1870"/>
        <v>62152.258115841862</v>
      </c>
      <c r="AN97" s="264">
        <f t="shared" si="1870"/>
        <v>62152.258115841862</v>
      </c>
      <c r="AO97" s="264">
        <f t="shared" si="1870"/>
        <v>62152.258115841862</v>
      </c>
      <c r="AP97" s="264">
        <f t="shared" si="1870"/>
        <v>62152.258115841862</v>
      </c>
      <c r="AQ97" s="264">
        <f t="shared" si="1870"/>
        <v>62152.258115841862</v>
      </c>
      <c r="AR97" s="264">
        <f t="shared" si="1870"/>
        <v>62152.258115841862</v>
      </c>
      <c r="AS97" s="265">
        <f t="shared" si="1870"/>
        <v>62152.258115841862</v>
      </c>
      <c r="AT97" s="265">
        <f t="shared" si="1870"/>
        <v>62152.258115841862</v>
      </c>
      <c r="AU97" s="265">
        <f t="shared" si="1870"/>
        <v>62152.258115841862</v>
      </c>
      <c r="AV97" s="265">
        <f t="shared" si="1870"/>
        <v>62152.258115841862</v>
      </c>
      <c r="AW97" s="48"/>
      <c r="AX97" s="99"/>
      <c r="AY97" s="100"/>
      <c r="AZ97" s="205" t="s">
        <v>411</v>
      </c>
      <c r="BA97" s="264">
        <f>IF(BA9=0,0,BA46*1000000/BA9)</f>
        <v>62158.130283441074</v>
      </c>
      <c r="BB97" s="264">
        <f t="shared" ref="BB97:BL97" si="1871">IF(BB9=0,0,BB46*1000000/BB9)</f>
        <v>62158.130283441074</v>
      </c>
      <c r="BC97" s="264">
        <f t="shared" si="1871"/>
        <v>62152.258115841862</v>
      </c>
      <c r="BD97" s="264">
        <f t="shared" si="1871"/>
        <v>62152.258115841862</v>
      </c>
      <c r="BE97" s="264">
        <f t="shared" si="1871"/>
        <v>62152.258115841862</v>
      </c>
      <c r="BF97" s="264">
        <f t="shared" si="1871"/>
        <v>62152.258115841862</v>
      </c>
      <c r="BG97" s="264">
        <f t="shared" si="1871"/>
        <v>62152.258115841862</v>
      </c>
      <c r="BH97" s="264">
        <f t="shared" si="1871"/>
        <v>62152.258115841862</v>
      </c>
      <c r="BI97" s="265">
        <f t="shared" si="1871"/>
        <v>62152.258115841862</v>
      </c>
      <c r="BJ97" s="265">
        <f t="shared" si="1871"/>
        <v>62152.258115841862</v>
      </c>
      <c r="BK97" s="265">
        <f t="shared" si="1871"/>
        <v>62152.258115841862</v>
      </c>
      <c r="BL97" s="265">
        <f t="shared" si="1871"/>
        <v>62152.258115841862</v>
      </c>
      <c r="BM97" s="48"/>
      <c r="BN97" s="266"/>
      <c r="BO97" s="48"/>
      <c r="BP97" s="99"/>
      <c r="BQ97" s="100"/>
      <c r="BR97" s="205" t="s">
        <v>411</v>
      </c>
      <c r="BS97" s="264">
        <f>IF(BS9=0,0,BS46*1000000/BS9)</f>
        <v>0</v>
      </c>
      <c r="BT97" s="264">
        <f t="shared" ref="BT97:CD97" si="1872">IF(BT9=0,0,BT46*1000000/BT9)</f>
        <v>0</v>
      </c>
      <c r="BU97" s="264">
        <f t="shared" si="1872"/>
        <v>0</v>
      </c>
      <c r="BV97" s="264">
        <f t="shared" si="1872"/>
        <v>0</v>
      </c>
      <c r="BW97" s="264">
        <f t="shared" si="1872"/>
        <v>0</v>
      </c>
      <c r="BX97" s="264">
        <f t="shared" si="1872"/>
        <v>0</v>
      </c>
      <c r="BY97" s="264">
        <f t="shared" si="1872"/>
        <v>0</v>
      </c>
      <c r="BZ97" s="264">
        <f t="shared" si="1872"/>
        <v>0</v>
      </c>
      <c r="CA97" s="265">
        <f t="shared" si="1872"/>
        <v>0</v>
      </c>
      <c r="CB97" s="265">
        <f t="shared" si="1872"/>
        <v>0</v>
      </c>
      <c r="CC97" s="265">
        <f t="shared" si="1872"/>
        <v>0</v>
      </c>
      <c r="CD97" s="265">
        <f t="shared" si="1872"/>
        <v>0</v>
      </c>
      <c r="CE97" s="48"/>
      <c r="CF97" s="99"/>
      <c r="CG97" s="100"/>
      <c r="CH97" s="205" t="s">
        <v>411</v>
      </c>
      <c r="CI97" s="264">
        <f>IF(CI9=0,0,CI46*1000000/CI9)</f>
        <v>62158.130283441074</v>
      </c>
      <c r="CJ97" s="264">
        <f t="shared" ref="CJ97:CT97" si="1873">IF(CJ9=0,0,CJ46*1000000/CJ9)</f>
        <v>124316.26056688215</v>
      </c>
      <c r="CK97" s="264">
        <f t="shared" si="1873"/>
        <v>186456.77434752558</v>
      </c>
      <c r="CL97" s="264">
        <f t="shared" si="1873"/>
        <v>248609.03246336745</v>
      </c>
      <c r="CM97" s="264">
        <f t="shared" si="1873"/>
        <v>310761.29057920934</v>
      </c>
      <c r="CN97" s="264">
        <f t="shared" si="1873"/>
        <v>372913.54869505117</v>
      </c>
      <c r="CO97" s="264">
        <f t="shared" si="1873"/>
        <v>435065.80681089306</v>
      </c>
      <c r="CP97" s="264">
        <f t="shared" si="1873"/>
        <v>497218.06492673489</v>
      </c>
      <c r="CQ97" s="265">
        <f t="shared" si="1873"/>
        <v>559370.32304257678</v>
      </c>
      <c r="CR97" s="265">
        <f t="shared" si="1873"/>
        <v>621522.58115841867</v>
      </c>
      <c r="CS97" s="265">
        <f t="shared" si="1873"/>
        <v>683674.83927426045</v>
      </c>
      <c r="CT97" s="265">
        <f t="shared" si="1873"/>
        <v>745827.09739010234</v>
      </c>
      <c r="CU97" s="48"/>
      <c r="CV97" s="99"/>
      <c r="CW97" s="100"/>
      <c r="CX97" s="205" t="s">
        <v>411</v>
      </c>
      <c r="CY97" s="264">
        <f>IF(CY9=0,0,CY46*1000000/CY9)</f>
        <v>62158.130283441074</v>
      </c>
      <c r="CZ97" s="264">
        <f t="shared" ref="CZ97:DJ97" si="1874">IF(CZ9=0,0,CZ46*1000000/CZ9)</f>
        <v>124316.26056688215</v>
      </c>
      <c r="DA97" s="264">
        <f t="shared" si="1874"/>
        <v>186456.77434752558</v>
      </c>
      <c r="DB97" s="264">
        <f t="shared" si="1874"/>
        <v>248609.03246336745</v>
      </c>
      <c r="DC97" s="264">
        <f t="shared" si="1874"/>
        <v>310761.29057920934</v>
      </c>
      <c r="DD97" s="264">
        <f t="shared" si="1874"/>
        <v>372913.54869505117</v>
      </c>
      <c r="DE97" s="264">
        <f t="shared" si="1874"/>
        <v>435065.80681089306</v>
      </c>
      <c r="DF97" s="264">
        <f t="shared" si="1874"/>
        <v>497218.06492673489</v>
      </c>
      <c r="DG97" s="265">
        <f t="shared" si="1874"/>
        <v>559370.32304257678</v>
      </c>
      <c r="DH97" s="265">
        <f t="shared" si="1874"/>
        <v>621522.58115841867</v>
      </c>
      <c r="DI97" s="265">
        <f t="shared" si="1874"/>
        <v>683674.83927426045</v>
      </c>
      <c r="DJ97" s="265">
        <f t="shared" si="1874"/>
        <v>745827.09739010234</v>
      </c>
      <c r="DK97" s="48"/>
      <c r="DL97" s="99"/>
      <c r="DM97" s="100"/>
      <c r="DN97" s="205" t="s">
        <v>411</v>
      </c>
      <c r="DO97" s="264">
        <f>IF(DO9=0,0,DO46*1000000/DO9)</f>
        <v>62158.130283441074</v>
      </c>
      <c r="DP97" s="264">
        <f t="shared" ref="DP97:DZ97" si="1875">IF(DP9=0,0,DP46*1000000/DP9)</f>
        <v>124316.26056688215</v>
      </c>
      <c r="DQ97" s="264">
        <f t="shared" si="1875"/>
        <v>186456.77434752558</v>
      </c>
      <c r="DR97" s="264">
        <f t="shared" si="1875"/>
        <v>248609.03246336745</v>
      </c>
      <c r="DS97" s="264">
        <f t="shared" si="1875"/>
        <v>310761.29057920934</v>
      </c>
      <c r="DT97" s="264">
        <f t="shared" si="1875"/>
        <v>372913.54869505117</v>
      </c>
      <c r="DU97" s="264">
        <f t="shared" si="1875"/>
        <v>435065.80681089306</v>
      </c>
      <c r="DV97" s="264">
        <f t="shared" si="1875"/>
        <v>497218.06492673489</v>
      </c>
      <c r="DW97" s="265">
        <f t="shared" si="1875"/>
        <v>559370.32304257678</v>
      </c>
      <c r="DX97" s="265">
        <f t="shared" si="1875"/>
        <v>621522.58115841867</v>
      </c>
      <c r="DY97" s="265">
        <f t="shared" si="1875"/>
        <v>683674.83927426045</v>
      </c>
      <c r="DZ97" s="265">
        <f t="shared" si="1875"/>
        <v>745827.09739010234</v>
      </c>
      <c r="EA97" s="48"/>
    </row>
    <row r="98" spans="1:131" ht="6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48"/>
      <c r="BO98" s="48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</row>
  </sheetData>
  <sheetProtection insertHyperlinks="0" autoFilter="0"/>
  <mergeCells count="16">
    <mergeCell ref="B6:D6"/>
    <mergeCell ref="E5:P5"/>
    <mergeCell ref="AK5:AV5"/>
    <mergeCell ref="AH6:AJ6"/>
    <mergeCell ref="BA5:BL5"/>
    <mergeCell ref="AX6:AZ6"/>
    <mergeCell ref="U5:AF5"/>
    <mergeCell ref="R6:T6"/>
    <mergeCell ref="BS5:CD5"/>
    <mergeCell ref="CY5:DJ5"/>
    <mergeCell ref="DO5:DZ5"/>
    <mergeCell ref="BP6:BR6"/>
    <mergeCell ref="CV6:CX6"/>
    <mergeCell ref="DL6:DN6"/>
    <mergeCell ref="CI5:CT5"/>
    <mergeCell ref="CF6:CH6"/>
  </mergeCells>
  <phoneticPr fontId="9" type="noConversion"/>
  <hyperlinks>
    <hyperlink ref="E2" location="Cover!A1" display="MENU"/>
  </hyperlinks>
  <printOptions horizontalCentered="1"/>
  <pageMargins left="0.25" right="0.25" top="1.5" bottom="0.5" header="0.3" footer="0.3"/>
  <pageSetup paperSize="9" scale="64" fitToHeight="0" orientation="landscape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DO1442"/>
  <sheetViews>
    <sheetView showGridLines="0" zoomScale="70" zoomScaleNormal="70" workbookViewId="0">
      <selection activeCell="F2" sqref="F2"/>
    </sheetView>
  </sheetViews>
  <sheetFormatPr defaultColWidth="9.140625" defaultRowHeight="0" customHeight="1" zeroHeight="1"/>
  <cols>
    <col min="1" max="1" width="1.28515625" style="9" customWidth="1"/>
    <col min="2" max="2" width="5.85546875" style="2" customWidth="1"/>
    <col min="3" max="3" width="2.140625" style="2" customWidth="1"/>
    <col min="4" max="4" width="44.5703125" style="2" customWidth="1"/>
    <col min="5" max="5" width="11.28515625" style="2" customWidth="1"/>
    <col min="6" max="6" width="14.7109375" style="2" customWidth="1"/>
    <col min="7" max="7" width="15.140625" style="2" bestFit="1" customWidth="1"/>
    <col min="8" max="9" width="14.7109375" style="2" bestFit="1" customWidth="1"/>
    <col min="10" max="10" width="15.42578125" style="2" bestFit="1" customWidth="1"/>
    <col min="11" max="11" width="15" style="2" bestFit="1" customWidth="1"/>
    <col min="12" max="12" width="15.140625" style="2" bestFit="1" customWidth="1"/>
    <col min="13" max="13" width="15.7109375" style="2" bestFit="1" customWidth="1"/>
    <col min="14" max="17" width="16.28515625" style="2" bestFit="1" customWidth="1"/>
    <col min="18" max="18" width="1.42578125" style="2" customWidth="1"/>
    <col min="19" max="19" width="5.85546875" style="2" customWidth="1"/>
    <col min="20" max="20" width="2.140625" style="2" customWidth="1"/>
    <col min="21" max="21" width="44.5703125" style="2" customWidth="1"/>
    <col min="22" max="22" width="11.28515625" style="2" customWidth="1"/>
    <col min="23" max="23" width="14.7109375" style="2" customWidth="1"/>
    <col min="24" max="24" width="15.140625" style="2" bestFit="1" customWidth="1"/>
    <col min="25" max="26" width="14.7109375" style="2" bestFit="1" customWidth="1"/>
    <col min="27" max="27" width="15.42578125" style="2" bestFit="1" customWidth="1"/>
    <col min="28" max="28" width="15" style="2" bestFit="1" customWidth="1"/>
    <col min="29" max="29" width="15.140625" style="2" bestFit="1" customWidth="1"/>
    <col min="30" max="30" width="15.7109375" style="2" bestFit="1" customWidth="1"/>
    <col min="31" max="34" width="16.28515625" style="2" bestFit="1" customWidth="1"/>
    <col min="35" max="35" width="1.42578125" style="2" customWidth="1"/>
    <col min="36" max="36" width="5.85546875" style="2" customWidth="1"/>
    <col min="37" max="37" width="2.140625" style="2" customWidth="1"/>
    <col min="38" max="38" width="44.5703125" style="2" customWidth="1"/>
    <col min="39" max="39" width="11.28515625" style="2" customWidth="1"/>
    <col min="40" max="40" width="14.7109375" style="2" customWidth="1"/>
    <col min="41" max="41" width="15.140625" style="2" bestFit="1" customWidth="1"/>
    <col min="42" max="43" width="14.7109375" style="2" bestFit="1" customWidth="1"/>
    <col min="44" max="44" width="15.42578125" style="2" bestFit="1" customWidth="1"/>
    <col min="45" max="45" width="15" style="2" bestFit="1" customWidth="1"/>
    <col min="46" max="46" width="15.140625" style="2" bestFit="1" customWidth="1"/>
    <col min="47" max="47" width="15.7109375" style="2" bestFit="1" customWidth="1"/>
    <col min="48" max="51" width="16.28515625" style="2" bestFit="1" customWidth="1"/>
    <col min="52" max="52" width="1.42578125" style="2" customWidth="1"/>
    <col min="53" max="53" width="2.42578125" style="2" customWidth="1"/>
    <col min="54" max="54" width="1.5703125" style="2" customWidth="1"/>
    <col min="55" max="55" width="5.85546875" style="2" customWidth="1"/>
    <col min="56" max="56" width="2.140625" style="2" customWidth="1"/>
    <col min="57" max="57" width="44.5703125" style="2" customWidth="1"/>
    <col min="58" max="58" width="11.28515625" style="2" customWidth="1"/>
    <col min="59" max="59" width="14.7109375" style="2" customWidth="1"/>
    <col min="60" max="60" width="15.140625" style="2" bestFit="1" customWidth="1"/>
    <col min="61" max="62" width="14.7109375" style="2" bestFit="1" customWidth="1"/>
    <col min="63" max="63" width="15.42578125" style="2" bestFit="1" customWidth="1"/>
    <col min="64" max="64" width="15" style="2" bestFit="1" customWidth="1"/>
    <col min="65" max="65" width="15.140625" style="2" bestFit="1" customWidth="1"/>
    <col min="66" max="66" width="15.7109375" style="2" bestFit="1" customWidth="1"/>
    <col min="67" max="70" width="16.28515625" style="2" bestFit="1" customWidth="1"/>
    <col min="71" max="71" width="1.42578125" style="2" customWidth="1"/>
    <col min="72" max="72" width="5.85546875" style="2" customWidth="1"/>
    <col min="73" max="73" width="2.140625" style="2" customWidth="1"/>
    <col min="74" max="74" width="44.5703125" style="2" customWidth="1"/>
    <col min="75" max="75" width="11.28515625" style="2" customWidth="1"/>
    <col min="76" max="76" width="14.7109375" style="2" customWidth="1"/>
    <col min="77" max="77" width="15.140625" style="2" bestFit="1" customWidth="1"/>
    <col min="78" max="79" width="14.7109375" style="2" bestFit="1" customWidth="1"/>
    <col min="80" max="80" width="15.42578125" style="2" bestFit="1" customWidth="1"/>
    <col min="81" max="81" width="15" style="2" bestFit="1" customWidth="1"/>
    <col min="82" max="82" width="15.140625" style="2" bestFit="1" customWidth="1"/>
    <col min="83" max="83" width="15.7109375" style="2" bestFit="1" customWidth="1"/>
    <col min="84" max="87" width="16.28515625" style="2" bestFit="1" customWidth="1"/>
    <col min="88" max="88" width="1.42578125" style="2" customWidth="1"/>
    <col min="89" max="89" width="5.85546875" style="2" customWidth="1"/>
    <col min="90" max="90" width="2.140625" style="2" customWidth="1"/>
    <col min="91" max="91" width="44.5703125" style="2" customWidth="1"/>
    <col min="92" max="92" width="11.28515625" style="2" customWidth="1"/>
    <col min="93" max="93" width="14.7109375" style="2" customWidth="1"/>
    <col min="94" max="94" width="15.140625" style="2" bestFit="1" customWidth="1"/>
    <col min="95" max="96" width="14.7109375" style="2" bestFit="1" customWidth="1"/>
    <col min="97" max="97" width="15.42578125" style="2" bestFit="1" customWidth="1"/>
    <col min="98" max="98" width="15" style="2" bestFit="1" customWidth="1"/>
    <col min="99" max="99" width="15.140625" style="2" bestFit="1" customWidth="1"/>
    <col min="100" max="100" width="15.7109375" style="2" bestFit="1" customWidth="1"/>
    <col min="101" max="104" width="16.28515625" style="2" bestFit="1" customWidth="1"/>
    <col min="105" max="105" width="1.42578125" style="2" customWidth="1"/>
    <col min="106" max="106" width="5.85546875" style="2" customWidth="1"/>
    <col min="107" max="107" width="2.140625" style="2" customWidth="1"/>
    <col min="108" max="108" width="44.5703125" style="2" customWidth="1"/>
    <col min="109" max="109" width="11.28515625" style="2" customWidth="1"/>
    <col min="110" max="110" width="14.7109375" style="2" customWidth="1"/>
    <col min="111" max="111" width="1.42578125" style="2" customWidth="1"/>
    <col min="112" max="16384" width="9.140625" style="2"/>
  </cols>
  <sheetData>
    <row r="1" spans="1:111" s="9" customFormat="1" ht="7.5" customHeight="1">
      <c r="A1" s="48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</row>
    <row r="2" spans="1:111" s="9" customFormat="1" ht="15">
      <c r="A2" s="48"/>
      <c r="B2" s="3" t="str">
        <f>"PT "&amp;Cover!$G$8</f>
        <v>PT LANGGAM INTI HIBRINDO</v>
      </c>
      <c r="C2" s="4"/>
      <c r="D2" s="4"/>
      <c r="E2" s="5"/>
      <c r="F2" s="464" t="s">
        <v>430</v>
      </c>
      <c r="G2" s="2"/>
      <c r="H2" s="8"/>
      <c r="I2" s="2"/>
      <c r="J2" s="2"/>
      <c r="K2" s="2"/>
      <c r="L2" s="2"/>
      <c r="M2" s="2"/>
      <c r="N2" s="2"/>
      <c r="O2" s="2"/>
      <c r="P2" s="2"/>
      <c r="Q2" s="2"/>
      <c r="R2" s="48"/>
      <c r="S2" s="3" t="str">
        <f>"PT "&amp;Cover!$G$8</f>
        <v>PT LANGGAM INTI HIBRINDO</v>
      </c>
      <c r="T2" s="4"/>
      <c r="U2" s="4"/>
      <c r="V2" s="5"/>
      <c r="W2" s="2"/>
      <c r="X2" s="2"/>
      <c r="Y2" s="8"/>
      <c r="Z2" s="2"/>
      <c r="AA2" s="2"/>
      <c r="AB2" s="2"/>
      <c r="AC2" s="2"/>
      <c r="AD2" s="2"/>
      <c r="AE2" s="2"/>
      <c r="AF2" s="2"/>
      <c r="AG2" s="2"/>
      <c r="AH2" s="2"/>
      <c r="AI2" s="48"/>
      <c r="AJ2" s="3" t="str">
        <f>"PT "&amp;Cover!$G$8</f>
        <v>PT LANGGAM INTI HIBRINDO</v>
      </c>
      <c r="AK2" s="4"/>
      <c r="AL2" s="4"/>
      <c r="AM2" s="5"/>
      <c r="AN2" s="2"/>
      <c r="AO2" s="2"/>
      <c r="AP2" s="8"/>
      <c r="AQ2" s="2"/>
      <c r="AR2" s="2"/>
      <c r="AS2" s="2"/>
      <c r="AT2" s="2"/>
      <c r="AU2" s="2"/>
      <c r="AV2" s="2"/>
      <c r="AW2" s="2"/>
      <c r="AX2" s="2"/>
      <c r="AY2" s="2"/>
      <c r="AZ2" s="48"/>
      <c r="BA2" s="266"/>
      <c r="BB2" s="48"/>
      <c r="BC2" s="3" t="str">
        <f>"PT "&amp;Cover!$G$8</f>
        <v>PT LANGGAM INTI HIBRINDO</v>
      </c>
      <c r="BD2" s="4"/>
      <c r="BE2" s="4"/>
      <c r="BF2" s="5"/>
      <c r="BG2" s="2"/>
      <c r="BH2" s="2"/>
      <c r="BI2" s="8"/>
      <c r="BJ2" s="2"/>
      <c r="BK2" s="2"/>
      <c r="BL2" s="2"/>
      <c r="BM2" s="2"/>
      <c r="BN2" s="2"/>
      <c r="BO2" s="2"/>
      <c r="BP2" s="2"/>
      <c r="BQ2" s="2"/>
      <c r="BR2" s="2"/>
      <c r="BS2" s="48"/>
      <c r="BT2" s="3" t="str">
        <f>"PT "&amp;Cover!$G$8</f>
        <v>PT LANGGAM INTI HIBRINDO</v>
      </c>
      <c r="BU2" s="4"/>
      <c r="BV2" s="4"/>
      <c r="BW2" s="5"/>
      <c r="BX2" s="2"/>
      <c r="BY2" s="2"/>
      <c r="BZ2" s="8"/>
      <c r="CA2" s="2"/>
      <c r="CB2" s="2"/>
      <c r="CC2" s="2"/>
      <c r="CD2" s="2"/>
      <c r="CE2" s="2"/>
      <c r="CF2" s="2"/>
      <c r="CG2" s="2"/>
      <c r="CH2" s="2"/>
      <c r="CI2" s="2"/>
      <c r="CJ2" s="48"/>
      <c r="CK2" s="3" t="str">
        <f>"PT "&amp;Cover!$G$8</f>
        <v>PT LANGGAM INTI HIBRINDO</v>
      </c>
      <c r="CL2" s="4"/>
      <c r="CM2" s="4"/>
      <c r="CN2" s="5"/>
      <c r="CO2" s="2"/>
      <c r="CP2" s="2"/>
      <c r="CQ2" s="8"/>
      <c r="CR2" s="2"/>
      <c r="CS2" s="2"/>
      <c r="CT2" s="2"/>
      <c r="CU2" s="2"/>
      <c r="CV2" s="2"/>
      <c r="CW2" s="2"/>
      <c r="CX2" s="2"/>
      <c r="CY2" s="2"/>
      <c r="CZ2" s="2"/>
      <c r="DA2" s="48"/>
      <c r="DB2" s="3" t="str">
        <f>"PT "&amp;Cover!$G$8</f>
        <v>PT LANGGAM INTI HIBRINDO</v>
      </c>
      <c r="DC2" s="4"/>
      <c r="DD2" s="4"/>
      <c r="DE2" s="5"/>
      <c r="DF2" s="2"/>
      <c r="DG2" s="48"/>
    </row>
    <row r="3" spans="1:111" s="9" customFormat="1" ht="21" customHeight="1">
      <c r="A3" s="48"/>
      <c r="B3" s="6" t="s">
        <v>393</v>
      </c>
      <c r="C3" s="4"/>
      <c r="D3" s="4"/>
      <c r="E3" s="5"/>
      <c r="F3" s="11"/>
      <c r="G3" s="2"/>
      <c r="H3" s="11"/>
      <c r="I3" s="2"/>
      <c r="J3" s="11"/>
      <c r="K3" s="2"/>
      <c r="L3" s="12"/>
      <c r="M3" s="185"/>
      <c r="N3" s="2"/>
      <c r="O3" s="2"/>
      <c r="P3" s="2"/>
      <c r="Q3" s="2"/>
      <c r="R3" s="48"/>
      <c r="S3" s="6" t="s">
        <v>393</v>
      </c>
      <c r="T3" s="4"/>
      <c r="U3" s="4"/>
      <c r="V3" s="5"/>
      <c r="W3" s="11"/>
      <c r="X3" s="2"/>
      <c r="Y3" s="11"/>
      <c r="Z3" s="2"/>
      <c r="AA3" s="11"/>
      <c r="AB3" s="2"/>
      <c r="AC3" s="12"/>
      <c r="AD3" s="185"/>
      <c r="AE3" s="2"/>
      <c r="AF3" s="2"/>
      <c r="AG3" s="2"/>
      <c r="AH3" s="2"/>
      <c r="AI3" s="48"/>
      <c r="AJ3" s="6" t="s">
        <v>393</v>
      </c>
      <c r="AK3" s="4"/>
      <c r="AL3" s="4"/>
      <c r="AM3" s="5"/>
      <c r="AN3" s="11"/>
      <c r="AO3" s="2"/>
      <c r="AP3" s="11"/>
      <c r="AQ3" s="2"/>
      <c r="AR3" s="11"/>
      <c r="AS3" s="2"/>
      <c r="AT3" s="12"/>
      <c r="AU3" s="185"/>
      <c r="AV3" s="2"/>
      <c r="AW3" s="2"/>
      <c r="AX3" s="2"/>
      <c r="AY3" s="2"/>
      <c r="AZ3" s="48"/>
      <c r="BA3" s="266"/>
      <c r="BB3" s="48"/>
      <c r="BC3" s="6" t="s">
        <v>393</v>
      </c>
      <c r="BD3" s="4"/>
      <c r="BE3" s="4"/>
      <c r="BF3" s="5"/>
      <c r="BG3" s="11"/>
      <c r="BH3" s="2"/>
      <c r="BI3" s="11"/>
      <c r="BJ3" s="2"/>
      <c r="BK3" s="11"/>
      <c r="BL3" s="2"/>
      <c r="BM3" s="12"/>
      <c r="BN3" s="185"/>
      <c r="BO3" s="2"/>
      <c r="BP3" s="2"/>
      <c r="BQ3" s="2"/>
      <c r="BR3" s="2"/>
      <c r="BS3" s="48"/>
      <c r="BT3" s="6" t="s">
        <v>393</v>
      </c>
      <c r="BU3" s="4"/>
      <c r="BV3" s="4"/>
      <c r="BW3" s="5"/>
      <c r="BX3" s="11"/>
      <c r="BY3" s="2"/>
      <c r="BZ3" s="11"/>
      <c r="CA3" s="2"/>
      <c r="CB3" s="11"/>
      <c r="CC3" s="2"/>
      <c r="CD3" s="12"/>
      <c r="CE3" s="185"/>
      <c r="CF3" s="2"/>
      <c r="CG3" s="2"/>
      <c r="CH3" s="2"/>
      <c r="CI3" s="2"/>
      <c r="CJ3" s="48"/>
      <c r="CK3" s="6" t="s">
        <v>393</v>
      </c>
      <c r="CL3" s="4"/>
      <c r="CM3" s="4"/>
      <c r="CN3" s="5"/>
      <c r="CO3" s="11"/>
      <c r="CP3" s="2"/>
      <c r="CQ3" s="11"/>
      <c r="CR3" s="2"/>
      <c r="CS3" s="11"/>
      <c r="CT3" s="2"/>
      <c r="CU3" s="12"/>
      <c r="CV3" s="185"/>
      <c r="CW3" s="2"/>
      <c r="CX3" s="2"/>
      <c r="CY3" s="2"/>
      <c r="CZ3" s="2"/>
      <c r="DA3" s="48"/>
      <c r="DB3" s="6" t="s">
        <v>393</v>
      </c>
      <c r="DC3" s="4"/>
      <c r="DD3" s="4"/>
      <c r="DE3" s="5"/>
      <c r="DF3" s="455" t="str">
        <f>"FROM FIRST TILL "&amp;RIGHT($B$4,4)-1</f>
        <v>FROM FIRST TILL 2010</v>
      </c>
      <c r="DG3" s="48"/>
    </row>
    <row r="4" spans="1:111" s="9" customFormat="1" ht="15">
      <c r="A4" s="48"/>
      <c r="B4" s="3" t="str">
        <f>Cover!$E$6</f>
        <v>TAHUN 2011</v>
      </c>
      <c r="C4" s="7"/>
      <c r="D4" s="7"/>
      <c r="E4" s="5"/>
      <c r="F4" s="10"/>
      <c r="G4" s="10"/>
      <c r="H4" s="10"/>
      <c r="I4" s="10"/>
      <c r="J4" s="10"/>
      <c r="K4" s="10"/>
      <c r="L4" s="5"/>
      <c r="M4" s="186"/>
      <c r="N4" s="5"/>
      <c r="O4" s="5"/>
      <c r="P4" s="5"/>
      <c r="Q4" s="5"/>
      <c r="R4" s="48"/>
      <c r="S4" s="3" t="str">
        <f>Cover!$E$6</f>
        <v>TAHUN 2011</v>
      </c>
      <c r="T4" s="7"/>
      <c r="U4" s="7"/>
      <c r="V4" s="5"/>
      <c r="W4" s="10"/>
      <c r="X4" s="10"/>
      <c r="Y4" s="10"/>
      <c r="Z4" s="10"/>
      <c r="AA4" s="10"/>
      <c r="AB4" s="10"/>
      <c r="AC4" s="5"/>
      <c r="AD4" s="186"/>
      <c r="AE4" s="5"/>
      <c r="AF4" s="5"/>
      <c r="AG4" s="5"/>
      <c r="AH4" s="5"/>
      <c r="AI4" s="48"/>
      <c r="AJ4" s="3" t="str">
        <f>Cover!$E$6</f>
        <v>TAHUN 2011</v>
      </c>
      <c r="AK4" s="7"/>
      <c r="AL4" s="7"/>
      <c r="AM4" s="5"/>
      <c r="AN4" s="10"/>
      <c r="AO4" s="10"/>
      <c r="AP4" s="10"/>
      <c r="AQ4" s="10"/>
      <c r="AR4" s="10"/>
      <c r="AS4" s="10"/>
      <c r="AT4" s="5"/>
      <c r="AU4" s="186"/>
      <c r="AV4" s="5"/>
      <c r="AW4" s="5"/>
      <c r="AX4" s="5"/>
      <c r="AY4" s="5"/>
      <c r="AZ4" s="48"/>
      <c r="BA4" s="266"/>
      <c r="BB4" s="48"/>
      <c r="BC4" s="3" t="str">
        <f>Cover!$E$6</f>
        <v>TAHUN 2011</v>
      </c>
      <c r="BD4" s="7"/>
      <c r="BE4" s="7"/>
      <c r="BF4" s="5"/>
      <c r="BG4" s="10"/>
      <c r="BH4" s="10"/>
      <c r="BI4" s="10"/>
      <c r="BJ4" s="10"/>
      <c r="BK4" s="10"/>
      <c r="BL4" s="10"/>
      <c r="BM4" s="5"/>
      <c r="BN4" s="186"/>
      <c r="BO4" s="5"/>
      <c r="BP4" s="5"/>
      <c r="BQ4" s="5"/>
      <c r="BR4" s="5"/>
      <c r="BS4" s="48"/>
      <c r="BT4" s="3" t="str">
        <f>Cover!$E$6</f>
        <v>TAHUN 2011</v>
      </c>
      <c r="BU4" s="7"/>
      <c r="BV4" s="7"/>
      <c r="BW4" s="5"/>
      <c r="BX4" s="10"/>
      <c r="BY4" s="10"/>
      <c r="BZ4" s="10"/>
      <c r="CA4" s="10"/>
      <c r="CB4" s="10"/>
      <c r="CC4" s="10"/>
      <c r="CD4" s="5"/>
      <c r="CE4" s="186"/>
      <c r="CF4" s="5"/>
      <c r="CG4" s="5"/>
      <c r="CH4" s="5"/>
      <c r="CI4" s="5"/>
      <c r="CJ4" s="48"/>
      <c r="CK4" s="3" t="str">
        <f>Cover!$E$6</f>
        <v>TAHUN 2011</v>
      </c>
      <c r="CL4" s="7"/>
      <c r="CM4" s="7"/>
      <c r="CN4" s="5"/>
      <c r="CO4" s="10"/>
      <c r="CP4" s="10"/>
      <c r="CQ4" s="10"/>
      <c r="CR4" s="10"/>
      <c r="CS4" s="10"/>
      <c r="CT4" s="10"/>
      <c r="CU4" s="5"/>
      <c r="CV4" s="186"/>
      <c r="CW4" s="5"/>
      <c r="CX4" s="5"/>
      <c r="CY4" s="5"/>
      <c r="CZ4" s="5"/>
      <c r="DA4" s="48"/>
      <c r="DB4" s="3" t="str">
        <f>Cover!$E$6</f>
        <v>TAHUN 2011</v>
      </c>
      <c r="DC4" s="7"/>
      <c r="DD4" s="7"/>
      <c r="DE4" s="5"/>
      <c r="DF4" s="400"/>
      <c r="DG4" s="48"/>
    </row>
    <row r="5" spans="1:111" s="9" customFormat="1" ht="27">
      <c r="A5" s="48"/>
      <c r="B5" s="13" t="s">
        <v>144</v>
      </c>
      <c r="C5" s="7"/>
      <c r="D5" s="7"/>
      <c r="E5" s="5"/>
      <c r="F5" s="368" t="str">
        <f>"REALISASI "&amp;RIGHT(Cover!$E$6,4)</f>
        <v>REALISASI 2011</v>
      </c>
      <c r="G5" s="369"/>
      <c r="H5" s="369"/>
      <c r="I5" s="369"/>
      <c r="J5" s="369"/>
      <c r="K5" s="369"/>
      <c r="L5" s="369"/>
      <c r="M5" s="369"/>
      <c r="N5" s="369"/>
      <c r="O5" s="369"/>
      <c r="P5" s="369"/>
      <c r="Q5" s="370"/>
      <c r="R5" s="48"/>
      <c r="S5" s="13" t="s">
        <v>144</v>
      </c>
      <c r="T5" s="7"/>
      <c r="U5" s="7"/>
      <c r="V5" s="5"/>
      <c r="W5" s="368" t="str">
        <f>"OUTLOOK "&amp;RIGHT(Cover!$E$6,4)</f>
        <v>OUTLOOK 2011</v>
      </c>
      <c r="X5" s="369"/>
      <c r="Y5" s="369"/>
      <c r="Z5" s="369"/>
      <c r="AA5" s="369"/>
      <c r="AB5" s="369"/>
      <c r="AC5" s="369"/>
      <c r="AD5" s="369"/>
      <c r="AE5" s="369"/>
      <c r="AF5" s="369"/>
      <c r="AG5" s="369"/>
      <c r="AH5" s="370"/>
      <c r="AI5" s="48"/>
      <c r="AJ5" s="13" t="s">
        <v>144</v>
      </c>
      <c r="AK5" s="7"/>
      <c r="AL5" s="7"/>
      <c r="AM5" s="5"/>
      <c r="AN5" s="368" t="str">
        <f>"MASTER BUDGET "&amp;RIGHT(Cover!$E$6,4)</f>
        <v>MASTER BUDGET 2011</v>
      </c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70"/>
      <c r="AZ5" s="48"/>
      <c r="BA5" s="266"/>
      <c r="BB5" s="48"/>
      <c r="BC5" s="13" t="s">
        <v>402</v>
      </c>
      <c r="BD5" s="7"/>
      <c r="BE5" s="7"/>
      <c r="BF5" s="5"/>
      <c r="BG5" s="368" t="str">
        <f>"REALISASI "&amp;RIGHT(Cover!$E$6,4)</f>
        <v>REALISASI 2011</v>
      </c>
      <c r="BH5" s="369"/>
      <c r="BI5" s="369"/>
      <c r="BJ5" s="369"/>
      <c r="BK5" s="369"/>
      <c r="BL5" s="369"/>
      <c r="BM5" s="369"/>
      <c r="BN5" s="369"/>
      <c r="BO5" s="369"/>
      <c r="BP5" s="369"/>
      <c r="BQ5" s="369"/>
      <c r="BR5" s="370"/>
      <c r="BS5" s="48"/>
      <c r="BT5" s="13" t="s">
        <v>402</v>
      </c>
      <c r="BU5" s="7"/>
      <c r="BV5" s="7"/>
      <c r="BW5" s="5"/>
      <c r="BX5" s="368" t="str">
        <f>"OUTLOOK "&amp;RIGHT(Cover!$E$6,4)</f>
        <v>OUTLOOK 2011</v>
      </c>
      <c r="BY5" s="369"/>
      <c r="BZ5" s="369"/>
      <c r="CA5" s="369"/>
      <c r="CB5" s="369"/>
      <c r="CC5" s="369"/>
      <c r="CD5" s="369"/>
      <c r="CE5" s="369"/>
      <c r="CF5" s="369"/>
      <c r="CG5" s="369"/>
      <c r="CH5" s="369"/>
      <c r="CI5" s="370"/>
      <c r="CJ5" s="48"/>
      <c r="CK5" s="13" t="s">
        <v>402</v>
      </c>
      <c r="CL5" s="7"/>
      <c r="CM5" s="7"/>
      <c r="CN5" s="5"/>
      <c r="CO5" s="368" t="str">
        <f>"MASTER BUDGET "&amp;RIGHT(Cover!$E$6,4)</f>
        <v>MASTER BUDGET 2011</v>
      </c>
      <c r="CP5" s="369"/>
      <c r="CQ5" s="369"/>
      <c r="CR5" s="369"/>
      <c r="CS5" s="369"/>
      <c r="CT5" s="369"/>
      <c r="CU5" s="369"/>
      <c r="CV5" s="369"/>
      <c r="CW5" s="369"/>
      <c r="CX5" s="369"/>
      <c r="CY5" s="369"/>
      <c r="CZ5" s="370"/>
      <c r="DA5" s="48"/>
      <c r="DB5" s="13"/>
      <c r="DC5" s="7"/>
      <c r="DD5" s="7"/>
      <c r="DE5" s="5"/>
      <c r="DF5" s="401"/>
      <c r="DG5" s="48"/>
    </row>
    <row r="6" spans="1:111" s="9" customFormat="1" ht="15" customHeight="1">
      <c r="A6" s="48"/>
      <c r="B6" s="372" t="s">
        <v>394</v>
      </c>
      <c r="C6" s="373"/>
      <c r="D6" s="374"/>
      <c r="E6" s="207" t="s">
        <v>1</v>
      </c>
      <c r="F6" s="206" t="s">
        <v>134</v>
      </c>
      <c r="G6" s="206" t="s">
        <v>135</v>
      </c>
      <c r="H6" s="206" t="s">
        <v>136</v>
      </c>
      <c r="I6" s="206" t="s">
        <v>28</v>
      </c>
      <c r="J6" s="206" t="s">
        <v>29</v>
      </c>
      <c r="K6" s="206" t="s">
        <v>30</v>
      </c>
      <c r="L6" s="206" t="s">
        <v>126</v>
      </c>
      <c r="M6" s="206" t="s">
        <v>127</v>
      </c>
      <c r="N6" s="206" t="s">
        <v>128</v>
      </c>
      <c r="O6" s="206" t="s">
        <v>137</v>
      </c>
      <c r="P6" s="206" t="s">
        <v>138</v>
      </c>
      <c r="Q6" s="206" t="s">
        <v>139</v>
      </c>
      <c r="R6" s="48"/>
      <c r="S6" s="372" t="s">
        <v>394</v>
      </c>
      <c r="T6" s="373"/>
      <c r="U6" s="374"/>
      <c r="V6" s="207" t="s">
        <v>1</v>
      </c>
      <c r="W6" s="206" t="s">
        <v>134</v>
      </c>
      <c r="X6" s="206" t="s">
        <v>135</v>
      </c>
      <c r="Y6" s="206" t="s">
        <v>136</v>
      </c>
      <c r="Z6" s="206" t="s">
        <v>28</v>
      </c>
      <c r="AA6" s="206" t="s">
        <v>29</v>
      </c>
      <c r="AB6" s="206" t="s">
        <v>30</v>
      </c>
      <c r="AC6" s="206" t="s">
        <v>126</v>
      </c>
      <c r="AD6" s="206" t="s">
        <v>127</v>
      </c>
      <c r="AE6" s="206" t="s">
        <v>128</v>
      </c>
      <c r="AF6" s="206" t="s">
        <v>137</v>
      </c>
      <c r="AG6" s="206" t="s">
        <v>138</v>
      </c>
      <c r="AH6" s="206" t="s">
        <v>139</v>
      </c>
      <c r="AI6" s="48"/>
      <c r="AJ6" s="372" t="s">
        <v>394</v>
      </c>
      <c r="AK6" s="373"/>
      <c r="AL6" s="374"/>
      <c r="AM6" s="207" t="s">
        <v>1</v>
      </c>
      <c r="AN6" s="206" t="s">
        <v>134</v>
      </c>
      <c r="AO6" s="206" t="s">
        <v>135</v>
      </c>
      <c r="AP6" s="206" t="s">
        <v>136</v>
      </c>
      <c r="AQ6" s="206" t="s">
        <v>28</v>
      </c>
      <c r="AR6" s="206" t="s">
        <v>29</v>
      </c>
      <c r="AS6" s="206" t="s">
        <v>30</v>
      </c>
      <c r="AT6" s="206" t="s">
        <v>126</v>
      </c>
      <c r="AU6" s="206" t="s">
        <v>127</v>
      </c>
      <c r="AV6" s="206" t="s">
        <v>128</v>
      </c>
      <c r="AW6" s="206" t="s">
        <v>137</v>
      </c>
      <c r="AX6" s="206" t="s">
        <v>138</v>
      </c>
      <c r="AY6" s="206" t="s">
        <v>139</v>
      </c>
      <c r="AZ6" s="48"/>
      <c r="BA6" s="266"/>
      <c r="BB6" s="48"/>
      <c r="BC6" s="372" t="s">
        <v>394</v>
      </c>
      <c r="BD6" s="373"/>
      <c r="BE6" s="374"/>
      <c r="BF6" s="207" t="s">
        <v>1</v>
      </c>
      <c r="BG6" s="206" t="s">
        <v>134</v>
      </c>
      <c r="BH6" s="206" t="s">
        <v>135</v>
      </c>
      <c r="BI6" s="206" t="s">
        <v>136</v>
      </c>
      <c r="BJ6" s="206" t="s">
        <v>28</v>
      </c>
      <c r="BK6" s="206" t="s">
        <v>29</v>
      </c>
      <c r="BL6" s="206" t="s">
        <v>30</v>
      </c>
      <c r="BM6" s="206" t="s">
        <v>126</v>
      </c>
      <c r="BN6" s="206" t="s">
        <v>127</v>
      </c>
      <c r="BO6" s="206" t="s">
        <v>128</v>
      </c>
      <c r="BP6" s="206" t="s">
        <v>137</v>
      </c>
      <c r="BQ6" s="206" t="s">
        <v>138</v>
      </c>
      <c r="BR6" s="206" t="s">
        <v>139</v>
      </c>
      <c r="BS6" s="48"/>
      <c r="BT6" s="372" t="s">
        <v>394</v>
      </c>
      <c r="BU6" s="373"/>
      <c r="BV6" s="374"/>
      <c r="BW6" s="207" t="s">
        <v>1</v>
      </c>
      <c r="BX6" s="206" t="s">
        <v>134</v>
      </c>
      <c r="BY6" s="206" t="s">
        <v>135</v>
      </c>
      <c r="BZ6" s="206" t="s">
        <v>136</v>
      </c>
      <c r="CA6" s="206" t="s">
        <v>28</v>
      </c>
      <c r="CB6" s="206" t="s">
        <v>29</v>
      </c>
      <c r="CC6" s="206" t="s">
        <v>30</v>
      </c>
      <c r="CD6" s="206" t="s">
        <v>126</v>
      </c>
      <c r="CE6" s="206" t="s">
        <v>127</v>
      </c>
      <c r="CF6" s="206" t="s">
        <v>128</v>
      </c>
      <c r="CG6" s="206" t="s">
        <v>137</v>
      </c>
      <c r="CH6" s="206" t="s">
        <v>138</v>
      </c>
      <c r="CI6" s="206" t="s">
        <v>139</v>
      </c>
      <c r="CJ6" s="48"/>
      <c r="CK6" s="372" t="s">
        <v>394</v>
      </c>
      <c r="CL6" s="373"/>
      <c r="CM6" s="374"/>
      <c r="CN6" s="207" t="s">
        <v>1</v>
      </c>
      <c r="CO6" s="206" t="s">
        <v>134</v>
      </c>
      <c r="CP6" s="206" t="s">
        <v>135</v>
      </c>
      <c r="CQ6" s="206" t="s">
        <v>136</v>
      </c>
      <c r="CR6" s="206" t="s">
        <v>28</v>
      </c>
      <c r="CS6" s="206" t="s">
        <v>29</v>
      </c>
      <c r="CT6" s="206" t="s">
        <v>30</v>
      </c>
      <c r="CU6" s="206" t="s">
        <v>126</v>
      </c>
      <c r="CV6" s="206" t="s">
        <v>127</v>
      </c>
      <c r="CW6" s="206" t="s">
        <v>128</v>
      </c>
      <c r="CX6" s="206" t="s">
        <v>137</v>
      </c>
      <c r="CY6" s="206" t="s">
        <v>138</v>
      </c>
      <c r="CZ6" s="206" t="s">
        <v>139</v>
      </c>
      <c r="DA6" s="48"/>
      <c r="DB6" s="372" t="s">
        <v>394</v>
      </c>
      <c r="DC6" s="373"/>
      <c r="DD6" s="374"/>
      <c r="DE6" s="207" t="s">
        <v>1</v>
      </c>
      <c r="DF6" s="206"/>
      <c r="DG6" s="48"/>
    </row>
    <row r="7" spans="1:111" s="9" customFormat="1" ht="15">
      <c r="A7" s="48"/>
      <c r="B7" s="201" t="s">
        <v>23</v>
      </c>
      <c r="C7" s="202" t="s">
        <v>419</v>
      </c>
      <c r="D7" s="324"/>
      <c r="E7" s="201"/>
      <c r="F7" s="450">
        <v>1</v>
      </c>
      <c r="G7" s="450">
        <v>2</v>
      </c>
      <c r="H7" s="450">
        <v>3</v>
      </c>
      <c r="I7" s="450">
        <v>4</v>
      </c>
      <c r="J7" s="450">
        <v>5</v>
      </c>
      <c r="K7" s="450">
        <v>6</v>
      </c>
      <c r="L7" s="450">
        <v>7</v>
      </c>
      <c r="M7" s="450">
        <v>8</v>
      </c>
      <c r="N7" s="451">
        <v>9</v>
      </c>
      <c r="O7" s="451">
        <v>10</v>
      </c>
      <c r="P7" s="451">
        <v>11</v>
      </c>
      <c r="Q7" s="451">
        <v>12</v>
      </c>
      <c r="R7" s="48"/>
      <c r="S7" s="201" t="s">
        <v>23</v>
      </c>
      <c r="T7" s="202" t="s">
        <v>419</v>
      </c>
      <c r="U7" s="324"/>
      <c r="V7" s="201"/>
      <c r="W7" s="450">
        <v>1</v>
      </c>
      <c r="X7" s="450">
        <v>2</v>
      </c>
      <c r="Y7" s="450">
        <v>3</v>
      </c>
      <c r="Z7" s="450">
        <v>4</v>
      </c>
      <c r="AA7" s="450">
        <v>5</v>
      </c>
      <c r="AB7" s="450">
        <v>6</v>
      </c>
      <c r="AC7" s="450">
        <v>7</v>
      </c>
      <c r="AD7" s="450">
        <v>8</v>
      </c>
      <c r="AE7" s="451">
        <v>9</v>
      </c>
      <c r="AF7" s="451">
        <v>10</v>
      </c>
      <c r="AG7" s="451">
        <v>11</v>
      </c>
      <c r="AH7" s="451">
        <v>12</v>
      </c>
      <c r="AI7" s="48"/>
      <c r="AJ7" s="201" t="s">
        <v>23</v>
      </c>
      <c r="AK7" s="202" t="s">
        <v>419</v>
      </c>
      <c r="AL7" s="324"/>
      <c r="AM7" s="201"/>
      <c r="AN7" s="450">
        <v>1</v>
      </c>
      <c r="AO7" s="450">
        <v>2</v>
      </c>
      <c r="AP7" s="450">
        <v>3</v>
      </c>
      <c r="AQ7" s="450">
        <v>4</v>
      </c>
      <c r="AR7" s="450">
        <v>5</v>
      </c>
      <c r="AS7" s="450">
        <v>6</v>
      </c>
      <c r="AT7" s="450">
        <v>7</v>
      </c>
      <c r="AU7" s="450">
        <v>8</v>
      </c>
      <c r="AV7" s="451">
        <v>9</v>
      </c>
      <c r="AW7" s="451">
        <v>10</v>
      </c>
      <c r="AX7" s="451">
        <v>11</v>
      </c>
      <c r="AY7" s="451">
        <v>12</v>
      </c>
      <c r="AZ7" s="48"/>
      <c r="BA7" s="266"/>
      <c r="BB7" s="48"/>
      <c r="BC7" s="201" t="s">
        <v>23</v>
      </c>
      <c r="BD7" s="202" t="s">
        <v>419</v>
      </c>
      <c r="BE7" s="324"/>
      <c r="BF7" s="201"/>
      <c r="BG7" s="450">
        <v>1</v>
      </c>
      <c r="BH7" s="450">
        <v>2</v>
      </c>
      <c r="BI7" s="450">
        <v>3</v>
      </c>
      <c r="BJ7" s="450">
        <v>4</v>
      </c>
      <c r="BK7" s="450">
        <v>5</v>
      </c>
      <c r="BL7" s="450">
        <v>6</v>
      </c>
      <c r="BM7" s="450">
        <v>7</v>
      </c>
      <c r="BN7" s="450">
        <v>8</v>
      </c>
      <c r="BO7" s="451">
        <v>9</v>
      </c>
      <c r="BP7" s="451">
        <v>10</v>
      </c>
      <c r="BQ7" s="451">
        <v>11</v>
      </c>
      <c r="BR7" s="451">
        <v>12</v>
      </c>
      <c r="BS7" s="48"/>
      <c r="BT7" s="201" t="s">
        <v>23</v>
      </c>
      <c r="BU7" s="202" t="s">
        <v>419</v>
      </c>
      <c r="BV7" s="324"/>
      <c r="BW7" s="201"/>
      <c r="BX7" s="450">
        <v>1</v>
      </c>
      <c r="BY7" s="450">
        <v>2</v>
      </c>
      <c r="BZ7" s="450">
        <v>3</v>
      </c>
      <c r="CA7" s="450">
        <v>4</v>
      </c>
      <c r="CB7" s="450">
        <v>5</v>
      </c>
      <c r="CC7" s="450">
        <v>6</v>
      </c>
      <c r="CD7" s="450">
        <v>7</v>
      </c>
      <c r="CE7" s="450">
        <v>8</v>
      </c>
      <c r="CF7" s="451">
        <v>9</v>
      </c>
      <c r="CG7" s="451">
        <v>10</v>
      </c>
      <c r="CH7" s="451">
        <v>11</v>
      </c>
      <c r="CI7" s="451">
        <v>12</v>
      </c>
      <c r="CJ7" s="48"/>
      <c r="CK7" s="201" t="s">
        <v>23</v>
      </c>
      <c r="CL7" s="202" t="s">
        <v>419</v>
      </c>
      <c r="CM7" s="324"/>
      <c r="CN7" s="201"/>
      <c r="CO7" s="450">
        <v>1</v>
      </c>
      <c r="CP7" s="450">
        <v>2</v>
      </c>
      <c r="CQ7" s="450">
        <v>3</v>
      </c>
      <c r="CR7" s="450">
        <v>4</v>
      </c>
      <c r="CS7" s="450">
        <v>5</v>
      </c>
      <c r="CT7" s="450">
        <v>6</v>
      </c>
      <c r="CU7" s="450">
        <v>7</v>
      </c>
      <c r="CV7" s="450">
        <v>8</v>
      </c>
      <c r="CW7" s="451">
        <v>9</v>
      </c>
      <c r="CX7" s="451">
        <v>10</v>
      </c>
      <c r="CY7" s="451">
        <v>11</v>
      </c>
      <c r="CZ7" s="451">
        <v>12</v>
      </c>
      <c r="DA7" s="48"/>
      <c r="DB7" s="201" t="s">
        <v>23</v>
      </c>
      <c r="DC7" s="202" t="s">
        <v>419</v>
      </c>
      <c r="DD7" s="324"/>
      <c r="DE7" s="201"/>
      <c r="DF7" s="337"/>
      <c r="DG7" s="48"/>
    </row>
    <row r="8" spans="1:111" s="9" customFormat="1" ht="15">
      <c r="A8" s="48"/>
      <c r="B8" s="319"/>
      <c r="C8" s="320"/>
      <c r="D8" s="321" t="s">
        <v>20</v>
      </c>
      <c r="E8" s="319" t="s">
        <v>2</v>
      </c>
      <c r="F8" s="322">
        <v>4022</v>
      </c>
      <c r="G8" s="323">
        <v>4022</v>
      </c>
      <c r="H8" s="322">
        <v>4022.38</v>
      </c>
      <c r="I8" s="323">
        <v>4022.38</v>
      </c>
      <c r="J8" s="322">
        <v>4022.38</v>
      </c>
      <c r="K8" s="323">
        <v>4022.38</v>
      </c>
      <c r="L8" s="322">
        <v>4022.38</v>
      </c>
      <c r="M8" s="323">
        <v>4022.38</v>
      </c>
      <c r="N8" s="322">
        <v>4022.38</v>
      </c>
      <c r="O8" s="323">
        <v>4022.38</v>
      </c>
      <c r="P8" s="322">
        <v>4022.38</v>
      </c>
      <c r="Q8" s="323">
        <v>4022.38</v>
      </c>
      <c r="R8" s="48"/>
      <c r="S8" s="319"/>
      <c r="T8" s="320"/>
      <c r="U8" s="321" t="s">
        <v>20</v>
      </c>
      <c r="V8" s="319" t="s">
        <v>2</v>
      </c>
      <c r="W8" s="322">
        <v>4022</v>
      </c>
      <c r="X8" s="323">
        <v>4022</v>
      </c>
      <c r="Y8" s="322">
        <v>4022.38</v>
      </c>
      <c r="Z8" s="323">
        <v>4022.38</v>
      </c>
      <c r="AA8" s="322">
        <v>4022.38</v>
      </c>
      <c r="AB8" s="323">
        <v>4022.38</v>
      </c>
      <c r="AC8" s="322">
        <v>4022.38</v>
      </c>
      <c r="AD8" s="323">
        <v>4022.38</v>
      </c>
      <c r="AE8" s="322">
        <v>4022.38</v>
      </c>
      <c r="AF8" s="323">
        <v>4022.38</v>
      </c>
      <c r="AG8" s="322">
        <v>4022.38</v>
      </c>
      <c r="AH8" s="323">
        <v>4022.38</v>
      </c>
      <c r="AI8" s="48"/>
      <c r="AJ8" s="319"/>
      <c r="AK8" s="320"/>
      <c r="AL8" s="321" t="s">
        <v>20</v>
      </c>
      <c r="AM8" s="319" t="s">
        <v>2</v>
      </c>
      <c r="AN8" s="342">
        <v>4022</v>
      </c>
      <c r="AO8" s="342">
        <v>4022</v>
      </c>
      <c r="AP8" s="342">
        <v>4022.38</v>
      </c>
      <c r="AQ8" s="342">
        <v>4022.38</v>
      </c>
      <c r="AR8" s="342">
        <v>4022.38</v>
      </c>
      <c r="AS8" s="342">
        <v>4022.38</v>
      </c>
      <c r="AT8" s="342">
        <v>4022.38</v>
      </c>
      <c r="AU8" s="342">
        <v>4022.38</v>
      </c>
      <c r="AV8" s="342">
        <v>4022.38</v>
      </c>
      <c r="AW8" s="342">
        <v>4022.38</v>
      </c>
      <c r="AX8" s="342">
        <v>4022.38</v>
      </c>
      <c r="AY8" s="342">
        <v>4022.38</v>
      </c>
      <c r="AZ8" s="48"/>
      <c r="BA8" s="267"/>
      <c r="BB8" s="48"/>
      <c r="BC8" s="319"/>
      <c r="BD8" s="320"/>
      <c r="BE8" s="321" t="s">
        <v>20</v>
      </c>
      <c r="BF8" s="319" t="s">
        <v>2</v>
      </c>
      <c r="BG8" s="342">
        <f>F8</f>
        <v>4022</v>
      </c>
      <c r="BH8" s="342">
        <f t="shared" ref="BH8:BR9" si="0">G8</f>
        <v>4022</v>
      </c>
      <c r="BI8" s="342">
        <f t="shared" si="0"/>
        <v>4022.38</v>
      </c>
      <c r="BJ8" s="342">
        <f t="shared" si="0"/>
        <v>4022.38</v>
      </c>
      <c r="BK8" s="342">
        <f t="shared" si="0"/>
        <v>4022.38</v>
      </c>
      <c r="BL8" s="342">
        <f t="shared" si="0"/>
        <v>4022.38</v>
      </c>
      <c r="BM8" s="342">
        <f t="shared" si="0"/>
        <v>4022.38</v>
      </c>
      <c r="BN8" s="342">
        <f t="shared" si="0"/>
        <v>4022.38</v>
      </c>
      <c r="BO8" s="342">
        <f t="shared" si="0"/>
        <v>4022.38</v>
      </c>
      <c r="BP8" s="342">
        <f t="shared" si="0"/>
        <v>4022.38</v>
      </c>
      <c r="BQ8" s="342">
        <f t="shared" si="0"/>
        <v>4022.38</v>
      </c>
      <c r="BR8" s="342">
        <f t="shared" si="0"/>
        <v>4022.38</v>
      </c>
      <c r="BS8" s="48"/>
      <c r="BT8" s="319"/>
      <c r="BU8" s="320"/>
      <c r="BV8" s="321" t="s">
        <v>20</v>
      </c>
      <c r="BW8" s="319" t="s">
        <v>2</v>
      </c>
      <c r="BX8" s="342">
        <f>W8</f>
        <v>4022</v>
      </c>
      <c r="BY8" s="342">
        <f t="shared" ref="BY8:BY9" si="1">X8</f>
        <v>4022</v>
      </c>
      <c r="BZ8" s="342">
        <f t="shared" ref="BZ8:BZ9" si="2">Y8</f>
        <v>4022.38</v>
      </c>
      <c r="CA8" s="342">
        <f t="shared" ref="CA8:CA9" si="3">Z8</f>
        <v>4022.38</v>
      </c>
      <c r="CB8" s="342">
        <f t="shared" ref="CB8:CB9" si="4">AA8</f>
        <v>4022.38</v>
      </c>
      <c r="CC8" s="342">
        <f t="shared" ref="CC8:CC9" si="5">AB8</f>
        <v>4022.38</v>
      </c>
      <c r="CD8" s="342">
        <f t="shared" ref="CD8:CD9" si="6">AC8</f>
        <v>4022.38</v>
      </c>
      <c r="CE8" s="342">
        <f t="shared" ref="CE8:CE9" si="7">AD8</f>
        <v>4022.38</v>
      </c>
      <c r="CF8" s="342">
        <f t="shared" ref="CF8:CF9" si="8">AE8</f>
        <v>4022.38</v>
      </c>
      <c r="CG8" s="342">
        <f t="shared" ref="CG8:CG9" si="9">AF8</f>
        <v>4022.38</v>
      </c>
      <c r="CH8" s="342">
        <f t="shared" ref="CH8:CH9" si="10">AG8</f>
        <v>4022.38</v>
      </c>
      <c r="CI8" s="342">
        <f t="shared" ref="CI8:CI9" si="11">AH8</f>
        <v>4022.38</v>
      </c>
      <c r="CJ8" s="48"/>
      <c r="CK8" s="319"/>
      <c r="CL8" s="320"/>
      <c r="CM8" s="321" t="s">
        <v>20</v>
      </c>
      <c r="CN8" s="319" t="s">
        <v>2</v>
      </c>
      <c r="CO8" s="342">
        <f>AN8</f>
        <v>4022</v>
      </c>
      <c r="CP8" s="342">
        <f t="shared" ref="CP8:CP9" si="12">AO8</f>
        <v>4022</v>
      </c>
      <c r="CQ8" s="342">
        <f t="shared" ref="CQ8:CQ9" si="13">AP8</f>
        <v>4022.38</v>
      </c>
      <c r="CR8" s="342">
        <f t="shared" ref="CR8:CR9" si="14">AQ8</f>
        <v>4022.38</v>
      </c>
      <c r="CS8" s="342">
        <f t="shared" ref="CS8:CS9" si="15">AR8</f>
        <v>4022.38</v>
      </c>
      <c r="CT8" s="342">
        <f t="shared" ref="CT8:CT9" si="16">AS8</f>
        <v>4022.38</v>
      </c>
      <c r="CU8" s="342">
        <f t="shared" ref="CU8:CU9" si="17">AT8</f>
        <v>4022.38</v>
      </c>
      <c r="CV8" s="342">
        <f t="shared" ref="CV8:CV9" si="18">AU8</f>
        <v>4022.38</v>
      </c>
      <c r="CW8" s="342">
        <f t="shared" ref="CW8:CW9" si="19">AV8</f>
        <v>4022.38</v>
      </c>
      <c r="CX8" s="342">
        <f t="shared" ref="CX8:CX9" si="20">AW8</f>
        <v>4022.38</v>
      </c>
      <c r="CY8" s="342">
        <f t="shared" ref="CY8:CY9" si="21">AX8</f>
        <v>4022.38</v>
      </c>
      <c r="CZ8" s="342">
        <f t="shared" ref="CZ8:CZ9" si="22">AY8</f>
        <v>4022.38</v>
      </c>
      <c r="DA8" s="48"/>
      <c r="DB8" s="319"/>
      <c r="DC8" s="320"/>
      <c r="DD8" s="321" t="s">
        <v>20</v>
      </c>
      <c r="DE8" s="319" t="s">
        <v>2</v>
      </c>
      <c r="DF8" s="342">
        <v>4022</v>
      </c>
      <c r="DG8" s="48"/>
    </row>
    <row r="9" spans="1:111" s="9" customFormat="1" ht="15">
      <c r="A9" s="48"/>
      <c r="B9" s="94"/>
      <c r="C9" s="95"/>
      <c r="D9" s="96"/>
      <c r="E9" s="94" t="s">
        <v>3</v>
      </c>
      <c r="F9" s="69">
        <v>575146</v>
      </c>
      <c r="G9" s="77">
        <v>575146</v>
      </c>
      <c r="H9" s="69">
        <v>575200</v>
      </c>
      <c r="I9" s="77">
        <v>575200</v>
      </c>
      <c r="J9" s="69">
        <v>575200</v>
      </c>
      <c r="K9" s="77">
        <v>575200</v>
      </c>
      <c r="L9" s="69">
        <v>575200</v>
      </c>
      <c r="M9" s="77">
        <v>575200</v>
      </c>
      <c r="N9" s="69">
        <v>575200</v>
      </c>
      <c r="O9" s="77">
        <v>575200</v>
      </c>
      <c r="P9" s="69">
        <v>575200</v>
      </c>
      <c r="Q9" s="77">
        <v>575200</v>
      </c>
      <c r="R9" s="48"/>
      <c r="S9" s="94"/>
      <c r="T9" s="95"/>
      <c r="U9" s="96"/>
      <c r="V9" s="94" t="s">
        <v>3</v>
      </c>
      <c r="W9" s="69">
        <v>575146</v>
      </c>
      <c r="X9" s="77">
        <v>575146</v>
      </c>
      <c r="Y9" s="69">
        <v>575200</v>
      </c>
      <c r="Z9" s="77">
        <v>575200</v>
      </c>
      <c r="AA9" s="69">
        <v>575200</v>
      </c>
      <c r="AB9" s="77">
        <v>575200</v>
      </c>
      <c r="AC9" s="69">
        <v>575200</v>
      </c>
      <c r="AD9" s="77">
        <v>575200</v>
      </c>
      <c r="AE9" s="69">
        <v>575200</v>
      </c>
      <c r="AF9" s="77">
        <v>575200</v>
      </c>
      <c r="AG9" s="69">
        <v>575200</v>
      </c>
      <c r="AH9" s="77">
        <v>575200</v>
      </c>
      <c r="AI9" s="48"/>
      <c r="AJ9" s="94"/>
      <c r="AK9" s="95"/>
      <c r="AL9" s="96"/>
      <c r="AM9" s="94" t="s">
        <v>3</v>
      </c>
      <c r="AN9" s="257">
        <v>575146</v>
      </c>
      <c r="AO9" s="257">
        <v>575146</v>
      </c>
      <c r="AP9" s="257">
        <v>575200</v>
      </c>
      <c r="AQ9" s="257">
        <v>575200</v>
      </c>
      <c r="AR9" s="257">
        <v>575200</v>
      </c>
      <c r="AS9" s="257">
        <v>575200</v>
      </c>
      <c r="AT9" s="257">
        <v>575200</v>
      </c>
      <c r="AU9" s="257">
        <v>575200</v>
      </c>
      <c r="AV9" s="257">
        <v>575200</v>
      </c>
      <c r="AW9" s="257">
        <v>575200</v>
      </c>
      <c r="AX9" s="257">
        <v>575200</v>
      </c>
      <c r="AY9" s="257">
        <v>575200</v>
      </c>
      <c r="AZ9" s="48"/>
      <c r="BA9" s="268"/>
      <c r="BB9" s="48"/>
      <c r="BC9" s="94"/>
      <c r="BD9" s="95"/>
      <c r="BE9" s="96"/>
      <c r="BF9" s="94" t="s">
        <v>3</v>
      </c>
      <c r="BG9" s="257">
        <f>F9</f>
        <v>575146</v>
      </c>
      <c r="BH9" s="257">
        <f t="shared" si="0"/>
        <v>575146</v>
      </c>
      <c r="BI9" s="257">
        <f t="shared" si="0"/>
        <v>575200</v>
      </c>
      <c r="BJ9" s="257">
        <f t="shared" si="0"/>
        <v>575200</v>
      </c>
      <c r="BK9" s="257">
        <f t="shared" si="0"/>
        <v>575200</v>
      </c>
      <c r="BL9" s="257">
        <f t="shared" si="0"/>
        <v>575200</v>
      </c>
      <c r="BM9" s="257">
        <f t="shared" si="0"/>
        <v>575200</v>
      </c>
      <c r="BN9" s="257">
        <f t="shared" si="0"/>
        <v>575200</v>
      </c>
      <c r="BO9" s="257">
        <f t="shared" si="0"/>
        <v>575200</v>
      </c>
      <c r="BP9" s="257">
        <f t="shared" si="0"/>
        <v>575200</v>
      </c>
      <c r="BQ9" s="257">
        <f t="shared" si="0"/>
        <v>575200</v>
      </c>
      <c r="BR9" s="257">
        <f t="shared" si="0"/>
        <v>575200</v>
      </c>
      <c r="BS9" s="48"/>
      <c r="BT9" s="94"/>
      <c r="BU9" s="95"/>
      <c r="BV9" s="96"/>
      <c r="BW9" s="94" t="s">
        <v>3</v>
      </c>
      <c r="BX9" s="257">
        <f>W9</f>
        <v>575146</v>
      </c>
      <c r="BY9" s="257">
        <f t="shared" si="1"/>
        <v>575146</v>
      </c>
      <c r="BZ9" s="257">
        <f t="shared" si="2"/>
        <v>575200</v>
      </c>
      <c r="CA9" s="257">
        <f t="shared" si="3"/>
        <v>575200</v>
      </c>
      <c r="CB9" s="257">
        <f t="shared" si="4"/>
        <v>575200</v>
      </c>
      <c r="CC9" s="257">
        <f t="shared" si="5"/>
        <v>575200</v>
      </c>
      <c r="CD9" s="257">
        <f t="shared" si="6"/>
        <v>575200</v>
      </c>
      <c r="CE9" s="257">
        <f t="shared" si="7"/>
        <v>575200</v>
      </c>
      <c r="CF9" s="257">
        <f t="shared" si="8"/>
        <v>575200</v>
      </c>
      <c r="CG9" s="257">
        <f t="shared" si="9"/>
        <v>575200</v>
      </c>
      <c r="CH9" s="257">
        <f t="shared" si="10"/>
        <v>575200</v>
      </c>
      <c r="CI9" s="257">
        <f t="shared" si="11"/>
        <v>575200</v>
      </c>
      <c r="CJ9" s="48"/>
      <c r="CK9" s="94"/>
      <c r="CL9" s="95"/>
      <c r="CM9" s="96"/>
      <c r="CN9" s="94" t="s">
        <v>3</v>
      </c>
      <c r="CO9" s="257">
        <f>AN9</f>
        <v>575146</v>
      </c>
      <c r="CP9" s="257">
        <f t="shared" si="12"/>
        <v>575146</v>
      </c>
      <c r="CQ9" s="257">
        <f t="shared" si="13"/>
        <v>575200</v>
      </c>
      <c r="CR9" s="257">
        <f t="shared" si="14"/>
        <v>575200</v>
      </c>
      <c r="CS9" s="257">
        <f t="shared" si="15"/>
        <v>575200</v>
      </c>
      <c r="CT9" s="257">
        <f t="shared" si="16"/>
        <v>575200</v>
      </c>
      <c r="CU9" s="257">
        <f t="shared" si="17"/>
        <v>575200</v>
      </c>
      <c r="CV9" s="257">
        <f t="shared" si="18"/>
        <v>575200</v>
      </c>
      <c r="CW9" s="257">
        <f t="shared" si="19"/>
        <v>575200</v>
      </c>
      <c r="CX9" s="257">
        <f t="shared" si="20"/>
        <v>575200</v>
      </c>
      <c r="CY9" s="257">
        <f t="shared" si="21"/>
        <v>575200</v>
      </c>
      <c r="CZ9" s="257">
        <f t="shared" si="22"/>
        <v>575200</v>
      </c>
      <c r="DA9" s="48"/>
      <c r="DB9" s="94"/>
      <c r="DC9" s="95"/>
      <c r="DD9" s="96"/>
      <c r="DE9" s="94" t="s">
        <v>3</v>
      </c>
      <c r="DF9" s="257">
        <v>575146</v>
      </c>
      <c r="DG9" s="48"/>
    </row>
    <row r="10" spans="1:111" s="9" customFormat="1" ht="15">
      <c r="A10" s="48"/>
      <c r="B10" s="94"/>
      <c r="C10" s="95"/>
      <c r="D10" s="96"/>
      <c r="E10" s="94" t="s">
        <v>142</v>
      </c>
      <c r="F10" s="81">
        <f>IF(F8=0,0,F9/F8)</f>
        <v>143</v>
      </c>
      <c r="G10" s="86">
        <f t="shared" ref="G10:Q10" si="23">IF(G8=0,0,G9/G8)</f>
        <v>143</v>
      </c>
      <c r="H10" s="81">
        <f t="shared" si="23"/>
        <v>142.99991547292896</v>
      </c>
      <c r="I10" s="86">
        <f t="shared" si="23"/>
        <v>142.99991547292896</v>
      </c>
      <c r="J10" s="81">
        <f t="shared" si="23"/>
        <v>142.99991547292896</v>
      </c>
      <c r="K10" s="86">
        <f t="shared" si="23"/>
        <v>142.99991547292896</v>
      </c>
      <c r="L10" s="81">
        <f t="shared" si="23"/>
        <v>142.99991547292896</v>
      </c>
      <c r="M10" s="86">
        <f t="shared" si="23"/>
        <v>142.99991547292896</v>
      </c>
      <c r="N10" s="81">
        <f t="shared" si="23"/>
        <v>142.99991547292896</v>
      </c>
      <c r="O10" s="86">
        <f t="shared" si="23"/>
        <v>142.99991547292896</v>
      </c>
      <c r="P10" s="81">
        <f t="shared" si="23"/>
        <v>142.99991547292896</v>
      </c>
      <c r="Q10" s="86">
        <f t="shared" si="23"/>
        <v>142.99991547292896</v>
      </c>
      <c r="R10" s="48"/>
      <c r="S10" s="94"/>
      <c r="T10" s="95"/>
      <c r="U10" s="96"/>
      <c r="V10" s="94" t="s">
        <v>142</v>
      </c>
      <c r="W10" s="81">
        <f>IF(W8=0,0,W9/W8)</f>
        <v>143</v>
      </c>
      <c r="X10" s="86">
        <f t="shared" ref="X10:AH10" si="24">IF(X8=0,0,X9/X8)</f>
        <v>143</v>
      </c>
      <c r="Y10" s="81">
        <f t="shared" si="24"/>
        <v>142.99991547292896</v>
      </c>
      <c r="Z10" s="86">
        <f t="shared" si="24"/>
        <v>142.99991547292896</v>
      </c>
      <c r="AA10" s="81">
        <f t="shared" si="24"/>
        <v>142.99991547292896</v>
      </c>
      <c r="AB10" s="86">
        <f t="shared" si="24"/>
        <v>142.99991547292896</v>
      </c>
      <c r="AC10" s="81">
        <f t="shared" si="24"/>
        <v>142.99991547292896</v>
      </c>
      <c r="AD10" s="86">
        <f t="shared" si="24"/>
        <v>142.99991547292896</v>
      </c>
      <c r="AE10" s="81">
        <f t="shared" si="24"/>
        <v>142.99991547292896</v>
      </c>
      <c r="AF10" s="86">
        <f t="shared" si="24"/>
        <v>142.99991547292896</v>
      </c>
      <c r="AG10" s="81">
        <f t="shared" si="24"/>
        <v>142.99991547292896</v>
      </c>
      <c r="AH10" s="86">
        <f t="shared" si="24"/>
        <v>142.99991547292896</v>
      </c>
      <c r="AI10" s="48"/>
      <c r="AJ10" s="94"/>
      <c r="AK10" s="95"/>
      <c r="AL10" s="96"/>
      <c r="AM10" s="94" t="s">
        <v>142</v>
      </c>
      <c r="AN10" s="343">
        <f>IF(AN8=0,0,AN9/AN8)</f>
        <v>143</v>
      </c>
      <c r="AO10" s="343">
        <f t="shared" ref="AO10:AY10" si="25">IF(AO8=0,0,AO9/AO8)</f>
        <v>143</v>
      </c>
      <c r="AP10" s="343">
        <f t="shared" si="25"/>
        <v>142.99991547292896</v>
      </c>
      <c r="AQ10" s="343">
        <f t="shared" si="25"/>
        <v>142.99991547292896</v>
      </c>
      <c r="AR10" s="343">
        <f t="shared" si="25"/>
        <v>142.99991547292896</v>
      </c>
      <c r="AS10" s="343">
        <f t="shared" si="25"/>
        <v>142.99991547292896</v>
      </c>
      <c r="AT10" s="343">
        <f t="shared" si="25"/>
        <v>142.99991547292896</v>
      </c>
      <c r="AU10" s="343">
        <f t="shared" si="25"/>
        <v>142.99991547292896</v>
      </c>
      <c r="AV10" s="343">
        <f t="shared" si="25"/>
        <v>142.99991547292896</v>
      </c>
      <c r="AW10" s="343">
        <f t="shared" si="25"/>
        <v>142.99991547292896</v>
      </c>
      <c r="AX10" s="343">
        <f t="shared" si="25"/>
        <v>142.99991547292896</v>
      </c>
      <c r="AY10" s="343">
        <f t="shared" si="25"/>
        <v>142.99991547292896</v>
      </c>
      <c r="AZ10" s="48"/>
      <c r="BA10" s="268"/>
      <c r="BB10" s="48"/>
      <c r="BC10" s="94"/>
      <c r="BD10" s="95"/>
      <c r="BE10" s="96"/>
      <c r="BF10" s="94" t="s">
        <v>142</v>
      </c>
      <c r="BG10" s="343">
        <f>IF(BG8=0,0,BG9/BG8)</f>
        <v>143</v>
      </c>
      <c r="BH10" s="343">
        <f t="shared" ref="BH10:BR10" si="26">IF(BH8=0,0,BH9/BH8)</f>
        <v>143</v>
      </c>
      <c r="BI10" s="343">
        <f t="shared" si="26"/>
        <v>142.99991547292896</v>
      </c>
      <c r="BJ10" s="343">
        <f t="shared" si="26"/>
        <v>142.99991547292896</v>
      </c>
      <c r="BK10" s="343">
        <f t="shared" si="26"/>
        <v>142.99991547292896</v>
      </c>
      <c r="BL10" s="343">
        <f t="shared" si="26"/>
        <v>142.99991547292896</v>
      </c>
      <c r="BM10" s="343">
        <f t="shared" si="26"/>
        <v>142.99991547292896</v>
      </c>
      <c r="BN10" s="343">
        <f t="shared" si="26"/>
        <v>142.99991547292896</v>
      </c>
      <c r="BO10" s="343">
        <f t="shared" si="26"/>
        <v>142.99991547292896</v>
      </c>
      <c r="BP10" s="343">
        <f t="shared" si="26"/>
        <v>142.99991547292896</v>
      </c>
      <c r="BQ10" s="343">
        <f t="shared" si="26"/>
        <v>142.99991547292896</v>
      </c>
      <c r="BR10" s="343">
        <f t="shared" si="26"/>
        <v>142.99991547292896</v>
      </c>
      <c r="BS10" s="48"/>
      <c r="BT10" s="94"/>
      <c r="BU10" s="95"/>
      <c r="BV10" s="96"/>
      <c r="BW10" s="94" t="s">
        <v>142</v>
      </c>
      <c r="BX10" s="343">
        <f>IF(BX8=0,0,BX9/BX8)</f>
        <v>143</v>
      </c>
      <c r="BY10" s="343">
        <f t="shared" ref="BY10:CI10" si="27">IF(BY8=0,0,BY9/BY8)</f>
        <v>143</v>
      </c>
      <c r="BZ10" s="343">
        <f t="shared" si="27"/>
        <v>142.99991547292896</v>
      </c>
      <c r="CA10" s="343">
        <f t="shared" si="27"/>
        <v>142.99991547292896</v>
      </c>
      <c r="CB10" s="343">
        <f t="shared" si="27"/>
        <v>142.99991547292896</v>
      </c>
      <c r="CC10" s="343">
        <f t="shared" si="27"/>
        <v>142.99991547292896</v>
      </c>
      <c r="CD10" s="343">
        <f t="shared" si="27"/>
        <v>142.99991547292896</v>
      </c>
      <c r="CE10" s="343">
        <f t="shared" si="27"/>
        <v>142.99991547292896</v>
      </c>
      <c r="CF10" s="343">
        <f t="shared" si="27"/>
        <v>142.99991547292896</v>
      </c>
      <c r="CG10" s="343">
        <f t="shared" si="27"/>
        <v>142.99991547292896</v>
      </c>
      <c r="CH10" s="343">
        <f t="shared" si="27"/>
        <v>142.99991547292896</v>
      </c>
      <c r="CI10" s="343">
        <f t="shared" si="27"/>
        <v>142.99991547292896</v>
      </c>
      <c r="CJ10" s="48"/>
      <c r="CK10" s="94"/>
      <c r="CL10" s="95"/>
      <c r="CM10" s="96"/>
      <c r="CN10" s="94" t="s">
        <v>142</v>
      </c>
      <c r="CO10" s="343">
        <f>IF(CO8=0,0,CO9/CO8)</f>
        <v>143</v>
      </c>
      <c r="CP10" s="343">
        <f t="shared" ref="CP10:CZ10" si="28">IF(CP8=0,0,CP9/CP8)</f>
        <v>143</v>
      </c>
      <c r="CQ10" s="343">
        <f t="shared" si="28"/>
        <v>142.99991547292896</v>
      </c>
      <c r="CR10" s="343">
        <f t="shared" si="28"/>
        <v>142.99991547292896</v>
      </c>
      <c r="CS10" s="343">
        <f t="shared" si="28"/>
        <v>142.99991547292896</v>
      </c>
      <c r="CT10" s="343">
        <f t="shared" si="28"/>
        <v>142.99991547292896</v>
      </c>
      <c r="CU10" s="343">
        <f t="shared" si="28"/>
        <v>142.99991547292896</v>
      </c>
      <c r="CV10" s="343">
        <f t="shared" si="28"/>
        <v>142.99991547292896</v>
      </c>
      <c r="CW10" s="343">
        <f t="shared" si="28"/>
        <v>142.99991547292896</v>
      </c>
      <c r="CX10" s="343">
        <f t="shared" si="28"/>
        <v>142.99991547292896</v>
      </c>
      <c r="CY10" s="343">
        <f t="shared" si="28"/>
        <v>142.99991547292896</v>
      </c>
      <c r="CZ10" s="343">
        <f t="shared" si="28"/>
        <v>142.99991547292896</v>
      </c>
      <c r="DA10" s="48"/>
      <c r="DB10" s="94"/>
      <c r="DC10" s="95"/>
      <c r="DD10" s="96"/>
      <c r="DE10" s="94" t="s">
        <v>142</v>
      </c>
      <c r="DF10" s="343">
        <f>IF(DF8=0,0,DF9/DF8)</f>
        <v>143</v>
      </c>
      <c r="DG10" s="48"/>
    </row>
    <row r="11" spans="1:111" s="9" customFormat="1" ht="15">
      <c r="A11" s="48"/>
      <c r="B11" s="94"/>
      <c r="C11" s="95"/>
      <c r="D11" s="96"/>
      <c r="E11" s="94"/>
      <c r="F11" s="81"/>
      <c r="G11" s="86"/>
      <c r="H11" s="81"/>
      <c r="I11" s="86"/>
      <c r="J11" s="81"/>
      <c r="K11" s="86"/>
      <c r="L11" s="81"/>
      <c r="M11" s="86"/>
      <c r="N11" s="81"/>
      <c r="O11" s="86"/>
      <c r="P11" s="81"/>
      <c r="Q11" s="86"/>
      <c r="R11" s="48"/>
      <c r="S11" s="94"/>
      <c r="T11" s="95"/>
      <c r="U11" s="96"/>
      <c r="V11" s="94"/>
      <c r="W11" s="81"/>
      <c r="X11" s="86"/>
      <c r="Y11" s="81"/>
      <c r="Z11" s="86"/>
      <c r="AA11" s="81"/>
      <c r="AB11" s="86"/>
      <c r="AC11" s="81"/>
      <c r="AD11" s="86"/>
      <c r="AE11" s="81"/>
      <c r="AF11" s="86"/>
      <c r="AG11" s="81"/>
      <c r="AH11" s="86"/>
      <c r="AI11" s="48"/>
      <c r="AJ11" s="94"/>
      <c r="AK11" s="95"/>
      <c r="AL11" s="96"/>
      <c r="AM11" s="94"/>
      <c r="AN11" s="343"/>
      <c r="AO11" s="343"/>
      <c r="AP11" s="343"/>
      <c r="AQ11" s="343"/>
      <c r="AR11" s="343"/>
      <c r="AS11" s="343"/>
      <c r="AT11" s="343"/>
      <c r="AU11" s="343"/>
      <c r="AV11" s="343"/>
      <c r="AW11" s="343"/>
      <c r="AX11" s="343"/>
      <c r="AY11" s="343"/>
      <c r="AZ11" s="48"/>
      <c r="BA11" s="268"/>
      <c r="BB11" s="48"/>
      <c r="BC11" s="94"/>
      <c r="BD11" s="95"/>
      <c r="BE11" s="96"/>
      <c r="BF11" s="94"/>
      <c r="BG11" s="343"/>
      <c r="BH11" s="343"/>
      <c r="BI11" s="343"/>
      <c r="BJ11" s="343"/>
      <c r="BK11" s="343"/>
      <c r="BL11" s="343"/>
      <c r="BM11" s="343"/>
      <c r="BN11" s="343"/>
      <c r="BO11" s="343"/>
      <c r="BP11" s="343"/>
      <c r="BQ11" s="343"/>
      <c r="BR11" s="343"/>
      <c r="BS11" s="48"/>
      <c r="BT11" s="94"/>
      <c r="BU11" s="95"/>
      <c r="BV11" s="96"/>
      <c r="BW11" s="94"/>
      <c r="BX11" s="343"/>
      <c r="BY11" s="343"/>
      <c r="BZ11" s="343"/>
      <c r="CA11" s="343"/>
      <c r="CB11" s="343"/>
      <c r="CC11" s="343"/>
      <c r="CD11" s="343"/>
      <c r="CE11" s="343"/>
      <c r="CF11" s="343"/>
      <c r="CG11" s="343"/>
      <c r="CH11" s="343"/>
      <c r="CI11" s="343"/>
      <c r="CJ11" s="48"/>
      <c r="CK11" s="94"/>
      <c r="CL11" s="95"/>
      <c r="CM11" s="96"/>
      <c r="CN11" s="94"/>
      <c r="CO11" s="343"/>
      <c r="CP11" s="343"/>
      <c r="CQ11" s="343"/>
      <c r="CR11" s="343"/>
      <c r="CS11" s="343"/>
      <c r="CT11" s="343"/>
      <c r="CU11" s="343"/>
      <c r="CV11" s="343"/>
      <c r="CW11" s="343"/>
      <c r="CX11" s="343"/>
      <c r="CY11" s="343"/>
      <c r="CZ11" s="343"/>
      <c r="DA11" s="48"/>
      <c r="DB11" s="94"/>
      <c r="DC11" s="95"/>
      <c r="DD11" s="96"/>
      <c r="DE11" s="94"/>
      <c r="DF11" s="343"/>
      <c r="DG11" s="48"/>
    </row>
    <row r="12" spans="1:111" s="9" customFormat="1" ht="15">
      <c r="A12" s="48"/>
      <c r="B12" s="94"/>
      <c r="C12" s="95"/>
      <c r="D12" s="182" t="s">
        <v>21</v>
      </c>
      <c r="E12" s="94" t="s">
        <v>2</v>
      </c>
      <c r="F12" s="65">
        <v>1629</v>
      </c>
      <c r="G12" s="73">
        <v>1703</v>
      </c>
      <c r="H12" s="65">
        <v>1744.05</v>
      </c>
      <c r="I12" s="73">
        <v>1799.8659999999995</v>
      </c>
      <c r="J12" s="65">
        <v>1927.07</v>
      </c>
      <c r="K12" s="73">
        <v>2083.5300000000002</v>
      </c>
      <c r="L12" s="65">
        <v>2162</v>
      </c>
      <c r="M12" s="73">
        <v>2162</v>
      </c>
      <c r="N12" s="65">
        <v>2162</v>
      </c>
      <c r="O12" s="73">
        <v>2162</v>
      </c>
      <c r="P12" s="65">
        <v>2162</v>
      </c>
      <c r="Q12" s="73">
        <v>2162</v>
      </c>
      <c r="R12" s="48"/>
      <c r="S12" s="94"/>
      <c r="T12" s="95"/>
      <c r="U12" s="182" t="s">
        <v>21</v>
      </c>
      <c r="V12" s="94" t="s">
        <v>2</v>
      </c>
      <c r="W12" s="65">
        <v>1629</v>
      </c>
      <c r="X12" s="73">
        <v>1703</v>
      </c>
      <c r="Y12" s="65">
        <v>1744.05</v>
      </c>
      <c r="Z12" s="73">
        <v>1799.8659999999995</v>
      </c>
      <c r="AA12" s="65">
        <v>1927.07</v>
      </c>
      <c r="AB12" s="73">
        <v>2083.5300000000002</v>
      </c>
      <c r="AC12" s="65">
        <v>2162</v>
      </c>
      <c r="AD12" s="73">
        <v>2162</v>
      </c>
      <c r="AE12" s="65">
        <v>2162</v>
      </c>
      <c r="AF12" s="73">
        <v>2162</v>
      </c>
      <c r="AG12" s="65">
        <v>2162</v>
      </c>
      <c r="AH12" s="73">
        <v>2162</v>
      </c>
      <c r="AI12" s="48"/>
      <c r="AJ12" s="94"/>
      <c r="AK12" s="95"/>
      <c r="AL12" s="182" t="s">
        <v>21</v>
      </c>
      <c r="AM12" s="94" t="s">
        <v>2</v>
      </c>
      <c r="AN12" s="244">
        <v>1629</v>
      </c>
      <c r="AO12" s="244">
        <v>1703</v>
      </c>
      <c r="AP12" s="244">
        <v>1744.05</v>
      </c>
      <c r="AQ12" s="244">
        <v>1799.8659999999995</v>
      </c>
      <c r="AR12" s="244">
        <v>1927.07</v>
      </c>
      <c r="AS12" s="244">
        <v>2083.5300000000002</v>
      </c>
      <c r="AT12" s="244">
        <v>2162</v>
      </c>
      <c r="AU12" s="244">
        <v>2162</v>
      </c>
      <c r="AV12" s="244">
        <v>2162</v>
      </c>
      <c r="AW12" s="244">
        <v>2162</v>
      </c>
      <c r="AX12" s="244">
        <v>2162</v>
      </c>
      <c r="AY12" s="244">
        <v>2162</v>
      </c>
      <c r="AZ12" s="48"/>
      <c r="BA12" s="268"/>
      <c r="BB12" s="48"/>
      <c r="BC12" s="94"/>
      <c r="BD12" s="95"/>
      <c r="BE12" s="182" t="s">
        <v>21</v>
      </c>
      <c r="BF12" s="94" t="s">
        <v>2</v>
      </c>
      <c r="BG12" s="244">
        <f>F12</f>
        <v>1629</v>
      </c>
      <c r="BH12" s="244">
        <f t="shared" ref="BH12:BH13" si="29">G12</f>
        <v>1703</v>
      </c>
      <c r="BI12" s="244">
        <f t="shared" ref="BI12:BI13" si="30">H12</f>
        <v>1744.05</v>
      </c>
      <c r="BJ12" s="244">
        <f t="shared" ref="BJ12:BJ13" si="31">I12</f>
        <v>1799.8659999999995</v>
      </c>
      <c r="BK12" s="244">
        <f t="shared" ref="BK12:BK13" si="32">J12</f>
        <v>1927.07</v>
      </c>
      <c r="BL12" s="244">
        <f t="shared" ref="BL12:BL13" si="33">K12</f>
        <v>2083.5300000000002</v>
      </c>
      <c r="BM12" s="244">
        <f t="shared" ref="BM12:BM13" si="34">L12</f>
        <v>2162</v>
      </c>
      <c r="BN12" s="244">
        <f t="shared" ref="BN12:BN13" si="35">M12</f>
        <v>2162</v>
      </c>
      <c r="BO12" s="244">
        <f t="shared" ref="BO12:BO13" si="36">N12</f>
        <v>2162</v>
      </c>
      <c r="BP12" s="244">
        <f t="shared" ref="BP12:BP13" si="37">O12</f>
        <v>2162</v>
      </c>
      <c r="BQ12" s="244">
        <f t="shared" ref="BQ12:BQ13" si="38">P12</f>
        <v>2162</v>
      </c>
      <c r="BR12" s="244">
        <f t="shared" ref="BR12:BR13" si="39">Q12</f>
        <v>2162</v>
      </c>
      <c r="BS12" s="48"/>
      <c r="BT12" s="94"/>
      <c r="BU12" s="95"/>
      <c r="BV12" s="182" t="s">
        <v>21</v>
      </c>
      <c r="BW12" s="94" t="s">
        <v>2</v>
      </c>
      <c r="BX12" s="244">
        <f>W12</f>
        <v>1629</v>
      </c>
      <c r="BY12" s="244">
        <f t="shared" ref="BY12:BY13" si="40">X12</f>
        <v>1703</v>
      </c>
      <c r="BZ12" s="244">
        <f t="shared" ref="BZ12:BZ13" si="41">Y12</f>
        <v>1744.05</v>
      </c>
      <c r="CA12" s="244">
        <f t="shared" ref="CA12:CA13" si="42">Z12</f>
        <v>1799.8659999999995</v>
      </c>
      <c r="CB12" s="244">
        <f t="shared" ref="CB12:CB13" si="43">AA12</f>
        <v>1927.07</v>
      </c>
      <c r="CC12" s="244">
        <f t="shared" ref="CC12:CC13" si="44">AB12</f>
        <v>2083.5300000000002</v>
      </c>
      <c r="CD12" s="244">
        <f t="shared" ref="CD12:CD13" si="45">AC12</f>
        <v>2162</v>
      </c>
      <c r="CE12" s="244">
        <f t="shared" ref="CE12:CE13" si="46">AD12</f>
        <v>2162</v>
      </c>
      <c r="CF12" s="244">
        <f t="shared" ref="CF12:CF13" si="47">AE12</f>
        <v>2162</v>
      </c>
      <c r="CG12" s="244">
        <f t="shared" ref="CG12:CG13" si="48">AF12</f>
        <v>2162</v>
      </c>
      <c r="CH12" s="244">
        <f t="shared" ref="CH12:CH13" si="49">AG12</f>
        <v>2162</v>
      </c>
      <c r="CI12" s="244">
        <f t="shared" ref="CI12:CI13" si="50">AH12</f>
        <v>2162</v>
      </c>
      <c r="CJ12" s="48"/>
      <c r="CK12" s="94"/>
      <c r="CL12" s="95"/>
      <c r="CM12" s="182" t="s">
        <v>21</v>
      </c>
      <c r="CN12" s="94" t="s">
        <v>2</v>
      </c>
      <c r="CO12" s="244">
        <f>AN12</f>
        <v>1629</v>
      </c>
      <c r="CP12" s="244">
        <f t="shared" ref="CP12:CP13" si="51">AO12</f>
        <v>1703</v>
      </c>
      <c r="CQ12" s="244">
        <f t="shared" ref="CQ12:CQ13" si="52">AP12</f>
        <v>1744.05</v>
      </c>
      <c r="CR12" s="244">
        <f t="shared" ref="CR12:CR13" si="53">AQ12</f>
        <v>1799.8659999999995</v>
      </c>
      <c r="CS12" s="244">
        <f t="shared" ref="CS12:CS13" si="54">AR12</f>
        <v>1927.07</v>
      </c>
      <c r="CT12" s="244">
        <f t="shared" ref="CT12:CT13" si="55">AS12</f>
        <v>2083.5300000000002</v>
      </c>
      <c r="CU12" s="244">
        <f t="shared" ref="CU12:CU13" si="56">AT12</f>
        <v>2162</v>
      </c>
      <c r="CV12" s="244">
        <f t="shared" ref="CV12:CV13" si="57">AU12</f>
        <v>2162</v>
      </c>
      <c r="CW12" s="244">
        <f t="shared" ref="CW12:CW13" si="58">AV12</f>
        <v>2162</v>
      </c>
      <c r="CX12" s="244">
        <f t="shared" ref="CX12:CX13" si="59">AW12</f>
        <v>2162</v>
      </c>
      <c r="CY12" s="244">
        <f t="shared" ref="CY12:CY13" si="60">AX12</f>
        <v>2162</v>
      </c>
      <c r="CZ12" s="244">
        <f t="shared" ref="CZ12:CZ13" si="61">AY12</f>
        <v>2162</v>
      </c>
      <c r="DA12" s="48"/>
      <c r="DB12" s="94"/>
      <c r="DC12" s="95"/>
      <c r="DD12" s="182" t="s">
        <v>21</v>
      </c>
      <c r="DE12" s="94" t="s">
        <v>2</v>
      </c>
      <c r="DF12" s="244">
        <v>1629</v>
      </c>
      <c r="DG12" s="48"/>
    </row>
    <row r="13" spans="1:111" s="9" customFormat="1" ht="15">
      <c r="A13" s="48"/>
      <c r="B13" s="94"/>
      <c r="C13" s="95"/>
      <c r="D13" s="96"/>
      <c r="E13" s="94" t="s">
        <v>3</v>
      </c>
      <c r="F13" s="81">
        <v>232947</v>
      </c>
      <c r="G13" s="86">
        <v>243529</v>
      </c>
      <c r="H13" s="81">
        <v>249399</v>
      </c>
      <c r="I13" s="86">
        <v>257380</v>
      </c>
      <c r="J13" s="81">
        <v>275571</v>
      </c>
      <c r="K13" s="86">
        <v>297944</v>
      </c>
      <c r="L13" s="81">
        <v>309166</v>
      </c>
      <c r="M13" s="86">
        <v>309166</v>
      </c>
      <c r="N13" s="81">
        <v>309166</v>
      </c>
      <c r="O13" s="86">
        <v>309166</v>
      </c>
      <c r="P13" s="81">
        <v>309166</v>
      </c>
      <c r="Q13" s="86">
        <v>309166</v>
      </c>
      <c r="R13" s="48"/>
      <c r="S13" s="94"/>
      <c r="T13" s="95"/>
      <c r="U13" s="96"/>
      <c r="V13" s="94" t="s">
        <v>3</v>
      </c>
      <c r="W13" s="81">
        <v>232947</v>
      </c>
      <c r="X13" s="86">
        <v>243529</v>
      </c>
      <c r="Y13" s="81">
        <v>249399</v>
      </c>
      <c r="Z13" s="86">
        <v>257380</v>
      </c>
      <c r="AA13" s="81">
        <v>275571</v>
      </c>
      <c r="AB13" s="86">
        <v>297944</v>
      </c>
      <c r="AC13" s="81">
        <v>309166</v>
      </c>
      <c r="AD13" s="86">
        <v>309166</v>
      </c>
      <c r="AE13" s="81">
        <v>309166</v>
      </c>
      <c r="AF13" s="86">
        <v>309166</v>
      </c>
      <c r="AG13" s="81">
        <v>309166</v>
      </c>
      <c r="AH13" s="86">
        <v>309166</v>
      </c>
      <c r="AI13" s="48"/>
      <c r="AJ13" s="94"/>
      <c r="AK13" s="95"/>
      <c r="AL13" s="96"/>
      <c r="AM13" s="94" t="s">
        <v>3</v>
      </c>
      <c r="AN13" s="343">
        <v>232947</v>
      </c>
      <c r="AO13" s="343">
        <v>243529</v>
      </c>
      <c r="AP13" s="343">
        <v>249399</v>
      </c>
      <c r="AQ13" s="343">
        <v>257380</v>
      </c>
      <c r="AR13" s="343">
        <v>275571</v>
      </c>
      <c r="AS13" s="343">
        <v>297944</v>
      </c>
      <c r="AT13" s="343">
        <v>309166</v>
      </c>
      <c r="AU13" s="343">
        <v>309166</v>
      </c>
      <c r="AV13" s="343">
        <v>309166</v>
      </c>
      <c r="AW13" s="343">
        <v>309166</v>
      </c>
      <c r="AX13" s="343">
        <v>309166</v>
      </c>
      <c r="AY13" s="343">
        <v>309166</v>
      </c>
      <c r="AZ13" s="48"/>
      <c r="BA13" s="268"/>
      <c r="BB13" s="48"/>
      <c r="BC13" s="94"/>
      <c r="BD13" s="95"/>
      <c r="BE13" s="96"/>
      <c r="BF13" s="94" t="s">
        <v>3</v>
      </c>
      <c r="BG13" s="343">
        <f>F13</f>
        <v>232947</v>
      </c>
      <c r="BH13" s="343">
        <f t="shared" si="29"/>
        <v>243529</v>
      </c>
      <c r="BI13" s="343">
        <f t="shared" si="30"/>
        <v>249399</v>
      </c>
      <c r="BJ13" s="343">
        <f t="shared" si="31"/>
        <v>257380</v>
      </c>
      <c r="BK13" s="343">
        <f t="shared" si="32"/>
        <v>275571</v>
      </c>
      <c r="BL13" s="343">
        <f t="shared" si="33"/>
        <v>297944</v>
      </c>
      <c r="BM13" s="343">
        <f t="shared" si="34"/>
        <v>309166</v>
      </c>
      <c r="BN13" s="343">
        <f t="shared" si="35"/>
        <v>309166</v>
      </c>
      <c r="BO13" s="343">
        <f t="shared" si="36"/>
        <v>309166</v>
      </c>
      <c r="BP13" s="343">
        <f t="shared" si="37"/>
        <v>309166</v>
      </c>
      <c r="BQ13" s="343">
        <f t="shared" si="38"/>
        <v>309166</v>
      </c>
      <c r="BR13" s="343">
        <f t="shared" si="39"/>
        <v>309166</v>
      </c>
      <c r="BS13" s="48"/>
      <c r="BT13" s="94"/>
      <c r="BU13" s="95"/>
      <c r="BV13" s="96"/>
      <c r="BW13" s="94" t="s">
        <v>3</v>
      </c>
      <c r="BX13" s="343">
        <f>W13</f>
        <v>232947</v>
      </c>
      <c r="BY13" s="343">
        <f t="shared" si="40"/>
        <v>243529</v>
      </c>
      <c r="BZ13" s="343">
        <f t="shared" si="41"/>
        <v>249399</v>
      </c>
      <c r="CA13" s="343">
        <f t="shared" si="42"/>
        <v>257380</v>
      </c>
      <c r="CB13" s="343">
        <f t="shared" si="43"/>
        <v>275571</v>
      </c>
      <c r="CC13" s="343">
        <f t="shared" si="44"/>
        <v>297944</v>
      </c>
      <c r="CD13" s="343">
        <f t="shared" si="45"/>
        <v>309166</v>
      </c>
      <c r="CE13" s="343">
        <f t="shared" si="46"/>
        <v>309166</v>
      </c>
      <c r="CF13" s="343">
        <f t="shared" si="47"/>
        <v>309166</v>
      </c>
      <c r="CG13" s="343">
        <f t="shared" si="48"/>
        <v>309166</v>
      </c>
      <c r="CH13" s="343">
        <f t="shared" si="49"/>
        <v>309166</v>
      </c>
      <c r="CI13" s="343">
        <f t="shared" si="50"/>
        <v>309166</v>
      </c>
      <c r="CJ13" s="48"/>
      <c r="CK13" s="94"/>
      <c r="CL13" s="95"/>
      <c r="CM13" s="96"/>
      <c r="CN13" s="94" t="s">
        <v>3</v>
      </c>
      <c r="CO13" s="343">
        <f>AN13</f>
        <v>232947</v>
      </c>
      <c r="CP13" s="343">
        <f t="shared" si="51"/>
        <v>243529</v>
      </c>
      <c r="CQ13" s="343">
        <f t="shared" si="52"/>
        <v>249399</v>
      </c>
      <c r="CR13" s="343">
        <f t="shared" si="53"/>
        <v>257380</v>
      </c>
      <c r="CS13" s="343">
        <f t="shared" si="54"/>
        <v>275571</v>
      </c>
      <c r="CT13" s="343">
        <f t="shared" si="55"/>
        <v>297944</v>
      </c>
      <c r="CU13" s="343">
        <f t="shared" si="56"/>
        <v>309166</v>
      </c>
      <c r="CV13" s="343">
        <f t="shared" si="57"/>
        <v>309166</v>
      </c>
      <c r="CW13" s="343">
        <f t="shared" si="58"/>
        <v>309166</v>
      </c>
      <c r="CX13" s="343">
        <f t="shared" si="59"/>
        <v>309166</v>
      </c>
      <c r="CY13" s="343">
        <f t="shared" si="60"/>
        <v>309166</v>
      </c>
      <c r="CZ13" s="343">
        <f t="shared" si="61"/>
        <v>309166</v>
      </c>
      <c r="DA13" s="48"/>
      <c r="DB13" s="94"/>
      <c r="DC13" s="95"/>
      <c r="DD13" s="96"/>
      <c r="DE13" s="94" t="s">
        <v>3</v>
      </c>
      <c r="DF13" s="343">
        <v>232947</v>
      </c>
      <c r="DG13" s="48"/>
    </row>
    <row r="14" spans="1:111" s="9" customFormat="1" ht="15">
      <c r="A14" s="48"/>
      <c r="B14" s="94"/>
      <c r="C14" s="95"/>
      <c r="D14" s="96"/>
      <c r="E14" s="94" t="s">
        <v>142</v>
      </c>
      <c r="F14" s="69">
        <f>IF(F12=0,0,F13/F12)</f>
        <v>143</v>
      </c>
      <c r="G14" s="77">
        <f t="shared" ref="G14:Q14" si="62">IF(G12=0,0,G13/G12)</f>
        <v>143</v>
      </c>
      <c r="H14" s="69">
        <f t="shared" si="62"/>
        <v>142.99991399329147</v>
      </c>
      <c r="I14" s="77">
        <f t="shared" si="62"/>
        <v>142.99953440978388</v>
      </c>
      <c r="J14" s="69">
        <f t="shared" si="62"/>
        <v>142.99999481077492</v>
      </c>
      <c r="K14" s="77">
        <f t="shared" si="62"/>
        <v>142.99962083579308</v>
      </c>
      <c r="L14" s="69">
        <f t="shared" si="62"/>
        <v>143</v>
      </c>
      <c r="M14" s="77">
        <f t="shared" si="62"/>
        <v>143</v>
      </c>
      <c r="N14" s="69">
        <f t="shared" si="62"/>
        <v>143</v>
      </c>
      <c r="O14" s="77">
        <f t="shared" si="62"/>
        <v>143</v>
      </c>
      <c r="P14" s="69">
        <f t="shared" si="62"/>
        <v>143</v>
      </c>
      <c r="Q14" s="77">
        <f t="shared" si="62"/>
        <v>143</v>
      </c>
      <c r="R14" s="48"/>
      <c r="S14" s="94"/>
      <c r="T14" s="95"/>
      <c r="U14" s="96"/>
      <c r="V14" s="94" t="s">
        <v>142</v>
      </c>
      <c r="W14" s="69">
        <f>IF(W12=0,0,W13/W12)</f>
        <v>143</v>
      </c>
      <c r="X14" s="77">
        <f t="shared" ref="X14:AH14" si="63">IF(X12=0,0,X13/X12)</f>
        <v>143</v>
      </c>
      <c r="Y14" s="69">
        <f t="shared" si="63"/>
        <v>142.99991399329147</v>
      </c>
      <c r="Z14" s="77">
        <f t="shared" si="63"/>
        <v>142.99953440978388</v>
      </c>
      <c r="AA14" s="69">
        <f t="shared" si="63"/>
        <v>142.99999481077492</v>
      </c>
      <c r="AB14" s="77">
        <f t="shared" si="63"/>
        <v>142.99962083579308</v>
      </c>
      <c r="AC14" s="69">
        <f t="shared" si="63"/>
        <v>143</v>
      </c>
      <c r="AD14" s="77">
        <f t="shared" si="63"/>
        <v>143</v>
      </c>
      <c r="AE14" s="69">
        <f t="shared" si="63"/>
        <v>143</v>
      </c>
      <c r="AF14" s="77">
        <f t="shared" si="63"/>
        <v>143</v>
      </c>
      <c r="AG14" s="69">
        <f t="shared" si="63"/>
        <v>143</v>
      </c>
      <c r="AH14" s="77">
        <f t="shared" si="63"/>
        <v>143</v>
      </c>
      <c r="AI14" s="48"/>
      <c r="AJ14" s="94"/>
      <c r="AK14" s="95"/>
      <c r="AL14" s="96"/>
      <c r="AM14" s="94" t="s">
        <v>142</v>
      </c>
      <c r="AN14" s="257">
        <f>IF(AN12=0,0,AN13/AN12)</f>
        <v>143</v>
      </c>
      <c r="AO14" s="257">
        <f t="shared" ref="AO14:AY14" si="64">IF(AO12=0,0,AO13/AO12)</f>
        <v>143</v>
      </c>
      <c r="AP14" s="257">
        <f t="shared" si="64"/>
        <v>142.99991399329147</v>
      </c>
      <c r="AQ14" s="257">
        <f t="shared" si="64"/>
        <v>142.99953440978388</v>
      </c>
      <c r="AR14" s="257">
        <f t="shared" si="64"/>
        <v>142.99999481077492</v>
      </c>
      <c r="AS14" s="257">
        <f t="shared" si="64"/>
        <v>142.99962083579308</v>
      </c>
      <c r="AT14" s="257">
        <f t="shared" si="64"/>
        <v>143</v>
      </c>
      <c r="AU14" s="257">
        <f t="shared" si="64"/>
        <v>143</v>
      </c>
      <c r="AV14" s="257">
        <f t="shared" si="64"/>
        <v>143</v>
      </c>
      <c r="AW14" s="257">
        <f t="shared" si="64"/>
        <v>143</v>
      </c>
      <c r="AX14" s="257">
        <f t="shared" si="64"/>
        <v>143</v>
      </c>
      <c r="AY14" s="257">
        <f t="shared" si="64"/>
        <v>143</v>
      </c>
      <c r="AZ14" s="48"/>
      <c r="BA14" s="268"/>
      <c r="BB14" s="48"/>
      <c r="BC14" s="94"/>
      <c r="BD14" s="95"/>
      <c r="BE14" s="96"/>
      <c r="BF14" s="94" t="s">
        <v>142</v>
      </c>
      <c r="BG14" s="257">
        <f>IF(BG12=0,0,BG13/BG12)</f>
        <v>143</v>
      </c>
      <c r="BH14" s="257">
        <f t="shared" ref="BH14:BR14" si="65">IF(BH12=0,0,BH13/BH12)</f>
        <v>143</v>
      </c>
      <c r="BI14" s="257">
        <f t="shared" si="65"/>
        <v>142.99991399329147</v>
      </c>
      <c r="BJ14" s="257">
        <f t="shared" si="65"/>
        <v>142.99953440978388</v>
      </c>
      <c r="BK14" s="257">
        <f t="shared" si="65"/>
        <v>142.99999481077492</v>
      </c>
      <c r="BL14" s="257">
        <f t="shared" si="65"/>
        <v>142.99962083579308</v>
      </c>
      <c r="BM14" s="257">
        <f t="shared" si="65"/>
        <v>143</v>
      </c>
      <c r="BN14" s="257">
        <f t="shared" si="65"/>
        <v>143</v>
      </c>
      <c r="BO14" s="257">
        <f t="shared" si="65"/>
        <v>143</v>
      </c>
      <c r="BP14" s="257">
        <f t="shared" si="65"/>
        <v>143</v>
      </c>
      <c r="BQ14" s="257">
        <f t="shared" si="65"/>
        <v>143</v>
      </c>
      <c r="BR14" s="257">
        <f t="shared" si="65"/>
        <v>143</v>
      </c>
      <c r="BS14" s="48"/>
      <c r="BT14" s="94"/>
      <c r="BU14" s="95"/>
      <c r="BV14" s="96"/>
      <c r="BW14" s="94" t="s">
        <v>142</v>
      </c>
      <c r="BX14" s="257">
        <f>IF(BX12=0,0,BX13/BX12)</f>
        <v>143</v>
      </c>
      <c r="BY14" s="257">
        <f t="shared" ref="BY14:CI14" si="66">IF(BY12=0,0,BY13/BY12)</f>
        <v>143</v>
      </c>
      <c r="BZ14" s="257">
        <f t="shared" si="66"/>
        <v>142.99991399329147</v>
      </c>
      <c r="CA14" s="257">
        <f t="shared" si="66"/>
        <v>142.99953440978388</v>
      </c>
      <c r="CB14" s="257">
        <f t="shared" si="66"/>
        <v>142.99999481077492</v>
      </c>
      <c r="CC14" s="257">
        <f t="shared" si="66"/>
        <v>142.99962083579308</v>
      </c>
      <c r="CD14" s="257">
        <f t="shared" si="66"/>
        <v>143</v>
      </c>
      <c r="CE14" s="257">
        <f t="shared" si="66"/>
        <v>143</v>
      </c>
      <c r="CF14" s="257">
        <f t="shared" si="66"/>
        <v>143</v>
      </c>
      <c r="CG14" s="257">
        <f t="shared" si="66"/>
        <v>143</v>
      </c>
      <c r="CH14" s="257">
        <f t="shared" si="66"/>
        <v>143</v>
      </c>
      <c r="CI14" s="257">
        <f t="shared" si="66"/>
        <v>143</v>
      </c>
      <c r="CJ14" s="48"/>
      <c r="CK14" s="94"/>
      <c r="CL14" s="95"/>
      <c r="CM14" s="96"/>
      <c r="CN14" s="94" t="s">
        <v>142</v>
      </c>
      <c r="CO14" s="257">
        <f>IF(CO12=0,0,CO13/CO12)</f>
        <v>143</v>
      </c>
      <c r="CP14" s="257">
        <f t="shared" ref="CP14:CZ14" si="67">IF(CP12=0,0,CP13/CP12)</f>
        <v>143</v>
      </c>
      <c r="CQ14" s="257">
        <f t="shared" si="67"/>
        <v>142.99991399329147</v>
      </c>
      <c r="CR14" s="257">
        <f t="shared" si="67"/>
        <v>142.99953440978388</v>
      </c>
      <c r="CS14" s="257">
        <f t="shared" si="67"/>
        <v>142.99999481077492</v>
      </c>
      <c r="CT14" s="257">
        <f t="shared" si="67"/>
        <v>142.99962083579308</v>
      </c>
      <c r="CU14" s="257">
        <f t="shared" si="67"/>
        <v>143</v>
      </c>
      <c r="CV14" s="257">
        <f t="shared" si="67"/>
        <v>143</v>
      </c>
      <c r="CW14" s="257">
        <f t="shared" si="67"/>
        <v>143</v>
      </c>
      <c r="CX14" s="257">
        <f t="shared" si="67"/>
        <v>143</v>
      </c>
      <c r="CY14" s="257">
        <f t="shared" si="67"/>
        <v>143</v>
      </c>
      <c r="CZ14" s="257">
        <f t="shared" si="67"/>
        <v>143</v>
      </c>
      <c r="DA14" s="48"/>
      <c r="DB14" s="94"/>
      <c r="DC14" s="95"/>
      <c r="DD14" s="96"/>
      <c r="DE14" s="94" t="s">
        <v>142</v>
      </c>
      <c r="DF14" s="257">
        <f>IF(DF12=0,0,DF13/DF12)</f>
        <v>143</v>
      </c>
      <c r="DG14" s="48"/>
    </row>
    <row r="15" spans="1:111" s="9" customFormat="1" ht="15">
      <c r="A15" s="48"/>
      <c r="B15" s="94"/>
      <c r="C15" s="95"/>
      <c r="D15" s="96"/>
      <c r="E15" s="316"/>
      <c r="F15" s="69"/>
      <c r="G15" s="77"/>
      <c r="H15" s="69"/>
      <c r="I15" s="77"/>
      <c r="J15" s="69"/>
      <c r="K15" s="77"/>
      <c r="L15" s="69"/>
      <c r="M15" s="77"/>
      <c r="N15" s="69"/>
      <c r="O15" s="77"/>
      <c r="P15" s="69"/>
      <c r="Q15" s="77"/>
      <c r="R15" s="48"/>
      <c r="S15" s="94"/>
      <c r="T15" s="95"/>
      <c r="U15" s="96"/>
      <c r="V15" s="316"/>
      <c r="W15" s="69"/>
      <c r="X15" s="77"/>
      <c r="Y15" s="69"/>
      <c r="Z15" s="77"/>
      <c r="AA15" s="69"/>
      <c r="AB15" s="77"/>
      <c r="AC15" s="69"/>
      <c r="AD15" s="77"/>
      <c r="AE15" s="69"/>
      <c r="AF15" s="77"/>
      <c r="AG15" s="69"/>
      <c r="AH15" s="77"/>
      <c r="AI15" s="48"/>
      <c r="AJ15" s="94"/>
      <c r="AK15" s="95"/>
      <c r="AL15" s="96"/>
      <c r="AM15" s="316"/>
      <c r="AN15" s="257"/>
      <c r="AO15" s="257"/>
      <c r="AP15" s="257"/>
      <c r="AQ15" s="257"/>
      <c r="AR15" s="257"/>
      <c r="AS15" s="257"/>
      <c r="AT15" s="257"/>
      <c r="AU15" s="257"/>
      <c r="AV15" s="257"/>
      <c r="AW15" s="257"/>
      <c r="AX15" s="257"/>
      <c r="AY15" s="257"/>
      <c r="AZ15" s="48"/>
      <c r="BA15" s="268"/>
      <c r="BB15" s="48"/>
      <c r="BC15" s="94"/>
      <c r="BD15" s="95"/>
      <c r="BE15" s="96"/>
      <c r="BF15" s="316"/>
      <c r="BG15" s="257"/>
      <c r="BH15" s="257"/>
      <c r="BI15" s="257"/>
      <c r="BJ15" s="257"/>
      <c r="BK15" s="257"/>
      <c r="BL15" s="257"/>
      <c r="BM15" s="257"/>
      <c r="BN15" s="257"/>
      <c r="BO15" s="257"/>
      <c r="BP15" s="257"/>
      <c r="BQ15" s="257"/>
      <c r="BR15" s="257"/>
      <c r="BS15" s="48"/>
      <c r="BT15" s="94"/>
      <c r="BU15" s="95"/>
      <c r="BV15" s="96"/>
      <c r="BW15" s="316"/>
      <c r="BX15" s="257"/>
      <c r="BY15" s="257"/>
      <c r="BZ15" s="257"/>
      <c r="CA15" s="257"/>
      <c r="CB15" s="257"/>
      <c r="CC15" s="257"/>
      <c r="CD15" s="257"/>
      <c r="CE15" s="257"/>
      <c r="CF15" s="257"/>
      <c r="CG15" s="257"/>
      <c r="CH15" s="257"/>
      <c r="CI15" s="257"/>
      <c r="CJ15" s="48"/>
      <c r="CK15" s="94"/>
      <c r="CL15" s="95"/>
      <c r="CM15" s="96"/>
      <c r="CN15" s="316"/>
      <c r="CO15" s="257"/>
      <c r="CP15" s="257"/>
      <c r="CQ15" s="257"/>
      <c r="CR15" s="257"/>
      <c r="CS15" s="257"/>
      <c r="CT15" s="257"/>
      <c r="CU15" s="257"/>
      <c r="CV15" s="257"/>
      <c r="CW15" s="257"/>
      <c r="CX15" s="257"/>
      <c r="CY15" s="257"/>
      <c r="CZ15" s="257"/>
      <c r="DA15" s="48"/>
      <c r="DB15" s="94"/>
      <c r="DC15" s="95"/>
      <c r="DD15" s="96"/>
      <c r="DE15" s="316"/>
      <c r="DF15" s="257"/>
      <c r="DG15" s="48"/>
    </row>
    <row r="16" spans="1:111" s="9" customFormat="1" ht="15">
      <c r="A16" s="48"/>
      <c r="B16" s="94"/>
      <c r="C16" s="95"/>
      <c r="D16" s="182" t="s">
        <v>125</v>
      </c>
      <c r="E16" s="316" t="s">
        <v>2</v>
      </c>
      <c r="F16" s="68">
        <f>F8+F12</f>
        <v>5651</v>
      </c>
      <c r="G16" s="76">
        <f t="shared" ref="G16:Q17" si="68">G8+G12</f>
        <v>5725</v>
      </c>
      <c r="H16" s="68">
        <f t="shared" si="68"/>
        <v>5766.43</v>
      </c>
      <c r="I16" s="76">
        <f t="shared" si="68"/>
        <v>5822.2459999999992</v>
      </c>
      <c r="J16" s="68">
        <f t="shared" si="68"/>
        <v>5949.45</v>
      </c>
      <c r="K16" s="76">
        <f t="shared" si="68"/>
        <v>6105.91</v>
      </c>
      <c r="L16" s="68">
        <f t="shared" si="68"/>
        <v>6184.38</v>
      </c>
      <c r="M16" s="76">
        <f t="shared" si="68"/>
        <v>6184.38</v>
      </c>
      <c r="N16" s="68">
        <f t="shared" si="68"/>
        <v>6184.38</v>
      </c>
      <c r="O16" s="76">
        <f t="shared" si="68"/>
        <v>6184.38</v>
      </c>
      <c r="P16" s="68">
        <f t="shared" si="68"/>
        <v>6184.38</v>
      </c>
      <c r="Q16" s="76">
        <f t="shared" si="68"/>
        <v>6184.38</v>
      </c>
      <c r="R16" s="48"/>
      <c r="S16" s="94"/>
      <c r="T16" s="95"/>
      <c r="U16" s="182" t="s">
        <v>125</v>
      </c>
      <c r="V16" s="316" t="s">
        <v>2</v>
      </c>
      <c r="W16" s="68">
        <f>W8+W12</f>
        <v>5651</v>
      </c>
      <c r="X16" s="76">
        <f t="shared" ref="X16:AH16" si="69">X8+X12</f>
        <v>5725</v>
      </c>
      <c r="Y16" s="68">
        <f t="shared" si="69"/>
        <v>5766.43</v>
      </c>
      <c r="Z16" s="76">
        <f t="shared" si="69"/>
        <v>5822.2459999999992</v>
      </c>
      <c r="AA16" s="68">
        <f t="shared" si="69"/>
        <v>5949.45</v>
      </c>
      <c r="AB16" s="76">
        <f t="shared" si="69"/>
        <v>6105.91</v>
      </c>
      <c r="AC16" s="68">
        <f t="shared" si="69"/>
        <v>6184.38</v>
      </c>
      <c r="AD16" s="76">
        <f t="shared" si="69"/>
        <v>6184.38</v>
      </c>
      <c r="AE16" s="68">
        <f t="shared" si="69"/>
        <v>6184.38</v>
      </c>
      <c r="AF16" s="76">
        <f t="shared" si="69"/>
        <v>6184.38</v>
      </c>
      <c r="AG16" s="68">
        <f t="shared" si="69"/>
        <v>6184.38</v>
      </c>
      <c r="AH16" s="76">
        <f t="shared" si="69"/>
        <v>6184.38</v>
      </c>
      <c r="AI16" s="48"/>
      <c r="AJ16" s="94"/>
      <c r="AK16" s="95"/>
      <c r="AL16" s="182" t="s">
        <v>125</v>
      </c>
      <c r="AM16" s="316" t="s">
        <v>2</v>
      </c>
      <c r="AN16" s="248">
        <f>AN8+AN12</f>
        <v>5651</v>
      </c>
      <c r="AO16" s="248">
        <f t="shared" ref="AO16:AY16" si="70">AO8+AO12</f>
        <v>5725</v>
      </c>
      <c r="AP16" s="248">
        <f t="shared" si="70"/>
        <v>5766.43</v>
      </c>
      <c r="AQ16" s="248">
        <f t="shared" si="70"/>
        <v>5822.2459999999992</v>
      </c>
      <c r="AR16" s="248">
        <f t="shared" si="70"/>
        <v>5949.45</v>
      </c>
      <c r="AS16" s="248">
        <f t="shared" si="70"/>
        <v>6105.91</v>
      </c>
      <c r="AT16" s="248">
        <f t="shared" si="70"/>
        <v>6184.38</v>
      </c>
      <c r="AU16" s="248">
        <f t="shared" si="70"/>
        <v>6184.38</v>
      </c>
      <c r="AV16" s="248">
        <f t="shared" si="70"/>
        <v>6184.38</v>
      </c>
      <c r="AW16" s="248">
        <f t="shared" si="70"/>
        <v>6184.38</v>
      </c>
      <c r="AX16" s="248">
        <f t="shared" si="70"/>
        <v>6184.38</v>
      </c>
      <c r="AY16" s="248">
        <f t="shared" si="70"/>
        <v>6184.38</v>
      </c>
      <c r="AZ16" s="48"/>
      <c r="BA16" s="268"/>
      <c r="BB16" s="48"/>
      <c r="BC16" s="94"/>
      <c r="BD16" s="95"/>
      <c r="BE16" s="182" t="s">
        <v>125</v>
      </c>
      <c r="BF16" s="316" t="s">
        <v>2</v>
      </c>
      <c r="BG16" s="248">
        <f>BG8+BG12</f>
        <v>5651</v>
      </c>
      <c r="BH16" s="248">
        <f t="shared" ref="BH16:BR16" si="71">BH8+BH12</f>
        <v>5725</v>
      </c>
      <c r="BI16" s="248">
        <f t="shared" si="71"/>
        <v>5766.43</v>
      </c>
      <c r="BJ16" s="248">
        <f t="shared" si="71"/>
        <v>5822.2459999999992</v>
      </c>
      <c r="BK16" s="248">
        <f t="shared" si="71"/>
        <v>5949.45</v>
      </c>
      <c r="BL16" s="248">
        <f t="shared" si="71"/>
        <v>6105.91</v>
      </c>
      <c r="BM16" s="248">
        <f t="shared" si="71"/>
        <v>6184.38</v>
      </c>
      <c r="BN16" s="248">
        <f t="shared" si="71"/>
        <v>6184.38</v>
      </c>
      <c r="BO16" s="248">
        <f t="shared" si="71"/>
        <v>6184.38</v>
      </c>
      <c r="BP16" s="248">
        <f t="shared" si="71"/>
        <v>6184.38</v>
      </c>
      <c r="BQ16" s="248">
        <f t="shared" si="71"/>
        <v>6184.38</v>
      </c>
      <c r="BR16" s="248">
        <f t="shared" si="71"/>
        <v>6184.38</v>
      </c>
      <c r="BS16" s="48"/>
      <c r="BT16" s="94"/>
      <c r="BU16" s="95"/>
      <c r="BV16" s="182" t="s">
        <v>125</v>
      </c>
      <c r="BW16" s="316" t="s">
        <v>2</v>
      </c>
      <c r="BX16" s="248">
        <f>BX8+BX12</f>
        <v>5651</v>
      </c>
      <c r="BY16" s="248">
        <f t="shared" ref="BY16:CI16" si="72">BY8+BY12</f>
        <v>5725</v>
      </c>
      <c r="BZ16" s="248">
        <f t="shared" si="72"/>
        <v>5766.43</v>
      </c>
      <c r="CA16" s="248">
        <f t="shared" si="72"/>
        <v>5822.2459999999992</v>
      </c>
      <c r="CB16" s="248">
        <f t="shared" si="72"/>
        <v>5949.45</v>
      </c>
      <c r="CC16" s="248">
        <f t="shared" si="72"/>
        <v>6105.91</v>
      </c>
      <c r="CD16" s="248">
        <f t="shared" si="72"/>
        <v>6184.38</v>
      </c>
      <c r="CE16" s="248">
        <f t="shared" si="72"/>
        <v>6184.38</v>
      </c>
      <c r="CF16" s="248">
        <f t="shared" si="72"/>
        <v>6184.38</v>
      </c>
      <c r="CG16" s="248">
        <f t="shared" si="72"/>
        <v>6184.38</v>
      </c>
      <c r="CH16" s="248">
        <f t="shared" si="72"/>
        <v>6184.38</v>
      </c>
      <c r="CI16" s="248">
        <f t="shared" si="72"/>
        <v>6184.38</v>
      </c>
      <c r="CJ16" s="48"/>
      <c r="CK16" s="94"/>
      <c r="CL16" s="95"/>
      <c r="CM16" s="182" t="s">
        <v>125</v>
      </c>
      <c r="CN16" s="316" t="s">
        <v>2</v>
      </c>
      <c r="CO16" s="248">
        <f>CO8+CO12</f>
        <v>5651</v>
      </c>
      <c r="CP16" s="248">
        <f t="shared" ref="CP16:CZ16" si="73">CP8+CP12</f>
        <v>5725</v>
      </c>
      <c r="CQ16" s="248">
        <f t="shared" si="73"/>
        <v>5766.43</v>
      </c>
      <c r="CR16" s="248">
        <f t="shared" si="73"/>
        <v>5822.2459999999992</v>
      </c>
      <c r="CS16" s="248">
        <f t="shared" si="73"/>
        <v>5949.45</v>
      </c>
      <c r="CT16" s="248">
        <f t="shared" si="73"/>
        <v>6105.91</v>
      </c>
      <c r="CU16" s="248">
        <f t="shared" si="73"/>
        <v>6184.38</v>
      </c>
      <c r="CV16" s="248">
        <f t="shared" si="73"/>
        <v>6184.38</v>
      </c>
      <c r="CW16" s="248">
        <f t="shared" si="73"/>
        <v>6184.38</v>
      </c>
      <c r="CX16" s="248">
        <f t="shared" si="73"/>
        <v>6184.38</v>
      </c>
      <c r="CY16" s="248">
        <f t="shared" si="73"/>
        <v>6184.38</v>
      </c>
      <c r="CZ16" s="248">
        <f t="shared" si="73"/>
        <v>6184.38</v>
      </c>
      <c r="DA16" s="48"/>
      <c r="DB16" s="94"/>
      <c r="DC16" s="95"/>
      <c r="DD16" s="182" t="s">
        <v>125</v>
      </c>
      <c r="DE16" s="316" t="s">
        <v>2</v>
      </c>
      <c r="DF16" s="248">
        <f>DF8+DF12</f>
        <v>5651</v>
      </c>
      <c r="DG16" s="48"/>
    </row>
    <row r="17" spans="1:111" s="9" customFormat="1" ht="15">
      <c r="A17" s="48"/>
      <c r="B17" s="94"/>
      <c r="C17" s="95"/>
      <c r="D17" s="96"/>
      <c r="E17" s="316" t="s">
        <v>3</v>
      </c>
      <c r="F17" s="69">
        <f>F9+F13</f>
        <v>808093</v>
      </c>
      <c r="G17" s="77">
        <f t="shared" si="68"/>
        <v>818675</v>
      </c>
      <c r="H17" s="69">
        <f t="shared" si="68"/>
        <v>824599</v>
      </c>
      <c r="I17" s="77">
        <f t="shared" si="68"/>
        <v>832580</v>
      </c>
      <c r="J17" s="69">
        <f t="shared" si="68"/>
        <v>850771</v>
      </c>
      <c r="K17" s="77">
        <f t="shared" si="68"/>
        <v>873144</v>
      </c>
      <c r="L17" s="69">
        <f t="shared" si="68"/>
        <v>884366</v>
      </c>
      <c r="M17" s="77">
        <f t="shared" si="68"/>
        <v>884366</v>
      </c>
      <c r="N17" s="69">
        <f t="shared" si="68"/>
        <v>884366</v>
      </c>
      <c r="O17" s="77">
        <f t="shared" si="68"/>
        <v>884366</v>
      </c>
      <c r="P17" s="69">
        <f t="shared" si="68"/>
        <v>884366</v>
      </c>
      <c r="Q17" s="77">
        <f t="shared" si="68"/>
        <v>884366</v>
      </c>
      <c r="R17" s="48"/>
      <c r="S17" s="94"/>
      <c r="T17" s="95"/>
      <c r="U17" s="96"/>
      <c r="V17" s="316" t="s">
        <v>3</v>
      </c>
      <c r="W17" s="69">
        <f>W9+W13</f>
        <v>808093</v>
      </c>
      <c r="X17" s="77">
        <f t="shared" ref="X17:AH17" si="74">X9+X13</f>
        <v>818675</v>
      </c>
      <c r="Y17" s="69">
        <f t="shared" si="74"/>
        <v>824599</v>
      </c>
      <c r="Z17" s="77">
        <f t="shared" si="74"/>
        <v>832580</v>
      </c>
      <c r="AA17" s="69">
        <f t="shared" si="74"/>
        <v>850771</v>
      </c>
      <c r="AB17" s="77">
        <f t="shared" si="74"/>
        <v>873144</v>
      </c>
      <c r="AC17" s="69">
        <f t="shared" si="74"/>
        <v>884366</v>
      </c>
      <c r="AD17" s="77">
        <f t="shared" si="74"/>
        <v>884366</v>
      </c>
      <c r="AE17" s="69">
        <f t="shared" si="74"/>
        <v>884366</v>
      </c>
      <c r="AF17" s="77">
        <f t="shared" si="74"/>
        <v>884366</v>
      </c>
      <c r="AG17" s="69">
        <f t="shared" si="74"/>
        <v>884366</v>
      </c>
      <c r="AH17" s="77">
        <f t="shared" si="74"/>
        <v>884366</v>
      </c>
      <c r="AI17" s="48"/>
      <c r="AJ17" s="94"/>
      <c r="AK17" s="95"/>
      <c r="AL17" s="96"/>
      <c r="AM17" s="316" t="s">
        <v>3</v>
      </c>
      <c r="AN17" s="257">
        <f>AN9+AN13</f>
        <v>808093</v>
      </c>
      <c r="AO17" s="257">
        <f t="shared" ref="AO17:AY17" si="75">AO9+AO13</f>
        <v>818675</v>
      </c>
      <c r="AP17" s="257">
        <f t="shared" si="75"/>
        <v>824599</v>
      </c>
      <c r="AQ17" s="257">
        <f t="shared" si="75"/>
        <v>832580</v>
      </c>
      <c r="AR17" s="257">
        <f t="shared" si="75"/>
        <v>850771</v>
      </c>
      <c r="AS17" s="257">
        <f t="shared" si="75"/>
        <v>873144</v>
      </c>
      <c r="AT17" s="257">
        <f t="shared" si="75"/>
        <v>884366</v>
      </c>
      <c r="AU17" s="257">
        <f t="shared" si="75"/>
        <v>884366</v>
      </c>
      <c r="AV17" s="257">
        <f t="shared" si="75"/>
        <v>884366</v>
      </c>
      <c r="AW17" s="257">
        <f t="shared" si="75"/>
        <v>884366</v>
      </c>
      <c r="AX17" s="257">
        <f t="shared" si="75"/>
        <v>884366</v>
      </c>
      <c r="AY17" s="257">
        <f t="shared" si="75"/>
        <v>884366</v>
      </c>
      <c r="AZ17" s="48"/>
      <c r="BA17" s="268"/>
      <c r="BB17" s="48"/>
      <c r="BC17" s="94"/>
      <c r="BD17" s="95"/>
      <c r="BE17" s="96"/>
      <c r="BF17" s="316" t="s">
        <v>3</v>
      </c>
      <c r="BG17" s="257">
        <f>BG9+BG13</f>
        <v>808093</v>
      </c>
      <c r="BH17" s="257">
        <f t="shared" ref="BH17:BR17" si="76">BH9+BH13</f>
        <v>818675</v>
      </c>
      <c r="BI17" s="257">
        <f t="shared" si="76"/>
        <v>824599</v>
      </c>
      <c r="BJ17" s="257">
        <f t="shared" si="76"/>
        <v>832580</v>
      </c>
      <c r="BK17" s="257">
        <f t="shared" si="76"/>
        <v>850771</v>
      </c>
      <c r="BL17" s="257">
        <f t="shared" si="76"/>
        <v>873144</v>
      </c>
      <c r="BM17" s="257">
        <f t="shared" si="76"/>
        <v>884366</v>
      </c>
      <c r="BN17" s="257">
        <f t="shared" si="76"/>
        <v>884366</v>
      </c>
      <c r="BO17" s="257">
        <f t="shared" si="76"/>
        <v>884366</v>
      </c>
      <c r="BP17" s="257">
        <f t="shared" si="76"/>
        <v>884366</v>
      </c>
      <c r="BQ17" s="257">
        <f t="shared" si="76"/>
        <v>884366</v>
      </c>
      <c r="BR17" s="257">
        <f t="shared" si="76"/>
        <v>884366</v>
      </c>
      <c r="BS17" s="48"/>
      <c r="BT17" s="94"/>
      <c r="BU17" s="95"/>
      <c r="BV17" s="96"/>
      <c r="BW17" s="316" t="s">
        <v>3</v>
      </c>
      <c r="BX17" s="257">
        <f>BX9+BX13</f>
        <v>808093</v>
      </c>
      <c r="BY17" s="257">
        <f t="shared" ref="BY17:CI17" si="77">BY9+BY13</f>
        <v>818675</v>
      </c>
      <c r="BZ17" s="257">
        <f t="shared" si="77"/>
        <v>824599</v>
      </c>
      <c r="CA17" s="257">
        <f t="shared" si="77"/>
        <v>832580</v>
      </c>
      <c r="CB17" s="257">
        <f t="shared" si="77"/>
        <v>850771</v>
      </c>
      <c r="CC17" s="257">
        <f t="shared" si="77"/>
        <v>873144</v>
      </c>
      <c r="CD17" s="257">
        <f t="shared" si="77"/>
        <v>884366</v>
      </c>
      <c r="CE17" s="257">
        <f t="shared" si="77"/>
        <v>884366</v>
      </c>
      <c r="CF17" s="257">
        <f t="shared" si="77"/>
        <v>884366</v>
      </c>
      <c r="CG17" s="257">
        <f t="shared" si="77"/>
        <v>884366</v>
      </c>
      <c r="CH17" s="257">
        <f t="shared" si="77"/>
        <v>884366</v>
      </c>
      <c r="CI17" s="257">
        <f t="shared" si="77"/>
        <v>884366</v>
      </c>
      <c r="CJ17" s="48"/>
      <c r="CK17" s="94"/>
      <c r="CL17" s="95"/>
      <c r="CM17" s="96"/>
      <c r="CN17" s="316" t="s">
        <v>3</v>
      </c>
      <c r="CO17" s="257">
        <f>CO9+CO13</f>
        <v>808093</v>
      </c>
      <c r="CP17" s="257">
        <f t="shared" ref="CP17:CZ17" si="78">CP9+CP13</f>
        <v>818675</v>
      </c>
      <c r="CQ17" s="257">
        <f t="shared" si="78"/>
        <v>824599</v>
      </c>
      <c r="CR17" s="257">
        <f t="shared" si="78"/>
        <v>832580</v>
      </c>
      <c r="CS17" s="257">
        <f t="shared" si="78"/>
        <v>850771</v>
      </c>
      <c r="CT17" s="257">
        <f t="shared" si="78"/>
        <v>873144</v>
      </c>
      <c r="CU17" s="257">
        <f t="shared" si="78"/>
        <v>884366</v>
      </c>
      <c r="CV17" s="257">
        <f t="shared" si="78"/>
        <v>884366</v>
      </c>
      <c r="CW17" s="257">
        <f t="shared" si="78"/>
        <v>884366</v>
      </c>
      <c r="CX17" s="257">
        <f t="shared" si="78"/>
        <v>884366</v>
      </c>
      <c r="CY17" s="257">
        <f t="shared" si="78"/>
        <v>884366</v>
      </c>
      <c r="CZ17" s="257">
        <f t="shared" si="78"/>
        <v>884366</v>
      </c>
      <c r="DA17" s="48"/>
      <c r="DB17" s="94"/>
      <c r="DC17" s="95"/>
      <c r="DD17" s="96"/>
      <c r="DE17" s="316" t="s">
        <v>3</v>
      </c>
      <c r="DF17" s="257">
        <f>DF9+DF13</f>
        <v>808093</v>
      </c>
      <c r="DG17" s="48"/>
    </row>
    <row r="18" spans="1:111" s="9" customFormat="1" ht="15">
      <c r="A18" s="48"/>
      <c r="B18" s="94"/>
      <c r="C18" s="95"/>
      <c r="D18" s="96"/>
      <c r="E18" s="316" t="s">
        <v>142</v>
      </c>
      <c r="F18" s="81">
        <f>IF(F16=0,0,F17/F16)</f>
        <v>143</v>
      </c>
      <c r="G18" s="86">
        <f t="shared" ref="G18:Q18" si="79">IF(G16=0,0,G17/G16)</f>
        <v>143</v>
      </c>
      <c r="H18" s="81">
        <f t="shared" si="79"/>
        <v>142.99991502541434</v>
      </c>
      <c r="I18" s="86">
        <f t="shared" si="79"/>
        <v>142.99979767258205</v>
      </c>
      <c r="J18" s="81">
        <f t="shared" si="79"/>
        <v>142.99994117103262</v>
      </c>
      <c r="K18" s="86">
        <f t="shared" si="79"/>
        <v>142.99981493340059</v>
      </c>
      <c r="L18" s="81">
        <f t="shared" si="79"/>
        <v>142.99994502278321</v>
      </c>
      <c r="M18" s="86">
        <f t="shared" si="79"/>
        <v>142.99994502278321</v>
      </c>
      <c r="N18" s="81">
        <f t="shared" si="79"/>
        <v>142.99994502278321</v>
      </c>
      <c r="O18" s="86">
        <f t="shared" si="79"/>
        <v>142.99994502278321</v>
      </c>
      <c r="P18" s="81">
        <f t="shared" si="79"/>
        <v>142.99994502278321</v>
      </c>
      <c r="Q18" s="86">
        <f t="shared" si="79"/>
        <v>142.99994502278321</v>
      </c>
      <c r="R18" s="48"/>
      <c r="S18" s="94"/>
      <c r="T18" s="95"/>
      <c r="U18" s="96"/>
      <c r="V18" s="316" t="s">
        <v>142</v>
      </c>
      <c r="W18" s="81">
        <f>IF(W16=0,0,W17/W16)</f>
        <v>143</v>
      </c>
      <c r="X18" s="86">
        <f t="shared" ref="X18:AH18" si="80">IF(X16=0,0,X17/X16)</f>
        <v>143</v>
      </c>
      <c r="Y18" s="81">
        <f t="shared" si="80"/>
        <v>142.99991502541434</v>
      </c>
      <c r="Z18" s="86">
        <f t="shared" si="80"/>
        <v>142.99979767258205</v>
      </c>
      <c r="AA18" s="81">
        <f t="shared" si="80"/>
        <v>142.99994117103262</v>
      </c>
      <c r="AB18" s="86">
        <f t="shared" si="80"/>
        <v>142.99981493340059</v>
      </c>
      <c r="AC18" s="81">
        <f t="shared" si="80"/>
        <v>142.99994502278321</v>
      </c>
      <c r="AD18" s="86">
        <f t="shared" si="80"/>
        <v>142.99994502278321</v>
      </c>
      <c r="AE18" s="81">
        <f t="shared" si="80"/>
        <v>142.99994502278321</v>
      </c>
      <c r="AF18" s="86">
        <f t="shared" si="80"/>
        <v>142.99994502278321</v>
      </c>
      <c r="AG18" s="81">
        <f t="shared" si="80"/>
        <v>142.99994502278321</v>
      </c>
      <c r="AH18" s="86">
        <f t="shared" si="80"/>
        <v>142.99994502278321</v>
      </c>
      <c r="AI18" s="48"/>
      <c r="AJ18" s="94"/>
      <c r="AK18" s="95"/>
      <c r="AL18" s="96"/>
      <c r="AM18" s="316" t="s">
        <v>142</v>
      </c>
      <c r="AN18" s="343">
        <f>IF(AN16=0,0,AN17/AN16)</f>
        <v>143</v>
      </c>
      <c r="AO18" s="343">
        <f t="shared" ref="AO18:AY18" si="81">IF(AO16=0,0,AO17/AO16)</f>
        <v>143</v>
      </c>
      <c r="AP18" s="343">
        <f t="shared" si="81"/>
        <v>142.99991502541434</v>
      </c>
      <c r="AQ18" s="343">
        <f t="shared" si="81"/>
        <v>142.99979767258205</v>
      </c>
      <c r="AR18" s="343">
        <f t="shared" si="81"/>
        <v>142.99994117103262</v>
      </c>
      <c r="AS18" s="343">
        <f t="shared" si="81"/>
        <v>142.99981493340059</v>
      </c>
      <c r="AT18" s="343">
        <f t="shared" si="81"/>
        <v>142.99994502278321</v>
      </c>
      <c r="AU18" s="343">
        <f t="shared" si="81"/>
        <v>142.99994502278321</v>
      </c>
      <c r="AV18" s="343">
        <f t="shared" si="81"/>
        <v>142.99994502278321</v>
      </c>
      <c r="AW18" s="343">
        <f t="shared" si="81"/>
        <v>142.99994502278321</v>
      </c>
      <c r="AX18" s="343">
        <f t="shared" si="81"/>
        <v>142.99994502278321</v>
      </c>
      <c r="AY18" s="343">
        <f t="shared" si="81"/>
        <v>142.99994502278321</v>
      </c>
      <c r="AZ18" s="48"/>
      <c r="BA18" s="268"/>
      <c r="BB18" s="48"/>
      <c r="BC18" s="94"/>
      <c r="BD18" s="95"/>
      <c r="BE18" s="96"/>
      <c r="BF18" s="316" t="s">
        <v>142</v>
      </c>
      <c r="BG18" s="343">
        <f>IF(BG16=0,0,BG17/BG16)</f>
        <v>143</v>
      </c>
      <c r="BH18" s="343">
        <f t="shared" ref="BH18:BR18" si="82">IF(BH16=0,0,BH17/BH16)</f>
        <v>143</v>
      </c>
      <c r="BI18" s="343">
        <f t="shared" si="82"/>
        <v>142.99991502541434</v>
      </c>
      <c r="BJ18" s="343">
        <f t="shared" si="82"/>
        <v>142.99979767258205</v>
      </c>
      <c r="BK18" s="343">
        <f t="shared" si="82"/>
        <v>142.99994117103262</v>
      </c>
      <c r="BL18" s="343">
        <f t="shared" si="82"/>
        <v>142.99981493340059</v>
      </c>
      <c r="BM18" s="343">
        <f t="shared" si="82"/>
        <v>142.99994502278321</v>
      </c>
      <c r="BN18" s="343">
        <f t="shared" si="82"/>
        <v>142.99994502278321</v>
      </c>
      <c r="BO18" s="343">
        <f t="shared" si="82"/>
        <v>142.99994502278321</v>
      </c>
      <c r="BP18" s="343">
        <f t="shared" si="82"/>
        <v>142.99994502278321</v>
      </c>
      <c r="BQ18" s="343">
        <f t="shared" si="82"/>
        <v>142.99994502278321</v>
      </c>
      <c r="BR18" s="343">
        <f t="shared" si="82"/>
        <v>142.99994502278321</v>
      </c>
      <c r="BS18" s="48"/>
      <c r="BT18" s="94"/>
      <c r="BU18" s="95"/>
      <c r="BV18" s="96"/>
      <c r="BW18" s="316" t="s">
        <v>142</v>
      </c>
      <c r="BX18" s="343">
        <f>IF(BX16=0,0,BX17/BX16)</f>
        <v>143</v>
      </c>
      <c r="BY18" s="343">
        <f t="shared" ref="BY18:CI18" si="83">IF(BY16=0,0,BY17/BY16)</f>
        <v>143</v>
      </c>
      <c r="BZ18" s="343">
        <f t="shared" si="83"/>
        <v>142.99991502541434</v>
      </c>
      <c r="CA18" s="343">
        <f t="shared" si="83"/>
        <v>142.99979767258205</v>
      </c>
      <c r="CB18" s="343">
        <f t="shared" si="83"/>
        <v>142.99994117103262</v>
      </c>
      <c r="CC18" s="343">
        <f t="shared" si="83"/>
        <v>142.99981493340059</v>
      </c>
      <c r="CD18" s="343">
        <f t="shared" si="83"/>
        <v>142.99994502278321</v>
      </c>
      <c r="CE18" s="343">
        <f t="shared" si="83"/>
        <v>142.99994502278321</v>
      </c>
      <c r="CF18" s="343">
        <f t="shared" si="83"/>
        <v>142.99994502278321</v>
      </c>
      <c r="CG18" s="343">
        <f t="shared" si="83"/>
        <v>142.99994502278321</v>
      </c>
      <c r="CH18" s="343">
        <f t="shared" si="83"/>
        <v>142.99994502278321</v>
      </c>
      <c r="CI18" s="343">
        <f t="shared" si="83"/>
        <v>142.99994502278321</v>
      </c>
      <c r="CJ18" s="48"/>
      <c r="CK18" s="94"/>
      <c r="CL18" s="95"/>
      <c r="CM18" s="96"/>
      <c r="CN18" s="316" t="s">
        <v>142</v>
      </c>
      <c r="CO18" s="343">
        <f>IF(CO16=0,0,CO17/CO16)</f>
        <v>143</v>
      </c>
      <c r="CP18" s="343">
        <f t="shared" ref="CP18:CZ18" si="84">IF(CP16=0,0,CP17/CP16)</f>
        <v>143</v>
      </c>
      <c r="CQ18" s="343">
        <f t="shared" si="84"/>
        <v>142.99991502541434</v>
      </c>
      <c r="CR18" s="343">
        <f t="shared" si="84"/>
        <v>142.99979767258205</v>
      </c>
      <c r="CS18" s="343">
        <f t="shared" si="84"/>
        <v>142.99994117103262</v>
      </c>
      <c r="CT18" s="343">
        <f t="shared" si="84"/>
        <v>142.99981493340059</v>
      </c>
      <c r="CU18" s="343">
        <f t="shared" si="84"/>
        <v>142.99994502278321</v>
      </c>
      <c r="CV18" s="343">
        <f t="shared" si="84"/>
        <v>142.99994502278321</v>
      </c>
      <c r="CW18" s="343">
        <f t="shared" si="84"/>
        <v>142.99994502278321</v>
      </c>
      <c r="CX18" s="343">
        <f t="shared" si="84"/>
        <v>142.99994502278321</v>
      </c>
      <c r="CY18" s="343">
        <f t="shared" si="84"/>
        <v>142.99994502278321</v>
      </c>
      <c r="CZ18" s="343">
        <f t="shared" si="84"/>
        <v>142.99994502278321</v>
      </c>
      <c r="DA18" s="48"/>
      <c r="DB18" s="94"/>
      <c r="DC18" s="95"/>
      <c r="DD18" s="96"/>
      <c r="DE18" s="316" t="s">
        <v>142</v>
      </c>
      <c r="DF18" s="343">
        <f>IF(DF16=0,0,DF17/DF16)</f>
        <v>143</v>
      </c>
      <c r="DG18" s="48"/>
    </row>
    <row r="19" spans="1:111" s="9" customFormat="1" ht="15">
      <c r="A19" s="48"/>
      <c r="B19" s="94"/>
      <c r="C19" s="95"/>
      <c r="D19" s="96"/>
      <c r="E19" s="316"/>
      <c r="F19" s="81"/>
      <c r="G19" s="86"/>
      <c r="H19" s="81"/>
      <c r="I19" s="86"/>
      <c r="J19" s="81"/>
      <c r="K19" s="86"/>
      <c r="L19" s="81"/>
      <c r="M19" s="86"/>
      <c r="N19" s="81"/>
      <c r="O19" s="86"/>
      <c r="P19" s="81"/>
      <c r="Q19" s="86"/>
      <c r="R19" s="48"/>
      <c r="S19" s="94"/>
      <c r="T19" s="95"/>
      <c r="U19" s="96"/>
      <c r="V19" s="316"/>
      <c r="W19" s="81"/>
      <c r="X19" s="86"/>
      <c r="Y19" s="81"/>
      <c r="Z19" s="86"/>
      <c r="AA19" s="81"/>
      <c r="AB19" s="86"/>
      <c r="AC19" s="81"/>
      <c r="AD19" s="86"/>
      <c r="AE19" s="81"/>
      <c r="AF19" s="86"/>
      <c r="AG19" s="81"/>
      <c r="AH19" s="86"/>
      <c r="AI19" s="48"/>
      <c r="AJ19" s="94"/>
      <c r="AK19" s="95"/>
      <c r="AL19" s="96"/>
      <c r="AM19" s="316"/>
      <c r="AN19" s="343"/>
      <c r="AO19" s="343"/>
      <c r="AP19" s="343"/>
      <c r="AQ19" s="343"/>
      <c r="AR19" s="343"/>
      <c r="AS19" s="343"/>
      <c r="AT19" s="343"/>
      <c r="AU19" s="343"/>
      <c r="AV19" s="343"/>
      <c r="AW19" s="343"/>
      <c r="AX19" s="343"/>
      <c r="AY19" s="343"/>
      <c r="AZ19" s="48"/>
      <c r="BA19" s="268"/>
      <c r="BB19" s="48"/>
      <c r="BC19" s="94"/>
      <c r="BD19" s="95"/>
      <c r="BE19" s="96"/>
      <c r="BF19" s="316"/>
      <c r="BG19" s="343"/>
      <c r="BH19" s="343"/>
      <c r="BI19" s="343"/>
      <c r="BJ19" s="343"/>
      <c r="BK19" s="343"/>
      <c r="BL19" s="343"/>
      <c r="BM19" s="343"/>
      <c r="BN19" s="343"/>
      <c r="BO19" s="343"/>
      <c r="BP19" s="343"/>
      <c r="BQ19" s="343"/>
      <c r="BR19" s="343"/>
      <c r="BS19" s="48"/>
      <c r="BT19" s="94"/>
      <c r="BU19" s="95"/>
      <c r="BV19" s="96"/>
      <c r="BW19" s="316"/>
      <c r="BX19" s="343"/>
      <c r="BY19" s="343"/>
      <c r="BZ19" s="343"/>
      <c r="CA19" s="343"/>
      <c r="CB19" s="343"/>
      <c r="CC19" s="343"/>
      <c r="CD19" s="343"/>
      <c r="CE19" s="343"/>
      <c r="CF19" s="343"/>
      <c r="CG19" s="343"/>
      <c r="CH19" s="343"/>
      <c r="CI19" s="343"/>
      <c r="CJ19" s="48"/>
      <c r="CK19" s="94"/>
      <c r="CL19" s="95"/>
      <c r="CM19" s="96"/>
      <c r="CN19" s="316"/>
      <c r="CO19" s="343"/>
      <c r="CP19" s="343"/>
      <c r="CQ19" s="343"/>
      <c r="CR19" s="343"/>
      <c r="CS19" s="343"/>
      <c r="CT19" s="343"/>
      <c r="CU19" s="343"/>
      <c r="CV19" s="343"/>
      <c r="CW19" s="343"/>
      <c r="CX19" s="343"/>
      <c r="CY19" s="343"/>
      <c r="CZ19" s="343"/>
      <c r="DA19" s="48"/>
      <c r="DB19" s="94"/>
      <c r="DC19" s="95"/>
      <c r="DD19" s="96"/>
      <c r="DE19" s="316"/>
      <c r="DF19" s="343"/>
      <c r="DG19" s="48"/>
    </row>
    <row r="20" spans="1:111" s="15" customFormat="1" ht="15" customHeight="1">
      <c r="A20" s="49"/>
      <c r="B20" s="325" t="s">
        <v>24</v>
      </c>
      <c r="C20" s="326" t="s">
        <v>420</v>
      </c>
      <c r="D20" s="326"/>
      <c r="E20" s="325"/>
      <c r="F20" s="327"/>
      <c r="G20" s="327"/>
      <c r="H20" s="327"/>
      <c r="I20" s="327"/>
      <c r="J20" s="327"/>
      <c r="K20" s="327"/>
      <c r="L20" s="327"/>
      <c r="M20" s="327"/>
      <c r="N20" s="328"/>
      <c r="O20" s="328"/>
      <c r="P20" s="328"/>
      <c r="Q20" s="328"/>
      <c r="R20" s="49"/>
      <c r="S20" s="325" t="s">
        <v>24</v>
      </c>
      <c r="T20" s="326" t="s">
        <v>420</v>
      </c>
      <c r="U20" s="326"/>
      <c r="V20" s="325"/>
      <c r="W20" s="327"/>
      <c r="X20" s="327"/>
      <c r="Y20" s="327"/>
      <c r="Z20" s="327"/>
      <c r="AA20" s="327"/>
      <c r="AB20" s="327"/>
      <c r="AC20" s="327"/>
      <c r="AD20" s="327"/>
      <c r="AE20" s="328"/>
      <c r="AF20" s="328"/>
      <c r="AG20" s="328"/>
      <c r="AH20" s="328"/>
      <c r="AI20" s="49"/>
      <c r="AJ20" s="325" t="s">
        <v>24</v>
      </c>
      <c r="AK20" s="326" t="s">
        <v>420</v>
      </c>
      <c r="AL20" s="326"/>
      <c r="AM20" s="325"/>
      <c r="AN20" s="327"/>
      <c r="AO20" s="327"/>
      <c r="AP20" s="327"/>
      <c r="AQ20" s="327"/>
      <c r="AR20" s="327"/>
      <c r="AS20" s="327"/>
      <c r="AT20" s="327"/>
      <c r="AU20" s="327"/>
      <c r="AV20" s="328"/>
      <c r="AW20" s="328"/>
      <c r="AX20" s="328"/>
      <c r="AY20" s="328"/>
      <c r="AZ20" s="49"/>
      <c r="BA20" s="268"/>
      <c r="BB20" s="48"/>
      <c r="BC20" s="325" t="s">
        <v>24</v>
      </c>
      <c r="BD20" s="326" t="s">
        <v>420</v>
      </c>
      <c r="BE20" s="326"/>
      <c r="BF20" s="325"/>
      <c r="BG20" s="327"/>
      <c r="BH20" s="327"/>
      <c r="BI20" s="327"/>
      <c r="BJ20" s="327"/>
      <c r="BK20" s="327"/>
      <c r="BL20" s="327"/>
      <c r="BM20" s="327"/>
      <c r="BN20" s="327"/>
      <c r="BO20" s="328"/>
      <c r="BP20" s="328"/>
      <c r="BQ20" s="328"/>
      <c r="BR20" s="328"/>
      <c r="BS20" s="49"/>
      <c r="BT20" s="325" t="s">
        <v>24</v>
      </c>
      <c r="BU20" s="326" t="s">
        <v>420</v>
      </c>
      <c r="BV20" s="326"/>
      <c r="BW20" s="325"/>
      <c r="BX20" s="327"/>
      <c r="BY20" s="327"/>
      <c r="BZ20" s="327"/>
      <c r="CA20" s="327"/>
      <c r="CB20" s="327"/>
      <c r="CC20" s="327"/>
      <c r="CD20" s="327"/>
      <c r="CE20" s="327"/>
      <c r="CF20" s="328"/>
      <c r="CG20" s="328"/>
      <c r="CH20" s="328"/>
      <c r="CI20" s="328"/>
      <c r="CJ20" s="49"/>
      <c r="CK20" s="325" t="s">
        <v>24</v>
      </c>
      <c r="CL20" s="326" t="s">
        <v>420</v>
      </c>
      <c r="CM20" s="326"/>
      <c r="CN20" s="325"/>
      <c r="CO20" s="327"/>
      <c r="CP20" s="327"/>
      <c r="CQ20" s="327"/>
      <c r="CR20" s="327"/>
      <c r="CS20" s="327"/>
      <c r="CT20" s="327"/>
      <c r="CU20" s="327"/>
      <c r="CV20" s="327"/>
      <c r="CW20" s="328"/>
      <c r="CX20" s="328"/>
      <c r="CY20" s="328"/>
      <c r="CZ20" s="328"/>
      <c r="DA20" s="49"/>
      <c r="DB20" s="325" t="s">
        <v>24</v>
      </c>
      <c r="DC20" s="326" t="s">
        <v>420</v>
      </c>
      <c r="DD20" s="326"/>
      <c r="DE20" s="325"/>
      <c r="DF20" s="327"/>
      <c r="DG20" s="49"/>
    </row>
    <row r="21" spans="1:111" s="16" customFormat="1" ht="15" customHeight="1">
      <c r="A21" s="51"/>
      <c r="B21" s="91"/>
      <c r="C21" s="92"/>
      <c r="D21" s="93" t="s">
        <v>226</v>
      </c>
      <c r="E21" s="317" t="s">
        <v>140</v>
      </c>
      <c r="F21" s="83">
        <f>F24+F71</f>
        <v>0</v>
      </c>
      <c r="G21" s="88">
        <f t="shared" ref="G21:Q21" si="85">G24+G71</f>
        <v>0</v>
      </c>
      <c r="H21" s="83">
        <f t="shared" si="85"/>
        <v>0</v>
      </c>
      <c r="I21" s="88">
        <f t="shared" si="85"/>
        <v>0</v>
      </c>
      <c r="J21" s="83">
        <f t="shared" si="85"/>
        <v>0</v>
      </c>
      <c r="K21" s="88">
        <f t="shared" si="85"/>
        <v>0</v>
      </c>
      <c r="L21" s="83">
        <f t="shared" si="85"/>
        <v>0</v>
      </c>
      <c r="M21" s="88">
        <f t="shared" si="85"/>
        <v>0</v>
      </c>
      <c r="N21" s="84">
        <f t="shared" si="85"/>
        <v>0</v>
      </c>
      <c r="O21" s="89">
        <f t="shared" si="85"/>
        <v>0</v>
      </c>
      <c r="P21" s="84">
        <f t="shared" si="85"/>
        <v>0</v>
      </c>
      <c r="Q21" s="89">
        <f t="shared" si="85"/>
        <v>0</v>
      </c>
      <c r="R21" s="51"/>
      <c r="S21" s="91"/>
      <c r="T21" s="92"/>
      <c r="U21" s="93" t="s">
        <v>226</v>
      </c>
      <c r="V21" s="317" t="s">
        <v>140</v>
      </c>
      <c r="W21" s="83">
        <f>W24+W71</f>
        <v>0</v>
      </c>
      <c r="X21" s="88">
        <f t="shared" ref="X21:AH21" si="86">X24+X71</f>
        <v>0</v>
      </c>
      <c r="Y21" s="83">
        <f t="shared" si="86"/>
        <v>0</v>
      </c>
      <c r="Z21" s="88">
        <f t="shared" si="86"/>
        <v>0</v>
      </c>
      <c r="AA21" s="83">
        <f t="shared" si="86"/>
        <v>0</v>
      </c>
      <c r="AB21" s="88">
        <f t="shared" si="86"/>
        <v>0</v>
      </c>
      <c r="AC21" s="83">
        <f t="shared" si="86"/>
        <v>0</v>
      </c>
      <c r="AD21" s="88">
        <f t="shared" si="86"/>
        <v>0</v>
      </c>
      <c r="AE21" s="84">
        <f t="shared" si="86"/>
        <v>0</v>
      </c>
      <c r="AF21" s="89">
        <f t="shared" si="86"/>
        <v>0</v>
      </c>
      <c r="AG21" s="84">
        <f t="shared" si="86"/>
        <v>0</v>
      </c>
      <c r="AH21" s="89">
        <f t="shared" si="86"/>
        <v>0</v>
      </c>
      <c r="AI21" s="51"/>
      <c r="AJ21" s="91"/>
      <c r="AK21" s="92"/>
      <c r="AL21" s="93" t="s">
        <v>226</v>
      </c>
      <c r="AM21" s="317" t="s">
        <v>140</v>
      </c>
      <c r="AN21" s="262">
        <f>AN24+AN71</f>
        <v>0</v>
      </c>
      <c r="AO21" s="262">
        <f t="shared" ref="AO21:AY21" si="87">AO24+AO71</f>
        <v>0</v>
      </c>
      <c r="AP21" s="262">
        <f t="shared" si="87"/>
        <v>0</v>
      </c>
      <c r="AQ21" s="262">
        <f t="shared" si="87"/>
        <v>0</v>
      </c>
      <c r="AR21" s="262">
        <f t="shared" si="87"/>
        <v>0</v>
      </c>
      <c r="AS21" s="262">
        <f t="shared" si="87"/>
        <v>0</v>
      </c>
      <c r="AT21" s="262">
        <f t="shared" si="87"/>
        <v>0</v>
      </c>
      <c r="AU21" s="262">
        <f t="shared" si="87"/>
        <v>0</v>
      </c>
      <c r="AV21" s="263">
        <f t="shared" si="87"/>
        <v>0</v>
      </c>
      <c r="AW21" s="263">
        <f t="shared" si="87"/>
        <v>0</v>
      </c>
      <c r="AX21" s="263">
        <f t="shared" si="87"/>
        <v>0</v>
      </c>
      <c r="AY21" s="263">
        <f t="shared" si="87"/>
        <v>0</v>
      </c>
      <c r="AZ21" s="51"/>
      <c r="BA21" s="267"/>
      <c r="BB21" s="452"/>
      <c r="BC21" s="91"/>
      <c r="BD21" s="92"/>
      <c r="BE21" s="93" t="s">
        <v>226</v>
      </c>
      <c r="BF21" s="317" t="s">
        <v>140</v>
      </c>
      <c r="BG21" s="262">
        <f>BG24+BG71</f>
        <v>0</v>
      </c>
      <c r="BH21" s="262">
        <f t="shared" ref="BH21:BR21" si="88">BH24+BH71</f>
        <v>0</v>
      </c>
      <c r="BI21" s="262">
        <f t="shared" si="88"/>
        <v>0</v>
      </c>
      <c r="BJ21" s="262">
        <f t="shared" si="88"/>
        <v>0</v>
      </c>
      <c r="BK21" s="262">
        <f t="shared" si="88"/>
        <v>0</v>
      </c>
      <c r="BL21" s="262">
        <f t="shared" si="88"/>
        <v>0</v>
      </c>
      <c r="BM21" s="262">
        <f t="shared" si="88"/>
        <v>0</v>
      </c>
      <c r="BN21" s="262">
        <f t="shared" si="88"/>
        <v>0</v>
      </c>
      <c r="BO21" s="263">
        <f t="shared" si="88"/>
        <v>0</v>
      </c>
      <c r="BP21" s="263">
        <f t="shared" si="88"/>
        <v>0</v>
      </c>
      <c r="BQ21" s="263">
        <f t="shared" si="88"/>
        <v>0</v>
      </c>
      <c r="BR21" s="263">
        <f t="shared" si="88"/>
        <v>0</v>
      </c>
      <c r="BS21" s="51"/>
      <c r="BT21" s="91"/>
      <c r="BU21" s="92"/>
      <c r="BV21" s="93" t="s">
        <v>226</v>
      </c>
      <c r="BW21" s="317" t="s">
        <v>140</v>
      </c>
      <c r="BX21" s="262">
        <f>BX24+BX71</f>
        <v>0</v>
      </c>
      <c r="BY21" s="262">
        <f t="shared" ref="BY21:CI21" si="89">BY24+BY71</f>
        <v>0</v>
      </c>
      <c r="BZ21" s="262">
        <f t="shared" si="89"/>
        <v>0</v>
      </c>
      <c r="CA21" s="262">
        <f t="shared" si="89"/>
        <v>0</v>
      </c>
      <c r="CB21" s="262">
        <f t="shared" si="89"/>
        <v>0</v>
      </c>
      <c r="CC21" s="262">
        <f t="shared" si="89"/>
        <v>0</v>
      </c>
      <c r="CD21" s="262">
        <f t="shared" si="89"/>
        <v>0</v>
      </c>
      <c r="CE21" s="262">
        <f t="shared" si="89"/>
        <v>0</v>
      </c>
      <c r="CF21" s="263">
        <f t="shared" si="89"/>
        <v>0</v>
      </c>
      <c r="CG21" s="263">
        <f t="shared" si="89"/>
        <v>0</v>
      </c>
      <c r="CH21" s="263">
        <f t="shared" si="89"/>
        <v>0</v>
      </c>
      <c r="CI21" s="263">
        <f t="shared" si="89"/>
        <v>0</v>
      </c>
      <c r="CJ21" s="51"/>
      <c r="CK21" s="91"/>
      <c r="CL21" s="92"/>
      <c r="CM21" s="93" t="s">
        <v>226</v>
      </c>
      <c r="CN21" s="317" t="s">
        <v>140</v>
      </c>
      <c r="CO21" s="262">
        <f>CO24+CO71</f>
        <v>0</v>
      </c>
      <c r="CP21" s="262">
        <f t="shared" ref="CP21:CZ21" si="90">CP24+CP71</f>
        <v>0</v>
      </c>
      <c r="CQ21" s="262">
        <f t="shared" si="90"/>
        <v>0</v>
      </c>
      <c r="CR21" s="262">
        <f t="shared" si="90"/>
        <v>0</v>
      </c>
      <c r="CS21" s="262">
        <f t="shared" si="90"/>
        <v>0</v>
      </c>
      <c r="CT21" s="262">
        <f t="shared" si="90"/>
        <v>0</v>
      </c>
      <c r="CU21" s="262">
        <f t="shared" si="90"/>
        <v>0</v>
      </c>
      <c r="CV21" s="262">
        <f t="shared" si="90"/>
        <v>0</v>
      </c>
      <c r="CW21" s="263">
        <f t="shared" si="90"/>
        <v>0</v>
      </c>
      <c r="CX21" s="263">
        <f t="shared" si="90"/>
        <v>0</v>
      </c>
      <c r="CY21" s="263">
        <f t="shared" si="90"/>
        <v>0</v>
      </c>
      <c r="CZ21" s="263">
        <f t="shared" si="90"/>
        <v>0</v>
      </c>
      <c r="DA21" s="51"/>
      <c r="DB21" s="91"/>
      <c r="DC21" s="92"/>
      <c r="DD21" s="93" t="s">
        <v>226</v>
      </c>
      <c r="DE21" s="317" t="s">
        <v>140</v>
      </c>
      <c r="DF21" s="262">
        <f>DF24+DF71</f>
        <v>0</v>
      </c>
      <c r="DG21" s="51"/>
    </row>
    <row r="22" spans="1:111" s="16" customFormat="1" ht="15" customHeight="1">
      <c r="A22" s="51"/>
      <c r="B22" s="91"/>
      <c r="C22" s="92"/>
      <c r="D22" s="93"/>
      <c r="E22" s="317" t="s">
        <v>25</v>
      </c>
      <c r="F22" s="83">
        <f>F25+F72</f>
        <v>0</v>
      </c>
      <c r="G22" s="88">
        <f t="shared" ref="G22:Q22" si="91">G25+G72</f>
        <v>0</v>
      </c>
      <c r="H22" s="83">
        <f t="shared" si="91"/>
        <v>0</v>
      </c>
      <c r="I22" s="88">
        <f t="shared" si="91"/>
        <v>0</v>
      </c>
      <c r="J22" s="83">
        <f t="shared" si="91"/>
        <v>0</v>
      </c>
      <c r="K22" s="88">
        <f t="shared" si="91"/>
        <v>0</v>
      </c>
      <c r="L22" s="83">
        <f t="shared" si="91"/>
        <v>0</v>
      </c>
      <c r="M22" s="88">
        <f t="shared" si="91"/>
        <v>0</v>
      </c>
      <c r="N22" s="84">
        <f t="shared" si="91"/>
        <v>0</v>
      </c>
      <c r="O22" s="89">
        <f t="shared" si="91"/>
        <v>0</v>
      </c>
      <c r="P22" s="84">
        <f t="shared" si="91"/>
        <v>0</v>
      </c>
      <c r="Q22" s="89">
        <f t="shared" si="91"/>
        <v>0</v>
      </c>
      <c r="R22" s="51"/>
      <c r="S22" s="91"/>
      <c r="T22" s="92"/>
      <c r="U22" s="93"/>
      <c r="V22" s="317" t="s">
        <v>25</v>
      </c>
      <c r="W22" s="83">
        <f>W25+W72</f>
        <v>0</v>
      </c>
      <c r="X22" s="88">
        <f t="shared" ref="X22:AH22" si="92">X25+X72</f>
        <v>0</v>
      </c>
      <c r="Y22" s="83">
        <f t="shared" si="92"/>
        <v>0</v>
      </c>
      <c r="Z22" s="88">
        <f t="shared" si="92"/>
        <v>0</v>
      </c>
      <c r="AA22" s="83">
        <f t="shared" si="92"/>
        <v>0</v>
      </c>
      <c r="AB22" s="88">
        <f t="shared" si="92"/>
        <v>0</v>
      </c>
      <c r="AC22" s="83">
        <f t="shared" si="92"/>
        <v>0</v>
      </c>
      <c r="AD22" s="88">
        <f t="shared" si="92"/>
        <v>0</v>
      </c>
      <c r="AE22" s="84">
        <f t="shared" si="92"/>
        <v>0</v>
      </c>
      <c r="AF22" s="89">
        <f t="shared" si="92"/>
        <v>0</v>
      </c>
      <c r="AG22" s="84">
        <f t="shared" si="92"/>
        <v>0</v>
      </c>
      <c r="AH22" s="89">
        <f t="shared" si="92"/>
        <v>0</v>
      </c>
      <c r="AI22" s="51"/>
      <c r="AJ22" s="91"/>
      <c r="AK22" s="92"/>
      <c r="AL22" s="93"/>
      <c r="AM22" s="317" t="s">
        <v>25</v>
      </c>
      <c r="AN22" s="262">
        <f>AN25+AN72</f>
        <v>0</v>
      </c>
      <c r="AO22" s="262">
        <f t="shared" ref="AO22:AY22" si="93">AO25+AO72</f>
        <v>0</v>
      </c>
      <c r="AP22" s="262">
        <f t="shared" si="93"/>
        <v>0</v>
      </c>
      <c r="AQ22" s="262">
        <f t="shared" si="93"/>
        <v>0</v>
      </c>
      <c r="AR22" s="262">
        <f t="shared" si="93"/>
        <v>0</v>
      </c>
      <c r="AS22" s="262">
        <f t="shared" si="93"/>
        <v>0</v>
      </c>
      <c r="AT22" s="262">
        <f t="shared" si="93"/>
        <v>0</v>
      </c>
      <c r="AU22" s="262">
        <f t="shared" si="93"/>
        <v>0</v>
      </c>
      <c r="AV22" s="263">
        <f t="shared" si="93"/>
        <v>0</v>
      </c>
      <c r="AW22" s="263">
        <f t="shared" si="93"/>
        <v>0</v>
      </c>
      <c r="AX22" s="263">
        <f t="shared" si="93"/>
        <v>0</v>
      </c>
      <c r="AY22" s="263">
        <f t="shared" si="93"/>
        <v>0</v>
      </c>
      <c r="AZ22" s="51"/>
      <c r="BA22" s="267"/>
      <c r="BB22" s="452"/>
      <c r="BC22" s="91"/>
      <c r="BD22" s="92"/>
      <c r="BE22" s="93"/>
      <c r="BF22" s="317" t="s">
        <v>25</v>
      </c>
      <c r="BG22" s="262">
        <f>BG25+BG72</f>
        <v>0</v>
      </c>
      <c r="BH22" s="262">
        <f t="shared" ref="BH22:BR22" si="94">BH25+BH72</f>
        <v>0</v>
      </c>
      <c r="BI22" s="262">
        <f t="shared" si="94"/>
        <v>0</v>
      </c>
      <c r="BJ22" s="262">
        <f t="shared" si="94"/>
        <v>0</v>
      </c>
      <c r="BK22" s="262">
        <f t="shared" si="94"/>
        <v>0</v>
      </c>
      <c r="BL22" s="262">
        <f t="shared" si="94"/>
        <v>0</v>
      </c>
      <c r="BM22" s="262">
        <f t="shared" si="94"/>
        <v>0</v>
      </c>
      <c r="BN22" s="262">
        <f t="shared" si="94"/>
        <v>0</v>
      </c>
      <c r="BO22" s="263">
        <f t="shared" si="94"/>
        <v>0</v>
      </c>
      <c r="BP22" s="263">
        <f t="shared" si="94"/>
        <v>0</v>
      </c>
      <c r="BQ22" s="263">
        <f t="shared" si="94"/>
        <v>0</v>
      </c>
      <c r="BR22" s="263">
        <f t="shared" si="94"/>
        <v>0</v>
      </c>
      <c r="BS22" s="51"/>
      <c r="BT22" s="91"/>
      <c r="BU22" s="92"/>
      <c r="BV22" s="93"/>
      <c r="BW22" s="317" t="s">
        <v>25</v>
      </c>
      <c r="BX22" s="262">
        <f>BX25+BX72</f>
        <v>0</v>
      </c>
      <c r="BY22" s="262">
        <f t="shared" ref="BY22:CI22" si="95">BY25+BY72</f>
        <v>0</v>
      </c>
      <c r="BZ22" s="262">
        <f t="shared" si="95"/>
        <v>0</v>
      </c>
      <c r="CA22" s="262">
        <f t="shared" si="95"/>
        <v>0</v>
      </c>
      <c r="CB22" s="262">
        <f t="shared" si="95"/>
        <v>0</v>
      </c>
      <c r="CC22" s="262">
        <f t="shared" si="95"/>
        <v>0</v>
      </c>
      <c r="CD22" s="262">
        <f t="shared" si="95"/>
        <v>0</v>
      </c>
      <c r="CE22" s="262">
        <f t="shared" si="95"/>
        <v>0</v>
      </c>
      <c r="CF22" s="263">
        <f t="shared" si="95"/>
        <v>0</v>
      </c>
      <c r="CG22" s="263">
        <f t="shared" si="95"/>
        <v>0</v>
      </c>
      <c r="CH22" s="263">
        <f t="shared" si="95"/>
        <v>0</v>
      </c>
      <c r="CI22" s="263">
        <f t="shared" si="95"/>
        <v>0</v>
      </c>
      <c r="CJ22" s="51"/>
      <c r="CK22" s="91"/>
      <c r="CL22" s="92"/>
      <c r="CM22" s="93"/>
      <c r="CN22" s="317" t="s">
        <v>25</v>
      </c>
      <c r="CO22" s="262">
        <f>CO25+CO72</f>
        <v>0</v>
      </c>
      <c r="CP22" s="262">
        <f t="shared" ref="CP22:CZ22" si="96">CP25+CP72</f>
        <v>0</v>
      </c>
      <c r="CQ22" s="262">
        <f t="shared" si="96"/>
        <v>0</v>
      </c>
      <c r="CR22" s="262">
        <f t="shared" si="96"/>
        <v>0</v>
      </c>
      <c r="CS22" s="262">
        <f t="shared" si="96"/>
        <v>0</v>
      </c>
      <c r="CT22" s="262">
        <f t="shared" si="96"/>
        <v>0</v>
      </c>
      <c r="CU22" s="262">
        <f t="shared" si="96"/>
        <v>0</v>
      </c>
      <c r="CV22" s="262">
        <f t="shared" si="96"/>
        <v>0</v>
      </c>
      <c r="CW22" s="263">
        <f t="shared" si="96"/>
        <v>0</v>
      </c>
      <c r="CX22" s="263">
        <f t="shared" si="96"/>
        <v>0</v>
      </c>
      <c r="CY22" s="263">
        <f t="shared" si="96"/>
        <v>0</v>
      </c>
      <c r="CZ22" s="263">
        <f t="shared" si="96"/>
        <v>0</v>
      </c>
      <c r="DA22" s="51"/>
      <c r="DB22" s="91"/>
      <c r="DC22" s="92"/>
      <c r="DD22" s="93"/>
      <c r="DE22" s="317" t="s">
        <v>25</v>
      </c>
      <c r="DF22" s="262">
        <f>DF25+DF72</f>
        <v>0</v>
      </c>
      <c r="DG22" s="51"/>
    </row>
    <row r="23" spans="1:111" s="14" customFormat="1" ht="15" customHeight="1">
      <c r="A23" s="50"/>
      <c r="B23" s="94"/>
      <c r="C23" s="95"/>
      <c r="D23" s="96"/>
      <c r="E23" s="316"/>
      <c r="F23" s="82"/>
      <c r="G23" s="87"/>
      <c r="H23" s="82"/>
      <c r="I23" s="87"/>
      <c r="J23" s="82"/>
      <c r="K23" s="87"/>
      <c r="L23" s="82"/>
      <c r="M23" s="87"/>
      <c r="N23" s="85"/>
      <c r="O23" s="90"/>
      <c r="P23" s="85"/>
      <c r="Q23" s="90"/>
      <c r="R23" s="50"/>
      <c r="S23" s="94"/>
      <c r="T23" s="95"/>
      <c r="U23" s="96"/>
      <c r="V23" s="316"/>
      <c r="W23" s="82"/>
      <c r="X23" s="87"/>
      <c r="Y23" s="82"/>
      <c r="Z23" s="87"/>
      <c r="AA23" s="82"/>
      <c r="AB23" s="87"/>
      <c r="AC23" s="82"/>
      <c r="AD23" s="87"/>
      <c r="AE23" s="85"/>
      <c r="AF23" s="90"/>
      <c r="AG23" s="85"/>
      <c r="AH23" s="90"/>
      <c r="AI23" s="50"/>
      <c r="AJ23" s="94"/>
      <c r="AK23" s="95"/>
      <c r="AL23" s="96"/>
      <c r="AM23" s="316"/>
      <c r="AN23" s="344"/>
      <c r="AO23" s="344"/>
      <c r="AP23" s="344"/>
      <c r="AQ23" s="344"/>
      <c r="AR23" s="344"/>
      <c r="AS23" s="344"/>
      <c r="AT23" s="344"/>
      <c r="AU23" s="344"/>
      <c r="AV23" s="345"/>
      <c r="AW23" s="345"/>
      <c r="AX23" s="345"/>
      <c r="AY23" s="345"/>
      <c r="AZ23" s="50"/>
      <c r="BA23" s="268"/>
      <c r="BB23" s="48"/>
      <c r="BC23" s="94"/>
      <c r="BD23" s="95"/>
      <c r="BE23" s="96"/>
      <c r="BF23" s="316"/>
      <c r="BG23" s="344"/>
      <c r="BH23" s="344"/>
      <c r="BI23" s="344"/>
      <c r="BJ23" s="344"/>
      <c r="BK23" s="344"/>
      <c r="BL23" s="344"/>
      <c r="BM23" s="344"/>
      <c r="BN23" s="344"/>
      <c r="BO23" s="345"/>
      <c r="BP23" s="345"/>
      <c r="BQ23" s="345"/>
      <c r="BR23" s="345"/>
      <c r="BS23" s="50"/>
      <c r="BT23" s="94"/>
      <c r="BU23" s="95"/>
      <c r="BV23" s="96"/>
      <c r="BW23" s="316"/>
      <c r="BX23" s="344"/>
      <c r="BY23" s="344"/>
      <c r="BZ23" s="344"/>
      <c r="CA23" s="344"/>
      <c r="CB23" s="344"/>
      <c r="CC23" s="344"/>
      <c r="CD23" s="344"/>
      <c r="CE23" s="344"/>
      <c r="CF23" s="345"/>
      <c r="CG23" s="345"/>
      <c r="CH23" s="345"/>
      <c r="CI23" s="345"/>
      <c r="CJ23" s="50"/>
      <c r="CK23" s="94"/>
      <c r="CL23" s="95"/>
      <c r="CM23" s="96"/>
      <c r="CN23" s="316"/>
      <c r="CO23" s="344"/>
      <c r="CP23" s="344"/>
      <c r="CQ23" s="344"/>
      <c r="CR23" s="344"/>
      <c r="CS23" s="344"/>
      <c r="CT23" s="344"/>
      <c r="CU23" s="344"/>
      <c r="CV23" s="344"/>
      <c r="CW23" s="345"/>
      <c r="CX23" s="345"/>
      <c r="CY23" s="345"/>
      <c r="CZ23" s="345"/>
      <c r="DA23" s="50"/>
      <c r="DB23" s="94"/>
      <c r="DC23" s="95"/>
      <c r="DD23" s="96"/>
      <c r="DE23" s="316"/>
      <c r="DF23" s="344"/>
      <c r="DG23" s="50"/>
    </row>
    <row r="24" spans="1:111" s="16" customFormat="1" ht="15" customHeight="1">
      <c r="A24" s="51"/>
      <c r="B24" s="91"/>
      <c r="C24" s="92"/>
      <c r="D24" s="93" t="s">
        <v>227</v>
      </c>
      <c r="E24" s="317" t="s">
        <v>140</v>
      </c>
      <c r="F24" s="83">
        <f t="shared" ref="F24:Q24" si="97">F27+F63+F68</f>
        <v>0</v>
      </c>
      <c r="G24" s="88">
        <f t="shared" si="97"/>
        <v>0</v>
      </c>
      <c r="H24" s="83">
        <f t="shared" si="97"/>
        <v>0</v>
      </c>
      <c r="I24" s="88">
        <f t="shared" si="97"/>
        <v>0</v>
      </c>
      <c r="J24" s="83">
        <f t="shared" si="97"/>
        <v>0</v>
      </c>
      <c r="K24" s="88">
        <f t="shared" si="97"/>
        <v>0</v>
      </c>
      <c r="L24" s="83">
        <f t="shared" si="97"/>
        <v>0</v>
      </c>
      <c r="M24" s="88">
        <f t="shared" si="97"/>
        <v>0</v>
      </c>
      <c r="N24" s="84">
        <f t="shared" si="97"/>
        <v>0</v>
      </c>
      <c r="O24" s="89">
        <f t="shared" si="97"/>
        <v>0</v>
      </c>
      <c r="P24" s="84">
        <f t="shared" si="97"/>
        <v>0</v>
      </c>
      <c r="Q24" s="89">
        <f t="shared" si="97"/>
        <v>0</v>
      </c>
      <c r="R24" s="51"/>
      <c r="S24" s="91"/>
      <c r="T24" s="92"/>
      <c r="U24" s="93" t="s">
        <v>227</v>
      </c>
      <c r="V24" s="317" t="s">
        <v>140</v>
      </c>
      <c r="W24" s="83">
        <f t="shared" ref="W24:AH24" si="98">W27+W63+W68</f>
        <v>0</v>
      </c>
      <c r="X24" s="88">
        <f t="shared" si="98"/>
        <v>0</v>
      </c>
      <c r="Y24" s="83">
        <f t="shared" si="98"/>
        <v>0</v>
      </c>
      <c r="Z24" s="88">
        <f t="shared" si="98"/>
        <v>0</v>
      </c>
      <c r="AA24" s="83">
        <f t="shared" si="98"/>
        <v>0</v>
      </c>
      <c r="AB24" s="88">
        <f t="shared" si="98"/>
        <v>0</v>
      </c>
      <c r="AC24" s="83">
        <f t="shared" si="98"/>
        <v>0</v>
      </c>
      <c r="AD24" s="88">
        <f t="shared" si="98"/>
        <v>0</v>
      </c>
      <c r="AE24" s="84">
        <f t="shared" si="98"/>
        <v>0</v>
      </c>
      <c r="AF24" s="89">
        <f t="shared" si="98"/>
        <v>0</v>
      </c>
      <c r="AG24" s="84">
        <f t="shared" si="98"/>
        <v>0</v>
      </c>
      <c r="AH24" s="89">
        <f t="shared" si="98"/>
        <v>0</v>
      </c>
      <c r="AI24" s="51"/>
      <c r="AJ24" s="91"/>
      <c r="AK24" s="92"/>
      <c r="AL24" s="93" t="s">
        <v>227</v>
      </c>
      <c r="AM24" s="317" t="s">
        <v>140</v>
      </c>
      <c r="AN24" s="262">
        <f t="shared" ref="AN24:AY24" si="99">AN27+AN63+AN68</f>
        <v>0</v>
      </c>
      <c r="AO24" s="262">
        <f t="shared" si="99"/>
        <v>0</v>
      </c>
      <c r="AP24" s="262">
        <f t="shared" si="99"/>
        <v>0</v>
      </c>
      <c r="AQ24" s="262">
        <f t="shared" si="99"/>
        <v>0</v>
      </c>
      <c r="AR24" s="262">
        <f t="shared" si="99"/>
        <v>0</v>
      </c>
      <c r="AS24" s="262">
        <f t="shared" si="99"/>
        <v>0</v>
      </c>
      <c r="AT24" s="262">
        <f t="shared" si="99"/>
        <v>0</v>
      </c>
      <c r="AU24" s="262">
        <f t="shared" si="99"/>
        <v>0</v>
      </c>
      <c r="AV24" s="263">
        <f t="shared" si="99"/>
        <v>0</v>
      </c>
      <c r="AW24" s="263">
        <f t="shared" si="99"/>
        <v>0</v>
      </c>
      <c r="AX24" s="263">
        <f t="shared" si="99"/>
        <v>0</v>
      </c>
      <c r="AY24" s="263">
        <f t="shared" si="99"/>
        <v>0</v>
      </c>
      <c r="AZ24" s="51"/>
      <c r="BA24" s="267"/>
      <c r="BB24" s="452"/>
      <c r="BC24" s="91"/>
      <c r="BD24" s="92"/>
      <c r="BE24" s="93" t="s">
        <v>227</v>
      </c>
      <c r="BF24" s="317" t="s">
        <v>140</v>
      </c>
      <c r="BG24" s="262">
        <f t="shared" ref="BG24:BR24" si="100">BG27+BG63+BG68</f>
        <v>0</v>
      </c>
      <c r="BH24" s="262">
        <f t="shared" si="100"/>
        <v>0</v>
      </c>
      <c r="BI24" s="262">
        <f t="shared" si="100"/>
        <v>0</v>
      </c>
      <c r="BJ24" s="262">
        <f t="shared" si="100"/>
        <v>0</v>
      </c>
      <c r="BK24" s="262">
        <f t="shared" si="100"/>
        <v>0</v>
      </c>
      <c r="BL24" s="262">
        <f t="shared" si="100"/>
        <v>0</v>
      </c>
      <c r="BM24" s="262">
        <f t="shared" si="100"/>
        <v>0</v>
      </c>
      <c r="BN24" s="262">
        <f t="shared" si="100"/>
        <v>0</v>
      </c>
      <c r="BO24" s="263">
        <f t="shared" si="100"/>
        <v>0</v>
      </c>
      <c r="BP24" s="263">
        <f t="shared" si="100"/>
        <v>0</v>
      </c>
      <c r="BQ24" s="263">
        <f t="shared" si="100"/>
        <v>0</v>
      </c>
      <c r="BR24" s="263">
        <f t="shared" si="100"/>
        <v>0</v>
      </c>
      <c r="BS24" s="51"/>
      <c r="BT24" s="91"/>
      <c r="BU24" s="92"/>
      <c r="BV24" s="93" t="s">
        <v>227</v>
      </c>
      <c r="BW24" s="317" t="s">
        <v>140</v>
      </c>
      <c r="BX24" s="262">
        <f t="shared" ref="BX24:CI24" si="101">BX27+BX63+BX68</f>
        <v>0</v>
      </c>
      <c r="BY24" s="262">
        <f t="shared" si="101"/>
        <v>0</v>
      </c>
      <c r="BZ24" s="262">
        <f t="shared" si="101"/>
        <v>0</v>
      </c>
      <c r="CA24" s="262">
        <f t="shared" si="101"/>
        <v>0</v>
      </c>
      <c r="CB24" s="262">
        <f t="shared" si="101"/>
        <v>0</v>
      </c>
      <c r="CC24" s="262">
        <f t="shared" si="101"/>
        <v>0</v>
      </c>
      <c r="CD24" s="262">
        <f t="shared" si="101"/>
        <v>0</v>
      </c>
      <c r="CE24" s="262">
        <f t="shared" si="101"/>
        <v>0</v>
      </c>
      <c r="CF24" s="263">
        <f t="shared" si="101"/>
        <v>0</v>
      </c>
      <c r="CG24" s="263">
        <f t="shared" si="101"/>
        <v>0</v>
      </c>
      <c r="CH24" s="263">
        <f t="shared" si="101"/>
        <v>0</v>
      </c>
      <c r="CI24" s="263">
        <f t="shared" si="101"/>
        <v>0</v>
      </c>
      <c r="CJ24" s="51"/>
      <c r="CK24" s="91"/>
      <c r="CL24" s="92"/>
      <c r="CM24" s="93" t="s">
        <v>227</v>
      </c>
      <c r="CN24" s="317" t="s">
        <v>140</v>
      </c>
      <c r="CO24" s="262">
        <f t="shared" ref="CO24:CZ24" si="102">CO27+CO63+CO68</f>
        <v>0</v>
      </c>
      <c r="CP24" s="262">
        <f t="shared" si="102"/>
        <v>0</v>
      </c>
      <c r="CQ24" s="262">
        <f t="shared" si="102"/>
        <v>0</v>
      </c>
      <c r="CR24" s="262">
        <f t="shared" si="102"/>
        <v>0</v>
      </c>
      <c r="CS24" s="262">
        <f t="shared" si="102"/>
        <v>0</v>
      </c>
      <c r="CT24" s="262">
        <f t="shared" si="102"/>
        <v>0</v>
      </c>
      <c r="CU24" s="262">
        <f t="shared" si="102"/>
        <v>0</v>
      </c>
      <c r="CV24" s="262">
        <f t="shared" si="102"/>
        <v>0</v>
      </c>
      <c r="CW24" s="263">
        <f t="shared" si="102"/>
        <v>0</v>
      </c>
      <c r="CX24" s="263">
        <f t="shared" si="102"/>
        <v>0</v>
      </c>
      <c r="CY24" s="263">
        <f t="shared" si="102"/>
        <v>0</v>
      </c>
      <c r="CZ24" s="263">
        <f t="shared" si="102"/>
        <v>0</v>
      </c>
      <c r="DA24" s="51"/>
      <c r="DB24" s="91"/>
      <c r="DC24" s="92"/>
      <c r="DD24" s="93" t="s">
        <v>227</v>
      </c>
      <c r="DE24" s="317" t="s">
        <v>140</v>
      </c>
      <c r="DF24" s="262">
        <f>DF27+DF63+DF68</f>
        <v>0</v>
      </c>
      <c r="DG24" s="51"/>
    </row>
    <row r="25" spans="1:111" s="16" customFormat="1" ht="15" customHeight="1">
      <c r="A25" s="51"/>
      <c r="B25" s="91"/>
      <c r="C25" s="92"/>
      <c r="D25" s="93"/>
      <c r="E25" s="317" t="s">
        <v>25</v>
      </c>
      <c r="F25" s="83">
        <f t="shared" ref="F25:Q25" si="103">F28+F66+F69</f>
        <v>0</v>
      </c>
      <c r="G25" s="88">
        <f t="shared" si="103"/>
        <v>0</v>
      </c>
      <c r="H25" s="83">
        <f t="shared" si="103"/>
        <v>0</v>
      </c>
      <c r="I25" s="88">
        <f t="shared" si="103"/>
        <v>0</v>
      </c>
      <c r="J25" s="83">
        <f t="shared" si="103"/>
        <v>0</v>
      </c>
      <c r="K25" s="88">
        <f t="shared" si="103"/>
        <v>0</v>
      </c>
      <c r="L25" s="83">
        <f t="shared" si="103"/>
        <v>0</v>
      </c>
      <c r="M25" s="88">
        <f t="shared" si="103"/>
        <v>0</v>
      </c>
      <c r="N25" s="84">
        <f t="shared" si="103"/>
        <v>0</v>
      </c>
      <c r="O25" s="89">
        <f t="shared" si="103"/>
        <v>0</v>
      </c>
      <c r="P25" s="84">
        <f t="shared" si="103"/>
        <v>0</v>
      </c>
      <c r="Q25" s="89">
        <f t="shared" si="103"/>
        <v>0</v>
      </c>
      <c r="R25" s="51"/>
      <c r="S25" s="91"/>
      <c r="T25" s="92"/>
      <c r="U25" s="93"/>
      <c r="V25" s="317" t="s">
        <v>25</v>
      </c>
      <c r="W25" s="83">
        <f t="shared" ref="W25:AH25" si="104">W28+W66+W69</f>
        <v>0</v>
      </c>
      <c r="X25" s="88">
        <f t="shared" si="104"/>
        <v>0</v>
      </c>
      <c r="Y25" s="83">
        <f t="shared" si="104"/>
        <v>0</v>
      </c>
      <c r="Z25" s="88">
        <f t="shared" si="104"/>
        <v>0</v>
      </c>
      <c r="AA25" s="83">
        <f t="shared" si="104"/>
        <v>0</v>
      </c>
      <c r="AB25" s="88">
        <f t="shared" si="104"/>
        <v>0</v>
      </c>
      <c r="AC25" s="83">
        <f t="shared" si="104"/>
        <v>0</v>
      </c>
      <c r="AD25" s="88">
        <f t="shared" si="104"/>
        <v>0</v>
      </c>
      <c r="AE25" s="84">
        <f t="shared" si="104"/>
        <v>0</v>
      </c>
      <c r="AF25" s="89">
        <f t="shared" si="104"/>
        <v>0</v>
      </c>
      <c r="AG25" s="84">
        <f t="shared" si="104"/>
        <v>0</v>
      </c>
      <c r="AH25" s="89">
        <f t="shared" si="104"/>
        <v>0</v>
      </c>
      <c r="AI25" s="51"/>
      <c r="AJ25" s="91"/>
      <c r="AK25" s="92"/>
      <c r="AL25" s="93"/>
      <c r="AM25" s="317" t="s">
        <v>25</v>
      </c>
      <c r="AN25" s="262">
        <f t="shared" ref="AN25:AY25" si="105">AN28+AN66+AN69</f>
        <v>0</v>
      </c>
      <c r="AO25" s="262">
        <f t="shared" si="105"/>
        <v>0</v>
      </c>
      <c r="AP25" s="262">
        <f t="shared" si="105"/>
        <v>0</v>
      </c>
      <c r="AQ25" s="262">
        <f t="shared" si="105"/>
        <v>0</v>
      </c>
      <c r="AR25" s="262">
        <f t="shared" si="105"/>
        <v>0</v>
      </c>
      <c r="AS25" s="262">
        <f t="shared" si="105"/>
        <v>0</v>
      </c>
      <c r="AT25" s="262">
        <f t="shared" si="105"/>
        <v>0</v>
      </c>
      <c r="AU25" s="262">
        <f t="shared" si="105"/>
        <v>0</v>
      </c>
      <c r="AV25" s="263">
        <f t="shared" si="105"/>
        <v>0</v>
      </c>
      <c r="AW25" s="263">
        <f t="shared" si="105"/>
        <v>0</v>
      </c>
      <c r="AX25" s="263">
        <f t="shared" si="105"/>
        <v>0</v>
      </c>
      <c r="AY25" s="263">
        <f t="shared" si="105"/>
        <v>0</v>
      </c>
      <c r="AZ25" s="51"/>
      <c r="BA25" s="267"/>
      <c r="BB25" s="452"/>
      <c r="BC25" s="91"/>
      <c r="BD25" s="92"/>
      <c r="BE25" s="93"/>
      <c r="BF25" s="317" t="s">
        <v>25</v>
      </c>
      <c r="BG25" s="262">
        <f t="shared" ref="BG25:BR25" si="106">BG28+BG66+BG69</f>
        <v>0</v>
      </c>
      <c r="BH25" s="262">
        <f t="shared" si="106"/>
        <v>0</v>
      </c>
      <c r="BI25" s="262">
        <f t="shared" si="106"/>
        <v>0</v>
      </c>
      <c r="BJ25" s="262">
        <f t="shared" si="106"/>
        <v>0</v>
      </c>
      <c r="BK25" s="262">
        <f t="shared" si="106"/>
        <v>0</v>
      </c>
      <c r="BL25" s="262">
        <f t="shared" si="106"/>
        <v>0</v>
      </c>
      <c r="BM25" s="262">
        <f t="shared" si="106"/>
        <v>0</v>
      </c>
      <c r="BN25" s="262">
        <f t="shared" si="106"/>
        <v>0</v>
      </c>
      <c r="BO25" s="263">
        <f t="shared" si="106"/>
        <v>0</v>
      </c>
      <c r="BP25" s="263">
        <f t="shared" si="106"/>
        <v>0</v>
      </c>
      <c r="BQ25" s="263">
        <f t="shared" si="106"/>
        <v>0</v>
      </c>
      <c r="BR25" s="263">
        <f t="shared" si="106"/>
        <v>0</v>
      </c>
      <c r="BS25" s="51"/>
      <c r="BT25" s="91"/>
      <c r="BU25" s="92"/>
      <c r="BV25" s="93"/>
      <c r="BW25" s="317" t="s">
        <v>25</v>
      </c>
      <c r="BX25" s="262">
        <f t="shared" ref="BX25:CI25" si="107">BX28+BX66+BX69</f>
        <v>0</v>
      </c>
      <c r="BY25" s="262">
        <f t="shared" si="107"/>
        <v>0</v>
      </c>
      <c r="BZ25" s="262">
        <f t="shared" si="107"/>
        <v>0</v>
      </c>
      <c r="CA25" s="262">
        <f t="shared" si="107"/>
        <v>0</v>
      </c>
      <c r="CB25" s="262">
        <f t="shared" si="107"/>
        <v>0</v>
      </c>
      <c r="CC25" s="262">
        <f t="shared" si="107"/>
        <v>0</v>
      </c>
      <c r="CD25" s="262">
        <f t="shared" si="107"/>
        <v>0</v>
      </c>
      <c r="CE25" s="262">
        <f t="shared" si="107"/>
        <v>0</v>
      </c>
      <c r="CF25" s="263">
        <f t="shared" si="107"/>
        <v>0</v>
      </c>
      <c r="CG25" s="263">
        <f t="shared" si="107"/>
        <v>0</v>
      </c>
      <c r="CH25" s="263">
        <f t="shared" si="107"/>
        <v>0</v>
      </c>
      <c r="CI25" s="263">
        <f t="shared" si="107"/>
        <v>0</v>
      </c>
      <c r="CJ25" s="51"/>
      <c r="CK25" s="91"/>
      <c r="CL25" s="92"/>
      <c r="CM25" s="93"/>
      <c r="CN25" s="317" t="s">
        <v>25</v>
      </c>
      <c r="CO25" s="262">
        <f t="shared" ref="CO25:CZ25" si="108">CO28+CO66+CO69</f>
        <v>0</v>
      </c>
      <c r="CP25" s="262">
        <f t="shared" si="108"/>
        <v>0</v>
      </c>
      <c r="CQ25" s="262">
        <f t="shared" si="108"/>
        <v>0</v>
      </c>
      <c r="CR25" s="262">
        <f t="shared" si="108"/>
        <v>0</v>
      </c>
      <c r="CS25" s="262">
        <f t="shared" si="108"/>
        <v>0</v>
      </c>
      <c r="CT25" s="262">
        <f t="shared" si="108"/>
        <v>0</v>
      </c>
      <c r="CU25" s="262">
        <f t="shared" si="108"/>
        <v>0</v>
      </c>
      <c r="CV25" s="262">
        <f t="shared" si="108"/>
        <v>0</v>
      </c>
      <c r="CW25" s="263">
        <f t="shared" si="108"/>
        <v>0</v>
      </c>
      <c r="CX25" s="263">
        <f t="shared" si="108"/>
        <v>0</v>
      </c>
      <c r="CY25" s="263">
        <f t="shared" si="108"/>
        <v>0</v>
      </c>
      <c r="CZ25" s="263">
        <f t="shared" si="108"/>
        <v>0</v>
      </c>
      <c r="DA25" s="51"/>
      <c r="DB25" s="91"/>
      <c r="DC25" s="92"/>
      <c r="DD25" s="93"/>
      <c r="DE25" s="317" t="s">
        <v>25</v>
      </c>
      <c r="DF25" s="262">
        <f>DF28+DF66+DF69</f>
        <v>0</v>
      </c>
      <c r="DG25" s="51"/>
    </row>
    <row r="26" spans="1:111" s="14" customFormat="1" ht="15" customHeight="1">
      <c r="A26" s="50"/>
      <c r="B26" s="94"/>
      <c r="C26" s="95"/>
      <c r="D26" s="96"/>
      <c r="E26" s="316"/>
      <c r="F26" s="82"/>
      <c r="G26" s="87"/>
      <c r="H26" s="82"/>
      <c r="I26" s="87"/>
      <c r="J26" s="82"/>
      <c r="K26" s="87"/>
      <c r="L26" s="82"/>
      <c r="M26" s="87"/>
      <c r="N26" s="85"/>
      <c r="O26" s="90"/>
      <c r="P26" s="85"/>
      <c r="Q26" s="90"/>
      <c r="R26" s="50"/>
      <c r="S26" s="94"/>
      <c r="T26" s="95"/>
      <c r="U26" s="96"/>
      <c r="V26" s="316"/>
      <c r="W26" s="82"/>
      <c r="X26" s="87"/>
      <c r="Y26" s="82"/>
      <c r="Z26" s="87"/>
      <c r="AA26" s="82"/>
      <c r="AB26" s="87"/>
      <c r="AC26" s="82"/>
      <c r="AD26" s="87"/>
      <c r="AE26" s="85"/>
      <c r="AF26" s="90"/>
      <c r="AG26" s="85"/>
      <c r="AH26" s="90"/>
      <c r="AI26" s="50"/>
      <c r="AJ26" s="94"/>
      <c r="AK26" s="95"/>
      <c r="AL26" s="96"/>
      <c r="AM26" s="316"/>
      <c r="AN26" s="344"/>
      <c r="AO26" s="344"/>
      <c r="AP26" s="344"/>
      <c r="AQ26" s="344"/>
      <c r="AR26" s="344"/>
      <c r="AS26" s="344"/>
      <c r="AT26" s="344"/>
      <c r="AU26" s="344"/>
      <c r="AV26" s="345"/>
      <c r="AW26" s="345"/>
      <c r="AX26" s="345"/>
      <c r="AY26" s="345"/>
      <c r="AZ26" s="50"/>
      <c r="BA26" s="268"/>
      <c r="BB26" s="48"/>
      <c r="BC26" s="94"/>
      <c r="BD26" s="95"/>
      <c r="BE26" s="96"/>
      <c r="BF26" s="316"/>
      <c r="BG26" s="344"/>
      <c r="BH26" s="344"/>
      <c r="BI26" s="344"/>
      <c r="BJ26" s="344"/>
      <c r="BK26" s="344"/>
      <c r="BL26" s="344"/>
      <c r="BM26" s="344"/>
      <c r="BN26" s="344"/>
      <c r="BO26" s="345"/>
      <c r="BP26" s="345"/>
      <c r="BQ26" s="345"/>
      <c r="BR26" s="345"/>
      <c r="BS26" s="50"/>
      <c r="BT26" s="94"/>
      <c r="BU26" s="95"/>
      <c r="BV26" s="96"/>
      <c r="BW26" s="316"/>
      <c r="BX26" s="344"/>
      <c r="BY26" s="344"/>
      <c r="BZ26" s="344"/>
      <c r="CA26" s="344"/>
      <c r="CB26" s="344"/>
      <c r="CC26" s="344"/>
      <c r="CD26" s="344"/>
      <c r="CE26" s="344"/>
      <c r="CF26" s="345"/>
      <c r="CG26" s="345"/>
      <c r="CH26" s="345"/>
      <c r="CI26" s="345"/>
      <c r="CJ26" s="50"/>
      <c r="CK26" s="94"/>
      <c r="CL26" s="95"/>
      <c r="CM26" s="96"/>
      <c r="CN26" s="316"/>
      <c r="CO26" s="344"/>
      <c r="CP26" s="344"/>
      <c r="CQ26" s="344"/>
      <c r="CR26" s="344"/>
      <c r="CS26" s="344"/>
      <c r="CT26" s="344"/>
      <c r="CU26" s="344"/>
      <c r="CV26" s="344"/>
      <c r="CW26" s="345"/>
      <c r="CX26" s="345"/>
      <c r="CY26" s="345"/>
      <c r="CZ26" s="345"/>
      <c r="DA26" s="50"/>
      <c r="DB26" s="94"/>
      <c r="DC26" s="95"/>
      <c r="DD26" s="96"/>
      <c r="DE26" s="316"/>
      <c r="DF26" s="344"/>
      <c r="DG26" s="50"/>
    </row>
    <row r="27" spans="1:111" s="16" customFormat="1" ht="15" customHeight="1">
      <c r="A27" s="51"/>
      <c r="B27" s="91"/>
      <c r="C27" s="92"/>
      <c r="D27" s="184" t="s">
        <v>27</v>
      </c>
      <c r="E27" s="317" t="s">
        <v>140</v>
      </c>
      <c r="F27" s="83">
        <f t="shared" ref="F27:Q27" si="109">F32+F36+F40+F44+F48+F53+F59</f>
        <v>0</v>
      </c>
      <c r="G27" s="88">
        <f t="shared" si="109"/>
        <v>0</v>
      </c>
      <c r="H27" s="83">
        <f t="shared" si="109"/>
        <v>0</v>
      </c>
      <c r="I27" s="88">
        <f t="shared" si="109"/>
        <v>0</v>
      </c>
      <c r="J27" s="83">
        <f t="shared" si="109"/>
        <v>0</v>
      </c>
      <c r="K27" s="88">
        <f t="shared" si="109"/>
        <v>0</v>
      </c>
      <c r="L27" s="83">
        <f t="shared" si="109"/>
        <v>0</v>
      </c>
      <c r="M27" s="88">
        <f t="shared" si="109"/>
        <v>0</v>
      </c>
      <c r="N27" s="84">
        <f t="shared" si="109"/>
        <v>0</v>
      </c>
      <c r="O27" s="89">
        <f t="shared" si="109"/>
        <v>0</v>
      </c>
      <c r="P27" s="84">
        <f t="shared" si="109"/>
        <v>0</v>
      </c>
      <c r="Q27" s="89">
        <f t="shared" si="109"/>
        <v>0</v>
      </c>
      <c r="R27" s="51"/>
      <c r="S27" s="91"/>
      <c r="T27" s="92"/>
      <c r="U27" s="184" t="s">
        <v>27</v>
      </c>
      <c r="V27" s="317" t="s">
        <v>140</v>
      </c>
      <c r="W27" s="83">
        <f t="shared" ref="W27:AH27" si="110">W32+W36+W40+W44+W48+W53+W59</f>
        <v>0</v>
      </c>
      <c r="X27" s="88">
        <f t="shared" si="110"/>
        <v>0</v>
      </c>
      <c r="Y27" s="83">
        <f t="shared" si="110"/>
        <v>0</v>
      </c>
      <c r="Z27" s="88">
        <f t="shared" si="110"/>
        <v>0</v>
      </c>
      <c r="AA27" s="83">
        <f t="shared" si="110"/>
        <v>0</v>
      </c>
      <c r="AB27" s="88">
        <f t="shared" si="110"/>
        <v>0</v>
      </c>
      <c r="AC27" s="83">
        <f t="shared" si="110"/>
        <v>0</v>
      </c>
      <c r="AD27" s="88">
        <f t="shared" si="110"/>
        <v>0</v>
      </c>
      <c r="AE27" s="84">
        <f t="shared" si="110"/>
        <v>0</v>
      </c>
      <c r="AF27" s="89">
        <f t="shared" si="110"/>
        <v>0</v>
      </c>
      <c r="AG27" s="84">
        <f t="shared" si="110"/>
        <v>0</v>
      </c>
      <c r="AH27" s="89">
        <f t="shared" si="110"/>
        <v>0</v>
      </c>
      <c r="AI27" s="51"/>
      <c r="AJ27" s="91"/>
      <c r="AK27" s="92"/>
      <c r="AL27" s="184" t="s">
        <v>27</v>
      </c>
      <c r="AM27" s="317" t="s">
        <v>140</v>
      </c>
      <c r="AN27" s="262">
        <f t="shared" ref="AN27:AY27" si="111">AN32+AN36+AN40+AN44+AN48+AN53+AN59</f>
        <v>0</v>
      </c>
      <c r="AO27" s="262">
        <f t="shared" si="111"/>
        <v>0</v>
      </c>
      <c r="AP27" s="262">
        <f t="shared" si="111"/>
        <v>0</v>
      </c>
      <c r="AQ27" s="262">
        <f t="shared" si="111"/>
        <v>0</v>
      </c>
      <c r="AR27" s="262">
        <f t="shared" si="111"/>
        <v>0</v>
      </c>
      <c r="AS27" s="262">
        <f t="shared" si="111"/>
        <v>0</v>
      </c>
      <c r="AT27" s="262">
        <f t="shared" si="111"/>
        <v>0</v>
      </c>
      <c r="AU27" s="262">
        <f t="shared" si="111"/>
        <v>0</v>
      </c>
      <c r="AV27" s="263">
        <f t="shared" si="111"/>
        <v>0</v>
      </c>
      <c r="AW27" s="263">
        <f t="shared" si="111"/>
        <v>0</v>
      </c>
      <c r="AX27" s="263">
        <f t="shared" si="111"/>
        <v>0</v>
      </c>
      <c r="AY27" s="263">
        <f t="shared" si="111"/>
        <v>0</v>
      </c>
      <c r="AZ27" s="51"/>
      <c r="BA27" s="267"/>
      <c r="BB27" s="452"/>
      <c r="BC27" s="91"/>
      <c r="BD27" s="92"/>
      <c r="BE27" s="184" t="s">
        <v>27</v>
      </c>
      <c r="BF27" s="317" t="s">
        <v>140</v>
      </c>
      <c r="BG27" s="262">
        <f t="shared" ref="BG27:BR27" si="112">BG32+BG36+BG40+BG44+BG48+BG53+BG59</f>
        <v>0</v>
      </c>
      <c r="BH27" s="262">
        <f t="shared" si="112"/>
        <v>0</v>
      </c>
      <c r="BI27" s="262">
        <f t="shared" si="112"/>
        <v>0</v>
      </c>
      <c r="BJ27" s="262">
        <f t="shared" si="112"/>
        <v>0</v>
      </c>
      <c r="BK27" s="262">
        <f t="shared" si="112"/>
        <v>0</v>
      </c>
      <c r="BL27" s="262">
        <f t="shared" si="112"/>
        <v>0</v>
      </c>
      <c r="BM27" s="262">
        <f t="shared" si="112"/>
        <v>0</v>
      </c>
      <c r="BN27" s="262">
        <f t="shared" si="112"/>
        <v>0</v>
      </c>
      <c r="BO27" s="263">
        <f t="shared" si="112"/>
        <v>0</v>
      </c>
      <c r="BP27" s="263">
        <f t="shared" si="112"/>
        <v>0</v>
      </c>
      <c r="BQ27" s="263">
        <f t="shared" si="112"/>
        <v>0</v>
      </c>
      <c r="BR27" s="263">
        <f t="shared" si="112"/>
        <v>0</v>
      </c>
      <c r="BS27" s="51"/>
      <c r="BT27" s="91"/>
      <c r="BU27" s="92"/>
      <c r="BV27" s="184" t="s">
        <v>27</v>
      </c>
      <c r="BW27" s="317" t="s">
        <v>140</v>
      </c>
      <c r="BX27" s="262">
        <f t="shared" ref="BX27:CI27" si="113">BX32+BX36+BX40+BX44+BX48+BX53+BX59</f>
        <v>0</v>
      </c>
      <c r="BY27" s="262">
        <f t="shared" si="113"/>
        <v>0</v>
      </c>
      <c r="BZ27" s="262">
        <f t="shared" si="113"/>
        <v>0</v>
      </c>
      <c r="CA27" s="262">
        <f t="shared" si="113"/>
        <v>0</v>
      </c>
      <c r="CB27" s="262">
        <f t="shared" si="113"/>
        <v>0</v>
      </c>
      <c r="CC27" s="262">
        <f t="shared" si="113"/>
        <v>0</v>
      </c>
      <c r="CD27" s="262">
        <f t="shared" si="113"/>
        <v>0</v>
      </c>
      <c r="CE27" s="262">
        <f t="shared" si="113"/>
        <v>0</v>
      </c>
      <c r="CF27" s="263">
        <f t="shared" si="113"/>
        <v>0</v>
      </c>
      <c r="CG27" s="263">
        <f t="shared" si="113"/>
        <v>0</v>
      </c>
      <c r="CH27" s="263">
        <f t="shared" si="113"/>
        <v>0</v>
      </c>
      <c r="CI27" s="263">
        <f t="shared" si="113"/>
        <v>0</v>
      </c>
      <c r="CJ27" s="51"/>
      <c r="CK27" s="91"/>
      <c r="CL27" s="92"/>
      <c r="CM27" s="184" t="s">
        <v>27</v>
      </c>
      <c r="CN27" s="317" t="s">
        <v>140</v>
      </c>
      <c r="CO27" s="262">
        <f t="shared" ref="CO27:CZ27" si="114">CO32+CO36+CO40+CO44+CO48+CO53+CO59</f>
        <v>0</v>
      </c>
      <c r="CP27" s="262">
        <f t="shared" si="114"/>
        <v>0</v>
      </c>
      <c r="CQ27" s="262">
        <f t="shared" si="114"/>
        <v>0</v>
      </c>
      <c r="CR27" s="262">
        <f t="shared" si="114"/>
        <v>0</v>
      </c>
      <c r="CS27" s="262">
        <f t="shared" si="114"/>
        <v>0</v>
      </c>
      <c r="CT27" s="262">
        <f t="shared" si="114"/>
        <v>0</v>
      </c>
      <c r="CU27" s="262">
        <f t="shared" si="114"/>
        <v>0</v>
      </c>
      <c r="CV27" s="262">
        <f t="shared" si="114"/>
        <v>0</v>
      </c>
      <c r="CW27" s="263">
        <f t="shared" si="114"/>
        <v>0</v>
      </c>
      <c r="CX27" s="263">
        <f t="shared" si="114"/>
        <v>0</v>
      </c>
      <c r="CY27" s="263">
        <f t="shared" si="114"/>
        <v>0</v>
      </c>
      <c r="CZ27" s="263">
        <f t="shared" si="114"/>
        <v>0</v>
      </c>
      <c r="DA27" s="51"/>
      <c r="DB27" s="91"/>
      <c r="DC27" s="92"/>
      <c r="DD27" s="184" t="s">
        <v>27</v>
      </c>
      <c r="DE27" s="317" t="s">
        <v>140</v>
      </c>
      <c r="DF27" s="262">
        <f>DF32+DF36+DF40+DF44+DF48+DF53+DF59</f>
        <v>0</v>
      </c>
      <c r="DG27" s="51"/>
    </row>
    <row r="28" spans="1:111" s="16" customFormat="1" ht="15" customHeight="1">
      <c r="A28" s="51"/>
      <c r="B28" s="91"/>
      <c r="C28" s="92"/>
      <c r="D28" s="93"/>
      <c r="E28" s="317" t="s">
        <v>25</v>
      </c>
      <c r="F28" s="83">
        <f t="shared" ref="F28:Q28" si="115">F33+F37+F41+F45+F49+F54+F60</f>
        <v>0</v>
      </c>
      <c r="G28" s="88">
        <f t="shared" si="115"/>
        <v>0</v>
      </c>
      <c r="H28" s="83">
        <f t="shared" si="115"/>
        <v>0</v>
      </c>
      <c r="I28" s="88">
        <f t="shared" si="115"/>
        <v>0</v>
      </c>
      <c r="J28" s="83">
        <f t="shared" si="115"/>
        <v>0</v>
      </c>
      <c r="K28" s="88">
        <f t="shared" si="115"/>
        <v>0</v>
      </c>
      <c r="L28" s="83">
        <f t="shared" si="115"/>
        <v>0</v>
      </c>
      <c r="M28" s="88">
        <f t="shared" si="115"/>
        <v>0</v>
      </c>
      <c r="N28" s="84">
        <f t="shared" si="115"/>
        <v>0</v>
      </c>
      <c r="O28" s="89">
        <f t="shared" si="115"/>
        <v>0</v>
      </c>
      <c r="P28" s="84">
        <f t="shared" si="115"/>
        <v>0</v>
      </c>
      <c r="Q28" s="89">
        <f t="shared" si="115"/>
        <v>0</v>
      </c>
      <c r="R28" s="51"/>
      <c r="S28" s="91"/>
      <c r="T28" s="92"/>
      <c r="U28" s="93"/>
      <c r="V28" s="317" t="s">
        <v>25</v>
      </c>
      <c r="W28" s="83">
        <f t="shared" ref="W28:AH28" si="116">W33+W37+W41+W45+W49+W54+W60</f>
        <v>0</v>
      </c>
      <c r="X28" s="88">
        <f t="shared" si="116"/>
        <v>0</v>
      </c>
      <c r="Y28" s="83">
        <f t="shared" si="116"/>
        <v>0</v>
      </c>
      <c r="Z28" s="88">
        <f t="shared" si="116"/>
        <v>0</v>
      </c>
      <c r="AA28" s="83">
        <f t="shared" si="116"/>
        <v>0</v>
      </c>
      <c r="AB28" s="88">
        <f t="shared" si="116"/>
        <v>0</v>
      </c>
      <c r="AC28" s="83">
        <f t="shared" si="116"/>
        <v>0</v>
      </c>
      <c r="AD28" s="88">
        <f t="shared" si="116"/>
        <v>0</v>
      </c>
      <c r="AE28" s="84">
        <f t="shared" si="116"/>
        <v>0</v>
      </c>
      <c r="AF28" s="89">
        <f t="shared" si="116"/>
        <v>0</v>
      </c>
      <c r="AG28" s="84">
        <f t="shared" si="116"/>
        <v>0</v>
      </c>
      <c r="AH28" s="89">
        <f t="shared" si="116"/>
        <v>0</v>
      </c>
      <c r="AI28" s="51"/>
      <c r="AJ28" s="91"/>
      <c r="AK28" s="92"/>
      <c r="AL28" s="93"/>
      <c r="AM28" s="317" t="s">
        <v>25</v>
      </c>
      <c r="AN28" s="262">
        <f t="shared" ref="AN28:AY28" si="117">AN33+AN37+AN41+AN45+AN49+AN54+AN60</f>
        <v>0</v>
      </c>
      <c r="AO28" s="262">
        <f t="shared" si="117"/>
        <v>0</v>
      </c>
      <c r="AP28" s="262">
        <f t="shared" si="117"/>
        <v>0</v>
      </c>
      <c r="AQ28" s="262">
        <f t="shared" si="117"/>
        <v>0</v>
      </c>
      <c r="AR28" s="262">
        <f t="shared" si="117"/>
        <v>0</v>
      </c>
      <c r="AS28" s="262">
        <f t="shared" si="117"/>
        <v>0</v>
      </c>
      <c r="AT28" s="262">
        <f t="shared" si="117"/>
        <v>0</v>
      </c>
      <c r="AU28" s="262">
        <f t="shared" si="117"/>
        <v>0</v>
      </c>
      <c r="AV28" s="263">
        <f t="shared" si="117"/>
        <v>0</v>
      </c>
      <c r="AW28" s="263">
        <f t="shared" si="117"/>
        <v>0</v>
      </c>
      <c r="AX28" s="263">
        <f t="shared" si="117"/>
        <v>0</v>
      </c>
      <c r="AY28" s="263">
        <f t="shared" si="117"/>
        <v>0</v>
      </c>
      <c r="AZ28" s="51"/>
      <c r="BA28" s="267"/>
      <c r="BB28" s="452"/>
      <c r="BC28" s="91"/>
      <c r="BD28" s="92"/>
      <c r="BE28" s="93"/>
      <c r="BF28" s="317" t="s">
        <v>25</v>
      </c>
      <c r="BG28" s="262">
        <f t="shared" ref="BG28:BR28" si="118">BG33+BG37+BG41+BG45+BG49+BG54+BG60</f>
        <v>0</v>
      </c>
      <c r="BH28" s="262">
        <f t="shared" si="118"/>
        <v>0</v>
      </c>
      <c r="BI28" s="262">
        <f t="shared" si="118"/>
        <v>0</v>
      </c>
      <c r="BJ28" s="262">
        <f t="shared" si="118"/>
        <v>0</v>
      </c>
      <c r="BK28" s="262">
        <f t="shared" si="118"/>
        <v>0</v>
      </c>
      <c r="BL28" s="262">
        <f t="shared" si="118"/>
        <v>0</v>
      </c>
      <c r="BM28" s="262">
        <f t="shared" si="118"/>
        <v>0</v>
      </c>
      <c r="BN28" s="262">
        <f t="shared" si="118"/>
        <v>0</v>
      </c>
      <c r="BO28" s="263">
        <f t="shared" si="118"/>
        <v>0</v>
      </c>
      <c r="BP28" s="263">
        <f t="shared" si="118"/>
        <v>0</v>
      </c>
      <c r="BQ28" s="263">
        <f t="shared" si="118"/>
        <v>0</v>
      </c>
      <c r="BR28" s="263">
        <f t="shared" si="118"/>
        <v>0</v>
      </c>
      <c r="BS28" s="51"/>
      <c r="BT28" s="91"/>
      <c r="BU28" s="92"/>
      <c r="BV28" s="93"/>
      <c r="BW28" s="317" t="s">
        <v>25</v>
      </c>
      <c r="BX28" s="262">
        <f t="shared" ref="BX28:CI28" si="119">BX33+BX37+BX41+BX45+BX49+BX54+BX60</f>
        <v>0</v>
      </c>
      <c r="BY28" s="262">
        <f t="shared" si="119"/>
        <v>0</v>
      </c>
      <c r="BZ28" s="262">
        <f t="shared" si="119"/>
        <v>0</v>
      </c>
      <c r="CA28" s="262">
        <f t="shared" si="119"/>
        <v>0</v>
      </c>
      <c r="CB28" s="262">
        <f t="shared" si="119"/>
        <v>0</v>
      </c>
      <c r="CC28" s="262">
        <f t="shared" si="119"/>
        <v>0</v>
      </c>
      <c r="CD28" s="262">
        <f t="shared" si="119"/>
        <v>0</v>
      </c>
      <c r="CE28" s="262">
        <f t="shared" si="119"/>
        <v>0</v>
      </c>
      <c r="CF28" s="263">
        <f t="shared" si="119"/>
        <v>0</v>
      </c>
      <c r="CG28" s="263">
        <f t="shared" si="119"/>
        <v>0</v>
      </c>
      <c r="CH28" s="263">
        <f t="shared" si="119"/>
        <v>0</v>
      </c>
      <c r="CI28" s="263">
        <f t="shared" si="119"/>
        <v>0</v>
      </c>
      <c r="CJ28" s="51"/>
      <c r="CK28" s="91"/>
      <c r="CL28" s="92"/>
      <c r="CM28" s="93"/>
      <c r="CN28" s="317" t="s">
        <v>25</v>
      </c>
      <c r="CO28" s="262">
        <f t="shared" ref="CO28:CZ28" si="120">CO33+CO37+CO41+CO45+CO49+CO54+CO60</f>
        <v>0</v>
      </c>
      <c r="CP28" s="262">
        <f t="shared" si="120"/>
        <v>0</v>
      </c>
      <c r="CQ28" s="262">
        <f t="shared" si="120"/>
        <v>0</v>
      </c>
      <c r="CR28" s="262">
        <f t="shared" si="120"/>
        <v>0</v>
      </c>
      <c r="CS28" s="262">
        <f t="shared" si="120"/>
        <v>0</v>
      </c>
      <c r="CT28" s="262">
        <f t="shared" si="120"/>
        <v>0</v>
      </c>
      <c r="CU28" s="262">
        <f t="shared" si="120"/>
        <v>0</v>
      </c>
      <c r="CV28" s="262">
        <f t="shared" si="120"/>
        <v>0</v>
      </c>
      <c r="CW28" s="263">
        <f t="shared" si="120"/>
        <v>0</v>
      </c>
      <c r="CX28" s="263">
        <f t="shared" si="120"/>
        <v>0</v>
      </c>
      <c r="CY28" s="263">
        <f t="shared" si="120"/>
        <v>0</v>
      </c>
      <c r="CZ28" s="263">
        <f t="shared" si="120"/>
        <v>0</v>
      </c>
      <c r="DA28" s="51"/>
      <c r="DB28" s="91"/>
      <c r="DC28" s="92"/>
      <c r="DD28" s="93"/>
      <c r="DE28" s="317" t="s">
        <v>25</v>
      </c>
      <c r="DF28" s="262">
        <f>DF33+DF37+DF41+DF45+DF49+DF54+DF60</f>
        <v>0</v>
      </c>
      <c r="DG28" s="51"/>
    </row>
    <row r="29" spans="1:111" s="14" customFormat="1" ht="15" customHeight="1">
      <c r="A29" s="50"/>
      <c r="B29" s="94"/>
      <c r="C29" s="95"/>
      <c r="D29" s="96"/>
      <c r="E29" s="316"/>
      <c r="F29" s="82"/>
      <c r="G29" s="87"/>
      <c r="H29" s="82"/>
      <c r="I29" s="87"/>
      <c r="J29" s="82"/>
      <c r="K29" s="87"/>
      <c r="L29" s="82"/>
      <c r="M29" s="87"/>
      <c r="N29" s="85"/>
      <c r="O29" s="90"/>
      <c r="P29" s="85"/>
      <c r="Q29" s="90"/>
      <c r="R29" s="50"/>
      <c r="S29" s="94"/>
      <c r="T29" s="95"/>
      <c r="U29" s="96"/>
      <c r="V29" s="316"/>
      <c r="W29" s="82"/>
      <c r="X29" s="87"/>
      <c r="Y29" s="82"/>
      <c r="Z29" s="87"/>
      <c r="AA29" s="82"/>
      <c r="AB29" s="87"/>
      <c r="AC29" s="82"/>
      <c r="AD29" s="87"/>
      <c r="AE29" s="85"/>
      <c r="AF29" s="90"/>
      <c r="AG29" s="85"/>
      <c r="AH29" s="90"/>
      <c r="AI29" s="50"/>
      <c r="AJ29" s="94"/>
      <c r="AK29" s="95"/>
      <c r="AL29" s="96"/>
      <c r="AM29" s="316"/>
      <c r="AN29" s="344"/>
      <c r="AO29" s="344"/>
      <c r="AP29" s="344"/>
      <c r="AQ29" s="344"/>
      <c r="AR29" s="344"/>
      <c r="AS29" s="344"/>
      <c r="AT29" s="344"/>
      <c r="AU29" s="344"/>
      <c r="AV29" s="345"/>
      <c r="AW29" s="345"/>
      <c r="AX29" s="345"/>
      <c r="AY29" s="345"/>
      <c r="AZ29" s="50"/>
      <c r="BA29" s="268"/>
      <c r="BB29" s="48"/>
      <c r="BC29" s="94"/>
      <c r="BD29" s="95"/>
      <c r="BE29" s="96"/>
      <c r="BF29" s="316"/>
      <c r="BG29" s="344"/>
      <c r="BH29" s="344"/>
      <c r="BI29" s="344"/>
      <c r="BJ29" s="344"/>
      <c r="BK29" s="344"/>
      <c r="BL29" s="344"/>
      <c r="BM29" s="344"/>
      <c r="BN29" s="344"/>
      <c r="BO29" s="345"/>
      <c r="BP29" s="345"/>
      <c r="BQ29" s="345"/>
      <c r="BR29" s="345"/>
      <c r="BS29" s="50"/>
      <c r="BT29" s="94"/>
      <c r="BU29" s="95"/>
      <c r="BV29" s="96"/>
      <c r="BW29" s="316"/>
      <c r="BX29" s="344"/>
      <c r="BY29" s="344"/>
      <c r="BZ29" s="344"/>
      <c r="CA29" s="344"/>
      <c r="CB29" s="344"/>
      <c r="CC29" s="344"/>
      <c r="CD29" s="344"/>
      <c r="CE29" s="344"/>
      <c r="CF29" s="345"/>
      <c r="CG29" s="345"/>
      <c r="CH29" s="345"/>
      <c r="CI29" s="345"/>
      <c r="CJ29" s="50"/>
      <c r="CK29" s="94"/>
      <c r="CL29" s="95"/>
      <c r="CM29" s="96"/>
      <c r="CN29" s="316"/>
      <c r="CO29" s="344"/>
      <c r="CP29" s="344"/>
      <c r="CQ29" s="344"/>
      <c r="CR29" s="344"/>
      <c r="CS29" s="344"/>
      <c r="CT29" s="344"/>
      <c r="CU29" s="344"/>
      <c r="CV29" s="344"/>
      <c r="CW29" s="345"/>
      <c r="CX29" s="345"/>
      <c r="CY29" s="345"/>
      <c r="CZ29" s="345"/>
      <c r="DA29" s="50"/>
      <c r="DB29" s="94"/>
      <c r="DC29" s="95"/>
      <c r="DD29" s="96"/>
      <c r="DE29" s="316"/>
      <c r="DF29" s="344"/>
      <c r="DG29" s="50"/>
    </row>
    <row r="30" spans="1:111" s="14" customFormat="1" ht="15" customHeight="1">
      <c r="A30" s="50"/>
      <c r="B30" s="94"/>
      <c r="C30" s="95"/>
      <c r="D30" s="183" t="s">
        <v>0</v>
      </c>
      <c r="E30" s="316" t="s">
        <v>228</v>
      </c>
      <c r="F30" s="65"/>
      <c r="G30" s="73"/>
      <c r="H30" s="65"/>
      <c r="I30" s="73"/>
      <c r="J30" s="65"/>
      <c r="K30" s="73"/>
      <c r="L30" s="65"/>
      <c r="M30" s="73"/>
      <c r="N30" s="70"/>
      <c r="O30" s="78"/>
      <c r="P30" s="70"/>
      <c r="Q30" s="78"/>
      <c r="R30" s="50"/>
      <c r="S30" s="94"/>
      <c r="T30" s="95"/>
      <c r="U30" s="183" t="s">
        <v>0</v>
      </c>
      <c r="V30" s="316" t="s">
        <v>228</v>
      </c>
      <c r="W30" s="65"/>
      <c r="X30" s="73"/>
      <c r="Y30" s="65"/>
      <c r="Z30" s="73"/>
      <c r="AA30" s="65"/>
      <c r="AB30" s="73"/>
      <c r="AC30" s="65"/>
      <c r="AD30" s="73"/>
      <c r="AE30" s="70"/>
      <c r="AF30" s="78"/>
      <c r="AG30" s="70"/>
      <c r="AH30" s="78"/>
      <c r="AI30" s="50"/>
      <c r="AJ30" s="94"/>
      <c r="AK30" s="95"/>
      <c r="AL30" s="183" t="s">
        <v>0</v>
      </c>
      <c r="AM30" s="316" t="s">
        <v>228</v>
      </c>
      <c r="AN30" s="244"/>
      <c r="AO30" s="244"/>
      <c r="AP30" s="244"/>
      <c r="AQ30" s="244"/>
      <c r="AR30" s="244"/>
      <c r="AS30" s="244"/>
      <c r="AT30" s="244"/>
      <c r="AU30" s="244"/>
      <c r="AV30" s="245"/>
      <c r="AW30" s="245"/>
      <c r="AX30" s="245"/>
      <c r="AY30" s="245"/>
      <c r="AZ30" s="50"/>
      <c r="BA30" s="268"/>
      <c r="BB30" s="48"/>
      <c r="BC30" s="94"/>
      <c r="BD30" s="95"/>
      <c r="BE30" s="183" t="s">
        <v>0</v>
      </c>
      <c r="BF30" s="316" t="s">
        <v>228</v>
      </c>
      <c r="BG30" s="244">
        <f>F30</f>
        <v>0</v>
      </c>
      <c r="BH30" s="244">
        <f>G30+BG30</f>
        <v>0</v>
      </c>
      <c r="BI30" s="244">
        <f>H30+BH30</f>
        <v>0</v>
      </c>
      <c r="BJ30" s="244">
        <f>I30+BI30</f>
        <v>0</v>
      </c>
      <c r="BK30" s="244">
        <f>J30+BJ30</f>
        <v>0</v>
      </c>
      <c r="BL30" s="244">
        <f>K30+BK30</f>
        <v>0</v>
      </c>
      <c r="BM30" s="244">
        <f>L30+BL30</f>
        <v>0</v>
      </c>
      <c r="BN30" s="244">
        <f>M30+BM30</f>
        <v>0</v>
      </c>
      <c r="BO30" s="245">
        <f>N30+BN30</f>
        <v>0</v>
      </c>
      <c r="BP30" s="245">
        <f>O30+BO30</f>
        <v>0</v>
      </c>
      <c r="BQ30" s="245">
        <f>P30+BP30</f>
        <v>0</v>
      </c>
      <c r="BR30" s="245">
        <f>Q30+BQ30</f>
        <v>0</v>
      </c>
      <c r="BS30" s="50"/>
      <c r="BT30" s="94"/>
      <c r="BU30" s="95"/>
      <c r="BV30" s="183" t="s">
        <v>0</v>
      </c>
      <c r="BW30" s="316" t="s">
        <v>228</v>
      </c>
      <c r="BX30" s="244">
        <f>W30</f>
        <v>0</v>
      </c>
      <c r="BY30" s="244">
        <f>X30+BX30</f>
        <v>0</v>
      </c>
      <c r="BZ30" s="244">
        <f>Y30+BY30</f>
        <v>0</v>
      </c>
      <c r="CA30" s="244">
        <f>Z30+BZ30</f>
        <v>0</v>
      </c>
      <c r="CB30" s="244">
        <f>AA30+CA30</f>
        <v>0</v>
      </c>
      <c r="CC30" s="244">
        <f>AB30+CB30</f>
        <v>0</v>
      </c>
      <c r="CD30" s="244">
        <f>AC30+CC30</f>
        <v>0</v>
      </c>
      <c r="CE30" s="244">
        <f>AD30+CD30</f>
        <v>0</v>
      </c>
      <c r="CF30" s="245">
        <f>AE30+CE30</f>
        <v>0</v>
      </c>
      <c r="CG30" s="245">
        <f>AF30+CF30</f>
        <v>0</v>
      </c>
      <c r="CH30" s="245">
        <f>AG30+CG30</f>
        <v>0</v>
      </c>
      <c r="CI30" s="245">
        <f>AH30+CH30</f>
        <v>0</v>
      </c>
      <c r="CJ30" s="50"/>
      <c r="CK30" s="94"/>
      <c r="CL30" s="95"/>
      <c r="CM30" s="183" t="s">
        <v>0</v>
      </c>
      <c r="CN30" s="316" t="s">
        <v>228</v>
      </c>
      <c r="CO30" s="244">
        <f>AN30</f>
        <v>0</v>
      </c>
      <c r="CP30" s="244">
        <f>AO30+CO30</f>
        <v>0</v>
      </c>
      <c r="CQ30" s="244">
        <f>AP30+CP30</f>
        <v>0</v>
      </c>
      <c r="CR30" s="244">
        <f>AQ30+CQ30</f>
        <v>0</v>
      </c>
      <c r="CS30" s="244">
        <f>AR30+CR30</f>
        <v>0</v>
      </c>
      <c r="CT30" s="244">
        <f>AS30+CS30</f>
        <v>0</v>
      </c>
      <c r="CU30" s="244">
        <f>AT30+CT30</f>
        <v>0</v>
      </c>
      <c r="CV30" s="244">
        <f>AU30+CU30</f>
        <v>0</v>
      </c>
      <c r="CW30" s="245">
        <f>AV30+CV30</f>
        <v>0</v>
      </c>
      <c r="CX30" s="245">
        <f>AW30+CW30</f>
        <v>0</v>
      </c>
      <c r="CY30" s="245">
        <f>AX30+CX30</f>
        <v>0</v>
      </c>
      <c r="CZ30" s="245">
        <f>AY30+CY30</f>
        <v>0</v>
      </c>
      <c r="DA30" s="50"/>
      <c r="DB30" s="94"/>
      <c r="DC30" s="95"/>
      <c r="DD30" s="183" t="s">
        <v>0</v>
      </c>
      <c r="DE30" s="316" t="s">
        <v>228</v>
      </c>
      <c r="DF30" s="244"/>
      <c r="DG30" s="50"/>
    </row>
    <row r="31" spans="1:111" s="14" customFormat="1" ht="15" customHeight="1">
      <c r="A31" s="50"/>
      <c r="B31" s="94"/>
      <c r="C31" s="95"/>
      <c r="D31" s="96"/>
      <c r="E31" s="316" t="s">
        <v>229</v>
      </c>
      <c r="F31" s="65"/>
      <c r="G31" s="73"/>
      <c r="H31" s="65"/>
      <c r="I31" s="73"/>
      <c r="J31" s="65"/>
      <c r="K31" s="73"/>
      <c r="L31" s="65"/>
      <c r="M31" s="73"/>
      <c r="N31" s="70"/>
      <c r="O31" s="78"/>
      <c r="P31" s="70"/>
      <c r="Q31" s="78"/>
      <c r="R31" s="50"/>
      <c r="S31" s="94"/>
      <c r="T31" s="95"/>
      <c r="U31" s="96"/>
      <c r="V31" s="316" t="s">
        <v>229</v>
      </c>
      <c r="W31" s="65"/>
      <c r="X31" s="73"/>
      <c r="Y31" s="65"/>
      <c r="Z31" s="73"/>
      <c r="AA31" s="65"/>
      <c r="AB31" s="73"/>
      <c r="AC31" s="65"/>
      <c r="AD31" s="73"/>
      <c r="AE31" s="70"/>
      <c r="AF31" s="78"/>
      <c r="AG31" s="70"/>
      <c r="AH31" s="78"/>
      <c r="AI31" s="50"/>
      <c r="AJ31" s="94"/>
      <c r="AK31" s="95"/>
      <c r="AL31" s="96"/>
      <c r="AM31" s="316" t="s">
        <v>229</v>
      </c>
      <c r="AN31" s="244"/>
      <c r="AO31" s="244"/>
      <c r="AP31" s="244"/>
      <c r="AQ31" s="244"/>
      <c r="AR31" s="244"/>
      <c r="AS31" s="244"/>
      <c r="AT31" s="244"/>
      <c r="AU31" s="244"/>
      <c r="AV31" s="245"/>
      <c r="AW31" s="245"/>
      <c r="AX31" s="245"/>
      <c r="AY31" s="245"/>
      <c r="AZ31" s="50"/>
      <c r="BA31" s="268"/>
      <c r="BB31" s="48"/>
      <c r="BC31" s="94"/>
      <c r="BD31" s="95"/>
      <c r="BE31" s="96"/>
      <c r="BF31" s="316" t="s">
        <v>229</v>
      </c>
      <c r="BG31" s="244">
        <f t="shared" ref="BG31:BG32" si="121">F31</f>
        <v>0</v>
      </c>
      <c r="BH31" s="244">
        <f>G31+BG31</f>
        <v>0</v>
      </c>
      <c r="BI31" s="244">
        <f>H31+BH31</f>
        <v>0</v>
      </c>
      <c r="BJ31" s="244">
        <f>I31+BI31</f>
        <v>0</v>
      </c>
      <c r="BK31" s="244">
        <f>J31+BJ31</f>
        <v>0</v>
      </c>
      <c r="BL31" s="244">
        <f>K31+BK31</f>
        <v>0</v>
      </c>
      <c r="BM31" s="244">
        <f>L31+BL31</f>
        <v>0</v>
      </c>
      <c r="BN31" s="244">
        <f>M31+BM31</f>
        <v>0</v>
      </c>
      <c r="BO31" s="245">
        <f>N31+BN31</f>
        <v>0</v>
      </c>
      <c r="BP31" s="245">
        <f>O31+BO31</f>
        <v>0</v>
      </c>
      <c r="BQ31" s="245">
        <f>P31+BP31</f>
        <v>0</v>
      </c>
      <c r="BR31" s="245">
        <f>Q31+BQ31</f>
        <v>0</v>
      </c>
      <c r="BS31" s="50"/>
      <c r="BT31" s="94"/>
      <c r="BU31" s="95"/>
      <c r="BV31" s="96"/>
      <c r="BW31" s="316" t="s">
        <v>229</v>
      </c>
      <c r="BX31" s="244">
        <f t="shared" ref="BX31:BX32" si="122">W31</f>
        <v>0</v>
      </c>
      <c r="BY31" s="244">
        <f>X31+BX31</f>
        <v>0</v>
      </c>
      <c r="BZ31" s="244">
        <f>Y31+BY31</f>
        <v>0</v>
      </c>
      <c r="CA31" s="244">
        <f>Z31+BZ31</f>
        <v>0</v>
      </c>
      <c r="CB31" s="244">
        <f>AA31+CA31</f>
        <v>0</v>
      </c>
      <c r="CC31" s="244">
        <f>AB31+CB31</f>
        <v>0</v>
      </c>
      <c r="CD31" s="244">
        <f>AC31+CC31</f>
        <v>0</v>
      </c>
      <c r="CE31" s="244">
        <f>AD31+CD31</f>
        <v>0</v>
      </c>
      <c r="CF31" s="245">
        <f>AE31+CE31</f>
        <v>0</v>
      </c>
      <c r="CG31" s="245">
        <f>AF31+CF31</f>
        <v>0</v>
      </c>
      <c r="CH31" s="245">
        <f>AG31+CG31</f>
        <v>0</v>
      </c>
      <c r="CI31" s="245">
        <f>AH31+CH31</f>
        <v>0</v>
      </c>
      <c r="CJ31" s="50"/>
      <c r="CK31" s="94"/>
      <c r="CL31" s="95"/>
      <c r="CM31" s="96"/>
      <c r="CN31" s="316" t="s">
        <v>229</v>
      </c>
      <c r="CO31" s="244">
        <f t="shared" ref="CO31:CO32" si="123">AN31</f>
        <v>0</v>
      </c>
      <c r="CP31" s="244">
        <f>AO31+CO31</f>
        <v>0</v>
      </c>
      <c r="CQ31" s="244">
        <f>AP31+CP31</f>
        <v>0</v>
      </c>
      <c r="CR31" s="244">
        <f>AQ31+CQ31</f>
        <v>0</v>
      </c>
      <c r="CS31" s="244">
        <f>AR31+CR31</f>
        <v>0</v>
      </c>
      <c r="CT31" s="244">
        <f>AS31+CS31</f>
        <v>0</v>
      </c>
      <c r="CU31" s="244">
        <f>AT31+CT31</f>
        <v>0</v>
      </c>
      <c r="CV31" s="244">
        <f>AU31+CU31</f>
        <v>0</v>
      </c>
      <c r="CW31" s="245">
        <f>AV31+CV31</f>
        <v>0</v>
      </c>
      <c r="CX31" s="245">
        <f>AW31+CW31</f>
        <v>0</v>
      </c>
      <c r="CY31" s="245">
        <f>AX31+CX31</f>
        <v>0</v>
      </c>
      <c r="CZ31" s="245">
        <f>AY31+CY31</f>
        <v>0</v>
      </c>
      <c r="DA31" s="50"/>
      <c r="DB31" s="94"/>
      <c r="DC31" s="95"/>
      <c r="DD31" s="96"/>
      <c r="DE31" s="316" t="s">
        <v>229</v>
      </c>
      <c r="DF31" s="244"/>
      <c r="DG31" s="50"/>
    </row>
    <row r="32" spans="1:111" s="14" customFormat="1" ht="15" customHeight="1">
      <c r="A32" s="50"/>
      <c r="B32" s="94"/>
      <c r="C32" s="95"/>
      <c r="D32" s="96"/>
      <c r="E32" s="316" t="s">
        <v>140</v>
      </c>
      <c r="F32" s="69"/>
      <c r="G32" s="77"/>
      <c r="H32" s="69"/>
      <c r="I32" s="77"/>
      <c r="J32" s="69"/>
      <c r="K32" s="77"/>
      <c r="L32" s="69"/>
      <c r="M32" s="77"/>
      <c r="N32" s="67"/>
      <c r="O32" s="75"/>
      <c r="P32" s="67"/>
      <c r="Q32" s="75"/>
      <c r="R32" s="50"/>
      <c r="S32" s="94"/>
      <c r="T32" s="95"/>
      <c r="U32" s="96"/>
      <c r="V32" s="316" t="s">
        <v>140</v>
      </c>
      <c r="W32" s="69"/>
      <c r="X32" s="77"/>
      <c r="Y32" s="69"/>
      <c r="Z32" s="77"/>
      <c r="AA32" s="69"/>
      <c r="AB32" s="77"/>
      <c r="AC32" s="69"/>
      <c r="AD32" s="77"/>
      <c r="AE32" s="67"/>
      <c r="AF32" s="75"/>
      <c r="AG32" s="67"/>
      <c r="AH32" s="75"/>
      <c r="AI32" s="50"/>
      <c r="AJ32" s="94"/>
      <c r="AK32" s="95"/>
      <c r="AL32" s="96"/>
      <c r="AM32" s="316" t="s">
        <v>140</v>
      </c>
      <c r="AN32" s="257"/>
      <c r="AO32" s="257"/>
      <c r="AP32" s="257"/>
      <c r="AQ32" s="257"/>
      <c r="AR32" s="257"/>
      <c r="AS32" s="257"/>
      <c r="AT32" s="257"/>
      <c r="AU32" s="257"/>
      <c r="AV32" s="258"/>
      <c r="AW32" s="258"/>
      <c r="AX32" s="258"/>
      <c r="AY32" s="258"/>
      <c r="AZ32" s="50"/>
      <c r="BA32" s="268"/>
      <c r="BB32" s="48"/>
      <c r="BC32" s="94"/>
      <c r="BD32" s="95"/>
      <c r="BE32" s="96"/>
      <c r="BF32" s="316" t="s">
        <v>140</v>
      </c>
      <c r="BG32" s="257">
        <f t="shared" si="121"/>
        <v>0</v>
      </c>
      <c r="BH32" s="257">
        <f>G32+BG32</f>
        <v>0</v>
      </c>
      <c r="BI32" s="257">
        <f>H32+BH32</f>
        <v>0</v>
      </c>
      <c r="BJ32" s="257">
        <f>I32+BI32</f>
        <v>0</v>
      </c>
      <c r="BK32" s="257">
        <f>J32+BJ32</f>
        <v>0</v>
      </c>
      <c r="BL32" s="257">
        <f>K32+BK32</f>
        <v>0</v>
      </c>
      <c r="BM32" s="257">
        <f>L32+BL32</f>
        <v>0</v>
      </c>
      <c r="BN32" s="257">
        <f>M32+BM32</f>
        <v>0</v>
      </c>
      <c r="BO32" s="258">
        <f>N32+BN32</f>
        <v>0</v>
      </c>
      <c r="BP32" s="258">
        <f>O32+BO32</f>
        <v>0</v>
      </c>
      <c r="BQ32" s="258">
        <f>P32+BP32</f>
        <v>0</v>
      </c>
      <c r="BR32" s="258">
        <f>Q32+BQ32</f>
        <v>0</v>
      </c>
      <c r="BS32" s="50"/>
      <c r="BT32" s="94"/>
      <c r="BU32" s="95"/>
      <c r="BV32" s="96"/>
      <c r="BW32" s="316" t="s">
        <v>140</v>
      </c>
      <c r="BX32" s="257">
        <f t="shared" si="122"/>
        <v>0</v>
      </c>
      <c r="BY32" s="257">
        <f>X32+BX32</f>
        <v>0</v>
      </c>
      <c r="BZ32" s="257">
        <f>Y32+BY32</f>
        <v>0</v>
      </c>
      <c r="CA32" s="257">
        <f>Z32+BZ32</f>
        <v>0</v>
      </c>
      <c r="CB32" s="257">
        <f>AA32+CA32</f>
        <v>0</v>
      </c>
      <c r="CC32" s="257">
        <f>AB32+CB32</f>
        <v>0</v>
      </c>
      <c r="CD32" s="257">
        <f>AC32+CC32</f>
        <v>0</v>
      </c>
      <c r="CE32" s="257">
        <f>AD32+CD32</f>
        <v>0</v>
      </c>
      <c r="CF32" s="258">
        <f>AE32+CE32</f>
        <v>0</v>
      </c>
      <c r="CG32" s="258">
        <f>AF32+CF32</f>
        <v>0</v>
      </c>
      <c r="CH32" s="258">
        <f>AG32+CG32</f>
        <v>0</v>
      </c>
      <c r="CI32" s="258">
        <f>AH32+CH32</f>
        <v>0</v>
      </c>
      <c r="CJ32" s="50"/>
      <c r="CK32" s="94"/>
      <c r="CL32" s="95"/>
      <c r="CM32" s="96"/>
      <c r="CN32" s="316" t="s">
        <v>140</v>
      </c>
      <c r="CO32" s="257">
        <f t="shared" si="123"/>
        <v>0</v>
      </c>
      <c r="CP32" s="257">
        <f>AO32+CO32</f>
        <v>0</v>
      </c>
      <c r="CQ32" s="257">
        <f>AP32+CP32</f>
        <v>0</v>
      </c>
      <c r="CR32" s="257">
        <f>AQ32+CQ32</f>
        <v>0</v>
      </c>
      <c r="CS32" s="257">
        <f>AR32+CR32</f>
        <v>0</v>
      </c>
      <c r="CT32" s="257">
        <f>AS32+CS32</f>
        <v>0</v>
      </c>
      <c r="CU32" s="257">
        <f>AT32+CT32</f>
        <v>0</v>
      </c>
      <c r="CV32" s="257">
        <f>AU32+CU32</f>
        <v>0</v>
      </c>
      <c r="CW32" s="258">
        <f>AV32+CV32</f>
        <v>0</v>
      </c>
      <c r="CX32" s="258">
        <f>AW32+CW32</f>
        <v>0</v>
      </c>
      <c r="CY32" s="258">
        <f>AX32+CX32</f>
        <v>0</v>
      </c>
      <c r="CZ32" s="258">
        <f>AY32+CY32</f>
        <v>0</v>
      </c>
      <c r="DA32" s="50"/>
      <c r="DB32" s="94"/>
      <c r="DC32" s="95"/>
      <c r="DD32" s="96"/>
      <c r="DE32" s="316" t="s">
        <v>140</v>
      </c>
      <c r="DF32" s="257"/>
      <c r="DG32" s="50"/>
    </row>
    <row r="33" spans="1:111" s="14" customFormat="1" ht="15" customHeight="1">
      <c r="A33" s="50"/>
      <c r="B33" s="94"/>
      <c r="C33" s="95"/>
      <c r="D33" s="96"/>
      <c r="E33" s="316" t="s">
        <v>25</v>
      </c>
      <c r="F33" s="69">
        <f>IF(F30=0,0,F32/F30)</f>
        <v>0</v>
      </c>
      <c r="G33" s="77">
        <f t="shared" ref="G33:Q33" si="124">IF(G30=0,0,G32/G30)</f>
        <v>0</v>
      </c>
      <c r="H33" s="69">
        <f t="shared" si="124"/>
        <v>0</v>
      </c>
      <c r="I33" s="77">
        <f t="shared" si="124"/>
        <v>0</v>
      </c>
      <c r="J33" s="69">
        <f t="shared" si="124"/>
        <v>0</v>
      </c>
      <c r="K33" s="77">
        <f t="shared" si="124"/>
        <v>0</v>
      </c>
      <c r="L33" s="69">
        <f t="shared" si="124"/>
        <v>0</v>
      </c>
      <c r="M33" s="77">
        <f t="shared" si="124"/>
        <v>0</v>
      </c>
      <c r="N33" s="67">
        <f t="shared" si="124"/>
        <v>0</v>
      </c>
      <c r="O33" s="75">
        <f t="shared" si="124"/>
        <v>0</v>
      </c>
      <c r="P33" s="67">
        <f t="shared" si="124"/>
        <v>0</v>
      </c>
      <c r="Q33" s="75">
        <f t="shared" si="124"/>
        <v>0</v>
      </c>
      <c r="R33" s="50"/>
      <c r="S33" s="94"/>
      <c r="T33" s="95"/>
      <c r="U33" s="96"/>
      <c r="V33" s="316" t="s">
        <v>25</v>
      </c>
      <c r="W33" s="69">
        <f>IF(W30=0,0,W32/W30)</f>
        <v>0</v>
      </c>
      <c r="X33" s="77">
        <f t="shared" ref="X33:AH33" si="125">IF(X30=0,0,X32/X30)</f>
        <v>0</v>
      </c>
      <c r="Y33" s="69">
        <f t="shared" si="125"/>
        <v>0</v>
      </c>
      <c r="Z33" s="77">
        <f t="shared" si="125"/>
        <v>0</v>
      </c>
      <c r="AA33" s="69">
        <f t="shared" si="125"/>
        <v>0</v>
      </c>
      <c r="AB33" s="77">
        <f t="shared" si="125"/>
        <v>0</v>
      </c>
      <c r="AC33" s="69">
        <f t="shared" si="125"/>
        <v>0</v>
      </c>
      <c r="AD33" s="77">
        <f t="shared" si="125"/>
        <v>0</v>
      </c>
      <c r="AE33" s="67">
        <f t="shared" si="125"/>
        <v>0</v>
      </c>
      <c r="AF33" s="75">
        <f t="shared" si="125"/>
        <v>0</v>
      </c>
      <c r="AG33" s="67">
        <f t="shared" si="125"/>
        <v>0</v>
      </c>
      <c r="AH33" s="75">
        <f t="shared" si="125"/>
        <v>0</v>
      </c>
      <c r="AI33" s="50"/>
      <c r="AJ33" s="94"/>
      <c r="AK33" s="95"/>
      <c r="AL33" s="96"/>
      <c r="AM33" s="316" t="s">
        <v>25</v>
      </c>
      <c r="AN33" s="257">
        <f>IF(AN30=0,0,AN32/AN30)</f>
        <v>0</v>
      </c>
      <c r="AO33" s="257">
        <f t="shared" ref="AO33:AY33" si="126">IF(AO30=0,0,AO32/AO30)</f>
        <v>0</v>
      </c>
      <c r="AP33" s="257">
        <f t="shared" si="126"/>
        <v>0</v>
      </c>
      <c r="AQ33" s="257">
        <f t="shared" si="126"/>
        <v>0</v>
      </c>
      <c r="AR33" s="257">
        <f t="shared" si="126"/>
        <v>0</v>
      </c>
      <c r="AS33" s="257">
        <f t="shared" si="126"/>
        <v>0</v>
      </c>
      <c r="AT33" s="257">
        <f t="shared" si="126"/>
        <v>0</v>
      </c>
      <c r="AU33" s="257">
        <f t="shared" si="126"/>
        <v>0</v>
      </c>
      <c r="AV33" s="258">
        <f t="shared" si="126"/>
        <v>0</v>
      </c>
      <c r="AW33" s="258">
        <f t="shared" si="126"/>
        <v>0</v>
      </c>
      <c r="AX33" s="258">
        <f t="shared" si="126"/>
        <v>0</v>
      </c>
      <c r="AY33" s="258">
        <f t="shared" si="126"/>
        <v>0</v>
      </c>
      <c r="AZ33" s="50"/>
      <c r="BA33" s="268"/>
      <c r="BB33" s="48"/>
      <c r="BC33" s="94"/>
      <c r="BD33" s="95"/>
      <c r="BE33" s="96"/>
      <c r="BF33" s="316" t="s">
        <v>25</v>
      </c>
      <c r="BG33" s="257">
        <f>IF(BG30=0,0,BG32/BG30)</f>
        <v>0</v>
      </c>
      <c r="BH33" s="257">
        <f t="shared" ref="BH33:BR33" si="127">IF(BH30=0,0,BH32/BH30)</f>
        <v>0</v>
      </c>
      <c r="BI33" s="257">
        <f t="shared" si="127"/>
        <v>0</v>
      </c>
      <c r="BJ33" s="257">
        <f t="shared" si="127"/>
        <v>0</v>
      </c>
      <c r="BK33" s="257">
        <f t="shared" si="127"/>
        <v>0</v>
      </c>
      <c r="BL33" s="257">
        <f t="shared" si="127"/>
        <v>0</v>
      </c>
      <c r="BM33" s="257">
        <f t="shared" si="127"/>
        <v>0</v>
      </c>
      <c r="BN33" s="257">
        <f t="shared" si="127"/>
        <v>0</v>
      </c>
      <c r="BO33" s="258">
        <f t="shared" si="127"/>
        <v>0</v>
      </c>
      <c r="BP33" s="258">
        <f t="shared" si="127"/>
        <v>0</v>
      </c>
      <c r="BQ33" s="258">
        <f t="shared" si="127"/>
        <v>0</v>
      </c>
      <c r="BR33" s="258">
        <f t="shared" si="127"/>
        <v>0</v>
      </c>
      <c r="BS33" s="50"/>
      <c r="BT33" s="94"/>
      <c r="BU33" s="95"/>
      <c r="BV33" s="96"/>
      <c r="BW33" s="316" t="s">
        <v>25</v>
      </c>
      <c r="BX33" s="257">
        <f>IF(BX30=0,0,BX32/BX30)</f>
        <v>0</v>
      </c>
      <c r="BY33" s="257">
        <f t="shared" ref="BY33:CI33" si="128">IF(BY30=0,0,BY32/BY30)</f>
        <v>0</v>
      </c>
      <c r="BZ33" s="257">
        <f t="shared" si="128"/>
        <v>0</v>
      </c>
      <c r="CA33" s="257">
        <f t="shared" si="128"/>
        <v>0</v>
      </c>
      <c r="CB33" s="257">
        <f t="shared" si="128"/>
        <v>0</v>
      </c>
      <c r="CC33" s="257">
        <f t="shared" si="128"/>
        <v>0</v>
      </c>
      <c r="CD33" s="257">
        <f t="shared" si="128"/>
        <v>0</v>
      </c>
      <c r="CE33" s="257">
        <f t="shared" si="128"/>
        <v>0</v>
      </c>
      <c r="CF33" s="258">
        <f t="shared" si="128"/>
        <v>0</v>
      </c>
      <c r="CG33" s="258">
        <f t="shared" si="128"/>
        <v>0</v>
      </c>
      <c r="CH33" s="258">
        <f t="shared" si="128"/>
        <v>0</v>
      </c>
      <c r="CI33" s="258">
        <f t="shared" si="128"/>
        <v>0</v>
      </c>
      <c r="CJ33" s="50"/>
      <c r="CK33" s="94"/>
      <c r="CL33" s="95"/>
      <c r="CM33" s="96"/>
      <c r="CN33" s="316" t="s">
        <v>25</v>
      </c>
      <c r="CO33" s="257">
        <f>IF(CO30=0,0,CO32/CO30)</f>
        <v>0</v>
      </c>
      <c r="CP33" s="257">
        <f t="shared" ref="CP33:CZ33" si="129">IF(CP30=0,0,CP32/CP30)</f>
        <v>0</v>
      </c>
      <c r="CQ33" s="257">
        <f t="shared" si="129"/>
        <v>0</v>
      </c>
      <c r="CR33" s="257">
        <f t="shared" si="129"/>
        <v>0</v>
      </c>
      <c r="CS33" s="257">
        <f t="shared" si="129"/>
        <v>0</v>
      </c>
      <c r="CT33" s="257">
        <f t="shared" si="129"/>
        <v>0</v>
      </c>
      <c r="CU33" s="257">
        <f t="shared" si="129"/>
        <v>0</v>
      </c>
      <c r="CV33" s="257">
        <f t="shared" si="129"/>
        <v>0</v>
      </c>
      <c r="CW33" s="258">
        <f t="shared" si="129"/>
        <v>0</v>
      </c>
      <c r="CX33" s="258">
        <f t="shared" si="129"/>
        <v>0</v>
      </c>
      <c r="CY33" s="258">
        <f t="shared" si="129"/>
        <v>0</v>
      </c>
      <c r="CZ33" s="258">
        <f t="shared" si="129"/>
        <v>0</v>
      </c>
      <c r="DA33" s="50"/>
      <c r="DB33" s="94"/>
      <c r="DC33" s="95"/>
      <c r="DD33" s="96"/>
      <c r="DE33" s="316" t="s">
        <v>25</v>
      </c>
      <c r="DF33" s="257">
        <f>IF(DF30=0,0,DF32/DF30)</f>
        <v>0</v>
      </c>
      <c r="DG33" s="50"/>
    </row>
    <row r="34" spans="1:111" s="14" customFormat="1" ht="15" customHeight="1">
      <c r="A34" s="50"/>
      <c r="B34" s="94"/>
      <c r="C34" s="95"/>
      <c r="D34" s="96"/>
      <c r="E34" s="316"/>
      <c r="F34" s="82"/>
      <c r="G34" s="87"/>
      <c r="H34" s="82"/>
      <c r="I34" s="87"/>
      <c r="J34" s="82"/>
      <c r="K34" s="87"/>
      <c r="L34" s="82"/>
      <c r="M34" s="87"/>
      <c r="N34" s="85"/>
      <c r="O34" s="90"/>
      <c r="P34" s="85"/>
      <c r="Q34" s="90"/>
      <c r="R34" s="50"/>
      <c r="S34" s="94"/>
      <c r="T34" s="95"/>
      <c r="U34" s="96"/>
      <c r="V34" s="316"/>
      <c r="W34" s="82"/>
      <c r="X34" s="87"/>
      <c r="Y34" s="82"/>
      <c r="Z34" s="87"/>
      <c r="AA34" s="82"/>
      <c r="AB34" s="87"/>
      <c r="AC34" s="82"/>
      <c r="AD34" s="87"/>
      <c r="AE34" s="85"/>
      <c r="AF34" s="90"/>
      <c r="AG34" s="85"/>
      <c r="AH34" s="90"/>
      <c r="AI34" s="50"/>
      <c r="AJ34" s="94"/>
      <c r="AK34" s="95"/>
      <c r="AL34" s="96"/>
      <c r="AM34" s="316"/>
      <c r="AN34" s="344"/>
      <c r="AO34" s="344"/>
      <c r="AP34" s="344"/>
      <c r="AQ34" s="344"/>
      <c r="AR34" s="344"/>
      <c r="AS34" s="344"/>
      <c r="AT34" s="344"/>
      <c r="AU34" s="344"/>
      <c r="AV34" s="345"/>
      <c r="AW34" s="345"/>
      <c r="AX34" s="345"/>
      <c r="AY34" s="345"/>
      <c r="AZ34" s="50"/>
      <c r="BA34" s="268"/>
      <c r="BB34" s="48"/>
      <c r="BC34" s="94"/>
      <c r="BD34" s="95"/>
      <c r="BE34" s="96"/>
      <c r="BF34" s="316"/>
      <c r="BG34" s="344"/>
      <c r="BH34" s="344"/>
      <c r="BI34" s="344"/>
      <c r="BJ34" s="344"/>
      <c r="BK34" s="344"/>
      <c r="BL34" s="344"/>
      <c r="BM34" s="344"/>
      <c r="BN34" s="344"/>
      <c r="BO34" s="345"/>
      <c r="BP34" s="345"/>
      <c r="BQ34" s="345"/>
      <c r="BR34" s="345"/>
      <c r="BS34" s="50"/>
      <c r="BT34" s="94"/>
      <c r="BU34" s="95"/>
      <c r="BV34" s="96"/>
      <c r="BW34" s="316"/>
      <c r="BX34" s="344"/>
      <c r="BY34" s="344"/>
      <c r="BZ34" s="344"/>
      <c r="CA34" s="344"/>
      <c r="CB34" s="344"/>
      <c r="CC34" s="344"/>
      <c r="CD34" s="344"/>
      <c r="CE34" s="344"/>
      <c r="CF34" s="345"/>
      <c r="CG34" s="345"/>
      <c r="CH34" s="345"/>
      <c r="CI34" s="345"/>
      <c r="CJ34" s="50"/>
      <c r="CK34" s="94"/>
      <c r="CL34" s="95"/>
      <c r="CM34" s="96"/>
      <c r="CN34" s="316"/>
      <c r="CO34" s="344"/>
      <c r="CP34" s="344"/>
      <c r="CQ34" s="344"/>
      <c r="CR34" s="344"/>
      <c r="CS34" s="344"/>
      <c r="CT34" s="344"/>
      <c r="CU34" s="344"/>
      <c r="CV34" s="344"/>
      <c r="CW34" s="345"/>
      <c r="CX34" s="345"/>
      <c r="CY34" s="345"/>
      <c r="CZ34" s="345"/>
      <c r="DA34" s="50"/>
      <c r="DB34" s="94"/>
      <c r="DC34" s="95"/>
      <c r="DD34" s="96"/>
      <c r="DE34" s="316"/>
      <c r="DF34" s="344"/>
      <c r="DG34" s="50"/>
    </row>
    <row r="35" spans="1:111" s="14" customFormat="1" ht="15" customHeight="1">
      <c r="A35" s="50"/>
      <c r="B35" s="94"/>
      <c r="C35" s="95"/>
      <c r="D35" s="183" t="s">
        <v>16</v>
      </c>
      <c r="E35" s="316" t="s">
        <v>2</v>
      </c>
      <c r="F35" s="68"/>
      <c r="G35" s="76"/>
      <c r="H35" s="68"/>
      <c r="I35" s="76"/>
      <c r="J35" s="68"/>
      <c r="K35" s="76"/>
      <c r="L35" s="68"/>
      <c r="M35" s="76"/>
      <c r="N35" s="71"/>
      <c r="O35" s="79"/>
      <c r="P35" s="71"/>
      <c r="Q35" s="79"/>
      <c r="R35" s="50"/>
      <c r="S35" s="94"/>
      <c r="T35" s="95"/>
      <c r="U35" s="183" t="s">
        <v>16</v>
      </c>
      <c r="V35" s="316" t="s">
        <v>2</v>
      </c>
      <c r="W35" s="68"/>
      <c r="X35" s="76"/>
      <c r="Y35" s="68"/>
      <c r="Z35" s="76"/>
      <c r="AA35" s="68"/>
      <c r="AB35" s="76"/>
      <c r="AC35" s="68"/>
      <c r="AD35" s="76"/>
      <c r="AE35" s="71"/>
      <c r="AF35" s="79"/>
      <c r="AG35" s="71"/>
      <c r="AH35" s="79"/>
      <c r="AI35" s="50"/>
      <c r="AJ35" s="94"/>
      <c r="AK35" s="95"/>
      <c r="AL35" s="183" t="s">
        <v>16</v>
      </c>
      <c r="AM35" s="316" t="s">
        <v>2</v>
      </c>
      <c r="AN35" s="248"/>
      <c r="AO35" s="248"/>
      <c r="AP35" s="248"/>
      <c r="AQ35" s="248"/>
      <c r="AR35" s="248"/>
      <c r="AS35" s="248"/>
      <c r="AT35" s="248"/>
      <c r="AU35" s="248"/>
      <c r="AV35" s="249"/>
      <c r="AW35" s="249"/>
      <c r="AX35" s="249"/>
      <c r="AY35" s="249"/>
      <c r="AZ35" s="50"/>
      <c r="BA35" s="268"/>
      <c r="BB35" s="48"/>
      <c r="BC35" s="94"/>
      <c r="BD35" s="95"/>
      <c r="BE35" s="183" t="s">
        <v>16</v>
      </c>
      <c r="BF35" s="316" t="s">
        <v>2</v>
      </c>
      <c r="BG35" s="248">
        <f t="shared" ref="BG35:BG36" si="130">F35</f>
        <v>0</v>
      </c>
      <c r="BH35" s="248">
        <f>G35+BG35</f>
        <v>0</v>
      </c>
      <c r="BI35" s="248">
        <f>H35+BH35</f>
        <v>0</v>
      </c>
      <c r="BJ35" s="248">
        <f>I35+BI35</f>
        <v>0</v>
      </c>
      <c r="BK35" s="248">
        <f>J35+BJ35</f>
        <v>0</v>
      </c>
      <c r="BL35" s="248">
        <f>K35+BK35</f>
        <v>0</v>
      </c>
      <c r="BM35" s="248">
        <f>L35+BL35</f>
        <v>0</v>
      </c>
      <c r="BN35" s="248">
        <f>M35+BM35</f>
        <v>0</v>
      </c>
      <c r="BO35" s="249">
        <f>N35+BN35</f>
        <v>0</v>
      </c>
      <c r="BP35" s="249">
        <f>O35+BO35</f>
        <v>0</v>
      </c>
      <c r="BQ35" s="249">
        <f>P35+BP35</f>
        <v>0</v>
      </c>
      <c r="BR35" s="249">
        <f>Q35+BQ35</f>
        <v>0</v>
      </c>
      <c r="BS35" s="50"/>
      <c r="BT35" s="94"/>
      <c r="BU35" s="95"/>
      <c r="BV35" s="183" t="s">
        <v>16</v>
      </c>
      <c r="BW35" s="316" t="s">
        <v>2</v>
      </c>
      <c r="BX35" s="248">
        <f t="shared" ref="BX35:BX36" si="131">W35</f>
        <v>0</v>
      </c>
      <c r="BY35" s="248">
        <f>X35+BX35</f>
        <v>0</v>
      </c>
      <c r="BZ35" s="248">
        <f>Y35+BY35</f>
        <v>0</v>
      </c>
      <c r="CA35" s="248">
        <f>Z35+BZ35</f>
        <v>0</v>
      </c>
      <c r="CB35" s="248">
        <f>AA35+CA35</f>
        <v>0</v>
      </c>
      <c r="CC35" s="248">
        <f>AB35+CB35</f>
        <v>0</v>
      </c>
      <c r="CD35" s="248">
        <f>AC35+CC35</f>
        <v>0</v>
      </c>
      <c r="CE35" s="248">
        <f>AD35+CD35</f>
        <v>0</v>
      </c>
      <c r="CF35" s="249">
        <f>AE35+CE35</f>
        <v>0</v>
      </c>
      <c r="CG35" s="249">
        <f>AF35+CF35</f>
        <v>0</v>
      </c>
      <c r="CH35" s="249">
        <f>AG35+CG35</f>
        <v>0</v>
      </c>
      <c r="CI35" s="249">
        <f>AH35+CH35</f>
        <v>0</v>
      </c>
      <c r="CJ35" s="50"/>
      <c r="CK35" s="94"/>
      <c r="CL35" s="95"/>
      <c r="CM35" s="183" t="s">
        <v>16</v>
      </c>
      <c r="CN35" s="316" t="s">
        <v>2</v>
      </c>
      <c r="CO35" s="248">
        <f t="shared" ref="CO35:CO36" si="132">AN35</f>
        <v>0</v>
      </c>
      <c r="CP35" s="248">
        <f>AO35+CO35</f>
        <v>0</v>
      </c>
      <c r="CQ35" s="248">
        <f>AP35+CP35</f>
        <v>0</v>
      </c>
      <c r="CR35" s="248">
        <f>AQ35+CQ35</f>
        <v>0</v>
      </c>
      <c r="CS35" s="248">
        <f>AR35+CR35</f>
        <v>0</v>
      </c>
      <c r="CT35" s="248">
        <f>AS35+CS35</f>
        <v>0</v>
      </c>
      <c r="CU35" s="248">
        <f>AT35+CT35</f>
        <v>0</v>
      </c>
      <c r="CV35" s="248">
        <f>AU35+CU35</f>
        <v>0</v>
      </c>
      <c r="CW35" s="249">
        <f>AV35+CV35</f>
        <v>0</v>
      </c>
      <c r="CX35" s="249">
        <f>AW35+CW35</f>
        <v>0</v>
      </c>
      <c r="CY35" s="249">
        <f>AX35+CX35</f>
        <v>0</v>
      </c>
      <c r="CZ35" s="249">
        <f>AY35+CY35</f>
        <v>0</v>
      </c>
      <c r="DA35" s="50"/>
      <c r="DB35" s="94"/>
      <c r="DC35" s="95"/>
      <c r="DD35" s="183" t="s">
        <v>16</v>
      </c>
      <c r="DE35" s="316" t="s">
        <v>2</v>
      </c>
      <c r="DF35" s="248"/>
      <c r="DG35" s="50"/>
    </row>
    <row r="36" spans="1:111" s="14" customFormat="1" ht="15" customHeight="1">
      <c r="A36" s="50"/>
      <c r="B36" s="94"/>
      <c r="C36" s="95"/>
      <c r="D36" s="96"/>
      <c r="E36" s="316" t="s">
        <v>140</v>
      </c>
      <c r="F36" s="69"/>
      <c r="G36" s="77"/>
      <c r="H36" s="69"/>
      <c r="I36" s="77"/>
      <c r="J36" s="69"/>
      <c r="K36" s="77"/>
      <c r="L36" s="69"/>
      <c r="M36" s="77"/>
      <c r="N36" s="67"/>
      <c r="O36" s="75"/>
      <c r="P36" s="67"/>
      <c r="Q36" s="75"/>
      <c r="R36" s="50"/>
      <c r="S36" s="94"/>
      <c r="T36" s="95"/>
      <c r="U36" s="96"/>
      <c r="V36" s="316" t="s">
        <v>140</v>
      </c>
      <c r="W36" s="69"/>
      <c r="X36" s="77"/>
      <c r="Y36" s="69"/>
      <c r="Z36" s="77"/>
      <c r="AA36" s="69"/>
      <c r="AB36" s="77"/>
      <c r="AC36" s="69"/>
      <c r="AD36" s="77"/>
      <c r="AE36" s="67"/>
      <c r="AF36" s="75"/>
      <c r="AG36" s="67"/>
      <c r="AH36" s="75"/>
      <c r="AI36" s="50"/>
      <c r="AJ36" s="94"/>
      <c r="AK36" s="95"/>
      <c r="AL36" s="96"/>
      <c r="AM36" s="316" t="s">
        <v>140</v>
      </c>
      <c r="AN36" s="257"/>
      <c r="AO36" s="257"/>
      <c r="AP36" s="257"/>
      <c r="AQ36" s="257"/>
      <c r="AR36" s="257"/>
      <c r="AS36" s="257"/>
      <c r="AT36" s="257"/>
      <c r="AU36" s="257"/>
      <c r="AV36" s="258"/>
      <c r="AW36" s="258"/>
      <c r="AX36" s="258"/>
      <c r="AY36" s="258"/>
      <c r="AZ36" s="50"/>
      <c r="BA36" s="268"/>
      <c r="BB36" s="48"/>
      <c r="BC36" s="94"/>
      <c r="BD36" s="95"/>
      <c r="BE36" s="96"/>
      <c r="BF36" s="316" t="s">
        <v>140</v>
      </c>
      <c r="BG36" s="257">
        <f t="shared" si="130"/>
        <v>0</v>
      </c>
      <c r="BH36" s="257">
        <f>G36+BG36</f>
        <v>0</v>
      </c>
      <c r="BI36" s="257">
        <f>H36+BH36</f>
        <v>0</v>
      </c>
      <c r="BJ36" s="257">
        <f>I36+BI36</f>
        <v>0</v>
      </c>
      <c r="BK36" s="257">
        <f>J36+BJ36</f>
        <v>0</v>
      </c>
      <c r="BL36" s="257">
        <f>K36+BK36</f>
        <v>0</v>
      </c>
      <c r="BM36" s="257">
        <f>L36+BL36</f>
        <v>0</v>
      </c>
      <c r="BN36" s="257">
        <f>M36+BM36</f>
        <v>0</v>
      </c>
      <c r="BO36" s="258">
        <f>N36+BN36</f>
        <v>0</v>
      </c>
      <c r="BP36" s="258">
        <f>O36+BO36</f>
        <v>0</v>
      </c>
      <c r="BQ36" s="258">
        <f>P36+BP36</f>
        <v>0</v>
      </c>
      <c r="BR36" s="258">
        <f>Q36+BQ36</f>
        <v>0</v>
      </c>
      <c r="BS36" s="50"/>
      <c r="BT36" s="94"/>
      <c r="BU36" s="95"/>
      <c r="BV36" s="96"/>
      <c r="BW36" s="316" t="s">
        <v>140</v>
      </c>
      <c r="BX36" s="257">
        <f t="shared" si="131"/>
        <v>0</v>
      </c>
      <c r="BY36" s="257">
        <f>X36+BX36</f>
        <v>0</v>
      </c>
      <c r="BZ36" s="257">
        <f>Y36+BY36</f>
        <v>0</v>
      </c>
      <c r="CA36" s="257">
        <f>Z36+BZ36</f>
        <v>0</v>
      </c>
      <c r="CB36" s="257">
        <f>AA36+CA36</f>
        <v>0</v>
      </c>
      <c r="CC36" s="257">
        <f>AB36+CB36</f>
        <v>0</v>
      </c>
      <c r="CD36" s="257">
        <f>AC36+CC36</f>
        <v>0</v>
      </c>
      <c r="CE36" s="257">
        <f>AD36+CD36</f>
        <v>0</v>
      </c>
      <c r="CF36" s="258">
        <f>AE36+CE36</f>
        <v>0</v>
      </c>
      <c r="CG36" s="258">
        <f>AF36+CF36</f>
        <v>0</v>
      </c>
      <c r="CH36" s="258">
        <f>AG36+CG36</f>
        <v>0</v>
      </c>
      <c r="CI36" s="258">
        <f>AH36+CH36</f>
        <v>0</v>
      </c>
      <c r="CJ36" s="50"/>
      <c r="CK36" s="94"/>
      <c r="CL36" s="95"/>
      <c r="CM36" s="96"/>
      <c r="CN36" s="316" t="s">
        <v>140</v>
      </c>
      <c r="CO36" s="257">
        <f t="shared" si="132"/>
        <v>0</v>
      </c>
      <c r="CP36" s="257">
        <f>AO36+CO36</f>
        <v>0</v>
      </c>
      <c r="CQ36" s="257">
        <f>AP36+CP36</f>
        <v>0</v>
      </c>
      <c r="CR36" s="257">
        <f>AQ36+CQ36</f>
        <v>0</v>
      </c>
      <c r="CS36" s="257">
        <f>AR36+CR36</f>
        <v>0</v>
      </c>
      <c r="CT36" s="257">
        <f>AS36+CS36</f>
        <v>0</v>
      </c>
      <c r="CU36" s="257">
        <f>AT36+CT36</f>
        <v>0</v>
      </c>
      <c r="CV36" s="257">
        <f>AU36+CU36</f>
        <v>0</v>
      </c>
      <c r="CW36" s="258">
        <f>AV36+CV36</f>
        <v>0</v>
      </c>
      <c r="CX36" s="258">
        <f>AW36+CW36</f>
        <v>0</v>
      </c>
      <c r="CY36" s="258">
        <f>AX36+CX36</f>
        <v>0</v>
      </c>
      <c r="CZ36" s="258">
        <f>AY36+CY36</f>
        <v>0</v>
      </c>
      <c r="DA36" s="50"/>
      <c r="DB36" s="94"/>
      <c r="DC36" s="95"/>
      <c r="DD36" s="96"/>
      <c r="DE36" s="316" t="s">
        <v>140</v>
      </c>
      <c r="DF36" s="257"/>
      <c r="DG36" s="50"/>
    </row>
    <row r="37" spans="1:111" s="14" customFormat="1" ht="15" customHeight="1">
      <c r="A37" s="50"/>
      <c r="B37" s="94"/>
      <c r="C37" s="95"/>
      <c r="D37" s="96"/>
      <c r="E37" s="316" t="s">
        <v>25</v>
      </c>
      <c r="F37" s="69">
        <f>IF(F35=0,0,F36/F35)</f>
        <v>0</v>
      </c>
      <c r="G37" s="77">
        <f t="shared" ref="G37:Q37" si="133">IF(G35=0,0,G36/G35)</f>
        <v>0</v>
      </c>
      <c r="H37" s="69">
        <f t="shared" si="133"/>
        <v>0</v>
      </c>
      <c r="I37" s="77">
        <f t="shared" si="133"/>
        <v>0</v>
      </c>
      <c r="J37" s="69">
        <f t="shared" si="133"/>
        <v>0</v>
      </c>
      <c r="K37" s="77">
        <f t="shared" si="133"/>
        <v>0</v>
      </c>
      <c r="L37" s="69">
        <f t="shared" si="133"/>
        <v>0</v>
      </c>
      <c r="M37" s="77">
        <f t="shared" si="133"/>
        <v>0</v>
      </c>
      <c r="N37" s="67">
        <f t="shared" si="133"/>
        <v>0</v>
      </c>
      <c r="O37" s="75">
        <f t="shared" si="133"/>
        <v>0</v>
      </c>
      <c r="P37" s="67">
        <f t="shared" si="133"/>
        <v>0</v>
      </c>
      <c r="Q37" s="75">
        <f t="shared" si="133"/>
        <v>0</v>
      </c>
      <c r="R37" s="50"/>
      <c r="S37" s="94"/>
      <c r="T37" s="95"/>
      <c r="U37" s="96"/>
      <c r="V37" s="316" t="s">
        <v>25</v>
      </c>
      <c r="W37" s="69">
        <f>IF(W35=0,0,W36/W35)</f>
        <v>0</v>
      </c>
      <c r="X37" s="77">
        <f t="shared" ref="X37:AH37" si="134">IF(X35=0,0,X36/X35)</f>
        <v>0</v>
      </c>
      <c r="Y37" s="69">
        <f t="shared" si="134"/>
        <v>0</v>
      </c>
      <c r="Z37" s="77">
        <f t="shared" si="134"/>
        <v>0</v>
      </c>
      <c r="AA37" s="69">
        <f t="shared" si="134"/>
        <v>0</v>
      </c>
      <c r="AB37" s="77">
        <f t="shared" si="134"/>
        <v>0</v>
      </c>
      <c r="AC37" s="69">
        <f t="shared" si="134"/>
        <v>0</v>
      </c>
      <c r="AD37" s="77">
        <f t="shared" si="134"/>
        <v>0</v>
      </c>
      <c r="AE37" s="67">
        <f t="shared" si="134"/>
        <v>0</v>
      </c>
      <c r="AF37" s="75">
        <f t="shared" si="134"/>
        <v>0</v>
      </c>
      <c r="AG37" s="67">
        <f t="shared" si="134"/>
        <v>0</v>
      </c>
      <c r="AH37" s="75">
        <f t="shared" si="134"/>
        <v>0</v>
      </c>
      <c r="AI37" s="50"/>
      <c r="AJ37" s="94"/>
      <c r="AK37" s="95"/>
      <c r="AL37" s="96"/>
      <c r="AM37" s="316" t="s">
        <v>25</v>
      </c>
      <c r="AN37" s="257">
        <f>IF(AN35=0,0,AN36/AN35)</f>
        <v>0</v>
      </c>
      <c r="AO37" s="257">
        <f t="shared" ref="AO37:AY37" si="135">IF(AO35=0,0,AO36/AO35)</f>
        <v>0</v>
      </c>
      <c r="AP37" s="257">
        <f t="shared" si="135"/>
        <v>0</v>
      </c>
      <c r="AQ37" s="257">
        <f t="shared" si="135"/>
        <v>0</v>
      </c>
      <c r="AR37" s="257">
        <f t="shared" si="135"/>
        <v>0</v>
      </c>
      <c r="AS37" s="257">
        <f t="shared" si="135"/>
        <v>0</v>
      </c>
      <c r="AT37" s="257">
        <f t="shared" si="135"/>
        <v>0</v>
      </c>
      <c r="AU37" s="257">
        <f t="shared" si="135"/>
        <v>0</v>
      </c>
      <c r="AV37" s="258">
        <f t="shared" si="135"/>
        <v>0</v>
      </c>
      <c r="AW37" s="258">
        <f t="shared" si="135"/>
        <v>0</v>
      </c>
      <c r="AX37" s="258">
        <f t="shared" si="135"/>
        <v>0</v>
      </c>
      <c r="AY37" s="258">
        <f t="shared" si="135"/>
        <v>0</v>
      </c>
      <c r="AZ37" s="50"/>
      <c r="BA37" s="268"/>
      <c r="BB37" s="48"/>
      <c r="BC37" s="94"/>
      <c r="BD37" s="95"/>
      <c r="BE37" s="96"/>
      <c r="BF37" s="316" t="s">
        <v>25</v>
      </c>
      <c r="BG37" s="257">
        <f>IF(BG35=0,0,BG36/BG35)</f>
        <v>0</v>
      </c>
      <c r="BH37" s="257">
        <f t="shared" ref="BH37:BR37" si="136">IF(BH35=0,0,BH36/BH35)</f>
        <v>0</v>
      </c>
      <c r="BI37" s="257">
        <f t="shared" si="136"/>
        <v>0</v>
      </c>
      <c r="BJ37" s="257">
        <f t="shared" si="136"/>
        <v>0</v>
      </c>
      <c r="BK37" s="257">
        <f t="shared" si="136"/>
        <v>0</v>
      </c>
      <c r="BL37" s="257">
        <f t="shared" si="136"/>
        <v>0</v>
      </c>
      <c r="BM37" s="257">
        <f t="shared" si="136"/>
        <v>0</v>
      </c>
      <c r="BN37" s="257">
        <f t="shared" si="136"/>
        <v>0</v>
      </c>
      <c r="BO37" s="258">
        <f t="shared" si="136"/>
        <v>0</v>
      </c>
      <c r="BP37" s="258">
        <f t="shared" si="136"/>
        <v>0</v>
      </c>
      <c r="BQ37" s="258">
        <f t="shared" si="136"/>
        <v>0</v>
      </c>
      <c r="BR37" s="258">
        <f t="shared" si="136"/>
        <v>0</v>
      </c>
      <c r="BS37" s="50"/>
      <c r="BT37" s="94"/>
      <c r="BU37" s="95"/>
      <c r="BV37" s="96"/>
      <c r="BW37" s="316" t="s">
        <v>25</v>
      </c>
      <c r="BX37" s="257">
        <f>IF(BX35=0,0,BX36/BX35)</f>
        <v>0</v>
      </c>
      <c r="BY37" s="257">
        <f t="shared" ref="BY37:CI37" si="137">IF(BY35=0,0,BY36/BY35)</f>
        <v>0</v>
      </c>
      <c r="BZ37" s="257">
        <f t="shared" si="137"/>
        <v>0</v>
      </c>
      <c r="CA37" s="257">
        <f t="shared" si="137"/>
        <v>0</v>
      </c>
      <c r="CB37" s="257">
        <f t="shared" si="137"/>
        <v>0</v>
      </c>
      <c r="CC37" s="257">
        <f t="shared" si="137"/>
        <v>0</v>
      </c>
      <c r="CD37" s="257">
        <f t="shared" si="137"/>
        <v>0</v>
      </c>
      <c r="CE37" s="257">
        <f t="shared" si="137"/>
        <v>0</v>
      </c>
      <c r="CF37" s="258">
        <f t="shared" si="137"/>
        <v>0</v>
      </c>
      <c r="CG37" s="258">
        <f t="shared" si="137"/>
        <v>0</v>
      </c>
      <c r="CH37" s="258">
        <f t="shared" si="137"/>
        <v>0</v>
      </c>
      <c r="CI37" s="258">
        <f t="shared" si="137"/>
        <v>0</v>
      </c>
      <c r="CJ37" s="50"/>
      <c r="CK37" s="94"/>
      <c r="CL37" s="95"/>
      <c r="CM37" s="96"/>
      <c r="CN37" s="316" t="s">
        <v>25</v>
      </c>
      <c r="CO37" s="257">
        <f>IF(CO35=0,0,CO36/CO35)</f>
        <v>0</v>
      </c>
      <c r="CP37" s="257">
        <f t="shared" ref="CP37:CZ37" si="138">IF(CP35=0,0,CP36/CP35)</f>
        <v>0</v>
      </c>
      <c r="CQ37" s="257">
        <f t="shared" si="138"/>
        <v>0</v>
      </c>
      <c r="CR37" s="257">
        <f t="shared" si="138"/>
        <v>0</v>
      </c>
      <c r="CS37" s="257">
        <f t="shared" si="138"/>
        <v>0</v>
      </c>
      <c r="CT37" s="257">
        <f t="shared" si="138"/>
        <v>0</v>
      </c>
      <c r="CU37" s="257">
        <f t="shared" si="138"/>
        <v>0</v>
      </c>
      <c r="CV37" s="257">
        <f t="shared" si="138"/>
        <v>0</v>
      </c>
      <c r="CW37" s="258">
        <f t="shared" si="138"/>
        <v>0</v>
      </c>
      <c r="CX37" s="258">
        <f t="shared" si="138"/>
        <v>0</v>
      </c>
      <c r="CY37" s="258">
        <f t="shared" si="138"/>
        <v>0</v>
      </c>
      <c r="CZ37" s="258">
        <f t="shared" si="138"/>
        <v>0</v>
      </c>
      <c r="DA37" s="50"/>
      <c r="DB37" s="94"/>
      <c r="DC37" s="95"/>
      <c r="DD37" s="96"/>
      <c r="DE37" s="316" t="s">
        <v>25</v>
      </c>
      <c r="DF37" s="257">
        <f>IF(DF35=0,0,DF36/DF35)</f>
        <v>0</v>
      </c>
      <c r="DG37" s="50"/>
    </row>
    <row r="38" spans="1:111" s="14" customFormat="1" ht="15" customHeight="1">
      <c r="A38" s="50"/>
      <c r="B38" s="94"/>
      <c r="C38" s="95"/>
      <c r="D38" s="96"/>
      <c r="E38" s="316"/>
      <c r="F38" s="82"/>
      <c r="G38" s="87"/>
      <c r="H38" s="82"/>
      <c r="I38" s="87"/>
      <c r="J38" s="82"/>
      <c r="K38" s="87"/>
      <c r="L38" s="82"/>
      <c r="M38" s="87"/>
      <c r="N38" s="85"/>
      <c r="O38" s="90"/>
      <c r="P38" s="85"/>
      <c r="Q38" s="90"/>
      <c r="R38" s="50"/>
      <c r="S38" s="94"/>
      <c r="T38" s="95"/>
      <c r="U38" s="96"/>
      <c r="V38" s="316"/>
      <c r="W38" s="82"/>
      <c r="X38" s="87"/>
      <c r="Y38" s="82"/>
      <c r="Z38" s="87"/>
      <c r="AA38" s="82"/>
      <c r="AB38" s="87"/>
      <c r="AC38" s="82"/>
      <c r="AD38" s="87"/>
      <c r="AE38" s="85"/>
      <c r="AF38" s="90"/>
      <c r="AG38" s="85"/>
      <c r="AH38" s="90"/>
      <c r="AI38" s="50"/>
      <c r="AJ38" s="94"/>
      <c r="AK38" s="95"/>
      <c r="AL38" s="96"/>
      <c r="AM38" s="316"/>
      <c r="AN38" s="344"/>
      <c r="AO38" s="344"/>
      <c r="AP38" s="344"/>
      <c r="AQ38" s="344"/>
      <c r="AR38" s="344"/>
      <c r="AS38" s="344"/>
      <c r="AT38" s="344"/>
      <c r="AU38" s="344"/>
      <c r="AV38" s="345"/>
      <c r="AW38" s="345"/>
      <c r="AX38" s="345"/>
      <c r="AY38" s="345"/>
      <c r="AZ38" s="50"/>
      <c r="BA38" s="268"/>
      <c r="BB38" s="48"/>
      <c r="BC38" s="94"/>
      <c r="BD38" s="95"/>
      <c r="BE38" s="96"/>
      <c r="BF38" s="316"/>
      <c r="BG38" s="344"/>
      <c r="BH38" s="344"/>
      <c r="BI38" s="344"/>
      <c r="BJ38" s="344"/>
      <c r="BK38" s="344"/>
      <c r="BL38" s="344"/>
      <c r="BM38" s="344"/>
      <c r="BN38" s="344"/>
      <c r="BO38" s="345"/>
      <c r="BP38" s="345"/>
      <c r="BQ38" s="345"/>
      <c r="BR38" s="345"/>
      <c r="BS38" s="50"/>
      <c r="BT38" s="94"/>
      <c r="BU38" s="95"/>
      <c r="BV38" s="96"/>
      <c r="BW38" s="316"/>
      <c r="BX38" s="344"/>
      <c r="BY38" s="344"/>
      <c r="BZ38" s="344"/>
      <c r="CA38" s="344"/>
      <c r="CB38" s="344"/>
      <c r="CC38" s="344"/>
      <c r="CD38" s="344"/>
      <c r="CE38" s="344"/>
      <c r="CF38" s="345"/>
      <c r="CG38" s="345"/>
      <c r="CH38" s="345"/>
      <c r="CI38" s="345"/>
      <c r="CJ38" s="50"/>
      <c r="CK38" s="94"/>
      <c r="CL38" s="95"/>
      <c r="CM38" s="96"/>
      <c r="CN38" s="316"/>
      <c r="CO38" s="344"/>
      <c r="CP38" s="344"/>
      <c r="CQ38" s="344"/>
      <c r="CR38" s="344"/>
      <c r="CS38" s="344"/>
      <c r="CT38" s="344"/>
      <c r="CU38" s="344"/>
      <c r="CV38" s="344"/>
      <c r="CW38" s="345"/>
      <c r="CX38" s="345"/>
      <c r="CY38" s="345"/>
      <c r="CZ38" s="345"/>
      <c r="DA38" s="50"/>
      <c r="DB38" s="94"/>
      <c r="DC38" s="95"/>
      <c r="DD38" s="96"/>
      <c r="DE38" s="316"/>
      <c r="DF38" s="344"/>
      <c r="DG38" s="50"/>
    </row>
    <row r="39" spans="1:111" s="14" customFormat="1" ht="15" customHeight="1">
      <c r="A39" s="50"/>
      <c r="B39" s="94"/>
      <c r="C39" s="95"/>
      <c r="D39" s="183" t="s">
        <v>230</v>
      </c>
      <c r="E39" s="316" t="s">
        <v>2</v>
      </c>
      <c r="F39" s="68"/>
      <c r="G39" s="76"/>
      <c r="H39" s="68"/>
      <c r="I39" s="76"/>
      <c r="J39" s="68"/>
      <c r="K39" s="76"/>
      <c r="L39" s="68"/>
      <c r="M39" s="76"/>
      <c r="N39" s="71"/>
      <c r="O39" s="79"/>
      <c r="P39" s="71"/>
      <c r="Q39" s="79"/>
      <c r="R39" s="50"/>
      <c r="S39" s="94"/>
      <c r="T39" s="95"/>
      <c r="U39" s="183" t="s">
        <v>230</v>
      </c>
      <c r="V39" s="316" t="s">
        <v>2</v>
      </c>
      <c r="W39" s="68"/>
      <c r="X39" s="76"/>
      <c r="Y39" s="68"/>
      <c r="Z39" s="76"/>
      <c r="AA39" s="68"/>
      <c r="AB39" s="76"/>
      <c r="AC39" s="68"/>
      <c r="AD39" s="76"/>
      <c r="AE39" s="71"/>
      <c r="AF39" s="79"/>
      <c r="AG39" s="71"/>
      <c r="AH39" s="79"/>
      <c r="AI39" s="50"/>
      <c r="AJ39" s="94"/>
      <c r="AK39" s="95"/>
      <c r="AL39" s="183" t="s">
        <v>230</v>
      </c>
      <c r="AM39" s="316" t="s">
        <v>2</v>
      </c>
      <c r="AN39" s="248"/>
      <c r="AO39" s="248"/>
      <c r="AP39" s="248"/>
      <c r="AQ39" s="248"/>
      <c r="AR39" s="248"/>
      <c r="AS39" s="248"/>
      <c r="AT39" s="248"/>
      <c r="AU39" s="248"/>
      <c r="AV39" s="249"/>
      <c r="AW39" s="249"/>
      <c r="AX39" s="249"/>
      <c r="AY39" s="249"/>
      <c r="AZ39" s="50"/>
      <c r="BA39" s="268"/>
      <c r="BB39" s="48"/>
      <c r="BC39" s="94"/>
      <c r="BD39" s="95"/>
      <c r="BE39" s="183" t="s">
        <v>230</v>
      </c>
      <c r="BF39" s="316" t="s">
        <v>2</v>
      </c>
      <c r="BG39" s="248">
        <f t="shared" ref="BG39:BG40" si="139">F39</f>
        <v>0</v>
      </c>
      <c r="BH39" s="248">
        <f>G39+BG39</f>
        <v>0</v>
      </c>
      <c r="BI39" s="248">
        <f>H39+BH39</f>
        <v>0</v>
      </c>
      <c r="BJ39" s="248">
        <f>I39+BI39</f>
        <v>0</v>
      </c>
      <c r="BK39" s="248">
        <f>J39+BJ39</f>
        <v>0</v>
      </c>
      <c r="BL39" s="248">
        <f>K39+BK39</f>
        <v>0</v>
      </c>
      <c r="BM39" s="248">
        <f>L39+BL39</f>
        <v>0</v>
      </c>
      <c r="BN39" s="248">
        <f>M39+BM39</f>
        <v>0</v>
      </c>
      <c r="BO39" s="249">
        <f>N39+BN39</f>
        <v>0</v>
      </c>
      <c r="BP39" s="249">
        <f>O39+BO39</f>
        <v>0</v>
      </c>
      <c r="BQ39" s="249">
        <f>P39+BP39</f>
        <v>0</v>
      </c>
      <c r="BR39" s="249">
        <f>Q39+BQ39</f>
        <v>0</v>
      </c>
      <c r="BS39" s="50"/>
      <c r="BT39" s="94"/>
      <c r="BU39" s="95"/>
      <c r="BV39" s="183" t="s">
        <v>230</v>
      </c>
      <c r="BW39" s="316" t="s">
        <v>2</v>
      </c>
      <c r="BX39" s="248">
        <f t="shared" ref="BX39:BX40" si="140">W39</f>
        <v>0</v>
      </c>
      <c r="BY39" s="248">
        <f>X39+BX39</f>
        <v>0</v>
      </c>
      <c r="BZ39" s="248">
        <f>Y39+BY39</f>
        <v>0</v>
      </c>
      <c r="CA39" s="248">
        <f>Z39+BZ39</f>
        <v>0</v>
      </c>
      <c r="CB39" s="248">
        <f>AA39+CA39</f>
        <v>0</v>
      </c>
      <c r="CC39" s="248">
        <f>AB39+CB39</f>
        <v>0</v>
      </c>
      <c r="CD39" s="248">
        <f>AC39+CC39</f>
        <v>0</v>
      </c>
      <c r="CE39" s="248">
        <f>AD39+CD39</f>
        <v>0</v>
      </c>
      <c r="CF39" s="249">
        <f>AE39+CE39</f>
        <v>0</v>
      </c>
      <c r="CG39" s="249">
        <f>AF39+CF39</f>
        <v>0</v>
      </c>
      <c r="CH39" s="249">
        <f>AG39+CG39</f>
        <v>0</v>
      </c>
      <c r="CI39" s="249">
        <f>AH39+CH39</f>
        <v>0</v>
      </c>
      <c r="CJ39" s="50"/>
      <c r="CK39" s="94"/>
      <c r="CL39" s="95"/>
      <c r="CM39" s="183" t="s">
        <v>230</v>
      </c>
      <c r="CN39" s="316" t="s">
        <v>2</v>
      </c>
      <c r="CO39" s="248">
        <f t="shared" ref="CO39:CO40" si="141">AN39</f>
        <v>0</v>
      </c>
      <c r="CP39" s="248">
        <f>AO39+CO39</f>
        <v>0</v>
      </c>
      <c r="CQ39" s="248">
        <f>AP39+CP39</f>
        <v>0</v>
      </c>
      <c r="CR39" s="248">
        <f>AQ39+CQ39</f>
        <v>0</v>
      </c>
      <c r="CS39" s="248">
        <f>AR39+CR39</f>
        <v>0</v>
      </c>
      <c r="CT39" s="248">
        <f>AS39+CS39</f>
        <v>0</v>
      </c>
      <c r="CU39" s="248">
        <f>AT39+CT39</f>
        <v>0</v>
      </c>
      <c r="CV39" s="248">
        <f>AU39+CU39</f>
        <v>0</v>
      </c>
      <c r="CW39" s="249">
        <f>AV39+CV39</f>
        <v>0</v>
      </c>
      <c r="CX39" s="249">
        <f>AW39+CW39</f>
        <v>0</v>
      </c>
      <c r="CY39" s="249">
        <f>AX39+CX39</f>
        <v>0</v>
      </c>
      <c r="CZ39" s="249">
        <f>AY39+CY39</f>
        <v>0</v>
      </c>
      <c r="DA39" s="50"/>
      <c r="DB39" s="94"/>
      <c r="DC39" s="95"/>
      <c r="DD39" s="183" t="s">
        <v>230</v>
      </c>
      <c r="DE39" s="316" t="s">
        <v>2</v>
      </c>
      <c r="DF39" s="248"/>
      <c r="DG39" s="50"/>
    </row>
    <row r="40" spans="1:111" s="14" customFormat="1" ht="15" customHeight="1">
      <c r="A40" s="50"/>
      <c r="B40" s="94"/>
      <c r="C40" s="95"/>
      <c r="D40" s="96"/>
      <c r="E40" s="316" t="s">
        <v>140</v>
      </c>
      <c r="F40" s="69"/>
      <c r="G40" s="77"/>
      <c r="H40" s="69"/>
      <c r="I40" s="77"/>
      <c r="J40" s="69"/>
      <c r="K40" s="77"/>
      <c r="L40" s="69"/>
      <c r="M40" s="77"/>
      <c r="N40" s="67"/>
      <c r="O40" s="75"/>
      <c r="P40" s="67"/>
      <c r="Q40" s="75"/>
      <c r="R40" s="50"/>
      <c r="S40" s="94"/>
      <c r="T40" s="95"/>
      <c r="U40" s="96"/>
      <c r="V40" s="316" t="s">
        <v>140</v>
      </c>
      <c r="W40" s="69"/>
      <c r="X40" s="77"/>
      <c r="Y40" s="69"/>
      <c r="Z40" s="77"/>
      <c r="AA40" s="69"/>
      <c r="AB40" s="77"/>
      <c r="AC40" s="69"/>
      <c r="AD40" s="77"/>
      <c r="AE40" s="67"/>
      <c r="AF40" s="75"/>
      <c r="AG40" s="67"/>
      <c r="AH40" s="75"/>
      <c r="AI40" s="50"/>
      <c r="AJ40" s="94"/>
      <c r="AK40" s="95"/>
      <c r="AL40" s="96"/>
      <c r="AM40" s="316" t="s">
        <v>140</v>
      </c>
      <c r="AN40" s="257"/>
      <c r="AO40" s="257"/>
      <c r="AP40" s="257"/>
      <c r="AQ40" s="257"/>
      <c r="AR40" s="257"/>
      <c r="AS40" s="257"/>
      <c r="AT40" s="257"/>
      <c r="AU40" s="257"/>
      <c r="AV40" s="258"/>
      <c r="AW40" s="258"/>
      <c r="AX40" s="258"/>
      <c r="AY40" s="258"/>
      <c r="AZ40" s="50"/>
      <c r="BA40" s="268"/>
      <c r="BB40" s="48"/>
      <c r="BC40" s="94"/>
      <c r="BD40" s="95"/>
      <c r="BE40" s="96"/>
      <c r="BF40" s="316" t="s">
        <v>140</v>
      </c>
      <c r="BG40" s="257">
        <f t="shared" si="139"/>
        <v>0</v>
      </c>
      <c r="BH40" s="257">
        <f>G40+BG40</f>
        <v>0</v>
      </c>
      <c r="BI40" s="257">
        <f>H40+BH40</f>
        <v>0</v>
      </c>
      <c r="BJ40" s="257">
        <f>I40+BI40</f>
        <v>0</v>
      </c>
      <c r="BK40" s="257">
        <f>J40+BJ40</f>
        <v>0</v>
      </c>
      <c r="BL40" s="257">
        <f>K40+BK40</f>
        <v>0</v>
      </c>
      <c r="BM40" s="257">
        <f>L40+BL40</f>
        <v>0</v>
      </c>
      <c r="BN40" s="257">
        <f>M40+BM40</f>
        <v>0</v>
      </c>
      <c r="BO40" s="258">
        <f>N40+BN40</f>
        <v>0</v>
      </c>
      <c r="BP40" s="258">
        <f>O40+BO40</f>
        <v>0</v>
      </c>
      <c r="BQ40" s="258">
        <f>P40+BP40</f>
        <v>0</v>
      </c>
      <c r="BR40" s="258">
        <f>Q40+BQ40</f>
        <v>0</v>
      </c>
      <c r="BS40" s="50"/>
      <c r="BT40" s="94"/>
      <c r="BU40" s="95"/>
      <c r="BV40" s="96"/>
      <c r="BW40" s="316" t="s">
        <v>140</v>
      </c>
      <c r="BX40" s="257">
        <f t="shared" si="140"/>
        <v>0</v>
      </c>
      <c r="BY40" s="257">
        <f>X40+BX40</f>
        <v>0</v>
      </c>
      <c r="BZ40" s="257">
        <f>Y40+BY40</f>
        <v>0</v>
      </c>
      <c r="CA40" s="257">
        <f>Z40+BZ40</f>
        <v>0</v>
      </c>
      <c r="CB40" s="257">
        <f>AA40+CA40</f>
        <v>0</v>
      </c>
      <c r="CC40" s="257">
        <f>AB40+CB40</f>
        <v>0</v>
      </c>
      <c r="CD40" s="257">
        <f>AC40+CC40</f>
        <v>0</v>
      </c>
      <c r="CE40" s="257">
        <f>AD40+CD40</f>
        <v>0</v>
      </c>
      <c r="CF40" s="258">
        <f>AE40+CE40</f>
        <v>0</v>
      </c>
      <c r="CG40" s="258">
        <f>AF40+CF40</f>
        <v>0</v>
      </c>
      <c r="CH40" s="258">
        <f>AG40+CG40</f>
        <v>0</v>
      </c>
      <c r="CI40" s="258">
        <f>AH40+CH40</f>
        <v>0</v>
      </c>
      <c r="CJ40" s="50"/>
      <c r="CK40" s="94"/>
      <c r="CL40" s="95"/>
      <c r="CM40" s="96"/>
      <c r="CN40" s="316" t="s">
        <v>140</v>
      </c>
      <c r="CO40" s="257">
        <f t="shared" si="141"/>
        <v>0</v>
      </c>
      <c r="CP40" s="257">
        <f>AO40+CO40</f>
        <v>0</v>
      </c>
      <c r="CQ40" s="257">
        <f>AP40+CP40</f>
        <v>0</v>
      </c>
      <c r="CR40" s="257">
        <f>AQ40+CQ40</f>
        <v>0</v>
      </c>
      <c r="CS40" s="257">
        <f>AR40+CR40</f>
        <v>0</v>
      </c>
      <c r="CT40" s="257">
        <f>AS40+CS40</f>
        <v>0</v>
      </c>
      <c r="CU40" s="257">
        <f>AT40+CT40</f>
        <v>0</v>
      </c>
      <c r="CV40" s="257">
        <f>AU40+CU40</f>
        <v>0</v>
      </c>
      <c r="CW40" s="258">
        <f>AV40+CV40</f>
        <v>0</v>
      </c>
      <c r="CX40" s="258">
        <f>AW40+CW40</f>
        <v>0</v>
      </c>
      <c r="CY40" s="258">
        <f>AX40+CX40</f>
        <v>0</v>
      </c>
      <c r="CZ40" s="258">
        <f>AY40+CY40</f>
        <v>0</v>
      </c>
      <c r="DA40" s="50"/>
      <c r="DB40" s="94"/>
      <c r="DC40" s="95"/>
      <c r="DD40" s="96"/>
      <c r="DE40" s="316" t="s">
        <v>140</v>
      </c>
      <c r="DF40" s="257"/>
      <c r="DG40" s="50"/>
    </row>
    <row r="41" spans="1:111" s="14" customFormat="1" ht="15" customHeight="1">
      <c r="A41" s="50"/>
      <c r="B41" s="94"/>
      <c r="C41" s="95"/>
      <c r="D41" s="96"/>
      <c r="E41" s="316" t="s">
        <v>25</v>
      </c>
      <c r="F41" s="69">
        <f>IF(F39=0,0,F40/F39)</f>
        <v>0</v>
      </c>
      <c r="G41" s="77">
        <f t="shared" ref="G41:Q41" si="142">IF(G39=0,0,G40/G39)</f>
        <v>0</v>
      </c>
      <c r="H41" s="69">
        <f t="shared" si="142"/>
        <v>0</v>
      </c>
      <c r="I41" s="77">
        <f t="shared" si="142"/>
        <v>0</v>
      </c>
      <c r="J41" s="69">
        <f t="shared" si="142"/>
        <v>0</v>
      </c>
      <c r="K41" s="77">
        <f t="shared" si="142"/>
        <v>0</v>
      </c>
      <c r="L41" s="69">
        <f t="shared" si="142"/>
        <v>0</v>
      </c>
      <c r="M41" s="77">
        <f t="shared" si="142"/>
        <v>0</v>
      </c>
      <c r="N41" s="67">
        <f t="shared" si="142"/>
        <v>0</v>
      </c>
      <c r="O41" s="75">
        <f t="shared" si="142"/>
        <v>0</v>
      </c>
      <c r="P41" s="67">
        <f t="shared" si="142"/>
        <v>0</v>
      </c>
      <c r="Q41" s="75">
        <f t="shared" si="142"/>
        <v>0</v>
      </c>
      <c r="R41" s="50"/>
      <c r="S41" s="94"/>
      <c r="T41" s="95"/>
      <c r="U41" s="96"/>
      <c r="V41" s="316" t="s">
        <v>25</v>
      </c>
      <c r="W41" s="69">
        <f>IF(W39=0,0,W40/W39)</f>
        <v>0</v>
      </c>
      <c r="X41" s="77">
        <f t="shared" ref="X41:AH41" si="143">IF(X39=0,0,X40/X39)</f>
        <v>0</v>
      </c>
      <c r="Y41" s="69">
        <f t="shared" si="143"/>
        <v>0</v>
      </c>
      <c r="Z41" s="77">
        <f t="shared" si="143"/>
        <v>0</v>
      </c>
      <c r="AA41" s="69">
        <f t="shared" si="143"/>
        <v>0</v>
      </c>
      <c r="AB41" s="77">
        <f t="shared" si="143"/>
        <v>0</v>
      </c>
      <c r="AC41" s="69">
        <f t="shared" si="143"/>
        <v>0</v>
      </c>
      <c r="AD41" s="77">
        <f t="shared" si="143"/>
        <v>0</v>
      </c>
      <c r="AE41" s="67">
        <f t="shared" si="143"/>
        <v>0</v>
      </c>
      <c r="AF41" s="75">
        <f t="shared" si="143"/>
        <v>0</v>
      </c>
      <c r="AG41" s="67">
        <f t="shared" si="143"/>
        <v>0</v>
      </c>
      <c r="AH41" s="75">
        <f t="shared" si="143"/>
        <v>0</v>
      </c>
      <c r="AI41" s="50"/>
      <c r="AJ41" s="94"/>
      <c r="AK41" s="95"/>
      <c r="AL41" s="96"/>
      <c r="AM41" s="316" t="s">
        <v>25</v>
      </c>
      <c r="AN41" s="257">
        <f>IF(AN39=0,0,AN40/AN39)</f>
        <v>0</v>
      </c>
      <c r="AO41" s="257">
        <f t="shared" ref="AO41:AY41" si="144">IF(AO39=0,0,AO40/AO39)</f>
        <v>0</v>
      </c>
      <c r="AP41" s="257">
        <f t="shared" si="144"/>
        <v>0</v>
      </c>
      <c r="AQ41" s="257">
        <f t="shared" si="144"/>
        <v>0</v>
      </c>
      <c r="AR41" s="257">
        <f t="shared" si="144"/>
        <v>0</v>
      </c>
      <c r="AS41" s="257">
        <f t="shared" si="144"/>
        <v>0</v>
      </c>
      <c r="AT41" s="257">
        <f t="shared" si="144"/>
        <v>0</v>
      </c>
      <c r="AU41" s="257">
        <f t="shared" si="144"/>
        <v>0</v>
      </c>
      <c r="AV41" s="258">
        <f t="shared" si="144"/>
        <v>0</v>
      </c>
      <c r="AW41" s="258">
        <f t="shared" si="144"/>
        <v>0</v>
      </c>
      <c r="AX41" s="258">
        <f t="shared" si="144"/>
        <v>0</v>
      </c>
      <c r="AY41" s="258">
        <f t="shared" si="144"/>
        <v>0</v>
      </c>
      <c r="AZ41" s="50"/>
      <c r="BA41" s="268"/>
      <c r="BB41" s="48"/>
      <c r="BC41" s="94"/>
      <c r="BD41" s="95"/>
      <c r="BE41" s="96"/>
      <c r="BF41" s="316" t="s">
        <v>25</v>
      </c>
      <c r="BG41" s="257">
        <f>IF(BG39=0,0,BG40/BG39)</f>
        <v>0</v>
      </c>
      <c r="BH41" s="257">
        <f t="shared" ref="BH41:BR41" si="145">IF(BH39=0,0,BH40/BH39)</f>
        <v>0</v>
      </c>
      <c r="BI41" s="257">
        <f t="shared" si="145"/>
        <v>0</v>
      </c>
      <c r="BJ41" s="257">
        <f t="shared" si="145"/>
        <v>0</v>
      </c>
      <c r="BK41" s="257">
        <f t="shared" si="145"/>
        <v>0</v>
      </c>
      <c r="BL41" s="257">
        <f t="shared" si="145"/>
        <v>0</v>
      </c>
      <c r="BM41" s="257">
        <f t="shared" si="145"/>
        <v>0</v>
      </c>
      <c r="BN41" s="257">
        <f t="shared" si="145"/>
        <v>0</v>
      </c>
      <c r="BO41" s="258">
        <f t="shared" si="145"/>
        <v>0</v>
      </c>
      <c r="BP41" s="258">
        <f t="shared" si="145"/>
        <v>0</v>
      </c>
      <c r="BQ41" s="258">
        <f t="shared" si="145"/>
        <v>0</v>
      </c>
      <c r="BR41" s="258">
        <f t="shared" si="145"/>
        <v>0</v>
      </c>
      <c r="BS41" s="50"/>
      <c r="BT41" s="94"/>
      <c r="BU41" s="95"/>
      <c r="BV41" s="96"/>
      <c r="BW41" s="316" t="s">
        <v>25</v>
      </c>
      <c r="BX41" s="257">
        <f>IF(BX39=0,0,BX40/BX39)</f>
        <v>0</v>
      </c>
      <c r="BY41" s="257">
        <f t="shared" ref="BY41:CI41" si="146">IF(BY39=0,0,BY40/BY39)</f>
        <v>0</v>
      </c>
      <c r="BZ41" s="257">
        <f t="shared" si="146"/>
        <v>0</v>
      </c>
      <c r="CA41" s="257">
        <f t="shared" si="146"/>
        <v>0</v>
      </c>
      <c r="CB41" s="257">
        <f t="shared" si="146"/>
        <v>0</v>
      </c>
      <c r="CC41" s="257">
        <f t="shared" si="146"/>
        <v>0</v>
      </c>
      <c r="CD41" s="257">
        <f t="shared" si="146"/>
        <v>0</v>
      </c>
      <c r="CE41" s="257">
        <f t="shared" si="146"/>
        <v>0</v>
      </c>
      <c r="CF41" s="258">
        <f t="shared" si="146"/>
        <v>0</v>
      </c>
      <c r="CG41" s="258">
        <f t="shared" si="146"/>
        <v>0</v>
      </c>
      <c r="CH41" s="258">
        <f t="shared" si="146"/>
        <v>0</v>
      </c>
      <c r="CI41" s="258">
        <f t="shared" si="146"/>
        <v>0</v>
      </c>
      <c r="CJ41" s="50"/>
      <c r="CK41" s="94"/>
      <c r="CL41" s="95"/>
      <c r="CM41" s="96"/>
      <c r="CN41" s="316" t="s">
        <v>25</v>
      </c>
      <c r="CO41" s="257">
        <f>IF(CO39=0,0,CO40/CO39)</f>
        <v>0</v>
      </c>
      <c r="CP41" s="257">
        <f t="shared" ref="CP41:CZ41" si="147">IF(CP39=0,0,CP40/CP39)</f>
        <v>0</v>
      </c>
      <c r="CQ41" s="257">
        <f t="shared" si="147"/>
        <v>0</v>
      </c>
      <c r="CR41" s="257">
        <f t="shared" si="147"/>
        <v>0</v>
      </c>
      <c r="CS41" s="257">
        <f t="shared" si="147"/>
        <v>0</v>
      </c>
      <c r="CT41" s="257">
        <f t="shared" si="147"/>
        <v>0</v>
      </c>
      <c r="CU41" s="257">
        <f t="shared" si="147"/>
        <v>0</v>
      </c>
      <c r="CV41" s="257">
        <f t="shared" si="147"/>
        <v>0</v>
      </c>
      <c r="CW41" s="258">
        <f t="shared" si="147"/>
        <v>0</v>
      </c>
      <c r="CX41" s="258">
        <f t="shared" si="147"/>
        <v>0</v>
      </c>
      <c r="CY41" s="258">
        <f t="shared" si="147"/>
        <v>0</v>
      </c>
      <c r="CZ41" s="258">
        <f t="shared" si="147"/>
        <v>0</v>
      </c>
      <c r="DA41" s="50"/>
      <c r="DB41" s="94"/>
      <c r="DC41" s="95"/>
      <c r="DD41" s="96"/>
      <c r="DE41" s="316" t="s">
        <v>25</v>
      </c>
      <c r="DF41" s="257">
        <f>IF(DF39=0,0,DF40/DF39)</f>
        <v>0</v>
      </c>
      <c r="DG41" s="50"/>
    </row>
    <row r="42" spans="1:111" s="14" customFormat="1" ht="15" customHeight="1">
      <c r="A42" s="50"/>
      <c r="B42" s="94"/>
      <c r="C42" s="95"/>
      <c r="D42" s="96"/>
      <c r="E42" s="316"/>
      <c r="F42" s="82"/>
      <c r="G42" s="87"/>
      <c r="H42" s="82"/>
      <c r="I42" s="87"/>
      <c r="J42" s="82"/>
      <c r="K42" s="87"/>
      <c r="L42" s="82"/>
      <c r="M42" s="87"/>
      <c r="N42" s="85"/>
      <c r="O42" s="90"/>
      <c r="P42" s="85"/>
      <c r="Q42" s="90"/>
      <c r="R42" s="50"/>
      <c r="S42" s="94"/>
      <c r="T42" s="95"/>
      <c r="U42" s="96"/>
      <c r="V42" s="316"/>
      <c r="W42" s="82"/>
      <c r="X42" s="87"/>
      <c r="Y42" s="82"/>
      <c r="Z42" s="87"/>
      <c r="AA42" s="82"/>
      <c r="AB42" s="87"/>
      <c r="AC42" s="82"/>
      <c r="AD42" s="87"/>
      <c r="AE42" s="85"/>
      <c r="AF42" s="90"/>
      <c r="AG42" s="85"/>
      <c r="AH42" s="90"/>
      <c r="AI42" s="50"/>
      <c r="AJ42" s="94"/>
      <c r="AK42" s="95"/>
      <c r="AL42" s="96"/>
      <c r="AM42" s="316"/>
      <c r="AN42" s="344"/>
      <c r="AO42" s="344"/>
      <c r="AP42" s="344"/>
      <c r="AQ42" s="344"/>
      <c r="AR42" s="344"/>
      <c r="AS42" s="344"/>
      <c r="AT42" s="344"/>
      <c r="AU42" s="344"/>
      <c r="AV42" s="345"/>
      <c r="AW42" s="345"/>
      <c r="AX42" s="345"/>
      <c r="AY42" s="345"/>
      <c r="AZ42" s="50"/>
      <c r="BA42" s="268"/>
      <c r="BB42" s="48"/>
      <c r="BC42" s="94"/>
      <c r="BD42" s="95"/>
      <c r="BE42" s="96"/>
      <c r="BF42" s="316"/>
      <c r="BG42" s="344"/>
      <c r="BH42" s="344"/>
      <c r="BI42" s="344"/>
      <c r="BJ42" s="344"/>
      <c r="BK42" s="344"/>
      <c r="BL42" s="344"/>
      <c r="BM42" s="344"/>
      <c r="BN42" s="344"/>
      <c r="BO42" s="345"/>
      <c r="BP42" s="345"/>
      <c r="BQ42" s="345"/>
      <c r="BR42" s="345"/>
      <c r="BS42" s="50"/>
      <c r="BT42" s="94"/>
      <c r="BU42" s="95"/>
      <c r="BV42" s="96"/>
      <c r="BW42" s="316"/>
      <c r="BX42" s="344"/>
      <c r="BY42" s="344"/>
      <c r="BZ42" s="344"/>
      <c r="CA42" s="344"/>
      <c r="CB42" s="344"/>
      <c r="CC42" s="344"/>
      <c r="CD42" s="344"/>
      <c r="CE42" s="344"/>
      <c r="CF42" s="345"/>
      <c r="CG42" s="345"/>
      <c r="CH42" s="345"/>
      <c r="CI42" s="345"/>
      <c r="CJ42" s="50"/>
      <c r="CK42" s="94"/>
      <c r="CL42" s="95"/>
      <c r="CM42" s="96"/>
      <c r="CN42" s="316"/>
      <c r="CO42" s="344"/>
      <c r="CP42" s="344"/>
      <c r="CQ42" s="344"/>
      <c r="CR42" s="344"/>
      <c r="CS42" s="344"/>
      <c r="CT42" s="344"/>
      <c r="CU42" s="344"/>
      <c r="CV42" s="344"/>
      <c r="CW42" s="345"/>
      <c r="CX42" s="345"/>
      <c r="CY42" s="345"/>
      <c r="CZ42" s="345"/>
      <c r="DA42" s="50"/>
      <c r="DB42" s="94"/>
      <c r="DC42" s="95"/>
      <c r="DD42" s="96"/>
      <c r="DE42" s="316"/>
      <c r="DF42" s="344"/>
      <c r="DG42" s="50"/>
    </row>
    <row r="43" spans="1:111" s="14" customFormat="1" ht="15" customHeight="1">
      <c r="A43" s="50"/>
      <c r="B43" s="94"/>
      <c r="C43" s="95"/>
      <c r="D43" s="183" t="s">
        <v>18</v>
      </c>
      <c r="E43" s="316" t="s">
        <v>2</v>
      </c>
      <c r="F43" s="68"/>
      <c r="G43" s="76"/>
      <c r="H43" s="68"/>
      <c r="I43" s="76"/>
      <c r="J43" s="68"/>
      <c r="K43" s="76"/>
      <c r="L43" s="68"/>
      <c r="M43" s="76"/>
      <c r="N43" s="71"/>
      <c r="O43" s="79"/>
      <c r="P43" s="71"/>
      <c r="Q43" s="79"/>
      <c r="R43" s="50"/>
      <c r="S43" s="94"/>
      <c r="T43" s="95"/>
      <c r="U43" s="183" t="s">
        <v>18</v>
      </c>
      <c r="V43" s="316" t="s">
        <v>2</v>
      </c>
      <c r="W43" s="68"/>
      <c r="X43" s="76"/>
      <c r="Y43" s="68"/>
      <c r="Z43" s="76"/>
      <c r="AA43" s="68"/>
      <c r="AB43" s="76"/>
      <c r="AC43" s="68"/>
      <c r="AD43" s="76"/>
      <c r="AE43" s="71"/>
      <c r="AF43" s="79"/>
      <c r="AG43" s="71"/>
      <c r="AH43" s="79"/>
      <c r="AI43" s="50"/>
      <c r="AJ43" s="94"/>
      <c r="AK43" s="95"/>
      <c r="AL43" s="183" t="s">
        <v>18</v>
      </c>
      <c r="AM43" s="316" t="s">
        <v>2</v>
      </c>
      <c r="AN43" s="248"/>
      <c r="AO43" s="248"/>
      <c r="AP43" s="248"/>
      <c r="AQ43" s="248"/>
      <c r="AR43" s="248"/>
      <c r="AS43" s="248"/>
      <c r="AT43" s="248"/>
      <c r="AU43" s="248"/>
      <c r="AV43" s="249"/>
      <c r="AW43" s="249"/>
      <c r="AX43" s="249"/>
      <c r="AY43" s="249"/>
      <c r="AZ43" s="50"/>
      <c r="BA43" s="268"/>
      <c r="BB43" s="48"/>
      <c r="BC43" s="94"/>
      <c r="BD43" s="95"/>
      <c r="BE43" s="183" t="s">
        <v>18</v>
      </c>
      <c r="BF43" s="316" t="s">
        <v>2</v>
      </c>
      <c r="BG43" s="248">
        <f t="shared" ref="BG43:BG44" si="148">F43</f>
        <v>0</v>
      </c>
      <c r="BH43" s="248">
        <f>G43+BG43</f>
        <v>0</v>
      </c>
      <c r="BI43" s="248">
        <f>H43+BH43</f>
        <v>0</v>
      </c>
      <c r="BJ43" s="248">
        <f>I43+BI43</f>
        <v>0</v>
      </c>
      <c r="BK43" s="248">
        <f>J43+BJ43</f>
        <v>0</v>
      </c>
      <c r="BL43" s="248">
        <f>K43+BK43</f>
        <v>0</v>
      </c>
      <c r="BM43" s="248">
        <f>L43+BL43</f>
        <v>0</v>
      </c>
      <c r="BN43" s="248">
        <f>M43+BM43</f>
        <v>0</v>
      </c>
      <c r="BO43" s="249">
        <f>N43+BN43</f>
        <v>0</v>
      </c>
      <c r="BP43" s="249">
        <f>O43+BO43</f>
        <v>0</v>
      </c>
      <c r="BQ43" s="249">
        <f>P43+BP43</f>
        <v>0</v>
      </c>
      <c r="BR43" s="249">
        <f>Q43+BQ43</f>
        <v>0</v>
      </c>
      <c r="BS43" s="50"/>
      <c r="BT43" s="94"/>
      <c r="BU43" s="95"/>
      <c r="BV43" s="183" t="s">
        <v>18</v>
      </c>
      <c r="BW43" s="316" t="s">
        <v>2</v>
      </c>
      <c r="BX43" s="248">
        <f t="shared" ref="BX43:BX44" si="149">W43</f>
        <v>0</v>
      </c>
      <c r="BY43" s="248">
        <f>X43+BX43</f>
        <v>0</v>
      </c>
      <c r="BZ43" s="248">
        <f>Y43+BY43</f>
        <v>0</v>
      </c>
      <c r="CA43" s="248">
        <f>Z43+BZ43</f>
        <v>0</v>
      </c>
      <c r="CB43" s="248">
        <f>AA43+CA43</f>
        <v>0</v>
      </c>
      <c r="CC43" s="248">
        <f>AB43+CB43</f>
        <v>0</v>
      </c>
      <c r="CD43" s="248">
        <f>AC43+CC43</f>
        <v>0</v>
      </c>
      <c r="CE43" s="248">
        <f>AD43+CD43</f>
        <v>0</v>
      </c>
      <c r="CF43" s="249">
        <f>AE43+CE43</f>
        <v>0</v>
      </c>
      <c r="CG43" s="249">
        <f>AF43+CF43</f>
        <v>0</v>
      </c>
      <c r="CH43" s="249">
        <f>AG43+CG43</f>
        <v>0</v>
      </c>
      <c r="CI43" s="249">
        <f>AH43+CH43</f>
        <v>0</v>
      </c>
      <c r="CJ43" s="50"/>
      <c r="CK43" s="94"/>
      <c r="CL43" s="95"/>
      <c r="CM43" s="183" t="s">
        <v>18</v>
      </c>
      <c r="CN43" s="316" t="s">
        <v>2</v>
      </c>
      <c r="CO43" s="248">
        <f t="shared" ref="CO43:CO44" si="150">AN43</f>
        <v>0</v>
      </c>
      <c r="CP43" s="248">
        <f>AO43+CO43</f>
        <v>0</v>
      </c>
      <c r="CQ43" s="248">
        <f>AP43+CP43</f>
        <v>0</v>
      </c>
      <c r="CR43" s="248">
        <f>AQ43+CQ43</f>
        <v>0</v>
      </c>
      <c r="CS43" s="248">
        <f>AR43+CR43</f>
        <v>0</v>
      </c>
      <c r="CT43" s="248">
        <f>AS43+CS43</f>
        <v>0</v>
      </c>
      <c r="CU43" s="248">
        <f>AT43+CT43</f>
        <v>0</v>
      </c>
      <c r="CV43" s="248">
        <f>AU43+CU43</f>
        <v>0</v>
      </c>
      <c r="CW43" s="249">
        <f>AV43+CV43</f>
        <v>0</v>
      </c>
      <c r="CX43" s="249">
        <f>AW43+CW43</f>
        <v>0</v>
      </c>
      <c r="CY43" s="249">
        <f>AX43+CX43</f>
        <v>0</v>
      </c>
      <c r="CZ43" s="249">
        <f>AY43+CY43</f>
        <v>0</v>
      </c>
      <c r="DA43" s="50"/>
      <c r="DB43" s="94"/>
      <c r="DC43" s="95"/>
      <c r="DD43" s="183" t="s">
        <v>18</v>
      </c>
      <c r="DE43" s="316" t="s">
        <v>2</v>
      </c>
      <c r="DF43" s="248"/>
      <c r="DG43" s="50"/>
    </row>
    <row r="44" spans="1:111" s="14" customFormat="1" ht="15" customHeight="1">
      <c r="A44" s="50"/>
      <c r="B44" s="94"/>
      <c r="C44" s="95"/>
      <c r="D44" s="96"/>
      <c r="E44" s="316" t="s">
        <v>140</v>
      </c>
      <c r="F44" s="69"/>
      <c r="G44" s="77"/>
      <c r="H44" s="69"/>
      <c r="I44" s="77"/>
      <c r="J44" s="69"/>
      <c r="K44" s="77"/>
      <c r="L44" s="69"/>
      <c r="M44" s="77"/>
      <c r="N44" s="67"/>
      <c r="O44" s="75"/>
      <c r="P44" s="67"/>
      <c r="Q44" s="75"/>
      <c r="R44" s="50"/>
      <c r="S44" s="94"/>
      <c r="T44" s="95"/>
      <c r="U44" s="96"/>
      <c r="V44" s="316" t="s">
        <v>140</v>
      </c>
      <c r="W44" s="69"/>
      <c r="X44" s="77"/>
      <c r="Y44" s="69"/>
      <c r="Z44" s="77"/>
      <c r="AA44" s="69"/>
      <c r="AB44" s="77"/>
      <c r="AC44" s="69"/>
      <c r="AD44" s="77"/>
      <c r="AE44" s="67"/>
      <c r="AF44" s="75"/>
      <c r="AG44" s="67"/>
      <c r="AH44" s="75"/>
      <c r="AI44" s="50"/>
      <c r="AJ44" s="94"/>
      <c r="AK44" s="95"/>
      <c r="AL44" s="96"/>
      <c r="AM44" s="316" t="s">
        <v>140</v>
      </c>
      <c r="AN44" s="257"/>
      <c r="AO44" s="257"/>
      <c r="AP44" s="257"/>
      <c r="AQ44" s="257"/>
      <c r="AR44" s="257"/>
      <c r="AS44" s="257"/>
      <c r="AT44" s="257"/>
      <c r="AU44" s="257"/>
      <c r="AV44" s="258"/>
      <c r="AW44" s="258"/>
      <c r="AX44" s="258"/>
      <c r="AY44" s="258"/>
      <c r="AZ44" s="50"/>
      <c r="BA44" s="268"/>
      <c r="BB44" s="48"/>
      <c r="BC44" s="94"/>
      <c r="BD44" s="95"/>
      <c r="BE44" s="96"/>
      <c r="BF44" s="316" t="s">
        <v>140</v>
      </c>
      <c r="BG44" s="257">
        <f t="shared" si="148"/>
        <v>0</v>
      </c>
      <c r="BH44" s="257">
        <f>G44+BG44</f>
        <v>0</v>
      </c>
      <c r="BI44" s="257">
        <f>H44+BH44</f>
        <v>0</v>
      </c>
      <c r="BJ44" s="257">
        <f>I44+BI44</f>
        <v>0</v>
      </c>
      <c r="BK44" s="257">
        <f>J44+BJ44</f>
        <v>0</v>
      </c>
      <c r="BL44" s="257">
        <f>K44+BK44</f>
        <v>0</v>
      </c>
      <c r="BM44" s="257">
        <f>L44+BL44</f>
        <v>0</v>
      </c>
      <c r="BN44" s="257">
        <f>M44+BM44</f>
        <v>0</v>
      </c>
      <c r="BO44" s="258">
        <f>N44+BN44</f>
        <v>0</v>
      </c>
      <c r="BP44" s="258">
        <f>O44+BO44</f>
        <v>0</v>
      </c>
      <c r="BQ44" s="258">
        <f>P44+BP44</f>
        <v>0</v>
      </c>
      <c r="BR44" s="258">
        <f>Q44+BQ44</f>
        <v>0</v>
      </c>
      <c r="BS44" s="50"/>
      <c r="BT44" s="94"/>
      <c r="BU44" s="95"/>
      <c r="BV44" s="96"/>
      <c r="BW44" s="316" t="s">
        <v>140</v>
      </c>
      <c r="BX44" s="257">
        <f t="shared" si="149"/>
        <v>0</v>
      </c>
      <c r="BY44" s="257">
        <f>X44+BX44</f>
        <v>0</v>
      </c>
      <c r="BZ44" s="257">
        <f>Y44+BY44</f>
        <v>0</v>
      </c>
      <c r="CA44" s="257">
        <f>Z44+BZ44</f>
        <v>0</v>
      </c>
      <c r="CB44" s="257">
        <f>AA44+CA44</f>
        <v>0</v>
      </c>
      <c r="CC44" s="257">
        <f>AB44+CB44</f>
        <v>0</v>
      </c>
      <c r="CD44" s="257">
        <f>AC44+CC44</f>
        <v>0</v>
      </c>
      <c r="CE44" s="257">
        <f>AD44+CD44</f>
        <v>0</v>
      </c>
      <c r="CF44" s="258">
        <f>AE44+CE44</f>
        <v>0</v>
      </c>
      <c r="CG44" s="258">
        <f>AF44+CF44</f>
        <v>0</v>
      </c>
      <c r="CH44" s="258">
        <f>AG44+CG44</f>
        <v>0</v>
      </c>
      <c r="CI44" s="258">
        <f>AH44+CH44</f>
        <v>0</v>
      </c>
      <c r="CJ44" s="50"/>
      <c r="CK44" s="94"/>
      <c r="CL44" s="95"/>
      <c r="CM44" s="96"/>
      <c r="CN44" s="316" t="s">
        <v>140</v>
      </c>
      <c r="CO44" s="257">
        <f t="shared" si="150"/>
        <v>0</v>
      </c>
      <c r="CP44" s="257">
        <f>AO44+CO44</f>
        <v>0</v>
      </c>
      <c r="CQ44" s="257">
        <f>AP44+CP44</f>
        <v>0</v>
      </c>
      <c r="CR44" s="257">
        <f>AQ44+CQ44</f>
        <v>0</v>
      </c>
      <c r="CS44" s="257">
        <f>AR44+CR44</f>
        <v>0</v>
      </c>
      <c r="CT44" s="257">
        <f>AS44+CS44</f>
        <v>0</v>
      </c>
      <c r="CU44" s="257">
        <f>AT44+CT44</f>
        <v>0</v>
      </c>
      <c r="CV44" s="257">
        <f>AU44+CU44</f>
        <v>0</v>
      </c>
      <c r="CW44" s="258">
        <f>AV44+CV44</f>
        <v>0</v>
      </c>
      <c r="CX44" s="258">
        <f>AW44+CW44</f>
        <v>0</v>
      </c>
      <c r="CY44" s="258">
        <f>AX44+CX44</f>
        <v>0</v>
      </c>
      <c r="CZ44" s="258">
        <f>AY44+CY44</f>
        <v>0</v>
      </c>
      <c r="DA44" s="50"/>
      <c r="DB44" s="94"/>
      <c r="DC44" s="95"/>
      <c r="DD44" s="96"/>
      <c r="DE44" s="316" t="s">
        <v>140</v>
      </c>
      <c r="DF44" s="257"/>
      <c r="DG44" s="50"/>
    </row>
    <row r="45" spans="1:111" s="14" customFormat="1" ht="15" customHeight="1">
      <c r="A45" s="50"/>
      <c r="B45" s="94"/>
      <c r="C45" s="95"/>
      <c r="D45" s="96"/>
      <c r="E45" s="316" t="s">
        <v>25</v>
      </c>
      <c r="F45" s="69">
        <f>IF(F43=0,0,F44/F43)</f>
        <v>0</v>
      </c>
      <c r="G45" s="77">
        <f t="shared" ref="G45:Q45" si="151">IF(G43=0,0,G44/G43)</f>
        <v>0</v>
      </c>
      <c r="H45" s="69">
        <f t="shared" si="151"/>
        <v>0</v>
      </c>
      <c r="I45" s="77">
        <f t="shared" si="151"/>
        <v>0</v>
      </c>
      <c r="J45" s="69">
        <f t="shared" si="151"/>
        <v>0</v>
      </c>
      <c r="K45" s="77">
        <f t="shared" si="151"/>
        <v>0</v>
      </c>
      <c r="L45" s="69">
        <f t="shared" si="151"/>
        <v>0</v>
      </c>
      <c r="M45" s="77">
        <f t="shared" si="151"/>
        <v>0</v>
      </c>
      <c r="N45" s="67">
        <f t="shared" si="151"/>
        <v>0</v>
      </c>
      <c r="O45" s="75">
        <f t="shared" si="151"/>
        <v>0</v>
      </c>
      <c r="P45" s="67">
        <f t="shared" si="151"/>
        <v>0</v>
      </c>
      <c r="Q45" s="75">
        <f t="shared" si="151"/>
        <v>0</v>
      </c>
      <c r="R45" s="50"/>
      <c r="S45" s="94"/>
      <c r="T45" s="95"/>
      <c r="U45" s="96"/>
      <c r="V45" s="316" t="s">
        <v>25</v>
      </c>
      <c r="W45" s="69">
        <f>IF(W43=0,0,W44/W43)</f>
        <v>0</v>
      </c>
      <c r="X45" s="77">
        <f t="shared" ref="X45:AH45" si="152">IF(X43=0,0,X44/X43)</f>
        <v>0</v>
      </c>
      <c r="Y45" s="69">
        <f t="shared" si="152"/>
        <v>0</v>
      </c>
      <c r="Z45" s="77">
        <f t="shared" si="152"/>
        <v>0</v>
      </c>
      <c r="AA45" s="69">
        <f t="shared" si="152"/>
        <v>0</v>
      </c>
      <c r="AB45" s="77">
        <f t="shared" si="152"/>
        <v>0</v>
      </c>
      <c r="AC45" s="69">
        <f t="shared" si="152"/>
        <v>0</v>
      </c>
      <c r="AD45" s="77">
        <f t="shared" si="152"/>
        <v>0</v>
      </c>
      <c r="AE45" s="67">
        <f t="shared" si="152"/>
        <v>0</v>
      </c>
      <c r="AF45" s="75">
        <f t="shared" si="152"/>
        <v>0</v>
      </c>
      <c r="AG45" s="67">
        <f t="shared" si="152"/>
        <v>0</v>
      </c>
      <c r="AH45" s="75">
        <f t="shared" si="152"/>
        <v>0</v>
      </c>
      <c r="AI45" s="50"/>
      <c r="AJ45" s="94"/>
      <c r="AK45" s="95"/>
      <c r="AL45" s="96"/>
      <c r="AM45" s="316" t="s">
        <v>25</v>
      </c>
      <c r="AN45" s="257">
        <f>IF(AN43=0,0,AN44/AN43)</f>
        <v>0</v>
      </c>
      <c r="AO45" s="257">
        <f t="shared" ref="AO45:AY45" si="153">IF(AO43=0,0,AO44/AO43)</f>
        <v>0</v>
      </c>
      <c r="AP45" s="257">
        <f t="shared" si="153"/>
        <v>0</v>
      </c>
      <c r="AQ45" s="257">
        <f t="shared" si="153"/>
        <v>0</v>
      </c>
      <c r="AR45" s="257">
        <f t="shared" si="153"/>
        <v>0</v>
      </c>
      <c r="AS45" s="257">
        <f t="shared" si="153"/>
        <v>0</v>
      </c>
      <c r="AT45" s="257">
        <f t="shared" si="153"/>
        <v>0</v>
      </c>
      <c r="AU45" s="257">
        <f t="shared" si="153"/>
        <v>0</v>
      </c>
      <c r="AV45" s="258">
        <f t="shared" si="153"/>
        <v>0</v>
      </c>
      <c r="AW45" s="258">
        <f t="shared" si="153"/>
        <v>0</v>
      </c>
      <c r="AX45" s="258">
        <f t="shared" si="153"/>
        <v>0</v>
      </c>
      <c r="AY45" s="258">
        <f t="shared" si="153"/>
        <v>0</v>
      </c>
      <c r="AZ45" s="50"/>
      <c r="BA45" s="268"/>
      <c r="BB45" s="48"/>
      <c r="BC45" s="94"/>
      <c r="BD45" s="95"/>
      <c r="BE45" s="96"/>
      <c r="BF45" s="316" t="s">
        <v>25</v>
      </c>
      <c r="BG45" s="257">
        <f>IF(BG43=0,0,BG44/BG43)</f>
        <v>0</v>
      </c>
      <c r="BH45" s="257">
        <f t="shared" ref="BH45:BR45" si="154">IF(BH43=0,0,BH44/BH43)</f>
        <v>0</v>
      </c>
      <c r="BI45" s="257">
        <f t="shared" si="154"/>
        <v>0</v>
      </c>
      <c r="BJ45" s="257">
        <f t="shared" si="154"/>
        <v>0</v>
      </c>
      <c r="BK45" s="257">
        <f t="shared" si="154"/>
        <v>0</v>
      </c>
      <c r="BL45" s="257">
        <f t="shared" si="154"/>
        <v>0</v>
      </c>
      <c r="BM45" s="257">
        <f t="shared" si="154"/>
        <v>0</v>
      </c>
      <c r="BN45" s="257">
        <f t="shared" si="154"/>
        <v>0</v>
      </c>
      <c r="BO45" s="258">
        <f t="shared" si="154"/>
        <v>0</v>
      </c>
      <c r="BP45" s="258">
        <f t="shared" si="154"/>
        <v>0</v>
      </c>
      <c r="BQ45" s="258">
        <f t="shared" si="154"/>
        <v>0</v>
      </c>
      <c r="BR45" s="258">
        <f t="shared" si="154"/>
        <v>0</v>
      </c>
      <c r="BS45" s="50"/>
      <c r="BT45" s="94"/>
      <c r="BU45" s="95"/>
      <c r="BV45" s="96"/>
      <c r="BW45" s="316" t="s">
        <v>25</v>
      </c>
      <c r="BX45" s="257">
        <f>IF(BX43=0,0,BX44/BX43)</f>
        <v>0</v>
      </c>
      <c r="BY45" s="257">
        <f t="shared" ref="BY45:CI45" si="155">IF(BY43=0,0,BY44/BY43)</f>
        <v>0</v>
      </c>
      <c r="BZ45" s="257">
        <f t="shared" si="155"/>
        <v>0</v>
      </c>
      <c r="CA45" s="257">
        <f t="shared" si="155"/>
        <v>0</v>
      </c>
      <c r="CB45" s="257">
        <f t="shared" si="155"/>
        <v>0</v>
      </c>
      <c r="CC45" s="257">
        <f t="shared" si="155"/>
        <v>0</v>
      </c>
      <c r="CD45" s="257">
        <f t="shared" si="155"/>
        <v>0</v>
      </c>
      <c r="CE45" s="257">
        <f t="shared" si="155"/>
        <v>0</v>
      </c>
      <c r="CF45" s="258">
        <f t="shared" si="155"/>
        <v>0</v>
      </c>
      <c r="CG45" s="258">
        <f t="shared" si="155"/>
        <v>0</v>
      </c>
      <c r="CH45" s="258">
        <f t="shared" si="155"/>
        <v>0</v>
      </c>
      <c r="CI45" s="258">
        <f t="shared" si="155"/>
        <v>0</v>
      </c>
      <c r="CJ45" s="50"/>
      <c r="CK45" s="94"/>
      <c r="CL45" s="95"/>
      <c r="CM45" s="96"/>
      <c r="CN45" s="316" t="s">
        <v>25</v>
      </c>
      <c r="CO45" s="257">
        <f>IF(CO43=0,0,CO44/CO43)</f>
        <v>0</v>
      </c>
      <c r="CP45" s="257">
        <f t="shared" ref="CP45:CZ45" si="156">IF(CP43=0,0,CP44/CP43)</f>
        <v>0</v>
      </c>
      <c r="CQ45" s="257">
        <f t="shared" si="156"/>
        <v>0</v>
      </c>
      <c r="CR45" s="257">
        <f t="shared" si="156"/>
        <v>0</v>
      </c>
      <c r="CS45" s="257">
        <f t="shared" si="156"/>
        <v>0</v>
      </c>
      <c r="CT45" s="257">
        <f t="shared" si="156"/>
        <v>0</v>
      </c>
      <c r="CU45" s="257">
        <f t="shared" si="156"/>
        <v>0</v>
      </c>
      <c r="CV45" s="257">
        <f t="shared" si="156"/>
        <v>0</v>
      </c>
      <c r="CW45" s="258">
        <f t="shared" si="156"/>
        <v>0</v>
      </c>
      <c r="CX45" s="258">
        <f t="shared" si="156"/>
        <v>0</v>
      </c>
      <c r="CY45" s="258">
        <f t="shared" si="156"/>
        <v>0</v>
      </c>
      <c r="CZ45" s="258">
        <f t="shared" si="156"/>
        <v>0</v>
      </c>
      <c r="DA45" s="50"/>
      <c r="DB45" s="94"/>
      <c r="DC45" s="95"/>
      <c r="DD45" s="96"/>
      <c r="DE45" s="316" t="s">
        <v>25</v>
      </c>
      <c r="DF45" s="257">
        <f>IF(DF43=0,0,DF44/DF43)</f>
        <v>0</v>
      </c>
      <c r="DG45" s="50"/>
    </row>
    <row r="46" spans="1:111" s="14" customFormat="1" ht="15" customHeight="1">
      <c r="A46" s="50"/>
      <c r="B46" s="94"/>
      <c r="C46" s="95"/>
      <c r="D46" s="96"/>
      <c r="E46" s="316"/>
      <c r="F46" s="82"/>
      <c r="G46" s="87"/>
      <c r="H46" s="82"/>
      <c r="I46" s="87"/>
      <c r="J46" s="82"/>
      <c r="K46" s="87"/>
      <c r="L46" s="82"/>
      <c r="M46" s="87"/>
      <c r="N46" s="85"/>
      <c r="O46" s="90"/>
      <c r="P46" s="85"/>
      <c r="Q46" s="90"/>
      <c r="R46" s="50"/>
      <c r="S46" s="94"/>
      <c r="T46" s="95"/>
      <c r="U46" s="96"/>
      <c r="V46" s="316"/>
      <c r="W46" s="82"/>
      <c r="X46" s="87"/>
      <c r="Y46" s="82"/>
      <c r="Z46" s="87"/>
      <c r="AA46" s="82"/>
      <c r="AB46" s="87"/>
      <c r="AC46" s="82"/>
      <c r="AD46" s="87"/>
      <c r="AE46" s="85"/>
      <c r="AF46" s="90"/>
      <c r="AG46" s="85"/>
      <c r="AH46" s="90"/>
      <c r="AI46" s="50"/>
      <c r="AJ46" s="94"/>
      <c r="AK46" s="95"/>
      <c r="AL46" s="96"/>
      <c r="AM46" s="316"/>
      <c r="AN46" s="344"/>
      <c r="AO46" s="344"/>
      <c r="AP46" s="344"/>
      <c r="AQ46" s="344"/>
      <c r="AR46" s="344"/>
      <c r="AS46" s="344"/>
      <c r="AT46" s="344"/>
      <c r="AU46" s="344"/>
      <c r="AV46" s="345"/>
      <c r="AW46" s="345"/>
      <c r="AX46" s="345"/>
      <c r="AY46" s="345"/>
      <c r="AZ46" s="50"/>
      <c r="BA46" s="268"/>
      <c r="BB46" s="48"/>
      <c r="BC46" s="94"/>
      <c r="BD46" s="95"/>
      <c r="BE46" s="96"/>
      <c r="BF46" s="316"/>
      <c r="BG46" s="344"/>
      <c r="BH46" s="344"/>
      <c r="BI46" s="344"/>
      <c r="BJ46" s="344"/>
      <c r="BK46" s="344"/>
      <c r="BL46" s="344"/>
      <c r="BM46" s="344"/>
      <c r="BN46" s="344"/>
      <c r="BO46" s="345"/>
      <c r="BP46" s="345"/>
      <c r="BQ46" s="345"/>
      <c r="BR46" s="345"/>
      <c r="BS46" s="50"/>
      <c r="BT46" s="94"/>
      <c r="BU46" s="95"/>
      <c r="BV46" s="96"/>
      <c r="BW46" s="316"/>
      <c r="BX46" s="344"/>
      <c r="BY46" s="344"/>
      <c r="BZ46" s="344"/>
      <c r="CA46" s="344"/>
      <c r="CB46" s="344"/>
      <c r="CC46" s="344"/>
      <c r="CD46" s="344"/>
      <c r="CE46" s="344"/>
      <c r="CF46" s="345"/>
      <c r="CG46" s="345"/>
      <c r="CH46" s="345"/>
      <c r="CI46" s="345"/>
      <c r="CJ46" s="50"/>
      <c r="CK46" s="94"/>
      <c r="CL46" s="95"/>
      <c r="CM46" s="96"/>
      <c r="CN46" s="316"/>
      <c r="CO46" s="344"/>
      <c r="CP46" s="344"/>
      <c r="CQ46" s="344"/>
      <c r="CR46" s="344"/>
      <c r="CS46" s="344"/>
      <c r="CT46" s="344"/>
      <c r="CU46" s="344"/>
      <c r="CV46" s="344"/>
      <c r="CW46" s="345"/>
      <c r="CX46" s="345"/>
      <c r="CY46" s="345"/>
      <c r="CZ46" s="345"/>
      <c r="DA46" s="50"/>
      <c r="DB46" s="94"/>
      <c r="DC46" s="95"/>
      <c r="DD46" s="96"/>
      <c r="DE46" s="316"/>
      <c r="DF46" s="344"/>
      <c r="DG46" s="50"/>
    </row>
    <row r="47" spans="1:111" s="14" customFormat="1" ht="15" customHeight="1">
      <c r="A47" s="50"/>
      <c r="B47" s="94"/>
      <c r="C47" s="95"/>
      <c r="D47" s="183" t="s">
        <v>231</v>
      </c>
      <c r="E47" s="316" t="s">
        <v>2</v>
      </c>
      <c r="F47" s="68"/>
      <c r="G47" s="76"/>
      <c r="H47" s="68"/>
      <c r="I47" s="76"/>
      <c r="J47" s="68"/>
      <c r="K47" s="76"/>
      <c r="L47" s="68"/>
      <c r="M47" s="76"/>
      <c r="N47" s="71"/>
      <c r="O47" s="79"/>
      <c r="P47" s="71"/>
      <c r="Q47" s="79"/>
      <c r="R47" s="50"/>
      <c r="S47" s="94"/>
      <c r="T47" s="95"/>
      <c r="U47" s="183" t="s">
        <v>231</v>
      </c>
      <c r="V47" s="316" t="s">
        <v>2</v>
      </c>
      <c r="W47" s="68"/>
      <c r="X47" s="76"/>
      <c r="Y47" s="68"/>
      <c r="Z47" s="76"/>
      <c r="AA47" s="68"/>
      <c r="AB47" s="76"/>
      <c r="AC47" s="68"/>
      <c r="AD47" s="76"/>
      <c r="AE47" s="71"/>
      <c r="AF47" s="79"/>
      <c r="AG47" s="71"/>
      <c r="AH47" s="79"/>
      <c r="AI47" s="50"/>
      <c r="AJ47" s="94"/>
      <c r="AK47" s="95"/>
      <c r="AL47" s="183" t="s">
        <v>231</v>
      </c>
      <c r="AM47" s="316" t="s">
        <v>2</v>
      </c>
      <c r="AN47" s="248"/>
      <c r="AO47" s="248"/>
      <c r="AP47" s="248"/>
      <c r="AQ47" s="248"/>
      <c r="AR47" s="248"/>
      <c r="AS47" s="248"/>
      <c r="AT47" s="248"/>
      <c r="AU47" s="248"/>
      <c r="AV47" s="249"/>
      <c r="AW47" s="249"/>
      <c r="AX47" s="249"/>
      <c r="AY47" s="249"/>
      <c r="AZ47" s="50"/>
      <c r="BA47" s="268"/>
      <c r="BB47" s="48"/>
      <c r="BC47" s="94"/>
      <c r="BD47" s="95"/>
      <c r="BE47" s="183" t="s">
        <v>231</v>
      </c>
      <c r="BF47" s="316" t="s">
        <v>2</v>
      </c>
      <c r="BG47" s="248">
        <f t="shared" ref="BG47:BG48" si="157">F47</f>
        <v>0</v>
      </c>
      <c r="BH47" s="248">
        <f>G47+BG47</f>
        <v>0</v>
      </c>
      <c r="BI47" s="248">
        <f>H47+BH47</f>
        <v>0</v>
      </c>
      <c r="BJ47" s="248">
        <f>I47+BI47</f>
        <v>0</v>
      </c>
      <c r="BK47" s="248">
        <f>J47+BJ47</f>
        <v>0</v>
      </c>
      <c r="BL47" s="248">
        <f>K47+BK47</f>
        <v>0</v>
      </c>
      <c r="BM47" s="248">
        <f>L47+BL47</f>
        <v>0</v>
      </c>
      <c r="BN47" s="248">
        <f>M47+BM47</f>
        <v>0</v>
      </c>
      <c r="BO47" s="249">
        <f>N47+BN47</f>
        <v>0</v>
      </c>
      <c r="BP47" s="249">
        <f>O47+BO47</f>
        <v>0</v>
      </c>
      <c r="BQ47" s="249">
        <f>P47+BP47</f>
        <v>0</v>
      </c>
      <c r="BR47" s="249">
        <f>Q47+BQ47</f>
        <v>0</v>
      </c>
      <c r="BS47" s="50"/>
      <c r="BT47" s="94"/>
      <c r="BU47" s="95"/>
      <c r="BV47" s="183" t="s">
        <v>231</v>
      </c>
      <c r="BW47" s="316" t="s">
        <v>2</v>
      </c>
      <c r="BX47" s="248">
        <f t="shared" ref="BX47:BX48" si="158">W47</f>
        <v>0</v>
      </c>
      <c r="BY47" s="248">
        <f>X47+BX47</f>
        <v>0</v>
      </c>
      <c r="BZ47" s="248">
        <f>Y47+BY47</f>
        <v>0</v>
      </c>
      <c r="CA47" s="248">
        <f>Z47+BZ47</f>
        <v>0</v>
      </c>
      <c r="CB47" s="248">
        <f>AA47+CA47</f>
        <v>0</v>
      </c>
      <c r="CC47" s="248">
        <f>AB47+CB47</f>
        <v>0</v>
      </c>
      <c r="CD47" s="248">
        <f>AC47+CC47</f>
        <v>0</v>
      </c>
      <c r="CE47" s="248">
        <f>AD47+CD47</f>
        <v>0</v>
      </c>
      <c r="CF47" s="249">
        <f>AE47+CE47</f>
        <v>0</v>
      </c>
      <c r="CG47" s="249">
        <f>AF47+CF47</f>
        <v>0</v>
      </c>
      <c r="CH47" s="249">
        <f>AG47+CG47</f>
        <v>0</v>
      </c>
      <c r="CI47" s="249">
        <f>AH47+CH47</f>
        <v>0</v>
      </c>
      <c r="CJ47" s="50"/>
      <c r="CK47" s="94"/>
      <c r="CL47" s="95"/>
      <c r="CM47" s="183" t="s">
        <v>231</v>
      </c>
      <c r="CN47" s="316" t="s">
        <v>2</v>
      </c>
      <c r="CO47" s="248">
        <f t="shared" ref="CO47:CO48" si="159">AN47</f>
        <v>0</v>
      </c>
      <c r="CP47" s="248">
        <f>AO47+CO47</f>
        <v>0</v>
      </c>
      <c r="CQ47" s="248">
        <f>AP47+CP47</f>
        <v>0</v>
      </c>
      <c r="CR47" s="248">
        <f>AQ47+CQ47</f>
        <v>0</v>
      </c>
      <c r="CS47" s="248">
        <f>AR47+CR47</f>
        <v>0</v>
      </c>
      <c r="CT47" s="248">
        <f>AS47+CS47</f>
        <v>0</v>
      </c>
      <c r="CU47" s="248">
        <f>AT47+CT47</f>
        <v>0</v>
      </c>
      <c r="CV47" s="248">
        <f>AU47+CU47</f>
        <v>0</v>
      </c>
      <c r="CW47" s="249">
        <f>AV47+CV47</f>
        <v>0</v>
      </c>
      <c r="CX47" s="249">
        <f>AW47+CW47</f>
        <v>0</v>
      </c>
      <c r="CY47" s="249">
        <f>AX47+CX47</f>
        <v>0</v>
      </c>
      <c r="CZ47" s="249">
        <f>AY47+CY47</f>
        <v>0</v>
      </c>
      <c r="DA47" s="50"/>
      <c r="DB47" s="94"/>
      <c r="DC47" s="95"/>
      <c r="DD47" s="183" t="s">
        <v>231</v>
      </c>
      <c r="DE47" s="316" t="s">
        <v>2</v>
      </c>
      <c r="DF47" s="248"/>
      <c r="DG47" s="50"/>
    </row>
    <row r="48" spans="1:111" s="14" customFormat="1" ht="15" customHeight="1">
      <c r="A48" s="50"/>
      <c r="B48" s="94"/>
      <c r="C48" s="95"/>
      <c r="D48" s="96"/>
      <c r="E48" s="316" t="s">
        <v>140</v>
      </c>
      <c r="F48" s="69"/>
      <c r="G48" s="77"/>
      <c r="H48" s="69"/>
      <c r="I48" s="77"/>
      <c r="J48" s="69"/>
      <c r="K48" s="77"/>
      <c r="L48" s="69"/>
      <c r="M48" s="77"/>
      <c r="N48" s="67"/>
      <c r="O48" s="75"/>
      <c r="P48" s="67"/>
      <c r="Q48" s="75"/>
      <c r="R48" s="50"/>
      <c r="S48" s="94"/>
      <c r="T48" s="95"/>
      <c r="U48" s="96"/>
      <c r="V48" s="316" t="s">
        <v>140</v>
      </c>
      <c r="W48" s="69"/>
      <c r="X48" s="77"/>
      <c r="Y48" s="69"/>
      <c r="Z48" s="77"/>
      <c r="AA48" s="69"/>
      <c r="AB48" s="77"/>
      <c r="AC48" s="69"/>
      <c r="AD48" s="77"/>
      <c r="AE48" s="67"/>
      <c r="AF48" s="75"/>
      <c r="AG48" s="67"/>
      <c r="AH48" s="75"/>
      <c r="AI48" s="50"/>
      <c r="AJ48" s="94"/>
      <c r="AK48" s="95"/>
      <c r="AL48" s="96"/>
      <c r="AM48" s="316" t="s">
        <v>140</v>
      </c>
      <c r="AN48" s="257"/>
      <c r="AO48" s="257"/>
      <c r="AP48" s="257"/>
      <c r="AQ48" s="257"/>
      <c r="AR48" s="257"/>
      <c r="AS48" s="257"/>
      <c r="AT48" s="257"/>
      <c r="AU48" s="257"/>
      <c r="AV48" s="258"/>
      <c r="AW48" s="258"/>
      <c r="AX48" s="258"/>
      <c r="AY48" s="258"/>
      <c r="AZ48" s="50"/>
      <c r="BA48" s="268"/>
      <c r="BB48" s="48"/>
      <c r="BC48" s="94"/>
      <c r="BD48" s="95"/>
      <c r="BE48" s="96"/>
      <c r="BF48" s="316" t="s">
        <v>140</v>
      </c>
      <c r="BG48" s="257">
        <f t="shared" si="157"/>
        <v>0</v>
      </c>
      <c r="BH48" s="257">
        <f>G48+BG48</f>
        <v>0</v>
      </c>
      <c r="BI48" s="257">
        <f>H48+BH48</f>
        <v>0</v>
      </c>
      <c r="BJ48" s="257">
        <f>I48+BI48</f>
        <v>0</v>
      </c>
      <c r="BK48" s="257">
        <f>J48+BJ48</f>
        <v>0</v>
      </c>
      <c r="BL48" s="257">
        <f>K48+BK48</f>
        <v>0</v>
      </c>
      <c r="BM48" s="257">
        <f>L48+BL48</f>
        <v>0</v>
      </c>
      <c r="BN48" s="257">
        <f>M48+BM48</f>
        <v>0</v>
      </c>
      <c r="BO48" s="258">
        <f>N48+BN48</f>
        <v>0</v>
      </c>
      <c r="BP48" s="258">
        <f>O48+BO48</f>
        <v>0</v>
      </c>
      <c r="BQ48" s="258">
        <f>P48+BP48</f>
        <v>0</v>
      </c>
      <c r="BR48" s="258">
        <f>Q48+BQ48</f>
        <v>0</v>
      </c>
      <c r="BS48" s="50"/>
      <c r="BT48" s="94"/>
      <c r="BU48" s="95"/>
      <c r="BV48" s="96"/>
      <c r="BW48" s="316" t="s">
        <v>140</v>
      </c>
      <c r="BX48" s="257">
        <f t="shared" si="158"/>
        <v>0</v>
      </c>
      <c r="BY48" s="257">
        <f>X48+BX48</f>
        <v>0</v>
      </c>
      <c r="BZ48" s="257">
        <f>Y48+BY48</f>
        <v>0</v>
      </c>
      <c r="CA48" s="257">
        <f>Z48+BZ48</f>
        <v>0</v>
      </c>
      <c r="CB48" s="257">
        <f>AA48+CA48</f>
        <v>0</v>
      </c>
      <c r="CC48" s="257">
        <f>AB48+CB48</f>
        <v>0</v>
      </c>
      <c r="CD48" s="257">
        <f>AC48+CC48</f>
        <v>0</v>
      </c>
      <c r="CE48" s="257">
        <f>AD48+CD48</f>
        <v>0</v>
      </c>
      <c r="CF48" s="258">
        <f>AE48+CE48</f>
        <v>0</v>
      </c>
      <c r="CG48" s="258">
        <f>AF48+CF48</f>
        <v>0</v>
      </c>
      <c r="CH48" s="258">
        <f>AG48+CG48</f>
        <v>0</v>
      </c>
      <c r="CI48" s="258">
        <f>AH48+CH48</f>
        <v>0</v>
      </c>
      <c r="CJ48" s="50"/>
      <c r="CK48" s="94"/>
      <c r="CL48" s="95"/>
      <c r="CM48" s="96"/>
      <c r="CN48" s="316" t="s">
        <v>140</v>
      </c>
      <c r="CO48" s="257">
        <f t="shared" si="159"/>
        <v>0</v>
      </c>
      <c r="CP48" s="257">
        <f>AO48+CO48</f>
        <v>0</v>
      </c>
      <c r="CQ48" s="257">
        <f>AP48+CP48</f>
        <v>0</v>
      </c>
      <c r="CR48" s="257">
        <f>AQ48+CQ48</f>
        <v>0</v>
      </c>
      <c r="CS48" s="257">
        <f>AR48+CR48</f>
        <v>0</v>
      </c>
      <c r="CT48" s="257">
        <f>AS48+CS48</f>
        <v>0</v>
      </c>
      <c r="CU48" s="257">
        <f>AT48+CT48</f>
        <v>0</v>
      </c>
      <c r="CV48" s="257">
        <f>AU48+CU48</f>
        <v>0</v>
      </c>
      <c r="CW48" s="258">
        <f>AV48+CV48</f>
        <v>0</v>
      </c>
      <c r="CX48" s="258">
        <f>AW48+CW48</f>
        <v>0</v>
      </c>
      <c r="CY48" s="258">
        <f>AX48+CX48</f>
        <v>0</v>
      </c>
      <c r="CZ48" s="258">
        <f>AY48+CY48</f>
        <v>0</v>
      </c>
      <c r="DA48" s="50"/>
      <c r="DB48" s="94"/>
      <c r="DC48" s="95"/>
      <c r="DD48" s="96"/>
      <c r="DE48" s="316" t="s">
        <v>140</v>
      </c>
      <c r="DF48" s="257"/>
      <c r="DG48" s="50"/>
    </row>
    <row r="49" spans="1:111" s="14" customFormat="1" ht="15" customHeight="1">
      <c r="A49" s="50"/>
      <c r="B49" s="94"/>
      <c r="C49" s="95"/>
      <c r="D49" s="96"/>
      <c r="E49" s="316" t="s">
        <v>25</v>
      </c>
      <c r="F49" s="69">
        <f>IF(F47=0,0,F48/F47)</f>
        <v>0</v>
      </c>
      <c r="G49" s="77">
        <f t="shared" ref="G49:Q49" si="160">IF(G47=0,0,G48/G47)</f>
        <v>0</v>
      </c>
      <c r="H49" s="69">
        <f t="shared" si="160"/>
        <v>0</v>
      </c>
      <c r="I49" s="77">
        <f t="shared" si="160"/>
        <v>0</v>
      </c>
      <c r="J49" s="69">
        <f t="shared" si="160"/>
        <v>0</v>
      </c>
      <c r="K49" s="77">
        <f t="shared" si="160"/>
        <v>0</v>
      </c>
      <c r="L49" s="69">
        <f t="shared" si="160"/>
        <v>0</v>
      </c>
      <c r="M49" s="77">
        <f t="shared" si="160"/>
        <v>0</v>
      </c>
      <c r="N49" s="67">
        <f t="shared" si="160"/>
        <v>0</v>
      </c>
      <c r="O49" s="75">
        <f t="shared" si="160"/>
        <v>0</v>
      </c>
      <c r="P49" s="67">
        <f t="shared" si="160"/>
        <v>0</v>
      </c>
      <c r="Q49" s="75">
        <f t="shared" si="160"/>
        <v>0</v>
      </c>
      <c r="R49" s="50"/>
      <c r="S49" s="94"/>
      <c r="T49" s="95"/>
      <c r="U49" s="96"/>
      <c r="V49" s="316" t="s">
        <v>25</v>
      </c>
      <c r="W49" s="69">
        <f>IF(W47=0,0,W48/W47)</f>
        <v>0</v>
      </c>
      <c r="X49" s="77">
        <f t="shared" ref="X49:AH49" si="161">IF(X47=0,0,X48/X47)</f>
        <v>0</v>
      </c>
      <c r="Y49" s="69">
        <f t="shared" si="161"/>
        <v>0</v>
      </c>
      <c r="Z49" s="77">
        <f t="shared" si="161"/>
        <v>0</v>
      </c>
      <c r="AA49" s="69">
        <f t="shared" si="161"/>
        <v>0</v>
      </c>
      <c r="AB49" s="77">
        <f t="shared" si="161"/>
        <v>0</v>
      </c>
      <c r="AC49" s="69">
        <f t="shared" si="161"/>
        <v>0</v>
      </c>
      <c r="AD49" s="77">
        <f t="shared" si="161"/>
        <v>0</v>
      </c>
      <c r="AE49" s="67">
        <f t="shared" si="161"/>
        <v>0</v>
      </c>
      <c r="AF49" s="75">
        <f t="shared" si="161"/>
        <v>0</v>
      </c>
      <c r="AG49" s="67">
        <f t="shared" si="161"/>
        <v>0</v>
      </c>
      <c r="AH49" s="75">
        <f t="shared" si="161"/>
        <v>0</v>
      </c>
      <c r="AI49" s="50"/>
      <c r="AJ49" s="94"/>
      <c r="AK49" s="95"/>
      <c r="AL49" s="96"/>
      <c r="AM49" s="316" t="s">
        <v>25</v>
      </c>
      <c r="AN49" s="257">
        <f>IF(AN47=0,0,AN48/AN47)</f>
        <v>0</v>
      </c>
      <c r="AO49" s="257">
        <f t="shared" ref="AO49:AY49" si="162">IF(AO47=0,0,AO48/AO47)</f>
        <v>0</v>
      </c>
      <c r="AP49" s="257">
        <f t="shared" si="162"/>
        <v>0</v>
      </c>
      <c r="AQ49" s="257">
        <f t="shared" si="162"/>
        <v>0</v>
      </c>
      <c r="AR49" s="257">
        <f t="shared" si="162"/>
        <v>0</v>
      </c>
      <c r="AS49" s="257">
        <f t="shared" si="162"/>
        <v>0</v>
      </c>
      <c r="AT49" s="257">
        <f t="shared" si="162"/>
        <v>0</v>
      </c>
      <c r="AU49" s="257">
        <f t="shared" si="162"/>
        <v>0</v>
      </c>
      <c r="AV49" s="258">
        <f t="shared" si="162"/>
        <v>0</v>
      </c>
      <c r="AW49" s="258">
        <f t="shared" si="162"/>
        <v>0</v>
      </c>
      <c r="AX49" s="258">
        <f t="shared" si="162"/>
        <v>0</v>
      </c>
      <c r="AY49" s="258">
        <f t="shared" si="162"/>
        <v>0</v>
      </c>
      <c r="AZ49" s="50"/>
      <c r="BA49" s="268"/>
      <c r="BB49" s="48"/>
      <c r="BC49" s="94"/>
      <c r="BD49" s="95"/>
      <c r="BE49" s="96"/>
      <c r="BF49" s="316" t="s">
        <v>25</v>
      </c>
      <c r="BG49" s="257">
        <f>IF(BG47=0,0,BG48/BG47)</f>
        <v>0</v>
      </c>
      <c r="BH49" s="257">
        <f t="shared" ref="BH49:BR49" si="163">IF(BH47=0,0,BH48/BH47)</f>
        <v>0</v>
      </c>
      <c r="BI49" s="257">
        <f t="shared" si="163"/>
        <v>0</v>
      </c>
      <c r="BJ49" s="257">
        <f t="shared" si="163"/>
        <v>0</v>
      </c>
      <c r="BK49" s="257">
        <f t="shared" si="163"/>
        <v>0</v>
      </c>
      <c r="BL49" s="257">
        <f t="shared" si="163"/>
        <v>0</v>
      </c>
      <c r="BM49" s="257">
        <f t="shared" si="163"/>
        <v>0</v>
      </c>
      <c r="BN49" s="257">
        <f t="shared" si="163"/>
        <v>0</v>
      </c>
      <c r="BO49" s="258">
        <f t="shared" si="163"/>
        <v>0</v>
      </c>
      <c r="BP49" s="258">
        <f t="shared" si="163"/>
        <v>0</v>
      </c>
      <c r="BQ49" s="258">
        <f t="shared" si="163"/>
        <v>0</v>
      </c>
      <c r="BR49" s="258">
        <f t="shared" si="163"/>
        <v>0</v>
      </c>
      <c r="BS49" s="50"/>
      <c r="BT49" s="94"/>
      <c r="BU49" s="95"/>
      <c r="BV49" s="96"/>
      <c r="BW49" s="316" t="s">
        <v>25</v>
      </c>
      <c r="BX49" s="257">
        <f>IF(BX47=0,0,BX48/BX47)</f>
        <v>0</v>
      </c>
      <c r="BY49" s="257">
        <f t="shared" ref="BY49:CI49" si="164">IF(BY47=0,0,BY48/BY47)</f>
        <v>0</v>
      </c>
      <c r="BZ49" s="257">
        <f t="shared" si="164"/>
        <v>0</v>
      </c>
      <c r="CA49" s="257">
        <f t="shared" si="164"/>
        <v>0</v>
      </c>
      <c r="CB49" s="257">
        <f t="shared" si="164"/>
        <v>0</v>
      </c>
      <c r="CC49" s="257">
        <f t="shared" si="164"/>
        <v>0</v>
      </c>
      <c r="CD49" s="257">
        <f t="shared" si="164"/>
        <v>0</v>
      </c>
      <c r="CE49" s="257">
        <f t="shared" si="164"/>
        <v>0</v>
      </c>
      <c r="CF49" s="258">
        <f t="shared" si="164"/>
        <v>0</v>
      </c>
      <c r="CG49" s="258">
        <f t="shared" si="164"/>
        <v>0</v>
      </c>
      <c r="CH49" s="258">
        <f t="shared" si="164"/>
        <v>0</v>
      </c>
      <c r="CI49" s="258">
        <f t="shared" si="164"/>
        <v>0</v>
      </c>
      <c r="CJ49" s="50"/>
      <c r="CK49" s="94"/>
      <c r="CL49" s="95"/>
      <c r="CM49" s="96"/>
      <c r="CN49" s="316" t="s">
        <v>25</v>
      </c>
      <c r="CO49" s="257">
        <f>IF(CO47=0,0,CO48/CO47)</f>
        <v>0</v>
      </c>
      <c r="CP49" s="257">
        <f t="shared" ref="CP49:CZ49" si="165">IF(CP47=0,0,CP48/CP47)</f>
        <v>0</v>
      </c>
      <c r="CQ49" s="257">
        <f t="shared" si="165"/>
        <v>0</v>
      </c>
      <c r="CR49" s="257">
        <f t="shared" si="165"/>
        <v>0</v>
      </c>
      <c r="CS49" s="257">
        <f t="shared" si="165"/>
        <v>0</v>
      </c>
      <c r="CT49" s="257">
        <f t="shared" si="165"/>
        <v>0</v>
      </c>
      <c r="CU49" s="257">
        <f t="shared" si="165"/>
        <v>0</v>
      </c>
      <c r="CV49" s="257">
        <f t="shared" si="165"/>
        <v>0</v>
      </c>
      <c r="CW49" s="258">
        <f t="shared" si="165"/>
        <v>0</v>
      </c>
      <c r="CX49" s="258">
        <f t="shared" si="165"/>
        <v>0</v>
      </c>
      <c r="CY49" s="258">
        <f t="shared" si="165"/>
        <v>0</v>
      </c>
      <c r="CZ49" s="258">
        <f t="shared" si="165"/>
        <v>0</v>
      </c>
      <c r="DA49" s="50"/>
      <c r="DB49" s="94"/>
      <c r="DC49" s="95"/>
      <c r="DD49" s="96"/>
      <c r="DE49" s="316" t="s">
        <v>25</v>
      </c>
      <c r="DF49" s="257">
        <f>IF(DF47=0,0,DF48/DF47)</f>
        <v>0</v>
      </c>
      <c r="DG49" s="50"/>
    </row>
    <row r="50" spans="1:111" s="14" customFormat="1" ht="15" customHeight="1">
      <c r="A50" s="50"/>
      <c r="B50" s="94"/>
      <c r="C50" s="95"/>
      <c r="D50" s="96"/>
      <c r="E50" s="316"/>
      <c r="F50" s="82"/>
      <c r="G50" s="87"/>
      <c r="H50" s="82"/>
      <c r="I50" s="87"/>
      <c r="J50" s="82"/>
      <c r="K50" s="87"/>
      <c r="L50" s="82"/>
      <c r="M50" s="87"/>
      <c r="N50" s="85"/>
      <c r="O50" s="90"/>
      <c r="P50" s="85"/>
      <c r="Q50" s="90"/>
      <c r="R50" s="50"/>
      <c r="S50" s="94"/>
      <c r="T50" s="95"/>
      <c r="U50" s="96"/>
      <c r="V50" s="316"/>
      <c r="W50" s="82"/>
      <c r="X50" s="87"/>
      <c r="Y50" s="82"/>
      <c r="Z50" s="87"/>
      <c r="AA50" s="82"/>
      <c r="AB50" s="87"/>
      <c r="AC50" s="82"/>
      <c r="AD50" s="87"/>
      <c r="AE50" s="85"/>
      <c r="AF50" s="90"/>
      <c r="AG50" s="85"/>
      <c r="AH50" s="90"/>
      <c r="AI50" s="50"/>
      <c r="AJ50" s="94"/>
      <c r="AK50" s="95"/>
      <c r="AL50" s="96"/>
      <c r="AM50" s="316"/>
      <c r="AN50" s="344"/>
      <c r="AO50" s="344"/>
      <c r="AP50" s="344"/>
      <c r="AQ50" s="344"/>
      <c r="AR50" s="344"/>
      <c r="AS50" s="344"/>
      <c r="AT50" s="344"/>
      <c r="AU50" s="344"/>
      <c r="AV50" s="345"/>
      <c r="AW50" s="345"/>
      <c r="AX50" s="345"/>
      <c r="AY50" s="345"/>
      <c r="AZ50" s="50"/>
      <c r="BA50" s="268"/>
      <c r="BB50" s="48"/>
      <c r="BC50" s="94"/>
      <c r="BD50" s="95"/>
      <c r="BE50" s="96"/>
      <c r="BF50" s="316"/>
      <c r="BG50" s="344"/>
      <c r="BH50" s="344"/>
      <c r="BI50" s="344"/>
      <c r="BJ50" s="344"/>
      <c r="BK50" s="344"/>
      <c r="BL50" s="344"/>
      <c r="BM50" s="344"/>
      <c r="BN50" s="344"/>
      <c r="BO50" s="345"/>
      <c r="BP50" s="345"/>
      <c r="BQ50" s="345"/>
      <c r="BR50" s="345"/>
      <c r="BS50" s="50"/>
      <c r="BT50" s="94"/>
      <c r="BU50" s="95"/>
      <c r="BV50" s="96"/>
      <c r="BW50" s="316"/>
      <c r="BX50" s="344"/>
      <c r="BY50" s="344"/>
      <c r="BZ50" s="344"/>
      <c r="CA50" s="344"/>
      <c r="CB50" s="344"/>
      <c r="CC50" s="344"/>
      <c r="CD50" s="344"/>
      <c r="CE50" s="344"/>
      <c r="CF50" s="345"/>
      <c r="CG50" s="345"/>
      <c r="CH50" s="345"/>
      <c r="CI50" s="345"/>
      <c r="CJ50" s="50"/>
      <c r="CK50" s="94"/>
      <c r="CL50" s="95"/>
      <c r="CM50" s="96"/>
      <c r="CN50" s="316"/>
      <c r="CO50" s="344"/>
      <c r="CP50" s="344"/>
      <c r="CQ50" s="344"/>
      <c r="CR50" s="344"/>
      <c r="CS50" s="344"/>
      <c r="CT50" s="344"/>
      <c r="CU50" s="344"/>
      <c r="CV50" s="344"/>
      <c r="CW50" s="345"/>
      <c r="CX50" s="345"/>
      <c r="CY50" s="345"/>
      <c r="CZ50" s="345"/>
      <c r="DA50" s="50"/>
      <c r="DB50" s="94"/>
      <c r="DC50" s="95"/>
      <c r="DD50" s="96"/>
      <c r="DE50" s="316"/>
      <c r="DF50" s="344"/>
      <c r="DG50" s="50"/>
    </row>
    <row r="51" spans="1:111" s="14" customFormat="1" ht="15" customHeight="1">
      <c r="A51" s="50"/>
      <c r="B51" s="94"/>
      <c r="C51" s="95"/>
      <c r="D51" s="183" t="s">
        <v>17</v>
      </c>
      <c r="E51" s="316" t="s">
        <v>2</v>
      </c>
      <c r="F51" s="65"/>
      <c r="G51" s="73"/>
      <c r="H51" s="65"/>
      <c r="I51" s="73"/>
      <c r="J51" s="65"/>
      <c r="K51" s="73"/>
      <c r="L51" s="65"/>
      <c r="M51" s="73"/>
      <c r="N51" s="70"/>
      <c r="O51" s="78"/>
      <c r="P51" s="70"/>
      <c r="Q51" s="78"/>
      <c r="R51" s="50"/>
      <c r="S51" s="94"/>
      <c r="T51" s="95"/>
      <c r="U51" s="183" t="s">
        <v>17</v>
      </c>
      <c r="V51" s="316" t="s">
        <v>2</v>
      </c>
      <c r="W51" s="65"/>
      <c r="X51" s="73"/>
      <c r="Y51" s="65"/>
      <c r="Z51" s="73"/>
      <c r="AA51" s="65"/>
      <c r="AB51" s="73"/>
      <c r="AC51" s="65"/>
      <c r="AD51" s="73"/>
      <c r="AE51" s="70"/>
      <c r="AF51" s="78"/>
      <c r="AG51" s="70"/>
      <c r="AH51" s="78"/>
      <c r="AI51" s="50"/>
      <c r="AJ51" s="94"/>
      <c r="AK51" s="95"/>
      <c r="AL51" s="183" t="s">
        <v>17</v>
      </c>
      <c r="AM51" s="316" t="s">
        <v>2</v>
      </c>
      <c r="AN51" s="244"/>
      <c r="AO51" s="244"/>
      <c r="AP51" s="244"/>
      <c r="AQ51" s="244"/>
      <c r="AR51" s="244"/>
      <c r="AS51" s="244"/>
      <c r="AT51" s="244"/>
      <c r="AU51" s="244"/>
      <c r="AV51" s="245"/>
      <c r="AW51" s="245"/>
      <c r="AX51" s="245"/>
      <c r="AY51" s="245"/>
      <c r="AZ51" s="50"/>
      <c r="BA51" s="268"/>
      <c r="BB51" s="48"/>
      <c r="BC51" s="94"/>
      <c r="BD51" s="95"/>
      <c r="BE51" s="183" t="s">
        <v>17</v>
      </c>
      <c r="BF51" s="316" t="s">
        <v>2</v>
      </c>
      <c r="BG51" s="244">
        <f t="shared" ref="BG51:BG53" si="166">F51</f>
        <v>0</v>
      </c>
      <c r="BH51" s="244">
        <f>G51+BG51</f>
        <v>0</v>
      </c>
      <c r="BI51" s="244">
        <f>H51+BH51</f>
        <v>0</v>
      </c>
      <c r="BJ51" s="244">
        <f>I51+BI51</f>
        <v>0</v>
      </c>
      <c r="BK51" s="244">
        <f>J51+BJ51</f>
        <v>0</v>
      </c>
      <c r="BL51" s="244">
        <f>K51+BK51</f>
        <v>0</v>
      </c>
      <c r="BM51" s="244">
        <f>L51+BL51</f>
        <v>0</v>
      </c>
      <c r="BN51" s="244">
        <f>M51+BM51</f>
        <v>0</v>
      </c>
      <c r="BO51" s="245">
        <f>N51+BN51</f>
        <v>0</v>
      </c>
      <c r="BP51" s="245">
        <f>O51+BO51</f>
        <v>0</v>
      </c>
      <c r="BQ51" s="245">
        <f>P51+BP51</f>
        <v>0</v>
      </c>
      <c r="BR51" s="245">
        <f>Q51+BQ51</f>
        <v>0</v>
      </c>
      <c r="BS51" s="50"/>
      <c r="BT51" s="94"/>
      <c r="BU51" s="95"/>
      <c r="BV51" s="183" t="s">
        <v>17</v>
      </c>
      <c r="BW51" s="316" t="s">
        <v>2</v>
      </c>
      <c r="BX51" s="244">
        <f t="shared" ref="BX51:BX53" si="167">W51</f>
        <v>0</v>
      </c>
      <c r="BY51" s="244">
        <f>X51+BX51</f>
        <v>0</v>
      </c>
      <c r="BZ51" s="244">
        <f>Y51+BY51</f>
        <v>0</v>
      </c>
      <c r="CA51" s="244">
        <f>Z51+BZ51</f>
        <v>0</v>
      </c>
      <c r="CB51" s="244">
        <f>AA51+CA51</f>
        <v>0</v>
      </c>
      <c r="CC51" s="244">
        <f>AB51+CB51</f>
        <v>0</v>
      </c>
      <c r="CD51" s="244">
        <f>AC51+CC51</f>
        <v>0</v>
      </c>
      <c r="CE51" s="244">
        <f>AD51+CD51</f>
        <v>0</v>
      </c>
      <c r="CF51" s="245">
        <f>AE51+CE51</f>
        <v>0</v>
      </c>
      <c r="CG51" s="245">
        <f>AF51+CF51</f>
        <v>0</v>
      </c>
      <c r="CH51" s="245">
        <f>AG51+CG51</f>
        <v>0</v>
      </c>
      <c r="CI51" s="245">
        <f>AH51+CH51</f>
        <v>0</v>
      </c>
      <c r="CJ51" s="50"/>
      <c r="CK51" s="94"/>
      <c r="CL51" s="95"/>
      <c r="CM51" s="183" t="s">
        <v>17</v>
      </c>
      <c r="CN51" s="316" t="s">
        <v>2</v>
      </c>
      <c r="CO51" s="244">
        <f t="shared" ref="CO51:CO53" si="168">AN51</f>
        <v>0</v>
      </c>
      <c r="CP51" s="244">
        <f>AO51+CO51</f>
        <v>0</v>
      </c>
      <c r="CQ51" s="244">
        <f>AP51+CP51</f>
        <v>0</v>
      </c>
      <c r="CR51" s="244">
        <f>AQ51+CQ51</f>
        <v>0</v>
      </c>
      <c r="CS51" s="244">
        <f>AR51+CR51</f>
        <v>0</v>
      </c>
      <c r="CT51" s="244">
        <f>AS51+CS51</f>
        <v>0</v>
      </c>
      <c r="CU51" s="244">
        <f>AT51+CT51</f>
        <v>0</v>
      </c>
      <c r="CV51" s="244">
        <f>AU51+CU51</f>
        <v>0</v>
      </c>
      <c r="CW51" s="245">
        <f>AV51+CV51</f>
        <v>0</v>
      </c>
      <c r="CX51" s="245">
        <f>AW51+CW51</f>
        <v>0</v>
      </c>
      <c r="CY51" s="245">
        <f>AX51+CX51</f>
        <v>0</v>
      </c>
      <c r="CZ51" s="245">
        <f>AY51+CY51</f>
        <v>0</v>
      </c>
      <c r="DA51" s="50"/>
      <c r="DB51" s="94"/>
      <c r="DC51" s="95"/>
      <c r="DD51" s="183" t="s">
        <v>17</v>
      </c>
      <c r="DE51" s="316" t="s">
        <v>2</v>
      </c>
      <c r="DF51" s="244"/>
      <c r="DG51" s="50"/>
    </row>
    <row r="52" spans="1:111" s="14" customFormat="1" ht="15" customHeight="1">
      <c r="A52" s="50"/>
      <c r="B52" s="94"/>
      <c r="C52" s="95"/>
      <c r="D52" s="183"/>
      <c r="E52" s="316" t="s">
        <v>3</v>
      </c>
      <c r="F52" s="69"/>
      <c r="G52" s="77"/>
      <c r="H52" s="69"/>
      <c r="I52" s="77"/>
      <c r="J52" s="69"/>
      <c r="K52" s="77"/>
      <c r="L52" s="69"/>
      <c r="M52" s="77"/>
      <c r="N52" s="67"/>
      <c r="O52" s="75"/>
      <c r="P52" s="67"/>
      <c r="Q52" s="75"/>
      <c r="R52" s="50"/>
      <c r="S52" s="94"/>
      <c r="T52" s="95"/>
      <c r="U52" s="183"/>
      <c r="V52" s="316" t="s">
        <v>3</v>
      </c>
      <c r="W52" s="69"/>
      <c r="X52" s="77"/>
      <c r="Y52" s="69"/>
      <c r="Z52" s="77"/>
      <c r="AA52" s="69"/>
      <c r="AB52" s="77"/>
      <c r="AC52" s="69"/>
      <c r="AD52" s="77"/>
      <c r="AE52" s="67"/>
      <c r="AF52" s="75"/>
      <c r="AG52" s="67"/>
      <c r="AH52" s="75"/>
      <c r="AI52" s="50"/>
      <c r="AJ52" s="94"/>
      <c r="AK52" s="95"/>
      <c r="AL52" s="183"/>
      <c r="AM52" s="316" t="s">
        <v>3</v>
      </c>
      <c r="AN52" s="257"/>
      <c r="AO52" s="257"/>
      <c r="AP52" s="257"/>
      <c r="AQ52" s="257"/>
      <c r="AR52" s="257"/>
      <c r="AS52" s="257"/>
      <c r="AT52" s="257"/>
      <c r="AU52" s="257"/>
      <c r="AV52" s="258"/>
      <c r="AW52" s="258"/>
      <c r="AX52" s="258"/>
      <c r="AY52" s="258"/>
      <c r="AZ52" s="50"/>
      <c r="BA52" s="268"/>
      <c r="BB52" s="48"/>
      <c r="BC52" s="94"/>
      <c r="BD52" s="95"/>
      <c r="BE52" s="183"/>
      <c r="BF52" s="316" t="s">
        <v>3</v>
      </c>
      <c r="BG52" s="257">
        <f t="shared" si="166"/>
        <v>0</v>
      </c>
      <c r="BH52" s="257">
        <f>G52+BG52</f>
        <v>0</v>
      </c>
      <c r="BI52" s="257">
        <f>H52+BH52</f>
        <v>0</v>
      </c>
      <c r="BJ52" s="257">
        <f>I52+BI52</f>
        <v>0</v>
      </c>
      <c r="BK52" s="257">
        <f>J52+BJ52</f>
        <v>0</v>
      </c>
      <c r="BL52" s="257">
        <f>K52+BK52</f>
        <v>0</v>
      </c>
      <c r="BM52" s="257">
        <f>L52+BL52</f>
        <v>0</v>
      </c>
      <c r="BN52" s="257">
        <f>M52+BM52</f>
        <v>0</v>
      </c>
      <c r="BO52" s="258">
        <f>N52+BN52</f>
        <v>0</v>
      </c>
      <c r="BP52" s="258">
        <f>O52+BO52</f>
        <v>0</v>
      </c>
      <c r="BQ52" s="258">
        <f>P52+BP52</f>
        <v>0</v>
      </c>
      <c r="BR52" s="258">
        <f>Q52+BQ52</f>
        <v>0</v>
      </c>
      <c r="BS52" s="50"/>
      <c r="BT52" s="94"/>
      <c r="BU52" s="95"/>
      <c r="BV52" s="183"/>
      <c r="BW52" s="316" t="s">
        <v>3</v>
      </c>
      <c r="BX52" s="257">
        <f t="shared" si="167"/>
        <v>0</v>
      </c>
      <c r="BY52" s="257">
        <f>X52+BX52</f>
        <v>0</v>
      </c>
      <c r="BZ52" s="257">
        <f>Y52+BY52</f>
        <v>0</v>
      </c>
      <c r="CA52" s="257">
        <f>Z52+BZ52</f>
        <v>0</v>
      </c>
      <c r="CB52" s="257">
        <f>AA52+CA52</f>
        <v>0</v>
      </c>
      <c r="CC52" s="257">
        <f>AB52+CB52</f>
        <v>0</v>
      </c>
      <c r="CD52" s="257">
        <f>AC52+CC52</f>
        <v>0</v>
      </c>
      <c r="CE52" s="257">
        <f>AD52+CD52</f>
        <v>0</v>
      </c>
      <c r="CF52" s="258">
        <f>AE52+CE52</f>
        <v>0</v>
      </c>
      <c r="CG52" s="258">
        <f>AF52+CF52</f>
        <v>0</v>
      </c>
      <c r="CH52" s="258">
        <f>AG52+CG52</f>
        <v>0</v>
      </c>
      <c r="CI52" s="258">
        <f>AH52+CH52</f>
        <v>0</v>
      </c>
      <c r="CJ52" s="50"/>
      <c r="CK52" s="94"/>
      <c r="CL52" s="95"/>
      <c r="CM52" s="183"/>
      <c r="CN52" s="316" t="s">
        <v>3</v>
      </c>
      <c r="CO52" s="257">
        <f t="shared" si="168"/>
        <v>0</v>
      </c>
      <c r="CP52" s="257">
        <f>AO52+CO52</f>
        <v>0</v>
      </c>
      <c r="CQ52" s="257">
        <f>AP52+CP52</f>
        <v>0</v>
      </c>
      <c r="CR52" s="257">
        <f>AQ52+CQ52</f>
        <v>0</v>
      </c>
      <c r="CS52" s="257">
        <f>AR52+CR52</f>
        <v>0</v>
      </c>
      <c r="CT52" s="257">
        <f>AS52+CS52</f>
        <v>0</v>
      </c>
      <c r="CU52" s="257">
        <f>AT52+CT52</f>
        <v>0</v>
      </c>
      <c r="CV52" s="257">
        <f>AU52+CU52</f>
        <v>0</v>
      </c>
      <c r="CW52" s="258">
        <f>AV52+CV52</f>
        <v>0</v>
      </c>
      <c r="CX52" s="258">
        <f>AW52+CW52</f>
        <v>0</v>
      </c>
      <c r="CY52" s="258">
        <f>AX52+CX52</f>
        <v>0</v>
      </c>
      <c r="CZ52" s="258">
        <f>AY52+CY52</f>
        <v>0</v>
      </c>
      <c r="DA52" s="50"/>
      <c r="DB52" s="94"/>
      <c r="DC52" s="95"/>
      <c r="DD52" s="183"/>
      <c r="DE52" s="316" t="s">
        <v>3</v>
      </c>
      <c r="DF52" s="257"/>
      <c r="DG52" s="50"/>
    </row>
    <row r="53" spans="1:111" s="14" customFormat="1" ht="15" customHeight="1">
      <c r="A53" s="50"/>
      <c r="B53" s="94"/>
      <c r="C53" s="95"/>
      <c r="D53" s="96"/>
      <c r="E53" s="316" t="s">
        <v>140</v>
      </c>
      <c r="F53" s="69"/>
      <c r="G53" s="77"/>
      <c r="H53" s="69"/>
      <c r="I53" s="77"/>
      <c r="J53" s="69"/>
      <c r="K53" s="77"/>
      <c r="L53" s="69"/>
      <c r="M53" s="77"/>
      <c r="N53" s="67"/>
      <c r="O53" s="75"/>
      <c r="P53" s="67"/>
      <c r="Q53" s="75"/>
      <c r="R53" s="50"/>
      <c r="S53" s="94"/>
      <c r="T53" s="95"/>
      <c r="U53" s="96"/>
      <c r="V53" s="316" t="s">
        <v>140</v>
      </c>
      <c r="W53" s="69"/>
      <c r="X53" s="77"/>
      <c r="Y53" s="69"/>
      <c r="Z53" s="77"/>
      <c r="AA53" s="69"/>
      <c r="AB53" s="77"/>
      <c r="AC53" s="69"/>
      <c r="AD53" s="77"/>
      <c r="AE53" s="67"/>
      <c r="AF53" s="75"/>
      <c r="AG53" s="67"/>
      <c r="AH53" s="75"/>
      <c r="AI53" s="50"/>
      <c r="AJ53" s="94"/>
      <c r="AK53" s="95"/>
      <c r="AL53" s="96"/>
      <c r="AM53" s="316" t="s">
        <v>140</v>
      </c>
      <c r="AN53" s="257"/>
      <c r="AO53" s="257"/>
      <c r="AP53" s="257"/>
      <c r="AQ53" s="257"/>
      <c r="AR53" s="257"/>
      <c r="AS53" s="257"/>
      <c r="AT53" s="257"/>
      <c r="AU53" s="257"/>
      <c r="AV53" s="258"/>
      <c r="AW53" s="258"/>
      <c r="AX53" s="258"/>
      <c r="AY53" s="258"/>
      <c r="AZ53" s="50"/>
      <c r="BA53" s="268"/>
      <c r="BB53" s="48"/>
      <c r="BC53" s="94"/>
      <c r="BD53" s="95"/>
      <c r="BE53" s="96"/>
      <c r="BF53" s="316" t="s">
        <v>140</v>
      </c>
      <c r="BG53" s="257">
        <f t="shared" si="166"/>
        <v>0</v>
      </c>
      <c r="BH53" s="257">
        <f>G53+BG53</f>
        <v>0</v>
      </c>
      <c r="BI53" s="257">
        <f>H53+BH53</f>
        <v>0</v>
      </c>
      <c r="BJ53" s="257">
        <f>I53+BI53</f>
        <v>0</v>
      </c>
      <c r="BK53" s="257">
        <f>J53+BJ53</f>
        <v>0</v>
      </c>
      <c r="BL53" s="257">
        <f>K53+BK53</f>
        <v>0</v>
      </c>
      <c r="BM53" s="257">
        <f>L53+BL53</f>
        <v>0</v>
      </c>
      <c r="BN53" s="257">
        <f>M53+BM53</f>
        <v>0</v>
      </c>
      <c r="BO53" s="258">
        <f>N53+BN53</f>
        <v>0</v>
      </c>
      <c r="BP53" s="258">
        <f>O53+BO53</f>
        <v>0</v>
      </c>
      <c r="BQ53" s="258">
        <f>P53+BP53</f>
        <v>0</v>
      </c>
      <c r="BR53" s="258">
        <f>Q53+BQ53</f>
        <v>0</v>
      </c>
      <c r="BS53" s="50"/>
      <c r="BT53" s="94"/>
      <c r="BU53" s="95"/>
      <c r="BV53" s="96"/>
      <c r="BW53" s="316" t="s">
        <v>140</v>
      </c>
      <c r="BX53" s="257">
        <f t="shared" si="167"/>
        <v>0</v>
      </c>
      <c r="BY53" s="257">
        <f>X53+BX53</f>
        <v>0</v>
      </c>
      <c r="BZ53" s="257">
        <f>Y53+BY53</f>
        <v>0</v>
      </c>
      <c r="CA53" s="257">
        <f>Z53+BZ53</f>
        <v>0</v>
      </c>
      <c r="CB53" s="257">
        <f>AA53+CA53</f>
        <v>0</v>
      </c>
      <c r="CC53" s="257">
        <f>AB53+CB53</f>
        <v>0</v>
      </c>
      <c r="CD53" s="257">
        <f>AC53+CC53</f>
        <v>0</v>
      </c>
      <c r="CE53" s="257">
        <f>AD53+CD53</f>
        <v>0</v>
      </c>
      <c r="CF53" s="258">
        <f>AE53+CE53</f>
        <v>0</v>
      </c>
      <c r="CG53" s="258">
        <f>AF53+CF53</f>
        <v>0</v>
      </c>
      <c r="CH53" s="258">
        <f>AG53+CG53</f>
        <v>0</v>
      </c>
      <c r="CI53" s="258">
        <f>AH53+CH53</f>
        <v>0</v>
      </c>
      <c r="CJ53" s="50"/>
      <c r="CK53" s="94"/>
      <c r="CL53" s="95"/>
      <c r="CM53" s="96"/>
      <c r="CN53" s="316" t="s">
        <v>140</v>
      </c>
      <c r="CO53" s="257">
        <f t="shared" si="168"/>
        <v>0</v>
      </c>
      <c r="CP53" s="257">
        <f>AO53+CO53</f>
        <v>0</v>
      </c>
      <c r="CQ53" s="257">
        <f>AP53+CP53</f>
        <v>0</v>
      </c>
      <c r="CR53" s="257">
        <f>AQ53+CQ53</f>
        <v>0</v>
      </c>
      <c r="CS53" s="257">
        <f>AR53+CR53</f>
        <v>0</v>
      </c>
      <c r="CT53" s="257">
        <f>AS53+CS53</f>
        <v>0</v>
      </c>
      <c r="CU53" s="257">
        <f>AT53+CT53</f>
        <v>0</v>
      </c>
      <c r="CV53" s="257">
        <f>AU53+CU53</f>
        <v>0</v>
      </c>
      <c r="CW53" s="258">
        <f>AV53+CV53</f>
        <v>0</v>
      </c>
      <c r="CX53" s="258">
        <f>AW53+CW53</f>
        <v>0</v>
      </c>
      <c r="CY53" s="258">
        <f>AX53+CX53</f>
        <v>0</v>
      </c>
      <c r="CZ53" s="258">
        <f>AY53+CY53</f>
        <v>0</v>
      </c>
      <c r="DA53" s="50"/>
      <c r="DB53" s="94"/>
      <c r="DC53" s="95"/>
      <c r="DD53" s="96"/>
      <c r="DE53" s="316" t="s">
        <v>140</v>
      </c>
      <c r="DF53" s="257"/>
      <c r="DG53" s="50"/>
    </row>
    <row r="54" spans="1:111" s="14" customFormat="1" ht="15" customHeight="1">
      <c r="A54" s="50"/>
      <c r="B54" s="94"/>
      <c r="C54" s="95"/>
      <c r="D54" s="96"/>
      <c r="E54" s="316" t="s">
        <v>25</v>
      </c>
      <c r="F54" s="69">
        <f>IF(F51=0,0,F53/F51)</f>
        <v>0</v>
      </c>
      <c r="G54" s="77">
        <f t="shared" ref="G54:Q54" si="169">IF(G51=0,0,G53/G51)</f>
        <v>0</v>
      </c>
      <c r="H54" s="69">
        <f t="shared" si="169"/>
        <v>0</v>
      </c>
      <c r="I54" s="77">
        <f t="shared" si="169"/>
        <v>0</v>
      </c>
      <c r="J54" s="69">
        <f t="shared" si="169"/>
        <v>0</v>
      </c>
      <c r="K54" s="77">
        <f t="shared" si="169"/>
        <v>0</v>
      </c>
      <c r="L54" s="69">
        <f t="shared" si="169"/>
        <v>0</v>
      </c>
      <c r="M54" s="77">
        <f t="shared" si="169"/>
        <v>0</v>
      </c>
      <c r="N54" s="67">
        <f t="shared" si="169"/>
        <v>0</v>
      </c>
      <c r="O54" s="75">
        <f t="shared" si="169"/>
        <v>0</v>
      </c>
      <c r="P54" s="67">
        <f t="shared" si="169"/>
        <v>0</v>
      </c>
      <c r="Q54" s="75">
        <f t="shared" si="169"/>
        <v>0</v>
      </c>
      <c r="R54" s="50"/>
      <c r="S54" s="94"/>
      <c r="T54" s="95"/>
      <c r="U54" s="96"/>
      <c r="V54" s="316" t="s">
        <v>25</v>
      </c>
      <c r="W54" s="69">
        <f>IF(W51=0,0,W53/W51)</f>
        <v>0</v>
      </c>
      <c r="X54" s="77">
        <f t="shared" ref="X54:AH54" si="170">IF(X51=0,0,X53/X51)</f>
        <v>0</v>
      </c>
      <c r="Y54" s="69">
        <f t="shared" si="170"/>
        <v>0</v>
      </c>
      <c r="Z54" s="77">
        <f t="shared" si="170"/>
        <v>0</v>
      </c>
      <c r="AA54" s="69">
        <f t="shared" si="170"/>
        <v>0</v>
      </c>
      <c r="AB54" s="77">
        <f t="shared" si="170"/>
        <v>0</v>
      </c>
      <c r="AC54" s="69">
        <f t="shared" si="170"/>
        <v>0</v>
      </c>
      <c r="AD54" s="77">
        <f t="shared" si="170"/>
        <v>0</v>
      </c>
      <c r="AE54" s="67">
        <f t="shared" si="170"/>
        <v>0</v>
      </c>
      <c r="AF54" s="75">
        <f t="shared" si="170"/>
        <v>0</v>
      </c>
      <c r="AG54" s="67">
        <f t="shared" si="170"/>
        <v>0</v>
      </c>
      <c r="AH54" s="75">
        <f t="shared" si="170"/>
        <v>0</v>
      </c>
      <c r="AI54" s="50"/>
      <c r="AJ54" s="94"/>
      <c r="AK54" s="95"/>
      <c r="AL54" s="96"/>
      <c r="AM54" s="316" t="s">
        <v>25</v>
      </c>
      <c r="AN54" s="257">
        <f>IF(AN51=0,0,AN53/AN51)</f>
        <v>0</v>
      </c>
      <c r="AO54" s="257">
        <f t="shared" ref="AO54:AY54" si="171">IF(AO51=0,0,AO53/AO51)</f>
        <v>0</v>
      </c>
      <c r="AP54" s="257">
        <f t="shared" si="171"/>
        <v>0</v>
      </c>
      <c r="AQ54" s="257">
        <f t="shared" si="171"/>
        <v>0</v>
      </c>
      <c r="AR54" s="257">
        <f t="shared" si="171"/>
        <v>0</v>
      </c>
      <c r="AS54" s="257">
        <f t="shared" si="171"/>
        <v>0</v>
      </c>
      <c r="AT54" s="257">
        <f t="shared" si="171"/>
        <v>0</v>
      </c>
      <c r="AU54" s="257">
        <f t="shared" si="171"/>
        <v>0</v>
      </c>
      <c r="AV54" s="258">
        <f t="shared" si="171"/>
        <v>0</v>
      </c>
      <c r="AW54" s="258">
        <f t="shared" si="171"/>
        <v>0</v>
      </c>
      <c r="AX54" s="258">
        <f t="shared" si="171"/>
        <v>0</v>
      </c>
      <c r="AY54" s="258">
        <f t="shared" si="171"/>
        <v>0</v>
      </c>
      <c r="AZ54" s="50"/>
      <c r="BA54" s="268"/>
      <c r="BB54" s="48"/>
      <c r="BC54" s="94"/>
      <c r="BD54" s="95"/>
      <c r="BE54" s="96"/>
      <c r="BF54" s="316" t="s">
        <v>25</v>
      </c>
      <c r="BG54" s="257">
        <f>IF(BG51=0,0,BG53/BG51)</f>
        <v>0</v>
      </c>
      <c r="BH54" s="257">
        <f t="shared" ref="BH54:BR54" si="172">IF(BH51=0,0,BH53/BH51)</f>
        <v>0</v>
      </c>
      <c r="BI54" s="257">
        <f t="shared" si="172"/>
        <v>0</v>
      </c>
      <c r="BJ54" s="257">
        <f t="shared" si="172"/>
        <v>0</v>
      </c>
      <c r="BK54" s="257">
        <f t="shared" si="172"/>
        <v>0</v>
      </c>
      <c r="BL54" s="257">
        <f t="shared" si="172"/>
        <v>0</v>
      </c>
      <c r="BM54" s="257">
        <f t="shared" si="172"/>
        <v>0</v>
      </c>
      <c r="BN54" s="257">
        <f t="shared" si="172"/>
        <v>0</v>
      </c>
      <c r="BO54" s="258">
        <f t="shared" si="172"/>
        <v>0</v>
      </c>
      <c r="BP54" s="258">
        <f t="shared" si="172"/>
        <v>0</v>
      </c>
      <c r="BQ54" s="258">
        <f t="shared" si="172"/>
        <v>0</v>
      </c>
      <c r="BR54" s="258">
        <f t="shared" si="172"/>
        <v>0</v>
      </c>
      <c r="BS54" s="50"/>
      <c r="BT54" s="94"/>
      <c r="BU54" s="95"/>
      <c r="BV54" s="96"/>
      <c r="BW54" s="316" t="s">
        <v>25</v>
      </c>
      <c r="BX54" s="257">
        <f>IF(BX51=0,0,BX53/BX51)</f>
        <v>0</v>
      </c>
      <c r="BY54" s="257">
        <f t="shared" ref="BY54:CI54" si="173">IF(BY51=0,0,BY53/BY51)</f>
        <v>0</v>
      </c>
      <c r="BZ54" s="257">
        <f t="shared" si="173"/>
        <v>0</v>
      </c>
      <c r="CA54" s="257">
        <f t="shared" si="173"/>
        <v>0</v>
      </c>
      <c r="CB54" s="257">
        <f t="shared" si="173"/>
        <v>0</v>
      </c>
      <c r="CC54" s="257">
        <f t="shared" si="173"/>
        <v>0</v>
      </c>
      <c r="CD54" s="257">
        <f t="shared" si="173"/>
        <v>0</v>
      </c>
      <c r="CE54" s="257">
        <f t="shared" si="173"/>
        <v>0</v>
      </c>
      <c r="CF54" s="258">
        <f t="shared" si="173"/>
        <v>0</v>
      </c>
      <c r="CG54" s="258">
        <f t="shared" si="173"/>
        <v>0</v>
      </c>
      <c r="CH54" s="258">
        <f t="shared" si="173"/>
        <v>0</v>
      </c>
      <c r="CI54" s="258">
        <f t="shared" si="173"/>
        <v>0</v>
      </c>
      <c r="CJ54" s="50"/>
      <c r="CK54" s="94"/>
      <c r="CL54" s="95"/>
      <c r="CM54" s="96"/>
      <c r="CN54" s="316" t="s">
        <v>25</v>
      </c>
      <c r="CO54" s="257">
        <f>IF(CO51=0,0,CO53/CO51)</f>
        <v>0</v>
      </c>
      <c r="CP54" s="257">
        <f t="shared" ref="CP54:CZ54" si="174">IF(CP51=0,0,CP53/CP51)</f>
        <v>0</v>
      </c>
      <c r="CQ54" s="257">
        <f t="shared" si="174"/>
        <v>0</v>
      </c>
      <c r="CR54" s="257">
        <f t="shared" si="174"/>
        <v>0</v>
      </c>
      <c r="CS54" s="257">
        <f t="shared" si="174"/>
        <v>0</v>
      </c>
      <c r="CT54" s="257">
        <f t="shared" si="174"/>
        <v>0</v>
      </c>
      <c r="CU54" s="257">
        <f t="shared" si="174"/>
        <v>0</v>
      </c>
      <c r="CV54" s="257">
        <f t="shared" si="174"/>
        <v>0</v>
      </c>
      <c r="CW54" s="258">
        <f t="shared" si="174"/>
        <v>0</v>
      </c>
      <c r="CX54" s="258">
        <f t="shared" si="174"/>
        <v>0</v>
      </c>
      <c r="CY54" s="258">
        <f t="shared" si="174"/>
        <v>0</v>
      </c>
      <c r="CZ54" s="258">
        <f t="shared" si="174"/>
        <v>0</v>
      </c>
      <c r="DA54" s="50"/>
      <c r="DB54" s="94"/>
      <c r="DC54" s="95"/>
      <c r="DD54" s="96"/>
      <c r="DE54" s="316" t="s">
        <v>25</v>
      </c>
      <c r="DF54" s="257">
        <f>IF(DF51=0,0,DF53/DF51)</f>
        <v>0</v>
      </c>
      <c r="DG54" s="50"/>
    </row>
    <row r="55" spans="1:111" s="14" customFormat="1" ht="15" customHeight="1">
      <c r="A55" s="50"/>
      <c r="B55" s="94"/>
      <c r="C55" s="95"/>
      <c r="D55" s="96"/>
      <c r="E55" s="316" t="s">
        <v>225</v>
      </c>
      <c r="F55" s="69">
        <f>IF(F52=0,0,F53/F52)</f>
        <v>0</v>
      </c>
      <c r="G55" s="77">
        <f t="shared" ref="G55:Q55" si="175">IF(G52=0,0,G53/G52)</f>
        <v>0</v>
      </c>
      <c r="H55" s="69">
        <f t="shared" si="175"/>
        <v>0</v>
      </c>
      <c r="I55" s="77">
        <f t="shared" si="175"/>
        <v>0</v>
      </c>
      <c r="J55" s="69">
        <f t="shared" si="175"/>
        <v>0</v>
      </c>
      <c r="K55" s="77">
        <f t="shared" si="175"/>
        <v>0</v>
      </c>
      <c r="L55" s="69">
        <f t="shared" si="175"/>
        <v>0</v>
      </c>
      <c r="M55" s="77">
        <f t="shared" si="175"/>
        <v>0</v>
      </c>
      <c r="N55" s="67">
        <f t="shared" si="175"/>
        <v>0</v>
      </c>
      <c r="O55" s="75">
        <f t="shared" si="175"/>
        <v>0</v>
      </c>
      <c r="P55" s="67">
        <f t="shared" si="175"/>
        <v>0</v>
      </c>
      <c r="Q55" s="75">
        <f t="shared" si="175"/>
        <v>0</v>
      </c>
      <c r="R55" s="50"/>
      <c r="S55" s="94"/>
      <c r="T55" s="95"/>
      <c r="U55" s="96"/>
      <c r="V55" s="316" t="s">
        <v>225</v>
      </c>
      <c r="W55" s="69">
        <f>IF(W52=0,0,W53/W52)</f>
        <v>0</v>
      </c>
      <c r="X55" s="77">
        <f t="shared" ref="X55:AH55" si="176">IF(X52=0,0,X53/X52)</f>
        <v>0</v>
      </c>
      <c r="Y55" s="69">
        <f t="shared" si="176"/>
        <v>0</v>
      </c>
      <c r="Z55" s="77">
        <f t="shared" si="176"/>
        <v>0</v>
      </c>
      <c r="AA55" s="69">
        <f t="shared" si="176"/>
        <v>0</v>
      </c>
      <c r="AB55" s="77">
        <f t="shared" si="176"/>
        <v>0</v>
      </c>
      <c r="AC55" s="69">
        <f t="shared" si="176"/>
        <v>0</v>
      </c>
      <c r="AD55" s="77">
        <f t="shared" si="176"/>
        <v>0</v>
      </c>
      <c r="AE55" s="67">
        <f t="shared" si="176"/>
        <v>0</v>
      </c>
      <c r="AF55" s="75">
        <f t="shared" si="176"/>
        <v>0</v>
      </c>
      <c r="AG55" s="67">
        <f t="shared" si="176"/>
        <v>0</v>
      </c>
      <c r="AH55" s="75">
        <f t="shared" si="176"/>
        <v>0</v>
      </c>
      <c r="AI55" s="50"/>
      <c r="AJ55" s="94"/>
      <c r="AK55" s="95"/>
      <c r="AL55" s="96"/>
      <c r="AM55" s="316" t="s">
        <v>225</v>
      </c>
      <c r="AN55" s="257">
        <f>IF(AN52=0,0,AN53/AN52)</f>
        <v>0</v>
      </c>
      <c r="AO55" s="257">
        <f t="shared" ref="AO55:AY55" si="177">IF(AO52=0,0,AO53/AO52)</f>
        <v>0</v>
      </c>
      <c r="AP55" s="257">
        <f t="shared" si="177"/>
        <v>0</v>
      </c>
      <c r="AQ55" s="257">
        <f t="shared" si="177"/>
        <v>0</v>
      </c>
      <c r="AR55" s="257">
        <f t="shared" si="177"/>
        <v>0</v>
      </c>
      <c r="AS55" s="257">
        <f t="shared" si="177"/>
        <v>0</v>
      </c>
      <c r="AT55" s="257">
        <f t="shared" si="177"/>
        <v>0</v>
      </c>
      <c r="AU55" s="257">
        <f t="shared" si="177"/>
        <v>0</v>
      </c>
      <c r="AV55" s="258">
        <f t="shared" si="177"/>
        <v>0</v>
      </c>
      <c r="AW55" s="258">
        <f t="shared" si="177"/>
        <v>0</v>
      </c>
      <c r="AX55" s="258">
        <f t="shared" si="177"/>
        <v>0</v>
      </c>
      <c r="AY55" s="258">
        <f t="shared" si="177"/>
        <v>0</v>
      </c>
      <c r="AZ55" s="50"/>
      <c r="BA55" s="268"/>
      <c r="BB55" s="48"/>
      <c r="BC55" s="94"/>
      <c r="BD55" s="95"/>
      <c r="BE55" s="96"/>
      <c r="BF55" s="316" t="s">
        <v>225</v>
      </c>
      <c r="BG55" s="257">
        <f>IF(BG52=0,0,BG53/BG52)</f>
        <v>0</v>
      </c>
      <c r="BH55" s="257">
        <f t="shared" ref="BH55:BR55" si="178">IF(BH52=0,0,BH53/BH52)</f>
        <v>0</v>
      </c>
      <c r="BI55" s="257">
        <f t="shared" si="178"/>
        <v>0</v>
      </c>
      <c r="BJ55" s="257">
        <f t="shared" si="178"/>
        <v>0</v>
      </c>
      <c r="BK55" s="257">
        <f t="shared" si="178"/>
        <v>0</v>
      </c>
      <c r="BL55" s="257">
        <f t="shared" si="178"/>
        <v>0</v>
      </c>
      <c r="BM55" s="257">
        <f t="shared" si="178"/>
        <v>0</v>
      </c>
      <c r="BN55" s="257">
        <f t="shared" si="178"/>
        <v>0</v>
      </c>
      <c r="BO55" s="258">
        <f t="shared" si="178"/>
        <v>0</v>
      </c>
      <c r="BP55" s="258">
        <f t="shared" si="178"/>
        <v>0</v>
      </c>
      <c r="BQ55" s="258">
        <f t="shared" si="178"/>
        <v>0</v>
      </c>
      <c r="BR55" s="258">
        <f t="shared" si="178"/>
        <v>0</v>
      </c>
      <c r="BS55" s="50"/>
      <c r="BT55" s="94"/>
      <c r="BU55" s="95"/>
      <c r="BV55" s="96"/>
      <c r="BW55" s="316" t="s">
        <v>225</v>
      </c>
      <c r="BX55" s="257">
        <f>IF(BX52=0,0,BX53/BX52)</f>
        <v>0</v>
      </c>
      <c r="BY55" s="257">
        <f t="shared" ref="BY55:CI55" si="179">IF(BY52=0,0,BY53/BY52)</f>
        <v>0</v>
      </c>
      <c r="BZ55" s="257">
        <f t="shared" si="179"/>
        <v>0</v>
      </c>
      <c r="CA55" s="257">
        <f t="shared" si="179"/>
        <v>0</v>
      </c>
      <c r="CB55" s="257">
        <f t="shared" si="179"/>
        <v>0</v>
      </c>
      <c r="CC55" s="257">
        <f t="shared" si="179"/>
        <v>0</v>
      </c>
      <c r="CD55" s="257">
        <f t="shared" si="179"/>
        <v>0</v>
      </c>
      <c r="CE55" s="257">
        <f t="shared" si="179"/>
        <v>0</v>
      </c>
      <c r="CF55" s="258">
        <f t="shared" si="179"/>
        <v>0</v>
      </c>
      <c r="CG55" s="258">
        <f t="shared" si="179"/>
        <v>0</v>
      </c>
      <c r="CH55" s="258">
        <f t="shared" si="179"/>
        <v>0</v>
      </c>
      <c r="CI55" s="258">
        <f t="shared" si="179"/>
        <v>0</v>
      </c>
      <c r="CJ55" s="50"/>
      <c r="CK55" s="94"/>
      <c r="CL55" s="95"/>
      <c r="CM55" s="96"/>
      <c r="CN55" s="316" t="s">
        <v>225</v>
      </c>
      <c r="CO55" s="257">
        <f>IF(CO52=0,0,CO53/CO52)</f>
        <v>0</v>
      </c>
      <c r="CP55" s="257">
        <f t="shared" ref="CP55:CZ55" si="180">IF(CP52=0,0,CP53/CP52)</f>
        <v>0</v>
      </c>
      <c r="CQ55" s="257">
        <f t="shared" si="180"/>
        <v>0</v>
      </c>
      <c r="CR55" s="257">
        <f t="shared" si="180"/>
        <v>0</v>
      </c>
      <c r="CS55" s="257">
        <f t="shared" si="180"/>
        <v>0</v>
      </c>
      <c r="CT55" s="257">
        <f t="shared" si="180"/>
        <v>0</v>
      </c>
      <c r="CU55" s="257">
        <f t="shared" si="180"/>
        <v>0</v>
      </c>
      <c r="CV55" s="257">
        <f t="shared" si="180"/>
        <v>0</v>
      </c>
      <c r="CW55" s="258">
        <f t="shared" si="180"/>
        <v>0</v>
      </c>
      <c r="CX55" s="258">
        <f t="shared" si="180"/>
        <v>0</v>
      </c>
      <c r="CY55" s="258">
        <f t="shared" si="180"/>
        <v>0</v>
      </c>
      <c r="CZ55" s="258">
        <f t="shared" si="180"/>
        <v>0</v>
      </c>
      <c r="DA55" s="50"/>
      <c r="DB55" s="94"/>
      <c r="DC55" s="95"/>
      <c r="DD55" s="96"/>
      <c r="DE55" s="316" t="s">
        <v>225</v>
      </c>
      <c r="DF55" s="257">
        <f>IF(DF52=0,0,DF53/DF52)</f>
        <v>0</v>
      </c>
      <c r="DG55" s="50"/>
    </row>
    <row r="56" spans="1:111" s="14" customFormat="1" ht="15" customHeight="1">
      <c r="A56" s="50"/>
      <c r="B56" s="94"/>
      <c r="C56" s="95"/>
      <c r="D56" s="96"/>
      <c r="E56" s="316"/>
      <c r="F56" s="82"/>
      <c r="G56" s="87"/>
      <c r="H56" s="82"/>
      <c r="I56" s="87"/>
      <c r="J56" s="82"/>
      <c r="K56" s="87"/>
      <c r="L56" s="82"/>
      <c r="M56" s="87"/>
      <c r="N56" s="85"/>
      <c r="O56" s="90"/>
      <c r="P56" s="85"/>
      <c r="Q56" s="90"/>
      <c r="R56" s="50"/>
      <c r="S56" s="94"/>
      <c r="T56" s="95"/>
      <c r="U56" s="96"/>
      <c r="V56" s="316"/>
      <c r="W56" s="82"/>
      <c r="X56" s="87"/>
      <c r="Y56" s="82"/>
      <c r="Z56" s="87"/>
      <c r="AA56" s="82"/>
      <c r="AB56" s="87"/>
      <c r="AC56" s="82"/>
      <c r="AD56" s="87"/>
      <c r="AE56" s="85"/>
      <c r="AF56" s="90"/>
      <c r="AG56" s="85"/>
      <c r="AH56" s="90"/>
      <c r="AI56" s="50"/>
      <c r="AJ56" s="94"/>
      <c r="AK56" s="95"/>
      <c r="AL56" s="96"/>
      <c r="AM56" s="316"/>
      <c r="AN56" s="344"/>
      <c r="AO56" s="344"/>
      <c r="AP56" s="344"/>
      <c r="AQ56" s="344"/>
      <c r="AR56" s="344"/>
      <c r="AS56" s="344"/>
      <c r="AT56" s="344"/>
      <c r="AU56" s="344"/>
      <c r="AV56" s="345"/>
      <c r="AW56" s="345"/>
      <c r="AX56" s="345"/>
      <c r="AY56" s="345"/>
      <c r="AZ56" s="50"/>
      <c r="BA56" s="268"/>
      <c r="BB56" s="48"/>
      <c r="BC56" s="94"/>
      <c r="BD56" s="95"/>
      <c r="BE56" s="96"/>
      <c r="BF56" s="316"/>
      <c r="BG56" s="344"/>
      <c r="BH56" s="344"/>
      <c r="BI56" s="344"/>
      <c r="BJ56" s="344"/>
      <c r="BK56" s="344"/>
      <c r="BL56" s="344"/>
      <c r="BM56" s="344"/>
      <c r="BN56" s="344"/>
      <c r="BO56" s="345"/>
      <c r="BP56" s="345"/>
      <c r="BQ56" s="345"/>
      <c r="BR56" s="345"/>
      <c r="BS56" s="50"/>
      <c r="BT56" s="94"/>
      <c r="BU56" s="95"/>
      <c r="BV56" s="96"/>
      <c r="BW56" s="316"/>
      <c r="BX56" s="344"/>
      <c r="BY56" s="344"/>
      <c r="BZ56" s="344"/>
      <c r="CA56" s="344"/>
      <c r="CB56" s="344"/>
      <c r="CC56" s="344"/>
      <c r="CD56" s="344"/>
      <c r="CE56" s="344"/>
      <c r="CF56" s="345"/>
      <c r="CG56" s="345"/>
      <c r="CH56" s="345"/>
      <c r="CI56" s="345"/>
      <c r="CJ56" s="50"/>
      <c r="CK56" s="94"/>
      <c r="CL56" s="95"/>
      <c r="CM56" s="96"/>
      <c r="CN56" s="316"/>
      <c r="CO56" s="344"/>
      <c r="CP56" s="344"/>
      <c r="CQ56" s="344"/>
      <c r="CR56" s="344"/>
      <c r="CS56" s="344"/>
      <c r="CT56" s="344"/>
      <c r="CU56" s="344"/>
      <c r="CV56" s="344"/>
      <c r="CW56" s="345"/>
      <c r="CX56" s="345"/>
      <c r="CY56" s="345"/>
      <c r="CZ56" s="345"/>
      <c r="DA56" s="50"/>
      <c r="DB56" s="94"/>
      <c r="DC56" s="95"/>
      <c r="DD56" s="96"/>
      <c r="DE56" s="316"/>
      <c r="DF56" s="344"/>
      <c r="DG56" s="50"/>
    </row>
    <row r="57" spans="1:111" s="14" customFormat="1" ht="15" customHeight="1">
      <c r="A57" s="50"/>
      <c r="B57" s="94"/>
      <c r="C57" s="95"/>
      <c r="D57" s="183" t="s">
        <v>19</v>
      </c>
      <c r="E57" s="316" t="s">
        <v>2</v>
      </c>
      <c r="F57" s="65"/>
      <c r="G57" s="73"/>
      <c r="H57" s="65"/>
      <c r="I57" s="73"/>
      <c r="J57" s="65"/>
      <c r="K57" s="73"/>
      <c r="L57" s="65"/>
      <c r="M57" s="73"/>
      <c r="N57" s="70"/>
      <c r="O57" s="78"/>
      <c r="P57" s="70"/>
      <c r="Q57" s="78"/>
      <c r="R57" s="50"/>
      <c r="S57" s="94"/>
      <c r="T57" s="95"/>
      <c r="U57" s="183" t="s">
        <v>19</v>
      </c>
      <c r="V57" s="316" t="s">
        <v>2</v>
      </c>
      <c r="W57" s="65"/>
      <c r="X57" s="73"/>
      <c r="Y57" s="65"/>
      <c r="Z57" s="73"/>
      <c r="AA57" s="65"/>
      <c r="AB57" s="73"/>
      <c r="AC57" s="65"/>
      <c r="AD57" s="73"/>
      <c r="AE57" s="70"/>
      <c r="AF57" s="78"/>
      <c r="AG57" s="70"/>
      <c r="AH57" s="78"/>
      <c r="AI57" s="50"/>
      <c r="AJ57" s="94"/>
      <c r="AK57" s="95"/>
      <c r="AL57" s="183" t="s">
        <v>19</v>
      </c>
      <c r="AM57" s="316" t="s">
        <v>2</v>
      </c>
      <c r="AN57" s="244"/>
      <c r="AO57" s="244"/>
      <c r="AP57" s="244"/>
      <c r="AQ57" s="244"/>
      <c r="AR57" s="244"/>
      <c r="AS57" s="244"/>
      <c r="AT57" s="244"/>
      <c r="AU57" s="244"/>
      <c r="AV57" s="245"/>
      <c r="AW57" s="245"/>
      <c r="AX57" s="245"/>
      <c r="AY57" s="245"/>
      <c r="AZ57" s="50"/>
      <c r="BA57" s="268"/>
      <c r="BB57" s="48"/>
      <c r="BC57" s="94"/>
      <c r="BD57" s="95"/>
      <c r="BE57" s="183" t="s">
        <v>19</v>
      </c>
      <c r="BF57" s="316" t="s">
        <v>2</v>
      </c>
      <c r="BG57" s="244">
        <f t="shared" ref="BG57:BG59" si="181">F57</f>
        <v>0</v>
      </c>
      <c r="BH57" s="244">
        <f>G57+BG57</f>
        <v>0</v>
      </c>
      <c r="BI57" s="244">
        <f>H57+BH57</f>
        <v>0</v>
      </c>
      <c r="BJ57" s="244">
        <f>I57+BI57</f>
        <v>0</v>
      </c>
      <c r="BK57" s="244">
        <f>J57+BJ57</f>
        <v>0</v>
      </c>
      <c r="BL57" s="244">
        <f>K57+BK57</f>
        <v>0</v>
      </c>
      <c r="BM57" s="244">
        <f>L57+BL57</f>
        <v>0</v>
      </c>
      <c r="BN57" s="244">
        <f>M57+BM57</f>
        <v>0</v>
      </c>
      <c r="BO57" s="245">
        <f>N57+BN57</f>
        <v>0</v>
      </c>
      <c r="BP57" s="245">
        <f>O57+BO57</f>
        <v>0</v>
      </c>
      <c r="BQ57" s="245">
        <f>P57+BP57</f>
        <v>0</v>
      </c>
      <c r="BR57" s="245">
        <f>Q57+BQ57</f>
        <v>0</v>
      </c>
      <c r="BS57" s="50"/>
      <c r="BT57" s="94"/>
      <c r="BU57" s="95"/>
      <c r="BV57" s="183" t="s">
        <v>19</v>
      </c>
      <c r="BW57" s="316" t="s">
        <v>2</v>
      </c>
      <c r="BX57" s="244">
        <f t="shared" ref="BX57:BX59" si="182">W57</f>
        <v>0</v>
      </c>
      <c r="BY57" s="244">
        <f>X57+BX57</f>
        <v>0</v>
      </c>
      <c r="BZ57" s="244">
        <f>Y57+BY57</f>
        <v>0</v>
      </c>
      <c r="CA57" s="244">
        <f>Z57+BZ57</f>
        <v>0</v>
      </c>
      <c r="CB57" s="244">
        <f>AA57+CA57</f>
        <v>0</v>
      </c>
      <c r="CC57" s="244">
        <f>AB57+CB57</f>
        <v>0</v>
      </c>
      <c r="CD57" s="244">
        <f>AC57+CC57</f>
        <v>0</v>
      </c>
      <c r="CE57" s="244">
        <f>AD57+CD57</f>
        <v>0</v>
      </c>
      <c r="CF57" s="245">
        <f>AE57+CE57</f>
        <v>0</v>
      </c>
      <c r="CG57" s="245">
        <f>AF57+CF57</f>
        <v>0</v>
      </c>
      <c r="CH57" s="245">
        <f>AG57+CG57</f>
        <v>0</v>
      </c>
      <c r="CI57" s="245">
        <f>AH57+CH57</f>
        <v>0</v>
      </c>
      <c r="CJ57" s="50"/>
      <c r="CK57" s="94"/>
      <c r="CL57" s="95"/>
      <c r="CM57" s="183" t="s">
        <v>19</v>
      </c>
      <c r="CN57" s="316" t="s">
        <v>2</v>
      </c>
      <c r="CO57" s="244">
        <f t="shared" ref="CO57:CO59" si="183">AN57</f>
        <v>0</v>
      </c>
      <c r="CP57" s="244">
        <f>AO57+CO57</f>
        <v>0</v>
      </c>
      <c r="CQ57" s="244">
        <f>AP57+CP57</f>
        <v>0</v>
      </c>
      <c r="CR57" s="244">
        <f>AQ57+CQ57</f>
        <v>0</v>
      </c>
      <c r="CS57" s="244">
        <f>AR57+CR57</f>
        <v>0</v>
      </c>
      <c r="CT57" s="244">
        <f>AS57+CS57</f>
        <v>0</v>
      </c>
      <c r="CU57" s="244">
        <f>AT57+CT57</f>
        <v>0</v>
      </c>
      <c r="CV57" s="244">
        <f>AU57+CU57</f>
        <v>0</v>
      </c>
      <c r="CW57" s="245">
        <f>AV57+CV57</f>
        <v>0</v>
      </c>
      <c r="CX57" s="245">
        <f>AW57+CW57</f>
        <v>0</v>
      </c>
      <c r="CY57" s="245">
        <f>AX57+CX57</f>
        <v>0</v>
      </c>
      <c r="CZ57" s="245">
        <f>AY57+CY57</f>
        <v>0</v>
      </c>
      <c r="DA57" s="50"/>
      <c r="DB57" s="94"/>
      <c r="DC57" s="95"/>
      <c r="DD57" s="183" t="s">
        <v>19</v>
      </c>
      <c r="DE57" s="316" t="s">
        <v>2</v>
      </c>
      <c r="DF57" s="244"/>
      <c r="DG57" s="50"/>
    </row>
    <row r="58" spans="1:111" s="14" customFormat="1" ht="15" customHeight="1">
      <c r="A58" s="50"/>
      <c r="B58" s="94"/>
      <c r="C58" s="95"/>
      <c r="D58" s="183"/>
      <c r="E58" s="316" t="s">
        <v>3</v>
      </c>
      <c r="F58" s="69"/>
      <c r="G58" s="77"/>
      <c r="H58" s="69"/>
      <c r="I58" s="77"/>
      <c r="J58" s="69"/>
      <c r="K58" s="77"/>
      <c r="L58" s="69"/>
      <c r="M58" s="77"/>
      <c r="N58" s="67"/>
      <c r="O58" s="75"/>
      <c r="P58" s="67"/>
      <c r="Q58" s="75"/>
      <c r="R58" s="50"/>
      <c r="S58" s="94"/>
      <c r="T58" s="95"/>
      <c r="U58" s="183"/>
      <c r="V58" s="316" t="s">
        <v>3</v>
      </c>
      <c r="W58" s="69"/>
      <c r="X58" s="77"/>
      <c r="Y58" s="69"/>
      <c r="Z58" s="77"/>
      <c r="AA58" s="69"/>
      <c r="AB58" s="77"/>
      <c r="AC58" s="69"/>
      <c r="AD58" s="77"/>
      <c r="AE58" s="67"/>
      <c r="AF58" s="75"/>
      <c r="AG58" s="67"/>
      <c r="AH58" s="75"/>
      <c r="AI58" s="50"/>
      <c r="AJ58" s="94"/>
      <c r="AK58" s="95"/>
      <c r="AL58" s="183"/>
      <c r="AM58" s="316" t="s">
        <v>3</v>
      </c>
      <c r="AN58" s="257"/>
      <c r="AO58" s="257"/>
      <c r="AP58" s="257"/>
      <c r="AQ58" s="257"/>
      <c r="AR58" s="257"/>
      <c r="AS58" s="257"/>
      <c r="AT58" s="257"/>
      <c r="AU58" s="257"/>
      <c r="AV58" s="258"/>
      <c r="AW58" s="258"/>
      <c r="AX58" s="258"/>
      <c r="AY58" s="258"/>
      <c r="AZ58" s="50"/>
      <c r="BA58" s="268"/>
      <c r="BB58" s="48"/>
      <c r="BC58" s="94"/>
      <c r="BD58" s="95"/>
      <c r="BE58" s="183"/>
      <c r="BF58" s="316" t="s">
        <v>3</v>
      </c>
      <c r="BG58" s="257">
        <f t="shared" si="181"/>
        <v>0</v>
      </c>
      <c r="BH58" s="257">
        <f>G58+BG58</f>
        <v>0</v>
      </c>
      <c r="BI58" s="257">
        <f>H58+BH58</f>
        <v>0</v>
      </c>
      <c r="BJ58" s="257">
        <f>I58+BI58</f>
        <v>0</v>
      </c>
      <c r="BK58" s="257">
        <f>J58+BJ58</f>
        <v>0</v>
      </c>
      <c r="BL58" s="257">
        <f>K58+BK58</f>
        <v>0</v>
      </c>
      <c r="BM58" s="257">
        <f>L58+BL58</f>
        <v>0</v>
      </c>
      <c r="BN58" s="257">
        <f>M58+BM58</f>
        <v>0</v>
      </c>
      <c r="BO58" s="258">
        <f>N58+BN58</f>
        <v>0</v>
      </c>
      <c r="BP58" s="258">
        <f>O58+BO58</f>
        <v>0</v>
      </c>
      <c r="BQ58" s="258">
        <f>P58+BP58</f>
        <v>0</v>
      </c>
      <c r="BR58" s="258">
        <f>Q58+BQ58</f>
        <v>0</v>
      </c>
      <c r="BS58" s="50"/>
      <c r="BT58" s="94"/>
      <c r="BU58" s="95"/>
      <c r="BV58" s="183"/>
      <c r="BW58" s="316" t="s">
        <v>3</v>
      </c>
      <c r="BX58" s="257">
        <f t="shared" si="182"/>
        <v>0</v>
      </c>
      <c r="BY58" s="257">
        <f>X58+BX58</f>
        <v>0</v>
      </c>
      <c r="BZ58" s="257">
        <f>Y58+BY58</f>
        <v>0</v>
      </c>
      <c r="CA58" s="257">
        <f>Z58+BZ58</f>
        <v>0</v>
      </c>
      <c r="CB58" s="257">
        <f>AA58+CA58</f>
        <v>0</v>
      </c>
      <c r="CC58" s="257">
        <f>AB58+CB58</f>
        <v>0</v>
      </c>
      <c r="CD58" s="257">
        <f>AC58+CC58</f>
        <v>0</v>
      </c>
      <c r="CE58" s="257">
        <f>AD58+CD58</f>
        <v>0</v>
      </c>
      <c r="CF58" s="258">
        <f>AE58+CE58</f>
        <v>0</v>
      </c>
      <c r="CG58" s="258">
        <f>AF58+CF58</f>
        <v>0</v>
      </c>
      <c r="CH58" s="258">
        <f>AG58+CG58</f>
        <v>0</v>
      </c>
      <c r="CI58" s="258">
        <f>AH58+CH58</f>
        <v>0</v>
      </c>
      <c r="CJ58" s="50"/>
      <c r="CK58" s="94"/>
      <c r="CL58" s="95"/>
      <c r="CM58" s="183"/>
      <c r="CN58" s="316" t="s">
        <v>3</v>
      </c>
      <c r="CO58" s="257">
        <f t="shared" si="183"/>
        <v>0</v>
      </c>
      <c r="CP58" s="257">
        <f>AO58+CO58</f>
        <v>0</v>
      </c>
      <c r="CQ58" s="257">
        <f>AP58+CP58</f>
        <v>0</v>
      </c>
      <c r="CR58" s="257">
        <f>AQ58+CQ58</f>
        <v>0</v>
      </c>
      <c r="CS58" s="257">
        <f>AR58+CR58</f>
        <v>0</v>
      </c>
      <c r="CT58" s="257">
        <f>AS58+CS58</f>
        <v>0</v>
      </c>
      <c r="CU58" s="257">
        <f>AT58+CT58</f>
        <v>0</v>
      </c>
      <c r="CV58" s="257">
        <f>AU58+CU58</f>
        <v>0</v>
      </c>
      <c r="CW58" s="258">
        <f>AV58+CV58</f>
        <v>0</v>
      </c>
      <c r="CX58" s="258">
        <f>AW58+CW58</f>
        <v>0</v>
      </c>
      <c r="CY58" s="258">
        <f>AX58+CX58</f>
        <v>0</v>
      </c>
      <c r="CZ58" s="258">
        <f>AY58+CY58</f>
        <v>0</v>
      </c>
      <c r="DA58" s="50"/>
      <c r="DB58" s="94"/>
      <c r="DC58" s="95"/>
      <c r="DD58" s="183"/>
      <c r="DE58" s="316" t="s">
        <v>3</v>
      </c>
      <c r="DF58" s="257"/>
      <c r="DG58" s="50"/>
    </row>
    <row r="59" spans="1:111" s="14" customFormat="1" ht="15" customHeight="1">
      <c r="A59" s="50"/>
      <c r="B59" s="94"/>
      <c r="C59" s="95"/>
      <c r="D59" s="96"/>
      <c r="E59" s="316" t="s">
        <v>140</v>
      </c>
      <c r="F59" s="69"/>
      <c r="G59" s="77"/>
      <c r="H59" s="69"/>
      <c r="I59" s="77"/>
      <c r="J59" s="69"/>
      <c r="K59" s="77"/>
      <c r="L59" s="69"/>
      <c r="M59" s="77"/>
      <c r="N59" s="67"/>
      <c r="O59" s="75"/>
      <c r="P59" s="67"/>
      <c r="Q59" s="75"/>
      <c r="R59" s="50"/>
      <c r="S59" s="94"/>
      <c r="T59" s="95"/>
      <c r="U59" s="96"/>
      <c r="V59" s="316" t="s">
        <v>140</v>
      </c>
      <c r="W59" s="69"/>
      <c r="X59" s="77"/>
      <c r="Y59" s="69"/>
      <c r="Z59" s="77"/>
      <c r="AA59" s="69"/>
      <c r="AB59" s="77"/>
      <c r="AC59" s="69"/>
      <c r="AD59" s="77"/>
      <c r="AE59" s="67"/>
      <c r="AF59" s="75"/>
      <c r="AG59" s="67"/>
      <c r="AH59" s="75"/>
      <c r="AI59" s="50"/>
      <c r="AJ59" s="94"/>
      <c r="AK59" s="95"/>
      <c r="AL59" s="96"/>
      <c r="AM59" s="316" t="s">
        <v>140</v>
      </c>
      <c r="AN59" s="257"/>
      <c r="AO59" s="257"/>
      <c r="AP59" s="257"/>
      <c r="AQ59" s="257"/>
      <c r="AR59" s="257"/>
      <c r="AS59" s="257"/>
      <c r="AT59" s="257"/>
      <c r="AU59" s="257"/>
      <c r="AV59" s="258"/>
      <c r="AW59" s="258"/>
      <c r="AX59" s="258"/>
      <c r="AY59" s="258"/>
      <c r="AZ59" s="50"/>
      <c r="BA59" s="268"/>
      <c r="BB59" s="48"/>
      <c r="BC59" s="94"/>
      <c r="BD59" s="95"/>
      <c r="BE59" s="96"/>
      <c r="BF59" s="316" t="s">
        <v>140</v>
      </c>
      <c r="BG59" s="257">
        <f t="shared" si="181"/>
        <v>0</v>
      </c>
      <c r="BH59" s="257">
        <f>G59+BG59</f>
        <v>0</v>
      </c>
      <c r="BI59" s="257">
        <f>H59+BH59</f>
        <v>0</v>
      </c>
      <c r="BJ59" s="257">
        <f>I59+BI59</f>
        <v>0</v>
      </c>
      <c r="BK59" s="257">
        <f>J59+BJ59</f>
        <v>0</v>
      </c>
      <c r="BL59" s="257">
        <f>K59+BK59</f>
        <v>0</v>
      </c>
      <c r="BM59" s="257">
        <f>L59+BL59</f>
        <v>0</v>
      </c>
      <c r="BN59" s="257">
        <f>M59+BM59</f>
        <v>0</v>
      </c>
      <c r="BO59" s="258">
        <f>N59+BN59</f>
        <v>0</v>
      </c>
      <c r="BP59" s="258">
        <f>O59+BO59</f>
        <v>0</v>
      </c>
      <c r="BQ59" s="258">
        <f>P59+BP59</f>
        <v>0</v>
      </c>
      <c r="BR59" s="258">
        <f>Q59+BQ59</f>
        <v>0</v>
      </c>
      <c r="BS59" s="50"/>
      <c r="BT59" s="94"/>
      <c r="BU59" s="95"/>
      <c r="BV59" s="96"/>
      <c r="BW59" s="316" t="s">
        <v>140</v>
      </c>
      <c r="BX59" s="257">
        <f t="shared" si="182"/>
        <v>0</v>
      </c>
      <c r="BY59" s="257">
        <f>X59+BX59</f>
        <v>0</v>
      </c>
      <c r="BZ59" s="257">
        <f>Y59+BY59</f>
        <v>0</v>
      </c>
      <c r="CA59" s="257">
        <f>Z59+BZ59</f>
        <v>0</v>
      </c>
      <c r="CB59" s="257">
        <f>AA59+CA59</f>
        <v>0</v>
      </c>
      <c r="CC59" s="257">
        <f>AB59+CB59</f>
        <v>0</v>
      </c>
      <c r="CD59" s="257">
        <f>AC59+CC59</f>
        <v>0</v>
      </c>
      <c r="CE59" s="257">
        <f>AD59+CD59</f>
        <v>0</v>
      </c>
      <c r="CF59" s="258">
        <f>AE59+CE59</f>
        <v>0</v>
      </c>
      <c r="CG59" s="258">
        <f>AF59+CF59</f>
        <v>0</v>
      </c>
      <c r="CH59" s="258">
        <f>AG59+CG59</f>
        <v>0</v>
      </c>
      <c r="CI59" s="258">
        <f>AH59+CH59</f>
        <v>0</v>
      </c>
      <c r="CJ59" s="50"/>
      <c r="CK59" s="94"/>
      <c r="CL59" s="95"/>
      <c r="CM59" s="96"/>
      <c r="CN59" s="316" t="s">
        <v>140</v>
      </c>
      <c r="CO59" s="257">
        <f t="shared" si="183"/>
        <v>0</v>
      </c>
      <c r="CP59" s="257">
        <f>AO59+CO59</f>
        <v>0</v>
      </c>
      <c r="CQ59" s="257">
        <f>AP59+CP59</f>
        <v>0</v>
      </c>
      <c r="CR59" s="257">
        <f>AQ59+CQ59</f>
        <v>0</v>
      </c>
      <c r="CS59" s="257">
        <f>AR59+CR59</f>
        <v>0</v>
      </c>
      <c r="CT59" s="257">
        <f>AS59+CS59</f>
        <v>0</v>
      </c>
      <c r="CU59" s="257">
        <f>AT59+CT59</f>
        <v>0</v>
      </c>
      <c r="CV59" s="257">
        <f>AU59+CU59</f>
        <v>0</v>
      </c>
      <c r="CW59" s="258">
        <f>AV59+CV59</f>
        <v>0</v>
      </c>
      <c r="CX59" s="258">
        <f>AW59+CW59</f>
        <v>0</v>
      </c>
      <c r="CY59" s="258">
        <f>AX59+CX59</f>
        <v>0</v>
      </c>
      <c r="CZ59" s="258">
        <f>AY59+CY59</f>
        <v>0</v>
      </c>
      <c r="DA59" s="50"/>
      <c r="DB59" s="94"/>
      <c r="DC59" s="95"/>
      <c r="DD59" s="96"/>
      <c r="DE59" s="316" t="s">
        <v>140</v>
      </c>
      <c r="DF59" s="257"/>
      <c r="DG59" s="50"/>
    </row>
    <row r="60" spans="1:111" s="14" customFormat="1" ht="15" customHeight="1">
      <c r="A60" s="50"/>
      <c r="B60" s="94"/>
      <c r="C60" s="95"/>
      <c r="D60" s="96"/>
      <c r="E60" s="316" t="s">
        <v>25</v>
      </c>
      <c r="F60" s="69">
        <f>IF(F57=0,0,F59/F57)</f>
        <v>0</v>
      </c>
      <c r="G60" s="77">
        <f t="shared" ref="G60:Q60" si="184">IF(G57=0,0,G59/G57)</f>
        <v>0</v>
      </c>
      <c r="H60" s="69">
        <f t="shared" si="184"/>
        <v>0</v>
      </c>
      <c r="I60" s="77">
        <f t="shared" si="184"/>
        <v>0</v>
      </c>
      <c r="J60" s="69">
        <f t="shared" si="184"/>
        <v>0</v>
      </c>
      <c r="K60" s="77">
        <f t="shared" si="184"/>
        <v>0</v>
      </c>
      <c r="L60" s="69">
        <f t="shared" si="184"/>
        <v>0</v>
      </c>
      <c r="M60" s="77">
        <f t="shared" si="184"/>
        <v>0</v>
      </c>
      <c r="N60" s="67">
        <f t="shared" si="184"/>
        <v>0</v>
      </c>
      <c r="O60" s="75">
        <f t="shared" si="184"/>
        <v>0</v>
      </c>
      <c r="P60" s="67">
        <f t="shared" si="184"/>
        <v>0</v>
      </c>
      <c r="Q60" s="75">
        <f t="shared" si="184"/>
        <v>0</v>
      </c>
      <c r="R60" s="50"/>
      <c r="S60" s="94"/>
      <c r="T60" s="95"/>
      <c r="U60" s="96"/>
      <c r="V60" s="316" t="s">
        <v>25</v>
      </c>
      <c r="W60" s="69">
        <f>IF(W57=0,0,W59/W57)</f>
        <v>0</v>
      </c>
      <c r="X60" s="77">
        <f t="shared" ref="X60:AH60" si="185">IF(X57=0,0,X59/X57)</f>
        <v>0</v>
      </c>
      <c r="Y60" s="69">
        <f t="shared" si="185"/>
        <v>0</v>
      </c>
      <c r="Z60" s="77">
        <f t="shared" si="185"/>
        <v>0</v>
      </c>
      <c r="AA60" s="69">
        <f t="shared" si="185"/>
        <v>0</v>
      </c>
      <c r="AB60" s="77">
        <f t="shared" si="185"/>
        <v>0</v>
      </c>
      <c r="AC60" s="69">
        <f t="shared" si="185"/>
        <v>0</v>
      </c>
      <c r="AD60" s="77">
        <f t="shared" si="185"/>
        <v>0</v>
      </c>
      <c r="AE60" s="67">
        <f t="shared" si="185"/>
        <v>0</v>
      </c>
      <c r="AF60" s="75">
        <f t="shared" si="185"/>
        <v>0</v>
      </c>
      <c r="AG60" s="67">
        <f t="shared" si="185"/>
        <v>0</v>
      </c>
      <c r="AH60" s="75">
        <f t="shared" si="185"/>
        <v>0</v>
      </c>
      <c r="AI60" s="50"/>
      <c r="AJ60" s="94"/>
      <c r="AK60" s="95"/>
      <c r="AL60" s="96"/>
      <c r="AM60" s="316" t="s">
        <v>25</v>
      </c>
      <c r="AN60" s="257">
        <f>IF(AN57=0,0,AN59/AN57)</f>
        <v>0</v>
      </c>
      <c r="AO60" s="257">
        <f t="shared" ref="AO60:AY60" si="186">IF(AO57=0,0,AO59/AO57)</f>
        <v>0</v>
      </c>
      <c r="AP60" s="257">
        <f t="shared" si="186"/>
        <v>0</v>
      </c>
      <c r="AQ60" s="257">
        <f t="shared" si="186"/>
        <v>0</v>
      </c>
      <c r="AR60" s="257">
        <f t="shared" si="186"/>
        <v>0</v>
      </c>
      <c r="AS60" s="257">
        <f t="shared" si="186"/>
        <v>0</v>
      </c>
      <c r="AT60" s="257">
        <f t="shared" si="186"/>
        <v>0</v>
      </c>
      <c r="AU60" s="257">
        <f t="shared" si="186"/>
        <v>0</v>
      </c>
      <c r="AV60" s="258">
        <f t="shared" si="186"/>
        <v>0</v>
      </c>
      <c r="AW60" s="258">
        <f t="shared" si="186"/>
        <v>0</v>
      </c>
      <c r="AX60" s="258">
        <f t="shared" si="186"/>
        <v>0</v>
      </c>
      <c r="AY60" s="258">
        <f t="shared" si="186"/>
        <v>0</v>
      </c>
      <c r="AZ60" s="50"/>
      <c r="BA60" s="268"/>
      <c r="BB60" s="48"/>
      <c r="BC60" s="94"/>
      <c r="BD60" s="95"/>
      <c r="BE60" s="96"/>
      <c r="BF60" s="316" t="s">
        <v>25</v>
      </c>
      <c r="BG60" s="257">
        <f>IF(BG57=0,0,BG59/BG57)</f>
        <v>0</v>
      </c>
      <c r="BH60" s="257">
        <f t="shared" ref="BH60:BR60" si="187">IF(BH57=0,0,BH59/BH57)</f>
        <v>0</v>
      </c>
      <c r="BI60" s="257">
        <f t="shared" si="187"/>
        <v>0</v>
      </c>
      <c r="BJ60" s="257">
        <f t="shared" si="187"/>
        <v>0</v>
      </c>
      <c r="BK60" s="257">
        <f t="shared" si="187"/>
        <v>0</v>
      </c>
      <c r="BL60" s="257">
        <f t="shared" si="187"/>
        <v>0</v>
      </c>
      <c r="BM60" s="257">
        <f t="shared" si="187"/>
        <v>0</v>
      </c>
      <c r="BN60" s="257">
        <f t="shared" si="187"/>
        <v>0</v>
      </c>
      <c r="BO60" s="258">
        <f t="shared" si="187"/>
        <v>0</v>
      </c>
      <c r="BP60" s="258">
        <f t="shared" si="187"/>
        <v>0</v>
      </c>
      <c r="BQ60" s="258">
        <f t="shared" si="187"/>
        <v>0</v>
      </c>
      <c r="BR60" s="258">
        <f t="shared" si="187"/>
        <v>0</v>
      </c>
      <c r="BS60" s="50"/>
      <c r="BT60" s="94"/>
      <c r="BU60" s="95"/>
      <c r="BV60" s="96"/>
      <c r="BW60" s="316" t="s">
        <v>25</v>
      </c>
      <c r="BX60" s="257">
        <f>IF(BX57=0,0,BX59/BX57)</f>
        <v>0</v>
      </c>
      <c r="BY60" s="257">
        <f t="shared" ref="BY60:CI60" si="188">IF(BY57=0,0,BY59/BY57)</f>
        <v>0</v>
      </c>
      <c r="BZ60" s="257">
        <f t="shared" si="188"/>
        <v>0</v>
      </c>
      <c r="CA60" s="257">
        <f t="shared" si="188"/>
        <v>0</v>
      </c>
      <c r="CB60" s="257">
        <f t="shared" si="188"/>
        <v>0</v>
      </c>
      <c r="CC60" s="257">
        <f t="shared" si="188"/>
        <v>0</v>
      </c>
      <c r="CD60" s="257">
        <f t="shared" si="188"/>
        <v>0</v>
      </c>
      <c r="CE60" s="257">
        <f t="shared" si="188"/>
        <v>0</v>
      </c>
      <c r="CF60" s="258">
        <f t="shared" si="188"/>
        <v>0</v>
      </c>
      <c r="CG60" s="258">
        <f t="shared" si="188"/>
        <v>0</v>
      </c>
      <c r="CH60" s="258">
        <f t="shared" si="188"/>
        <v>0</v>
      </c>
      <c r="CI60" s="258">
        <f t="shared" si="188"/>
        <v>0</v>
      </c>
      <c r="CJ60" s="50"/>
      <c r="CK60" s="94"/>
      <c r="CL60" s="95"/>
      <c r="CM60" s="96"/>
      <c r="CN60" s="316" t="s">
        <v>25</v>
      </c>
      <c r="CO60" s="257">
        <f>IF(CO57=0,0,CO59/CO57)</f>
        <v>0</v>
      </c>
      <c r="CP60" s="257">
        <f t="shared" ref="CP60:CZ60" si="189">IF(CP57=0,0,CP59/CP57)</f>
        <v>0</v>
      </c>
      <c r="CQ60" s="257">
        <f t="shared" si="189"/>
        <v>0</v>
      </c>
      <c r="CR60" s="257">
        <f t="shared" si="189"/>
        <v>0</v>
      </c>
      <c r="CS60" s="257">
        <f t="shared" si="189"/>
        <v>0</v>
      </c>
      <c r="CT60" s="257">
        <f t="shared" si="189"/>
        <v>0</v>
      </c>
      <c r="CU60" s="257">
        <f t="shared" si="189"/>
        <v>0</v>
      </c>
      <c r="CV60" s="257">
        <f t="shared" si="189"/>
        <v>0</v>
      </c>
      <c r="CW60" s="258">
        <f t="shared" si="189"/>
        <v>0</v>
      </c>
      <c r="CX60" s="258">
        <f t="shared" si="189"/>
        <v>0</v>
      </c>
      <c r="CY60" s="258">
        <f t="shared" si="189"/>
        <v>0</v>
      </c>
      <c r="CZ60" s="258">
        <f t="shared" si="189"/>
        <v>0</v>
      </c>
      <c r="DA60" s="50"/>
      <c r="DB60" s="94"/>
      <c r="DC60" s="95"/>
      <c r="DD60" s="96"/>
      <c r="DE60" s="316" t="s">
        <v>25</v>
      </c>
      <c r="DF60" s="257">
        <f>IF(DF57=0,0,DF59/DF57)</f>
        <v>0</v>
      </c>
      <c r="DG60" s="50"/>
    </row>
    <row r="61" spans="1:111" s="14" customFormat="1" ht="15" customHeight="1">
      <c r="A61" s="50"/>
      <c r="B61" s="94"/>
      <c r="C61" s="95"/>
      <c r="D61" s="96"/>
      <c r="E61" s="316" t="s">
        <v>225</v>
      </c>
      <c r="F61" s="69">
        <f>IF(F58=0,0,F59/F58)</f>
        <v>0</v>
      </c>
      <c r="G61" s="77">
        <f t="shared" ref="G61:Q61" si="190">IF(G58=0,0,G59/G58)</f>
        <v>0</v>
      </c>
      <c r="H61" s="69">
        <f t="shared" si="190"/>
        <v>0</v>
      </c>
      <c r="I61" s="77">
        <f t="shared" si="190"/>
        <v>0</v>
      </c>
      <c r="J61" s="69">
        <f t="shared" si="190"/>
        <v>0</v>
      </c>
      <c r="K61" s="77">
        <f t="shared" si="190"/>
        <v>0</v>
      </c>
      <c r="L61" s="69">
        <f t="shared" si="190"/>
        <v>0</v>
      </c>
      <c r="M61" s="77">
        <f t="shared" si="190"/>
        <v>0</v>
      </c>
      <c r="N61" s="67">
        <f t="shared" si="190"/>
        <v>0</v>
      </c>
      <c r="O61" s="75">
        <f t="shared" si="190"/>
        <v>0</v>
      </c>
      <c r="P61" s="67">
        <f t="shared" si="190"/>
        <v>0</v>
      </c>
      <c r="Q61" s="75">
        <f t="shared" si="190"/>
        <v>0</v>
      </c>
      <c r="R61" s="50"/>
      <c r="S61" s="94"/>
      <c r="T61" s="95"/>
      <c r="U61" s="96"/>
      <c r="V61" s="316" t="s">
        <v>225</v>
      </c>
      <c r="W61" s="69">
        <f>IF(W58=0,0,W59/W58)</f>
        <v>0</v>
      </c>
      <c r="X61" s="77">
        <f t="shared" ref="X61:AH61" si="191">IF(X58=0,0,X59/X58)</f>
        <v>0</v>
      </c>
      <c r="Y61" s="69">
        <f t="shared" si="191"/>
        <v>0</v>
      </c>
      <c r="Z61" s="77">
        <f t="shared" si="191"/>
        <v>0</v>
      </c>
      <c r="AA61" s="69">
        <f t="shared" si="191"/>
        <v>0</v>
      </c>
      <c r="AB61" s="77">
        <f t="shared" si="191"/>
        <v>0</v>
      </c>
      <c r="AC61" s="69">
        <f t="shared" si="191"/>
        <v>0</v>
      </c>
      <c r="AD61" s="77">
        <f t="shared" si="191"/>
        <v>0</v>
      </c>
      <c r="AE61" s="67">
        <f t="shared" si="191"/>
        <v>0</v>
      </c>
      <c r="AF61" s="75">
        <f t="shared" si="191"/>
        <v>0</v>
      </c>
      <c r="AG61" s="67">
        <f t="shared" si="191"/>
        <v>0</v>
      </c>
      <c r="AH61" s="75">
        <f t="shared" si="191"/>
        <v>0</v>
      </c>
      <c r="AI61" s="50"/>
      <c r="AJ61" s="94"/>
      <c r="AK61" s="95"/>
      <c r="AL61" s="96"/>
      <c r="AM61" s="316" t="s">
        <v>225</v>
      </c>
      <c r="AN61" s="257">
        <f>IF(AN58=0,0,AN59/AN58)</f>
        <v>0</v>
      </c>
      <c r="AO61" s="257">
        <f t="shared" ref="AO61:AY61" si="192">IF(AO58=0,0,AO59/AO58)</f>
        <v>0</v>
      </c>
      <c r="AP61" s="257">
        <f t="shared" si="192"/>
        <v>0</v>
      </c>
      <c r="AQ61" s="257">
        <f t="shared" si="192"/>
        <v>0</v>
      </c>
      <c r="AR61" s="257">
        <f t="shared" si="192"/>
        <v>0</v>
      </c>
      <c r="AS61" s="257">
        <f t="shared" si="192"/>
        <v>0</v>
      </c>
      <c r="AT61" s="257">
        <f t="shared" si="192"/>
        <v>0</v>
      </c>
      <c r="AU61" s="257">
        <f t="shared" si="192"/>
        <v>0</v>
      </c>
      <c r="AV61" s="258">
        <f t="shared" si="192"/>
        <v>0</v>
      </c>
      <c r="AW61" s="258">
        <f t="shared" si="192"/>
        <v>0</v>
      </c>
      <c r="AX61" s="258">
        <f t="shared" si="192"/>
        <v>0</v>
      </c>
      <c r="AY61" s="258">
        <f t="shared" si="192"/>
        <v>0</v>
      </c>
      <c r="AZ61" s="50"/>
      <c r="BA61" s="268"/>
      <c r="BB61" s="48"/>
      <c r="BC61" s="94"/>
      <c r="BD61" s="95"/>
      <c r="BE61" s="96"/>
      <c r="BF61" s="316" t="s">
        <v>225</v>
      </c>
      <c r="BG61" s="257">
        <f>IF(BG58=0,0,BG59/BG58)</f>
        <v>0</v>
      </c>
      <c r="BH61" s="257">
        <f t="shared" ref="BH61:BR61" si="193">IF(BH58=0,0,BH59/BH58)</f>
        <v>0</v>
      </c>
      <c r="BI61" s="257">
        <f t="shared" si="193"/>
        <v>0</v>
      </c>
      <c r="BJ61" s="257">
        <f t="shared" si="193"/>
        <v>0</v>
      </c>
      <c r="BK61" s="257">
        <f t="shared" si="193"/>
        <v>0</v>
      </c>
      <c r="BL61" s="257">
        <f t="shared" si="193"/>
        <v>0</v>
      </c>
      <c r="BM61" s="257">
        <f t="shared" si="193"/>
        <v>0</v>
      </c>
      <c r="BN61" s="257">
        <f t="shared" si="193"/>
        <v>0</v>
      </c>
      <c r="BO61" s="258">
        <f t="shared" si="193"/>
        <v>0</v>
      </c>
      <c r="BP61" s="258">
        <f t="shared" si="193"/>
        <v>0</v>
      </c>
      <c r="BQ61" s="258">
        <f t="shared" si="193"/>
        <v>0</v>
      </c>
      <c r="BR61" s="258">
        <f t="shared" si="193"/>
        <v>0</v>
      </c>
      <c r="BS61" s="50"/>
      <c r="BT61" s="94"/>
      <c r="BU61" s="95"/>
      <c r="BV61" s="96"/>
      <c r="BW61" s="316" t="s">
        <v>225</v>
      </c>
      <c r="BX61" s="257">
        <f>IF(BX58=0,0,BX59/BX58)</f>
        <v>0</v>
      </c>
      <c r="BY61" s="257">
        <f t="shared" ref="BY61:CI61" si="194">IF(BY58=0,0,BY59/BY58)</f>
        <v>0</v>
      </c>
      <c r="BZ61" s="257">
        <f t="shared" si="194"/>
        <v>0</v>
      </c>
      <c r="CA61" s="257">
        <f t="shared" si="194"/>
        <v>0</v>
      </c>
      <c r="CB61" s="257">
        <f t="shared" si="194"/>
        <v>0</v>
      </c>
      <c r="CC61" s="257">
        <f t="shared" si="194"/>
        <v>0</v>
      </c>
      <c r="CD61" s="257">
        <f t="shared" si="194"/>
        <v>0</v>
      </c>
      <c r="CE61" s="257">
        <f t="shared" si="194"/>
        <v>0</v>
      </c>
      <c r="CF61" s="258">
        <f t="shared" si="194"/>
        <v>0</v>
      </c>
      <c r="CG61" s="258">
        <f t="shared" si="194"/>
        <v>0</v>
      </c>
      <c r="CH61" s="258">
        <f t="shared" si="194"/>
        <v>0</v>
      </c>
      <c r="CI61" s="258">
        <f t="shared" si="194"/>
        <v>0</v>
      </c>
      <c r="CJ61" s="50"/>
      <c r="CK61" s="94"/>
      <c r="CL61" s="95"/>
      <c r="CM61" s="96"/>
      <c r="CN61" s="316" t="s">
        <v>225</v>
      </c>
      <c r="CO61" s="257">
        <f>IF(CO58=0,0,CO59/CO58)</f>
        <v>0</v>
      </c>
      <c r="CP61" s="257">
        <f t="shared" ref="CP61:CZ61" si="195">IF(CP58=0,0,CP59/CP58)</f>
        <v>0</v>
      </c>
      <c r="CQ61" s="257">
        <f t="shared" si="195"/>
        <v>0</v>
      </c>
      <c r="CR61" s="257">
        <f t="shared" si="195"/>
        <v>0</v>
      </c>
      <c r="CS61" s="257">
        <f t="shared" si="195"/>
        <v>0</v>
      </c>
      <c r="CT61" s="257">
        <f t="shared" si="195"/>
        <v>0</v>
      </c>
      <c r="CU61" s="257">
        <f t="shared" si="195"/>
        <v>0</v>
      </c>
      <c r="CV61" s="257">
        <f t="shared" si="195"/>
        <v>0</v>
      </c>
      <c r="CW61" s="258">
        <f t="shared" si="195"/>
        <v>0</v>
      </c>
      <c r="CX61" s="258">
        <f t="shared" si="195"/>
        <v>0</v>
      </c>
      <c r="CY61" s="258">
        <f t="shared" si="195"/>
        <v>0</v>
      </c>
      <c r="CZ61" s="258">
        <f t="shared" si="195"/>
        <v>0</v>
      </c>
      <c r="DA61" s="50"/>
      <c r="DB61" s="94"/>
      <c r="DC61" s="95"/>
      <c r="DD61" s="96"/>
      <c r="DE61" s="316" t="s">
        <v>225</v>
      </c>
      <c r="DF61" s="257">
        <f>IF(DF58=0,0,DF59/DF58)</f>
        <v>0</v>
      </c>
      <c r="DG61" s="50"/>
    </row>
    <row r="62" spans="1:111" s="14" customFormat="1" ht="15" customHeight="1">
      <c r="A62" s="50"/>
      <c r="B62" s="94"/>
      <c r="C62" s="95"/>
      <c r="D62" s="182"/>
      <c r="E62" s="316"/>
      <c r="F62" s="81"/>
      <c r="G62" s="86"/>
      <c r="H62" s="81"/>
      <c r="I62" s="86"/>
      <c r="J62" s="81"/>
      <c r="K62" s="86"/>
      <c r="L62" s="81"/>
      <c r="M62" s="86"/>
      <c r="N62" s="66"/>
      <c r="O62" s="74"/>
      <c r="P62" s="66"/>
      <c r="Q62" s="74"/>
      <c r="R62" s="50"/>
      <c r="S62" s="94"/>
      <c r="T62" s="95"/>
      <c r="U62" s="182"/>
      <c r="V62" s="316"/>
      <c r="W62" s="81"/>
      <c r="X62" s="86"/>
      <c r="Y62" s="81"/>
      <c r="Z62" s="86"/>
      <c r="AA62" s="81"/>
      <c r="AB62" s="86"/>
      <c r="AC62" s="81"/>
      <c r="AD62" s="86"/>
      <c r="AE62" s="66"/>
      <c r="AF62" s="74"/>
      <c r="AG62" s="66"/>
      <c r="AH62" s="74"/>
      <c r="AI62" s="50"/>
      <c r="AJ62" s="94"/>
      <c r="AK62" s="95"/>
      <c r="AL62" s="182"/>
      <c r="AM62" s="316"/>
      <c r="AN62" s="343"/>
      <c r="AO62" s="343"/>
      <c r="AP62" s="343"/>
      <c r="AQ62" s="343"/>
      <c r="AR62" s="343"/>
      <c r="AS62" s="343"/>
      <c r="AT62" s="343"/>
      <c r="AU62" s="343"/>
      <c r="AV62" s="346"/>
      <c r="AW62" s="346"/>
      <c r="AX62" s="346"/>
      <c r="AY62" s="346"/>
      <c r="AZ62" s="50"/>
      <c r="BA62" s="268"/>
      <c r="BB62" s="48"/>
      <c r="BC62" s="94"/>
      <c r="BD62" s="95"/>
      <c r="BE62" s="182"/>
      <c r="BF62" s="316"/>
      <c r="BG62" s="343"/>
      <c r="BH62" s="343"/>
      <c r="BI62" s="343"/>
      <c r="BJ62" s="343"/>
      <c r="BK62" s="343"/>
      <c r="BL62" s="343"/>
      <c r="BM62" s="343"/>
      <c r="BN62" s="343"/>
      <c r="BO62" s="346"/>
      <c r="BP62" s="346"/>
      <c r="BQ62" s="346"/>
      <c r="BR62" s="346"/>
      <c r="BS62" s="50"/>
      <c r="BT62" s="94"/>
      <c r="BU62" s="95"/>
      <c r="BV62" s="182"/>
      <c r="BW62" s="316"/>
      <c r="BX62" s="343"/>
      <c r="BY62" s="343"/>
      <c r="BZ62" s="343"/>
      <c r="CA62" s="343"/>
      <c r="CB62" s="343"/>
      <c r="CC62" s="343"/>
      <c r="CD62" s="343"/>
      <c r="CE62" s="343"/>
      <c r="CF62" s="346"/>
      <c r="CG62" s="346"/>
      <c r="CH62" s="346"/>
      <c r="CI62" s="346"/>
      <c r="CJ62" s="50"/>
      <c r="CK62" s="94"/>
      <c r="CL62" s="95"/>
      <c r="CM62" s="182"/>
      <c r="CN62" s="316"/>
      <c r="CO62" s="343"/>
      <c r="CP62" s="343"/>
      <c r="CQ62" s="343"/>
      <c r="CR62" s="343"/>
      <c r="CS62" s="343"/>
      <c r="CT62" s="343"/>
      <c r="CU62" s="343"/>
      <c r="CV62" s="343"/>
      <c r="CW62" s="346"/>
      <c r="CX62" s="346"/>
      <c r="CY62" s="346"/>
      <c r="CZ62" s="346"/>
      <c r="DA62" s="50"/>
      <c r="DB62" s="94"/>
      <c r="DC62" s="95"/>
      <c r="DD62" s="182"/>
      <c r="DE62" s="316"/>
      <c r="DF62" s="343"/>
      <c r="DG62" s="50"/>
    </row>
    <row r="63" spans="1:111" s="16" customFormat="1" ht="15" customHeight="1">
      <c r="A63" s="51"/>
      <c r="B63" s="91"/>
      <c r="C63" s="92"/>
      <c r="D63" s="338" t="s">
        <v>232</v>
      </c>
      <c r="E63" s="317" t="s">
        <v>3</v>
      </c>
      <c r="F63" s="83"/>
      <c r="G63" s="88"/>
      <c r="H63" s="83"/>
      <c r="I63" s="88"/>
      <c r="J63" s="83"/>
      <c r="K63" s="88"/>
      <c r="L63" s="83"/>
      <c r="M63" s="88"/>
      <c r="N63" s="84"/>
      <c r="O63" s="89"/>
      <c r="P63" s="84"/>
      <c r="Q63" s="89"/>
      <c r="R63" s="51"/>
      <c r="S63" s="91"/>
      <c r="T63" s="92"/>
      <c r="U63" s="338" t="s">
        <v>232</v>
      </c>
      <c r="V63" s="317" t="s">
        <v>3</v>
      </c>
      <c r="W63" s="83"/>
      <c r="X63" s="88"/>
      <c r="Y63" s="83"/>
      <c r="Z63" s="88"/>
      <c r="AA63" s="83"/>
      <c r="AB63" s="88"/>
      <c r="AC63" s="83"/>
      <c r="AD63" s="88"/>
      <c r="AE63" s="84"/>
      <c r="AF63" s="89"/>
      <c r="AG63" s="84"/>
      <c r="AH63" s="89"/>
      <c r="AI63" s="51"/>
      <c r="AJ63" s="91"/>
      <c r="AK63" s="92"/>
      <c r="AL63" s="338" t="s">
        <v>232</v>
      </c>
      <c r="AM63" s="317" t="s">
        <v>3</v>
      </c>
      <c r="AN63" s="262"/>
      <c r="AO63" s="262"/>
      <c r="AP63" s="262"/>
      <c r="AQ63" s="262"/>
      <c r="AR63" s="262"/>
      <c r="AS63" s="262"/>
      <c r="AT63" s="262"/>
      <c r="AU63" s="262"/>
      <c r="AV63" s="263"/>
      <c r="AW63" s="263"/>
      <c r="AX63" s="263"/>
      <c r="AY63" s="263"/>
      <c r="AZ63" s="51"/>
      <c r="BA63" s="267"/>
      <c r="BB63" s="452"/>
      <c r="BC63" s="91"/>
      <c r="BD63" s="92"/>
      <c r="BE63" s="338" t="s">
        <v>232</v>
      </c>
      <c r="BF63" s="317" t="s">
        <v>3</v>
      </c>
      <c r="BG63" s="262">
        <f t="shared" ref="BG63:BG64" si="196">F63</f>
        <v>0</v>
      </c>
      <c r="BH63" s="262">
        <f>G63+BG63</f>
        <v>0</v>
      </c>
      <c r="BI63" s="262">
        <f>H63+BH63</f>
        <v>0</v>
      </c>
      <c r="BJ63" s="262">
        <f>I63+BI63</f>
        <v>0</v>
      </c>
      <c r="BK63" s="262">
        <f>J63+BJ63</f>
        <v>0</v>
      </c>
      <c r="BL63" s="262">
        <f>K63+BK63</f>
        <v>0</v>
      </c>
      <c r="BM63" s="262">
        <f>L63+BL63</f>
        <v>0</v>
      </c>
      <c r="BN63" s="262">
        <f>M63+BM63</f>
        <v>0</v>
      </c>
      <c r="BO63" s="263">
        <f>N63+BN63</f>
        <v>0</v>
      </c>
      <c r="BP63" s="263">
        <f>O63+BO63</f>
        <v>0</v>
      </c>
      <c r="BQ63" s="263">
        <f>P63+BP63</f>
        <v>0</v>
      </c>
      <c r="BR63" s="263">
        <f>Q63+BQ63</f>
        <v>0</v>
      </c>
      <c r="BS63" s="51"/>
      <c r="BT63" s="91"/>
      <c r="BU63" s="92"/>
      <c r="BV63" s="338" t="s">
        <v>232</v>
      </c>
      <c r="BW63" s="317" t="s">
        <v>3</v>
      </c>
      <c r="BX63" s="262">
        <f t="shared" ref="BX63:BX64" si="197">W63</f>
        <v>0</v>
      </c>
      <c r="BY63" s="262">
        <f>X63+BX63</f>
        <v>0</v>
      </c>
      <c r="BZ63" s="262">
        <f>Y63+BY63</f>
        <v>0</v>
      </c>
      <c r="CA63" s="262">
        <f>Z63+BZ63</f>
        <v>0</v>
      </c>
      <c r="CB63" s="262">
        <f>AA63+CA63</f>
        <v>0</v>
      </c>
      <c r="CC63" s="262">
        <f>AB63+CB63</f>
        <v>0</v>
      </c>
      <c r="CD63" s="262">
        <f>AC63+CC63</f>
        <v>0</v>
      </c>
      <c r="CE63" s="262">
        <f>AD63+CD63</f>
        <v>0</v>
      </c>
      <c r="CF63" s="263">
        <f>AE63+CE63</f>
        <v>0</v>
      </c>
      <c r="CG63" s="263">
        <f>AF63+CF63</f>
        <v>0</v>
      </c>
      <c r="CH63" s="263">
        <f>AG63+CG63</f>
        <v>0</v>
      </c>
      <c r="CI63" s="263">
        <f>AH63+CH63</f>
        <v>0</v>
      </c>
      <c r="CJ63" s="51"/>
      <c r="CK63" s="91"/>
      <c r="CL63" s="92"/>
      <c r="CM63" s="338" t="s">
        <v>232</v>
      </c>
      <c r="CN63" s="317" t="s">
        <v>3</v>
      </c>
      <c r="CO63" s="262">
        <f t="shared" ref="CO63:CO64" si="198">AN63</f>
        <v>0</v>
      </c>
      <c r="CP63" s="262">
        <f>AO63+CO63</f>
        <v>0</v>
      </c>
      <c r="CQ63" s="262">
        <f>AP63+CP63</f>
        <v>0</v>
      </c>
      <c r="CR63" s="262">
        <f>AQ63+CQ63</f>
        <v>0</v>
      </c>
      <c r="CS63" s="262">
        <f>AR63+CR63</f>
        <v>0</v>
      </c>
      <c r="CT63" s="262">
        <f>AS63+CS63</f>
        <v>0</v>
      </c>
      <c r="CU63" s="262">
        <f>AT63+CT63</f>
        <v>0</v>
      </c>
      <c r="CV63" s="262">
        <f>AU63+CU63</f>
        <v>0</v>
      </c>
      <c r="CW63" s="263">
        <f>AV63+CV63</f>
        <v>0</v>
      </c>
      <c r="CX63" s="263">
        <f>AW63+CW63</f>
        <v>0</v>
      </c>
      <c r="CY63" s="263">
        <f>AX63+CX63</f>
        <v>0</v>
      </c>
      <c r="CZ63" s="263">
        <f>AY63+CY63</f>
        <v>0</v>
      </c>
      <c r="DA63" s="51"/>
      <c r="DB63" s="91"/>
      <c r="DC63" s="92"/>
      <c r="DD63" s="338" t="s">
        <v>232</v>
      </c>
      <c r="DE63" s="317" t="s">
        <v>3</v>
      </c>
      <c r="DF63" s="262"/>
      <c r="DG63" s="51"/>
    </row>
    <row r="64" spans="1:111" s="16" customFormat="1" ht="15" customHeight="1">
      <c r="A64" s="51"/>
      <c r="B64" s="91"/>
      <c r="C64" s="92"/>
      <c r="D64" s="338"/>
      <c r="E64" s="317" t="s">
        <v>140</v>
      </c>
      <c r="F64" s="83"/>
      <c r="G64" s="88"/>
      <c r="H64" s="83"/>
      <c r="I64" s="88"/>
      <c r="J64" s="83"/>
      <c r="K64" s="88"/>
      <c r="L64" s="83"/>
      <c r="M64" s="88"/>
      <c r="N64" s="84"/>
      <c r="O64" s="89"/>
      <c r="P64" s="84"/>
      <c r="Q64" s="89"/>
      <c r="R64" s="51"/>
      <c r="S64" s="91"/>
      <c r="T64" s="92"/>
      <c r="U64" s="338"/>
      <c r="V64" s="317" t="s">
        <v>140</v>
      </c>
      <c r="W64" s="83"/>
      <c r="X64" s="88"/>
      <c r="Y64" s="83"/>
      <c r="Z64" s="88"/>
      <c r="AA64" s="83"/>
      <c r="AB64" s="88"/>
      <c r="AC64" s="83"/>
      <c r="AD64" s="88"/>
      <c r="AE64" s="84"/>
      <c r="AF64" s="89"/>
      <c r="AG64" s="84"/>
      <c r="AH64" s="89"/>
      <c r="AI64" s="51"/>
      <c r="AJ64" s="91"/>
      <c r="AK64" s="92"/>
      <c r="AL64" s="338"/>
      <c r="AM64" s="317" t="s">
        <v>140</v>
      </c>
      <c r="AN64" s="262"/>
      <c r="AO64" s="262"/>
      <c r="AP64" s="262"/>
      <c r="AQ64" s="262"/>
      <c r="AR64" s="262"/>
      <c r="AS64" s="262"/>
      <c r="AT64" s="262"/>
      <c r="AU64" s="262"/>
      <c r="AV64" s="263"/>
      <c r="AW64" s="263"/>
      <c r="AX64" s="263"/>
      <c r="AY64" s="263"/>
      <c r="AZ64" s="51"/>
      <c r="BA64" s="267"/>
      <c r="BB64" s="452"/>
      <c r="BC64" s="91"/>
      <c r="BD64" s="92"/>
      <c r="BE64" s="338"/>
      <c r="BF64" s="317" t="s">
        <v>140</v>
      </c>
      <c r="BG64" s="262">
        <f t="shared" si="196"/>
        <v>0</v>
      </c>
      <c r="BH64" s="262">
        <f>G64+BG64</f>
        <v>0</v>
      </c>
      <c r="BI64" s="262">
        <f>H64+BH64</f>
        <v>0</v>
      </c>
      <c r="BJ64" s="262">
        <f>I64+BI64</f>
        <v>0</v>
      </c>
      <c r="BK64" s="262">
        <f>J64+BJ64</f>
        <v>0</v>
      </c>
      <c r="BL64" s="262">
        <f>K64+BK64</f>
        <v>0</v>
      </c>
      <c r="BM64" s="262">
        <f>L64+BL64</f>
        <v>0</v>
      </c>
      <c r="BN64" s="262">
        <f>M64+BM64</f>
        <v>0</v>
      </c>
      <c r="BO64" s="263">
        <f>N64+BN64</f>
        <v>0</v>
      </c>
      <c r="BP64" s="263">
        <f>O64+BO64</f>
        <v>0</v>
      </c>
      <c r="BQ64" s="263">
        <f>P64+BP64</f>
        <v>0</v>
      </c>
      <c r="BR64" s="263">
        <f>Q64+BQ64</f>
        <v>0</v>
      </c>
      <c r="BS64" s="51"/>
      <c r="BT64" s="91"/>
      <c r="BU64" s="92"/>
      <c r="BV64" s="338"/>
      <c r="BW64" s="317" t="s">
        <v>140</v>
      </c>
      <c r="BX64" s="262">
        <f t="shared" si="197"/>
        <v>0</v>
      </c>
      <c r="BY64" s="262">
        <f>X64+BX64</f>
        <v>0</v>
      </c>
      <c r="BZ64" s="262">
        <f>Y64+BY64</f>
        <v>0</v>
      </c>
      <c r="CA64" s="262">
        <f>Z64+BZ64</f>
        <v>0</v>
      </c>
      <c r="CB64" s="262">
        <f>AA64+CA64</f>
        <v>0</v>
      </c>
      <c r="CC64" s="262">
        <f>AB64+CB64</f>
        <v>0</v>
      </c>
      <c r="CD64" s="262">
        <f>AC64+CC64</f>
        <v>0</v>
      </c>
      <c r="CE64" s="262">
        <f>AD64+CD64</f>
        <v>0</v>
      </c>
      <c r="CF64" s="263">
        <f>AE64+CE64</f>
        <v>0</v>
      </c>
      <c r="CG64" s="263">
        <f>AF64+CF64</f>
        <v>0</v>
      </c>
      <c r="CH64" s="263">
        <f>AG64+CG64</f>
        <v>0</v>
      </c>
      <c r="CI64" s="263">
        <f>AH64+CH64</f>
        <v>0</v>
      </c>
      <c r="CJ64" s="51"/>
      <c r="CK64" s="91"/>
      <c r="CL64" s="92"/>
      <c r="CM64" s="338"/>
      <c r="CN64" s="317" t="s">
        <v>140</v>
      </c>
      <c r="CO64" s="262">
        <f t="shared" si="198"/>
        <v>0</v>
      </c>
      <c r="CP64" s="262">
        <f>AO64+CO64</f>
        <v>0</v>
      </c>
      <c r="CQ64" s="262">
        <f>AP64+CP64</f>
        <v>0</v>
      </c>
      <c r="CR64" s="262">
        <f>AQ64+CQ64</f>
        <v>0</v>
      </c>
      <c r="CS64" s="262">
        <f>AR64+CR64</f>
        <v>0</v>
      </c>
      <c r="CT64" s="262">
        <f>AS64+CS64</f>
        <v>0</v>
      </c>
      <c r="CU64" s="262">
        <f>AT64+CT64</f>
        <v>0</v>
      </c>
      <c r="CV64" s="262">
        <f>AU64+CU64</f>
        <v>0</v>
      </c>
      <c r="CW64" s="263">
        <f>AV64+CV64</f>
        <v>0</v>
      </c>
      <c r="CX64" s="263">
        <f>AW64+CW64</f>
        <v>0</v>
      </c>
      <c r="CY64" s="263">
        <f>AX64+CX64</f>
        <v>0</v>
      </c>
      <c r="CZ64" s="263">
        <f>AY64+CY64</f>
        <v>0</v>
      </c>
      <c r="DA64" s="51"/>
      <c r="DB64" s="91"/>
      <c r="DC64" s="92"/>
      <c r="DD64" s="338"/>
      <c r="DE64" s="317" t="s">
        <v>140</v>
      </c>
      <c r="DF64" s="262"/>
      <c r="DG64" s="51"/>
    </row>
    <row r="65" spans="1:111" s="16" customFormat="1" ht="15" customHeight="1">
      <c r="A65" s="51"/>
      <c r="B65" s="91"/>
      <c r="C65" s="92"/>
      <c r="D65" s="339"/>
      <c r="E65" s="317" t="s">
        <v>225</v>
      </c>
      <c r="F65" s="83">
        <f>IF(F63=0,0,F64/F63)</f>
        <v>0</v>
      </c>
      <c r="G65" s="88">
        <f t="shared" ref="G65:Q65" si="199">IF(G63=0,0,G64/G63)</f>
        <v>0</v>
      </c>
      <c r="H65" s="83">
        <f t="shared" si="199"/>
        <v>0</v>
      </c>
      <c r="I65" s="88">
        <f t="shared" si="199"/>
        <v>0</v>
      </c>
      <c r="J65" s="83">
        <f t="shared" si="199"/>
        <v>0</v>
      </c>
      <c r="K65" s="88">
        <f t="shared" si="199"/>
        <v>0</v>
      </c>
      <c r="L65" s="83">
        <f t="shared" si="199"/>
        <v>0</v>
      </c>
      <c r="M65" s="88">
        <f t="shared" si="199"/>
        <v>0</v>
      </c>
      <c r="N65" s="84">
        <f t="shared" si="199"/>
        <v>0</v>
      </c>
      <c r="O65" s="89">
        <f t="shared" si="199"/>
        <v>0</v>
      </c>
      <c r="P65" s="84">
        <f t="shared" si="199"/>
        <v>0</v>
      </c>
      <c r="Q65" s="89">
        <f t="shared" si="199"/>
        <v>0</v>
      </c>
      <c r="R65" s="51"/>
      <c r="S65" s="91"/>
      <c r="T65" s="92"/>
      <c r="U65" s="339"/>
      <c r="V65" s="317" t="s">
        <v>225</v>
      </c>
      <c r="W65" s="83">
        <f>IF(W63=0,0,W64/W63)</f>
        <v>0</v>
      </c>
      <c r="X65" s="88">
        <f t="shared" ref="X65" si="200">IF(X63=0,0,X64/X63)</f>
        <v>0</v>
      </c>
      <c r="Y65" s="83">
        <f t="shared" ref="Y65" si="201">IF(Y63=0,0,Y64/Y63)</f>
        <v>0</v>
      </c>
      <c r="Z65" s="88">
        <f t="shared" ref="Z65" si="202">IF(Z63=0,0,Z64/Z63)</f>
        <v>0</v>
      </c>
      <c r="AA65" s="83">
        <f t="shared" ref="AA65" si="203">IF(AA63=0,0,AA64/AA63)</f>
        <v>0</v>
      </c>
      <c r="AB65" s="88">
        <f t="shared" ref="AB65" si="204">IF(AB63=0,0,AB64/AB63)</f>
        <v>0</v>
      </c>
      <c r="AC65" s="83">
        <f t="shared" ref="AC65" si="205">IF(AC63=0,0,AC64/AC63)</f>
        <v>0</v>
      </c>
      <c r="AD65" s="88">
        <f t="shared" ref="AD65" si="206">IF(AD63=0,0,AD64/AD63)</f>
        <v>0</v>
      </c>
      <c r="AE65" s="84">
        <f t="shared" ref="AE65" si="207">IF(AE63=0,0,AE64/AE63)</f>
        <v>0</v>
      </c>
      <c r="AF65" s="89">
        <f t="shared" ref="AF65" si="208">IF(AF63=0,0,AF64/AF63)</f>
        <v>0</v>
      </c>
      <c r="AG65" s="84">
        <f t="shared" ref="AG65" si="209">IF(AG63=0,0,AG64/AG63)</f>
        <v>0</v>
      </c>
      <c r="AH65" s="89">
        <f t="shared" ref="AH65" si="210">IF(AH63=0,0,AH64/AH63)</f>
        <v>0</v>
      </c>
      <c r="AI65" s="51"/>
      <c r="AJ65" s="91"/>
      <c r="AK65" s="92"/>
      <c r="AL65" s="339"/>
      <c r="AM65" s="317" t="s">
        <v>225</v>
      </c>
      <c r="AN65" s="262">
        <f>IF(AN63=0,0,AN64/AN63)</f>
        <v>0</v>
      </c>
      <c r="AO65" s="262">
        <f t="shared" ref="AO65" si="211">IF(AO63=0,0,AO64/AO63)</f>
        <v>0</v>
      </c>
      <c r="AP65" s="262">
        <f t="shared" ref="AP65" si="212">IF(AP63=0,0,AP64/AP63)</f>
        <v>0</v>
      </c>
      <c r="AQ65" s="262">
        <f t="shared" ref="AQ65" si="213">IF(AQ63=0,0,AQ64/AQ63)</f>
        <v>0</v>
      </c>
      <c r="AR65" s="262">
        <f t="shared" ref="AR65" si="214">IF(AR63=0,0,AR64/AR63)</f>
        <v>0</v>
      </c>
      <c r="AS65" s="262">
        <f t="shared" ref="AS65" si="215">IF(AS63=0,0,AS64/AS63)</f>
        <v>0</v>
      </c>
      <c r="AT65" s="262">
        <f t="shared" ref="AT65" si="216">IF(AT63=0,0,AT64/AT63)</f>
        <v>0</v>
      </c>
      <c r="AU65" s="262">
        <f t="shared" ref="AU65" si="217">IF(AU63=0,0,AU64/AU63)</f>
        <v>0</v>
      </c>
      <c r="AV65" s="263">
        <f t="shared" ref="AV65" si="218">IF(AV63=0,0,AV64/AV63)</f>
        <v>0</v>
      </c>
      <c r="AW65" s="263">
        <f t="shared" ref="AW65" si="219">IF(AW63=0,0,AW64/AW63)</f>
        <v>0</v>
      </c>
      <c r="AX65" s="263">
        <f t="shared" ref="AX65" si="220">IF(AX63=0,0,AX64/AX63)</f>
        <v>0</v>
      </c>
      <c r="AY65" s="263">
        <f t="shared" ref="AY65" si="221">IF(AY63=0,0,AY64/AY63)</f>
        <v>0</v>
      </c>
      <c r="AZ65" s="51"/>
      <c r="BA65" s="267"/>
      <c r="BB65" s="452"/>
      <c r="BC65" s="91"/>
      <c r="BD65" s="92"/>
      <c r="BE65" s="339"/>
      <c r="BF65" s="317" t="s">
        <v>225</v>
      </c>
      <c r="BG65" s="262">
        <f>IF(BG63=0,0,BG64/BG63)</f>
        <v>0</v>
      </c>
      <c r="BH65" s="262">
        <f t="shared" ref="BH65" si="222">IF(BH63=0,0,BH64/BH63)</f>
        <v>0</v>
      </c>
      <c r="BI65" s="262">
        <f t="shared" ref="BI65" si="223">IF(BI63=0,0,BI64/BI63)</f>
        <v>0</v>
      </c>
      <c r="BJ65" s="262">
        <f t="shared" ref="BJ65" si="224">IF(BJ63=0,0,BJ64/BJ63)</f>
        <v>0</v>
      </c>
      <c r="BK65" s="262">
        <f t="shared" ref="BK65" si="225">IF(BK63=0,0,BK64/BK63)</f>
        <v>0</v>
      </c>
      <c r="BL65" s="262">
        <f t="shared" ref="BL65" si="226">IF(BL63=0,0,BL64/BL63)</f>
        <v>0</v>
      </c>
      <c r="BM65" s="262">
        <f t="shared" ref="BM65" si="227">IF(BM63=0,0,BM64/BM63)</f>
        <v>0</v>
      </c>
      <c r="BN65" s="262">
        <f t="shared" ref="BN65" si="228">IF(BN63=0,0,BN64/BN63)</f>
        <v>0</v>
      </c>
      <c r="BO65" s="263">
        <f t="shared" ref="BO65" si="229">IF(BO63=0,0,BO64/BO63)</f>
        <v>0</v>
      </c>
      <c r="BP65" s="263">
        <f t="shared" ref="BP65" si="230">IF(BP63=0,0,BP64/BP63)</f>
        <v>0</v>
      </c>
      <c r="BQ65" s="263">
        <f t="shared" ref="BQ65" si="231">IF(BQ63=0,0,BQ64/BQ63)</f>
        <v>0</v>
      </c>
      <c r="BR65" s="263">
        <f t="shared" ref="BR65" si="232">IF(BR63=0,0,BR64/BR63)</f>
        <v>0</v>
      </c>
      <c r="BS65" s="51"/>
      <c r="BT65" s="91"/>
      <c r="BU65" s="92"/>
      <c r="BV65" s="339"/>
      <c r="BW65" s="317" t="s">
        <v>225</v>
      </c>
      <c r="BX65" s="262">
        <f>IF(BX63=0,0,BX64/BX63)</f>
        <v>0</v>
      </c>
      <c r="BY65" s="262">
        <f t="shared" ref="BY65:CI65" si="233">IF(BY63=0,0,BY64/BY63)</f>
        <v>0</v>
      </c>
      <c r="BZ65" s="262">
        <f t="shared" si="233"/>
        <v>0</v>
      </c>
      <c r="CA65" s="262">
        <f t="shared" si="233"/>
        <v>0</v>
      </c>
      <c r="CB65" s="262">
        <f t="shared" si="233"/>
        <v>0</v>
      </c>
      <c r="CC65" s="262">
        <f t="shared" si="233"/>
        <v>0</v>
      </c>
      <c r="CD65" s="262">
        <f t="shared" si="233"/>
        <v>0</v>
      </c>
      <c r="CE65" s="262">
        <f t="shared" si="233"/>
        <v>0</v>
      </c>
      <c r="CF65" s="263">
        <f t="shared" si="233"/>
        <v>0</v>
      </c>
      <c r="CG65" s="263">
        <f t="shared" si="233"/>
        <v>0</v>
      </c>
      <c r="CH65" s="263">
        <f t="shared" si="233"/>
        <v>0</v>
      </c>
      <c r="CI65" s="263">
        <f t="shared" si="233"/>
        <v>0</v>
      </c>
      <c r="CJ65" s="51"/>
      <c r="CK65" s="91"/>
      <c r="CL65" s="92"/>
      <c r="CM65" s="339"/>
      <c r="CN65" s="317" t="s">
        <v>225</v>
      </c>
      <c r="CO65" s="262">
        <f>IF(CO63=0,0,CO64/CO63)</f>
        <v>0</v>
      </c>
      <c r="CP65" s="262">
        <f t="shared" ref="CP65:CZ65" si="234">IF(CP63=0,0,CP64/CP63)</f>
        <v>0</v>
      </c>
      <c r="CQ65" s="262">
        <f t="shared" si="234"/>
        <v>0</v>
      </c>
      <c r="CR65" s="262">
        <f t="shared" si="234"/>
        <v>0</v>
      </c>
      <c r="CS65" s="262">
        <f t="shared" si="234"/>
        <v>0</v>
      </c>
      <c r="CT65" s="262">
        <f t="shared" si="234"/>
        <v>0</v>
      </c>
      <c r="CU65" s="262">
        <f t="shared" si="234"/>
        <v>0</v>
      </c>
      <c r="CV65" s="262">
        <f t="shared" si="234"/>
        <v>0</v>
      </c>
      <c r="CW65" s="263">
        <f t="shared" si="234"/>
        <v>0</v>
      </c>
      <c r="CX65" s="263">
        <f t="shared" si="234"/>
        <v>0</v>
      </c>
      <c r="CY65" s="263">
        <f t="shared" si="234"/>
        <v>0</v>
      </c>
      <c r="CZ65" s="263">
        <f t="shared" si="234"/>
        <v>0</v>
      </c>
      <c r="DA65" s="51"/>
      <c r="DB65" s="91"/>
      <c r="DC65" s="92"/>
      <c r="DD65" s="339"/>
      <c r="DE65" s="317" t="s">
        <v>225</v>
      </c>
      <c r="DF65" s="262">
        <f>IF(DF63=0,0,DF64/DF63)</f>
        <v>0</v>
      </c>
      <c r="DG65" s="51"/>
    </row>
    <row r="66" spans="1:111" s="16" customFormat="1" ht="15" customHeight="1">
      <c r="A66" s="51"/>
      <c r="B66" s="91"/>
      <c r="C66" s="92"/>
      <c r="D66" s="339"/>
      <c r="E66" s="317" t="s">
        <v>25</v>
      </c>
      <c r="F66" s="83">
        <f>F65*VLOOKUP(Cover!$G$8,K!$B$2:$F$8,5,FALSE)*1.1</f>
        <v>0</v>
      </c>
      <c r="G66" s="88">
        <f>G65*VLOOKUP(Cover!$G$8,K!$B$2:$F$8,5,FALSE)*1.1</f>
        <v>0</v>
      </c>
      <c r="H66" s="83">
        <f>H65*VLOOKUP(Cover!$G$8,K!$B$2:$F$8,5,FALSE)*1.1</f>
        <v>0</v>
      </c>
      <c r="I66" s="88">
        <f>I65*VLOOKUP(Cover!$G$8,K!$B$2:$F$8,5,FALSE)*1.1</f>
        <v>0</v>
      </c>
      <c r="J66" s="83">
        <f>J65*VLOOKUP(Cover!$G$8,K!$B$2:$F$8,5,FALSE)*1.1</f>
        <v>0</v>
      </c>
      <c r="K66" s="88">
        <f>K65*VLOOKUP(Cover!$G$8,K!$B$2:$F$8,5,FALSE)*1.1</f>
        <v>0</v>
      </c>
      <c r="L66" s="83">
        <f>L65*VLOOKUP(Cover!$G$8,K!$B$2:$F$8,5,FALSE)*1.1</f>
        <v>0</v>
      </c>
      <c r="M66" s="88">
        <f>M65*VLOOKUP(Cover!$G$8,K!$B$2:$F$8,5,FALSE)*1.1</f>
        <v>0</v>
      </c>
      <c r="N66" s="84">
        <f>N65*VLOOKUP(Cover!$G$8,K!$B$2:$F$8,5,FALSE)*1.1</f>
        <v>0</v>
      </c>
      <c r="O66" s="89">
        <f>O65*VLOOKUP(Cover!$G$8,K!$B$2:$F$8,5,FALSE)*1.1</f>
        <v>0</v>
      </c>
      <c r="P66" s="84">
        <f>P65*VLOOKUP(Cover!$G$8,K!$B$2:$F$8,5,FALSE)*1.1</f>
        <v>0</v>
      </c>
      <c r="Q66" s="89">
        <f>Q65*VLOOKUP(Cover!$G$8,K!$B$2:$F$8,5,FALSE)*1.1</f>
        <v>0</v>
      </c>
      <c r="R66" s="51"/>
      <c r="S66" s="91"/>
      <c r="T66" s="92"/>
      <c r="U66" s="339"/>
      <c r="V66" s="317" t="s">
        <v>25</v>
      </c>
      <c r="W66" s="83">
        <f>W65*VLOOKUP(Cover!$G$8,K!$B$2:$F$8,5,FALSE)*1.1</f>
        <v>0</v>
      </c>
      <c r="X66" s="88">
        <f>X65*VLOOKUP(Cover!$G$8,K!$B$2:$F$8,5,FALSE)*1.1</f>
        <v>0</v>
      </c>
      <c r="Y66" s="83">
        <f>Y65*VLOOKUP(Cover!$G$8,K!$B$2:$F$8,5,FALSE)*1.1</f>
        <v>0</v>
      </c>
      <c r="Z66" s="88">
        <f>Z65*VLOOKUP(Cover!$G$8,K!$B$2:$F$8,5,FALSE)*1.1</f>
        <v>0</v>
      </c>
      <c r="AA66" s="83">
        <f>AA65*VLOOKUP(Cover!$G$8,K!$B$2:$F$8,5,FALSE)*1.1</f>
        <v>0</v>
      </c>
      <c r="AB66" s="88">
        <f>AB65*VLOOKUP(Cover!$G$8,K!$B$2:$F$8,5,FALSE)*1.1</f>
        <v>0</v>
      </c>
      <c r="AC66" s="83">
        <f>AC65*VLOOKUP(Cover!$G$8,K!$B$2:$F$8,5,FALSE)*1.1</f>
        <v>0</v>
      </c>
      <c r="AD66" s="88">
        <f>AD65*VLOOKUP(Cover!$G$8,K!$B$2:$F$8,5,FALSE)*1.1</f>
        <v>0</v>
      </c>
      <c r="AE66" s="84">
        <f>AE65*VLOOKUP(Cover!$G$8,K!$B$2:$F$8,5,FALSE)*1.1</f>
        <v>0</v>
      </c>
      <c r="AF66" s="89">
        <f>AF65*VLOOKUP(Cover!$G$8,K!$B$2:$F$8,5,FALSE)*1.1</f>
        <v>0</v>
      </c>
      <c r="AG66" s="84">
        <f>AG65*VLOOKUP(Cover!$G$8,K!$B$2:$F$8,5,FALSE)*1.1</f>
        <v>0</v>
      </c>
      <c r="AH66" s="89">
        <f>AH65*VLOOKUP(Cover!$G$8,K!$B$2:$F$8,5,FALSE)*1.1</f>
        <v>0</v>
      </c>
      <c r="AI66" s="51"/>
      <c r="AJ66" s="91"/>
      <c r="AK66" s="92"/>
      <c r="AL66" s="339"/>
      <c r="AM66" s="317" t="s">
        <v>25</v>
      </c>
      <c r="AN66" s="262">
        <f>AN65*VLOOKUP(Cover!$G$8,K!$B$2:$F$8,5,FALSE)*1.1</f>
        <v>0</v>
      </c>
      <c r="AO66" s="262">
        <f>AO65*VLOOKUP(Cover!$G$8,K!$B$2:$F$8,5,FALSE)*1.1</f>
        <v>0</v>
      </c>
      <c r="AP66" s="262">
        <f>AP65*VLOOKUP(Cover!$G$8,K!$B$2:$F$8,5,FALSE)*1.1</f>
        <v>0</v>
      </c>
      <c r="AQ66" s="262">
        <f>AQ65*VLOOKUP(Cover!$G$8,K!$B$2:$F$8,5,FALSE)*1.1</f>
        <v>0</v>
      </c>
      <c r="AR66" s="262">
        <f>AR65*VLOOKUP(Cover!$G$8,K!$B$2:$F$8,5,FALSE)*1.1</f>
        <v>0</v>
      </c>
      <c r="AS66" s="262">
        <f>AS65*VLOOKUP(Cover!$G$8,K!$B$2:$F$8,5,FALSE)*1.1</f>
        <v>0</v>
      </c>
      <c r="AT66" s="262">
        <f>AT65*VLOOKUP(Cover!$G$8,K!$B$2:$F$8,5,FALSE)*1.1</f>
        <v>0</v>
      </c>
      <c r="AU66" s="262">
        <f>AU65*VLOOKUP(Cover!$G$8,K!$B$2:$F$8,5,FALSE)*1.1</f>
        <v>0</v>
      </c>
      <c r="AV66" s="263">
        <f>AV65*VLOOKUP(Cover!$G$8,K!$B$2:$F$8,5,FALSE)*1.1</f>
        <v>0</v>
      </c>
      <c r="AW66" s="263">
        <f>AW65*VLOOKUP(Cover!$G$8,K!$B$2:$F$8,5,FALSE)*1.1</f>
        <v>0</v>
      </c>
      <c r="AX66" s="263">
        <f>AX65*VLOOKUP(Cover!$G$8,K!$B$2:$F$8,5,FALSE)*1.1</f>
        <v>0</v>
      </c>
      <c r="AY66" s="263">
        <f>AY65*VLOOKUP(Cover!$G$8,K!$B$2:$F$8,5,FALSE)*1.1</f>
        <v>0</v>
      </c>
      <c r="AZ66" s="51"/>
      <c r="BA66" s="267"/>
      <c r="BB66" s="452"/>
      <c r="BC66" s="91"/>
      <c r="BD66" s="92"/>
      <c r="BE66" s="339"/>
      <c r="BF66" s="317" t="s">
        <v>25</v>
      </c>
      <c r="BG66" s="262">
        <f>BG65*VLOOKUP(Cover!$G$8,K!$B$2:$F$8,5,FALSE)*1.1</f>
        <v>0</v>
      </c>
      <c r="BH66" s="262">
        <f>BH65*VLOOKUP(Cover!$G$8,K!$B$2:$F$8,5,FALSE)*1.1</f>
        <v>0</v>
      </c>
      <c r="BI66" s="262">
        <f>BI65*VLOOKUP(Cover!$G$8,K!$B$2:$F$8,5,FALSE)*1.1</f>
        <v>0</v>
      </c>
      <c r="BJ66" s="262">
        <f>BJ65*VLOOKUP(Cover!$G$8,K!$B$2:$F$8,5,FALSE)*1.1</f>
        <v>0</v>
      </c>
      <c r="BK66" s="262">
        <f>BK65*VLOOKUP(Cover!$G$8,K!$B$2:$F$8,5,FALSE)*1.1</f>
        <v>0</v>
      </c>
      <c r="BL66" s="262">
        <f>BL65*VLOOKUP(Cover!$G$8,K!$B$2:$F$8,5,FALSE)*1.1</f>
        <v>0</v>
      </c>
      <c r="BM66" s="262">
        <f>BM65*VLOOKUP(Cover!$G$8,K!$B$2:$F$8,5,FALSE)*1.1</f>
        <v>0</v>
      </c>
      <c r="BN66" s="262">
        <f>BN65*VLOOKUP(Cover!$G$8,K!$B$2:$F$8,5,FALSE)*1.1</f>
        <v>0</v>
      </c>
      <c r="BO66" s="263">
        <f>BO65*VLOOKUP(Cover!$G$8,K!$B$2:$F$8,5,FALSE)*1.1</f>
        <v>0</v>
      </c>
      <c r="BP66" s="263">
        <f>BP65*VLOOKUP(Cover!$G$8,K!$B$2:$F$8,5,FALSE)*1.1</f>
        <v>0</v>
      </c>
      <c r="BQ66" s="263">
        <f>BQ65*VLOOKUP(Cover!$G$8,K!$B$2:$F$8,5,FALSE)*1.1</f>
        <v>0</v>
      </c>
      <c r="BR66" s="263">
        <f>BR65*VLOOKUP(Cover!$G$8,K!$B$2:$F$8,5,FALSE)*1.1</f>
        <v>0</v>
      </c>
      <c r="BS66" s="51"/>
      <c r="BT66" s="91"/>
      <c r="BU66" s="92"/>
      <c r="BV66" s="339"/>
      <c r="BW66" s="317" t="s">
        <v>25</v>
      </c>
      <c r="BX66" s="262">
        <f>BX65*VLOOKUP(Cover!$G$8,K!$B$2:$F$8,5,FALSE)*1.1</f>
        <v>0</v>
      </c>
      <c r="BY66" s="262">
        <f>BY65*VLOOKUP(Cover!$G$8,K!$B$2:$F$8,5,FALSE)*1.1</f>
        <v>0</v>
      </c>
      <c r="BZ66" s="262">
        <f>BZ65*VLOOKUP(Cover!$G$8,K!$B$2:$F$8,5,FALSE)*1.1</f>
        <v>0</v>
      </c>
      <c r="CA66" s="262">
        <f>CA65*VLOOKUP(Cover!$G$8,K!$B$2:$F$8,5,FALSE)*1.1</f>
        <v>0</v>
      </c>
      <c r="CB66" s="262">
        <f>CB65*VLOOKUP(Cover!$G$8,K!$B$2:$F$8,5,FALSE)*1.1</f>
        <v>0</v>
      </c>
      <c r="CC66" s="262">
        <f>CC65*VLOOKUP(Cover!$G$8,K!$B$2:$F$8,5,FALSE)*1.1</f>
        <v>0</v>
      </c>
      <c r="CD66" s="262">
        <f>CD65*VLOOKUP(Cover!$G$8,K!$B$2:$F$8,5,FALSE)*1.1</f>
        <v>0</v>
      </c>
      <c r="CE66" s="262">
        <f>CE65*VLOOKUP(Cover!$G$8,K!$B$2:$F$8,5,FALSE)*1.1</f>
        <v>0</v>
      </c>
      <c r="CF66" s="263">
        <f>CF65*VLOOKUP(Cover!$G$8,K!$B$2:$F$8,5,FALSE)*1.1</f>
        <v>0</v>
      </c>
      <c r="CG66" s="263">
        <f>CG65*VLOOKUP(Cover!$G$8,K!$B$2:$F$8,5,FALSE)*1.1</f>
        <v>0</v>
      </c>
      <c r="CH66" s="263">
        <f>CH65*VLOOKUP(Cover!$G$8,K!$B$2:$F$8,5,FALSE)*1.1</f>
        <v>0</v>
      </c>
      <c r="CI66" s="263">
        <f>CI65*VLOOKUP(Cover!$G$8,K!$B$2:$F$8,5,FALSE)*1.1</f>
        <v>0</v>
      </c>
      <c r="CJ66" s="51"/>
      <c r="CK66" s="91"/>
      <c r="CL66" s="92"/>
      <c r="CM66" s="339"/>
      <c r="CN66" s="317" t="s">
        <v>25</v>
      </c>
      <c r="CO66" s="262">
        <f>CO65*VLOOKUP(Cover!$G$8,K!$B$2:$F$8,5,FALSE)*1.1</f>
        <v>0</v>
      </c>
      <c r="CP66" s="262">
        <f>CP65*VLOOKUP(Cover!$G$8,K!$B$2:$F$8,5,FALSE)*1.1</f>
        <v>0</v>
      </c>
      <c r="CQ66" s="262">
        <f>CQ65*VLOOKUP(Cover!$G$8,K!$B$2:$F$8,5,FALSE)*1.1</f>
        <v>0</v>
      </c>
      <c r="CR66" s="262">
        <f>CR65*VLOOKUP(Cover!$G$8,K!$B$2:$F$8,5,FALSE)*1.1</f>
        <v>0</v>
      </c>
      <c r="CS66" s="262">
        <f>CS65*VLOOKUP(Cover!$G$8,K!$B$2:$F$8,5,FALSE)*1.1</f>
        <v>0</v>
      </c>
      <c r="CT66" s="262">
        <f>CT65*VLOOKUP(Cover!$G$8,K!$B$2:$F$8,5,FALSE)*1.1</f>
        <v>0</v>
      </c>
      <c r="CU66" s="262">
        <f>CU65*VLOOKUP(Cover!$G$8,K!$B$2:$F$8,5,FALSE)*1.1</f>
        <v>0</v>
      </c>
      <c r="CV66" s="262">
        <f>CV65*VLOOKUP(Cover!$G$8,K!$B$2:$F$8,5,FALSE)*1.1</f>
        <v>0</v>
      </c>
      <c r="CW66" s="263">
        <f>CW65*VLOOKUP(Cover!$G$8,K!$B$2:$F$8,5,FALSE)*1.1</f>
        <v>0</v>
      </c>
      <c r="CX66" s="263">
        <f>CX65*VLOOKUP(Cover!$G$8,K!$B$2:$F$8,5,FALSE)*1.1</f>
        <v>0</v>
      </c>
      <c r="CY66" s="263">
        <f>CY65*VLOOKUP(Cover!$G$8,K!$B$2:$F$8,5,FALSE)*1.1</f>
        <v>0</v>
      </c>
      <c r="CZ66" s="263">
        <f>CZ65*VLOOKUP(Cover!$G$8,K!$B$2:$F$8,5,FALSE)*1.1</f>
        <v>0</v>
      </c>
      <c r="DA66" s="51"/>
      <c r="DB66" s="91"/>
      <c r="DC66" s="92"/>
      <c r="DD66" s="339"/>
      <c r="DE66" s="317" t="s">
        <v>25</v>
      </c>
      <c r="DF66" s="262">
        <f>DF65*VLOOKUP(Cover!$G$8,K!$B$2:$F$8,5,FALSE)*1.1</f>
        <v>0</v>
      </c>
      <c r="DG66" s="51"/>
    </row>
    <row r="67" spans="1:111" s="14" customFormat="1" ht="15" customHeight="1">
      <c r="A67" s="50"/>
      <c r="B67" s="94"/>
      <c r="C67" s="95"/>
      <c r="D67" s="182"/>
      <c r="E67" s="316"/>
      <c r="F67" s="81"/>
      <c r="G67" s="86"/>
      <c r="H67" s="81"/>
      <c r="I67" s="86"/>
      <c r="J67" s="81"/>
      <c r="K67" s="86"/>
      <c r="L67" s="81"/>
      <c r="M67" s="86"/>
      <c r="N67" s="66"/>
      <c r="O67" s="74"/>
      <c r="P67" s="66"/>
      <c r="Q67" s="74"/>
      <c r="R67" s="50"/>
      <c r="S67" s="94"/>
      <c r="T67" s="95"/>
      <c r="U67" s="182"/>
      <c r="V67" s="316"/>
      <c r="W67" s="81"/>
      <c r="X67" s="86"/>
      <c r="Y67" s="81"/>
      <c r="Z67" s="86"/>
      <c r="AA67" s="81"/>
      <c r="AB67" s="86"/>
      <c r="AC67" s="81"/>
      <c r="AD67" s="86"/>
      <c r="AE67" s="66"/>
      <c r="AF67" s="74"/>
      <c r="AG67" s="66"/>
      <c r="AH67" s="74"/>
      <c r="AI67" s="50"/>
      <c r="AJ67" s="94"/>
      <c r="AK67" s="95"/>
      <c r="AL67" s="182"/>
      <c r="AM67" s="316"/>
      <c r="AN67" s="343"/>
      <c r="AO67" s="343"/>
      <c r="AP67" s="343"/>
      <c r="AQ67" s="343"/>
      <c r="AR67" s="343"/>
      <c r="AS67" s="343"/>
      <c r="AT67" s="343"/>
      <c r="AU67" s="343"/>
      <c r="AV67" s="346"/>
      <c r="AW67" s="346"/>
      <c r="AX67" s="346"/>
      <c r="AY67" s="346"/>
      <c r="AZ67" s="50"/>
      <c r="BA67" s="268"/>
      <c r="BB67" s="48"/>
      <c r="BC67" s="94"/>
      <c r="BD67" s="95"/>
      <c r="BE67" s="182"/>
      <c r="BF67" s="316"/>
      <c r="BG67" s="343"/>
      <c r="BH67" s="343"/>
      <c r="BI67" s="343"/>
      <c r="BJ67" s="343"/>
      <c r="BK67" s="343"/>
      <c r="BL67" s="343"/>
      <c r="BM67" s="343"/>
      <c r="BN67" s="343"/>
      <c r="BO67" s="346"/>
      <c r="BP67" s="346"/>
      <c r="BQ67" s="346"/>
      <c r="BR67" s="346"/>
      <c r="BS67" s="50"/>
      <c r="BT67" s="94"/>
      <c r="BU67" s="95"/>
      <c r="BV67" s="182"/>
      <c r="BW67" s="316"/>
      <c r="BX67" s="343"/>
      <c r="BY67" s="343"/>
      <c r="BZ67" s="343"/>
      <c r="CA67" s="343"/>
      <c r="CB67" s="343"/>
      <c r="CC67" s="343"/>
      <c r="CD67" s="343"/>
      <c r="CE67" s="343"/>
      <c r="CF67" s="346"/>
      <c r="CG67" s="346"/>
      <c r="CH67" s="346"/>
      <c r="CI67" s="346"/>
      <c r="CJ67" s="50"/>
      <c r="CK67" s="94"/>
      <c r="CL67" s="95"/>
      <c r="CM67" s="182"/>
      <c r="CN67" s="316"/>
      <c r="CO67" s="343"/>
      <c r="CP67" s="343"/>
      <c r="CQ67" s="343"/>
      <c r="CR67" s="343"/>
      <c r="CS67" s="343"/>
      <c r="CT67" s="343"/>
      <c r="CU67" s="343"/>
      <c r="CV67" s="343"/>
      <c r="CW67" s="346"/>
      <c r="CX67" s="346"/>
      <c r="CY67" s="346"/>
      <c r="CZ67" s="346"/>
      <c r="DA67" s="50"/>
      <c r="DB67" s="94"/>
      <c r="DC67" s="95"/>
      <c r="DD67" s="182"/>
      <c r="DE67" s="316"/>
      <c r="DF67" s="343"/>
      <c r="DG67" s="50"/>
    </row>
    <row r="68" spans="1:111" s="16" customFormat="1" ht="15" customHeight="1">
      <c r="A68" s="51"/>
      <c r="B68" s="91"/>
      <c r="C68" s="92"/>
      <c r="D68" s="184" t="s">
        <v>233</v>
      </c>
      <c r="E68" s="317" t="s">
        <v>140</v>
      </c>
      <c r="F68" s="83"/>
      <c r="G68" s="88"/>
      <c r="H68" s="83"/>
      <c r="I68" s="88"/>
      <c r="J68" s="83"/>
      <c r="K68" s="88"/>
      <c r="L68" s="83"/>
      <c r="M68" s="88"/>
      <c r="N68" s="84"/>
      <c r="O68" s="89"/>
      <c r="P68" s="84"/>
      <c r="Q68" s="89"/>
      <c r="R68" s="51"/>
      <c r="S68" s="91"/>
      <c r="T68" s="92"/>
      <c r="U68" s="184" t="s">
        <v>233</v>
      </c>
      <c r="V68" s="317" t="s">
        <v>140</v>
      </c>
      <c r="W68" s="83"/>
      <c r="X68" s="88"/>
      <c r="Y68" s="83"/>
      <c r="Z68" s="88"/>
      <c r="AA68" s="83"/>
      <c r="AB68" s="88"/>
      <c r="AC68" s="83"/>
      <c r="AD68" s="88"/>
      <c r="AE68" s="84"/>
      <c r="AF68" s="89"/>
      <c r="AG68" s="84"/>
      <c r="AH68" s="89"/>
      <c r="AI68" s="51"/>
      <c r="AJ68" s="91"/>
      <c r="AK68" s="92"/>
      <c r="AL68" s="184" t="s">
        <v>233</v>
      </c>
      <c r="AM68" s="317" t="s">
        <v>140</v>
      </c>
      <c r="AN68" s="262"/>
      <c r="AO68" s="262"/>
      <c r="AP68" s="262"/>
      <c r="AQ68" s="262"/>
      <c r="AR68" s="262"/>
      <c r="AS68" s="262"/>
      <c r="AT68" s="262"/>
      <c r="AU68" s="262"/>
      <c r="AV68" s="263"/>
      <c r="AW68" s="263"/>
      <c r="AX68" s="263"/>
      <c r="AY68" s="263"/>
      <c r="AZ68" s="51"/>
      <c r="BA68" s="267"/>
      <c r="BB68" s="452"/>
      <c r="BC68" s="91"/>
      <c r="BD68" s="92"/>
      <c r="BE68" s="184" t="s">
        <v>233</v>
      </c>
      <c r="BF68" s="317" t="s">
        <v>140</v>
      </c>
      <c r="BG68" s="262">
        <f>F68</f>
        <v>0</v>
      </c>
      <c r="BH68" s="262">
        <f>G68+BG68</f>
        <v>0</v>
      </c>
      <c r="BI68" s="262">
        <f>H68+BH68</f>
        <v>0</v>
      </c>
      <c r="BJ68" s="262">
        <f>I68+BI68</f>
        <v>0</v>
      </c>
      <c r="BK68" s="262">
        <f>J68+BJ68</f>
        <v>0</v>
      </c>
      <c r="BL68" s="262">
        <f>K68+BK68</f>
        <v>0</v>
      </c>
      <c r="BM68" s="262">
        <f>L68+BL68</f>
        <v>0</v>
      </c>
      <c r="BN68" s="262">
        <f>M68+BM68</f>
        <v>0</v>
      </c>
      <c r="BO68" s="263">
        <f>N68+BN68</f>
        <v>0</v>
      </c>
      <c r="BP68" s="263">
        <f>O68+BO68</f>
        <v>0</v>
      </c>
      <c r="BQ68" s="263">
        <f>P68+BP68</f>
        <v>0</v>
      </c>
      <c r="BR68" s="263">
        <f>Q68+BQ68</f>
        <v>0</v>
      </c>
      <c r="BS68" s="51"/>
      <c r="BT68" s="91"/>
      <c r="BU68" s="92"/>
      <c r="BV68" s="184" t="s">
        <v>233</v>
      </c>
      <c r="BW68" s="317" t="s">
        <v>140</v>
      </c>
      <c r="BX68" s="262">
        <f>W68</f>
        <v>0</v>
      </c>
      <c r="BY68" s="262">
        <f>X68+BX68</f>
        <v>0</v>
      </c>
      <c r="BZ68" s="262">
        <f>Y68+BY68</f>
        <v>0</v>
      </c>
      <c r="CA68" s="262">
        <f>Z68+BZ68</f>
        <v>0</v>
      </c>
      <c r="CB68" s="262">
        <f>AA68+CA68</f>
        <v>0</v>
      </c>
      <c r="CC68" s="262">
        <f>AB68+CB68</f>
        <v>0</v>
      </c>
      <c r="CD68" s="262">
        <f>AC68+CC68</f>
        <v>0</v>
      </c>
      <c r="CE68" s="262">
        <f>AD68+CD68</f>
        <v>0</v>
      </c>
      <c r="CF68" s="263">
        <f>AE68+CE68</f>
        <v>0</v>
      </c>
      <c r="CG68" s="263">
        <f>AF68+CF68</f>
        <v>0</v>
      </c>
      <c r="CH68" s="263">
        <f>AG68+CG68</f>
        <v>0</v>
      </c>
      <c r="CI68" s="263">
        <f>AH68+CH68</f>
        <v>0</v>
      </c>
      <c r="CJ68" s="51"/>
      <c r="CK68" s="91"/>
      <c r="CL68" s="92"/>
      <c r="CM68" s="184" t="s">
        <v>233</v>
      </c>
      <c r="CN68" s="317" t="s">
        <v>140</v>
      </c>
      <c r="CO68" s="262">
        <f>AN68</f>
        <v>0</v>
      </c>
      <c r="CP68" s="262">
        <f>AO68+CO68</f>
        <v>0</v>
      </c>
      <c r="CQ68" s="262">
        <f>AP68+CP68</f>
        <v>0</v>
      </c>
      <c r="CR68" s="262">
        <f>AQ68+CQ68</f>
        <v>0</v>
      </c>
      <c r="CS68" s="262">
        <f>AR68+CR68</f>
        <v>0</v>
      </c>
      <c r="CT68" s="262">
        <f>AS68+CS68</f>
        <v>0</v>
      </c>
      <c r="CU68" s="262">
        <f>AT68+CT68</f>
        <v>0</v>
      </c>
      <c r="CV68" s="262">
        <f>AU68+CU68</f>
        <v>0</v>
      </c>
      <c r="CW68" s="263">
        <f>AV68+CV68</f>
        <v>0</v>
      </c>
      <c r="CX68" s="263">
        <f>AW68+CW68</f>
        <v>0</v>
      </c>
      <c r="CY68" s="263">
        <f>AX68+CX68</f>
        <v>0</v>
      </c>
      <c r="CZ68" s="263">
        <f>AY68+CY68</f>
        <v>0</v>
      </c>
      <c r="DA68" s="51"/>
      <c r="DB68" s="91"/>
      <c r="DC68" s="92"/>
      <c r="DD68" s="184" t="s">
        <v>233</v>
      </c>
      <c r="DE68" s="317" t="s">
        <v>140</v>
      </c>
      <c r="DF68" s="262"/>
      <c r="DG68" s="51"/>
    </row>
    <row r="69" spans="1:111" s="16" customFormat="1" ht="15" customHeight="1">
      <c r="A69" s="51"/>
      <c r="B69" s="91"/>
      <c r="C69" s="92"/>
      <c r="D69" s="339"/>
      <c r="E69" s="317" t="s">
        <v>25</v>
      </c>
      <c r="F69" s="83">
        <f t="shared" ref="F69:Q69" si="235">IF(F16=0,0,F68/F16)</f>
        <v>0</v>
      </c>
      <c r="G69" s="88">
        <f t="shared" si="235"/>
        <v>0</v>
      </c>
      <c r="H69" s="83">
        <f t="shared" si="235"/>
        <v>0</v>
      </c>
      <c r="I69" s="88">
        <f t="shared" si="235"/>
        <v>0</v>
      </c>
      <c r="J69" s="83">
        <f t="shared" si="235"/>
        <v>0</v>
      </c>
      <c r="K69" s="88">
        <f t="shared" si="235"/>
        <v>0</v>
      </c>
      <c r="L69" s="83">
        <f t="shared" si="235"/>
        <v>0</v>
      </c>
      <c r="M69" s="88">
        <f t="shared" si="235"/>
        <v>0</v>
      </c>
      <c r="N69" s="84">
        <f t="shared" si="235"/>
        <v>0</v>
      </c>
      <c r="O69" s="89">
        <f t="shared" si="235"/>
        <v>0</v>
      </c>
      <c r="P69" s="84">
        <f t="shared" si="235"/>
        <v>0</v>
      </c>
      <c r="Q69" s="89">
        <f t="shared" si="235"/>
        <v>0</v>
      </c>
      <c r="R69" s="51"/>
      <c r="S69" s="91"/>
      <c r="T69" s="92"/>
      <c r="U69" s="339"/>
      <c r="V69" s="317" t="s">
        <v>25</v>
      </c>
      <c r="W69" s="83">
        <f t="shared" ref="W69:AH69" si="236">IF(W16=0,0,W68/W16)</f>
        <v>0</v>
      </c>
      <c r="X69" s="88">
        <f t="shared" si="236"/>
        <v>0</v>
      </c>
      <c r="Y69" s="83">
        <f t="shared" si="236"/>
        <v>0</v>
      </c>
      <c r="Z69" s="88">
        <f t="shared" si="236"/>
        <v>0</v>
      </c>
      <c r="AA69" s="83">
        <f t="shared" si="236"/>
        <v>0</v>
      </c>
      <c r="AB69" s="88">
        <f t="shared" si="236"/>
        <v>0</v>
      </c>
      <c r="AC69" s="83">
        <f t="shared" si="236"/>
        <v>0</v>
      </c>
      <c r="AD69" s="88">
        <f t="shared" si="236"/>
        <v>0</v>
      </c>
      <c r="AE69" s="84">
        <f t="shared" si="236"/>
        <v>0</v>
      </c>
      <c r="AF69" s="89">
        <f t="shared" si="236"/>
        <v>0</v>
      </c>
      <c r="AG69" s="84">
        <f t="shared" si="236"/>
        <v>0</v>
      </c>
      <c r="AH69" s="89">
        <f t="shared" si="236"/>
        <v>0</v>
      </c>
      <c r="AI69" s="51"/>
      <c r="AJ69" s="91"/>
      <c r="AK69" s="92"/>
      <c r="AL69" s="339"/>
      <c r="AM69" s="317" t="s">
        <v>25</v>
      </c>
      <c r="AN69" s="262">
        <f t="shared" ref="AN69:AY69" si="237">IF(AN16=0,0,AN68/AN16)</f>
        <v>0</v>
      </c>
      <c r="AO69" s="262">
        <f t="shared" si="237"/>
        <v>0</v>
      </c>
      <c r="AP69" s="262">
        <f t="shared" si="237"/>
        <v>0</v>
      </c>
      <c r="AQ69" s="262">
        <f t="shared" si="237"/>
        <v>0</v>
      </c>
      <c r="AR69" s="262">
        <f t="shared" si="237"/>
        <v>0</v>
      </c>
      <c r="AS69" s="262">
        <f t="shared" si="237"/>
        <v>0</v>
      </c>
      <c r="AT69" s="262">
        <f t="shared" si="237"/>
        <v>0</v>
      </c>
      <c r="AU69" s="262">
        <f t="shared" si="237"/>
        <v>0</v>
      </c>
      <c r="AV69" s="263">
        <f t="shared" si="237"/>
        <v>0</v>
      </c>
      <c r="AW69" s="263">
        <f t="shared" si="237"/>
        <v>0</v>
      </c>
      <c r="AX69" s="263">
        <f t="shared" si="237"/>
        <v>0</v>
      </c>
      <c r="AY69" s="263">
        <f t="shared" si="237"/>
        <v>0</v>
      </c>
      <c r="AZ69" s="51"/>
      <c r="BA69" s="267"/>
      <c r="BB69" s="452"/>
      <c r="BC69" s="91"/>
      <c r="BD69" s="92"/>
      <c r="BE69" s="339"/>
      <c r="BF69" s="317" t="s">
        <v>25</v>
      </c>
      <c r="BG69" s="262">
        <f t="shared" ref="BG69:BR69" si="238">IF(BG16=0,0,BG68/BG16)</f>
        <v>0</v>
      </c>
      <c r="BH69" s="262">
        <f t="shared" si="238"/>
        <v>0</v>
      </c>
      <c r="BI69" s="262">
        <f t="shared" si="238"/>
        <v>0</v>
      </c>
      <c r="BJ69" s="262">
        <f t="shared" si="238"/>
        <v>0</v>
      </c>
      <c r="BK69" s="262">
        <f t="shared" si="238"/>
        <v>0</v>
      </c>
      <c r="BL69" s="262">
        <f t="shared" si="238"/>
        <v>0</v>
      </c>
      <c r="BM69" s="262">
        <f t="shared" si="238"/>
        <v>0</v>
      </c>
      <c r="BN69" s="262">
        <f t="shared" si="238"/>
        <v>0</v>
      </c>
      <c r="BO69" s="263">
        <f t="shared" si="238"/>
        <v>0</v>
      </c>
      <c r="BP69" s="263">
        <f t="shared" si="238"/>
        <v>0</v>
      </c>
      <c r="BQ69" s="263">
        <f t="shared" si="238"/>
        <v>0</v>
      </c>
      <c r="BR69" s="263">
        <f t="shared" si="238"/>
        <v>0</v>
      </c>
      <c r="BS69" s="51"/>
      <c r="BT69" s="91"/>
      <c r="BU69" s="92"/>
      <c r="BV69" s="339"/>
      <c r="BW69" s="317" t="s">
        <v>25</v>
      </c>
      <c r="BX69" s="262">
        <f t="shared" ref="BX69" si="239">IF(BX16=0,0,BX68/BX16)</f>
        <v>0</v>
      </c>
      <c r="BY69" s="262">
        <f t="shared" ref="BY69" si="240">IF(BY16=0,0,BY68/BY16)</f>
        <v>0</v>
      </c>
      <c r="BZ69" s="262">
        <f t="shared" ref="BZ69" si="241">IF(BZ16=0,0,BZ68/BZ16)</f>
        <v>0</v>
      </c>
      <c r="CA69" s="262">
        <f t="shared" ref="CA69" si="242">IF(CA16=0,0,CA68/CA16)</f>
        <v>0</v>
      </c>
      <c r="CB69" s="262">
        <f t="shared" ref="CB69" si="243">IF(CB16=0,0,CB68/CB16)</f>
        <v>0</v>
      </c>
      <c r="CC69" s="262">
        <f t="shared" ref="CC69" si="244">IF(CC16=0,0,CC68/CC16)</f>
        <v>0</v>
      </c>
      <c r="CD69" s="262">
        <f t="shared" ref="CD69" si="245">IF(CD16=0,0,CD68/CD16)</f>
        <v>0</v>
      </c>
      <c r="CE69" s="262">
        <f t="shared" ref="CE69" si="246">IF(CE16=0,0,CE68/CE16)</f>
        <v>0</v>
      </c>
      <c r="CF69" s="263">
        <f t="shared" ref="CF69" si="247">IF(CF16=0,0,CF68/CF16)</f>
        <v>0</v>
      </c>
      <c r="CG69" s="263">
        <f t="shared" ref="CG69" si="248">IF(CG16=0,0,CG68/CG16)</f>
        <v>0</v>
      </c>
      <c r="CH69" s="263">
        <f t="shared" ref="CH69" si="249">IF(CH16=0,0,CH68/CH16)</f>
        <v>0</v>
      </c>
      <c r="CI69" s="263">
        <f t="shared" ref="CI69" si="250">IF(CI16=0,0,CI68/CI16)</f>
        <v>0</v>
      </c>
      <c r="CJ69" s="51"/>
      <c r="CK69" s="91"/>
      <c r="CL69" s="92"/>
      <c r="CM69" s="339"/>
      <c r="CN69" s="317" t="s">
        <v>25</v>
      </c>
      <c r="CO69" s="262">
        <f t="shared" ref="CO69" si="251">IF(CO16=0,0,CO68/CO16)</f>
        <v>0</v>
      </c>
      <c r="CP69" s="262">
        <f t="shared" ref="CP69" si="252">IF(CP16=0,0,CP68/CP16)</f>
        <v>0</v>
      </c>
      <c r="CQ69" s="262">
        <f t="shared" ref="CQ69" si="253">IF(CQ16=0,0,CQ68/CQ16)</f>
        <v>0</v>
      </c>
      <c r="CR69" s="262">
        <f t="shared" ref="CR69" si="254">IF(CR16=0,0,CR68/CR16)</f>
        <v>0</v>
      </c>
      <c r="CS69" s="262">
        <f t="shared" ref="CS69" si="255">IF(CS16=0,0,CS68/CS16)</f>
        <v>0</v>
      </c>
      <c r="CT69" s="262">
        <f t="shared" ref="CT69" si="256">IF(CT16=0,0,CT68/CT16)</f>
        <v>0</v>
      </c>
      <c r="CU69" s="262">
        <f t="shared" ref="CU69" si="257">IF(CU16=0,0,CU68/CU16)</f>
        <v>0</v>
      </c>
      <c r="CV69" s="262">
        <f t="shared" ref="CV69" si="258">IF(CV16=0,0,CV68/CV16)</f>
        <v>0</v>
      </c>
      <c r="CW69" s="263">
        <f t="shared" ref="CW69" si="259">IF(CW16=0,0,CW68/CW16)</f>
        <v>0</v>
      </c>
      <c r="CX69" s="263">
        <f t="shared" ref="CX69" si="260">IF(CX16=0,0,CX68/CX16)</f>
        <v>0</v>
      </c>
      <c r="CY69" s="263">
        <f t="shared" ref="CY69" si="261">IF(CY16=0,0,CY68/CY16)</f>
        <v>0</v>
      </c>
      <c r="CZ69" s="263">
        <f t="shared" ref="CZ69" si="262">IF(CZ16=0,0,CZ68/CZ16)</f>
        <v>0</v>
      </c>
      <c r="DA69" s="51"/>
      <c r="DB69" s="91"/>
      <c r="DC69" s="92"/>
      <c r="DD69" s="339"/>
      <c r="DE69" s="317" t="s">
        <v>25</v>
      </c>
      <c r="DF69" s="262">
        <f>IF(DF16=0,0,DF68/DF16)</f>
        <v>0</v>
      </c>
      <c r="DG69" s="51"/>
    </row>
    <row r="70" spans="1:111" s="14" customFormat="1" ht="15" customHeight="1">
      <c r="A70" s="50"/>
      <c r="B70" s="94"/>
      <c r="C70" s="95"/>
      <c r="D70" s="182"/>
      <c r="E70" s="316"/>
      <c r="F70" s="81"/>
      <c r="G70" s="86"/>
      <c r="H70" s="81"/>
      <c r="I70" s="86"/>
      <c r="J70" s="81"/>
      <c r="K70" s="86"/>
      <c r="L70" s="81"/>
      <c r="M70" s="86"/>
      <c r="N70" s="66"/>
      <c r="O70" s="74"/>
      <c r="P70" s="66"/>
      <c r="Q70" s="74"/>
      <c r="R70" s="50"/>
      <c r="S70" s="94"/>
      <c r="T70" s="95"/>
      <c r="U70" s="182"/>
      <c r="V70" s="316"/>
      <c r="W70" s="81"/>
      <c r="X70" s="86"/>
      <c r="Y70" s="81"/>
      <c r="Z70" s="86"/>
      <c r="AA70" s="81"/>
      <c r="AB70" s="86"/>
      <c r="AC70" s="81"/>
      <c r="AD70" s="86"/>
      <c r="AE70" s="66"/>
      <c r="AF70" s="74"/>
      <c r="AG70" s="66"/>
      <c r="AH70" s="74"/>
      <c r="AI70" s="50"/>
      <c r="AJ70" s="94"/>
      <c r="AK70" s="95"/>
      <c r="AL70" s="182"/>
      <c r="AM70" s="316"/>
      <c r="AN70" s="343"/>
      <c r="AO70" s="343"/>
      <c r="AP70" s="343"/>
      <c r="AQ70" s="343"/>
      <c r="AR70" s="343"/>
      <c r="AS70" s="343"/>
      <c r="AT70" s="343"/>
      <c r="AU70" s="343"/>
      <c r="AV70" s="346"/>
      <c r="AW70" s="346"/>
      <c r="AX70" s="346"/>
      <c r="AY70" s="346"/>
      <c r="AZ70" s="50"/>
      <c r="BA70" s="268"/>
      <c r="BB70" s="48"/>
      <c r="BC70" s="94"/>
      <c r="BD70" s="95"/>
      <c r="BE70" s="182"/>
      <c r="BF70" s="316"/>
      <c r="BG70" s="343"/>
      <c r="BH70" s="343"/>
      <c r="BI70" s="343"/>
      <c r="BJ70" s="343"/>
      <c r="BK70" s="343"/>
      <c r="BL70" s="343"/>
      <c r="BM70" s="343"/>
      <c r="BN70" s="343"/>
      <c r="BO70" s="346"/>
      <c r="BP70" s="346"/>
      <c r="BQ70" s="346"/>
      <c r="BR70" s="346"/>
      <c r="BS70" s="50"/>
      <c r="BT70" s="94"/>
      <c r="BU70" s="95"/>
      <c r="BV70" s="182"/>
      <c r="BW70" s="316"/>
      <c r="BX70" s="343"/>
      <c r="BY70" s="343"/>
      <c r="BZ70" s="343"/>
      <c r="CA70" s="343"/>
      <c r="CB70" s="343"/>
      <c r="CC70" s="343"/>
      <c r="CD70" s="343"/>
      <c r="CE70" s="343"/>
      <c r="CF70" s="346"/>
      <c r="CG70" s="346"/>
      <c r="CH70" s="346"/>
      <c r="CI70" s="346"/>
      <c r="CJ70" s="50"/>
      <c r="CK70" s="94"/>
      <c r="CL70" s="95"/>
      <c r="CM70" s="182"/>
      <c r="CN70" s="316"/>
      <c r="CO70" s="343"/>
      <c r="CP70" s="343"/>
      <c r="CQ70" s="343"/>
      <c r="CR70" s="343"/>
      <c r="CS70" s="343"/>
      <c r="CT70" s="343"/>
      <c r="CU70" s="343"/>
      <c r="CV70" s="343"/>
      <c r="CW70" s="346"/>
      <c r="CX70" s="346"/>
      <c r="CY70" s="346"/>
      <c r="CZ70" s="346"/>
      <c r="DA70" s="50"/>
      <c r="DB70" s="94"/>
      <c r="DC70" s="95"/>
      <c r="DD70" s="182"/>
      <c r="DE70" s="316"/>
      <c r="DF70" s="343"/>
      <c r="DG70" s="50"/>
    </row>
    <row r="71" spans="1:111" s="16" customFormat="1" ht="15" customHeight="1">
      <c r="A71" s="51"/>
      <c r="B71" s="91"/>
      <c r="C71" s="92"/>
      <c r="D71" s="93" t="s">
        <v>234</v>
      </c>
      <c r="E71" s="317" t="s">
        <v>140</v>
      </c>
      <c r="F71" s="83">
        <f t="shared" ref="F71:Q71" si="263">F74+F117+F120+F123+F126+F127</f>
        <v>0</v>
      </c>
      <c r="G71" s="88">
        <f t="shared" si="263"/>
        <v>0</v>
      </c>
      <c r="H71" s="83">
        <f t="shared" si="263"/>
        <v>0</v>
      </c>
      <c r="I71" s="88">
        <f t="shared" si="263"/>
        <v>0</v>
      </c>
      <c r="J71" s="83">
        <f t="shared" si="263"/>
        <v>0</v>
      </c>
      <c r="K71" s="88">
        <f t="shared" si="263"/>
        <v>0</v>
      </c>
      <c r="L71" s="83">
        <f t="shared" si="263"/>
        <v>0</v>
      </c>
      <c r="M71" s="88">
        <f t="shared" si="263"/>
        <v>0</v>
      </c>
      <c r="N71" s="84">
        <f t="shared" si="263"/>
        <v>0</v>
      </c>
      <c r="O71" s="89">
        <f t="shared" si="263"/>
        <v>0</v>
      </c>
      <c r="P71" s="84">
        <f t="shared" si="263"/>
        <v>0</v>
      </c>
      <c r="Q71" s="89">
        <f t="shared" si="263"/>
        <v>0</v>
      </c>
      <c r="R71" s="51"/>
      <c r="S71" s="91"/>
      <c r="T71" s="92"/>
      <c r="U71" s="93" t="s">
        <v>234</v>
      </c>
      <c r="V71" s="317" t="s">
        <v>140</v>
      </c>
      <c r="W71" s="83">
        <f t="shared" ref="W71:AH71" si="264">W74+W117+W120+W123+W126+W127</f>
        <v>0</v>
      </c>
      <c r="X71" s="88">
        <f t="shared" si="264"/>
        <v>0</v>
      </c>
      <c r="Y71" s="83">
        <f t="shared" si="264"/>
        <v>0</v>
      </c>
      <c r="Z71" s="88">
        <f t="shared" si="264"/>
        <v>0</v>
      </c>
      <c r="AA71" s="83">
        <f t="shared" si="264"/>
        <v>0</v>
      </c>
      <c r="AB71" s="88">
        <f t="shared" si="264"/>
        <v>0</v>
      </c>
      <c r="AC71" s="83">
        <f t="shared" si="264"/>
        <v>0</v>
      </c>
      <c r="AD71" s="88">
        <f t="shared" si="264"/>
        <v>0</v>
      </c>
      <c r="AE71" s="84">
        <f t="shared" si="264"/>
        <v>0</v>
      </c>
      <c r="AF71" s="89">
        <f t="shared" si="264"/>
        <v>0</v>
      </c>
      <c r="AG71" s="84">
        <f t="shared" si="264"/>
        <v>0</v>
      </c>
      <c r="AH71" s="89">
        <f t="shared" si="264"/>
        <v>0</v>
      </c>
      <c r="AI71" s="51"/>
      <c r="AJ71" s="91"/>
      <c r="AK71" s="92"/>
      <c r="AL71" s="93" t="s">
        <v>234</v>
      </c>
      <c r="AM71" s="317" t="s">
        <v>140</v>
      </c>
      <c r="AN71" s="262">
        <f t="shared" ref="AN71:AY71" si="265">AN74+AN117+AN120+AN123+AN126+AN127</f>
        <v>0</v>
      </c>
      <c r="AO71" s="262">
        <f t="shared" si="265"/>
        <v>0</v>
      </c>
      <c r="AP71" s="262">
        <f t="shared" si="265"/>
        <v>0</v>
      </c>
      <c r="AQ71" s="262">
        <f t="shared" si="265"/>
        <v>0</v>
      </c>
      <c r="AR71" s="262">
        <f t="shared" si="265"/>
        <v>0</v>
      </c>
      <c r="AS71" s="262">
        <f t="shared" si="265"/>
        <v>0</v>
      </c>
      <c r="AT71" s="262">
        <f t="shared" si="265"/>
        <v>0</v>
      </c>
      <c r="AU71" s="262">
        <f t="shared" si="265"/>
        <v>0</v>
      </c>
      <c r="AV71" s="263">
        <f t="shared" si="265"/>
        <v>0</v>
      </c>
      <c r="AW71" s="263">
        <f t="shared" si="265"/>
        <v>0</v>
      </c>
      <c r="AX71" s="263">
        <f t="shared" si="265"/>
        <v>0</v>
      </c>
      <c r="AY71" s="263">
        <f t="shared" si="265"/>
        <v>0</v>
      </c>
      <c r="AZ71" s="51"/>
      <c r="BA71" s="267"/>
      <c r="BB71" s="452"/>
      <c r="BC71" s="91"/>
      <c r="BD71" s="92"/>
      <c r="BE71" s="93" t="s">
        <v>234</v>
      </c>
      <c r="BF71" s="317" t="s">
        <v>140</v>
      </c>
      <c r="BG71" s="262">
        <f t="shared" ref="BG71:BR71" si="266">BG74+BG117+BG120+BG123+BG126+BG127</f>
        <v>0</v>
      </c>
      <c r="BH71" s="262">
        <f t="shared" si="266"/>
        <v>0</v>
      </c>
      <c r="BI71" s="262">
        <f t="shared" si="266"/>
        <v>0</v>
      </c>
      <c r="BJ71" s="262">
        <f t="shared" si="266"/>
        <v>0</v>
      </c>
      <c r="BK71" s="262">
        <f t="shared" si="266"/>
        <v>0</v>
      </c>
      <c r="BL71" s="262">
        <f t="shared" si="266"/>
        <v>0</v>
      </c>
      <c r="BM71" s="262">
        <f t="shared" si="266"/>
        <v>0</v>
      </c>
      <c r="BN71" s="262">
        <f t="shared" si="266"/>
        <v>0</v>
      </c>
      <c r="BO71" s="263">
        <f t="shared" si="266"/>
        <v>0</v>
      </c>
      <c r="BP71" s="263">
        <f t="shared" si="266"/>
        <v>0</v>
      </c>
      <c r="BQ71" s="263">
        <f t="shared" si="266"/>
        <v>0</v>
      </c>
      <c r="BR71" s="263">
        <f t="shared" si="266"/>
        <v>0</v>
      </c>
      <c r="BS71" s="51"/>
      <c r="BT71" s="91"/>
      <c r="BU71" s="92"/>
      <c r="BV71" s="93" t="s">
        <v>234</v>
      </c>
      <c r="BW71" s="317" t="s">
        <v>140</v>
      </c>
      <c r="BX71" s="262">
        <f t="shared" ref="BX71:CI71" si="267">BX74+BX117+BX120+BX123+BX126+BX127</f>
        <v>0</v>
      </c>
      <c r="BY71" s="262">
        <f t="shared" si="267"/>
        <v>0</v>
      </c>
      <c r="BZ71" s="262">
        <f t="shared" si="267"/>
        <v>0</v>
      </c>
      <c r="CA71" s="262">
        <f t="shared" si="267"/>
        <v>0</v>
      </c>
      <c r="CB71" s="262">
        <f t="shared" si="267"/>
        <v>0</v>
      </c>
      <c r="CC71" s="262">
        <f t="shared" si="267"/>
        <v>0</v>
      </c>
      <c r="CD71" s="262">
        <f t="shared" si="267"/>
        <v>0</v>
      </c>
      <c r="CE71" s="262">
        <f t="shared" si="267"/>
        <v>0</v>
      </c>
      <c r="CF71" s="263">
        <f t="shared" si="267"/>
        <v>0</v>
      </c>
      <c r="CG71" s="263">
        <f t="shared" si="267"/>
        <v>0</v>
      </c>
      <c r="CH71" s="263">
        <f t="shared" si="267"/>
        <v>0</v>
      </c>
      <c r="CI71" s="263">
        <f t="shared" si="267"/>
        <v>0</v>
      </c>
      <c r="CJ71" s="51"/>
      <c r="CK71" s="91"/>
      <c r="CL71" s="92"/>
      <c r="CM71" s="93" t="s">
        <v>234</v>
      </c>
      <c r="CN71" s="317" t="s">
        <v>140</v>
      </c>
      <c r="CO71" s="262">
        <f t="shared" ref="CO71:CZ71" si="268">CO74+CO117+CO120+CO123+CO126+CO127</f>
        <v>0</v>
      </c>
      <c r="CP71" s="262">
        <f t="shared" si="268"/>
        <v>0</v>
      </c>
      <c r="CQ71" s="262">
        <f t="shared" si="268"/>
        <v>0</v>
      </c>
      <c r="CR71" s="262">
        <f t="shared" si="268"/>
        <v>0</v>
      </c>
      <c r="CS71" s="262">
        <f t="shared" si="268"/>
        <v>0</v>
      </c>
      <c r="CT71" s="262">
        <f t="shared" si="268"/>
        <v>0</v>
      </c>
      <c r="CU71" s="262">
        <f t="shared" si="268"/>
        <v>0</v>
      </c>
      <c r="CV71" s="262">
        <f t="shared" si="268"/>
        <v>0</v>
      </c>
      <c r="CW71" s="263">
        <f t="shared" si="268"/>
        <v>0</v>
      </c>
      <c r="CX71" s="263">
        <f t="shared" si="268"/>
        <v>0</v>
      </c>
      <c r="CY71" s="263">
        <f t="shared" si="268"/>
        <v>0</v>
      </c>
      <c r="CZ71" s="263">
        <f t="shared" si="268"/>
        <v>0</v>
      </c>
      <c r="DA71" s="51"/>
      <c r="DB71" s="91"/>
      <c r="DC71" s="92"/>
      <c r="DD71" s="93" t="s">
        <v>234</v>
      </c>
      <c r="DE71" s="317" t="s">
        <v>140</v>
      </c>
      <c r="DF71" s="262">
        <f>DF74+DF117+DF120+DF123+DF126+DF127</f>
        <v>0</v>
      </c>
      <c r="DG71" s="51"/>
    </row>
    <row r="72" spans="1:111" s="16" customFormat="1" ht="15" customHeight="1">
      <c r="A72" s="51"/>
      <c r="B72" s="91"/>
      <c r="C72" s="92"/>
      <c r="D72" s="339"/>
      <c r="E72" s="317" t="s">
        <v>25</v>
      </c>
      <c r="F72" s="83">
        <f>IF(F12=0,0,F71/F12)</f>
        <v>0</v>
      </c>
      <c r="G72" s="88">
        <f t="shared" ref="G72:Q72" si="269">IF(G12=0,0,G71/G12)</f>
        <v>0</v>
      </c>
      <c r="H72" s="83">
        <f t="shared" si="269"/>
        <v>0</v>
      </c>
      <c r="I72" s="88">
        <f t="shared" si="269"/>
        <v>0</v>
      </c>
      <c r="J72" s="83">
        <f t="shared" si="269"/>
        <v>0</v>
      </c>
      <c r="K72" s="88">
        <f t="shared" si="269"/>
        <v>0</v>
      </c>
      <c r="L72" s="83">
        <f t="shared" si="269"/>
        <v>0</v>
      </c>
      <c r="M72" s="88">
        <f t="shared" si="269"/>
        <v>0</v>
      </c>
      <c r="N72" s="84">
        <f t="shared" si="269"/>
        <v>0</v>
      </c>
      <c r="O72" s="89">
        <f t="shared" si="269"/>
        <v>0</v>
      </c>
      <c r="P72" s="84">
        <f t="shared" si="269"/>
        <v>0</v>
      </c>
      <c r="Q72" s="89">
        <f t="shared" si="269"/>
        <v>0</v>
      </c>
      <c r="R72" s="51"/>
      <c r="S72" s="91"/>
      <c r="T72" s="92"/>
      <c r="U72" s="339"/>
      <c r="V72" s="317" t="s">
        <v>25</v>
      </c>
      <c r="W72" s="83">
        <f>IF(W12=0,0,W71/W12)</f>
        <v>0</v>
      </c>
      <c r="X72" s="88">
        <f t="shared" ref="X72" si="270">IF(X12=0,0,X71/X12)</f>
        <v>0</v>
      </c>
      <c r="Y72" s="83">
        <f t="shared" ref="Y72" si="271">IF(Y12=0,0,Y71/Y12)</f>
        <v>0</v>
      </c>
      <c r="Z72" s="88">
        <f t="shared" ref="Z72" si="272">IF(Z12=0,0,Z71/Z12)</f>
        <v>0</v>
      </c>
      <c r="AA72" s="83">
        <f t="shared" ref="AA72" si="273">IF(AA12=0,0,AA71/AA12)</f>
        <v>0</v>
      </c>
      <c r="AB72" s="88">
        <f t="shared" ref="AB72" si="274">IF(AB12=0,0,AB71/AB12)</f>
        <v>0</v>
      </c>
      <c r="AC72" s="83">
        <f t="shared" ref="AC72" si="275">IF(AC12=0,0,AC71/AC12)</f>
        <v>0</v>
      </c>
      <c r="AD72" s="88">
        <f t="shared" ref="AD72" si="276">IF(AD12=0,0,AD71/AD12)</f>
        <v>0</v>
      </c>
      <c r="AE72" s="84">
        <f t="shared" ref="AE72" si="277">IF(AE12=0,0,AE71/AE12)</f>
        <v>0</v>
      </c>
      <c r="AF72" s="89">
        <f t="shared" ref="AF72" si="278">IF(AF12=0,0,AF71/AF12)</f>
        <v>0</v>
      </c>
      <c r="AG72" s="84">
        <f t="shared" ref="AG72" si="279">IF(AG12=0,0,AG71/AG12)</f>
        <v>0</v>
      </c>
      <c r="AH72" s="89">
        <f t="shared" ref="AH72" si="280">IF(AH12=0,0,AH71/AH12)</f>
        <v>0</v>
      </c>
      <c r="AI72" s="51"/>
      <c r="AJ72" s="91"/>
      <c r="AK72" s="92"/>
      <c r="AL72" s="339"/>
      <c r="AM72" s="317" t="s">
        <v>25</v>
      </c>
      <c r="AN72" s="262">
        <f>IF(AN12=0,0,AN71/AN12)</f>
        <v>0</v>
      </c>
      <c r="AO72" s="262">
        <f t="shared" ref="AO72" si="281">IF(AO12=0,0,AO71/AO12)</f>
        <v>0</v>
      </c>
      <c r="AP72" s="262">
        <f t="shared" ref="AP72" si="282">IF(AP12=0,0,AP71/AP12)</f>
        <v>0</v>
      </c>
      <c r="AQ72" s="262">
        <f t="shared" ref="AQ72" si="283">IF(AQ12=0,0,AQ71/AQ12)</f>
        <v>0</v>
      </c>
      <c r="AR72" s="262">
        <f t="shared" ref="AR72" si="284">IF(AR12=0,0,AR71/AR12)</f>
        <v>0</v>
      </c>
      <c r="AS72" s="262">
        <f t="shared" ref="AS72" si="285">IF(AS12=0,0,AS71/AS12)</f>
        <v>0</v>
      </c>
      <c r="AT72" s="262">
        <f t="shared" ref="AT72" si="286">IF(AT12=0,0,AT71/AT12)</f>
        <v>0</v>
      </c>
      <c r="AU72" s="262">
        <f t="shared" ref="AU72" si="287">IF(AU12=0,0,AU71/AU12)</f>
        <v>0</v>
      </c>
      <c r="AV72" s="263">
        <f t="shared" ref="AV72" si="288">IF(AV12=0,0,AV71/AV12)</f>
        <v>0</v>
      </c>
      <c r="AW72" s="263">
        <f t="shared" ref="AW72" si="289">IF(AW12=0,0,AW71/AW12)</f>
        <v>0</v>
      </c>
      <c r="AX72" s="263">
        <f t="shared" ref="AX72" si="290">IF(AX12=0,0,AX71/AX12)</f>
        <v>0</v>
      </c>
      <c r="AY72" s="263">
        <f t="shared" ref="AY72" si="291">IF(AY12=0,0,AY71/AY12)</f>
        <v>0</v>
      </c>
      <c r="AZ72" s="51"/>
      <c r="BA72" s="267"/>
      <c r="BB72" s="452"/>
      <c r="BC72" s="91"/>
      <c r="BD72" s="92"/>
      <c r="BE72" s="339"/>
      <c r="BF72" s="317" t="s">
        <v>25</v>
      </c>
      <c r="BG72" s="262">
        <f>IF(BG12=0,0,BG71/BG12)</f>
        <v>0</v>
      </c>
      <c r="BH72" s="262">
        <f t="shared" ref="BH72" si="292">IF(BH12=0,0,BH71/BH12)</f>
        <v>0</v>
      </c>
      <c r="BI72" s="262">
        <f t="shared" ref="BI72" si="293">IF(BI12=0,0,BI71/BI12)</f>
        <v>0</v>
      </c>
      <c r="BJ72" s="262">
        <f t="shared" ref="BJ72" si="294">IF(BJ12=0,0,BJ71/BJ12)</f>
        <v>0</v>
      </c>
      <c r="BK72" s="262">
        <f t="shared" ref="BK72" si="295">IF(BK12=0,0,BK71/BK12)</f>
        <v>0</v>
      </c>
      <c r="BL72" s="262">
        <f t="shared" ref="BL72" si="296">IF(BL12=0,0,BL71/BL12)</f>
        <v>0</v>
      </c>
      <c r="BM72" s="262">
        <f t="shared" ref="BM72" si="297">IF(BM12=0,0,BM71/BM12)</f>
        <v>0</v>
      </c>
      <c r="BN72" s="262">
        <f t="shared" ref="BN72" si="298">IF(BN12=0,0,BN71/BN12)</f>
        <v>0</v>
      </c>
      <c r="BO72" s="263">
        <f t="shared" ref="BO72" si="299">IF(BO12=0,0,BO71/BO12)</f>
        <v>0</v>
      </c>
      <c r="BP72" s="263">
        <f t="shared" ref="BP72" si="300">IF(BP12=0,0,BP71/BP12)</f>
        <v>0</v>
      </c>
      <c r="BQ72" s="263">
        <f t="shared" ref="BQ72" si="301">IF(BQ12=0,0,BQ71/BQ12)</f>
        <v>0</v>
      </c>
      <c r="BR72" s="263">
        <f t="shared" ref="BR72" si="302">IF(BR12=0,0,BR71/BR12)</f>
        <v>0</v>
      </c>
      <c r="BS72" s="51"/>
      <c r="BT72" s="91"/>
      <c r="BU72" s="92"/>
      <c r="BV72" s="339"/>
      <c r="BW72" s="317" t="s">
        <v>25</v>
      </c>
      <c r="BX72" s="262">
        <f>IF(BX12=0,0,BX71/BX12)</f>
        <v>0</v>
      </c>
      <c r="BY72" s="262">
        <f t="shared" ref="BY72:CI72" si="303">IF(BY12=0,0,BY71/BY12)</f>
        <v>0</v>
      </c>
      <c r="BZ72" s="262">
        <f t="shared" si="303"/>
        <v>0</v>
      </c>
      <c r="CA72" s="262">
        <f t="shared" si="303"/>
        <v>0</v>
      </c>
      <c r="CB72" s="262">
        <f t="shared" si="303"/>
        <v>0</v>
      </c>
      <c r="CC72" s="262">
        <f t="shared" si="303"/>
        <v>0</v>
      </c>
      <c r="CD72" s="262">
        <f t="shared" si="303"/>
        <v>0</v>
      </c>
      <c r="CE72" s="262">
        <f t="shared" si="303"/>
        <v>0</v>
      </c>
      <c r="CF72" s="263">
        <f t="shared" si="303"/>
        <v>0</v>
      </c>
      <c r="CG72" s="263">
        <f t="shared" si="303"/>
        <v>0</v>
      </c>
      <c r="CH72" s="263">
        <f t="shared" si="303"/>
        <v>0</v>
      </c>
      <c r="CI72" s="263">
        <f t="shared" si="303"/>
        <v>0</v>
      </c>
      <c r="CJ72" s="51"/>
      <c r="CK72" s="91"/>
      <c r="CL72" s="92"/>
      <c r="CM72" s="339"/>
      <c r="CN72" s="317" t="s">
        <v>25</v>
      </c>
      <c r="CO72" s="262">
        <f>IF(CO12=0,0,CO71/CO12)</f>
        <v>0</v>
      </c>
      <c r="CP72" s="262">
        <f t="shared" ref="CP72:CZ72" si="304">IF(CP12=0,0,CP71/CP12)</f>
        <v>0</v>
      </c>
      <c r="CQ72" s="262">
        <f t="shared" si="304"/>
        <v>0</v>
      </c>
      <c r="CR72" s="262">
        <f t="shared" si="304"/>
        <v>0</v>
      </c>
      <c r="CS72" s="262">
        <f t="shared" si="304"/>
        <v>0</v>
      </c>
      <c r="CT72" s="262">
        <f t="shared" si="304"/>
        <v>0</v>
      </c>
      <c r="CU72" s="262">
        <f t="shared" si="304"/>
        <v>0</v>
      </c>
      <c r="CV72" s="262">
        <f t="shared" si="304"/>
        <v>0</v>
      </c>
      <c r="CW72" s="263">
        <f t="shared" si="304"/>
        <v>0</v>
      </c>
      <c r="CX72" s="263">
        <f t="shared" si="304"/>
        <v>0</v>
      </c>
      <c r="CY72" s="263">
        <f t="shared" si="304"/>
        <v>0</v>
      </c>
      <c r="CZ72" s="263">
        <f t="shared" si="304"/>
        <v>0</v>
      </c>
      <c r="DA72" s="51"/>
      <c r="DB72" s="91"/>
      <c r="DC72" s="92"/>
      <c r="DD72" s="339"/>
      <c r="DE72" s="317" t="s">
        <v>25</v>
      </c>
      <c r="DF72" s="262">
        <f>IF(DF12=0,0,DF71/DF12)</f>
        <v>0</v>
      </c>
      <c r="DG72" s="51"/>
    </row>
    <row r="73" spans="1:111" s="14" customFormat="1" ht="15" customHeight="1">
      <c r="A73" s="50"/>
      <c r="B73" s="94"/>
      <c r="C73" s="95"/>
      <c r="D73" s="182"/>
      <c r="E73" s="316"/>
      <c r="F73" s="81"/>
      <c r="G73" s="86"/>
      <c r="H73" s="81"/>
      <c r="I73" s="86"/>
      <c r="J73" s="81"/>
      <c r="K73" s="86"/>
      <c r="L73" s="81"/>
      <c r="M73" s="86"/>
      <c r="N73" s="66"/>
      <c r="O73" s="74"/>
      <c r="P73" s="66"/>
      <c r="Q73" s="74"/>
      <c r="R73" s="50"/>
      <c r="S73" s="94"/>
      <c r="T73" s="95"/>
      <c r="U73" s="182"/>
      <c r="V73" s="316"/>
      <c r="W73" s="81"/>
      <c r="X73" s="86"/>
      <c r="Y73" s="81"/>
      <c r="Z73" s="86"/>
      <c r="AA73" s="81"/>
      <c r="AB73" s="86"/>
      <c r="AC73" s="81"/>
      <c r="AD73" s="86"/>
      <c r="AE73" s="66"/>
      <c r="AF73" s="74"/>
      <c r="AG73" s="66"/>
      <c r="AH73" s="74"/>
      <c r="AI73" s="50"/>
      <c r="AJ73" s="94"/>
      <c r="AK73" s="95"/>
      <c r="AL73" s="182"/>
      <c r="AM73" s="316"/>
      <c r="AN73" s="343"/>
      <c r="AO73" s="343"/>
      <c r="AP73" s="343"/>
      <c r="AQ73" s="343"/>
      <c r="AR73" s="343"/>
      <c r="AS73" s="343"/>
      <c r="AT73" s="343"/>
      <c r="AU73" s="343"/>
      <c r="AV73" s="346"/>
      <c r="AW73" s="346"/>
      <c r="AX73" s="346"/>
      <c r="AY73" s="346"/>
      <c r="AZ73" s="50"/>
      <c r="BA73" s="268"/>
      <c r="BB73" s="48"/>
      <c r="BC73" s="94"/>
      <c r="BD73" s="95"/>
      <c r="BE73" s="182"/>
      <c r="BF73" s="316"/>
      <c r="BG73" s="343"/>
      <c r="BH73" s="343"/>
      <c r="BI73" s="343"/>
      <c r="BJ73" s="343"/>
      <c r="BK73" s="343"/>
      <c r="BL73" s="343"/>
      <c r="BM73" s="343"/>
      <c r="BN73" s="343"/>
      <c r="BO73" s="346"/>
      <c r="BP73" s="346"/>
      <c r="BQ73" s="346"/>
      <c r="BR73" s="346"/>
      <c r="BS73" s="50"/>
      <c r="BT73" s="94"/>
      <c r="BU73" s="95"/>
      <c r="BV73" s="182"/>
      <c r="BW73" s="316"/>
      <c r="BX73" s="343"/>
      <c r="BY73" s="343"/>
      <c r="BZ73" s="343"/>
      <c r="CA73" s="343"/>
      <c r="CB73" s="343"/>
      <c r="CC73" s="343"/>
      <c r="CD73" s="343"/>
      <c r="CE73" s="343"/>
      <c r="CF73" s="346"/>
      <c r="CG73" s="346"/>
      <c r="CH73" s="346"/>
      <c r="CI73" s="346"/>
      <c r="CJ73" s="50"/>
      <c r="CK73" s="94"/>
      <c r="CL73" s="95"/>
      <c r="CM73" s="182"/>
      <c r="CN73" s="316"/>
      <c r="CO73" s="343"/>
      <c r="CP73" s="343"/>
      <c r="CQ73" s="343"/>
      <c r="CR73" s="343"/>
      <c r="CS73" s="343"/>
      <c r="CT73" s="343"/>
      <c r="CU73" s="343"/>
      <c r="CV73" s="343"/>
      <c r="CW73" s="346"/>
      <c r="CX73" s="346"/>
      <c r="CY73" s="346"/>
      <c r="CZ73" s="346"/>
      <c r="DA73" s="50"/>
      <c r="DB73" s="94"/>
      <c r="DC73" s="95"/>
      <c r="DD73" s="182"/>
      <c r="DE73" s="316"/>
      <c r="DF73" s="343"/>
      <c r="DG73" s="50"/>
    </row>
    <row r="74" spans="1:111" s="16" customFormat="1" ht="15">
      <c r="A74" s="51"/>
      <c r="B74" s="91"/>
      <c r="C74" s="92"/>
      <c r="D74" s="184" t="s">
        <v>235</v>
      </c>
      <c r="E74" s="317" t="s">
        <v>140</v>
      </c>
      <c r="F74" s="83">
        <f>F77+F80+F83</f>
        <v>0</v>
      </c>
      <c r="G74" s="88">
        <f t="shared" ref="G74:Q74" si="305">G77+G80+G83</f>
        <v>0</v>
      </c>
      <c r="H74" s="83">
        <f t="shared" si="305"/>
        <v>0</v>
      </c>
      <c r="I74" s="88">
        <f t="shared" si="305"/>
        <v>0</v>
      </c>
      <c r="J74" s="83">
        <f t="shared" si="305"/>
        <v>0</v>
      </c>
      <c r="K74" s="88">
        <f t="shared" si="305"/>
        <v>0</v>
      </c>
      <c r="L74" s="83">
        <f t="shared" si="305"/>
        <v>0</v>
      </c>
      <c r="M74" s="88">
        <f t="shared" si="305"/>
        <v>0</v>
      </c>
      <c r="N74" s="84">
        <f t="shared" si="305"/>
        <v>0</v>
      </c>
      <c r="O74" s="89">
        <f t="shared" si="305"/>
        <v>0</v>
      </c>
      <c r="P74" s="84">
        <f t="shared" si="305"/>
        <v>0</v>
      </c>
      <c r="Q74" s="89">
        <f t="shared" si="305"/>
        <v>0</v>
      </c>
      <c r="R74" s="51"/>
      <c r="S74" s="91"/>
      <c r="T74" s="92"/>
      <c r="U74" s="184" t="s">
        <v>235</v>
      </c>
      <c r="V74" s="317" t="s">
        <v>140</v>
      </c>
      <c r="W74" s="83">
        <f>W77+W80+W83</f>
        <v>0</v>
      </c>
      <c r="X74" s="88">
        <f t="shared" ref="X74:AH74" si="306">X77+X80+X83</f>
        <v>0</v>
      </c>
      <c r="Y74" s="83">
        <f t="shared" si="306"/>
        <v>0</v>
      </c>
      <c r="Z74" s="88">
        <f t="shared" si="306"/>
        <v>0</v>
      </c>
      <c r="AA74" s="83">
        <f t="shared" si="306"/>
        <v>0</v>
      </c>
      <c r="AB74" s="88">
        <f t="shared" si="306"/>
        <v>0</v>
      </c>
      <c r="AC74" s="83">
        <f t="shared" si="306"/>
        <v>0</v>
      </c>
      <c r="AD74" s="88">
        <f t="shared" si="306"/>
        <v>0</v>
      </c>
      <c r="AE74" s="84">
        <f t="shared" si="306"/>
        <v>0</v>
      </c>
      <c r="AF74" s="89">
        <f t="shared" si="306"/>
        <v>0</v>
      </c>
      <c r="AG74" s="84">
        <f t="shared" si="306"/>
        <v>0</v>
      </c>
      <c r="AH74" s="89">
        <f t="shared" si="306"/>
        <v>0</v>
      </c>
      <c r="AI74" s="51"/>
      <c r="AJ74" s="91"/>
      <c r="AK74" s="92"/>
      <c r="AL74" s="184" t="s">
        <v>235</v>
      </c>
      <c r="AM74" s="317" t="s">
        <v>140</v>
      </c>
      <c r="AN74" s="262">
        <f>AN77+AN80+AN83</f>
        <v>0</v>
      </c>
      <c r="AO74" s="262">
        <f t="shared" ref="AO74:AY74" si="307">AO77+AO80+AO83</f>
        <v>0</v>
      </c>
      <c r="AP74" s="262">
        <f t="shared" si="307"/>
        <v>0</v>
      </c>
      <c r="AQ74" s="262">
        <f t="shared" si="307"/>
        <v>0</v>
      </c>
      <c r="AR74" s="262">
        <f t="shared" si="307"/>
        <v>0</v>
      </c>
      <c r="AS74" s="262">
        <f t="shared" si="307"/>
        <v>0</v>
      </c>
      <c r="AT74" s="262">
        <f t="shared" si="307"/>
        <v>0</v>
      </c>
      <c r="AU74" s="262">
        <f t="shared" si="307"/>
        <v>0</v>
      </c>
      <c r="AV74" s="263">
        <f t="shared" si="307"/>
        <v>0</v>
      </c>
      <c r="AW74" s="263">
        <f t="shared" si="307"/>
        <v>0</v>
      </c>
      <c r="AX74" s="263">
        <f t="shared" si="307"/>
        <v>0</v>
      </c>
      <c r="AY74" s="263">
        <f t="shared" si="307"/>
        <v>0</v>
      </c>
      <c r="AZ74" s="51"/>
      <c r="BA74" s="267"/>
      <c r="BB74" s="452"/>
      <c r="BC74" s="91"/>
      <c r="BD74" s="92"/>
      <c r="BE74" s="184" t="s">
        <v>235</v>
      </c>
      <c r="BF74" s="317" t="s">
        <v>140</v>
      </c>
      <c r="BG74" s="262">
        <f>BG77+BG80+BG83</f>
        <v>0</v>
      </c>
      <c r="BH74" s="262">
        <f t="shared" ref="BH74:BR74" si="308">BH77+BH80+BH83</f>
        <v>0</v>
      </c>
      <c r="BI74" s="262">
        <f t="shared" si="308"/>
        <v>0</v>
      </c>
      <c r="BJ74" s="262">
        <f t="shared" si="308"/>
        <v>0</v>
      </c>
      <c r="BK74" s="262">
        <f t="shared" si="308"/>
        <v>0</v>
      </c>
      <c r="BL74" s="262">
        <f t="shared" si="308"/>
        <v>0</v>
      </c>
      <c r="BM74" s="262">
        <f t="shared" si="308"/>
        <v>0</v>
      </c>
      <c r="BN74" s="262">
        <f t="shared" si="308"/>
        <v>0</v>
      </c>
      <c r="BO74" s="263">
        <f t="shared" si="308"/>
        <v>0</v>
      </c>
      <c r="BP74" s="263">
        <f t="shared" si="308"/>
        <v>0</v>
      </c>
      <c r="BQ74" s="263">
        <f t="shared" si="308"/>
        <v>0</v>
      </c>
      <c r="BR74" s="263">
        <f t="shared" si="308"/>
        <v>0</v>
      </c>
      <c r="BS74" s="51"/>
      <c r="BT74" s="91"/>
      <c r="BU74" s="92"/>
      <c r="BV74" s="184" t="s">
        <v>235</v>
      </c>
      <c r="BW74" s="317" t="s">
        <v>140</v>
      </c>
      <c r="BX74" s="262">
        <f>BX77+BX80+BX83</f>
        <v>0</v>
      </c>
      <c r="BY74" s="262">
        <f t="shared" ref="BY74:CI74" si="309">BY77+BY80+BY83</f>
        <v>0</v>
      </c>
      <c r="BZ74" s="262">
        <f t="shared" si="309"/>
        <v>0</v>
      </c>
      <c r="CA74" s="262">
        <f t="shared" si="309"/>
        <v>0</v>
      </c>
      <c r="CB74" s="262">
        <f t="shared" si="309"/>
        <v>0</v>
      </c>
      <c r="CC74" s="262">
        <f t="shared" si="309"/>
        <v>0</v>
      </c>
      <c r="CD74" s="262">
        <f t="shared" si="309"/>
        <v>0</v>
      </c>
      <c r="CE74" s="262">
        <f t="shared" si="309"/>
        <v>0</v>
      </c>
      <c r="CF74" s="263">
        <f t="shared" si="309"/>
        <v>0</v>
      </c>
      <c r="CG74" s="263">
        <f t="shared" si="309"/>
        <v>0</v>
      </c>
      <c r="CH74" s="263">
        <f t="shared" si="309"/>
        <v>0</v>
      </c>
      <c r="CI74" s="263">
        <f t="shared" si="309"/>
        <v>0</v>
      </c>
      <c r="CJ74" s="51"/>
      <c r="CK74" s="91"/>
      <c r="CL74" s="92"/>
      <c r="CM74" s="184" t="s">
        <v>235</v>
      </c>
      <c r="CN74" s="317" t="s">
        <v>140</v>
      </c>
      <c r="CO74" s="262">
        <f>CO77+CO80+CO83</f>
        <v>0</v>
      </c>
      <c r="CP74" s="262">
        <f t="shared" ref="CP74:CZ74" si="310">CP77+CP80+CP83</f>
        <v>0</v>
      </c>
      <c r="CQ74" s="262">
        <f t="shared" si="310"/>
        <v>0</v>
      </c>
      <c r="CR74" s="262">
        <f t="shared" si="310"/>
        <v>0</v>
      </c>
      <c r="CS74" s="262">
        <f t="shared" si="310"/>
        <v>0</v>
      </c>
      <c r="CT74" s="262">
        <f t="shared" si="310"/>
        <v>0</v>
      </c>
      <c r="CU74" s="262">
        <f t="shared" si="310"/>
        <v>0</v>
      </c>
      <c r="CV74" s="262">
        <f t="shared" si="310"/>
        <v>0</v>
      </c>
      <c r="CW74" s="263">
        <f t="shared" si="310"/>
        <v>0</v>
      </c>
      <c r="CX74" s="263">
        <f t="shared" si="310"/>
        <v>0</v>
      </c>
      <c r="CY74" s="263">
        <f t="shared" si="310"/>
        <v>0</v>
      </c>
      <c r="CZ74" s="263">
        <f t="shared" si="310"/>
        <v>0</v>
      </c>
      <c r="DA74" s="51"/>
      <c r="DB74" s="91"/>
      <c r="DC74" s="92"/>
      <c r="DD74" s="184" t="s">
        <v>235</v>
      </c>
      <c r="DE74" s="317" t="s">
        <v>140</v>
      </c>
      <c r="DF74" s="262">
        <f>DF77+DF80+DF83</f>
        <v>0</v>
      </c>
      <c r="DG74" s="51"/>
    </row>
    <row r="75" spans="1:111" s="16" customFormat="1" ht="15">
      <c r="A75" s="51"/>
      <c r="B75" s="91"/>
      <c r="C75" s="92"/>
      <c r="D75" s="93"/>
      <c r="E75" s="317" t="s">
        <v>25</v>
      </c>
      <c r="F75" s="83">
        <f t="shared" ref="F75:Q75" si="311">IF(F12=0,0,F74/F12)</f>
        <v>0</v>
      </c>
      <c r="G75" s="88">
        <f t="shared" si="311"/>
        <v>0</v>
      </c>
      <c r="H75" s="83">
        <f t="shared" si="311"/>
        <v>0</v>
      </c>
      <c r="I75" s="88">
        <f t="shared" si="311"/>
        <v>0</v>
      </c>
      <c r="J75" s="83">
        <f t="shared" si="311"/>
        <v>0</v>
      </c>
      <c r="K75" s="88">
        <f t="shared" si="311"/>
        <v>0</v>
      </c>
      <c r="L75" s="83">
        <f t="shared" si="311"/>
        <v>0</v>
      </c>
      <c r="M75" s="88">
        <f t="shared" si="311"/>
        <v>0</v>
      </c>
      <c r="N75" s="84">
        <f t="shared" si="311"/>
        <v>0</v>
      </c>
      <c r="O75" s="89">
        <f t="shared" si="311"/>
        <v>0</v>
      </c>
      <c r="P75" s="84">
        <f t="shared" si="311"/>
        <v>0</v>
      </c>
      <c r="Q75" s="89">
        <f t="shared" si="311"/>
        <v>0</v>
      </c>
      <c r="R75" s="51"/>
      <c r="S75" s="91"/>
      <c r="T75" s="92"/>
      <c r="U75" s="93"/>
      <c r="V75" s="317" t="s">
        <v>25</v>
      </c>
      <c r="W75" s="83">
        <f t="shared" ref="W75:AH75" si="312">IF(W12=0,0,W74/W12)</f>
        <v>0</v>
      </c>
      <c r="X75" s="88">
        <f t="shared" si="312"/>
        <v>0</v>
      </c>
      <c r="Y75" s="83">
        <f t="shared" si="312"/>
        <v>0</v>
      </c>
      <c r="Z75" s="88">
        <f t="shared" si="312"/>
        <v>0</v>
      </c>
      <c r="AA75" s="83">
        <f t="shared" si="312"/>
        <v>0</v>
      </c>
      <c r="AB75" s="88">
        <f t="shared" si="312"/>
        <v>0</v>
      </c>
      <c r="AC75" s="83">
        <f t="shared" si="312"/>
        <v>0</v>
      </c>
      <c r="AD75" s="88">
        <f t="shared" si="312"/>
        <v>0</v>
      </c>
      <c r="AE75" s="84">
        <f t="shared" si="312"/>
        <v>0</v>
      </c>
      <c r="AF75" s="89">
        <f t="shared" si="312"/>
        <v>0</v>
      </c>
      <c r="AG75" s="84">
        <f t="shared" si="312"/>
        <v>0</v>
      </c>
      <c r="AH75" s="89">
        <f t="shared" si="312"/>
        <v>0</v>
      </c>
      <c r="AI75" s="51"/>
      <c r="AJ75" s="91"/>
      <c r="AK75" s="92"/>
      <c r="AL75" s="93"/>
      <c r="AM75" s="317" t="s">
        <v>25</v>
      </c>
      <c r="AN75" s="262">
        <f t="shared" ref="AN75:AY75" si="313">IF(AN12=0,0,AN74/AN12)</f>
        <v>0</v>
      </c>
      <c r="AO75" s="262">
        <f t="shared" si="313"/>
        <v>0</v>
      </c>
      <c r="AP75" s="262">
        <f t="shared" si="313"/>
        <v>0</v>
      </c>
      <c r="AQ75" s="262">
        <f t="shared" si="313"/>
        <v>0</v>
      </c>
      <c r="AR75" s="262">
        <f t="shared" si="313"/>
        <v>0</v>
      </c>
      <c r="AS75" s="262">
        <f t="shared" si="313"/>
        <v>0</v>
      </c>
      <c r="AT75" s="262">
        <f t="shared" si="313"/>
        <v>0</v>
      </c>
      <c r="AU75" s="262">
        <f t="shared" si="313"/>
        <v>0</v>
      </c>
      <c r="AV75" s="263">
        <f t="shared" si="313"/>
        <v>0</v>
      </c>
      <c r="AW75" s="263">
        <f t="shared" si="313"/>
        <v>0</v>
      </c>
      <c r="AX75" s="263">
        <f t="shared" si="313"/>
        <v>0</v>
      </c>
      <c r="AY75" s="263">
        <f t="shared" si="313"/>
        <v>0</v>
      </c>
      <c r="AZ75" s="51"/>
      <c r="BA75" s="267"/>
      <c r="BB75" s="452"/>
      <c r="BC75" s="91"/>
      <c r="BD75" s="92"/>
      <c r="BE75" s="93"/>
      <c r="BF75" s="317" t="s">
        <v>25</v>
      </c>
      <c r="BG75" s="262">
        <f t="shared" ref="BG75:BR75" si="314">IF(BG12=0,0,BG74/BG12)</f>
        <v>0</v>
      </c>
      <c r="BH75" s="262">
        <f t="shared" si="314"/>
        <v>0</v>
      </c>
      <c r="BI75" s="262">
        <f t="shared" si="314"/>
        <v>0</v>
      </c>
      <c r="BJ75" s="262">
        <f t="shared" si="314"/>
        <v>0</v>
      </c>
      <c r="BK75" s="262">
        <f t="shared" si="314"/>
        <v>0</v>
      </c>
      <c r="BL75" s="262">
        <f t="shared" si="314"/>
        <v>0</v>
      </c>
      <c r="BM75" s="262">
        <f t="shared" si="314"/>
        <v>0</v>
      </c>
      <c r="BN75" s="262">
        <f t="shared" si="314"/>
        <v>0</v>
      </c>
      <c r="BO75" s="263">
        <f t="shared" si="314"/>
        <v>0</v>
      </c>
      <c r="BP75" s="263">
        <f t="shared" si="314"/>
        <v>0</v>
      </c>
      <c r="BQ75" s="263">
        <f t="shared" si="314"/>
        <v>0</v>
      </c>
      <c r="BR75" s="263">
        <f t="shared" si="314"/>
        <v>0</v>
      </c>
      <c r="BS75" s="51"/>
      <c r="BT75" s="91"/>
      <c r="BU75" s="92"/>
      <c r="BV75" s="93"/>
      <c r="BW75" s="317" t="s">
        <v>25</v>
      </c>
      <c r="BX75" s="262">
        <f t="shared" ref="BX75" si="315">IF(BX12=0,0,BX74/BX12)</f>
        <v>0</v>
      </c>
      <c r="BY75" s="262">
        <f t="shared" ref="BY75" si="316">IF(BY12=0,0,BY74/BY12)</f>
        <v>0</v>
      </c>
      <c r="BZ75" s="262">
        <f t="shared" ref="BZ75" si="317">IF(BZ12=0,0,BZ74/BZ12)</f>
        <v>0</v>
      </c>
      <c r="CA75" s="262">
        <f t="shared" ref="CA75" si="318">IF(CA12=0,0,CA74/CA12)</f>
        <v>0</v>
      </c>
      <c r="CB75" s="262">
        <f t="shared" ref="CB75" si="319">IF(CB12=0,0,CB74/CB12)</f>
        <v>0</v>
      </c>
      <c r="CC75" s="262">
        <f t="shared" ref="CC75" si="320">IF(CC12=0,0,CC74/CC12)</f>
        <v>0</v>
      </c>
      <c r="CD75" s="262">
        <f t="shared" ref="CD75" si="321">IF(CD12=0,0,CD74/CD12)</f>
        <v>0</v>
      </c>
      <c r="CE75" s="262">
        <f t="shared" ref="CE75" si="322">IF(CE12=0,0,CE74/CE12)</f>
        <v>0</v>
      </c>
      <c r="CF75" s="263">
        <f t="shared" ref="CF75" si="323">IF(CF12=0,0,CF74/CF12)</f>
        <v>0</v>
      </c>
      <c r="CG75" s="263">
        <f t="shared" ref="CG75" si="324">IF(CG12=0,0,CG74/CG12)</f>
        <v>0</v>
      </c>
      <c r="CH75" s="263">
        <f t="shared" ref="CH75" si="325">IF(CH12=0,0,CH74/CH12)</f>
        <v>0</v>
      </c>
      <c r="CI75" s="263">
        <f t="shared" ref="CI75" si="326">IF(CI12=0,0,CI74/CI12)</f>
        <v>0</v>
      </c>
      <c r="CJ75" s="51"/>
      <c r="CK75" s="91"/>
      <c r="CL75" s="92"/>
      <c r="CM75" s="93"/>
      <c r="CN75" s="317" t="s">
        <v>25</v>
      </c>
      <c r="CO75" s="262">
        <f t="shared" ref="CO75" si="327">IF(CO12=0,0,CO74/CO12)</f>
        <v>0</v>
      </c>
      <c r="CP75" s="262">
        <f t="shared" ref="CP75" si="328">IF(CP12=0,0,CP74/CP12)</f>
        <v>0</v>
      </c>
      <c r="CQ75" s="262">
        <f t="shared" ref="CQ75" si="329">IF(CQ12=0,0,CQ74/CQ12)</f>
        <v>0</v>
      </c>
      <c r="CR75" s="262">
        <f t="shared" ref="CR75" si="330">IF(CR12=0,0,CR74/CR12)</f>
        <v>0</v>
      </c>
      <c r="CS75" s="262">
        <f t="shared" ref="CS75" si="331">IF(CS12=0,0,CS74/CS12)</f>
        <v>0</v>
      </c>
      <c r="CT75" s="262">
        <f t="shared" ref="CT75" si="332">IF(CT12=0,0,CT74/CT12)</f>
        <v>0</v>
      </c>
      <c r="CU75" s="262">
        <f t="shared" ref="CU75" si="333">IF(CU12=0,0,CU74/CU12)</f>
        <v>0</v>
      </c>
      <c r="CV75" s="262">
        <f t="shared" ref="CV75" si="334">IF(CV12=0,0,CV74/CV12)</f>
        <v>0</v>
      </c>
      <c r="CW75" s="263">
        <f t="shared" ref="CW75" si="335">IF(CW12=0,0,CW74/CW12)</f>
        <v>0</v>
      </c>
      <c r="CX75" s="263">
        <f t="shared" ref="CX75" si="336">IF(CX12=0,0,CX74/CX12)</f>
        <v>0</v>
      </c>
      <c r="CY75" s="263">
        <f t="shared" ref="CY75" si="337">IF(CY12=0,0,CY74/CY12)</f>
        <v>0</v>
      </c>
      <c r="CZ75" s="263">
        <f t="shared" ref="CZ75" si="338">IF(CZ12=0,0,CZ74/CZ12)</f>
        <v>0</v>
      </c>
      <c r="DA75" s="51"/>
      <c r="DB75" s="91"/>
      <c r="DC75" s="92"/>
      <c r="DD75" s="93"/>
      <c r="DE75" s="317" t="s">
        <v>25</v>
      </c>
      <c r="DF75" s="262">
        <f>IF(DF12=0,0,DF74/DF12)</f>
        <v>0</v>
      </c>
      <c r="DG75" s="51"/>
    </row>
    <row r="76" spans="1:111" s="14" customFormat="1" ht="15">
      <c r="A76" s="50"/>
      <c r="B76" s="94"/>
      <c r="C76" s="95"/>
      <c r="D76" s="96"/>
      <c r="E76" s="316"/>
      <c r="F76" s="65"/>
      <c r="G76" s="73"/>
      <c r="H76" s="65"/>
      <c r="I76" s="73"/>
      <c r="J76" s="65"/>
      <c r="K76" s="73"/>
      <c r="L76" s="65"/>
      <c r="M76" s="73"/>
      <c r="N76" s="70"/>
      <c r="O76" s="78"/>
      <c r="P76" s="70"/>
      <c r="Q76" s="78"/>
      <c r="R76" s="50"/>
      <c r="S76" s="94"/>
      <c r="T76" s="95"/>
      <c r="U76" s="96"/>
      <c r="V76" s="316"/>
      <c r="W76" s="65"/>
      <c r="X76" s="73"/>
      <c r="Y76" s="65"/>
      <c r="Z76" s="73"/>
      <c r="AA76" s="65"/>
      <c r="AB76" s="73"/>
      <c r="AC76" s="65"/>
      <c r="AD76" s="73"/>
      <c r="AE76" s="70"/>
      <c r="AF76" s="78"/>
      <c r="AG76" s="70"/>
      <c r="AH76" s="78"/>
      <c r="AI76" s="50"/>
      <c r="AJ76" s="94"/>
      <c r="AK76" s="95"/>
      <c r="AL76" s="96"/>
      <c r="AM76" s="316"/>
      <c r="AN76" s="244"/>
      <c r="AO76" s="244"/>
      <c r="AP76" s="244"/>
      <c r="AQ76" s="244"/>
      <c r="AR76" s="244"/>
      <c r="AS76" s="244"/>
      <c r="AT76" s="244"/>
      <c r="AU76" s="244"/>
      <c r="AV76" s="245"/>
      <c r="AW76" s="245"/>
      <c r="AX76" s="245"/>
      <c r="AY76" s="245"/>
      <c r="AZ76" s="50"/>
      <c r="BA76" s="268"/>
      <c r="BB76" s="48"/>
      <c r="BC76" s="94"/>
      <c r="BD76" s="95"/>
      <c r="BE76" s="96"/>
      <c r="BF76" s="316"/>
      <c r="BG76" s="244"/>
      <c r="BH76" s="244"/>
      <c r="BI76" s="244"/>
      <c r="BJ76" s="244"/>
      <c r="BK76" s="244"/>
      <c r="BL76" s="244"/>
      <c r="BM76" s="244"/>
      <c r="BN76" s="244"/>
      <c r="BO76" s="245"/>
      <c r="BP76" s="245"/>
      <c r="BQ76" s="245"/>
      <c r="BR76" s="245"/>
      <c r="BS76" s="50"/>
      <c r="BT76" s="94"/>
      <c r="BU76" s="95"/>
      <c r="BV76" s="96"/>
      <c r="BW76" s="316"/>
      <c r="BX76" s="244"/>
      <c r="BY76" s="244"/>
      <c r="BZ76" s="244"/>
      <c r="CA76" s="244"/>
      <c r="CB76" s="244"/>
      <c r="CC76" s="244"/>
      <c r="CD76" s="244"/>
      <c r="CE76" s="244"/>
      <c r="CF76" s="245"/>
      <c r="CG76" s="245"/>
      <c r="CH76" s="245"/>
      <c r="CI76" s="245"/>
      <c r="CJ76" s="50"/>
      <c r="CK76" s="94"/>
      <c r="CL76" s="95"/>
      <c r="CM76" s="96"/>
      <c r="CN76" s="316"/>
      <c r="CO76" s="244"/>
      <c r="CP76" s="244"/>
      <c r="CQ76" s="244"/>
      <c r="CR76" s="244"/>
      <c r="CS76" s="244"/>
      <c r="CT76" s="244"/>
      <c r="CU76" s="244"/>
      <c r="CV76" s="244"/>
      <c r="CW76" s="245"/>
      <c r="CX76" s="245"/>
      <c r="CY76" s="245"/>
      <c r="CZ76" s="245"/>
      <c r="DA76" s="50"/>
      <c r="DB76" s="94"/>
      <c r="DC76" s="95"/>
      <c r="DD76" s="96"/>
      <c r="DE76" s="316"/>
      <c r="DF76" s="244"/>
      <c r="DG76" s="50"/>
    </row>
    <row r="77" spans="1:111" s="14" customFormat="1" ht="15">
      <c r="A77" s="50"/>
      <c r="B77" s="94"/>
      <c r="C77" s="95"/>
      <c r="D77" s="182" t="s">
        <v>212</v>
      </c>
      <c r="E77" s="316" t="s">
        <v>140</v>
      </c>
      <c r="F77" s="69"/>
      <c r="G77" s="77"/>
      <c r="H77" s="69"/>
      <c r="I77" s="77"/>
      <c r="J77" s="69"/>
      <c r="K77" s="77"/>
      <c r="L77" s="69"/>
      <c r="M77" s="77"/>
      <c r="N77" s="67"/>
      <c r="O77" s="75"/>
      <c r="P77" s="67"/>
      <c r="Q77" s="75"/>
      <c r="R77" s="50"/>
      <c r="S77" s="94"/>
      <c r="T77" s="95"/>
      <c r="U77" s="182" t="s">
        <v>212</v>
      </c>
      <c r="V77" s="316" t="s">
        <v>140</v>
      </c>
      <c r="W77" s="69"/>
      <c r="X77" s="77"/>
      <c r="Y77" s="69"/>
      <c r="Z77" s="77"/>
      <c r="AA77" s="69"/>
      <c r="AB77" s="77"/>
      <c r="AC77" s="69"/>
      <c r="AD77" s="77"/>
      <c r="AE77" s="67"/>
      <c r="AF77" s="75"/>
      <c r="AG77" s="67"/>
      <c r="AH77" s="75"/>
      <c r="AI77" s="50"/>
      <c r="AJ77" s="94"/>
      <c r="AK77" s="95"/>
      <c r="AL77" s="182" t="s">
        <v>212</v>
      </c>
      <c r="AM77" s="316" t="s">
        <v>140</v>
      </c>
      <c r="AN77" s="257"/>
      <c r="AO77" s="257"/>
      <c r="AP77" s="257"/>
      <c r="AQ77" s="257"/>
      <c r="AR77" s="257"/>
      <c r="AS77" s="257"/>
      <c r="AT77" s="257"/>
      <c r="AU77" s="257"/>
      <c r="AV77" s="258"/>
      <c r="AW77" s="258"/>
      <c r="AX77" s="258"/>
      <c r="AY77" s="258"/>
      <c r="AZ77" s="50"/>
      <c r="BA77" s="268"/>
      <c r="BB77" s="48"/>
      <c r="BC77" s="94"/>
      <c r="BD77" s="95"/>
      <c r="BE77" s="182" t="s">
        <v>212</v>
      </c>
      <c r="BF77" s="316" t="s">
        <v>140</v>
      </c>
      <c r="BG77" s="257">
        <f>F77</f>
        <v>0</v>
      </c>
      <c r="BH77" s="257">
        <f>G77+BG77</f>
        <v>0</v>
      </c>
      <c r="BI77" s="257">
        <f>H77+BH77</f>
        <v>0</v>
      </c>
      <c r="BJ77" s="257">
        <f>I77+BI77</f>
        <v>0</v>
      </c>
      <c r="BK77" s="257">
        <f>J77+BJ77</f>
        <v>0</v>
      </c>
      <c r="BL77" s="257">
        <f>K77+BK77</f>
        <v>0</v>
      </c>
      <c r="BM77" s="257">
        <f>L77+BL77</f>
        <v>0</v>
      </c>
      <c r="BN77" s="257">
        <f>M77+BM77</f>
        <v>0</v>
      </c>
      <c r="BO77" s="258">
        <f>N77+BN77</f>
        <v>0</v>
      </c>
      <c r="BP77" s="258">
        <f>O77+BO77</f>
        <v>0</v>
      </c>
      <c r="BQ77" s="258">
        <f>P77+BP77</f>
        <v>0</v>
      </c>
      <c r="BR77" s="258">
        <f>Q77+BQ77</f>
        <v>0</v>
      </c>
      <c r="BS77" s="50"/>
      <c r="BT77" s="94"/>
      <c r="BU77" s="95"/>
      <c r="BV77" s="182" t="s">
        <v>212</v>
      </c>
      <c r="BW77" s="316" t="s">
        <v>140</v>
      </c>
      <c r="BX77" s="257">
        <f>W77</f>
        <v>0</v>
      </c>
      <c r="BY77" s="257">
        <f>X77+BX77</f>
        <v>0</v>
      </c>
      <c r="BZ77" s="257">
        <f>Y77+BY77</f>
        <v>0</v>
      </c>
      <c r="CA77" s="257">
        <f>Z77+BZ77</f>
        <v>0</v>
      </c>
      <c r="CB77" s="257">
        <f>AA77+CA77</f>
        <v>0</v>
      </c>
      <c r="CC77" s="257">
        <f>AB77+CB77</f>
        <v>0</v>
      </c>
      <c r="CD77" s="257">
        <f>AC77+CC77</f>
        <v>0</v>
      </c>
      <c r="CE77" s="257">
        <f>AD77+CD77</f>
        <v>0</v>
      </c>
      <c r="CF77" s="258">
        <f>AE77+CE77</f>
        <v>0</v>
      </c>
      <c r="CG77" s="258">
        <f>AF77+CF77</f>
        <v>0</v>
      </c>
      <c r="CH77" s="258">
        <f>AG77+CG77</f>
        <v>0</v>
      </c>
      <c r="CI77" s="258">
        <f>AH77+CH77</f>
        <v>0</v>
      </c>
      <c r="CJ77" s="50"/>
      <c r="CK77" s="94"/>
      <c r="CL77" s="95"/>
      <c r="CM77" s="182" t="s">
        <v>212</v>
      </c>
      <c r="CN77" s="316" t="s">
        <v>140</v>
      </c>
      <c r="CO77" s="257">
        <f>AN77</f>
        <v>0</v>
      </c>
      <c r="CP77" s="257">
        <f>AO77+CO77</f>
        <v>0</v>
      </c>
      <c r="CQ77" s="257">
        <f>AP77+CP77</f>
        <v>0</v>
      </c>
      <c r="CR77" s="257">
        <f>AQ77+CQ77</f>
        <v>0</v>
      </c>
      <c r="CS77" s="257">
        <f>AR77+CR77</f>
        <v>0</v>
      </c>
      <c r="CT77" s="257">
        <f>AS77+CS77</f>
        <v>0</v>
      </c>
      <c r="CU77" s="257">
        <f>AT77+CT77</f>
        <v>0</v>
      </c>
      <c r="CV77" s="257">
        <f>AU77+CU77</f>
        <v>0</v>
      </c>
      <c r="CW77" s="258">
        <f>AV77+CV77</f>
        <v>0</v>
      </c>
      <c r="CX77" s="258">
        <f>AW77+CW77</f>
        <v>0</v>
      </c>
      <c r="CY77" s="258">
        <f>AX77+CX77</f>
        <v>0</v>
      </c>
      <c r="CZ77" s="258">
        <f>AY77+CY77</f>
        <v>0</v>
      </c>
      <c r="DA77" s="50"/>
      <c r="DB77" s="94"/>
      <c r="DC77" s="95"/>
      <c r="DD77" s="182" t="s">
        <v>212</v>
      </c>
      <c r="DE77" s="316" t="s">
        <v>140</v>
      </c>
      <c r="DF77" s="257"/>
      <c r="DG77" s="50"/>
    </row>
    <row r="78" spans="1:111" s="14" customFormat="1" ht="15">
      <c r="A78" s="50"/>
      <c r="B78" s="94"/>
      <c r="C78" s="95"/>
      <c r="D78" s="96"/>
      <c r="E78" s="316" t="s">
        <v>25</v>
      </c>
      <c r="F78" s="69">
        <f t="shared" ref="F78:Q78" si="339">IF(F15=0,0,F77/F12)</f>
        <v>0</v>
      </c>
      <c r="G78" s="77">
        <f t="shared" si="339"/>
        <v>0</v>
      </c>
      <c r="H78" s="69">
        <f t="shared" si="339"/>
        <v>0</v>
      </c>
      <c r="I78" s="77">
        <f t="shared" si="339"/>
        <v>0</v>
      </c>
      <c r="J78" s="69">
        <f t="shared" si="339"/>
        <v>0</v>
      </c>
      <c r="K78" s="77">
        <f t="shared" si="339"/>
        <v>0</v>
      </c>
      <c r="L78" s="69">
        <f t="shared" si="339"/>
        <v>0</v>
      </c>
      <c r="M78" s="77">
        <f t="shared" si="339"/>
        <v>0</v>
      </c>
      <c r="N78" s="67">
        <f t="shared" si="339"/>
        <v>0</v>
      </c>
      <c r="O78" s="75">
        <f t="shared" si="339"/>
        <v>0</v>
      </c>
      <c r="P78" s="67">
        <f t="shared" si="339"/>
        <v>0</v>
      </c>
      <c r="Q78" s="75">
        <f t="shared" si="339"/>
        <v>0</v>
      </c>
      <c r="R78" s="50"/>
      <c r="S78" s="94"/>
      <c r="T78" s="95"/>
      <c r="U78" s="96"/>
      <c r="V78" s="316" t="s">
        <v>25</v>
      </c>
      <c r="W78" s="69">
        <f t="shared" ref="W78:AH78" si="340">IF(W15=0,0,W77/W12)</f>
        <v>0</v>
      </c>
      <c r="X78" s="77">
        <f t="shared" si="340"/>
        <v>0</v>
      </c>
      <c r="Y78" s="69">
        <f t="shared" si="340"/>
        <v>0</v>
      </c>
      <c r="Z78" s="77">
        <f t="shared" si="340"/>
        <v>0</v>
      </c>
      <c r="AA78" s="69">
        <f t="shared" si="340"/>
        <v>0</v>
      </c>
      <c r="AB78" s="77">
        <f t="shared" si="340"/>
        <v>0</v>
      </c>
      <c r="AC78" s="69">
        <f t="shared" si="340"/>
        <v>0</v>
      </c>
      <c r="AD78" s="77">
        <f t="shared" si="340"/>
        <v>0</v>
      </c>
      <c r="AE78" s="67">
        <f t="shared" si="340"/>
        <v>0</v>
      </c>
      <c r="AF78" s="75">
        <f t="shared" si="340"/>
        <v>0</v>
      </c>
      <c r="AG78" s="67">
        <f t="shared" si="340"/>
        <v>0</v>
      </c>
      <c r="AH78" s="75">
        <f t="shared" si="340"/>
        <v>0</v>
      </c>
      <c r="AI78" s="50"/>
      <c r="AJ78" s="94"/>
      <c r="AK78" s="95"/>
      <c r="AL78" s="96"/>
      <c r="AM78" s="316" t="s">
        <v>25</v>
      </c>
      <c r="AN78" s="257">
        <f t="shared" ref="AN78:AY78" si="341">IF(AN15=0,0,AN77/AN12)</f>
        <v>0</v>
      </c>
      <c r="AO78" s="257">
        <f t="shared" si="341"/>
        <v>0</v>
      </c>
      <c r="AP78" s="257">
        <f t="shared" si="341"/>
        <v>0</v>
      </c>
      <c r="AQ78" s="257">
        <f t="shared" si="341"/>
        <v>0</v>
      </c>
      <c r="AR78" s="257">
        <f t="shared" si="341"/>
        <v>0</v>
      </c>
      <c r="AS78" s="257">
        <f t="shared" si="341"/>
        <v>0</v>
      </c>
      <c r="AT78" s="257">
        <f t="shared" si="341"/>
        <v>0</v>
      </c>
      <c r="AU78" s="257">
        <f t="shared" si="341"/>
        <v>0</v>
      </c>
      <c r="AV78" s="258">
        <f t="shared" si="341"/>
        <v>0</v>
      </c>
      <c r="AW78" s="258">
        <f t="shared" si="341"/>
        <v>0</v>
      </c>
      <c r="AX78" s="258">
        <f t="shared" si="341"/>
        <v>0</v>
      </c>
      <c r="AY78" s="258">
        <f t="shared" si="341"/>
        <v>0</v>
      </c>
      <c r="AZ78" s="50"/>
      <c r="BA78" s="268"/>
      <c r="BB78" s="48"/>
      <c r="BC78" s="94"/>
      <c r="BD78" s="95"/>
      <c r="BE78" s="96"/>
      <c r="BF78" s="316" t="s">
        <v>25</v>
      </c>
      <c r="BG78" s="257">
        <f t="shared" ref="BG78:BR78" si="342">IF(BG15=0,0,BG77/BG12)</f>
        <v>0</v>
      </c>
      <c r="BH78" s="257">
        <f t="shared" si="342"/>
        <v>0</v>
      </c>
      <c r="BI78" s="257">
        <f t="shared" si="342"/>
        <v>0</v>
      </c>
      <c r="BJ78" s="257">
        <f t="shared" si="342"/>
        <v>0</v>
      </c>
      <c r="BK78" s="257">
        <f t="shared" si="342"/>
        <v>0</v>
      </c>
      <c r="BL78" s="257">
        <f t="shared" si="342"/>
        <v>0</v>
      </c>
      <c r="BM78" s="257">
        <f t="shared" si="342"/>
        <v>0</v>
      </c>
      <c r="BN78" s="257">
        <f t="shared" si="342"/>
        <v>0</v>
      </c>
      <c r="BO78" s="258">
        <f t="shared" si="342"/>
        <v>0</v>
      </c>
      <c r="BP78" s="258">
        <f t="shared" si="342"/>
        <v>0</v>
      </c>
      <c r="BQ78" s="258">
        <f t="shared" si="342"/>
        <v>0</v>
      </c>
      <c r="BR78" s="258">
        <f t="shared" si="342"/>
        <v>0</v>
      </c>
      <c r="BS78" s="50"/>
      <c r="BT78" s="94"/>
      <c r="BU78" s="95"/>
      <c r="BV78" s="96"/>
      <c r="BW78" s="316" t="s">
        <v>25</v>
      </c>
      <c r="BX78" s="257">
        <f t="shared" ref="BX78" si="343">IF(BX15=0,0,BX77/BX12)</f>
        <v>0</v>
      </c>
      <c r="BY78" s="257">
        <f t="shared" ref="BY78" si="344">IF(BY15=0,0,BY77/BY12)</f>
        <v>0</v>
      </c>
      <c r="BZ78" s="257">
        <f t="shared" ref="BZ78" si="345">IF(BZ15=0,0,BZ77/BZ12)</f>
        <v>0</v>
      </c>
      <c r="CA78" s="257">
        <f t="shared" ref="CA78" si="346">IF(CA15=0,0,CA77/CA12)</f>
        <v>0</v>
      </c>
      <c r="CB78" s="257">
        <f t="shared" ref="CB78" si="347">IF(CB15=0,0,CB77/CB12)</f>
        <v>0</v>
      </c>
      <c r="CC78" s="257">
        <f t="shared" ref="CC78" si="348">IF(CC15=0,0,CC77/CC12)</f>
        <v>0</v>
      </c>
      <c r="CD78" s="257">
        <f t="shared" ref="CD78" si="349">IF(CD15=0,0,CD77/CD12)</f>
        <v>0</v>
      </c>
      <c r="CE78" s="257">
        <f t="shared" ref="CE78" si="350">IF(CE15=0,0,CE77/CE12)</f>
        <v>0</v>
      </c>
      <c r="CF78" s="258">
        <f t="shared" ref="CF78" si="351">IF(CF15=0,0,CF77/CF12)</f>
        <v>0</v>
      </c>
      <c r="CG78" s="258">
        <f t="shared" ref="CG78" si="352">IF(CG15=0,0,CG77/CG12)</f>
        <v>0</v>
      </c>
      <c r="CH78" s="258">
        <f t="shared" ref="CH78" si="353">IF(CH15=0,0,CH77/CH12)</f>
        <v>0</v>
      </c>
      <c r="CI78" s="258">
        <f t="shared" ref="CI78" si="354">IF(CI15=0,0,CI77/CI12)</f>
        <v>0</v>
      </c>
      <c r="CJ78" s="50"/>
      <c r="CK78" s="94"/>
      <c r="CL78" s="95"/>
      <c r="CM78" s="96"/>
      <c r="CN78" s="316" t="s">
        <v>25</v>
      </c>
      <c r="CO78" s="257">
        <f t="shared" ref="CO78" si="355">IF(CO15=0,0,CO77/CO12)</f>
        <v>0</v>
      </c>
      <c r="CP78" s="257">
        <f t="shared" ref="CP78" si="356">IF(CP15=0,0,CP77/CP12)</f>
        <v>0</v>
      </c>
      <c r="CQ78" s="257">
        <f t="shared" ref="CQ78" si="357">IF(CQ15=0,0,CQ77/CQ12)</f>
        <v>0</v>
      </c>
      <c r="CR78" s="257">
        <f t="shared" ref="CR78" si="358">IF(CR15=0,0,CR77/CR12)</f>
        <v>0</v>
      </c>
      <c r="CS78" s="257">
        <f t="shared" ref="CS78" si="359">IF(CS15=0,0,CS77/CS12)</f>
        <v>0</v>
      </c>
      <c r="CT78" s="257">
        <f t="shared" ref="CT78" si="360">IF(CT15=0,0,CT77/CT12)</f>
        <v>0</v>
      </c>
      <c r="CU78" s="257">
        <f t="shared" ref="CU78" si="361">IF(CU15=0,0,CU77/CU12)</f>
        <v>0</v>
      </c>
      <c r="CV78" s="257">
        <f t="shared" ref="CV78" si="362">IF(CV15=0,0,CV77/CV12)</f>
        <v>0</v>
      </c>
      <c r="CW78" s="258">
        <f t="shared" ref="CW78" si="363">IF(CW15=0,0,CW77/CW12)</f>
        <v>0</v>
      </c>
      <c r="CX78" s="258">
        <f t="shared" ref="CX78" si="364">IF(CX15=0,0,CX77/CX12)</f>
        <v>0</v>
      </c>
      <c r="CY78" s="258">
        <f t="shared" ref="CY78" si="365">IF(CY15=0,0,CY77/CY12)</f>
        <v>0</v>
      </c>
      <c r="CZ78" s="258">
        <f t="shared" ref="CZ78" si="366">IF(CZ15=0,0,CZ77/CZ12)</f>
        <v>0</v>
      </c>
      <c r="DA78" s="50"/>
      <c r="DB78" s="94"/>
      <c r="DC78" s="95"/>
      <c r="DD78" s="96"/>
      <c r="DE78" s="316" t="s">
        <v>25</v>
      </c>
      <c r="DF78" s="257">
        <f>IF(DF15=0,0,DF77/DF12)</f>
        <v>0</v>
      </c>
      <c r="DG78" s="50"/>
    </row>
    <row r="79" spans="1:111" s="14" customFormat="1" ht="15">
      <c r="A79" s="50"/>
      <c r="B79" s="94"/>
      <c r="C79" s="95"/>
      <c r="D79" s="96"/>
      <c r="E79" s="316"/>
      <c r="F79" s="65"/>
      <c r="G79" s="73"/>
      <c r="H79" s="65"/>
      <c r="I79" s="73"/>
      <c r="J79" s="65"/>
      <c r="K79" s="73"/>
      <c r="L79" s="65"/>
      <c r="M79" s="73"/>
      <c r="N79" s="70"/>
      <c r="O79" s="78"/>
      <c r="P79" s="70"/>
      <c r="Q79" s="78"/>
      <c r="R79" s="50"/>
      <c r="S79" s="94"/>
      <c r="T79" s="95"/>
      <c r="U79" s="96"/>
      <c r="V79" s="316"/>
      <c r="W79" s="65"/>
      <c r="X79" s="73"/>
      <c r="Y79" s="65"/>
      <c r="Z79" s="73"/>
      <c r="AA79" s="65"/>
      <c r="AB79" s="73"/>
      <c r="AC79" s="65"/>
      <c r="AD79" s="73"/>
      <c r="AE79" s="70"/>
      <c r="AF79" s="78"/>
      <c r="AG79" s="70"/>
      <c r="AH79" s="78"/>
      <c r="AI79" s="50"/>
      <c r="AJ79" s="94"/>
      <c r="AK79" s="95"/>
      <c r="AL79" s="96"/>
      <c r="AM79" s="316"/>
      <c r="AN79" s="244"/>
      <c r="AO79" s="244"/>
      <c r="AP79" s="244"/>
      <c r="AQ79" s="244"/>
      <c r="AR79" s="244"/>
      <c r="AS79" s="244"/>
      <c r="AT79" s="244"/>
      <c r="AU79" s="244"/>
      <c r="AV79" s="245"/>
      <c r="AW79" s="245"/>
      <c r="AX79" s="245"/>
      <c r="AY79" s="245"/>
      <c r="AZ79" s="50"/>
      <c r="BA79" s="268"/>
      <c r="BB79" s="48"/>
      <c r="BC79" s="94"/>
      <c r="BD79" s="95"/>
      <c r="BE79" s="96"/>
      <c r="BF79" s="316"/>
      <c r="BG79" s="244"/>
      <c r="BH79" s="244"/>
      <c r="BI79" s="244"/>
      <c r="BJ79" s="244"/>
      <c r="BK79" s="244"/>
      <c r="BL79" s="244"/>
      <c r="BM79" s="244"/>
      <c r="BN79" s="244"/>
      <c r="BO79" s="245"/>
      <c r="BP79" s="245"/>
      <c r="BQ79" s="245"/>
      <c r="BR79" s="245"/>
      <c r="BS79" s="50"/>
      <c r="BT79" s="94"/>
      <c r="BU79" s="95"/>
      <c r="BV79" s="96"/>
      <c r="BW79" s="316"/>
      <c r="BX79" s="244"/>
      <c r="BY79" s="244"/>
      <c r="BZ79" s="244"/>
      <c r="CA79" s="244"/>
      <c r="CB79" s="244"/>
      <c r="CC79" s="244"/>
      <c r="CD79" s="244"/>
      <c r="CE79" s="244"/>
      <c r="CF79" s="245"/>
      <c r="CG79" s="245"/>
      <c r="CH79" s="245"/>
      <c r="CI79" s="245"/>
      <c r="CJ79" s="50"/>
      <c r="CK79" s="94"/>
      <c r="CL79" s="95"/>
      <c r="CM79" s="96"/>
      <c r="CN79" s="316"/>
      <c r="CO79" s="244"/>
      <c r="CP79" s="244"/>
      <c r="CQ79" s="244"/>
      <c r="CR79" s="244"/>
      <c r="CS79" s="244"/>
      <c r="CT79" s="244"/>
      <c r="CU79" s="244"/>
      <c r="CV79" s="244"/>
      <c r="CW79" s="245"/>
      <c r="CX79" s="245"/>
      <c r="CY79" s="245"/>
      <c r="CZ79" s="245"/>
      <c r="DA79" s="50"/>
      <c r="DB79" s="94"/>
      <c r="DC79" s="95"/>
      <c r="DD79" s="96"/>
      <c r="DE79" s="316"/>
      <c r="DF79" s="244"/>
      <c r="DG79" s="50"/>
    </row>
    <row r="80" spans="1:111" s="14" customFormat="1" ht="15">
      <c r="A80" s="50"/>
      <c r="B80" s="94"/>
      <c r="C80" s="95"/>
      <c r="D80" s="182" t="s">
        <v>213</v>
      </c>
      <c r="E80" s="316" t="s">
        <v>140</v>
      </c>
      <c r="F80" s="69">
        <f>F87+F93+F99+F105+F111</f>
        <v>0</v>
      </c>
      <c r="G80" s="77">
        <f t="shared" ref="G80:Q80" si="367">G87+G93+G99+G105+G111</f>
        <v>0</v>
      </c>
      <c r="H80" s="69">
        <f t="shared" si="367"/>
        <v>0</v>
      </c>
      <c r="I80" s="77">
        <f t="shared" si="367"/>
        <v>0</v>
      </c>
      <c r="J80" s="69">
        <f t="shared" si="367"/>
        <v>0</v>
      </c>
      <c r="K80" s="77">
        <f t="shared" si="367"/>
        <v>0</v>
      </c>
      <c r="L80" s="69">
        <f t="shared" si="367"/>
        <v>0</v>
      </c>
      <c r="M80" s="77">
        <f t="shared" si="367"/>
        <v>0</v>
      </c>
      <c r="N80" s="67">
        <f t="shared" si="367"/>
        <v>0</v>
      </c>
      <c r="O80" s="75">
        <f t="shared" si="367"/>
        <v>0</v>
      </c>
      <c r="P80" s="67">
        <f t="shared" si="367"/>
        <v>0</v>
      </c>
      <c r="Q80" s="75">
        <f t="shared" si="367"/>
        <v>0</v>
      </c>
      <c r="R80" s="50"/>
      <c r="S80" s="94"/>
      <c r="T80" s="95"/>
      <c r="U80" s="182" t="s">
        <v>213</v>
      </c>
      <c r="V80" s="316" t="s">
        <v>140</v>
      </c>
      <c r="W80" s="69">
        <f>W87+W93+W99+W105+W111</f>
        <v>0</v>
      </c>
      <c r="X80" s="77">
        <f t="shared" ref="X80:AH80" si="368">X87+X93+X99+X105+X111</f>
        <v>0</v>
      </c>
      <c r="Y80" s="69">
        <f t="shared" si="368"/>
        <v>0</v>
      </c>
      <c r="Z80" s="77">
        <f t="shared" si="368"/>
        <v>0</v>
      </c>
      <c r="AA80" s="69">
        <f t="shared" si="368"/>
        <v>0</v>
      </c>
      <c r="AB80" s="77">
        <f t="shared" si="368"/>
        <v>0</v>
      </c>
      <c r="AC80" s="69">
        <f t="shared" si="368"/>
        <v>0</v>
      </c>
      <c r="AD80" s="77">
        <f t="shared" si="368"/>
        <v>0</v>
      </c>
      <c r="AE80" s="67">
        <f t="shared" si="368"/>
        <v>0</v>
      </c>
      <c r="AF80" s="75">
        <f t="shared" si="368"/>
        <v>0</v>
      </c>
      <c r="AG80" s="67">
        <f t="shared" si="368"/>
        <v>0</v>
      </c>
      <c r="AH80" s="75">
        <f t="shared" si="368"/>
        <v>0</v>
      </c>
      <c r="AI80" s="50"/>
      <c r="AJ80" s="94"/>
      <c r="AK80" s="95"/>
      <c r="AL80" s="182" t="s">
        <v>213</v>
      </c>
      <c r="AM80" s="316" t="s">
        <v>140</v>
      </c>
      <c r="AN80" s="257">
        <f>AN87+AN93+AN99+AN105+AN111</f>
        <v>0</v>
      </c>
      <c r="AO80" s="257">
        <f t="shared" ref="AO80:AY80" si="369">AO87+AO93+AO99+AO105+AO111</f>
        <v>0</v>
      </c>
      <c r="AP80" s="257">
        <f t="shared" si="369"/>
        <v>0</v>
      </c>
      <c r="AQ80" s="257">
        <f t="shared" si="369"/>
        <v>0</v>
      </c>
      <c r="AR80" s="257">
        <f t="shared" si="369"/>
        <v>0</v>
      </c>
      <c r="AS80" s="257">
        <f t="shared" si="369"/>
        <v>0</v>
      </c>
      <c r="AT80" s="257">
        <f t="shared" si="369"/>
        <v>0</v>
      </c>
      <c r="AU80" s="257">
        <f t="shared" si="369"/>
        <v>0</v>
      </c>
      <c r="AV80" s="258">
        <f t="shared" si="369"/>
        <v>0</v>
      </c>
      <c r="AW80" s="258">
        <f t="shared" si="369"/>
        <v>0</v>
      </c>
      <c r="AX80" s="258">
        <f t="shared" si="369"/>
        <v>0</v>
      </c>
      <c r="AY80" s="258">
        <f t="shared" si="369"/>
        <v>0</v>
      </c>
      <c r="AZ80" s="50"/>
      <c r="BA80" s="268"/>
      <c r="BB80" s="48"/>
      <c r="BC80" s="94"/>
      <c r="BD80" s="95"/>
      <c r="BE80" s="182" t="s">
        <v>213</v>
      </c>
      <c r="BF80" s="316" t="s">
        <v>140</v>
      </c>
      <c r="BG80" s="257">
        <f>BG87+BG93+BG99+BG105+BG111</f>
        <v>0</v>
      </c>
      <c r="BH80" s="257">
        <f t="shared" ref="BH80:BR80" si="370">BH87+BH93+BH99+BH105+BH111</f>
        <v>0</v>
      </c>
      <c r="BI80" s="257">
        <f t="shared" si="370"/>
        <v>0</v>
      </c>
      <c r="BJ80" s="257">
        <f t="shared" si="370"/>
        <v>0</v>
      </c>
      <c r="BK80" s="257">
        <f t="shared" si="370"/>
        <v>0</v>
      </c>
      <c r="BL80" s="257">
        <f t="shared" si="370"/>
        <v>0</v>
      </c>
      <c r="BM80" s="257">
        <f t="shared" si="370"/>
        <v>0</v>
      </c>
      <c r="BN80" s="257">
        <f t="shared" si="370"/>
        <v>0</v>
      </c>
      <c r="BO80" s="258">
        <f t="shared" si="370"/>
        <v>0</v>
      </c>
      <c r="BP80" s="258">
        <f t="shared" si="370"/>
        <v>0</v>
      </c>
      <c r="BQ80" s="258">
        <f t="shared" si="370"/>
        <v>0</v>
      </c>
      <c r="BR80" s="258">
        <f t="shared" si="370"/>
        <v>0</v>
      </c>
      <c r="BS80" s="50"/>
      <c r="BT80" s="94"/>
      <c r="BU80" s="95"/>
      <c r="BV80" s="182" t="s">
        <v>213</v>
      </c>
      <c r="BW80" s="316" t="s">
        <v>140</v>
      </c>
      <c r="BX80" s="257">
        <f>BX87+BX93+BX99+BX105+BX111</f>
        <v>0</v>
      </c>
      <c r="BY80" s="257">
        <f t="shared" ref="BY80:CI80" si="371">BY87+BY93+BY99+BY105+BY111</f>
        <v>0</v>
      </c>
      <c r="BZ80" s="257">
        <f t="shared" si="371"/>
        <v>0</v>
      </c>
      <c r="CA80" s="257">
        <f t="shared" si="371"/>
        <v>0</v>
      </c>
      <c r="CB80" s="257">
        <f t="shared" si="371"/>
        <v>0</v>
      </c>
      <c r="CC80" s="257">
        <f t="shared" si="371"/>
        <v>0</v>
      </c>
      <c r="CD80" s="257">
        <f t="shared" si="371"/>
        <v>0</v>
      </c>
      <c r="CE80" s="257">
        <f t="shared" si="371"/>
        <v>0</v>
      </c>
      <c r="CF80" s="258">
        <f t="shared" si="371"/>
        <v>0</v>
      </c>
      <c r="CG80" s="258">
        <f t="shared" si="371"/>
        <v>0</v>
      </c>
      <c r="CH80" s="258">
        <f t="shared" si="371"/>
        <v>0</v>
      </c>
      <c r="CI80" s="258">
        <f t="shared" si="371"/>
        <v>0</v>
      </c>
      <c r="CJ80" s="50"/>
      <c r="CK80" s="94"/>
      <c r="CL80" s="95"/>
      <c r="CM80" s="182" t="s">
        <v>213</v>
      </c>
      <c r="CN80" s="316" t="s">
        <v>140</v>
      </c>
      <c r="CO80" s="257">
        <f>CO87+CO93+CO99+CO105+CO111</f>
        <v>0</v>
      </c>
      <c r="CP80" s="257">
        <f t="shared" ref="CP80:CZ80" si="372">CP87+CP93+CP99+CP105+CP111</f>
        <v>0</v>
      </c>
      <c r="CQ80" s="257">
        <f t="shared" si="372"/>
        <v>0</v>
      </c>
      <c r="CR80" s="257">
        <f t="shared" si="372"/>
        <v>0</v>
      </c>
      <c r="CS80" s="257">
        <f t="shared" si="372"/>
        <v>0</v>
      </c>
      <c r="CT80" s="257">
        <f t="shared" si="372"/>
        <v>0</v>
      </c>
      <c r="CU80" s="257">
        <f t="shared" si="372"/>
        <v>0</v>
      </c>
      <c r="CV80" s="257">
        <f t="shared" si="372"/>
        <v>0</v>
      </c>
      <c r="CW80" s="258">
        <f t="shared" si="372"/>
        <v>0</v>
      </c>
      <c r="CX80" s="258">
        <f t="shared" si="372"/>
        <v>0</v>
      </c>
      <c r="CY80" s="258">
        <f t="shared" si="372"/>
        <v>0</v>
      </c>
      <c r="CZ80" s="258">
        <f t="shared" si="372"/>
        <v>0</v>
      </c>
      <c r="DA80" s="50"/>
      <c r="DB80" s="94"/>
      <c r="DC80" s="95"/>
      <c r="DD80" s="182" t="s">
        <v>213</v>
      </c>
      <c r="DE80" s="316" t="s">
        <v>140</v>
      </c>
      <c r="DF80" s="257">
        <f>DF87+DF93+DF99+DF105+DF111</f>
        <v>0</v>
      </c>
      <c r="DG80" s="50"/>
    </row>
    <row r="81" spans="1:111" s="14" customFormat="1" ht="15">
      <c r="A81" s="50"/>
      <c r="B81" s="94"/>
      <c r="C81" s="95"/>
      <c r="D81" s="96"/>
      <c r="E81" s="316" t="s">
        <v>25</v>
      </c>
      <c r="F81" s="69">
        <f t="shared" ref="F81:Q81" si="373">IF(F18=0,0,F80/F12)</f>
        <v>0</v>
      </c>
      <c r="G81" s="77">
        <f t="shared" si="373"/>
        <v>0</v>
      </c>
      <c r="H81" s="69">
        <f t="shared" si="373"/>
        <v>0</v>
      </c>
      <c r="I81" s="77">
        <f t="shared" si="373"/>
        <v>0</v>
      </c>
      <c r="J81" s="69">
        <f t="shared" si="373"/>
        <v>0</v>
      </c>
      <c r="K81" s="77">
        <f t="shared" si="373"/>
        <v>0</v>
      </c>
      <c r="L81" s="69">
        <f t="shared" si="373"/>
        <v>0</v>
      </c>
      <c r="M81" s="77">
        <f t="shared" si="373"/>
        <v>0</v>
      </c>
      <c r="N81" s="67">
        <f t="shared" si="373"/>
        <v>0</v>
      </c>
      <c r="O81" s="75">
        <f t="shared" si="373"/>
        <v>0</v>
      </c>
      <c r="P81" s="67">
        <f t="shared" si="373"/>
        <v>0</v>
      </c>
      <c r="Q81" s="75">
        <f t="shared" si="373"/>
        <v>0</v>
      </c>
      <c r="R81" s="50"/>
      <c r="S81" s="94"/>
      <c r="T81" s="95"/>
      <c r="U81" s="96"/>
      <c r="V81" s="316" t="s">
        <v>25</v>
      </c>
      <c r="W81" s="69">
        <f t="shared" ref="W81:AH81" si="374">IF(W18=0,0,W80/W12)</f>
        <v>0</v>
      </c>
      <c r="X81" s="77">
        <f t="shared" si="374"/>
        <v>0</v>
      </c>
      <c r="Y81" s="69">
        <f t="shared" si="374"/>
        <v>0</v>
      </c>
      <c r="Z81" s="77">
        <f t="shared" si="374"/>
        <v>0</v>
      </c>
      <c r="AA81" s="69">
        <f t="shared" si="374"/>
        <v>0</v>
      </c>
      <c r="AB81" s="77">
        <f t="shared" si="374"/>
        <v>0</v>
      </c>
      <c r="AC81" s="69">
        <f t="shared" si="374"/>
        <v>0</v>
      </c>
      <c r="AD81" s="77">
        <f t="shared" si="374"/>
        <v>0</v>
      </c>
      <c r="AE81" s="67">
        <f t="shared" si="374"/>
        <v>0</v>
      </c>
      <c r="AF81" s="75">
        <f t="shared" si="374"/>
        <v>0</v>
      </c>
      <c r="AG81" s="67">
        <f t="shared" si="374"/>
        <v>0</v>
      </c>
      <c r="AH81" s="75">
        <f t="shared" si="374"/>
        <v>0</v>
      </c>
      <c r="AI81" s="50"/>
      <c r="AJ81" s="94"/>
      <c r="AK81" s="95"/>
      <c r="AL81" s="96"/>
      <c r="AM81" s="316" t="s">
        <v>25</v>
      </c>
      <c r="AN81" s="257">
        <f t="shared" ref="AN81:AY81" si="375">IF(AN18=0,0,AN80/AN12)</f>
        <v>0</v>
      </c>
      <c r="AO81" s="257">
        <f t="shared" si="375"/>
        <v>0</v>
      </c>
      <c r="AP81" s="257">
        <f t="shared" si="375"/>
        <v>0</v>
      </c>
      <c r="AQ81" s="257">
        <f t="shared" si="375"/>
        <v>0</v>
      </c>
      <c r="AR81" s="257">
        <f t="shared" si="375"/>
        <v>0</v>
      </c>
      <c r="AS81" s="257">
        <f t="shared" si="375"/>
        <v>0</v>
      </c>
      <c r="AT81" s="257">
        <f t="shared" si="375"/>
        <v>0</v>
      </c>
      <c r="AU81" s="257">
        <f t="shared" si="375"/>
        <v>0</v>
      </c>
      <c r="AV81" s="258">
        <f t="shared" si="375"/>
        <v>0</v>
      </c>
      <c r="AW81" s="258">
        <f t="shared" si="375"/>
        <v>0</v>
      </c>
      <c r="AX81" s="258">
        <f t="shared" si="375"/>
        <v>0</v>
      </c>
      <c r="AY81" s="258">
        <f t="shared" si="375"/>
        <v>0</v>
      </c>
      <c r="AZ81" s="50"/>
      <c r="BA81" s="268"/>
      <c r="BB81" s="48"/>
      <c r="BC81" s="94"/>
      <c r="BD81" s="95"/>
      <c r="BE81" s="96"/>
      <c r="BF81" s="316" t="s">
        <v>25</v>
      </c>
      <c r="BG81" s="257">
        <f t="shared" ref="BG81:BR81" si="376">IF(BG18=0,0,BG80/BG12)</f>
        <v>0</v>
      </c>
      <c r="BH81" s="257">
        <f t="shared" si="376"/>
        <v>0</v>
      </c>
      <c r="BI81" s="257">
        <f t="shared" si="376"/>
        <v>0</v>
      </c>
      <c r="BJ81" s="257">
        <f t="shared" si="376"/>
        <v>0</v>
      </c>
      <c r="BK81" s="257">
        <f t="shared" si="376"/>
        <v>0</v>
      </c>
      <c r="BL81" s="257">
        <f t="shared" si="376"/>
        <v>0</v>
      </c>
      <c r="BM81" s="257">
        <f t="shared" si="376"/>
        <v>0</v>
      </c>
      <c r="BN81" s="257">
        <f t="shared" si="376"/>
        <v>0</v>
      </c>
      <c r="BO81" s="258">
        <f t="shared" si="376"/>
        <v>0</v>
      </c>
      <c r="BP81" s="258">
        <f t="shared" si="376"/>
        <v>0</v>
      </c>
      <c r="BQ81" s="258">
        <f t="shared" si="376"/>
        <v>0</v>
      </c>
      <c r="BR81" s="258">
        <f t="shared" si="376"/>
        <v>0</v>
      </c>
      <c r="BS81" s="50"/>
      <c r="BT81" s="94"/>
      <c r="BU81" s="95"/>
      <c r="BV81" s="96"/>
      <c r="BW81" s="316" t="s">
        <v>25</v>
      </c>
      <c r="BX81" s="257">
        <f t="shared" ref="BX81" si="377">IF(BX18=0,0,BX80/BX12)</f>
        <v>0</v>
      </c>
      <c r="BY81" s="257">
        <f t="shared" ref="BY81" si="378">IF(BY18=0,0,BY80/BY12)</f>
        <v>0</v>
      </c>
      <c r="BZ81" s="257">
        <f t="shared" ref="BZ81" si="379">IF(BZ18=0,0,BZ80/BZ12)</f>
        <v>0</v>
      </c>
      <c r="CA81" s="257">
        <f t="shared" ref="CA81" si="380">IF(CA18=0,0,CA80/CA12)</f>
        <v>0</v>
      </c>
      <c r="CB81" s="257">
        <f t="shared" ref="CB81" si="381">IF(CB18=0,0,CB80/CB12)</f>
        <v>0</v>
      </c>
      <c r="CC81" s="257">
        <f t="shared" ref="CC81" si="382">IF(CC18=0,0,CC80/CC12)</f>
        <v>0</v>
      </c>
      <c r="CD81" s="257">
        <f t="shared" ref="CD81" si="383">IF(CD18=0,0,CD80/CD12)</f>
        <v>0</v>
      </c>
      <c r="CE81" s="257">
        <f t="shared" ref="CE81" si="384">IF(CE18=0,0,CE80/CE12)</f>
        <v>0</v>
      </c>
      <c r="CF81" s="258">
        <f t="shared" ref="CF81" si="385">IF(CF18=0,0,CF80/CF12)</f>
        <v>0</v>
      </c>
      <c r="CG81" s="258">
        <f t="shared" ref="CG81" si="386">IF(CG18=0,0,CG80/CG12)</f>
        <v>0</v>
      </c>
      <c r="CH81" s="258">
        <f t="shared" ref="CH81" si="387">IF(CH18=0,0,CH80/CH12)</f>
        <v>0</v>
      </c>
      <c r="CI81" s="258">
        <f t="shared" ref="CI81" si="388">IF(CI18=0,0,CI80/CI12)</f>
        <v>0</v>
      </c>
      <c r="CJ81" s="50"/>
      <c r="CK81" s="94"/>
      <c r="CL81" s="95"/>
      <c r="CM81" s="96"/>
      <c r="CN81" s="316" t="s">
        <v>25</v>
      </c>
      <c r="CO81" s="257">
        <f t="shared" ref="CO81" si="389">IF(CO18=0,0,CO80/CO12)</f>
        <v>0</v>
      </c>
      <c r="CP81" s="257">
        <f t="shared" ref="CP81" si="390">IF(CP18=0,0,CP80/CP12)</f>
        <v>0</v>
      </c>
      <c r="CQ81" s="257">
        <f t="shared" ref="CQ81" si="391">IF(CQ18=0,0,CQ80/CQ12)</f>
        <v>0</v>
      </c>
      <c r="CR81" s="257">
        <f t="shared" ref="CR81" si="392">IF(CR18=0,0,CR80/CR12)</f>
        <v>0</v>
      </c>
      <c r="CS81" s="257">
        <f t="shared" ref="CS81" si="393">IF(CS18=0,0,CS80/CS12)</f>
        <v>0</v>
      </c>
      <c r="CT81" s="257">
        <f t="shared" ref="CT81" si="394">IF(CT18=0,0,CT80/CT12)</f>
        <v>0</v>
      </c>
      <c r="CU81" s="257">
        <f t="shared" ref="CU81" si="395">IF(CU18=0,0,CU80/CU12)</f>
        <v>0</v>
      </c>
      <c r="CV81" s="257">
        <f t="shared" ref="CV81" si="396">IF(CV18=0,0,CV80/CV12)</f>
        <v>0</v>
      </c>
      <c r="CW81" s="258">
        <f t="shared" ref="CW81" si="397">IF(CW18=0,0,CW80/CW12)</f>
        <v>0</v>
      </c>
      <c r="CX81" s="258">
        <f t="shared" ref="CX81" si="398">IF(CX18=0,0,CX80/CX12)</f>
        <v>0</v>
      </c>
      <c r="CY81" s="258">
        <f t="shared" ref="CY81" si="399">IF(CY18=0,0,CY80/CY12)</f>
        <v>0</v>
      </c>
      <c r="CZ81" s="258">
        <f t="shared" ref="CZ81" si="400">IF(CZ18=0,0,CZ80/CZ12)</f>
        <v>0</v>
      </c>
      <c r="DA81" s="50"/>
      <c r="DB81" s="94"/>
      <c r="DC81" s="95"/>
      <c r="DD81" s="96"/>
      <c r="DE81" s="316" t="s">
        <v>25</v>
      </c>
      <c r="DF81" s="257">
        <f>IF(DF18=0,0,DF80/DF12)</f>
        <v>0</v>
      </c>
      <c r="DG81" s="50"/>
    </row>
    <row r="82" spans="1:111" s="14" customFormat="1" ht="15">
      <c r="A82" s="50"/>
      <c r="B82" s="94"/>
      <c r="C82" s="95"/>
      <c r="D82" s="96"/>
      <c r="E82" s="316"/>
      <c r="F82" s="65"/>
      <c r="G82" s="73"/>
      <c r="H82" s="65"/>
      <c r="I82" s="73"/>
      <c r="J82" s="65"/>
      <c r="K82" s="73"/>
      <c r="L82" s="65"/>
      <c r="M82" s="73"/>
      <c r="N82" s="70"/>
      <c r="O82" s="78"/>
      <c r="P82" s="70"/>
      <c r="Q82" s="78"/>
      <c r="R82" s="50"/>
      <c r="S82" s="94"/>
      <c r="T82" s="95"/>
      <c r="U82" s="96"/>
      <c r="V82" s="316"/>
      <c r="W82" s="65"/>
      <c r="X82" s="73"/>
      <c r="Y82" s="65"/>
      <c r="Z82" s="73"/>
      <c r="AA82" s="65"/>
      <c r="AB82" s="73"/>
      <c r="AC82" s="65"/>
      <c r="AD82" s="73"/>
      <c r="AE82" s="70"/>
      <c r="AF82" s="78"/>
      <c r="AG82" s="70"/>
      <c r="AH82" s="78"/>
      <c r="AI82" s="50"/>
      <c r="AJ82" s="94"/>
      <c r="AK82" s="95"/>
      <c r="AL82" s="96"/>
      <c r="AM82" s="316"/>
      <c r="AN82" s="244"/>
      <c r="AO82" s="244"/>
      <c r="AP82" s="244"/>
      <c r="AQ82" s="244"/>
      <c r="AR82" s="244"/>
      <c r="AS82" s="244"/>
      <c r="AT82" s="244"/>
      <c r="AU82" s="244"/>
      <c r="AV82" s="245"/>
      <c r="AW82" s="245"/>
      <c r="AX82" s="245"/>
      <c r="AY82" s="245"/>
      <c r="AZ82" s="50"/>
      <c r="BA82" s="268"/>
      <c r="BB82" s="48"/>
      <c r="BC82" s="94"/>
      <c r="BD82" s="95"/>
      <c r="BE82" s="96"/>
      <c r="BF82" s="316"/>
      <c r="BG82" s="244"/>
      <c r="BH82" s="244"/>
      <c r="BI82" s="244"/>
      <c r="BJ82" s="244"/>
      <c r="BK82" s="244"/>
      <c r="BL82" s="244"/>
      <c r="BM82" s="244"/>
      <c r="BN82" s="244"/>
      <c r="BO82" s="245"/>
      <c r="BP82" s="245"/>
      <c r="BQ82" s="245"/>
      <c r="BR82" s="245"/>
      <c r="BS82" s="50"/>
      <c r="BT82" s="94"/>
      <c r="BU82" s="95"/>
      <c r="BV82" s="96"/>
      <c r="BW82" s="316"/>
      <c r="BX82" s="244"/>
      <c r="BY82" s="244"/>
      <c r="BZ82" s="244"/>
      <c r="CA82" s="244"/>
      <c r="CB82" s="244"/>
      <c r="CC82" s="244"/>
      <c r="CD82" s="244"/>
      <c r="CE82" s="244"/>
      <c r="CF82" s="245"/>
      <c r="CG82" s="245"/>
      <c r="CH82" s="245"/>
      <c r="CI82" s="245"/>
      <c r="CJ82" s="50"/>
      <c r="CK82" s="94"/>
      <c r="CL82" s="95"/>
      <c r="CM82" s="96"/>
      <c r="CN82" s="316"/>
      <c r="CO82" s="244"/>
      <c r="CP82" s="244"/>
      <c r="CQ82" s="244"/>
      <c r="CR82" s="244"/>
      <c r="CS82" s="244"/>
      <c r="CT82" s="244"/>
      <c r="CU82" s="244"/>
      <c r="CV82" s="244"/>
      <c r="CW82" s="245"/>
      <c r="CX82" s="245"/>
      <c r="CY82" s="245"/>
      <c r="CZ82" s="245"/>
      <c r="DA82" s="50"/>
      <c r="DB82" s="94"/>
      <c r="DC82" s="95"/>
      <c r="DD82" s="96"/>
      <c r="DE82" s="316"/>
      <c r="DF82" s="244"/>
      <c r="DG82" s="50"/>
    </row>
    <row r="83" spans="1:111" s="14" customFormat="1" ht="15">
      <c r="A83" s="50"/>
      <c r="B83" s="94"/>
      <c r="C83" s="95"/>
      <c r="D83" s="182" t="s">
        <v>214</v>
      </c>
      <c r="E83" s="316" t="s">
        <v>140</v>
      </c>
      <c r="F83" s="69"/>
      <c r="G83" s="77"/>
      <c r="H83" s="69"/>
      <c r="I83" s="77"/>
      <c r="J83" s="69"/>
      <c r="K83" s="77"/>
      <c r="L83" s="69"/>
      <c r="M83" s="77"/>
      <c r="N83" s="67"/>
      <c r="O83" s="75"/>
      <c r="P83" s="67"/>
      <c r="Q83" s="75"/>
      <c r="R83" s="50"/>
      <c r="S83" s="94"/>
      <c r="T83" s="95"/>
      <c r="U83" s="182" t="s">
        <v>214</v>
      </c>
      <c r="V83" s="316" t="s">
        <v>140</v>
      </c>
      <c r="W83" s="69"/>
      <c r="X83" s="77"/>
      <c r="Y83" s="69"/>
      <c r="Z83" s="77"/>
      <c r="AA83" s="69"/>
      <c r="AB83" s="77"/>
      <c r="AC83" s="69"/>
      <c r="AD83" s="77"/>
      <c r="AE83" s="67"/>
      <c r="AF83" s="75"/>
      <c r="AG83" s="67"/>
      <c r="AH83" s="75"/>
      <c r="AI83" s="50"/>
      <c r="AJ83" s="94"/>
      <c r="AK83" s="95"/>
      <c r="AL83" s="182" t="s">
        <v>214</v>
      </c>
      <c r="AM83" s="316" t="s">
        <v>140</v>
      </c>
      <c r="AN83" s="257"/>
      <c r="AO83" s="257"/>
      <c r="AP83" s="257"/>
      <c r="AQ83" s="257"/>
      <c r="AR83" s="257"/>
      <c r="AS83" s="257"/>
      <c r="AT83" s="257"/>
      <c r="AU83" s="257"/>
      <c r="AV83" s="258"/>
      <c r="AW83" s="258"/>
      <c r="AX83" s="258"/>
      <c r="AY83" s="258"/>
      <c r="AZ83" s="50"/>
      <c r="BA83" s="268"/>
      <c r="BB83" s="48"/>
      <c r="BC83" s="94"/>
      <c r="BD83" s="95"/>
      <c r="BE83" s="182" t="s">
        <v>214</v>
      </c>
      <c r="BF83" s="316" t="s">
        <v>140</v>
      </c>
      <c r="BG83" s="257">
        <f>F83</f>
        <v>0</v>
      </c>
      <c r="BH83" s="257">
        <f>G83+BG83</f>
        <v>0</v>
      </c>
      <c r="BI83" s="257">
        <f>H83+BH83</f>
        <v>0</v>
      </c>
      <c r="BJ83" s="257">
        <f>I83+BI83</f>
        <v>0</v>
      </c>
      <c r="BK83" s="257">
        <f>J83+BJ83</f>
        <v>0</v>
      </c>
      <c r="BL83" s="257">
        <f>K83+BK83</f>
        <v>0</v>
      </c>
      <c r="BM83" s="257">
        <f>L83+BL83</f>
        <v>0</v>
      </c>
      <c r="BN83" s="257">
        <f>M83+BM83</f>
        <v>0</v>
      </c>
      <c r="BO83" s="258">
        <f>N83+BN83</f>
        <v>0</v>
      </c>
      <c r="BP83" s="258">
        <f>O83+BO83</f>
        <v>0</v>
      </c>
      <c r="BQ83" s="258">
        <f>P83+BP83</f>
        <v>0</v>
      </c>
      <c r="BR83" s="258">
        <f>Q83+BQ83</f>
        <v>0</v>
      </c>
      <c r="BS83" s="50"/>
      <c r="BT83" s="94"/>
      <c r="BU83" s="95"/>
      <c r="BV83" s="182" t="s">
        <v>214</v>
      </c>
      <c r="BW83" s="316" t="s">
        <v>140</v>
      </c>
      <c r="BX83" s="257">
        <f>W83</f>
        <v>0</v>
      </c>
      <c r="BY83" s="257">
        <f>X83+BX83</f>
        <v>0</v>
      </c>
      <c r="BZ83" s="257">
        <f>Y83+BY83</f>
        <v>0</v>
      </c>
      <c r="CA83" s="257">
        <f>Z83+BZ83</f>
        <v>0</v>
      </c>
      <c r="CB83" s="257">
        <f>AA83+CA83</f>
        <v>0</v>
      </c>
      <c r="CC83" s="257">
        <f>AB83+CB83</f>
        <v>0</v>
      </c>
      <c r="CD83" s="257">
        <f>AC83+CC83</f>
        <v>0</v>
      </c>
      <c r="CE83" s="257">
        <f>AD83+CD83</f>
        <v>0</v>
      </c>
      <c r="CF83" s="258">
        <f>AE83+CE83</f>
        <v>0</v>
      </c>
      <c r="CG83" s="258">
        <f>AF83+CF83</f>
        <v>0</v>
      </c>
      <c r="CH83" s="258">
        <f>AG83+CG83</f>
        <v>0</v>
      </c>
      <c r="CI83" s="258">
        <f>AH83+CH83</f>
        <v>0</v>
      </c>
      <c r="CJ83" s="50"/>
      <c r="CK83" s="94"/>
      <c r="CL83" s="95"/>
      <c r="CM83" s="182" t="s">
        <v>214</v>
      </c>
      <c r="CN83" s="316" t="s">
        <v>140</v>
      </c>
      <c r="CO83" s="257">
        <f>AN83</f>
        <v>0</v>
      </c>
      <c r="CP83" s="257">
        <f>AO83+CO83</f>
        <v>0</v>
      </c>
      <c r="CQ83" s="257">
        <f>AP83+CP83</f>
        <v>0</v>
      </c>
      <c r="CR83" s="257">
        <f>AQ83+CQ83</f>
        <v>0</v>
      </c>
      <c r="CS83" s="257">
        <f>AR83+CR83</f>
        <v>0</v>
      </c>
      <c r="CT83" s="257">
        <f>AS83+CS83</f>
        <v>0</v>
      </c>
      <c r="CU83" s="257">
        <f>AT83+CT83</f>
        <v>0</v>
      </c>
      <c r="CV83" s="257">
        <f>AU83+CU83</f>
        <v>0</v>
      </c>
      <c r="CW83" s="258">
        <f>AV83+CV83</f>
        <v>0</v>
      </c>
      <c r="CX83" s="258">
        <f>AW83+CW83</f>
        <v>0</v>
      </c>
      <c r="CY83" s="258">
        <f>AX83+CX83</f>
        <v>0</v>
      </c>
      <c r="CZ83" s="258">
        <f>AY83+CY83</f>
        <v>0</v>
      </c>
      <c r="DA83" s="50"/>
      <c r="DB83" s="94"/>
      <c r="DC83" s="95"/>
      <c r="DD83" s="182" t="s">
        <v>214</v>
      </c>
      <c r="DE83" s="316" t="s">
        <v>140</v>
      </c>
      <c r="DF83" s="257"/>
      <c r="DG83" s="50"/>
    </row>
    <row r="84" spans="1:111" s="14" customFormat="1" ht="15">
      <c r="A84" s="50"/>
      <c r="B84" s="94"/>
      <c r="C84" s="95"/>
      <c r="D84" s="96"/>
      <c r="E84" s="316" t="s">
        <v>25</v>
      </c>
      <c r="F84" s="69">
        <f>IF(F12=0,0,F83/F12)</f>
        <v>0</v>
      </c>
      <c r="G84" s="77">
        <f t="shared" ref="G84:Q84" si="401">IF(G12=0,0,G83/G12)</f>
        <v>0</v>
      </c>
      <c r="H84" s="69">
        <f t="shared" si="401"/>
        <v>0</v>
      </c>
      <c r="I84" s="77">
        <f t="shared" si="401"/>
        <v>0</v>
      </c>
      <c r="J84" s="69">
        <f t="shared" si="401"/>
        <v>0</v>
      </c>
      <c r="K84" s="77">
        <f t="shared" si="401"/>
        <v>0</v>
      </c>
      <c r="L84" s="69">
        <f t="shared" si="401"/>
        <v>0</v>
      </c>
      <c r="M84" s="77">
        <f t="shared" si="401"/>
        <v>0</v>
      </c>
      <c r="N84" s="67">
        <f t="shared" si="401"/>
        <v>0</v>
      </c>
      <c r="O84" s="75">
        <f t="shared" si="401"/>
        <v>0</v>
      </c>
      <c r="P84" s="67">
        <f t="shared" si="401"/>
        <v>0</v>
      </c>
      <c r="Q84" s="75">
        <f t="shared" si="401"/>
        <v>0</v>
      </c>
      <c r="R84" s="50"/>
      <c r="S84" s="94"/>
      <c r="T84" s="95"/>
      <c r="U84" s="96"/>
      <c r="V84" s="316" t="s">
        <v>25</v>
      </c>
      <c r="W84" s="69">
        <f>IF(W12=0,0,W83/W12)</f>
        <v>0</v>
      </c>
      <c r="X84" s="77">
        <f t="shared" ref="X84" si="402">IF(X12=0,0,X83/X12)</f>
        <v>0</v>
      </c>
      <c r="Y84" s="69">
        <f t="shared" ref="Y84" si="403">IF(Y12=0,0,Y83/Y12)</f>
        <v>0</v>
      </c>
      <c r="Z84" s="77">
        <f t="shared" ref="Z84" si="404">IF(Z12=0,0,Z83/Z12)</f>
        <v>0</v>
      </c>
      <c r="AA84" s="69">
        <f t="shared" ref="AA84" si="405">IF(AA12=0,0,AA83/AA12)</f>
        <v>0</v>
      </c>
      <c r="AB84" s="77">
        <f t="shared" ref="AB84" si="406">IF(AB12=0,0,AB83/AB12)</f>
        <v>0</v>
      </c>
      <c r="AC84" s="69">
        <f t="shared" ref="AC84" si="407">IF(AC12=0,0,AC83/AC12)</f>
        <v>0</v>
      </c>
      <c r="AD84" s="77">
        <f t="shared" ref="AD84" si="408">IF(AD12=0,0,AD83/AD12)</f>
        <v>0</v>
      </c>
      <c r="AE84" s="67">
        <f t="shared" ref="AE84" si="409">IF(AE12=0,0,AE83/AE12)</f>
        <v>0</v>
      </c>
      <c r="AF84" s="75">
        <f t="shared" ref="AF84" si="410">IF(AF12=0,0,AF83/AF12)</f>
        <v>0</v>
      </c>
      <c r="AG84" s="67">
        <f t="shared" ref="AG84" si="411">IF(AG12=0,0,AG83/AG12)</f>
        <v>0</v>
      </c>
      <c r="AH84" s="75">
        <f t="shared" ref="AH84" si="412">IF(AH12=0,0,AH83/AH12)</f>
        <v>0</v>
      </c>
      <c r="AI84" s="50"/>
      <c r="AJ84" s="94"/>
      <c r="AK84" s="95"/>
      <c r="AL84" s="96"/>
      <c r="AM84" s="316" t="s">
        <v>25</v>
      </c>
      <c r="AN84" s="257">
        <f>IF(AN12=0,0,AN83/AN12)</f>
        <v>0</v>
      </c>
      <c r="AO84" s="257">
        <f t="shared" ref="AO84" si="413">IF(AO12=0,0,AO83/AO12)</f>
        <v>0</v>
      </c>
      <c r="AP84" s="257">
        <f t="shared" ref="AP84" si="414">IF(AP12=0,0,AP83/AP12)</f>
        <v>0</v>
      </c>
      <c r="AQ84" s="257">
        <f t="shared" ref="AQ84" si="415">IF(AQ12=0,0,AQ83/AQ12)</f>
        <v>0</v>
      </c>
      <c r="AR84" s="257">
        <f t="shared" ref="AR84" si="416">IF(AR12=0,0,AR83/AR12)</f>
        <v>0</v>
      </c>
      <c r="AS84" s="257">
        <f t="shared" ref="AS84" si="417">IF(AS12=0,0,AS83/AS12)</f>
        <v>0</v>
      </c>
      <c r="AT84" s="257">
        <f t="shared" ref="AT84" si="418">IF(AT12=0,0,AT83/AT12)</f>
        <v>0</v>
      </c>
      <c r="AU84" s="257">
        <f t="shared" ref="AU84" si="419">IF(AU12=0,0,AU83/AU12)</f>
        <v>0</v>
      </c>
      <c r="AV84" s="258">
        <f t="shared" ref="AV84" si="420">IF(AV12=0,0,AV83/AV12)</f>
        <v>0</v>
      </c>
      <c r="AW84" s="258">
        <f t="shared" ref="AW84" si="421">IF(AW12=0,0,AW83/AW12)</f>
        <v>0</v>
      </c>
      <c r="AX84" s="258">
        <f t="shared" ref="AX84" si="422">IF(AX12=0,0,AX83/AX12)</f>
        <v>0</v>
      </c>
      <c r="AY84" s="258">
        <f t="shared" ref="AY84" si="423">IF(AY12=0,0,AY83/AY12)</f>
        <v>0</v>
      </c>
      <c r="AZ84" s="50"/>
      <c r="BA84" s="268"/>
      <c r="BB84" s="48"/>
      <c r="BC84" s="94"/>
      <c r="BD84" s="95"/>
      <c r="BE84" s="96"/>
      <c r="BF84" s="316" t="s">
        <v>25</v>
      </c>
      <c r="BG84" s="257">
        <f>IF(BG12=0,0,BG83/BG12)</f>
        <v>0</v>
      </c>
      <c r="BH84" s="257">
        <f t="shared" ref="BH84" si="424">IF(BH12=0,0,BH83/BH12)</f>
        <v>0</v>
      </c>
      <c r="BI84" s="257">
        <f t="shared" ref="BI84" si="425">IF(BI12=0,0,BI83/BI12)</f>
        <v>0</v>
      </c>
      <c r="BJ84" s="257">
        <f t="shared" ref="BJ84" si="426">IF(BJ12=0,0,BJ83/BJ12)</f>
        <v>0</v>
      </c>
      <c r="BK84" s="257">
        <f t="shared" ref="BK84" si="427">IF(BK12=0,0,BK83/BK12)</f>
        <v>0</v>
      </c>
      <c r="BL84" s="257">
        <f t="shared" ref="BL84" si="428">IF(BL12=0,0,BL83/BL12)</f>
        <v>0</v>
      </c>
      <c r="BM84" s="257">
        <f t="shared" ref="BM84" si="429">IF(BM12=0,0,BM83/BM12)</f>
        <v>0</v>
      </c>
      <c r="BN84" s="257">
        <f t="shared" ref="BN84" si="430">IF(BN12=0,0,BN83/BN12)</f>
        <v>0</v>
      </c>
      <c r="BO84" s="258">
        <f t="shared" ref="BO84" si="431">IF(BO12=0,0,BO83/BO12)</f>
        <v>0</v>
      </c>
      <c r="BP84" s="258">
        <f t="shared" ref="BP84" si="432">IF(BP12=0,0,BP83/BP12)</f>
        <v>0</v>
      </c>
      <c r="BQ84" s="258">
        <f t="shared" ref="BQ84" si="433">IF(BQ12=0,0,BQ83/BQ12)</f>
        <v>0</v>
      </c>
      <c r="BR84" s="258">
        <f t="shared" ref="BR84" si="434">IF(BR12=0,0,BR83/BR12)</f>
        <v>0</v>
      </c>
      <c r="BS84" s="50"/>
      <c r="BT84" s="94"/>
      <c r="BU84" s="95"/>
      <c r="BV84" s="96"/>
      <c r="BW84" s="316" t="s">
        <v>25</v>
      </c>
      <c r="BX84" s="257">
        <f>IF(BX12=0,0,BX83/BX12)</f>
        <v>0</v>
      </c>
      <c r="BY84" s="257">
        <f t="shared" ref="BY84:CI84" si="435">IF(BY12=0,0,BY83/BY12)</f>
        <v>0</v>
      </c>
      <c r="BZ84" s="257">
        <f t="shared" si="435"/>
        <v>0</v>
      </c>
      <c r="CA84" s="257">
        <f t="shared" si="435"/>
        <v>0</v>
      </c>
      <c r="CB84" s="257">
        <f t="shared" si="435"/>
        <v>0</v>
      </c>
      <c r="CC84" s="257">
        <f t="shared" si="435"/>
        <v>0</v>
      </c>
      <c r="CD84" s="257">
        <f t="shared" si="435"/>
        <v>0</v>
      </c>
      <c r="CE84" s="257">
        <f t="shared" si="435"/>
        <v>0</v>
      </c>
      <c r="CF84" s="258">
        <f t="shared" si="435"/>
        <v>0</v>
      </c>
      <c r="CG84" s="258">
        <f t="shared" si="435"/>
        <v>0</v>
      </c>
      <c r="CH84" s="258">
        <f t="shared" si="435"/>
        <v>0</v>
      </c>
      <c r="CI84" s="258">
        <f t="shared" si="435"/>
        <v>0</v>
      </c>
      <c r="CJ84" s="50"/>
      <c r="CK84" s="94"/>
      <c r="CL84" s="95"/>
      <c r="CM84" s="96"/>
      <c r="CN84" s="316" t="s">
        <v>25</v>
      </c>
      <c r="CO84" s="257">
        <f>IF(CO12=0,0,CO83/CO12)</f>
        <v>0</v>
      </c>
      <c r="CP84" s="257">
        <f t="shared" ref="CP84:CZ84" si="436">IF(CP12=0,0,CP83/CP12)</f>
        <v>0</v>
      </c>
      <c r="CQ84" s="257">
        <f t="shared" si="436"/>
        <v>0</v>
      </c>
      <c r="CR84" s="257">
        <f t="shared" si="436"/>
        <v>0</v>
      </c>
      <c r="CS84" s="257">
        <f t="shared" si="436"/>
        <v>0</v>
      </c>
      <c r="CT84" s="257">
        <f t="shared" si="436"/>
        <v>0</v>
      </c>
      <c r="CU84" s="257">
        <f t="shared" si="436"/>
        <v>0</v>
      </c>
      <c r="CV84" s="257">
        <f t="shared" si="436"/>
        <v>0</v>
      </c>
      <c r="CW84" s="258">
        <f t="shared" si="436"/>
        <v>0</v>
      </c>
      <c r="CX84" s="258">
        <f t="shared" si="436"/>
        <v>0</v>
      </c>
      <c r="CY84" s="258">
        <f t="shared" si="436"/>
        <v>0</v>
      </c>
      <c r="CZ84" s="258">
        <f t="shared" si="436"/>
        <v>0</v>
      </c>
      <c r="DA84" s="50"/>
      <c r="DB84" s="94"/>
      <c r="DC84" s="95"/>
      <c r="DD84" s="96"/>
      <c r="DE84" s="316" t="s">
        <v>25</v>
      </c>
      <c r="DF84" s="257">
        <f>IF(DF12=0,0,DF83/DF12)</f>
        <v>0</v>
      </c>
      <c r="DG84" s="50"/>
    </row>
    <row r="85" spans="1:111" s="14" customFormat="1" ht="15">
      <c r="A85" s="50"/>
      <c r="B85" s="94"/>
      <c r="C85" s="95"/>
      <c r="D85" s="96"/>
      <c r="E85" s="316"/>
      <c r="F85" s="65"/>
      <c r="G85" s="73"/>
      <c r="H85" s="65"/>
      <c r="I85" s="73"/>
      <c r="J85" s="65"/>
      <c r="K85" s="73"/>
      <c r="L85" s="65"/>
      <c r="M85" s="73"/>
      <c r="N85" s="70"/>
      <c r="O85" s="78"/>
      <c r="P85" s="70"/>
      <c r="Q85" s="78"/>
      <c r="R85" s="50"/>
      <c r="S85" s="94"/>
      <c r="T85" s="95"/>
      <c r="U85" s="96"/>
      <c r="V85" s="316"/>
      <c r="W85" s="65"/>
      <c r="X85" s="73"/>
      <c r="Y85" s="65"/>
      <c r="Z85" s="73"/>
      <c r="AA85" s="65"/>
      <c r="AB85" s="73"/>
      <c r="AC85" s="65"/>
      <c r="AD85" s="73"/>
      <c r="AE85" s="70"/>
      <c r="AF85" s="78"/>
      <c r="AG85" s="70"/>
      <c r="AH85" s="78"/>
      <c r="AI85" s="50"/>
      <c r="AJ85" s="94"/>
      <c r="AK85" s="95"/>
      <c r="AL85" s="96"/>
      <c r="AM85" s="316"/>
      <c r="AN85" s="244"/>
      <c r="AO85" s="244"/>
      <c r="AP85" s="244"/>
      <c r="AQ85" s="244"/>
      <c r="AR85" s="244"/>
      <c r="AS85" s="244"/>
      <c r="AT85" s="244"/>
      <c r="AU85" s="244"/>
      <c r="AV85" s="245"/>
      <c r="AW85" s="245"/>
      <c r="AX85" s="245"/>
      <c r="AY85" s="245"/>
      <c r="AZ85" s="50"/>
      <c r="BA85" s="268"/>
      <c r="BB85" s="48"/>
      <c r="BC85" s="94"/>
      <c r="BD85" s="95"/>
      <c r="BE85" s="96"/>
      <c r="BF85" s="316"/>
      <c r="BG85" s="244"/>
      <c r="BH85" s="244"/>
      <c r="BI85" s="244"/>
      <c r="BJ85" s="244"/>
      <c r="BK85" s="244"/>
      <c r="BL85" s="244"/>
      <c r="BM85" s="244"/>
      <c r="BN85" s="244"/>
      <c r="BO85" s="245"/>
      <c r="BP85" s="245"/>
      <c r="BQ85" s="245"/>
      <c r="BR85" s="245"/>
      <c r="BS85" s="50"/>
      <c r="BT85" s="94"/>
      <c r="BU85" s="95"/>
      <c r="BV85" s="96"/>
      <c r="BW85" s="316"/>
      <c r="BX85" s="244"/>
      <c r="BY85" s="244"/>
      <c r="BZ85" s="244"/>
      <c r="CA85" s="244"/>
      <c r="CB85" s="244"/>
      <c r="CC85" s="244"/>
      <c r="CD85" s="244"/>
      <c r="CE85" s="244"/>
      <c r="CF85" s="245"/>
      <c r="CG85" s="245"/>
      <c r="CH85" s="245"/>
      <c r="CI85" s="245"/>
      <c r="CJ85" s="50"/>
      <c r="CK85" s="94"/>
      <c r="CL85" s="95"/>
      <c r="CM85" s="96"/>
      <c r="CN85" s="316"/>
      <c r="CO85" s="244"/>
      <c r="CP85" s="244"/>
      <c r="CQ85" s="244"/>
      <c r="CR85" s="244"/>
      <c r="CS85" s="244"/>
      <c r="CT85" s="244"/>
      <c r="CU85" s="244"/>
      <c r="CV85" s="244"/>
      <c r="CW85" s="245"/>
      <c r="CX85" s="245"/>
      <c r="CY85" s="245"/>
      <c r="CZ85" s="245"/>
      <c r="DA85" s="50"/>
      <c r="DB85" s="94"/>
      <c r="DC85" s="95"/>
      <c r="DD85" s="96"/>
      <c r="DE85" s="316"/>
      <c r="DF85" s="244"/>
      <c r="DG85" s="50"/>
    </row>
    <row r="86" spans="1:111" s="14" customFormat="1" ht="15">
      <c r="A86" s="50"/>
      <c r="B86" s="94"/>
      <c r="C86" s="95"/>
      <c r="D86" s="340" t="s">
        <v>215</v>
      </c>
      <c r="E86" s="316"/>
      <c r="F86" s="65"/>
      <c r="G86" s="73"/>
      <c r="H86" s="65"/>
      <c r="I86" s="73"/>
      <c r="J86" s="65"/>
      <c r="K86" s="73"/>
      <c r="L86" s="65"/>
      <c r="M86" s="73"/>
      <c r="N86" s="70"/>
      <c r="O86" s="78"/>
      <c r="P86" s="70"/>
      <c r="Q86" s="78"/>
      <c r="R86" s="50"/>
      <c r="S86" s="94"/>
      <c r="T86" s="95"/>
      <c r="U86" s="340" t="s">
        <v>215</v>
      </c>
      <c r="V86" s="316"/>
      <c r="W86" s="65"/>
      <c r="X86" s="73"/>
      <c r="Y86" s="65"/>
      <c r="Z86" s="73"/>
      <c r="AA86" s="65"/>
      <c r="AB86" s="73"/>
      <c r="AC86" s="65"/>
      <c r="AD86" s="73"/>
      <c r="AE86" s="70"/>
      <c r="AF86" s="78"/>
      <c r="AG86" s="70"/>
      <c r="AH86" s="78"/>
      <c r="AI86" s="50"/>
      <c r="AJ86" s="94"/>
      <c r="AK86" s="95"/>
      <c r="AL86" s="340" t="s">
        <v>215</v>
      </c>
      <c r="AM86" s="316"/>
      <c r="AN86" s="244"/>
      <c r="AO86" s="244"/>
      <c r="AP86" s="244"/>
      <c r="AQ86" s="244"/>
      <c r="AR86" s="244"/>
      <c r="AS86" s="244"/>
      <c r="AT86" s="244"/>
      <c r="AU86" s="244"/>
      <c r="AV86" s="245"/>
      <c r="AW86" s="245"/>
      <c r="AX86" s="245"/>
      <c r="AY86" s="245"/>
      <c r="AZ86" s="50"/>
      <c r="BA86" s="268"/>
      <c r="BB86" s="48"/>
      <c r="BC86" s="94"/>
      <c r="BD86" s="95"/>
      <c r="BE86" s="340" t="s">
        <v>215</v>
      </c>
      <c r="BF86" s="316"/>
      <c r="BG86" s="244"/>
      <c r="BH86" s="244"/>
      <c r="BI86" s="244"/>
      <c r="BJ86" s="244"/>
      <c r="BK86" s="244"/>
      <c r="BL86" s="244"/>
      <c r="BM86" s="244"/>
      <c r="BN86" s="244"/>
      <c r="BO86" s="245"/>
      <c r="BP86" s="245"/>
      <c r="BQ86" s="245"/>
      <c r="BR86" s="245"/>
      <c r="BS86" s="50"/>
      <c r="BT86" s="94"/>
      <c r="BU86" s="95"/>
      <c r="BV86" s="340" t="s">
        <v>215</v>
      </c>
      <c r="BW86" s="316"/>
      <c r="BX86" s="244"/>
      <c r="BY86" s="244"/>
      <c r="BZ86" s="244"/>
      <c r="CA86" s="244"/>
      <c r="CB86" s="244"/>
      <c r="CC86" s="244"/>
      <c r="CD86" s="244"/>
      <c r="CE86" s="244"/>
      <c r="CF86" s="245"/>
      <c r="CG86" s="245"/>
      <c r="CH86" s="245"/>
      <c r="CI86" s="245"/>
      <c r="CJ86" s="50"/>
      <c r="CK86" s="94"/>
      <c r="CL86" s="95"/>
      <c r="CM86" s="340" t="s">
        <v>215</v>
      </c>
      <c r="CN86" s="316"/>
      <c r="CO86" s="244"/>
      <c r="CP86" s="244"/>
      <c r="CQ86" s="244"/>
      <c r="CR86" s="244"/>
      <c r="CS86" s="244"/>
      <c r="CT86" s="244"/>
      <c r="CU86" s="244"/>
      <c r="CV86" s="244"/>
      <c r="CW86" s="245"/>
      <c r="CX86" s="245"/>
      <c r="CY86" s="245"/>
      <c r="CZ86" s="245"/>
      <c r="DA86" s="50"/>
      <c r="DB86" s="94"/>
      <c r="DC86" s="95"/>
      <c r="DD86" s="340" t="s">
        <v>215</v>
      </c>
      <c r="DE86" s="316"/>
      <c r="DF86" s="244"/>
      <c r="DG86" s="50"/>
    </row>
    <row r="87" spans="1:111" s="14" customFormat="1" ht="15">
      <c r="A87" s="50"/>
      <c r="B87" s="94"/>
      <c r="C87" s="95"/>
      <c r="D87" s="98" t="s">
        <v>211</v>
      </c>
      <c r="E87" s="316" t="s">
        <v>140</v>
      </c>
      <c r="F87" s="69"/>
      <c r="G87" s="77"/>
      <c r="H87" s="69"/>
      <c r="I87" s="77"/>
      <c r="J87" s="69"/>
      <c r="K87" s="77"/>
      <c r="L87" s="69"/>
      <c r="M87" s="77"/>
      <c r="N87" s="67"/>
      <c r="O87" s="75"/>
      <c r="P87" s="67"/>
      <c r="Q87" s="75"/>
      <c r="R87" s="50"/>
      <c r="S87" s="94"/>
      <c r="T87" s="95"/>
      <c r="U87" s="98" t="s">
        <v>211</v>
      </c>
      <c r="V87" s="316" t="s">
        <v>140</v>
      </c>
      <c r="W87" s="69"/>
      <c r="X87" s="77"/>
      <c r="Y87" s="69"/>
      <c r="Z87" s="77"/>
      <c r="AA87" s="69"/>
      <c r="AB87" s="77"/>
      <c r="AC87" s="69"/>
      <c r="AD87" s="77"/>
      <c r="AE87" s="67"/>
      <c r="AF87" s="75"/>
      <c r="AG87" s="67"/>
      <c r="AH87" s="75"/>
      <c r="AI87" s="50"/>
      <c r="AJ87" s="94"/>
      <c r="AK87" s="95"/>
      <c r="AL87" s="98" t="s">
        <v>211</v>
      </c>
      <c r="AM87" s="316" t="s">
        <v>140</v>
      </c>
      <c r="AN87" s="257"/>
      <c r="AO87" s="257"/>
      <c r="AP87" s="257"/>
      <c r="AQ87" s="257"/>
      <c r="AR87" s="257"/>
      <c r="AS87" s="257"/>
      <c r="AT87" s="257"/>
      <c r="AU87" s="257"/>
      <c r="AV87" s="258"/>
      <c r="AW87" s="258"/>
      <c r="AX87" s="258"/>
      <c r="AY87" s="258"/>
      <c r="AZ87" s="50"/>
      <c r="BA87" s="268"/>
      <c r="BB87" s="48"/>
      <c r="BC87" s="94"/>
      <c r="BD87" s="95"/>
      <c r="BE87" s="98" t="s">
        <v>211</v>
      </c>
      <c r="BF87" s="316" t="s">
        <v>140</v>
      </c>
      <c r="BG87" s="257">
        <f t="shared" ref="BG87:BG89" si="437">F87</f>
        <v>0</v>
      </c>
      <c r="BH87" s="257">
        <f>G87+BG87</f>
        <v>0</v>
      </c>
      <c r="BI87" s="257">
        <f>H87+BH87</f>
        <v>0</v>
      </c>
      <c r="BJ87" s="257">
        <f>I87+BI87</f>
        <v>0</v>
      </c>
      <c r="BK87" s="257">
        <f>J87+BJ87</f>
        <v>0</v>
      </c>
      <c r="BL87" s="257">
        <f>K87+BK87</f>
        <v>0</v>
      </c>
      <c r="BM87" s="257">
        <f>L87+BL87</f>
        <v>0</v>
      </c>
      <c r="BN87" s="257">
        <f>M87+BM87</f>
        <v>0</v>
      </c>
      <c r="BO87" s="258">
        <f>N87+BN87</f>
        <v>0</v>
      </c>
      <c r="BP87" s="258">
        <f>O87+BO87</f>
        <v>0</v>
      </c>
      <c r="BQ87" s="258">
        <f>P87+BP87</f>
        <v>0</v>
      </c>
      <c r="BR87" s="258">
        <f>Q87+BQ87</f>
        <v>0</v>
      </c>
      <c r="BS87" s="50"/>
      <c r="BT87" s="94"/>
      <c r="BU87" s="95"/>
      <c r="BV87" s="98" t="s">
        <v>211</v>
      </c>
      <c r="BW87" s="316" t="s">
        <v>140</v>
      </c>
      <c r="BX87" s="257">
        <f t="shared" ref="BX87:BX89" si="438">W87</f>
        <v>0</v>
      </c>
      <c r="BY87" s="257">
        <f>X87+BX87</f>
        <v>0</v>
      </c>
      <c r="BZ87" s="257">
        <f>Y87+BY87</f>
        <v>0</v>
      </c>
      <c r="CA87" s="257">
        <f>Z87+BZ87</f>
        <v>0</v>
      </c>
      <c r="CB87" s="257">
        <f>AA87+CA87</f>
        <v>0</v>
      </c>
      <c r="CC87" s="257">
        <f>AB87+CB87</f>
        <v>0</v>
      </c>
      <c r="CD87" s="257">
        <f>AC87+CC87</f>
        <v>0</v>
      </c>
      <c r="CE87" s="257">
        <f>AD87+CD87</f>
        <v>0</v>
      </c>
      <c r="CF87" s="258">
        <f>AE87+CE87</f>
        <v>0</v>
      </c>
      <c r="CG87" s="258">
        <f>AF87+CF87</f>
        <v>0</v>
      </c>
      <c r="CH87" s="258">
        <f>AG87+CG87</f>
        <v>0</v>
      </c>
      <c r="CI87" s="258">
        <f>AH87+CH87</f>
        <v>0</v>
      </c>
      <c r="CJ87" s="50"/>
      <c r="CK87" s="94"/>
      <c r="CL87" s="95"/>
      <c r="CM87" s="98" t="s">
        <v>211</v>
      </c>
      <c r="CN87" s="316" t="s">
        <v>140</v>
      </c>
      <c r="CO87" s="257">
        <f t="shared" ref="CO87:CO89" si="439">AN87</f>
        <v>0</v>
      </c>
      <c r="CP87" s="257">
        <f>AO87+CO87</f>
        <v>0</v>
      </c>
      <c r="CQ87" s="257">
        <f>AP87+CP87</f>
        <v>0</v>
      </c>
      <c r="CR87" s="257">
        <f>AQ87+CQ87</f>
        <v>0</v>
      </c>
      <c r="CS87" s="257">
        <f>AR87+CR87</f>
        <v>0</v>
      </c>
      <c r="CT87" s="257">
        <f>AS87+CS87</f>
        <v>0</v>
      </c>
      <c r="CU87" s="257">
        <f>AT87+CT87</f>
        <v>0</v>
      </c>
      <c r="CV87" s="257">
        <f>AU87+CU87</f>
        <v>0</v>
      </c>
      <c r="CW87" s="258">
        <f>AV87+CV87</f>
        <v>0</v>
      </c>
      <c r="CX87" s="258">
        <f>AW87+CW87</f>
        <v>0</v>
      </c>
      <c r="CY87" s="258">
        <f>AX87+CX87</f>
        <v>0</v>
      </c>
      <c r="CZ87" s="258">
        <f>AY87+CY87</f>
        <v>0</v>
      </c>
      <c r="DA87" s="50"/>
      <c r="DB87" s="94"/>
      <c r="DC87" s="95"/>
      <c r="DD87" s="98" t="s">
        <v>211</v>
      </c>
      <c r="DE87" s="316" t="s">
        <v>140</v>
      </c>
      <c r="DF87" s="257"/>
      <c r="DG87" s="50"/>
    </row>
    <row r="88" spans="1:111" s="14" customFormat="1" ht="15">
      <c r="A88" s="50"/>
      <c r="B88" s="94"/>
      <c r="C88" s="95"/>
      <c r="D88" s="98" t="s">
        <v>216</v>
      </c>
      <c r="E88" s="316" t="s">
        <v>2</v>
      </c>
      <c r="F88" s="65"/>
      <c r="G88" s="73"/>
      <c r="H88" s="65"/>
      <c r="I88" s="73"/>
      <c r="J88" s="65"/>
      <c r="K88" s="73"/>
      <c r="L88" s="65"/>
      <c r="M88" s="73"/>
      <c r="N88" s="70"/>
      <c r="O88" s="78"/>
      <c r="P88" s="70"/>
      <c r="Q88" s="78"/>
      <c r="R88" s="50"/>
      <c r="S88" s="94"/>
      <c r="T88" s="95"/>
      <c r="U88" s="98" t="s">
        <v>216</v>
      </c>
      <c r="V88" s="316" t="s">
        <v>2</v>
      </c>
      <c r="W88" s="65"/>
      <c r="X88" s="73"/>
      <c r="Y88" s="65"/>
      <c r="Z88" s="73"/>
      <c r="AA88" s="65"/>
      <c r="AB88" s="73"/>
      <c r="AC88" s="65"/>
      <c r="AD88" s="73"/>
      <c r="AE88" s="70"/>
      <c r="AF88" s="78"/>
      <c r="AG88" s="70"/>
      <c r="AH88" s="78"/>
      <c r="AI88" s="50"/>
      <c r="AJ88" s="94"/>
      <c r="AK88" s="95"/>
      <c r="AL88" s="98" t="s">
        <v>216</v>
      </c>
      <c r="AM88" s="316" t="s">
        <v>2</v>
      </c>
      <c r="AN88" s="244"/>
      <c r="AO88" s="244"/>
      <c r="AP88" s="244"/>
      <c r="AQ88" s="244"/>
      <c r="AR88" s="244"/>
      <c r="AS88" s="244"/>
      <c r="AT88" s="244"/>
      <c r="AU88" s="244"/>
      <c r="AV88" s="245"/>
      <c r="AW88" s="245"/>
      <c r="AX88" s="245"/>
      <c r="AY88" s="245"/>
      <c r="AZ88" s="50"/>
      <c r="BA88" s="268"/>
      <c r="BB88" s="48"/>
      <c r="BC88" s="94"/>
      <c r="BD88" s="95"/>
      <c r="BE88" s="98" t="s">
        <v>216</v>
      </c>
      <c r="BF88" s="316" t="s">
        <v>2</v>
      </c>
      <c r="BG88" s="244">
        <f t="shared" si="437"/>
        <v>0</v>
      </c>
      <c r="BH88" s="244">
        <f>G88+BG88</f>
        <v>0</v>
      </c>
      <c r="BI88" s="244">
        <f>H88+BH88</f>
        <v>0</v>
      </c>
      <c r="BJ88" s="244">
        <f>I88+BI88</f>
        <v>0</v>
      </c>
      <c r="BK88" s="244">
        <f>J88+BJ88</f>
        <v>0</v>
      </c>
      <c r="BL88" s="244">
        <f>K88+BK88</f>
        <v>0</v>
      </c>
      <c r="BM88" s="244">
        <f>L88+BL88</f>
        <v>0</v>
      </c>
      <c r="BN88" s="244">
        <f>M88+BM88</f>
        <v>0</v>
      </c>
      <c r="BO88" s="245">
        <f>N88+BN88</f>
        <v>0</v>
      </c>
      <c r="BP88" s="245">
        <f>O88+BO88</f>
        <v>0</v>
      </c>
      <c r="BQ88" s="245">
        <f>P88+BP88</f>
        <v>0</v>
      </c>
      <c r="BR88" s="245">
        <f>Q88+BQ88</f>
        <v>0</v>
      </c>
      <c r="BS88" s="50"/>
      <c r="BT88" s="94"/>
      <c r="BU88" s="95"/>
      <c r="BV88" s="98" t="s">
        <v>216</v>
      </c>
      <c r="BW88" s="316" t="s">
        <v>2</v>
      </c>
      <c r="BX88" s="244">
        <f t="shared" si="438"/>
        <v>0</v>
      </c>
      <c r="BY88" s="244">
        <f>X88+BX88</f>
        <v>0</v>
      </c>
      <c r="BZ88" s="244">
        <f>Y88+BY88</f>
        <v>0</v>
      </c>
      <c r="CA88" s="244">
        <f>Z88+BZ88</f>
        <v>0</v>
      </c>
      <c r="CB88" s="244">
        <f>AA88+CA88</f>
        <v>0</v>
      </c>
      <c r="CC88" s="244">
        <f>AB88+CB88</f>
        <v>0</v>
      </c>
      <c r="CD88" s="244">
        <f>AC88+CC88</f>
        <v>0</v>
      </c>
      <c r="CE88" s="244">
        <f>AD88+CD88</f>
        <v>0</v>
      </c>
      <c r="CF88" s="245">
        <f>AE88+CE88</f>
        <v>0</v>
      </c>
      <c r="CG88" s="245">
        <f>AF88+CF88</f>
        <v>0</v>
      </c>
      <c r="CH88" s="245">
        <f>AG88+CG88</f>
        <v>0</v>
      </c>
      <c r="CI88" s="245">
        <f>AH88+CH88</f>
        <v>0</v>
      </c>
      <c r="CJ88" s="50"/>
      <c r="CK88" s="94"/>
      <c r="CL88" s="95"/>
      <c r="CM88" s="98" t="s">
        <v>216</v>
      </c>
      <c r="CN88" s="316" t="s">
        <v>2</v>
      </c>
      <c r="CO88" s="244">
        <f t="shared" si="439"/>
        <v>0</v>
      </c>
      <c r="CP88" s="244">
        <f>AO88+CO88</f>
        <v>0</v>
      </c>
      <c r="CQ88" s="244">
        <f>AP88+CP88</f>
        <v>0</v>
      </c>
      <c r="CR88" s="244">
        <f>AQ88+CQ88</f>
        <v>0</v>
      </c>
      <c r="CS88" s="244">
        <f>AR88+CR88</f>
        <v>0</v>
      </c>
      <c r="CT88" s="244">
        <f>AS88+CS88</f>
        <v>0</v>
      </c>
      <c r="CU88" s="244">
        <f>AT88+CT88</f>
        <v>0</v>
      </c>
      <c r="CV88" s="244">
        <f>AU88+CU88</f>
        <v>0</v>
      </c>
      <c r="CW88" s="245">
        <f>AV88+CV88</f>
        <v>0</v>
      </c>
      <c r="CX88" s="245">
        <f>AW88+CW88</f>
        <v>0</v>
      </c>
      <c r="CY88" s="245">
        <f>AX88+CX88</f>
        <v>0</v>
      </c>
      <c r="CZ88" s="245">
        <f>AY88+CY88</f>
        <v>0</v>
      </c>
      <c r="DA88" s="50"/>
      <c r="DB88" s="94"/>
      <c r="DC88" s="95"/>
      <c r="DD88" s="98" t="s">
        <v>216</v>
      </c>
      <c r="DE88" s="316" t="s">
        <v>2</v>
      </c>
      <c r="DF88" s="244"/>
      <c r="DG88" s="50"/>
    </row>
    <row r="89" spans="1:111" s="14" customFormat="1" ht="15">
      <c r="A89" s="50"/>
      <c r="B89" s="94"/>
      <c r="C89" s="95"/>
      <c r="D89" s="98" t="s">
        <v>217</v>
      </c>
      <c r="E89" s="316" t="s">
        <v>141</v>
      </c>
      <c r="F89" s="69"/>
      <c r="G89" s="77"/>
      <c r="H89" s="69"/>
      <c r="I89" s="77"/>
      <c r="J89" s="69"/>
      <c r="K89" s="77"/>
      <c r="L89" s="69"/>
      <c r="M89" s="77"/>
      <c r="N89" s="67"/>
      <c r="O89" s="75"/>
      <c r="P89" s="67"/>
      <c r="Q89" s="75"/>
      <c r="R89" s="50"/>
      <c r="S89" s="94"/>
      <c r="T89" s="95"/>
      <c r="U89" s="98" t="s">
        <v>217</v>
      </c>
      <c r="V89" s="316" t="s">
        <v>141</v>
      </c>
      <c r="W89" s="69"/>
      <c r="X89" s="77"/>
      <c r="Y89" s="69"/>
      <c r="Z89" s="77"/>
      <c r="AA89" s="69"/>
      <c r="AB89" s="77"/>
      <c r="AC89" s="69"/>
      <c r="AD89" s="77"/>
      <c r="AE89" s="67"/>
      <c r="AF89" s="75"/>
      <c r="AG89" s="67"/>
      <c r="AH89" s="75"/>
      <c r="AI89" s="50"/>
      <c r="AJ89" s="94"/>
      <c r="AK89" s="95"/>
      <c r="AL89" s="98" t="s">
        <v>217</v>
      </c>
      <c r="AM89" s="316" t="s">
        <v>141</v>
      </c>
      <c r="AN89" s="257"/>
      <c r="AO89" s="257"/>
      <c r="AP89" s="257"/>
      <c r="AQ89" s="257"/>
      <c r="AR89" s="257"/>
      <c r="AS89" s="257"/>
      <c r="AT89" s="257"/>
      <c r="AU89" s="257"/>
      <c r="AV89" s="258"/>
      <c r="AW89" s="258"/>
      <c r="AX89" s="258"/>
      <c r="AY89" s="258"/>
      <c r="AZ89" s="50"/>
      <c r="BA89" s="268"/>
      <c r="BB89" s="48"/>
      <c r="BC89" s="94"/>
      <c r="BD89" s="95"/>
      <c r="BE89" s="98" t="s">
        <v>217</v>
      </c>
      <c r="BF89" s="316" t="s">
        <v>141</v>
      </c>
      <c r="BG89" s="257">
        <f t="shared" si="437"/>
        <v>0</v>
      </c>
      <c r="BH89" s="257">
        <f>G89+BG89</f>
        <v>0</v>
      </c>
      <c r="BI89" s="257">
        <f>H89+BH89</f>
        <v>0</v>
      </c>
      <c r="BJ89" s="257">
        <f>I89+BI89</f>
        <v>0</v>
      </c>
      <c r="BK89" s="257">
        <f>J89+BJ89</f>
        <v>0</v>
      </c>
      <c r="BL89" s="257">
        <f>K89+BK89</f>
        <v>0</v>
      </c>
      <c r="BM89" s="257">
        <f>L89+BL89</f>
        <v>0</v>
      </c>
      <c r="BN89" s="257">
        <f>M89+BM89</f>
        <v>0</v>
      </c>
      <c r="BO89" s="258">
        <f>N89+BN89</f>
        <v>0</v>
      </c>
      <c r="BP89" s="258">
        <f>O89+BO89</f>
        <v>0</v>
      </c>
      <c r="BQ89" s="258">
        <f>P89+BP89</f>
        <v>0</v>
      </c>
      <c r="BR89" s="258">
        <f>Q89+BQ89</f>
        <v>0</v>
      </c>
      <c r="BS89" s="50"/>
      <c r="BT89" s="94"/>
      <c r="BU89" s="95"/>
      <c r="BV89" s="98" t="s">
        <v>217</v>
      </c>
      <c r="BW89" s="316" t="s">
        <v>141</v>
      </c>
      <c r="BX89" s="257">
        <f t="shared" si="438"/>
        <v>0</v>
      </c>
      <c r="BY89" s="257">
        <f>X89+BX89</f>
        <v>0</v>
      </c>
      <c r="BZ89" s="257">
        <f>Y89+BY89</f>
        <v>0</v>
      </c>
      <c r="CA89" s="257">
        <f>Z89+BZ89</f>
        <v>0</v>
      </c>
      <c r="CB89" s="257">
        <f>AA89+CA89</f>
        <v>0</v>
      </c>
      <c r="CC89" s="257">
        <f>AB89+CB89</f>
        <v>0</v>
      </c>
      <c r="CD89" s="257">
        <f>AC89+CC89</f>
        <v>0</v>
      </c>
      <c r="CE89" s="257">
        <f>AD89+CD89</f>
        <v>0</v>
      </c>
      <c r="CF89" s="258">
        <f>AE89+CE89</f>
        <v>0</v>
      </c>
      <c r="CG89" s="258">
        <f>AF89+CF89</f>
        <v>0</v>
      </c>
      <c r="CH89" s="258">
        <f>AG89+CG89</f>
        <v>0</v>
      </c>
      <c r="CI89" s="258">
        <f>AH89+CH89</f>
        <v>0</v>
      </c>
      <c r="CJ89" s="50"/>
      <c r="CK89" s="94"/>
      <c r="CL89" s="95"/>
      <c r="CM89" s="98" t="s">
        <v>217</v>
      </c>
      <c r="CN89" s="316" t="s">
        <v>141</v>
      </c>
      <c r="CO89" s="257">
        <f t="shared" si="439"/>
        <v>0</v>
      </c>
      <c r="CP89" s="257">
        <f>AO89+CO89</f>
        <v>0</v>
      </c>
      <c r="CQ89" s="257">
        <f>AP89+CP89</f>
        <v>0</v>
      </c>
      <c r="CR89" s="257">
        <f>AQ89+CQ89</f>
        <v>0</v>
      </c>
      <c r="CS89" s="257">
        <f>AR89+CR89</f>
        <v>0</v>
      </c>
      <c r="CT89" s="257">
        <f>AS89+CS89</f>
        <v>0</v>
      </c>
      <c r="CU89" s="257">
        <f>AT89+CT89</f>
        <v>0</v>
      </c>
      <c r="CV89" s="257">
        <f>AU89+CU89</f>
        <v>0</v>
      </c>
      <c r="CW89" s="258">
        <f>AV89+CV89</f>
        <v>0</v>
      </c>
      <c r="CX89" s="258">
        <f>AW89+CW89</f>
        <v>0</v>
      </c>
      <c r="CY89" s="258">
        <f>AX89+CX89</f>
        <v>0</v>
      </c>
      <c r="CZ89" s="258">
        <f>AY89+CY89</f>
        <v>0</v>
      </c>
      <c r="DA89" s="50"/>
      <c r="DB89" s="94"/>
      <c r="DC89" s="95"/>
      <c r="DD89" s="98" t="s">
        <v>217</v>
      </c>
      <c r="DE89" s="316" t="s">
        <v>141</v>
      </c>
      <c r="DF89" s="257"/>
      <c r="DG89" s="50"/>
    </row>
    <row r="90" spans="1:111" s="14" customFormat="1" ht="15">
      <c r="A90" s="50"/>
      <c r="B90" s="94"/>
      <c r="C90" s="95"/>
      <c r="D90" s="96"/>
      <c r="E90" s="316" t="s">
        <v>143</v>
      </c>
      <c r="F90" s="69">
        <f>IF(F88=0,0,F89/F88)</f>
        <v>0</v>
      </c>
      <c r="G90" s="77">
        <f t="shared" ref="G90:Q90" si="440">IF(G88=0,0,G89/G88)</f>
        <v>0</v>
      </c>
      <c r="H90" s="69">
        <f t="shared" si="440"/>
        <v>0</v>
      </c>
      <c r="I90" s="77">
        <f t="shared" si="440"/>
        <v>0</v>
      </c>
      <c r="J90" s="69">
        <f t="shared" si="440"/>
        <v>0</v>
      </c>
      <c r="K90" s="77">
        <f t="shared" si="440"/>
        <v>0</v>
      </c>
      <c r="L90" s="69">
        <f t="shared" si="440"/>
        <v>0</v>
      </c>
      <c r="M90" s="77">
        <f t="shared" si="440"/>
        <v>0</v>
      </c>
      <c r="N90" s="67">
        <f t="shared" si="440"/>
        <v>0</v>
      </c>
      <c r="O90" s="75">
        <f t="shared" si="440"/>
        <v>0</v>
      </c>
      <c r="P90" s="67">
        <f t="shared" si="440"/>
        <v>0</v>
      </c>
      <c r="Q90" s="75">
        <f t="shared" si="440"/>
        <v>0</v>
      </c>
      <c r="R90" s="50"/>
      <c r="S90" s="94"/>
      <c r="T90" s="95"/>
      <c r="U90" s="96"/>
      <c r="V90" s="316" t="s">
        <v>143</v>
      </c>
      <c r="W90" s="69">
        <f>IF(W88=0,0,W89/W88)</f>
        <v>0</v>
      </c>
      <c r="X90" s="77">
        <f t="shared" ref="X90:AH90" si="441">IF(X88=0,0,X89/X88)</f>
        <v>0</v>
      </c>
      <c r="Y90" s="69">
        <f t="shared" si="441"/>
        <v>0</v>
      </c>
      <c r="Z90" s="77">
        <f t="shared" si="441"/>
        <v>0</v>
      </c>
      <c r="AA90" s="69">
        <f t="shared" si="441"/>
        <v>0</v>
      </c>
      <c r="AB90" s="77">
        <f t="shared" si="441"/>
        <v>0</v>
      </c>
      <c r="AC90" s="69">
        <f t="shared" si="441"/>
        <v>0</v>
      </c>
      <c r="AD90" s="77">
        <f t="shared" si="441"/>
        <v>0</v>
      </c>
      <c r="AE90" s="67">
        <f t="shared" si="441"/>
        <v>0</v>
      </c>
      <c r="AF90" s="75">
        <f t="shared" si="441"/>
        <v>0</v>
      </c>
      <c r="AG90" s="67">
        <f t="shared" si="441"/>
        <v>0</v>
      </c>
      <c r="AH90" s="75">
        <f t="shared" si="441"/>
        <v>0</v>
      </c>
      <c r="AI90" s="50"/>
      <c r="AJ90" s="94"/>
      <c r="AK90" s="95"/>
      <c r="AL90" s="96"/>
      <c r="AM90" s="316" t="s">
        <v>143</v>
      </c>
      <c r="AN90" s="257">
        <f>IF(AN88=0,0,AN89/AN88)</f>
        <v>0</v>
      </c>
      <c r="AO90" s="257">
        <f t="shared" ref="AO90:AY90" si="442">IF(AO88=0,0,AO89/AO88)</f>
        <v>0</v>
      </c>
      <c r="AP90" s="257">
        <f t="shared" si="442"/>
        <v>0</v>
      </c>
      <c r="AQ90" s="257">
        <f t="shared" si="442"/>
        <v>0</v>
      </c>
      <c r="AR90" s="257">
        <f t="shared" si="442"/>
        <v>0</v>
      </c>
      <c r="AS90" s="257">
        <f t="shared" si="442"/>
        <v>0</v>
      </c>
      <c r="AT90" s="257">
        <f t="shared" si="442"/>
        <v>0</v>
      </c>
      <c r="AU90" s="257">
        <f t="shared" si="442"/>
        <v>0</v>
      </c>
      <c r="AV90" s="258">
        <f t="shared" si="442"/>
        <v>0</v>
      </c>
      <c r="AW90" s="258">
        <f t="shared" si="442"/>
        <v>0</v>
      </c>
      <c r="AX90" s="258">
        <f t="shared" si="442"/>
        <v>0</v>
      </c>
      <c r="AY90" s="258">
        <f t="shared" si="442"/>
        <v>0</v>
      </c>
      <c r="AZ90" s="50"/>
      <c r="BA90" s="268"/>
      <c r="BB90" s="48"/>
      <c r="BC90" s="94"/>
      <c r="BD90" s="95"/>
      <c r="BE90" s="96"/>
      <c r="BF90" s="316" t="s">
        <v>143</v>
      </c>
      <c r="BG90" s="257">
        <f>IF(BG88=0,0,BG89/BG88)</f>
        <v>0</v>
      </c>
      <c r="BH90" s="257">
        <f t="shared" ref="BH90:BR90" si="443">IF(BH88=0,0,BH89/BH88)</f>
        <v>0</v>
      </c>
      <c r="BI90" s="257">
        <f t="shared" si="443"/>
        <v>0</v>
      </c>
      <c r="BJ90" s="257">
        <f t="shared" si="443"/>
        <v>0</v>
      </c>
      <c r="BK90" s="257">
        <f t="shared" si="443"/>
        <v>0</v>
      </c>
      <c r="BL90" s="257">
        <f t="shared" si="443"/>
        <v>0</v>
      </c>
      <c r="BM90" s="257">
        <f t="shared" si="443"/>
        <v>0</v>
      </c>
      <c r="BN90" s="257">
        <f t="shared" si="443"/>
        <v>0</v>
      </c>
      <c r="BO90" s="258">
        <f t="shared" si="443"/>
        <v>0</v>
      </c>
      <c r="BP90" s="258">
        <f t="shared" si="443"/>
        <v>0</v>
      </c>
      <c r="BQ90" s="258">
        <f t="shared" si="443"/>
        <v>0</v>
      </c>
      <c r="BR90" s="258">
        <f t="shared" si="443"/>
        <v>0</v>
      </c>
      <c r="BS90" s="50"/>
      <c r="BT90" s="94"/>
      <c r="BU90" s="95"/>
      <c r="BV90" s="96"/>
      <c r="BW90" s="316" t="s">
        <v>143</v>
      </c>
      <c r="BX90" s="257">
        <f>IF(BX88=0,0,BX89/BX88)</f>
        <v>0</v>
      </c>
      <c r="BY90" s="257">
        <f t="shared" ref="BY90:CI90" si="444">IF(BY88=0,0,BY89/BY88)</f>
        <v>0</v>
      </c>
      <c r="BZ90" s="257">
        <f t="shared" si="444"/>
        <v>0</v>
      </c>
      <c r="CA90" s="257">
        <f t="shared" si="444"/>
        <v>0</v>
      </c>
      <c r="CB90" s="257">
        <f t="shared" si="444"/>
        <v>0</v>
      </c>
      <c r="CC90" s="257">
        <f t="shared" si="444"/>
        <v>0</v>
      </c>
      <c r="CD90" s="257">
        <f t="shared" si="444"/>
        <v>0</v>
      </c>
      <c r="CE90" s="257">
        <f t="shared" si="444"/>
        <v>0</v>
      </c>
      <c r="CF90" s="258">
        <f t="shared" si="444"/>
        <v>0</v>
      </c>
      <c r="CG90" s="258">
        <f t="shared" si="444"/>
        <v>0</v>
      </c>
      <c r="CH90" s="258">
        <f t="shared" si="444"/>
        <v>0</v>
      </c>
      <c r="CI90" s="258">
        <f t="shared" si="444"/>
        <v>0</v>
      </c>
      <c r="CJ90" s="50"/>
      <c r="CK90" s="94"/>
      <c r="CL90" s="95"/>
      <c r="CM90" s="96"/>
      <c r="CN90" s="316" t="s">
        <v>143</v>
      </c>
      <c r="CO90" s="257">
        <f>IF(CO88=0,0,CO89/CO88)</f>
        <v>0</v>
      </c>
      <c r="CP90" s="257">
        <f t="shared" ref="CP90:CZ90" si="445">IF(CP88=0,0,CP89/CP88)</f>
        <v>0</v>
      </c>
      <c r="CQ90" s="257">
        <f t="shared" si="445"/>
        <v>0</v>
      </c>
      <c r="CR90" s="257">
        <f t="shared" si="445"/>
        <v>0</v>
      </c>
      <c r="CS90" s="257">
        <f t="shared" si="445"/>
        <v>0</v>
      </c>
      <c r="CT90" s="257">
        <f t="shared" si="445"/>
        <v>0</v>
      </c>
      <c r="CU90" s="257">
        <f t="shared" si="445"/>
        <v>0</v>
      </c>
      <c r="CV90" s="257">
        <f t="shared" si="445"/>
        <v>0</v>
      </c>
      <c r="CW90" s="258">
        <f t="shared" si="445"/>
        <v>0</v>
      </c>
      <c r="CX90" s="258">
        <f t="shared" si="445"/>
        <v>0</v>
      </c>
      <c r="CY90" s="258">
        <f t="shared" si="445"/>
        <v>0</v>
      </c>
      <c r="CZ90" s="258">
        <f t="shared" si="445"/>
        <v>0</v>
      </c>
      <c r="DA90" s="50"/>
      <c r="DB90" s="94"/>
      <c r="DC90" s="95"/>
      <c r="DD90" s="96"/>
      <c r="DE90" s="316" t="s">
        <v>143</v>
      </c>
      <c r="DF90" s="257">
        <f>IF(DF88=0,0,DF89/DF88)</f>
        <v>0</v>
      </c>
      <c r="DG90" s="50"/>
    </row>
    <row r="91" spans="1:111" s="14" customFormat="1" ht="15">
      <c r="A91" s="50"/>
      <c r="B91" s="94"/>
      <c r="C91" s="95"/>
      <c r="D91" s="96"/>
      <c r="E91" s="316" t="s">
        <v>25</v>
      </c>
      <c r="F91" s="69">
        <f>IF(F88=0,0,F87/F88)</f>
        <v>0</v>
      </c>
      <c r="G91" s="77">
        <f t="shared" ref="G91:Q91" si="446">IF(G88=0,0,G87/G88)</f>
        <v>0</v>
      </c>
      <c r="H91" s="69">
        <f t="shared" si="446"/>
        <v>0</v>
      </c>
      <c r="I91" s="77">
        <f t="shared" si="446"/>
        <v>0</v>
      </c>
      <c r="J91" s="69">
        <f t="shared" si="446"/>
        <v>0</v>
      </c>
      <c r="K91" s="77">
        <f t="shared" si="446"/>
        <v>0</v>
      </c>
      <c r="L91" s="69">
        <f t="shared" si="446"/>
        <v>0</v>
      </c>
      <c r="M91" s="77">
        <f t="shared" si="446"/>
        <v>0</v>
      </c>
      <c r="N91" s="67">
        <f t="shared" si="446"/>
        <v>0</v>
      </c>
      <c r="O91" s="75">
        <f t="shared" si="446"/>
        <v>0</v>
      </c>
      <c r="P91" s="67">
        <f t="shared" si="446"/>
        <v>0</v>
      </c>
      <c r="Q91" s="75">
        <f t="shared" si="446"/>
        <v>0</v>
      </c>
      <c r="R91" s="50"/>
      <c r="S91" s="94"/>
      <c r="T91" s="95"/>
      <c r="U91" s="96"/>
      <c r="V91" s="316" t="s">
        <v>25</v>
      </c>
      <c r="W91" s="69">
        <f>IF(W88=0,0,W87/W88)</f>
        <v>0</v>
      </c>
      <c r="X91" s="77">
        <f t="shared" ref="X91:AH91" si="447">IF(X88=0,0,X87/X88)</f>
        <v>0</v>
      </c>
      <c r="Y91" s="69">
        <f t="shared" si="447"/>
        <v>0</v>
      </c>
      <c r="Z91" s="77">
        <f t="shared" si="447"/>
        <v>0</v>
      </c>
      <c r="AA91" s="69">
        <f t="shared" si="447"/>
        <v>0</v>
      </c>
      <c r="AB91" s="77">
        <f t="shared" si="447"/>
        <v>0</v>
      </c>
      <c r="AC91" s="69">
        <f t="shared" si="447"/>
        <v>0</v>
      </c>
      <c r="AD91" s="77">
        <f t="shared" si="447"/>
        <v>0</v>
      </c>
      <c r="AE91" s="67">
        <f t="shared" si="447"/>
        <v>0</v>
      </c>
      <c r="AF91" s="75">
        <f t="shared" si="447"/>
        <v>0</v>
      </c>
      <c r="AG91" s="67">
        <f t="shared" si="447"/>
        <v>0</v>
      </c>
      <c r="AH91" s="75">
        <f t="shared" si="447"/>
        <v>0</v>
      </c>
      <c r="AI91" s="50"/>
      <c r="AJ91" s="94"/>
      <c r="AK91" s="95"/>
      <c r="AL91" s="96"/>
      <c r="AM91" s="316" t="s">
        <v>25</v>
      </c>
      <c r="AN91" s="257">
        <f>IF(AN88=0,0,AN87/AN88)</f>
        <v>0</v>
      </c>
      <c r="AO91" s="257">
        <f t="shared" ref="AO91:AY91" si="448">IF(AO88=0,0,AO87/AO88)</f>
        <v>0</v>
      </c>
      <c r="AP91" s="257">
        <f t="shared" si="448"/>
        <v>0</v>
      </c>
      <c r="AQ91" s="257">
        <f t="shared" si="448"/>
        <v>0</v>
      </c>
      <c r="AR91" s="257">
        <f t="shared" si="448"/>
        <v>0</v>
      </c>
      <c r="AS91" s="257">
        <f t="shared" si="448"/>
        <v>0</v>
      </c>
      <c r="AT91" s="257">
        <f t="shared" si="448"/>
        <v>0</v>
      </c>
      <c r="AU91" s="257">
        <f t="shared" si="448"/>
        <v>0</v>
      </c>
      <c r="AV91" s="258">
        <f t="shared" si="448"/>
        <v>0</v>
      </c>
      <c r="AW91" s="258">
        <f t="shared" si="448"/>
        <v>0</v>
      </c>
      <c r="AX91" s="258">
        <f t="shared" si="448"/>
        <v>0</v>
      </c>
      <c r="AY91" s="258">
        <f t="shared" si="448"/>
        <v>0</v>
      </c>
      <c r="AZ91" s="50"/>
      <c r="BA91" s="268"/>
      <c r="BB91" s="48"/>
      <c r="BC91" s="94"/>
      <c r="BD91" s="95"/>
      <c r="BE91" s="96"/>
      <c r="BF91" s="316" t="s">
        <v>25</v>
      </c>
      <c r="BG91" s="257">
        <f>IF(BG88=0,0,BG87/BG88)</f>
        <v>0</v>
      </c>
      <c r="BH91" s="257">
        <f t="shared" ref="BH91:BR91" si="449">IF(BH88=0,0,BH87/BH88)</f>
        <v>0</v>
      </c>
      <c r="BI91" s="257">
        <f t="shared" si="449"/>
        <v>0</v>
      </c>
      <c r="BJ91" s="257">
        <f t="shared" si="449"/>
        <v>0</v>
      </c>
      <c r="BK91" s="257">
        <f t="shared" si="449"/>
        <v>0</v>
      </c>
      <c r="BL91" s="257">
        <f t="shared" si="449"/>
        <v>0</v>
      </c>
      <c r="BM91" s="257">
        <f t="shared" si="449"/>
        <v>0</v>
      </c>
      <c r="BN91" s="257">
        <f t="shared" si="449"/>
        <v>0</v>
      </c>
      <c r="BO91" s="258">
        <f t="shared" si="449"/>
        <v>0</v>
      </c>
      <c r="BP91" s="258">
        <f t="shared" si="449"/>
        <v>0</v>
      </c>
      <c r="BQ91" s="258">
        <f t="shared" si="449"/>
        <v>0</v>
      </c>
      <c r="BR91" s="258">
        <f t="shared" si="449"/>
        <v>0</v>
      </c>
      <c r="BS91" s="50"/>
      <c r="BT91" s="94"/>
      <c r="BU91" s="95"/>
      <c r="BV91" s="96"/>
      <c r="BW91" s="316" t="s">
        <v>25</v>
      </c>
      <c r="BX91" s="257">
        <f>IF(BX88=0,0,BX87/BX88)</f>
        <v>0</v>
      </c>
      <c r="BY91" s="257">
        <f t="shared" ref="BY91:CI91" si="450">IF(BY88=0,0,BY87/BY88)</f>
        <v>0</v>
      </c>
      <c r="BZ91" s="257">
        <f t="shared" si="450"/>
        <v>0</v>
      </c>
      <c r="CA91" s="257">
        <f t="shared" si="450"/>
        <v>0</v>
      </c>
      <c r="CB91" s="257">
        <f t="shared" si="450"/>
        <v>0</v>
      </c>
      <c r="CC91" s="257">
        <f t="shared" si="450"/>
        <v>0</v>
      </c>
      <c r="CD91" s="257">
        <f t="shared" si="450"/>
        <v>0</v>
      </c>
      <c r="CE91" s="257">
        <f t="shared" si="450"/>
        <v>0</v>
      </c>
      <c r="CF91" s="258">
        <f t="shared" si="450"/>
        <v>0</v>
      </c>
      <c r="CG91" s="258">
        <f t="shared" si="450"/>
        <v>0</v>
      </c>
      <c r="CH91" s="258">
        <f t="shared" si="450"/>
        <v>0</v>
      </c>
      <c r="CI91" s="258">
        <f t="shared" si="450"/>
        <v>0</v>
      </c>
      <c r="CJ91" s="50"/>
      <c r="CK91" s="94"/>
      <c r="CL91" s="95"/>
      <c r="CM91" s="96"/>
      <c r="CN91" s="316" t="s">
        <v>25</v>
      </c>
      <c r="CO91" s="257">
        <f>IF(CO88=0,0,CO87/CO88)</f>
        <v>0</v>
      </c>
      <c r="CP91" s="257">
        <f t="shared" ref="CP91:CZ91" si="451">IF(CP88=0,0,CP87/CP88)</f>
        <v>0</v>
      </c>
      <c r="CQ91" s="257">
        <f t="shared" si="451"/>
        <v>0</v>
      </c>
      <c r="CR91" s="257">
        <f t="shared" si="451"/>
        <v>0</v>
      </c>
      <c r="CS91" s="257">
        <f t="shared" si="451"/>
        <v>0</v>
      </c>
      <c r="CT91" s="257">
        <f t="shared" si="451"/>
        <v>0</v>
      </c>
      <c r="CU91" s="257">
        <f t="shared" si="451"/>
        <v>0</v>
      </c>
      <c r="CV91" s="257">
        <f t="shared" si="451"/>
        <v>0</v>
      </c>
      <c r="CW91" s="258">
        <f t="shared" si="451"/>
        <v>0</v>
      </c>
      <c r="CX91" s="258">
        <f t="shared" si="451"/>
        <v>0</v>
      </c>
      <c r="CY91" s="258">
        <f t="shared" si="451"/>
        <v>0</v>
      </c>
      <c r="CZ91" s="258">
        <f t="shared" si="451"/>
        <v>0</v>
      </c>
      <c r="DA91" s="50"/>
      <c r="DB91" s="94"/>
      <c r="DC91" s="95"/>
      <c r="DD91" s="96"/>
      <c r="DE91" s="316" t="s">
        <v>25</v>
      </c>
      <c r="DF91" s="257">
        <f>IF(DF88=0,0,DF87/DF88)</f>
        <v>0</v>
      </c>
      <c r="DG91" s="50"/>
    </row>
    <row r="92" spans="1:111" s="14" customFormat="1" ht="15">
      <c r="A92" s="50"/>
      <c r="B92" s="94"/>
      <c r="C92" s="95"/>
      <c r="D92" s="96"/>
      <c r="E92" s="316"/>
      <c r="F92" s="65"/>
      <c r="G92" s="73"/>
      <c r="H92" s="65"/>
      <c r="I92" s="73"/>
      <c r="J92" s="65"/>
      <c r="K92" s="73"/>
      <c r="L92" s="65"/>
      <c r="M92" s="73"/>
      <c r="N92" s="70"/>
      <c r="O92" s="78"/>
      <c r="P92" s="70"/>
      <c r="Q92" s="78"/>
      <c r="R92" s="50"/>
      <c r="S92" s="94"/>
      <c r="T92" s="95"/>
      <c r="U92" s="96"/>
      <c r="V92" s="316"/>
      <c r="W92" s="65"/>
      <c r="X92" s="73"/>
      <c r="Y92" s="65"/>
      <c r="Z92" s="73"/>
      <c r="AA92" s="65"/>
      <c r="AB92" s="73"/>
      <c r="AC92" s="65"/>
      <c r="AD92" s="73"/>
      <c r="AE92" s="70"/>
      <c r="AF92" s="78"/>
      <c r="AG92" s="70"/>
      <c r="AH92" s="78"/>
      <c r="AI92" s="50"/>
      <c r="AJ92" s="94"/>
      <c r="AK92" s="95"/>
      <c r="AL92" s="96"/>
      <c r="AM92" s="316"/>
      <c r="AN92" s="244"/>
      <c r="AO92" s="244"/>
      <c r="AP92" s="244"/>
      <c r="AQ92" s="244"/>
      <c r="AR92" s="244"/>
      <c r="AS92" s="244"/>
      <c r="AT92" s="244"/>
      <c r="AU92" s="244"/>
      <c r="AV92" s="245"/>
      <c r="AW92" s="245"/>
      <c r="AX92" s="245"/>
      <c r="AY92" s="245"/>
      <c r="AZ92" s="50"/>
      <c r="BA92" s="268"/>
      <c r="BB92" s="48"/>
      <c r="BC92" s="94"/>
      <c r="BD92" s="95"/>
      <c r="BE92" s="96"/>
      <c r="BF92" s="316"/>
      <c r="BG92" s="244"/>
      <c r="BH92" s="244"/>
      <c r="BI92" s="244"/>
      <c r="BJ92" s="244"/>
      <c r="BK92" s="244"/>
      <c r="BL92" s="244"/>
      <c r="BM92" s="244"/>
      <c r="BN92" s="244"/>
      <c r="BO92" s="245"/>
      <c r="BP92" s="245"/>
      <c r="BQ92" s="245"/>
      <c r="BR92" s="245"/>
      <c r="BS92" s="50"/>
      <c r="BT92" s="94"/>
      <c r="BU92" s="95"/>
      <c r="BV92" s="96"/>
      <c r="BW92" s="316"/>
      <c r="BX92" s="244"/>
      <c r="BY92" s="244"/>
      <c r="BZ92" s="244"/>
      <c r="CA92" s="244"/>
      <c r="CB92" s="244"/>
      <c r="CC92" s="244"/>
      <c r="CD92" s="244"/>
      <c r="CE92" s="244"/>
      <c r="CF92" s="245"/>
      <c r="CG92" s="245"/>
      <c r="CH92" s="245"/>
      <c r="CI92" s="245"/>
      <c r="CJ92" s="50"/>
      <c r="CK92" s="94"/>
      <c r="CL92" s="95"/>
      <c r="CM92" s="96"/>
      <c r="CN92" s="316"/>
      <c r="CO92" s="244"/>
      <c r="CP92" s="244"/>
      <c r="CQ92" s="244"/>
      <c r="CR92" s="244"/>
      <c r="CS92" s="244"/>
      <c r="CT92" s="244"/>
      <c r="CU92" s="244"/>
      <c r="CV92" s="244"/>
      <c r="CW92" s="245"/>
      <c r="CX92" s="245"/>
      <c r="CY92" s="245"/>
      <c r="CZ92" s="245"/>
      <c r="DA92" s="50"/>
      <c r="DB92" s="94"/>
      <c r="DC92" s="95"/>
      <c r="DD92" s="96"/>
      <c r="DE92" s="316"/>
      <c r="DF92" s="244"/>
      <c r="DG92" s="50"/>
    </row>
    <row r="93" spans="1:111" s="14" customFormat="1" ht="15">
      <c r="A93" s="50"/>
      <c r="B93" s="94"/>
      <c r="C93" s="95"/>
      <c r="D93" s="98" t="s">
        <v>218</v>
      </c>
      <c r="E93" s="316" t="s">
        <v>140</v>
      </c>
      <c r="F93" s="69"/>
      <c r="G93" s="77"/>
      <c r="H93" s="69"/>
      <c r="I93" s="77"/>
      <c r="J93" s="69"/>
      <c r="K93" s="77"/>
      <c r="L93" s="69"/>
      <c r="M93" s="77"/>
      <c r="N93" s="67"/>
      <c r="O93" s="75"/>
      <c r="P93" s="67"/>
      <c r="Q93" s="75"/>
      <c r="R93" s="50"/>
      <c r="S93" s="94"/>
      <c r="T93" s="95"/>
      <c r="U93" s="98" t="s">
        <v>218</v>
      </c>
      <c r="V93" s="316" t="s">
        <v>140</v>
      </c>
      <c r="W93" s="69"/>
      <c r="X93" s="77"/>
      <c r="Y93" s="69"/>
      <c r="Z93" s="77"/>
      <c r="AA93" s="69"/>
      <c r="AB93" s="77"/>
      <c r="AC93" s="69"/>
      <c r="AD93" s="77"/>
      <c r="AE93" s="67"/>
      <c r="AF93" s="75"/>
      <c r="AG93" s="67"/>
      <c r="AH93" s="75"/>
      <c r="AI93" s="50"/>
      <c r="AJ93" s="94"/>
      <c r="AK93" s="95"/>
      <c r="AL93" s="98" t="s">
        <v>218</v>
      </c>
      <c r="AM93" s="316" t="s">
        <v>140</v>
      </c>
      <c r="AN93" s="257"/>
      <c r="AO93" s="257"/>
      <c r="AP93" s="257"/>
      <c r="AQ93" s="257"/>
      <c r="AR93" s="257"/>
      <c r="AS93" s="257"/>
      <c r="AT93" s="257"/>
      <c r="AU93" s="257"/>
      <c r="AV93" s="258"/>
      <c r="AW93" s="258"/>
      <c r="AX93" s="258"/>
      <c r="AY93" s="258"/>
      <c r="AZ93" s="50"/>
      <c r="BA93" s="268"/>
      <c r="BB93" s="48"/>
      <c r="BC93" s="94"/>
      <c r="BD93" s="95"/>
      <c r="BE93" s="98" t="s">
        <v>218</v>
      </c>
      <c r="BF93" s="316" t="s">
        <v>140</v>
      </c>
      <c r="BG93" s="257">
        <f t="shared" ref="BG93:BG95" si="452">F93</f>
        <v>0</v>
      </c>
      <c r="BH93" s="257">
        <f>G93+BG93</f>
        <v>0</v>
      </c>
      <c r="BI93" s="257">
        <f>H93+BH93</f>
        <v>0</v>
      </c>
      <c r="BJ93" s="257">
        <f>I93+BI93</f>
        <v>0</v>
      </c>
      <c r="BK93" s="257">
        <f>J93+BJ93</f>
        <v>0</v>
      </c>
      <c r="BL93" s="257">
        <f>K93+BK93</f>
        <v>0</v>
      </c>
      <c r="BM93" s="257">
        <f>L93+BL93</f>
        <v>0</v>
      </c>
      <c r="BN93" s="257">
        <f>M93+BM93</f>
        <v>0</v>
      </c>
      <c r="BO93" s="258">
        <f>N93+BN93</f>
        <v>0</v>
      </c>
      <c r="BP93" s="258">
        <f>O93+BO93</f>
        <v>0</v>
      </c>
      <c r="BQ93" s="258">
        <f>P93+BP93</f>
        <v>0</v>
      </c>
      <c r="BR93" s="258">
        <f>Q93+BQ93</f>
        <v>0</v>
      </c>
      <c r="BS93" s="50"/>
      <c r="BT93" s="94"/>
      <c r="BU93" s="95"/>
      <c r="BV93" s="98" t="s">
        <v>218</v>
      </c>
      <c r="BW93" s="316" t="s">
        <v>140</v>
      </c>
      <c r="BX93" s="257">
        <f t="shared" ref="BX93:BX95" si="453">W93</f>
        <v>0</v>
      </c>
      <c r="BY93" s="257">
        <f>X93+BX93</f>
        <v>0</v>
      </c>
      <c r="BZ93" s="257">
        <f>Y93+BY93</f>
        <v>0</v>
      </c>
      <c r="CA93" s="257">
        <f>Z93+BZ93</f>
        <v>0</v>
      </c>
      <c r="CB93" s="257">
        <f>AA93+CA93</f>
        <v>0</v>
      </c>
      <c r="CC93" s="257">
        <f>AB93+CB93</f>
        <v>0</v>
      </c>
      <c r="CD93" s="257">
        <f>AC93+CC93</f>
        <v>0</v>
      </c>
      <c r="CE93" s="257">
        <f>AD93+CD93</f>
        <v>0</v>
      </c>
      <c r="CF93" s="258">
        <f>AE93+CE93</f>
        <v>0</v>
      </c>
      <c r="CG93" s="258">
        <f>AF93+CF93</f>
        <v>0</v>
      </c>
      <c r="CH93" s="258">
        <f>AG93+CG93</f>
        <v>0</v>
      </c>
      <c r="CI93" s="258">
        <f>AH93+CH93</f>
        <v>0</v>
      </c>
      <c r="CJ93" s="50"/>
      <c r="CK93" s="94"/>
      <c r="CL93" s="95"/>
      <c r="CM93" s="98" t="s">
        <v>218</v>
      </c>
      <c r="CN93" s="316" t="s">
        <v>140</v>
      </c>
      <c r="CO93" s="257">
        <f t="shared" ref="CO93:CO95" si="454">AN93</f>
        <v>0</v>
      </c>
      <c r="CP93" s="257">
        <f>AO93+CO93</f>
        <v>0</v>
      </c>
      <c r="CQ93" s="257">
        <f>AP93+CP93</f>
        <v>0</v>
      </c>
      <c r="CR93" s="257">
        <f>AQ93+CQ93</f>
        <v>0</v>
      </c>
      <c r="CS93" s="257">
        <f>AR93+CR93</f>
        <v>0</v>
      </c>
      <c r="CT93" s="257">
        <f>AS93+CS93</f>
        <v>0</v>
      </c>
      <c r="CU93" s="257">
        <f>AT93+CT93</f>
        <v>0</v>
      </c>
      <c r="CV93" s="257">
        <f>AU93+CU93</f>
        <v>0</v>
      </c>
      <c r="CW93" s="258">
        <f>AV93+CV93</f>
        <v>0</v>
      </c>
      <c r="CX93" s="258">
        <f>AW93+CW93</f>
        <v>0</v>
      </c>
      <c r="CY93" s="258">
        <f>AX93+CX93</f>
        <v>0</v>
      </c>
      <c r="CZ93" s="258">
        <f>AY93+CY93</f>
        <v>0</v>
      </c>
      <c r="DA93" s="50"/>
      <c r="DB93" s="94"/>
      <c r="DC93" s="95"/>
      <c r="DD93" s="98" t="s">
        <v>218</v>
      </c>
      <c r="DE93" s="316" t="s">
        <v>140</v>
      </c>
      <c r="DF93" s="257"/>
      <c r="DG93" s="50"/>
    </row>
    <row r="94" spans="1:111" s="14" customFormat="1" ht="15">
      <c r="A94" s="50"/>
      <c r="B94" s="94"/>
      <c r="C94" s="95"/>
      <c r="D94" s="98" t="s">
        <v>219</v>
      </c>
      <c r="E94" s="316" t="s">
        <v>2</v>
      </c>
      <c r="F94" s="65"/>
      <c r="G94" s="73"/>
      <c r="H94" s="65"/>
      <c r="I94" s="73"/>
      <c r="J94" s="65"/>
      <c r="K94" s="73"/>
      <c r="L94" s="65"/>
      <c r="M94" s="73"/>
      <c r="N94" s="70"/>
      <c r="O94" s="78"/>
      <c r="P94" s="70"/>
      <c r="Q94" s="78"/>
      <c r="R94" s="50"/>
      <c r="S94" s="94"/>
      <c r="T94" s="95"/>
      <c r="U94" s="98" t="s">
        <v>219</v>
      </c>
      <c r="V94" s="316" t="s">
        <v>2</v>
      </c>
      <c r="W94" s="65"/>
      <c r="X94" s="73"/>
      <c r="Y94" s="65"/>
      <c r="Z94" s="73"/>
      <c r="AA94" s="65"/>
      <c r="AB94" s="73"/>
      <c r="AC94" s="65"/>
      <c r="AD94" s="73"/>
      <c r="AE94" s="70"/>
      <c r="AF94" s="78"/>
      <c r="AG94" s="70"/>
      <c r="AH94" s="78"/>
      <c r="AI94" s="50"/>
      <c r="AJ94" s="94"/>
      <c r="AK94" s="95"/>
      <c r="AL94" s="98" t="s">
        <v>219</v>
      </c>
      <c r="AM94" s="316" t="s">
        <v>2</v>
      </c>
      <c r="AN94" s="244"/>
      <c r="AO94" s="244"/>
      <c r="AP94" s="244"/>
      <c r="AQ94" s="244"/>
      <c r="AR94" s="244"/>
      <c r="AS94" s="244"/>
      <c r="AT94" s="244"/>
      <c r="AU94" s="244"/>
      <c r="AV94" s="245"/>
      <c r="AW94" s="245"/>
      <c r="AX94" s="245"/>
      <c r="AY94" s="245"/>
      <c r="AZ94" s="50"/>
      <c r="BA94" s="268"/>
      <c r="BB94" s="48"/>
      <c r="BC94" s="94"/>
      <c r="BD94" s="95"/>
      <c r="BE94" s="98" t="s">
        <v>219</v>
      </c>
      <c r="BF94" s="316" t="s">
        <v>2</v>
      </c>
      <c r="BG94" s="244">
        <f t="shared" si="452"/>
        <v>0</v>
      </c>
      <c r="BH94" s="244">
        <f>G94+BG94</f>
        <v>0</v>
      </c>
      <c r="BI94" s="244">
        <f>H94+BH94</f>
        <v>0</v>
      </c>
      <c r="BJ94" s="244">
        <f>I94+BI94</f>
        <v>0</v>
      </c>
      <c r="BK94" s="244">
        <f>J94+BJ94</f>
        <v>0</v>
      </c>
      <c r="BL94" s="244">
        <f>K94+BK94</f>
        <v>0</v>
      </c>
      <c r="BM94" s="244">
        <f>L94+BL94</f>
        <v>0</v>
      </c>
      <c r="BN94" s="244">
        <f>M94+BM94</f>
        <v>0</v>
      </c>
      <c r="BO94" s="245">
        <f>N94+BN94</f>
        <v>0</v>
      </c>
      <c r="BP94" s="245">
        <f>O94+BO94</f>
        <v>0</v>
      </c>
      <c r="BQ94" s="245">
        <f>P94+BP94</f>
        <v>0</v>
      </c>
      <c r="BR94" s="245">
        <f>Q94+BQ94</f>
        <v>0</v>
      </c>
      <c r="BS94" s="50"/>
      <c r="BT94" s="94"/>
      <c r="BU94" s="95"/>
      <c r="BV94" s="98" t="s">
        <v>219</v>
      </c>
      <c r="BW94" s="316" t="s">
        <v>2</v>
      </c>
      <c r="BX94" s="244">
        <f t="shared" si="453"/>
        <v>0</v>
      </c>
      <c r="BY94" s="244">
        <f>X94+BX94</f>
        <v>0</v>
      </c>
      <c r="BZ94" s="244">
        <f>Y94+BY94</f>
        <v>0</v>
      </c>
      <c r="CA94" s="244">
        <f>Z94+BZ94</f>
        <v>0</v>
      </c>
      <c r="CB94" s="244">
        <f>AA94+CA94</f>
        <v>0</v>
      </c>
      <c r="CC94" s="244">
        <f>AB94+CB94</f>
        <v>0</v>
      </c>
      <c r="CD94" s="244">
        <f>AC94+CC94</f>
        <v>0</v>
      </c>
      <c r="CE94" s="244">
        <f>AD94+CD94</f>
        <v>0</v>
      </c>
      <c r="CF94" s="245">
        <f>AE94+CE94</f>
        <v>0</v>
      </c>
      <c r="CG94" s="245">
        <f>AF94+CF94</f>
        <v>0</v>
      </c>
      <c r="CH94" s="245">
        <f>AG94+CG94</f>
        <v>0</v>
      </c>
      <c r="CI94" s="245">
        <f>AH94+CH94</f>
        <v>0</v>
      </c>
      <c r="CJ94" s="50"/>
      <c r="CK94" s="94"/>
      <c r="CL94" s="95"/>
      <c r="CM94" s="98" t="s">
        <v>219</v>
      </c>
      <c r="CN94" s="316" t="s">
        <v>2</v>
      </c>
      <c r="CO94" s="244">
        <f t="shared" si="454"/>
        <v>0</v>
      </c>
      <c r="CP94" s="244">
        <f>AO94+CO94</f>
        <v>0</v>
      </c>
      <c r="CQ94" s="244">
        <f>AP94+CP94</f>
        <v>0</v>
      </c>
      <c r="CR94" s="244">
        <f>AQ94+CQ94</f>
        <v>0</v>
      </c>
      <c r="CS94" s="244">
        <f>AR94+CR94</f>
        <v>0</v>
      </c>
      <c r="CT94" s="244">
        <f>AS94+CS94</f>
        <v>0</v>
      </c>
      <c r="CU94" s="244">
        <f>AT94+CT94</f>
        <v>0</v>
      </c>
      <c r="CV94" s="244">
        <f>AU94+CU94</f>
        <v>0</v>
      </c>
      <c r="CW94" s="245">
        <f>AV94+CV94</f>
        <v>0</v>
      </c>
      <c r="CX94" s="245">
        <f>AW94+CW94</f>
        <v>0</v>
      </c>
      <c r="CY94" s="245">
        <f>AX94+CX94</f>
        <v>0</v>
      </c>
      <c r="CZ94" s="245">
        <f>AY94+CY94</f>
        <v>0</v>
      </c>
      <c r="DA94" s="50"/>
      <c r="DB94" s="94"/>
      <c r="DC94" s="95"/>
      <c r="DD94" s="98" t="s">
        <v>219</v>
      </c>
      <c r="DE94" s="316" t="s">
        <v>2</v>
      </c>
      <c r="DF94" s="244"/>
      <c r="DG94" s="50"/>
    </row>
    <row r="95" spans="1:111" s="14" customFormat="1" ht="15">
      <c r="A95" s="50"/>
      <c r="B95" s="94"/>
      <c r="C95" s="95"/>
      <c r="D95" s="98"/>
      <c r="E95" s="316" t="s">
        <v>141</v>
      </c>
      <c r="F95" s="69"/>
      <c r="G95" s="77"/>
      <c r="H95" s="69"/>
      <c r="I95" s="77"/>
      <c r="J95" s="69"/>
      <c r="K95" s="77"/>
      <c r="L95" s="69"/>
      <c r="M95" s="77"/>
      <c r="N95" s="67"/>
      <c r="O95" s="75"/>
      <c r="P95" s="67"/>
      <c r="Q95" s="75"/>
      <c r="R95" s="50"/>
      <c r="S95" s="94"/>
      <c r="T95" s="95"/>
      <c r="U95" s="98"/>
      <c r="V95" s="316" t="s">
        <v>141</v>
      </c>
      <c r="W95" s="69"/>
      <c r="X95" s="77"/>
      <c r="Y95" s="69"/>
      <c r="Z95" s="77"/>
      <c r="AA95" s="69"/>
      <c r="AB95" s="77"/>
      <c r="AC95" s="69"/>
      <c r="AD95" s="77"/>
      <c r="AE95" s="67"/>
      <c r="AF95" s="75"/>
      <c r="AG95" s="67"/>
      <c r="AH95" s="75"/>
      <c r="AI95" s="50"/>
      <c r="AJ95" s="94"/>
      <c r="AK95" s="95"/>
      <c r="AL95" s="98"/>
      <c r="AM95" s="316" t="s">
        <v>141</v>
      </c>
      <c r="AN95" s="257"/>
      <c r="AO95" s="257"/>
      <c r="AP95" s="257"/>
      <c r="AQ95" s="257"/>
      <c r="AR95" s="257"/>
      <c r="AS95" s="257"/>
      <c r="AT95" s="257"/>
      <c r="AU95" s="257"/>
      <c r="AV95" s="258"/>
      <c r="AW95" s="258"/>
      <c r="AX95" s="258"/>
      <c r="AY95" s="258"/>
      <c r="AZ95" s="50"/>
      <c r="BA95" s="268"/>
      <c r="BB95" s="48"/>
      <c r="BC95" s="94"/>
      <c r="BD95" s="95"/>
      <c r="BE95" s="98"/>
      <c r="BF95" s="316" t="s">
        <v>141</v>
      </c>
      <c r="BG95" s="257">
        <f t="shared" si="452"/>
        <v>0</v>
      </c>
      <c r="BH95" s="257">
        <f>G95+BG95</f>
        <v>0</v>
      </c>
      <c r="BI95" s="257">
        <f>H95+BH95</f>
        <v>0</v>
      </c>
      <c r="BJ95" s="257">
        <f>I95+BI95</f>
        <v>0</v>
      </c>
      <c r="BK95" s="257">
        <f>J95+BJ95</f>
        <v>0</v>
      </c>
      <c r="BL95" s="257">
        <f>K95+BK95</f>
        <v>0</v>
      </c>
      <c r="BM95" s="257">
        <f>L95+BL95</f>
        <v>0</v>
      </c>
      <c r="BN95" s="257">
        <f>M95+BM95</f>
        <v>0</v>
      </c>
      <c r="BO95" s="258">
        <f>N95+BN95</f>
        <v>0</v>
      </c>
      <c r="BP95" s="258">
        <f>O95+BO95</f>
        <v>0</v>
      </c>
      <c r="BQ95" s="258">
        <f>P95+BP95</f>
        <v>0</v>
      </c>
      <c r="BR95" s="258">
        <f>Q95+BQ95</f>
        <v>0</v>
      </c>
      <c r="BS95" s="50"/>
      <c r="BT95" s="94"/>
      <c r="BU95" s="95"/>
      <c r="BV95" s="98"/>
      <c r="BW95" s="316" t="s">
        <v>141</v>
      </c>
      <c r="BX95" s="257">
        <f t="shared" si="453"/>
        <v>0</v>
      </c>
      <c r="BY95" s="257">
        <f>X95+BX95</f>
        <v>0</v>
      </c>
      <c r="BZ95" s="257">
        <f>Y95+BY95</f>
        <v>0</v>
      </c>
      <c r="CA95" s="257">
        <f>Z95+BZ95</f>
        <v>0</v>
      </c>
      <c r="CB95" s="257">
        <f>AA95+CA95</f>
        <v>0</v>
      </c>
      <c r="CC95" s="257">
        <f>AB95+CB95</f>
        <v>0</v>
      </c>
      <c r="CD95" s="257">
        <f>AC95+CC95</f>
        <v>0</v>
      </c>
      <c r="CE95" s="257">
        <f>AD95+CD95</f>
        <v>0</v>
      </c>
      <c r="CF95" s="258">
        <f>AE95+CE95</f>
        <v>0</v>
      </c>
      <c r="CG95" s="258">
        <f>AF95+CF95</f>
        <v>0</v>
      </c>
      <c r="CH95" s="258">
        <f>AG95+CG95</f>
        <v>0</v>
      </c>
      <c r="CI95" s="258">
        <f>AH95+CH95</f>
        <v>0</v>
      </c>
      <c r="CJ95" s="50"/>
      <c r="CK95" s="94"/>
      <c r="CL95" s="95"/>
      <c r="CM95" s="98"/>
      <c r="CN95" s="316" t="s">
        <v>141</v>
      </c>
      <c r="CO95" s="257">
        <f t="shared" si="454"/>
        <v>0</v>
      </c>
      <c r="CP95" s="257">
        <f>AO95+CO95</f>
        <v>0</v>
      </c>
      <c r="CQ95" s="257">
        <f>AP95+CP95</f>
        <v>0</v>
      </c>
      <c r="CR95" s="257">
        <f>AQ95+CQ95</f>
        <v>0</v>
      </c>
      <c r="CS95" s="257">
        <f>AR95+CR95</f>
        <v>0</v>
      </c>
      <c r="CT95" s="257">
        <f>AS95+CS95</f>
        <v>0</v>
      </c>
      <c r="CU95" s="257">
        <f>AT95+CT95</f>
        <v>0</v>
      </c>
      <c r="CV95" s="257">
        <f>AU95+CU95</f>
        <v>0</v>
      </c>
      <c r="CW95" s="258">
        <f>AV95+CV95</f>
        <v>0</v>
      </c>
      <c r="CX95" s="258">
        <f>AW95+CW95</f>
        <v>0</v>
      </c>
      <c r="CY95" s="258">
        <f>AX95+CX95</f>
        <v>0</v>
      </c>
      <c r="CZ95" s="258">
        <f>AY95+CY95</f>
        <v>0</v>
      </c>
      <c r="DA95" s="50"/>
      <c r="DB95" s="94"/>
      <c r="DC95" s="95"/>
      <c r="DD95" s="98"/>
      <c r="DE95" s="316" t="s">
        <v>141</v>
      </c>
      <c r="DF95" s="257"/>
      <c r="DG95" s="50"/>
    </row>
    <row r="96" spans="1:111" s="14" customFormat="1" ht="15">
      <c r="A96" s="50"/>
      <c r="B96" s="94"/>
      <c r="C96" s="95"/>
      <c r="D96" s="96"/>
      <c r="E96" s="316" t="s">
        <v>143</v>
      </c>
      <c r="F96" s="69">
        <f>IF(F94=0,0,F95/F94)</f>
        <v>0</v>
      </c>
      <c r="G96" s="77">
        <f t="shared" ref="G96:Q96" si="455">IF(G94=0,0,G95/G94)</f>
        <v>0</v>
      </c>
      <c r="H96" s="69">
        <f t="shared" si="455"/>
        <v>0</v>
      </c>
      <c r="I96" s="77">
        <f t="shared" si="455"/>
        <v>0</v>
      </c>
      <c r="J96" s="69">
        <f t="shared" si="455"/>
        <v>0</v>
      </c>
      <c r="K96" s="77">
        <f t="shared" si="455"/>
        <v>0</v>
      </c>
      <c r="L96" s="69">
        <f t="shared" si="455"/>
        <v>0</v>
      </c>
      <c r="M96" s="77">
        <f t="shared" si="455"/>
        <v>0</v>
      </c>
      <c r="N96" s="67">
        <f t="shared" si="455"/>
        <v>0</v>
      </c>
      <c r="O96" s="75">
        <f t="shared" si="455"/>
        <v>0</v>
      </c>
      <c r="P96" s="67">
        <f t="shared" si="455"/>
        <v>0</v>
      </c>
      <c r="Q96" s="75">
        <f t="shared" si="455"/>
        <v>0</v>
      </c>
      <c r="R96" s="50"/>
      <c r="S96" s="94"/>
      <c r="T96" s="95"/>
      <c r="U96" s="96"/>
      <c r="V96" s="316" t="s">
        <v>143</v>
      </c>
      <c r="W96" s="69">
        <f>IF(W94=0,0,W95/W94)</f>
        <v>0</v>
      </c>
      <c r="X96" s="77">
        <f t="shared" ref="X96:AH96" si="456">IF(X94=0,0,X95/X94)</f>
        <v>0</v>
      </c>
      <c r="Y96" s="69">
        <f t="shared" si="456"/>
        <v>0</v>
      </c>
      <c r="Z96" s="77">
        <f t="shared" si="456"/>
        <v>0</v>
      </c>
      <c r="AA96" s="69">
        <f t="shared" si="456"/>
        <v>0</v>
      </c>
      <c r="AB96" s="77">
        <f t="shared" si="456"/>
        <v>0</v>
      </c>
      <c r="AC96" s="69">
        <f t="shared" si="456"/>
        <v>0</v>
      </c>
      <c r="AD96" s="77">
        <f t="shared" si="456"/>
        <v>0</v>
      </c>
      <c r="AE96" s="67">
        <f t="shared" si="456"/>
        <v>0</v>
      </c>
      <c r="AF96" s="75">
        <f t="shared" si="456"/>
        <v>0</v>
      </c>
      <c r="AG96" s="67">
        <f t="shared" si="456"/>
        <v>0</v>
      </c>
      <c r="AH96" s="75">
        <f t="shared" si="456"/>
        <v>0</v>
      </c>
      <c r="AI96" s="50"/>
      <c r="AJ96" s="94"/>
      <c r="AK96" s="95"/>
      <c r="AL96" s="96"/>
      <c r="AM96" s="316" t="s">
        <v>143</v>
      </c>
      <c r="AN96" s="257">
        <f>IF(AN94=0,0,AN95/AN94)</f>
        <v>0</v>
      </c>
      <c r="AO96" s="257">
        <f t="shared" ref="AO96:AY96" si="457">IF(AO94=0,0,AO95/AO94)</f>
        <v>0</v>
      </c>
      <c r="AP96" s="257">
        <f t="shared" si="457"/>
        <v>0</v>
      </c>
      <c r="AQ96" s="257">
        <f t="shared" si="457"/>
        <v>0</v>
      </c>
      <c r="AR96" s="257">
        <f t="shared" si="457"/>
        <v>0</v>
      </c>
      <c r="AS96" s="257">
        <f t="shared" si="457"/>
        <v>0</v>
      </c>
      <c r="AT96" s="257">
        <f t="shared" si="457"/>
        <v>0</v>
      </c>
      <c r="AU96" s="257">
        <f t="shared" si="457"/>
        <v>0</v>
      </c>
      <c r="AV96" s="258">
        <f t="shared" si="457"/>
        <v>0</v>
      </c>
      <c r="AW96" s="258">
        <f t="shared" si="457"/>
        <v>0</v>
      </c>
      <c r="AX96" s="258">
        <f t="shared" si="457"/>
        <v>0</v>
      </c>
      <c r="AY96" s="258">
        <f t="shared" si="457"/>
        <v>0</v>
      </c>
      <c r="AZ96" s="50"/>
      <c r="BA96" s="268"/>
      <c r="BB96" s="48"/>
      <c r="BC96" s="94"/>
      <c r="BD96" s="95"/>
      <c r="BE96" s="96"/>
      <c r="BF96" s="316" t="s">
        <v>143</v>
      </c>
      <c r="BG96" s="257">
        <f>IF(BG94=0,0,BG95/BG94)</f>
        <v>0</v>
      </c>
      <c r="BH96" s="257">
        <f t="shared" ref="BH96:BR96" si="458">IF(BH94=0,0,BH95/BH94)</f>
        <v>0</v>
      </c>
      <c r="BI96" s="257">
        <f t="shared" si="458"/>
        <v>0</v>
      </c>
      <c r="BJ96" s="257">
        <f t="shared" si="458"/>
        <v>0</v>
      </c>
      <c r="BK96" s="257">
        <f t="shared" si="458"/>
        <v>0</v>
      </c>
      <c r="BL96" s="257">
        <f t="shared" si="458"/>
        <v>0</v>
      </c>
      <c r="BM96" s="257">
        <f t="shared" si="458"/>
        <v>0</v>
      </c>
      <c r="BN96" s="257">
        <f t="shared" si="458"/>
        <v>0</v>
      </c>
      <c r="BO96" s="258">
        <f t="shared" si="458"/>
        <v>0</v>
      </c>
      <c r="BP96" s="258">
        <f t="shared" si="458"/>
        <v>0</v>
      </c>
      <c r="BQ96" s="258">
        <f t="shared" si="458"/>
        <v>0</v>
      </c>
      <c r="BR96" s="258">
        <f t="shared" si="458"/>
        <v>0</v>
      </c>
      <c r="BS96" s="50"/>
      <c r="BT96" s="94"/>
      <c r="BU96" s="95"/>
      <c r="BV96" s="96"/>
      <c r="BW96" s="316" t="s">
        <v>143</v>
      </c>
      <c r="BX96" s="257">
        <f>IF(BX94=0,0,BX95/BX94)</f>
        <v>0</v>
      </c>
      <c r="BY96" s="257">
        <f t="shared" ref="BY96:CI96" si="459">IF(BY94=0,0,BY95/BY94)</f>
        <v>0</v>
      </c>
      <c r="BZ96" s="257">
        <f t="shared" si="459"/>
        <v>0</v>
      </c>
      <c r="CA96" s="257">
        <f t="shared" si="459"/>
        <v>0</v>
      </c>
      <c r="CB96" s="257">
        <f t="shared" si="459"/>
        <v>0</v>
      </c>
      <c r="CC96" s="257">
        <f t="shared" si="459"/>
        <v>0</v>
      </c>
      <c r="CD96" s="257">
        <f t="shared" si="459"/>
        <v>0</v>
      </c>
      <c r="CE96" s="257">
        <f t="shared" si="459"/>
        <v>0</v>
      </c>
      <c r="CF96" s="258">
        <f t="shared" si="459"/>
        <v>0</v>
      </c>
      <c r="CG96" s="258">
        <f t="shared" si="459"/>
        <v>0</v>
      </c>
      <c r="CH96" s="258">
        <f t="shared" si="459"/>
        <v>0</v>
      </c>
      <c r="CI96" s="258">
        <f t="shared" si="459"/>
        <v>0</v>
      </c>
      <c r="CJ96" s="50"/>
      <c r="CK96" s="94"/>
      <c r="CL96" s="95"/>
      <c r="CM96" s="96"/>
      <c r="CN96" s="316" t="s">
        <v>143</v>
      </c>
      <c r="CO96" s="257">
        <f>IF(CO94=0,0,CO95/CO94)</f>
        <v>0</v>
      </c>
      <c r="CP96" s="257">
        <f t="shared" ref="CP96:CZ96" si="460">IF(CP94=0,0,CP95/CP94)</f>
        <v>0</v>
      </c>
      <c r="CQ96" s="257">
        <f t="shared" si="460"/>
        <v>0</v>
      </c>
      <c r="CR96" s="257">
        <f t="shared" si="460"/>
        <v>0</v>
      </c>
      <c r="CS96" s="257">
        <f t="shared" si="460"/>
        <v>0</v>
      </c>
      <c r="CT96" s="257">
        <f t="shared" si="460"/>
        <v>0</v>
      </c>
      <c r="CU96" s="257">
        <f t="shared" si="460"/>
        <v>0</v>
      </c>
      <c r="CV96" s="257">
        <f t="shared" si="460"/>
        <v>0</v>
      </c>
      <c r="CW96" s="258">
        <f t="shared" si="460"/>
        <v>0</v>
      </c>
      <c r="CX96" s="258">
        <f t="shared" si="460"/>
        <v>0</v>
      </c>
      <c r="CY96" s="258">
        <f t="shared" si="460"/>
        <v>0</v>
      </c>
      <c r="CZ96" s="258">
        <f t="shared" si="460"/>
        <v>0</v>
      </c>
      <c r="DA96" s="50"/>
      <c r="DB96" s="94"/>
      <c r="DC96" s="95"/>
      <c r="DD96" s="96"/>
      <c r="DE96" s="316" t="s">
        <v>143</v>
      </c>
      <c r="DF96" s="257">
        <f>IF(DF94=0,0,DF95/DF94)</f>
        <v>0</v>
      </c>
      <c r="DG96" s="50"/>
    </row>
    <row r="97" spans="1:111" s="14" customFormat="1" ht="15">
      <c r="A97" s="50"/>
      <c r="B97" s="94"/>
      <c r="C97" s="95"/>
      <c r="D97" s="96"/>
      <c r="E97" s="316" t="s">
        <v>25</v>
      </c>
      <c r="F97" s="69">
        <f>IF(F94=0,0,F93/F94)</f>
        <v>0</v>
      </c>
      <c r="G97" s="77">
        <f t="shared" ref="G97:Q97" si="461">IF(G94=0,0,G93/G94)</f>
        <v>0</v>
      </c>
      <c r="H97" s="69">
        <f t="shared" si="461"/>
        <v>0</v>
      </c>
      <c r="I97" s="77">
        <f t="shared" si="461"/>
        <v>0</v>
      </c>
      <c r="J97" s="69">
        <f t="shared" si="461"/>
        <v>0</v>
      </c>
      <c r="K97" s="77">
        <f t="shared" si="461"/>
        <v>0</v>
      </c>
      <c r="L97" s="69">
        <f t="shared" si="461"/>
        <v>0</v>
      </c>
      <c r="M97" s="77">
        <f t="shared" si="461"/>
        <v>0</v>
      </c>
      <c r="N97" s="67">
        <f t="shared" si="461"/>
        <v>0</v>
      </c>
      <c r="O97" s="75">
        <f t="shared" si="461"/>
        <v>0</v>
      </c>
      <c r="P97" s="67">
        <f t="shared" si="461"/>
        <v>0</v>
      </c>
      <c r="Q97" s="75">
        <f t="shared" si="461"/>
        <v>0</v>
      </c>
      <c r="R97" s="50"/>
      <c r="S97" s="94"/>
      <c r="T97" s="95"/>
      <c r="U97" s="96"/>
      <c r="V97" s="316" t="s">
        <v>25</v>
      </c>
      <c r="W97" s="69">
        <f>IF(W94=0,0,W93/W94)</f>
        <v>0</v>
      </c>
      <c r="X97" s="77">
        <f t="shared" ref="X97:AH97" si="462">IF(X94=0,0,X93/X94)</f>
        <v>0</v>
      </c>
      <c r="Y97" s="69">
        <f t="shared" si="462"/>
        <v>0</v>
      </c>
      <c r="Z97" s="77">
        <f t="shared" si="462"/>
        <v>0</v>
      </c>
      <c r="AA97" s="69">
        <f t="shared" si="462"/>
        <v>0</v>
      </c>
      <c r="AB97" s="77">
        <f t="shared" si="462"/>
        <v>0</v>
      </c>
      <c r="AC97" s="69">
        <f t="shared" si="462"/>
        <v>0</v>
      </c>
      <c r="AD97" s="77">
        <f t="shared" si="462"/>
        <v>0</v>
      </c>
      <c r="AE97" s="67">
        <f t="shared" si="462"/>
        <v>0</v>
      </c>
      <c r="AF97" s="75">
        <f t="shared" si="462"/>
        <v>0</v>
      </c>
      <c r="AG97" s="67">
        <f t="shared" si="462"/>
        <v>0</v>
      </c>
      <c r="AH97" s="75">
        <f t="shared" si="462"/>
        <v>0</v>
      </c>
      <c r="AI97" s="50"/>
      <c r="AJ97" s="94"/>
      <c r="AK97" s="95"/>
      <c r="AL97" s="96"/>
      <c r="AM97" s="316" t="s">
        <v>25</v>
      </c>
      <c r="AN97" s="257">
        <f>IF(AN94=0,0,AN93/AN94)</f>
        <v>0</v>
      </c>
      <c r="AO97" s="257">
        <f t="shared" ref="AO97:AY97" si="463">IF(AO94=0,0,AO93/AO94)</f>
        <v>0</v>
      </c>
      <c r="AP97" s="257">
        <f t="shared" si="463"/>
        <v>0</v>
      </c>
      <c r="AQ97" s="257">
        <f t="shared" si="463"/>
        <v>0</v>
      </c>
      <c r="AR97" s="257">
        <f t="shared" si="463"/>
        <v>0</v>
      </c>
      <c r="AS97" s="257">
        <f t="shared" si="463"/>
        <v>0</v>
      </c>
      <c r="AT97" s="257">
        <f t="shared" si="463"/>
        <v>0</v>
      </c>
      <c r="AU97" s="257">
        <f t="shared" si="463"/>
        <v>0</v>
      </c>
      <c r="AV97" s="258">
        <f t="shared" si="463"/>
        <v>0</v>
      </c>
      <c r="AW97" s="258">
        <f t="shared" si="463"/>
        <v>0</v>
      </c>
      <c r="AX97" s="258">
        <f t="shared" si="463"/>
        <v>0</v>
      </c>
      <c r="AY97" s="258">
        <f t="shared" si="463"/>
        <v>0</v>
      </c>
      <c r="AZ97" s="50"/>
      <c r="BA97" s="268"/>
      <c r="BB97" s="48"/>
      <c r="BC97" s="94"/>
      <c r="BD97" s="95"/>
      <c r="BE97" s="96"/>
      <c r="BF97" s="316" t="s">
        <v>25</v>
      </c>
      <c r="BG97" s="257">
        <f>IF(BG94=0,0,BG93/BG94)</f>
        <v>0</v>
      </c>
      <c r="BH97" s="257">
        <f t="shared" ref="BH97:BR97" si="464">IF(BH94=0,0,BH93/BH94)</f>
        <v>0</v>
      </c>
      <c r="BI97" s="257">
        <f t="shared" si="464"/>
        <v>0</v>
      </c>
      <c r="BJ97" s="257">
        <f t="shared" si="464"/>
        <v>0</v>
      </c>
      <c r="BK97" s="257">
        <f t="shared" si="464"/>
        <v>0</v>
      </c>
      <c r="BL97" s="257">
        <f t="shared" si="464"/>
        <v>0</v>
      </c>
      <c r="BM97" s="257">
        <f t="shared" si="464"/>
        <v>0</v>
      </c>
      <c r="BN97" s="257">
        <f t="shared" si="464"/>
        <v>0</v>
      </c>
      <c r="BO97" s="258">
        <f t="shared" si="464"/>
        <v>0</v>
      </c>
      <c r="BP97" s="258">
        <f t="shared" si="464"/>
        <v>0</v>
      </c>
      <c r="BQ97" s="258">
        <f t="shared" si="464"/>
        <v>0</v>
      </c>
      <c r="BR97" s="258">
        <f t="shared" si="464"/>
        <v>0</v>
      </c>
      <c r="BS97" s="50"/>
      <c r="BT97" s="94"/>
      <c r="BU97" s="95"/>
      <c r="BV97" s="96"/>
      <c r="BW97" s="316" t="s">
        <v>25</v>
      </c>
      <c r="BX97" s="257">
        <f>IF(BX94=0,0,BX93/BX94)</f>
        <v>0</v>
      </c>
      <c r="BY97" s="257">
        <f t="shared" ref="BY97:CI97" si="465">IF(BY94=0,0,BY93/BY94)</f>
        <v>0</v>
      </c>
      <c r="BZ97" s="257">
        <f t="shared" si="465"/>
        <v>0</v>
      </c>
      <c r="CA97" s="257">
        <f t="shared" si="465"/>
        <v>0</v>
      </c>
      <c r="CB97" s="257">
        <f t="shared" si="465"/>
        <v>0</v>
      </c>
      <c r="CC97" s="257">
        <f t="shared" si="465"/>
        <v>0</v>
      </c>
      <c r="CD97" s="257">
        <f t="shared" si="465"/>
        <v>0</v>
      </c>
      <c r="CE97" s="257">
        <f t="shared" si="465"/>
        <v>0</v>
      </c>
      <c r="CF97" s="258">
        <f t="shared" si="465"/>
        <v>0</v>
      </c>
      <c r="CG97" s="258">
        <f t="shared" si="465"/>
        <v>0</v>
      </c>
      <c r="CH97" s="258">
        <f t="shared" si="465"/>
        <v>0</v>
      </c>
      <c r="CI97" s="258">
        <f t="shared" si="465"/>
        <v>0</v>
      </c>
      <c r="CJ97" s="50"/>
      <c r="CK97" s="94"/>
      <c r="CL97" s="95"/>
      <c r="CM97" s="96"/>
      <c r="CN97" s="316" t="s">
        <v>25</v>
      </c>
      <c r="CO97" s="257">
        <f>IF(CO94=0,0,CO93/CO94)</f>
        <v>0</v>
      </c>
      <c r="CP97" s="257">
        <f t="shared" ref="CP97:CZ97" si="466">IF(CP94=0,0,CP93/CP94)</f>
        <v>0</v>
      </c>
      <c r="CQ97" s="257">
        <f t="shared" si="466"/>
        <v>0</v>
      </c>
      <c r="CR97" s="257">
        <f t="shared" si="466"/>
        <v>0</v>
      </c>
      <c r="CS97" s="257">
        <f t="shared" si="466"/>
        <v>0</v>
      </c>
      <c r="CT97" s="257">
        <f t="shared" si="466"/>
        <v>0</v>
      </c>
      <c r="CU97" s="257">
        <f t="shared" si="466"/>
        <v>0</v>
      </c>
      <c r="CV97" s="257">
        <f t="shared" si="466"/>
        <v>0</v>
      </c>
      <c r="CW97" s="258">
        <f t="shared" si="466"/>
        <v>0</v>
      </c>
      <c r="CX97" s="258">
        <f t="shared" si="466"/>
        <v>0</v>
      </c>
      <c r="CY97" s="258">
        <f t="shared" si="466"/>
        <v>0</v>
      </c>
      <c r="CZ97" s="258">
        <f t="shared" si="466"/>
        <v>0</v>
      </c>
      <c r="DA97" s="50"/>
      <c r="DB97" s="94"/>
      <c r="DC97" s="95"/>
      <c r="DD97" s="96"/>
      <c r="DE97" s="316" t="s">
        <v>25</v>
      </c>
      <c r="DF97" s="257">
        <f>IF(DF94=0,0,DF93/DF94)</f>
        <v>0</v>
      </c>
      <c r="DG97" s="50"/>
    </row>
    <row r="98" spans="1:111" s="14" customFormat="1" ht="15">
      <c r="A98" s="50"/>
      <c r="B98" s="94"/>
      <c r="C98" s="95"/>
      <c r="D98" s="96"/>
      <c r="E98" s="316"/>
      <c r="F98" s="65"/>
      <c r="G98" s="73"/>
      <c r="H98" s="65"/>
      <c r="I98" s="73"/>
      <c r="J98" s="65"/>
      <c r="K98" s="73"/>
      <c r="L98" s="65"/>
      <c r="M98" s="73"/>
      <c r="N98" s="70"/>
      <c r="O98" s="78"/>
      <c r="P98" s="70"/>
      <c r="Q98" s="78"/>
      <c r="R98" s="50"/>
      <c r="S98" s="94"/>
      <c r="T98" s="95"/>
      <c r="U98" s="96"/>
      <c r="V98" s="316"/>
      <c r="W98" s="65"/>
      <c r="X98" s="73"/>
      <c r="Y98" s="65"/>
      <c r="Z98" s="73"/>
      <c r="AA98" s="65"/>
      <c r="AB98" s="73"/>
      <c r="AC98" s="65"/>
      <c r="AD98" s="73"/>
      <c r="AE98" s="70"/>
      <c r="AF98" s="78"/>
      <c r="AG98" s="70"/>
      <c r="AH98" s="78"/>
      <c r="AI98" s="50"/>
      <c r="AJ98" s="94"/>
      <c r="AK98" s="95"/>
      <c r="AL98" s="96"/>
      <c r="AM98" s="316"/>
      <c r="AN98" s="244"/>
      <c r="AO98" s="244"/>
      <c r="AP98" s="244"/>
      <c r="AQ98" s="244"/>
      <c r="AR98" s="244"/>
      <c r="AS98" s="244"/>
      <c r="AT98" s="244"/>
      <c r="AU98" s="244"/>
      <c r="AV98" s="245"/>
      <c r="AW98" s="245"/>
      <c r="AX98" s="245"/>
      <c r="AY98" s="245"/>
      <c r="AZ98" s="50"/>
      <c r="BA98" s="268"/>
      <c r="BB98" s="48"/>
      <c r="BC98" s="94"/>
      <c r="BD98" s="95"/>
      <c r="BE98" s="96"/>
      <c r="BF98" s="316"/>
      <c r="BG98" s="244"/>
      <c r="BH98" s="244"/>
      <c r="BI98" s="244"/>
      <c r="BJ98" s="244"/>
      <c r="BK98" s="244"/>
      <c r="BL98" s="244"/>
      <c r="BM98" s="244"/>
      <c r="BN98" s="244"/>
      <c r="BO98" s="245"/>
      <c r="BP98" s="245"/>
      <c r="BQ98" s="245"/>
      <c r="BR98" s="245"/>
      <c r="BS98" s="50"/>
      <c r="BT98" s="94"/>
      <c r="BU98" s="95"/>
      <c r="BV98" s="96"/>
      <c r="BW98" s="316"/>
      <c r="BX98" s="244"/>
      <c r="BY98" s="244"/>
      <c r="BZ98" s="244"/>
      <c r="CA98" s="244"/>
      <c r="CB98" s="244"/>
      <c r="CC98" s="244"/>
      <c r="CD98" s="244"/>
      <c r="CE98" s="244"/>
      <c r="CF98" s="245"/>
      <c r="CG98" s="245"/>
      <c r="CH98" s="245"/>
      <c r="CI98" s="245"/>
      <c r="CJ98" s="50"/>
      <c r="CK98" s="94"/>
      <c r="CL98" s="95"/>
      <c r="CM98" s="96"/>
      <c r="CN98" s="316"/>
      <c r="CO98" s="244"/>
      <c r="CP98" s="244"/>
      <c r="CQ98" s="244"/>
      <c r="CR98" s="244"/>
      <c r="CS98" s="244"/>
      <c r="CT98" s="244"/>
      <c r="CU98" s="244"/>
      <c r="CV98" s="244"/>
      <c r="CW98" s="245"/>
      <c r="CX98" s="245"/>
      <c r="CY98" s="245"/>
      <c r="CZ98" s="245"/>
      <c r="DA98" s="50"/>
      <c r="DB98" s="94"/>
      <c r="DC98" s="95"/>
      <c r="DD98" s="96"/>
      <c r="DE98" s="316"/>
      <c r="DF98" s="244"/>
      <c r="DG98" s="50"/>
    </row>
    <row r="99" spans="1:111" s="14" customFormat="1" ht="15">
      <c r="A99" s="50"/>
      <c r="B99" s="94"/>
      <c r="C99" s="95"/>
      <c r="D99" s="98" t="s">
        <v>220</v>
      </c>
      <c r="E99" s="316" t="s">
        <v>140</v>
      </c>
      <c r="F99" s="69"/>
      <c r="G99" s="77"/>
      <c r="H99" s="69"/>
      <c r="I99" s="77"/>
      <c r="J99" s="69"/>
      <c r="K99" s="77"/>
      <c r="L99" s="69"/>
      <c r="M99" s="77"/>
      <c r="N99" s="67"/>
      <c r="O99" s="75"/>
      <c r="P99" s="67"/>
      <c r="Q99" s="75"/>
      <c r="R99" s="50"/>
      <c r="S99" s="94"/>
      <c r="T99" s="95"/>
      <c r="U99" s="98" t="s">
        <v>220</v>
      </c>
      <c r="V99" s="316" t="s">
        <v>140</v>
      </c>
      <c r="W99" s="69"/>
      <c r="X99" s="77"/>
      <c r="Y99" s="69"/>
      <c r="Z99" s="77"/>
      <c r="AA99" s="69"/>
      <c r="AB99" s="77"/>
      <c r="AC99" s="69"/>
      <c r="AD99" s="77"/>
      <c r="AE99" s="67"/>
      <c r="AF99" s="75"/>
      <c r="AG99" s="67"/>
      <c r="AH99" s="75"/>
      <c r="AI99" s="50"/>
      <c r="AJ99" s="94"/>
      <c r="AK99" s="95"/>
      <c r="AL99" s="98" t="s">
        <v>220</v>
      </c>
      <c r="AM99" s="316" t="s">
        <v>140</v>
      </c>
      <c r="AN99" s="257"/>
      <c r="AO99" s="257"/>
      <c r="AP99" s="257"/>
      <c r="AQ99" s="257"/>
      <c r="AR99" s="257"/>
      <c r="AS99" s="257"/>
      <c r="AT99" s="257"/>
      <c r="AU99" s="257"/>
      <c r="AV99" s="258"/>
      <c r="AW99" s="258"/>
      <c r="AX99" s="258"/>
      <c r="AY99" s="258"/>
      <c r="AZ99" s="50"/>
      <c r="BA99" s="268"/>
      <c r="BB99" s="48"/>
      <c r="BC99" s="94"/>
      <c r="BD99" s="95"/>
      <c r="BE99" s="98" t="s">
        <v>220</v>
      </c>
      <c r="BF99" s="316" t="s">
        <v>140</v>
      </c>
      <c r="BG99" s="257">
        <f t="shared" ref="BG99:BG101" si="467">F99</f>
        <v>0</v>
      </c>
      <c r="BH99" s="257">
        <f>G99+BG99</f>
        <v>0</v>
      </c>
      <c r="BI99" s="257">
        <f>H99+BH99</f>
        <v>0</v>
      </c>
      <c r="BJ99" s="257">
        <f>I99+BI99</f>
        <v>0</v>
      </c>
      <c r="BK99" s="257">
        <f>J99+BJ99</f>
        <v>0</v>
      </c>
      <c r="BL99" s="257">
        <f>K99+BK99</f>
        <v>0</v>
      </c>
      <c r="BM99" s="257">
        <f>L99+BL99</f>
        <v>0</v>
      </c>
      <c r="BN99" s="257">
        <f>M99+BM99</f>
        <v>0</v>
      </c>
      <c r="BO99" s="258">
        <f>N99+BN99</f>
        <v>0</v>
      </c>
      <c r="BP99" s="258">
        <f>O99+BO99</f>
        <v>0</v>
      </c>
      <c r="BQ99" s="258">
        <f>P99+BP99</f>
        <v>0</v>
      </c>
      <c r="BR99" s="258">
        <f>Q99+BQ99</f>
        <v>0</v>
      </c>
      <c r="BS99" s="50"/>
      <c r="BT99" s="94"/>
      <c r="BU99" s="95"/>
      <c r="BV99" s="98" t="s">
        <v>220</v>
      </c>
      <c r="BW99" s="316" t="s">
        <v>140</v>
      </c>
      <c r="BX99" s="257">
        <f t="shared" ref="BX99:BX101" si="468">W99</f>
        <v>0</v>
      </c>
      <c r="BY99" s="257">
        <f>X99+BX99</f>
        <v>0</v>
      </c>
      <c r="BZ99" s="257">
        <f>Y99+BY99</f>
        <v>0</v>
      </c>
      <c r="CA99" s="257">
        <f>Z99+BZ99</f>
        <v>0</v>
      </c>
      <c r="CB99" s="257">
        <f>AA99+CA99</f>
        <v>0</v>
      </c>
      <c r="CC99" s="257">
        <f>AB99+CB99</f>
        <v>0</v>
      </c>
      <c r="CD99" s="257">
        <f>AC99+CC99</f>
        <v>0</v>
      </c>
      <c r="CE99" s="257">
        <f>AD99+CD99</f>
        <v>0</v>
      </c>
      <c r="CF99" s="258">
        <f>AE99+CE99</f>
        <v>0</v>
      </c>
      <c r="CG99" s="258">
        <f>AF99+CF99</f>
        <v>0</v>
      </c>
      <c r="CH99" s="258">
        <f>AG99+CG99</f>
        <v>0</v>
      </c>
      <c r="CI99" s="258">
        <f>AH99+CH99</f>
        <v>0</v>
      </c>
      <c r="CJ99" s="50"/>
      <c r="CK99" s="94"/>
      <c r="CL99" s="95"/>
      <c r="CM99" s="98" t="s">
        <v>220</v>
      </c>
      <c r="CN99" s="316" t="s">
        <v>140</v>
      </c>
      <c r="CO99" s="257">
        <f t="shared" ref="CO99:CO101" si="469">AN99</f>
        <v>0</v>
      </c>
      <c r="CP99" s="257">
        <f>AO99+CO99</f>
        <v>0</v>
      </c>
      <c r="CQ99" s="257">
        <f>AP99+CP99</f>
        <v>0</v>
      </c>
      <c r="CR99" s="257">
        <f>AQ99+CQ99</f>
        <v>0</v>
      </c>
      <c r="CS99" s="257">
        <f>AR99+CR99</f>
        <v>0</v>
      </c>
      <c r="CT99" s="257">
        <f>AS99+CS99</f>
        <v>0</v>
      </c>
      <c r="CU99" s="257">
        <f>AT99+CT99</f>
        <v>0</v>
      </c>
      <c r="CV99" s="257">
        <f>AU99+CU99</f>
        <v>0</v>
      </c>
      <c r="CW99" s="258">
        <f>AV99+CV99</f>
        <v>0</v>
      </c>
      <c r="CX99" s="258">
        <f>AW99+CW99</f>
        <v>0</v>
      </c>
      <c r="CY99" s="258">
        <f>AX99+CX99</f>
        <v>0</v>
      </c>
      <c r="CZ99" s="258">
        <f>AY99+CY99</f>
        <v>0</v>
      </c>
      <c r="DA99" s="50"/>
      <c r="DB99" s="94"/>
      <c r="DC99" s="95"/>
      <c r="DD99" s="98" t="s">
        <v>220</v>
      </c>
      <c r="DE99" s="316" t="s">
        <v>140</v>
      </c>
      <c r="DF99" s="257"/>
      <c r="DG99" s="50"/>
    </row>
    <row r="100" spans="1:111" s="14" customFormat="1" ht="15">
      <c r="A100" s="50"/>
      <c r="B100" s="94"/>
      <c r="C100" s="95"/>
      <c r="D100" s="98" t="s">
        <v>221</v>
      </c>
      <c r="E100" s="316" t="s">
        <v>2</v>
      </c>
      <c r="F100" s="65"/>
      <c r="G100" s="73"/>
      <c r="H100" s="65"/>
      <c r="I100" s="73"/>
      <c r="J100" s="65"/>
      <c r="K100" s="73"/>
      <c r="L100" s="65"/>
      <c r="M100" s="73"/>
      <c r="N100" s="70"/>
      <c r="O100" s="78"/>
      <c r="P100" s="70"/>
      <c r="Q100" s="78"/>
      <c r="R100" s="50"/>
      <c r="S100" s="94"/>
      <c r="T100" s="95"/>
      <c r="U100" s="98" t="s">
        <v>221</v>
      </c>
      <c r="V100" s="316" t="s">
        <v>2</v>
      </c>
      <c r="W100" s="65"/>
      <c r="X100" s="73"/>
      <c r="Y100" s="65"/>
      <c r="Z100" s="73"/>
      <c r="AA100" s="65"/>
      <c r="AB100" s="73"/>
      <c r="AC100" s="65"/>
      <c r="AD100" s="73"/>
      <c r="AE100" s="70"/>
      <c r="AF100" s="78"/>
      <c r="AG100" s="70"/>
      <c r="AH100" s="78"/>
      <c r="AI100" s="50"/>
      <c r="AJ100" s="94"/>
      <c r="AK100" s="95"/>
      <c r="AL100" s="98" t="s">
        <v>221</v>
      </c>
      <c r="AM100" s="316" t="s">
        <v>2</v>
      </c>
      <c r="AN100" s="244"/>
      <c r="AO100" s="244"/>
      <c r="AP100" s="244"/>
      <c r="AQ100" s="244"/>
      <c r="AR100" s="244"/>
      <c r="AS100" s="244"/>
      <c r="AT100" s="244"/>
      <c r="AU100" s="244"/>
      <c r="AV100" s="245"/>
      <c r="AW100" s="245"/>
      <c r="AX100" s="245"/>
      <c r="AY100" s="245"/>
      <c r="AZ100" s="50"/>
      <c r="BA100" s="268"/>
      <c r="BB100" s="48"/>
      <c r="BC100" s="94"/>
      <c r="BD100" s="95"/>
      <c r="BE100" s="98" t="s">
        <v>221</v>
      </c>
      <c r="BF100" s="316" t="s">
        <v>2</v>
      </c>
      <c r="BG100" s="244">
        <f t="shared" si="467"/>
        <v>0</v>
      </c>
      <c r="BH100" s="244">
        <f>G100+BG100</f>
        <v>0</v>
      </c>
      <c r="BI100" s="244">
        <f>H100+BH100</f>
        <v>0</v>
      </c>
      <c r="BJ100" s="244">
        <f>I100+BI100</f>
        <v>0</v>
      </c>
      <c r="BK100" s="244">
        <f>J100+BJ100</f>
        <v>0</v>
      </c>
      <c r="BL100" s="244">
        <f>K100+BK100</f>
        <v>0</v>
      </c>
      <c r="BM100" s="244">
        <f>L100+BL100</f>
        <v>0</v>
      </c>
      <c r="BN100" s="244">
        <f>M100+BM100</f>
        <v>0</v>
      </c>
      <c r="BO100" s="245">
        <f>N100+BN100</f>
        <v>0</v>
      </c>
      <c r="BP100" s="245">
        <f>O100+BO100</f>
        <v>0</v>
      </c>
      <c r="BQ100" s="245">
        <f>P100+BP100</f>
        <v>0</v>
      </c>
      <c r="BR100" s="245">
        <f>Q100+BQ100</f>
        <v>0</v>
      </c>
      <c r="BS100" s="50"/>
      <c r="BT100" s="94"/>
      <c r="BU100" s="95"/>
      <c r="BV100" s="98" t="s">
        <v>221</v>
      </c>
      <c r="BW100" s="316" t="s">
        <v>2</v>
      </c>
      <c r="BX100" s="244">
        <f t="shared" si="468"/>
        <v>0</v>
      </c>
      <c r="BY100" s="244">
        <f>X100+BX100</f>
        <v>0</v>
      </c>
      <c r="BZ100" s="244">
        <f>Y100+BY100</f>
        <v>0</v>
      </c>
      <c r="CA100" s="244">
        <f>Z100+BZ100</f>
        <v>0</v>
      </c>
      <c r="CB100" s="244">
        <f>AA100+CA100</f>
        <v>0</v>
      </c>
      <c r="CC100" s="244">
        <f>AB100+CB100</f>
        <v>0</v>
      </c>
      <c r="CD100" s="244">
        <f>AC100+CC100</f>
        <v>0</v>
      </c>
      <c r="CE100" s="244">
        <f>AD100+CD100</f>
        <v>0</v>
      </c>
      <c r="CF100" s="245">
        <f>AE100+CE100</f>
        <v>0</v>
      </c>
      <c r="CG100" s="245">
        <f>AF100+CF100</f>
        <v>0</v>
      </c>
      <c r="CH100" s="245">
        <f>AG100+CG100</f>
        <v>0</v>
      </c>
      <c r="CI100" s="245">
        <f>AH100+CH100</f>
        <v>0</v>
      </c>
      <c r="CJ100" s="50"/>
      <c r="CK100" s="94"/>
      <c r="CL100" s="95"/>
      <c r="CM100" s="98" t="s">
        <v>221</v>
      </c>
      <c r="CN100" s="316" t="s">
        <v>2</v>
      </c>
      <c r="CO100" s="244">
        <f t="shared" si="469"/>
        <v>0</v>
      </c>
      <c r="CP100" s="244">
        <f>AO100+CO100</f>
        <v>0</v>
      </c>
      <c r="CQ100" s="244">
        <f>AP100+CP100</f>
        <v>0</v>
      </c>
      <c r="CR100" s="244">
        <f>AQ100+CQ100</f>
        <v>0</v>
      </c>
      <c r="CS100" s="244">
        <f>AR100+CR100</f>
        <v>0</v>
      </c>
      <c r="CT100" s="244">
        <f>AS100+CS100</f>
        <v>0</v>
      </c>
      <c r="CU100" s="244">
        <f>AT100+CT100</f>
        <v>0</v>
      </c>
      <c r="CV100" s="244">
        <f>AU100+CU100</f>
        <v>0</v>
      </c>
      <c r="CW100" s="245">
        <f>AV100+CV100</f>
        <v>0</v>
      </c>
      <c r="CX100" s="245">
        <f>AW100+CW100</f>
        <v>0</v>
      </c>
      <c r="CY100" s="245">
        <f>AX100+CX100</f>
        <v>0</v>
      </c>
      <c r="CZ100" s="245">
        <f>AY100+CY100</f>
        <v>0</v>
      </c>
      <c r="DA100" s="50"/>
      <c r="DB100" s="94"/>
      <c r="DC100" s="95"/>
      <c r="DD100" s="98" t="s">
        <v>221</v>
      </c>
      <c r="DE100" s="316" t="s">
        <v>2</v>
      </c>
      <c r="DF100" s="244"/>
      <c r="DG100" s="50"/>
    </row>
    <row r="101" spans="1:111" s="14" customFormat="1" ht="15">
      <c r="A101" s="50"/>
      <c r="B101" s="94"/>
      <c r="C101" s="95"/>
      <c r="D101" s="98"/>
      <c r="E101" s="316" t="s">
        <v>141</v>
      </c>
      <c r="F101" s="69"/>
      <c r="G101" s="77"/>
      <c r="H101" s="69"/>
      <c r="I101" s="77"/>
      <c r="J101" s="69"/>
      <c r="K101" s="77"/>
      <c r="L101" s="69"/>
      <c r="M101" s="77"/>
      <c r="N101" s="67"/>
      <c r="O101" s="75"/>
      <c r="P101" s="67"/>
      <c r="Q101" s="75"/>
      <c r="R101" s="50"/>
      <c r="S101" s="94"/>
      <c r="T101" s="95"/>
      <c r="U101" s="98"/>
      <c r="V101" s="316" t="s">
        <v>141</v>
      </c>
      <c r="W101" s="69"/>
      <c r="X101" s="77"/>
      <c r="Y101" s="69"/>
      <c r="Z101" s="77"/>
      <c r="AA101" s="69"/>
      <c r="AB101" s="77"/>
      <c r="AC101" s="69"/>
      <c r="AD101" s="77"/>
      <c r="AE101" s="67"/>
      <c r="AF101" s="75"/>
      <c r="AG101" s="67"/>
      <c r="AH101" s="75"/>
      <c r="AI101" s="50"/>
      <c r="AJ101" s="94"/>
      <c r="AK101" s="95"/>
      <c r="AL101" s="98"/>
      <c r="AM101" s="316" t="s">
        <v>141</v>
      </c>
      <c r="AN101" s="257"/>
      <c r="AO101" s="257"/>
      <c r="AP101" s="257"/>
      <c r="AQ101" s="257"/>
      <c r="AR101" s="257"/>
      <c r="AS101" s="257"/>
      <c r="AT101" s="257"/>
      <c r="AU101" s="257"/>
      <c r="AV101" s="258"/>
      <c r="AW101" s="258"/>
      <c r="AX101" s="258"/>
      <c r="AY101" s="258"/>
      <c r="AZ101" s="50"/>
      <c r="BA101" s="268"/>
      <c r="BB101" s="48"/>
      <c r="BC101" s="94"/>
      <c r="BD101" s="95"/>
      <c r="BE101" s="98"/>
      <c r="BF101" s="316" t="s">
        <v>141</v>
      </c>
      <c r="BG101" s="257">
        <f t="shared" si="467"/>
        <v>0</v>
      </c>
      <c r="BH101" s="257">
        <f>G101+BG101</f>
        <v>0</v>
      </c>
      <c r="BI101" s="257">
        <f>H101+BH101</f>
        <v>0</v>
      </c>
      <c r="BJ101" s="257">
        <f>I101+BI101</f>
        <v>0</v>
      </c>
      <c r="BK101" s="257">
        <f>J101+BJ101</f>
        <v>0</v>
      </c>
      <c r="BL101" s="257">
        <f>K101+BK101</f>
        <v>0</v>
      </c>
      <c r="BM101" s="257">
        <f>L101+BL101</f>
        <v>0</v>
      </c>
      <c r="BN101" s="257">
        <f>M101+BM101</f>
        <v>0</v>
      </c>
      <c r="BO101" s="258">
        <f>N101+BN101</f>
        <v>0</v>
      </c>
      <c r="BP101" s="258">
        <f>O101+BO101</f>
        <v>0</v>
      </c>
      <c r="BQ101" s="258">
        <f>P101+BP101</f>
        <v>0</v>
      </c>
      <c r="BR101" s="258">
        <f>Q101+BQ101</f>
        <v>0</v>
      </c>
      <c r="BS101" s="50"/>
      <c r="BT101" s="94"/>
      <c r="BU101" s="95"/>
      <c r="BV101" s="98"/>
      <c r="BW101" s="316" t="s">
        <v>141</v>
      </c>
      <c r="BX101" s="257">
        <f t="shared" si="468"/>
        <v>0</v>
      </c>
      <c r="BY101" s="257">
        <f>X101+BX101</f>
        <v>0</v>
      </c>
      <c r="BZ101" s="257">
        <f>Y101+BY101</f>
        <v>0</v>
      </c>
      <c r="CA101" s="257">
        <f>Z101+BZ101</f>
        <v>0</v>
      </c>
      <c r="CB101" s="257">
        <f>AA101+CA101</f>
        <v>0</v>
      </c>
      <c r="CC101" s="257">
        <f>AB101+CB101</f>
        <v>0</v>
      </c>
      <c r="CD101" s="257">
        <f>AC101+CC101</f>
        <v>0</v>
      </c>
      <c r="CE101" s="257">
        <f>AD101+CD101</f>
        <v>0</v>
      </c>
      <c r="CF101" s="258">
        <f>AE101+CE101</f>
        <v>0</v>
      </c>
      <c r="CG101" s="258">
        <f>AF101+CF101</f>
        <v>0</v>
      </c>
      <c r="CH101" s="258">
        <f>AG101+CG101</f>
        <v>0</v>
      </c>
      <c r="CI101" s="258">
        <f>AH101+CH101</f>
        <v>0</v>
      </c>
      <c r="CJ101" s="50"/>
      <c r="CK101" s="94"/>
      <c r="CL101" s="95"/>
      <c r="CM101" s="98"/>
      <c r="CN101" s="316" t="s">
        <v>141</v>
      </c>
      <c r="CO101" s="257">
        <f t="shared" si="469"/>
        <v>0</v>
      </c>
      <c r="CP101" s="257">
        <f>AO101+CO101</f>
        <v>0</v>
      </c>
      <c r="CQ101" s="257">
        <f>AP101+CP101</f>
        <v>0</v>
      </c>
      <c r="CR101" s="257">
        <f>AQ101+CQ101</f>
        <v>0</v>
      </c>
      <c r="CS101" s="257">
        <f>AR101+CR101</f>
        <v>0</v>
      </c>
      <c r="CT101" s="257">
        <f>AS101+CS101</f>
        <v>0</v>
      </c>
      <c r="CU101" s="257">
        <f>AT101+CT101</f>
        <v>0</v>
      </c>
      <c r="CV101" s="257">
        <f>AU101+CU101</f>
        <v>0</v>
      </c>
      <c r="CW101" s="258">
        <f>AV101+CV101</f>
        <v>0</v>
      </c>
      <c r="CX101" s="258">
        <f>AW101+CW101</f>
        <v>0</v>
      </c>
      <c r="CY101" s="258">
        <f>AX101+CX101</f>
        <v>0</v>
      </c>
      <c r="CZ101" s="258">
        <f>AY101+CY101</f>
        <v>0</v>
      </c>
      <c r="DA101" s="50"/>
      <c r="DB101" s="94"/>
      <c r="DC101" s="95"/>
      <c r="DD101" s="98"/>
      <c r="DE101" s="316" t="s">
        <v>141</v>
      </c>
      <c r="DF101" s="257"/>
      <c r="DG101" s="50"/>
    </row>
    <row r="102" spans="1:111" s="14" customFormat="1" ht="15">
      <c r="A102" s="50"/>
      <c r="B102" s="94"/>
      <c r="C102" s="95"/>
      <c r="D102" s="96"/>
      <c r="E102" s="316" t="s">
        <v>143</v>
      </c>
      <c r="F102" s="69">
        <f>IF(F100=0,0,F101/F100)</f>
        <v>0</v>
      </c>
      <c r="G102" s="77">
        <f t="shared" ref="G102:Q102" si="470">IF(G100=0,0,G101/G100)</f>
        <v>0</v>
      </c>
      <c r="H102" s="69">
        <f t="shared" si="470"/>
        <v>0</v>
      </c>
      <c r="I102" s="77">
        <f t="shared" si="470"/>
        <v>0</v>
      </c>
      <c r="J102" s="69">
        <f t="shared" si="470"/>
        <v>0</v>
      </c>
      <c r="K102" s="77">
        <f t="shared" si="470"/>
        <v>0</v>
      </c>
      <c r="L102" s="69">
        <f t="shared" si="470"/>
        <v>0</v>
      </c>
      <c r="M102" s="77">
        <f t="shared" si="470"/>
        <v>0</v>
      </c>
      <c r="N102" s="67">
        <f t="shared" si="470"/>
        <v>0</v>
      </c>
      <c r="O102" s="75">
        <f t="shared" si="470"/>
        <v>0</v>
      </c>
      <c r="P102" s="67">
        <f t="shared" si="470"/>
        <v>0</v>
      </c>
      <c r="Q102" s="75">
        <f t="shared" si="470"/>
        <v>0</v>
      </c>
      <c r="R102" s="50"/>
      <c r="S102" s="94"/>
      <c r="T102" s="95"/>
      <c r="U102" s="96"/>
      <c r="V102" s="316" t="s">
        <v>143</v>
      </c>
      <c r="W102" s="69">
        <f>IF(W100=0,0,W101/W100)</f>
        <v>0</v>
      </c>
      <c r="X102" s="77">
        <f t="shared" ref="X102:AH102" si="471">IF(X100=0,0,X101/X100)</f>
        <v>0</v>
      </c>
      <c r="Y102" s="69">
        <f t="shared" si="471"/>
        <v>0</v>
      </c>
      <c r="Z102" s="77">
        <f t="shared" si="471"/>
        <v>0</v>
      </c>
      <c r="AA102" s="69">
        <f t="shared" si="471"/>
        <v>0</v>
      </c>
      <c r="AB102" s="77">
        <f t="shared" si="471"/>
        <v>0</v>
      </c>
      <c r="AC102" s="69">
        <f t="shared" si="471"/>
        <v>0</v>
      </c>
      <c r="AD102" s="77">
        <f t="shared" si="471"/>
        <v>0</v>
      </c>
      <c r="AE102" s="67">
        <f t="shared" si="471"/>
        <v>0</v>
      </c>
      <c r="AF102" s="75">
        <f t="shared" si="471"/>
        <v>0</v>
      </c>
      <c r="AG102" s="67">
        <f t="shared" si="471"/>
        <v>0</v>
      </c>
      <c r="AH102" s="75">
        <f t="shared" si="471"/>
        <v>0</v>
      </c>
      <c r="AI102" s="50"/>
      <c r="AJ102" s="94"/>
      <c r="AK102" s="95"/>
      <c r="AL102" s="96"/>
      <c r="AM102" s="316" t="s">
        <v>143</v>
      </c>
      <c r="AN102" s="257">
        <f>IF(AN100=0,0,AN101/AN100)</f>
        <v>0</v>
      </c>
      <c r="AO102" s="257">
        <f t="shared" ref="AO102:AY102" si="472">IF(AO100=0,0,AO101/AO100)</f>
        <v>0</v>
      </c>
      <c r="AP102" s="257">
        <f t="shared" si="472"/>
        <v>0</v>
      </c>
      <c r="AQ102" s="257">
        <f t="shared" si="472"/>
        <v>0</v>
      </c>
      <c r="AR102" s="257">
        <f t="shared" si="472"/>
        <v>0</v>
      </c>
      <c r="AS102" s="257">
        <f t="shared" si="472"/>
        <v>0</v>
      </c>
      <c r="AT102" s="257">
        <f t="shared" si="472"/>
        <v>0</v>
      </c>
      <c r="AU102" s="257">
        <f t="shared" si="472"/>
        <v>0</v>
      </c>
      <c r="AV102" s="258">
        <f t="shared" si="472"/>
        <v>0</v>
      </c>
      <c r="AW102" s="258">
        <f t="shared" si="472"/>
        <v>0</v>
      </c>
      <c r="AX102" s="258">
        <f t="shared" si="472"/>
        <v>0</v>
      </c>
      <c r="AY102" s="258">
        <f t="shared" si="472"/>
        <v>0</v>
      </c>
      <c r="AZ102" s="50"/>
      <c r="BA102" s="268"/>
      <c r="BB102" s="48"/>
      <c r="BC102" s="94"/>
      <c r="BD102" s="95"/>
      <c r="BE102" s="96"/>
      <c r="BF102" s="316" t="s">
        <v>143</v>
      </c>
      <c r="BG102" s="257">
        <f>IF(BG100=0,0,BG101/BG100)</f>
        <v>0</v>
      </c>
      <c r="BH102" s="257">
        <f t="shared" ref="BH102:BR102" si="473">IF(BH100=0,0,BH101/BH100)</f>
        <v>0</v>
      </c>
      <c r="BI102" s="257">
        <f t="shared" si="473"/>
        <v>0</v>
      </c>
      <c r="BJ102" s="257">
        <f t="shared" si="473"/>
        <v>0</v>
      </c>
      <c r="BK102" s="257">
        <f t="shared" si="473"/>
        <v>0</v>
      </c>
      <c r="BL102" s="257">
        <f t="shared" si="473"/>
        <v>0</v>
      </c>
      <c r="BM102" s="257">
        <f t="shared" si="473"/>
        <v>0</v>
      </c>
      <c r="BN102" s="257">
        <f t="shared" si="473"/>
        <v>0</v>
      </c>
      <c r="BO102" s="258">
        <f t="shared" si="473"/>
        <v>0</v>
      </c>
      <c r="BP102" s="258">
        <f t="shared" si="473"/>
        <v>0</v>
      </c>
      <c r="BQ102" s="258">
        <f t="shared" si="473"/>
        <v>0</v>
      </c>
      <c r="BR102" s="258">
        <f t="shared" si="473"/>
        <v>0</v>
      </c>
      <c r="BS102" s="50"/>
      <c r="BT102" s="94"/>
      <c r="BU102" s="95"/>
      <c r="BV102" s="96"/>
      <c r="BW102" s="316" t="s">
        <v>143</v>
      </c>
      <c r="BX102" s="257">
        <f>IF(BX100=0,0,BX101/BX100)</f>
        <v>0</v>
      </c>
      <c r="BY102" s="257">
        <f t="shared" ref="BY102:CI102" si="474">IF(BY100=0,0,BY101/BY100)</f>
        <v>0</v>
      </c>
      <c r="BZ102" s="257">
        <f t="shared" si="474"/>
        <v>0</v>
      </c>
      <c r="CA102" s="257">
        <f t="shared" si="474"/>
        <v>0</v>
      </c>
      <c r="CB102" s="257">
        <f t="shared" si="474"/>
        <v>0</v>
      </c>
      <c r="CC102" s="257">
        <f t="shared" si="474"/>
        <v>0</v>
      </c>
      <c r="CD102" s="257">
        <f t="shared" si="474"/>
        <v>0</v>
      </c>
      <c r="CE102" s="257">
        <f t="shared" si="474"/>
        <v>0</v>
      </c>
      <c r="CF102" s="258">
        <f t="shared" si="474"/>
        <v>0</v>
      </c>
      <c r="CG102" s="258">
        <f t="shared" si="474"/>
        <v>0</v>
      </c>
      <c r="CH102" s="258">
        <f t="shared" si="474"/>
        <v>0</v>
      </c>
      <c r="CI102" s="258">
        <f t="shared" si="474"/>
        <v>0</v>
      </c>
      <c r="CJ102" s="50"/>
      <c r="CK102" s="94"/>
      <c r="CL102" s="95"/>
      <c r="CM102" s="96"/>
      <c r="CN102" s="316" t="s">
        <v>143</v>
      </c>
      <c r="CO102" s="257">
        <f>IF(CO100=0,0,CO101/CO100)</f>
        <v>0</v>
      </c>
      <c r="CP102" s="257">
        <f t="shared" ref="CP102:CZ102" si="475">IF(CP100=0,0,CP101/CP100)</f>
        <v>0</v>
      </c>
      <c r="CQ102" s="257">
        <f t="shared" si="475"/>
        <v>0</v>
      </c>
      <c r="CR102" s="257">
        <f t="shared" si="475"/>
        <v>0</v>
      </c>
      <c r="CS102" s="257">
        <f t="shared" si="475"/>
        <v>0</v>
      </c>
      <c r="CT102" s="257">
        <f t="shared" si="475"/>
        <v>0</v>
      </c>
      <c r="CU102" s="257">
        <f t="shared" si="475"/>
        <v>0</v>
      </c>
      <c r="CV102" s="257">
        <f t="shared" si="475"/>
        <v>0</v>
      </c>
      <c r="CW102" s="258">
        <f t="shared" si="475"/>
        <v>0</v>
      </c>
      <c r="CX102" s="258">
        <f t="shared" si="475"/>
        <v>0</v>
      </c>
      <c r="CY102" s="258">
        <f t="shared" si="475"/>
        <v>0</v>
      </c>
      <c r="CZ102" s="258">
        <f t="shared" si="475"/>
        <v>0</v>
      </c>
      <c r="DA102" s="50"/>
      <c r="DB102" s="94"/>
      <c r="DC102" s="95"/>
      <c r="DD102" s="96"/>
      <c r="DE102" s="316" t="s">
        <v>143</v>
      </c>
      <c r="DF102" s="257">
        <f>IF(DF100=0,0,DF101/DF100)</f>
        <v>0</v>
      </c>
      <c r="DG102" s="50"/>
    </row>
    <row r="103" spans="1:111" s="14" customFormat="1" ht="15">
      <c r="A103" s="50"/>
      <c r="B103" s="94"/>
      <c r="C103" s="95"/>
      <c r="D103" s="96"/>
      <c r="E103" s="316" t="s">
        <v>25</v>
      </c>
      <c r="F103" s="69">
        <f>IF(F100=0,0,F99/F100)</f>
        <v>0</v>
      </c>
      <c r="G103" s="77">
        <f t="shared" ref="G103:Q103" si="476">IF(G100=0,0,G99/G100)</f>
        <v>0</v>
      </c>
      <c r="H103" s="69">
        <f t="shared" si="476"/>
        <v>0</v>
      </c>
      <c r="I103" s="77">
        <f t="shared" si="476"/>
        <v>0</v>
      </c>
      <c r="J103" s="69">
        <f t="shared" si="476"/>
        <v>0</v>
      </c>
      <c r="K103" s="77">
        <f t="shared" si="476"/>
        <v>0</v>
      </c>
      <c r="L103" s="69">
        <f t="shared" si="476"/>
        <v>0</v>
      </c>
      <c r="M103" s="77">
        <f t="shared" si="476"/>
        <v>0</v>
      </c>
      <c r="N103" s="67">
        <f t="shared" si="476"/>
        <v>0</v>
      </c>
      <c r="O103" s="75">
        <f t="shared" si="476"/>
        <v>0</v>
      </c>
      <c r="P103" s="67">
        <f t="shared" si="476"/>
        <v>0</v>
      </c>
      <c r="Q103" s="75">
        <f t="shared" si="476"/>
        <v>0</v>
      </c>
      <c r="R103" s="50"/>
      <c r="S103" s="94"/>
      <c r="T103" s="95"/>
      <c r="U103" s="96"/>
      <c r="V103" s="316" t="s">
        <v>25</v>
      </c>
      <c r="W103" s="69">
        <f>IF(W100=0,0,W99/W100)</f>
        <v>0</v>
      </c>
      <c r="X103" s="77">
        <f t="shared" ref="X103:AH103" si="477">IF(X100=0,0,X99/X100)</f>
        <v>0</v>
      </c>
      <c r="Y103" s="69">
        <f t="shared" si="477"/>
        <v>0</v>
      </c>
      <c r="Z103" s="77">
        <f t="shared" si="477"/>
        <v>0</v>
      </c>
      <c r="AA103" s="69">
        <f t="shared" si="477"/>
        <v>0</v>
      </c>
      <c r="AB103" s="77">
        <f t="shared" si="477"/>
        <v>0</v>
      </c>
      <c r="AC103" s="69">
        <f t="shared" si="477"/>
        <v>0</v>
      </c>
      <c r="AD103" s="77">
        <f t="shared" si="477"/>
        <v>0</v>
      </c>
      <c r="AE103" s="67">
        <f t="shared" si="477"/>
        <v>0</v>
      </c>
      <c r="AF103" s="75">
        <f t="shared" si="477"/>
        <v>0</v>
      </c>
      <c r="AG103" s="67">
        <f t="shared" si="477"/>
        <v>0</v>
      </c>
      <c r="AH103" s="75">
        <f t="shared" si="477"/>
        <v>0</v>
      </c>
      <c r="AI103" s="50"/>
      <c r="AJ103" s="94"/>
      <c r="AK103" s="95"/>
      <c r="AL103" s="96"/>
      <c r="AM103" s="316" t="s">
        <v>25</v>
      </c>
      <c r="AN103" s="257">
        <f>IF(AN100=0,0,AN99/AN100)</f>
        <v>0</v>
      </c>
      <c r="AO103" s="257">
        <f t="shared" ref="AO103:AY103" si="478">IF(AO100=0,0,AO99/AO100)</f>
        <v>0</v>
      </c>
      <c r="AP103" s="257">
        <f t="shared" si="478"/>
        <v>0</v>
      </c>
      <c r="AQ103" s="257">
        <f t="shared" si="478"/>
        <v>0</v>
      </c>
      <c r="AR103" s="257">
        <f t="shared" si="478"/>
        <v>0</v>
      </c>
      <c r="AS103" s="257">
        <f t="shared" si="478"/>
        <v>0</v>
      </c>
      <c r="AT103" s="257">
        <f t="shared" si="478"/>
        <v>0</v>
      </c>
      <c r="AU103" s="257">
        <f t="shared" si="478"/>
        <v>0</v>
      </c>
      <c r="AV103" s="258">
        <f t="shared" si="478"/>
        <v>0</v>
      </c>
      <c r="AW103" s="258">
        <f t="shared" si="478"/>
        <v>0</v>
      </c>
      <c r="AX103" s="258">
        <f t="shared" si="478"/>
        <v>0</v>
      </c>
      <c r="AY103" s="258">
        <f t="shared" si="478"/>
        <v>0</v>
      </c>
      <c r="AZ103" s="50"/>
      <c r="BA103" s="268"/>
      <c r="BB103" s="48"/>
      <c r="BC103" s="94"/>
      <c r="BD103" s="95"/>
      <c r="BE103" s="96"/>
      <c r="BF103" s="316" t="s">
        <v>25</v>
      </c>
      <c r="BG103" s="257">
        <f>IF(BG100=0,0,BG99/BG100)</f>
        <v>0</v>
      </c>
      <c r="BH103" s="257">
        <f t="shared" ref="BH103:BR103" si="479">IF(BH100=0,0,BH99/BH100)</f>
        <v>0</v>
      </c>
      <c r="BI103" s="257">
        <f t="shared" si="479"/>
        <v>0</v>
      </c>
      <c r="BJ103" s="257">
        <f t="shared" si="479"/>
        <v>0</v>
      </c>
      <c r="BK103" s="257">
        <f t="shared" si="479"/>
        <v>0</v>
      </c>
      <c r="BL103" s="257">
        <f t="shared" si="479"/>
        <v>0</v>
      </c>
      <c r="BM103" s="257">
        <f t="shared" si="479"/>
        <v>0</v>
      </c>
      <c r="BN103" s="257">
        <f t="shared" si="479"/>
        <v>0</v>
      </c>
      <c r="BO103" s="258">
        <f t="shared" si="479"/>
        <v>0</v>
      </c>
      <c r="BP103" s="258">
        <f t="shared" si="479"/>
        <v>0</v>
      </c>
      <c r="BQ103" s="258">
        <f t="shared" si="479"/>
        <v>0</v>
      </c>
      <c r="BR103" s="258">
        <f t="shared" si="479"/>
        <v>0</v>
      </c>
      <c r="BS103" s="50"/>
      <c r="BT103" s="94"/>
      <c r="BU103" s="95"/>
      <c r="BV103" s="96"/>
      <c r="BW103" s="316" t="s">
        <v>25</v>
      </c>
      <c r="BX103" s="257">
        <f>IF(BX100=0,0,BX99/BX100)</f>
        <v>0</v>
      </c>
      <c r="BY103" s="257">
        <f t="shared" ref="BY103:CI103" si="480">IF(BY100=0,0,BY99/BY100)</f>
        <v>0</v>
      </c>
      <c r="BZ103" s="257">
        <f t="shared" si="480"/>
        <v>0</v>
      </c>
      <c r="CA103" s="257">
        <f t="shared" si="480"/>
        <v>0</v>
      </c>
      <c r="CB103" s="257">
        <f t="shared" si="480"/>
        <v>0</v>
      </c>
      <c r="CC103" s="257">
        <f t="shared" si="480"/>
        <v>0</v>
      </c>
      <c r="CD103" s="257">
        <f t="shared" si="480"/>
        <v>0</v>
      </c>
      <c r="CE103" s="257">
        <f t="shared" si="480"/>
        <v>0</v>
      </c>
      <c r="CF103" s="258">
        <f t="shared" si="480"/>
        <v>0</v>
      </c>
      <c r="CG103" s="258">
        <f t="shared" si="480"/>
        <v>0</v>
      </c>
      <c r="CH103" s="258">
        <f t="shared" si="480"/>
        <v>0</v>
      </c>
      <c r="CI103" s="258">
        <f t="shared" si="480"/>
        <v>0</v>
      </c>
      <c r="CJ103" s="50"/>
      <c r="CK103" s="94"/>
      <c r="CL103" s="95"/>
      <c r="CM103" s="96"/>
      <c r="CN103" s="316" t="s">
        <v>25</v>
      </c>
      <c r="CO103" s="257">
        <f>IF(CO100=0,0,CO99/CO100)</f>
        <v>0</v>
      </c>
      <c r="CP103" s="257">
        <f t="shared" ref="CP103:CZ103" si="481">IF(CP100=0,0,CP99/CP100)</f>
        <v>0</v>
      </c>
      <c r="CQ103" s="257">
        <f t="shared" si="481"/>
        <v>0</v>
      </c>
      <c r="CR103" s="257">
        <f t="shared" si="481"/>
        <v>0</v>
      </c>
      <c r="CS103" s="257">
        <f t="shared" si="481"/>
        <v>0</v>
      </c>
      <c r="CT103" s="257">
        <f t="shared" si="481"/>
        <v>0</v>
      </c>
      <c r="CU103" s="257">
        <f t="shared" si="481"/>
        <v>0</v>
      </c>
      <c r="CV103" s="257">
        <f t="shared" si="481"/>
        <v>0</v>
      </c>
      <c r="CW103" s="258">
        <f t="shared" si="481"/>
        <v>0</v>
      </c>
      <c r="CX103" s="258">
        <f t="shared" si="481"/>
        <v>0</v>
      </c>
      <c r="CY103" s="258">
        <f t="shared" si="481"/>
        <v>0</v>
      </c>
      <c r="CZ103" s="258">
        <f t="shared" si="481"/>
        <v>0</v>
      </c>
      <c r="DA103" s="50"/>
      <c r="DB103" s="94"/>
      <c r="DC103" s="95"/>
      <c r="DD103" s="96"/>
      <c r="DE103" s="316" t="s">
        <v>25</v>
      </c>
      <c r="DF103" s="257">
        <f>IF(DF100=0,0,DF99/DF100)</f>
        <v>0</v>
      </c>
      <c r="DG103" s="50"/>
    </row>
    <row r="104" spans="1:111" s="14" customFormat="1" ht="15">
      <c r="A104" s="50"/>
      <c r="B104" s="94"/>
      <c r="C104" s="95"/>
      <c r="D104" s="96"/>
      <c r="E104" s="316"/>
      <c r="F104" s="65"/>
      <c r="G104" s="73"/>
      <c r="H104" s="65"/>
      <c r="I104" s="73"/>
      <c r="J104" s="65"/>
      <c r="K104" s="73"/>
      <c r="L104" s="65"/>
      <c r="M104" s="73"/>
      <c r="N104" s="70"/>
      <c r="O104" s="78"/>
      <c r="P104" s="70"/>
      <c r="Q104" s="78"/>
      <c r="R104" s="50"/>
      <c r="S104" s="94"/>
      <c r="T104" s="95"/>
      <c r="U104" s="96"/>
      <c r="V104" s="316"/>
      <c r="W104" s="65"/>
      <c r="X104" s="73"/>
      <c r="Y104" s="65"/>
      <c r="Z104" s="73"/>
      <c r="AA104" s="65"/>
      <c r="AB104" s="73"/>
      <c r="AC104" s="65"/>
      <c r="AD104" s="73"/>
      <c r="AE104" s="70"/>
      <c r="AF104" s="78"/>
      <c r="AG104" s="70"/>
      <c r="AH104" s="78"/>
      <c r="AI104" s="50"/>
      <c r="AJ104" s="94"/>
      <c r="AK104" s="95"/>
      <c r="AL104" s="96"/>
      <c r="AM104" s="316"/>
      <c r="AN104" s="244"/>
      <c r="AO104" s="244"/>
      <c r="AP104" s="244"/>
      <c r="AQ104" s="244"/>
      <c r="AR104" s="244"/>
      <c r="AS104" s="244"/>
      <c r="AT104" s="244"/>
      <c r="AU104" s="244"/>
      <c r="AV104" s="245"/>
      <c r="AW104" s="245"/>
      <c r="AX104" s="245"/>
      <c r="AY104" s="245"/>
      <c r="AZ104" s="50"/>
      <c r="BA104" s="268"/>
      <c r="BB104" s="48"/>
      <c r="BC104" s="94"/>
      <c r="BD104" s="95"/>
      <c r="BE104" s="96"/>
      <c r="BF104" s="316"/>
      <c r="BG104" s="244"/>
      <c r="BH104" s="244"/>
      <c r="BI104" s="244"/>
      <c r="BJ104" s="244"/>
      <c r="BK104" s="244"/>
      <c r="BL104" s="244"/>
      <c r="BM104" s="244"/>
      <c r="BN104" s="244"/>
      <c r="BO104" s="245"/>
      <c r="BP104" s="245"/>
      <c r="BQ104" s="245"/>
      <c r="BR104" s="245"/>
      <c r="BS104" s="50"/>
      <c r="BT104" s="94"/>
      <c r="BU104" s="95"/>
      <c r="BV104" s="96"/>
      <c r="BW104" s="316"/>
      <c r="BX104" s="244"/>
      <c r="BY104" s="244"/>
      <c r="BZ104" s="244"/>
      <c r="CA104" s="244"/>
      <c r="CB104" s="244"/>
      <c r="CC104" s="244"/>
      <c r="CD104" s="244"/>
      <c r="CE104" s="244"/>
      <c r="CF104" s="245"/>
      <c r="CG104" s="245"/>
      <c r="CH104" s="245"/>
      <c r="CI104" s="245"/>
      <c r="CJ104" s="50"/>
      <c r="CK104" s="94"/>
      <c r="CL104" s="95"/>
      <c r="CM104" s="96"/>
      <c r="CN104" s="316"/>
      <c r="CO104" s="244"/>
      <c r="CP104" s="244"/>
      <c r="CQ104" s="244"/>
      <c r="CR104" s="244"/>
      <c r="CS104" s="244"/>
      <c r="CT104" s="244"/>
      <c r="CU104" s="244"/>
      <c r="CV104" s="244"/>
      <c r="CW104" s="245"/>
      <c r="CX104" s="245"/>
      <c r="CY104" s="245"/>
      <c r="CZ104" s="245"/>
      <c r="DA104" s="50"/>
      <c r="DB104" s="94"/>
      <c r="DC104" s="95"/>
      <c r="DD104" s="96"/>
      <c r="DE104" s="316"/>
      <c r="DF104" s="244"/>
      <c r="DG104" s="50"/>
    </row>
    <row r="105" spans="1:111" s="14" customFormat="1" ht="15">
      <c r="A105" s="50"/>
      <c r="B105" s="94"/>
      <c r="C105" s="95"/>
      <c r="D105" s="98" t="s">
        <v>222</v>
      </c>
      <c r="E105" s="316" t="s">
        <v>140</v>
      </c>
      <c r="F105" s="69"/>
      <c r="G105" s="77"/>
      <c r="H105" s="69"/>
      <c r="I105" s="77"/>
      <c r="J105" s="69"/>
      <c r="K105" s="77"/>
      <c r="L105" s="69"/>
      <c r="M105" s="77"/>
      <c r="N105" s="67"/>
      <c r="O105" s="75"/>
      <c r="P105" s="67"/>
      <c r="Q105" s="75"/>
      <c r="R105" s="50"/>
      <c r="S105" s="94"/>
      <c r="T105" s="95"/>
      <c r="U105" s="98" t="s">
        <v>222</v>
      </c>
      <c r="V105" s="316" t="s">
        <v>140</v>
      </c>
      <c r="W105" s="69"/>
      <c r="X105" s="77"/>
      <c r="Y105" s="69"/>
      <c r="Z105" s="77"/>
      <c r="AA105" s="69"/>
      <c r="AB105" s="77"/>
      <c r="AC105" s="69"/>
      <c r="AD105" s="77"/>
      <c r="AE105" s="67"/>
      <c r="AF105" s="75"/>
      <c r="AG105" s="67"/>
      <c r="AH105" s="75"/>
      <c r="AI105" s="50"/>
      <c r="AJ105" s="94"/>
      <c r="AK105" s="95"/>
      <c r="AL105" s="98" t="s">
        <v>222</v>
      </c>
      <c r="AM105" s="316" t="s">
        <v>140</v>
      </c>
      <c r="AN105" s="257"/>
      <c r="AO105" s="257"/>
      <c r="AP105" s="257"/>
      <c r="AQ105" s="257"/>
      <c r="AR105" s="257"/>
      <c r="AS105" s="257"/>
      <c r="AT105" s="257"/>
      <c r="AU105" s="257"/>
      <c r="AV105" s="258"/>
      <c r="AW105" s="258"/>
      <c r="AX105" s="258"/>
      <c r="AY105" s="258"/>
      <c r="AZ105" s="50"/>
      <c r="BA105" s="268"/>
      <c r="BB105" s="48"/>
      <c r="BC105" s="94"/>
      <c r="BD105" s="95"/>
      <c r="BE105" s="98" t="s">
        <v>222</v>
      </c>
      <c r="BF105" s="316" t="s">
        <v>140</v>
      </c>
      <c r="BG105" s="257">
        <f t="shared" ref="BG105:BG107" si="482">F105</f>
        <v>0</v>
      </c>
      <c r="BH105" s="257">
        <f>G105+BG105</f>
        <v>0</v>
      </c>
      <c r="BI105" s="257">
        <f>H105+BH105</f>
        <v>0</v>
      </c>
      <c r="BJ105" s="257">
        <f>I105+BI105</f>
        <v>0</v>
      </c>
      <c r="BK105" s="257">
        <f>J105+BJ105</f>
        <v>0</v>
      </c>
      <c r="BL105" s="257">
        <f>K105+BK105</f>
        <v>0</v>
      </c>
      <c r="BM105" s="257">
        <f>L105+BL105</f>
        <v>0</v>
      </c>
      <c r="BN105" s="257">
        <f>M105+BM105</f>
        <v>0</v>
      </c>
      <c r="BO105" s="258">
        <f>N105+BN105</f>
        <v>0</v>
      </c>
      <c r="BP105" s="258">
        <f>O105+BO105</f>
        <v>0</v>
      </c>
      <c r="BQ105" s="258">
        <f>P105+BP105</f>
        <v>0</v>
      </c>
      <c r="BR105" s="258">
        <f>Q105+BQ105</f>
        <v>0</v>
      </c>
      <c r="BS105" s="50"/>
      <c r="BT105" s="94"/>
      <c r="BU105" s="95"/>
      <c r="BV105" s="98" t="s">
        <v>222</v>
      </c>
      <c r="BW105" s="316" t="s">
        <v>140</v>
      </c>
      <c r="BX105" s="257">
        <f t="shared" ref="BX105:BX107" si="483">W105</f>
        <v>0</v>
      </c>
      <c r="BY105" s="257">
        <f>X105+BX105</f>
        <v>0</v>
      </c>
      <c r="BZ105" s="257">
        <f>Y105+BY105</f>
        <v>0</v>
      </c>
      <c r="CA105" s="257">
        <f>Z105+BZ105</f>
        <v>0</v>
      </c>
      <c r="CB105" s="257">
        <f>AA105+CA105</f>
        <v>0</v>
      </c>
      <c r="CC105" s="257">
        <f>AB105+CB105</f>
        <v>0</v>
      </c>
      <c r="CD105" s="257">
        <f>AC105+CC105</f>
        <v>0</v>
      </c>
      <c r="CE105" s="257">
        <f>AD105+CD105</f>
        <v>0</v>
      </c>
      <c r="CF105" s="258">
        <f>AE105+CE105</f>
        <v>0</v>
      </c>
      <c r="CG105" s="258">
        <f>AF105+CF105</f>
        <v>0</v>
      </c>
      <c r="CH105" s="258">
        <f>AG105+CG105</f>
        <v>0</v>
      </c>
      <c r="CI105" s="258">
        <f>AH105+CH105</f>
        <v>0</v>
      </c>
      <c r="CJ105" s="50"/>
      <c r="CK105" s="94"/>
      <c r="CL105" s="95"/>
      <c r="CM105" s="98" t="s">
        <v>222</v>
      </c>
      <c r="CN105" s="316" t="s">
        <v>140</v>
      </c>
      <c r="CO105" s="257">
        <f t="shared" ref="CO105:CO107" si="484">AN105</f>
        <v>0</v>
      </c>
      <c r="CP105" s="257">
        <f>AO105+CO105</f>
        <v>0</v>
      </c>
      <c r="CQ105" s="257">
        <f>AP105+CP105</f>
        <v>0</v>
      </c>
      <c r="CR105" s="257">
        <f>AQ105+CQ105</f>
        <v>0</v>
      </c>
      <c r="CS105" s="257">
        <f>AR105+CR105</f>
        <v>0</v>
      </c>
      <c r="CT105" s="257">
        <f>AS105+CS105</f>
        <v>0</v>
      </c>
      <c r="CU105" s="257">
        <f>AT105+CT105</f>
        <v>0</v>
      </c>
      <c r="CV105" s="257">
        <f>AU105+CU105</f>
        <v>0</v>
      </c>
      <c r="CW105" s="258">
        <f>AV105+CV105</f>
        <v>0</v>
      </c>
      <c r="CX105" s="258">
        <f>AW105+CW105</f>
        <v>0</v>
      </c>
      <c r="CY105" s="258">
        <f>AX105+CX105</f>
        <v>0</v>
      </c>
      <c r="CZ105" s="258">
        <f>AY105+CY105</f>
        <v>0</v>
      </c>
      <c r="DA105" s="50"/>
      <c r="DB105" s="94"/>
      <c r="DC105" s="95"/>
      <c r="DD105" s="98" t="s">
        <v>222</v>
      </c>
      <c r="DE105" s="316" t="s">
        <v>140</v>
      </c>
      <c r="DF105" s="257"/>
      <c r="DG105" s="50"/>
    </row>
    <row r="106" spans="1:111" s="14" customFormat="1" ht="15">
      <c r="A106" s="50"/>
      <c r="B106" s="94"/>
      <c r="C106" s="95"/>
      <c r="D106" s="98"/>
      <c r="E106" s="316" t="s">
        <v>2</v>
      </c>
      <c r="F106" s="65"/>
      <c r="G106" s="73"/>
      <c r="H106" s="65"/>
      <c r="I106" s="73"/>
      <c r="J106" s="65"/>
      <c r="K106" s="73"/>
      <c r="L106" s="65"/>
      <c r="M106" s="73"/>
      <c r="N106" s="70"/>
      <c r="O106" s="78"/>
      <c r="P106" s="70"/>
      <c r="Q106" s="78"/>
      <c r="R106" s="50"/>
      <c r="S106" s="94"/>
      <c r="T106" s="95"/>
      <c r="U106" s="98"/>
      <c r="V106" s="316" t="s">
        <v>2</v>
      </c>
      <c r="W106" s="65"/>
      <c r="X106" s="73"/>
      <c r="Y106" s="65"/>
      <c r="Z106" s="73"/>
      <c r="AA106" s="65"/>
      <c r="AB106" s="73"/>
      <c r="AC106" s="65"/>
      <c r="AD106" s="73"/>
      <c r="AE106" s="70"/>
      <c r="AF106" s="78"/>
      <c r="AG106" s="70"/>
      <c r="AH106" s="78"/>
      <c r="AI106" s="50"/>
      <c r="AJ106" s="94"/>
      <c r="AK106" s="95"/>
      <c r="AL106" s="98"/>
      <c r="AM106" s="316" t="s">
        <v>2</v>
      </c>
      <c r="AN106" s="244"/>
      <c r="AO106" s="244"/>
      <c r="AP106" s="244"/>
      <c r="AQ106" s="244"/>
      <c r="AR106" s="244"/>
      <c r="AS106" s="244"/>
      <c r="AT106" s="244"/>
      <c r="AU106" s="244"/>
      <c r="AV106" s="245"/>
      <c r="AW106" s="245"/>
      <c r="AX106" s="245"/>
      <c r="AY106" s="245"/>
      <c r="AZ106" s="50"/>
      <c r="BA106" s="268"/>
      <c r="BB106" s="48"/>
      <c r="BC106" s="94"/>
      <c r="BD106" s="95"/>
      <c r="BE106" s="98"/>
      <c r="BF106" s="316" t="s">
        <v>2</v>
      </c>
      <c r="BG106" s="244">
        <f t="shared" si="482"/>
        <v>0</v>
      </c>
      <c r="BH106" s="244">
        <f>G106+BG106</f>
        <v>0</v>
      </c>
      <c r="BI106" s="244">
        <f>H106+BH106</f>
        <v>0</v>
      </c>
      <c r="BJ106" s="244">
        <f>I106+BI106</f>
        <v>0</v>
      </c>
      <c r="BK106" s="244">
        <f>J106+BJ106</f>
        <v>0</v>
      </c>
      <c r="BL106" s="244">
        <f>K106+BK106</f>
        <v>0</v>
      </c>
      <c r="BM106" s="244">
        <f>L106+BL106</f>
        <v>0</v>
      </c>
      <c r="BN106" s="244">
        <f>M106+BM106</f>
        <v>0</v>
      </c>
      <c r="BO106" s="245">
        <f>N106+BN106</f>
        <v>0</v>
      </c>
      <c r="BP106" s="245">
        <f>O106+BO106</f>
        <v>0</v>
      </c>
      <c r="BQ106" s="245">
        <f>P106+BP106</f>
        <v>0</v>
      </c>
      <c r="BR106" s="245">
        <f>Q106+BQ106</f>
        <v>0</v>
      </c>
      <c r="BS106" s="50"/>
      <c r="BT106" s="94"/>
      <c r="BU106" s="95"/>
      <c r="BV106" s="98"/>
      <c r="BW106" s="316" t="s">
        <v>2</v>
      </c>
      <c r="BX106" s="244">
        <f t="shared" si="483"/>
        <v>0</v>
      </c>
      <c r="BY106" s="244">
        <f>X106+BX106</f>
        <v>0</v>
      </c>
      <c r="BZ106" s="244">
        <f>Y106+BY106</f>
        <v>0</v>
      </c>
      <c r="CA106" s="244">
        <f>Z106+BZ106</f>
        <v>0</v>
      </c>
      <c r="CB106" s="244">
        <f>AA106+CA106</f>
        <v>0</v>
      </c>
      <c r="CC106" s="244">
        <f>AB106+CB106</f>
        <v>0</v>
      </c>
      <c r="CD106" s="244">
        <f>AC106+CC106</f>
        <v>0</v>
      </c>
      <c r="CE106" s="244">
        <f>AD106+CD106</f>
        <v>0</v>
      </c>
      <c r="CF106" s="245">
        <f>AE106+CE106</f>
        <v>0</v>
      </c>
      <c r="CG106" s="245">
        <f>AF106+CF106</f>
        <v>0</v>
      </c>
      <c r="CH106" s="245">
        <f>AG106+CG106</f>
        <v>0</v>
      </c>
      <c r="CI106" s="245">
        <f>AH106+CH106</f>
        <v>0</v>
      </c>
      <c r="CJ106" s="50"/>
      <c r="CK106" s="94"/>
      <c r="CL106" s="95"/>
      <c r="CM106" s="98"/>
      <c r="CN106" s="316" t="s">
        <v>2</v>
      </c>
      <c r="CO106" s="244">
        <f t="shared" si="484"/>
        <v>0</v>
      </c>
      <c r="CP106" s="244">
        <f>AO106+CO106</f>
        <v>0</v>
      </c>
      <c r="CQ106" s="244">
        <f>AP106+CP106</f>
        <v>0</v>
      </c>
      <c r="CR106" s="244">
        <f>AQ106+CQ106</f>
        <v>0</v>
      </c>
      <c r="CS106" s="244">
        <f>AR106+CR106</f>
        <v>0</v>
      </c>
      <c r="CT106" s="244">
        <f>AS106+CS106</f>
        <v>0</v>
      </c>
      <c r="CU106" s="244">
        <f>AT106+CT106</f>
        <v>0</v>
      </c>
      <c r="CV106" s="244">
        <f>AU106+CU106</f>
        <v>0</v>
      </c>
      <c r="CW106" s="245">
        <f>AV106+CV106</f>
        <v>0</v>
      </c>
      <c r="CX106" s="245">
        <f>AW106+CW106</f>
        <v>0</v>
      </c>
      <c r="CY106" s="245">
        <f>AX106+CX106</f>
        <v>0</v>
      </c>
      <c r="CZ106" s="245">
        <f>AY106+CY106</f>
        <v>0</v>
      </c>
      <c r="DA106" s="50"/>
      <c r="DB106" s="94"/>
      <c r="DC106" s="95"/>
      <c r="DD106" s="98"/>
      <c r="DE106" s="316" t="s">
        <v>2</v>
      </c>
      <c r="DF106" s="244"/>
      <c r="DG106" s="50"/>
    </row>
    <row r="107" spans="1:111" s="14" customFormat="1" ht="15">
      <c r="A107" s="50"/>
      <c r="B107" s="94"/>
      <c r="C107" s="95"/>
      <c r="D107" s="98"/>
      <c r="E107" s="316" t="s">
        <v>141</v>
      </c>
      <c r="F107" s="69"/>
      <c r="G107" s="77"/>
      <c r="H107" s="69"/>
      <c r="I107" s="77"/>
      <c r="J107" s="69"/>
      <c r="K107" s="77"/>
      <c r="L107" s="69"/>
      <c r="M107" s="77"/>
      <c r="N107" s="67"/>
      <c r="O107" s="75"/>
      <c r="P107" s="67"/>
      <c r="Q107" s="75"/>
      <c r="R107" s="50"/>
      <c r="S107" s="94"/>
      <c r="T107" s="95"/>
      <c r="U107" s="98"/>
      <c r="V107" s="316" t="s">
        <v>141</v>
      </c>
      <c r="W107" s="69"/>
      <c r="X107" s="77"/>
      <c r="Y107" s="69"/>
      <c r="Z107" s="77"/>
      <c r="AA107" s="69"/>
      <c r="AB107" s="77"/>
      <c r="AC107" s="69"/>
      <c r="AD107" s="77"/>
      <c r="AE107" s="67"/>
      <c r="AF107" s="75"/>
      <c r="AG107" s="67"/>
      <c r="AH107" s="75"/>
      <c r="AI107" s="50"/>
      <c r="AJ107" s="94"/>
      <c r="AK107" s="95"/>
      <c r="AL107" s="98"/>
      <c r="AM107" s="316" t="s">
        <v>141</v>
      </c>
      <c r="AN107" s="257"/>
      <c r="AO107" s="257"/>
      <c r="AP107" s="257"/>
      <c r="AQ107" s="257"/>
      <c r="AR107" s="257"/>
      <c r="AS107" s="257"/>
      <c r="AT107" s="257"/>
      <c r="AU107" s="257"/>
      <c r="AV107" s="258"/>
      <c r="AW107" s="258"/>
      <c r="AX107" s="258"/>
      <c r="AY107" s="258"/>
      <c r="AZ107" s="50"/>
      <c r="BA107" s="268"/>
      <c r="BB107" s="48"/>
      <c r="BC107" s="94"/>
      <c r="BD107" s="95"/>
      <c r="BE107" s="98"/>
      <c r="BF107" s="316" t="s">
        <v>141</v>
      </c>
      <c r="BG107" s="257">
        <f t="shared" si="482"/>
        <v>0</v>
      </c>
      <c r="BH107" s="257">
        <f>G107+BG107</f>
        <v>0</v>
      </c>
      <c r="BI107" s="257">
        <f>H107+BH107</f>
        <v>0</v>
      </c>
      <c r="BJ107" s="257">
        <f>I107+BI107</f>
        <v>0</v>
      </c>
      <c r="BK107" s="257">
        <f>J107+BJ107</f>
        <v>0</v>
      </c>
      <c r="BL107" s="257">
        <f>K107+BK107</f>
        <v>0</v>
      </c>
      <c r="BM107" s="257">
        <f>L107+BL107</f>
        <v>0</v>
      </c>
      <c r="BN107" s="257">
        <f>M107+BM107</f>
        <v>0</v>
      </c>
      <c r="BO107" s="258">
        <f>N107+BN107</f>
        <v>0</v>
      </c>
      <c r="BP107" s="258">
        <f>O107+BO107</f>
        <v>0</v>
      </c>
      <c r="BQ107" s="258">
        <f>P107+BP107</f>
        <v>0</v>
      </c>
      <c r="BR107" s="258">
        <f>Q107+BQ107</f>
        <v>0</v>
      </c>
      <c r="BS107" s="50"/>
      <c r="BT107" s="94"/>
      <c r="BU107" s="95"/>
      <c r="BV107" s="98"/>
      <c r="BW107" s="316" t="s">
        <v>141</v>
      </c>
      <c r="BX107" s="257">
        <f t="shared" si="483"/>
        <v>0</v>
      </c>
      <c r="BY107" s="257">
        <f>X107+BX107</f>
        <v>0</v>
      </c>
      <c r="BZ107" s="257">
        <f>Y107+BY107</f>
        <v>0</v>
      </c>
      <c r="CA107" s="257">
        <f>Z107+BZ107</f>
        <v>0</v>
      </c>
      <c r="CB107" s="257">
        <f>AA107+CA107</f>
        <v>0</v>
      </c>
      <c r="CC107" s="257">
        <f>AB107+CB107</f>
        <v>0</v>
      </c>
      <c r="CD107" s="257">
        <f>AC107+CC107</f>
        <v>0</v>
      </c>
      <c r="CE107" s="257">
        <f>AD107+CD107</f>
        <v>0</v>
      </c>
      <c r="CF107" s="258">
        <f>AE107+CE107</f>
        <v>0</v>
      </c>
      <c r="CG107" s="258">
        <f>AF107+CF107</f>
        <v>0</v>
      </c>
      <c r="CH107" s="258">
        <f>AG107+CG107</f>
        <v>0</v>
      </c>
      <c r="CI107" s="258">
        <f>AH107+CH107</f>
        <v>0</v>
      </c>
      <c r="CJ107" s="50"/>
      <c r="CK107" s="94"/>
      <c r="CL107" s="95"/>
      <c r="CM107" s="98"/>
      <c r="CN107" s="316" t="s">
        <v>141</v>
      </c>
      <c r="CO107" s="257">
        <f t="shared" si="484"/>
        <v>0</v>
      </c>
      <c r="CP107" s="257">
        <f>AO107+CO107</f>
        <v>0</v>
      </c>
      <c r="CQ107" s="257">
        <f>AP107+CP107</f>
        <v>0</v>
      </c>
      <c r="CR107" s="257">
        <f>AQ107+CQ107</f>
        <v>0</v>
      </c>
      <c r="CS107" s="257">
        <f>AR107+CR107</f>
        <v>0</v>
      </c>
      <c r="CT107" s="257">
        <f>AS107+CS107</f>
        <v>0</v>
      </c>
      <c r="CU107" s="257">
        <f>AT107+CT107</f>
        <v>0</v>
      </c>
      <c r="CV107" s="257">
        <f>AU107+CU107</f>
        <v>0</v>
      </c>
      <c r="CW107" s="258">
        <f>AV107+CV107</f>
        <v>0</v>
      </c>
      <c r="CX107" s="258">
        <f>AW107+CW107</f>
        <v>0</v>
      </c>
      <c r="CY107" s="258">
        <f>AX107+CX107</f>
        <v>0</v>
      </c>
      <c r="CZ107" s="258">
        <f>AY107+CY107</f>
        <v>0</v>
      </c>
      <c r="DA107" s="50"/>
      <c r="DB107" s="94"/>
      <c r="DC107" s="95"/>
      <c r="DD107" s="98"/>
      <c r="DE107" s="316" t="s">
        <v>141</v>
      </c>
      <c r="DF107" s="257"/>
      <c r="DG107" s="50"/>
    </row>
    <row r="108" spans="1:111" s="14" customFormat="1" ht="15">
      <c r="A108" s="50"/>
      <c r="B108" s="94"/>
      <c r="C108" s="95"/>
      <c r="D108" s="96"/>
      <c r="E108" s="316" t="s">
        <v>143</v>
      </c>
      <c r="F108" s="69">
        <f>IF(F106=0,0,F107/F106)</f>
        <v>0</v>
      </c>
      <c r="G108" s="77">
        <f t="shared" ref="G108:Q108" si="485">IF(G106=0,0,G107/G106)</f>
        <v>0</v>
      </c>
      <c r="H108" s="69">
        <f t="shared" si="485"/>
        <v>0</v>
      </c>
      <c r="I108" s="77">
        <f t="shared" si="485"/>
        <v>0</v>
      </c>
      <c r="J108" s="69">
        <f t="shared" si="485"/>
        <v>0</v>
      </c>
      <c r="K108" s="77">
        <f t="shared" si="485"/>
        <v>0</v>
      </c>
      <c r="L108" s="69">
        <f t="shared" si="485"/>
        <v>0</v>
      </c>
      <c r="M108" s="77">
        <f t="shared" si="485"/>
        <v>0</v>
      </c>
      <c r="N108" s="67">
        <f t="shared" si="485"/>
        <v>0</v>
      </c>
      <c r="O108" s="75">
        <f t="shared" si="485"/>
        <v>0</v>
      </c>
      <c r="P108" s="67">
        <f t="shared" si="485"/>
        <v>0</v>
      </c>
      <c r="Q108" s="75">
        <f t="shared" si="485"/>
        <v>0</v>
      </c>
      <c r="R108" s="50"/>
      <c r="S108" s="94"/>
      <c r="T108" s="95"/>
      <c r="U108" s="96"/>
      <c r="V108" s="316" t="s">
        <v>143</v>
      </c>
      <c r="W108" s="69">
        <f>IF(W106=0,0,W107/W106)</f>
        <v>0</v>
      </c>
      <c r="X108" s="77">
        <f t="shared" ref="X108:AH108" si="486">IF(X106=0,0,X107/X106)</f>
        <v>0</v>
      </c>
      <c r="Y108" s="69">
        <f t="shared" si="486"/>
        <v>0</v>
      </c>
      <c r="Z108" s="77">
        <f t="shared" si="486"/>
        <v>0</v>
      </c>
      <c r="AA108" s="69">
        <f t="shared" si="486"/>
        <v>0</v>
      </c>
      <c r="AB108" s="77">
        <f t="shared" si="486"/>
        <v>0</v>
      </c>
      <c r="AC108" s="69">
        <f t="shared" si="486"/>
        <v>0</v>
      </c>
      <c r="AD108" s="77">
        <f t="shared" si="486"/>
        <v>0</v>
      </c>
      <c r="AE108" s="67">
        <f t="shared" si="486"/>
        <v>0</v>
      </c>
      <c r="AF108" s="75">
        <f t="shared" si="486"/>
        <v>0</v>
      </c>
      <c r="AG108" s="67">
        <f t="shared" si="486"/>
        <v>0</v>
      </c>
      <c r="AH108" s="75">
        <f t="shared" si="486"/>
        <v>0</v>
      </c>
      <c r="AI108" s="50"/>
      <c r="AJ108" s="94"/>
      <c r="AK108" s="95"/>
      <c r="AL108" s="96"/>
      <c r="AM108" s="316" t="s">
        <v>143</v>
      </c>
      <c r="AN108" s="257">
        <f>IF(AN106=0,0,AN107/AN106)</f>
        <v>0</v>
      </c>
      <c r="AO108" s="257">
        <f t="shared" ref="AO108:AY108" si="487">IF(AO106=0,0,AO107/AO106)</f>
        <v>0</v>
      </c>
      <c r="AP108" s="257">
        <f t="shared" si="487"/>
        <v>0</v>
      </c>
      <c r="AQ108" s="257">
        <f t="shared" si="487"/>
        <v>0</v>
      </c>
      <c r="AR108" s="257">
        <f t="shared" si="487"/>
        <v>0</v>
      </c>
      <c r="AS108" s="257">
        <f t="shared" si="487"/>
        <v>0</v>
      </c>
      <c r="AT108" s="257">
        <f t="shared" si="487"/>
        <v>0</v>
      </c>
      <c r="AU108" s="257">
        <f t="shared" si="487"/>
        <v>0</v>
      </c>
      <c r="AV108" s="258">
        <f t="shared" si="487"/>
        <v>0</v>
      </c>
      <c r="AW108" s="258">
        <f t="shared" si="487"/>
        <v>0</v>
      </c>
      <c r="AX108" s="258">
        <f t="shared" si="487"/>
        <v>0</v>
      </c>
      <c r="AY108" s="258">
        <f t="shared" si="487"/>
        <v>0</v>
      </c>
      <c r="AZ108" s="50"/>
      <c r="BA108" s="268"/>
      <c r="BB108" s="48"/>
      <c r="BC108" s="94"/>
      <c r="BD108" s="95"/>
      <c r="BE108" s="96"/>
      <c r="BF108" s="316" t="s">
        <v>143</v>
      </c>
      <c r="BG108" s="257">
        <f>IF(BG106=0,0,BG107/BG106)</f>
        <v>0</v>
      </c>
      <c r="BH108" s="257">
        <f t="shared" ref="BH108:BR108" si="488">IF(BH106=0,0,BH107/BH106)</f>
        <v>0</v>
      </c>
      <c r="BI108" s="257">
        <f t="shared" si="488"/>
        <v>0</v>
      </c>
      <c r="BJ108" s="257">
        <f t="shared" si="488"/>
        <v>0</v>
      </c>
      <c r="BK108" s="257">
        <f t="shared" si="488"/>
        <v>0</v>
      </c>
      <c r="BL108" s="257">
        <f t="shared" si="488"/>
        <v>0</v>
      </c>
      <c r="BM108" s="257">
        <f t="shared" si="488"/>
        <v>0</v>
      </c>
      <c r="BN108" s="257">
        <f t="shared" si="488"/>
        <v>0</v>
      </c>
      <c r="BO108" s="258">
        <f t="shared" si="488"/>
        <v>0</v>
      </c>
      <c r="BP108" s="258">
        <f t="shared" si="488"/>
        <v>0</v>
      </c>
      <c r="BQ108" s="258">
        <f t="shared" si="488"/>
        <v>0</v>
      </c>
      <c r="BR108" s="258">
        <f t="shared" si="488"/>
        <v>0</v>
      </c>
      <c r="BS108" s="50"/>
      <c r="BT108" s="94"/>
      <c r="BU108" s="95"/>
      <c r="BV108" s="96"/>
      <c r="BW108" s="316" t="s">
        <v>143</v>
      </c>
      <c r="BX108" s="257">
        <f>IF(BX106=0,0,BX107/BX106)</f>
        <v>0</v>
      </c>
      <c r="BY108" s="257">
        <f t="shared" ref="BY108:CI108" si="489">IF(BY106=0,0,BY107/BY106)</f>
        <v>0</v>
      </c>
      <c r="BZ108" s="257">
        <f t="shared" si="489"/>
        <v>0</v>
      </c>
      <c r="CA108" s="257">
        <f t="shared" si="489"/>
        <v>0</v>
      </c>
      <c r="CB108" s="257">
        <f t="shared" si="489"/>
        <v>0</v>
      </c>
      <c r="CC108" s="257">
        <f t="shared" si="489"/>
        <v>0</v>
      </c>
      <c r="CD108" s="257">
        <f t="shared" si="489"/>
        <v>0</v>
      </c>
      <c r="CE108" s="257">
        <f t="shared" si="489"/>
        <v>0</v>
      </c>
      <c r="CF108" s="258">
        <f t="shared" si="489"/>
        <v>0</v>
      </c>
      <c r="CG108" s="258">
        <f t="shared" si="489"/>
        <v>0</v>
      </c>
      <c r="CH108" s="258">
        <f t="shared" si="489"/>
        <v>0</v>
      </c>
      <c r="CI108" s="258">
        <f t="shared" si="489"/>
        <v>0</v>
      </c>
      <c r="CJ108" s="50"/>
      <c r="CK108" s="94"/>
      <c r="CL108" s="95"/>
      <c r="CM108" s="96"/>
      <c r="CN108" s="316" t="s">
        <v>143</v>
      </c>
      <c r="CO108" s="257">
        <f>IF(CO106=0,0,CO107/CO106)</f>
        <v>0</v>
      </c>
      <c r="CP108" s="257">
        <f t="shared" ref="CP108:CZ108" si="490">IF(CP106=0,0,CP107/CP106)</f>
        <v>0</v>
      </c>
      <c r="CQ108" s="257">
        <f t="shared" si="490"/>
        <v>0</v>
      </c>
      <c r="CR108" s="257">
        <f t="shared" si="490"/>
        <v>0</v>
      </c>
      <c r="CS108" s="257">
        <f t="shared" si="490"/>
        <v>0</v>
      </c>
      <c r="CT108" s="257">
        <f t="shared" si="490"/>
        <v>0</v>
      </c>
      <c r="CU108" s="257">
        <f t="shared" si="490"/>
        <v>0</v>
      </c>
      <c r="CV108" s="257">
        <f t="shared" si="490"/>
        <v>0</v>
      </c>
      <c r="CW108" s="258">
        <f t="shared" si="490"/>
        <v>0</v>
      </c>
      <c r="CX108" s="258">
        <f t="shared" si="490"/>
        <v>0</v>
      </c>
      <c r="CY108" s="258">
        <f t="shared" si="490"/>
        <v>0</v>
      </c>
      <c r="CZ108" s="258">
        <f t="shared" si="490"/>
        <v>0</v>
      </c>
      <c r="DA108" s="50"/>
      <c r="DB108" s="94"/>
      <c r="DC108" s="95"/>
      <c r="DD108" s="96"/>
      <c r="DE108" s="316" t="s">
        <v>143</v>
      </c>
      <c r="DF108" s="257">
        <f>IF(DF106=0,0,DF107/DF106)</f>
        <v>0</v>
      </c>
      <c r="DG108" s="50"/>
    </row>
    <row r="109" spans="1:111" s="14" customFormat="1" ht="15">
      <c r="A109" s="50"/>
      <c r="B109" s="94"/>
      <c r="C109" s="95"/>
      <c r="D109" s="96"/>
      <c r="E109" s="316" t="s">
        <v>25</v>
      </c>
      <c r="F109" s="69">
        <f>IF(F106=0,0,F105/F106)</f>
        <v>0</v>
      </c>
      <c r="G109" s="77">
        <f t="shared" ref="G109:Q109" si="491">IF(G106=0,0,G105/G106)</f>
        <v>0</v>
      </c>
      <c r="H109" s="69">
        <f t="shared" si="491"/>
        <v>0</v>
      </c>
      <c r="I109" s="77">
        <f t="shared" si="491"/>
        <v>0</v>
      </c>
      <c r="J109" s="69">
        <f t="shared" si="491"/>
        <v>0</v>
      </c>
      <c r="K109" s="77">
        <f t="shared" si="491"/>
        <v>0</v>
      </c>
      <c r="L109" s="69">
        <f t="shared" si="491"/>
        <v>0</v>
      </c>
      <c r="M109" s="77">
        <f t="shared" si="491"/>
        <v>0</v>
      </c>
      <c r="N109" s="67">
        <f t="shared" si="491"/>
        <v>0</v>
      </c>
      <c r="O109" s="75">
        <f t="shared" si="491"/>
        <v>0</v>
      </c>
      <c r="P109" s="67">
        <f t="shared" si="491"/>
        <v>0</v>
      </c>
      <c r="Q109" s="75">
        <f t="shared" si="491"/>
        <v>0</v>
      </c>
      <c r="R109" s="50"/>
      <c r="S109" s="94"/>
      <c r="T109" s="95"/>
      <c r="U109" s="96"/>
      <c r="V109" s="316" t="s">
        <v>25</v>
      </c>
      <c r="W109" s="69">
        <f>IF(W106=0,0,W105/W106)</f>
        <v>0</v>
      </c>
      <c r="X109" s="77">
        <f t="shared" ref="X109:AH109" si="492">IF(X106=0,0,X105/X106)</f>
        <v>0</v>
      </c>
      <c r="Y109" s="69">
        <f t="shared" si="492"/>
        <v>0</v>
      </c>
      <c r="Z109" s="77">
        <f t="shared" si="492"/>
        <v>0</v>
      </c>
      <c r="AA109" s="69">
        <f t="shared" si="492"/>
        <v>0</v>
      </c>
      <c r="AB109" s="77">
        <f t="shared" si="492"/>
        <v>0</v>
      </c>
      <c r="AC109" s="69">
        <f t="shared" si="492"/>
        <v>0</v>
      </c>
      <c r="AD109" s="77">
        <f t="shared" si="492"/>
        <v>0</v>
      </c>
      <c r="AE109" s="67">
        <f t="shared" si="492"/>
        <v>0</v>
      </c>
      <c r="AF109" s="75">
        <f t="shared" si="492"/>
        <v>0</v>
      </c>
      <c r="AG109" s="67">
        <f t="shared" si="492"/>
        <v>0</v>
      </c>
      <c r="AH109" s="75">
        <f t="shared" si="492"/>
        <v>0</v>
      </c>
      <c r="AI109" s="50"/>
      <c r="AJ109" s="94"/>
      <c r="AK109" s="95"/>
      <c r="AL109" s="96"/>
      <c r="AM109" s="316" t="s">
        <v>25</v>
      </c>
      <c r="AN109" s="257">
        <f>IF(AN106=0,0,AN105/AN106)</f>
        <v>0</v>
      </c>
      <c r="AO109" s="257">
        <f t="shared" ref="AO109:AY109" si="493">IF(AO106=0,0,AO105/AO106)</f>
        <v>0</v>
      </c>
      <c r="AP109" s="257">
        <f t="shared" si="493"/>
        <v>0</v>
      </c>
      <c r="AQ109" s="257">
        <f t="shared" si="493"/>
        <v>0</v>
      </c>
      <c r="AR109" s="257">
        <f t="shared" si="493"/>
        <v>0</v>
      </c>
      <c r="AS109" s="257">
        <f t="shared" si="493"/>
        <v>0</v>
      </c>
      <c r="AT109" s="257">
        <f t="shared" si="493"/>
        <v>0</v>
      </c>
      <c r="AU109" s="257">
        <f t="shared" si="493"/>
        <v>0</v>
      </c>
      <c r="AV109" s="258">
        <f t="shared" si="493"/>
        <v>0</v>
      </c>
      <c r="AW109" s="258">
        <f t="shared" si="493"/>
        <v>0</v>
      </c>
      <c r="AX109" s="258">
        <f t="shared" si="493"/>
        <v>0</v>
      </c>
      <c r="AY109" s="258">
        <f t="shared" si="493"/>
        <v>0</v>
      </c>
      <c r="AZ109" s="50"/>
      <c r="BA109" s="268"/>
      <c r="BB109" s="48"/>
      <c r="BC109" s="94"/>
      <c r="BD109" s="95"/>
      <c r="BE109" s="96"/>
      <c r="BF109" s="316" t="s">
        <v>25</v>
      </c>
      <c r="BG109" s="257">
        <f>IF(BG106=0,0,BG105/BG106)</f>
        <v>0</v>
      </c>
      <c r="BH109" s="257">
        <f t="shared" ref="BH109:BR109" si="494">IF(BH106=0,0,BH105/BH106)</f>
        <v>0</v>
      </c>
      <c r="BI109" s="257">
        <f t="shared" si="494"/>
        <v>0</v>
      </c>
      <c r="BJ109" s="257">
        <f t="shared" si="494"/>
        <v>0</v>
      </c>
      <c r="BK109" s="257">
        <f t="shared" si="494"/>
        <v>0</v>
      </c>
      <c r="BL109" s="257">
        <f t="shared" si="494"/>
        <v>0</v>
      </c>
      <c r="BM109" s="257">
        <f t="shared" si="494"/>
        <v>0</v>
      </c>
      <c r="BN109" s="257">
        <f t="shared" si="494"/>
        <v>0</v>
      </c>
      <c r="BO109" s="258">
        <f t="shared" si="494"/>
        <v>0</v>
      </c>
      <c r="BP109" s="258">
        <f t="shared" si="494"/>
        <v>0</v>
      </c>
      <c r="BQ109" s="258">
        <f t="shared" si="494"/>
        <v>0</v>
      </c>
      <c r="BR109" s="258">
        <f t="shared" si="494"/>
        <v>0</v>
      </c>
      <c r="BS109" s="50"/>
      <c r="BT109" s="94"/>
      <c r="BU109" s="95"/>
      <c r="BV109" s="96"/>
      <c r="BW109" s="316" t="s">
        <v>25</v>
      </c>
      <c r="BX109" s="257">
        <f>IF(BX106=0,0,BX105/BX106)</f>
        <v>0</v>
      </c>
      <c r="BY109" s="257">
        <f t="shared" ref="BY109:CI109" si="495">IF(BY106=0,0,BY105/BY106)</f>
        <v>0</v>
      </c>
      <c r="BZ109" s="257">
        <f t="shared" si="495"/>
        <v>0</v>
      </c>
      <c r="CA109" s="257">
        <f t="shared" si="495"/>
        <v>0</v>
      </c>
      <c r="CB109" s="257">
        <f t="shared" si="495"/>
        <v>0</v>
      </c>
      <c r="CC109" s="257">
        <f t="shared" si="495"/>
        <v>0</v>
      </c>
      <c r="CD109" s="257">
        <f t="shared" si="495"/>
        <v>0</v>
      </c>
      <c r="CE109" s="257">
        <f t="shared" si="495"/>
        <v>0</v>
      </c>
      <c r="CF109" s="258">
        <f t="shared" si="495"/>
        <v>0</v>
      </c>
      <c r="CG109" s="258">
        <f t="shared" si="495"/>
        <v>0</v>
      </c>
      <c r="CH109" s="258">
        <f t="shared" si="495"/>
        <v>0</v>
      </c>
      <c r="CI109" s="258">
        <f t="shared" si="495"/>
        <v>0</v>
      </c>
      <c r="CJ109" s="50"/>
      <c r="CK109" s="94"/>
      <c r="CL109" s="95"/>
      <c r="CM109" s="96"/>
      <c r="CN109" s="316" t="s">
        <v>25</v>
      </c>
      <c r="CO109" s="257">
        <f>IF(CO106=0,0,CO105/CO106)</f>
        <v>0</v>
      </c>
      <c r="CP109" s="257">
        <f t="shared" ref="CP109:CZ109" si="496">IF(CP106=0,0,CP105/CP106)</f>
        <v>0</v>
      </c>
      <c r="CQ109" s="257">
        <f t="shared" si="496"/>
        <v>0</v>
      </c>
      <c r="CR109" s="257">
        <f t="shared" si="496"/>
        <v>0</v>
      </c>
      <c r="CS109" s="257">
        <f t="shared" si="496"/>
        <v>0</v>
      </c>
      <c r="CT109" s="257">
        <f t="shared" si="496"/>
        <v>0</v>
      </c>
      <c r="CU109" s="257">
        <f t="shared" si="496"/>
        <v>0</v>
      </c>
      <c r="CV109" s="257">
        <f t="shared" si="496"/>
        <v>0</v>
      </c>
      <c r="CW109" s="258">
        <f t="shared" si="496"/>
        <v>0</v>
      </c>
      <c r="CX109" s="258">
        <f t="shared" si="496"/>
        <v>0</v>
      </c>
      <c r="CY109" s="258">
        <f t="shared" si="496"/>
        <v>0</v>
      </c>
      <c r="CZ109" s="258">
        <f t="shared" si="496"/>
        <v>0</v>
      </c>
      <c r="DA109" s="50"/>
      <c r="DB109" s="94"/>
      <c r="DC109" s="95"/>
      <c r="DD109" s="96"/>
      <c r="DE109" s="316" t="s">
        <v>25</v>
      </c>
      <c r="DF109" s="257">
        <f>IF(DF106=0,0,DF105/DF106)</f>
        <v>0</v>
      </c>
      <c r="DG109" s="50"/>
    </row>
    <row r="110" spans="1:111" s="14" customFormat="1" ht="15">
      <c r="A110" s="50"/>
      <c r="B110" s="94"/>
      <c r="C110" s="95"/>
      <c r="D110" s="96"/>
      <c r="E110" s="316"/>
      <c r="F110" s="65"/>
      <c r="G110" s="73"/>
      <c r="H110" s="65"/>
      <c r="I110" s="73"/>
      <c r="J110" s="65"/>
      <c r="K110" s="73"/>
      <c r="L110" s="65"/>
      <c r="M110" s="73"/>
      <c r="N110" s="70"/>
      <c r="O110" s="78"/>
      <c r="P110" s="70"/>
      <c r="Q110" s="78"/>
      <c r="R110" s="50"/>
      <c r="S110" s="94"/>
      <c r="T110" s="95"/>
      <c r="U110" s="96"/>
      <c r="V110" s="316"/>
      <c r="W110" s="65"/>
      <c r="X110" s="73"/>
      <c r="Y110" s="65"/>
      <c r="Z110" s="73"/>
      <c r="AA110" s="65"/>
      <c r="AB110" s="73"/>
      <c r="AC110" s="65"/>
      <c r="AD110" s="73"/>
      <c r="AE110" s="70"/>
      <c r="AF110" s="78"/>
      <c r="AG110" s="70"/>
      <c r="AH110" s="78"/>
      <c r="AI110" s="50"/>
      <c r="AJ110" s="94"/>
      <c r="AK110" s="95"/>
      <c r="AL110" s="96"/>
      <c r="AM110" s="316"/>
      <c r="AN110" s="244"/>
      <c r="AO110" s="244"/>
      <c r="AP110" s="244"/>
      <c r="AQ110" s="244"/>
      <c r="AR110" s="244"/>
      <c r="AS110" s="244"/>
      <c r="AT110" s="244"/>
      <c r="AU110" s="244"/>
      <c r="AV110" s="245"/>
      <c r="AW110" s="245"/>
      <c r="AX110" s="245"/>
      <c r="AY110" s="245"/>
      <c r="AZ110" s="50"/>
      <c r="BA110" s="268"/>
      <c r="BB110" s="48"/>
      <c r="BC110" s="94"/>
      <c r="BD110" s="95"/>
      <c r="BE110" s="96"/>
      <c r="BF110" s="316"/>
      <c r="BG110" s="244"/>
      <c r="BH110" s="244"/>
      <c r="BI110" s="244"/>
      <c r="BJ110" s="244"/>
      <c r="BK110" s="244"/>
      <c r="BL110" s="244"/>
      <c r="BM110" s="244"/>
      <c r="BN110" s="244"/>
      <c r="BO110" s="245"/>
      <c r="BP110" s="245"/>
      <c r="BQ110" s="245"/>
      <c r="BR110" s="245"/>
      <c r="BS110" s="50"/>
      <c r="BT110" s="94"/>
      <c r="BU110" s="95"/>
      <c r="BV110" s="96"/>
      <c r="BW110" s="316"/>
      <c r="BX110" s="244"/>
      <c r="BY110" s="244"/>
      <c r="BZ110" s="244"/>
      <c r="CA110" s="244"/>
      <c r="CB110" s="244"/>
      <c r="CC110" s="244"/>
      <c r="CD110" s="244"/>
      <c r="CE110" s="244"/>
      <c r="CF110" s="245"/>
      <c r="CG110" s="245"/>
      <c r="CH110" s="245"/>
      <c r="CI110" s="245"/>
      <c r="CJ110" s="50"/>
      <c r="CK110" s="94"/>
      <c r="CL110" s="95"/>
      <c r="CM110" s="96"/>
      <c r="CN110" s="316"/>
      <c r="CO110" s="244"/>
      <c r="CP110" s="244"/>
      <c r="CQ110" s="244"/>
      <c r="CR110" s="244"/>
      <c r="CS110" s="244"/>
      <c r="CT110" s="244"/>
      <c r="CU110" s="244"/>
      <c r="CV110" s="244"/>
      <c r="CW110" s="245"/>
      <c r="CX110" s="245"/>
      <c r="CY110" s="245"/>
      <c r="CZ110" s="245"/>
      <c r="DA110" s="50"/>
      <c r="DB110" s="94"/>
      <c r="DC110" s="95"/>
      <c r="DD110" s="96"/>
      <c r="DE110" s="316"/>
      <c r="DF110" s="244"/>
      <c r="DG110" s="50"/>
    </row>
    <row r="111" spans="1:111" s="14" customFormat="1" ht="15">
      <c r="A111" s="50"/>
      <c r="B111" s="94"/>
      <c r="C111" s="95"/>
      <c r="D111" s="98" t="s">
        <v>425</v>
      </c>
      <c r="E111" s="316" t="s">
        <v>140</v>
      </c>
      <c r="F111" s="69"/>
      <c r="G111" s="77"/>
      <c r="H111" s="69"/>
      <c r="I111" s="77"/>
      <c r="J111" s="69"/>
      <c r="K111" s="77"/>
      <c r="L111" s="69"/>
      <c r="M111" s="77"/>
      <c r="N111" s="67"/>
      <c r="O111" s="75"/>
      <c r="P111" s="67"/>
      <c r="Q111" s="75"/>
      <c r="R111" s="50"/>
      <c r="S111" s="94"/>
      <c r="T111" s="95"/>
      <c r="U111" s="98" t="s">
        <v>425</v>
      </c>
      <c r="V111" s="316" t="s">
        <v>140</v>
      </c>
      <c r="W111" s="69"/>
      <c r="X111" s="77"/>
      <c r="Y111" s="69"/>
      <c r="Z111" s="77"/>
      <c r="AA111" s="69"/>
      <c r="AB111" s="77"/>
      <c r="AC111" s="69"/>
      <c r="AD111" s="77"/>
      <c r="AE111" s="67"/>
      <c r="AF111" s="75"/>
      <c r="AG111" s="67"/>
      <c r="AH111" s="75"/>
      <c r="AI111" s="50"/>
      <c r="AJ111" s="94"/>
      <c r="AK111" s="95"/>
      <c r="AL111" s="98" t="s">
        <v>425</v>
      </c>
      <c r="AM111" s="316" t="s">
        <v>140</v>
      </c>
      <c r="AN111" s="257"/>
      <c r="AO111" s="257"/>
      <c r="AP111" s="257"/>
      <c r="AQ111" s="257"/>
      <c r="AR111" s="257"/>
      <c r="AS111" s="257"/>
      <c r="AT111" s="257"/>
      <c r="AU111" s="257"/>
      <c r="AV111" s="258"/>
      <c r="AW111" s="258"/>
      <c r="AX111" s="258"/>
      <c r="AY111" s="258"/>
      <c r="AZ111" s="50"/>
      <c r="BA111" s="268"/>
      <c r="BB111" s="48"/>
      <c r="BC111" s="94"/>
      <c r="BD111" s="95"/>
      <c r="BE111" s="98" t="s">
        <v>425</v>
      </c>
      <c r="BF111" s="316" t="s">
        <v>140</v>
      </c>
      <c r="BG111" s="257">
        <f t="shared" ref="BG111:BG113" si="497">F111</f>
        <v>0</v>
      </c>
      <c r="BH111" s="257">
        <f>G111+BG111</f>
        <v>0</v>
      </c>
      <c r="BI111" s="257">
        <f>H111+BH111</f>
        <v>0</v>
      </c>
      <c r="BJ111" s="257">
        <f>I111+BI111</f>
        <v>0</v>
      </c>
      <c r="BK111" s="257">
        <f>J111+BJ111</f>
        <v>0</v>
      </c>
      <c r="BL111" s="257">
        <f>K111+BK111</f>
        <v>0</v>
      </c>
      <c r="BM111" s="257">
        <f>L111+BL111</f>
        <v>0</v>
      </c>
      <c r="BN111" s="257">
        <f>M111+BM111</f>
        <v>0</v>
      </c>
      <c r="BO111" s="258">
        <f>N111+BN111</f>
        <v>0</v>
      </c>
      <c r="BP111" s="258">
        <f>O111+BO111</f>
        <v>0</v>
      </c>
      <c r="BQ111" s="258">
        <f>P111+BP111</f>
        <v>0</v>
      </c>
      <c r="BR111" s="258">
        <f>Q111+BQ111</f>
        <v>0</v>
      </c>
      <c r="BS111" s="50"/>
      <c r="BT111" s="94"/>
      <c r="BU111" s="95"/>
      <c r="BV111" s="98" t="s">
        <v>425</v>
      </c>
      <c r="BW111" s="316" t="s">
        <v>140</v>
      </c>
      <c r="BX111" s="257">
        <f t="shared" ref="BX111:BX113" si="498">W111</f>
        <v>0</v>
      </c>
      <c r="BY111" s="257">
        <f>X111+BX111</f>
        <v>0</v>
      </c>
      <c r="BZ111" s="257">
        <f>Y111+BY111</f>
        <v>0</v>
      </c>
      <c r="CA111" s="257">
        <f>Z111+BZ111</f>
        <v>0</v>
      </c>
      <c r="CB111" s="257">
        <f>AA111+CA111</f>
        <v>0</v>
      </c>
      <c r="CC111" s="257">
        <f>AB111+CB111</f>
        <v>0</v>
      </c>
      <c r="CD111" s="257">
        <f>AC111+CC111</f>
        <v>0</v>
      </c>
      <c r="CE111" s="257">
        <f>AD111+CD111</f>
        <v>0</v>
      </c>
      <c r="CF111" s="258">
        <f>AE111+CE111</f>
        <v>0</v>
      </c>
      <c r="CG111" s="258">
        <f>AF111+CF111</f>
        <v>0</v>
      </c>
      <c r="CH111" s="258">
        <f>AG111+CG111</f>
        <v>0</v>
      </c>
      <c r="CI111" s="258">
        <f>AH111+CH111</f>
        <v>0</v>
      </c>
      <c r="CJ111" s="50"/>
      <c r="CK111" s="94"/>
      <c r="CL111" s="95"/>
      <c r="CM111" s="98" t="s">
        <v>425</v>
      </c>
      <c r="CN111" s="316" t="s">
        <v>140</v>
      </c>
      <c r="CO111" s="257">
        <f t="shared" ref="CO111:CO113" si="499">AN111</f>
        <v>0</v>
      </c>
      <c r="CP111" s="257">
        <f>AO111+CO111</f>
        <v>0</v>
      </c>
      <c r="CQ111" s="257">
        <f>AP111+CP111</f>
        <v>0</v>
      </c>
      <c r="CR111" s="257">
        <f>AQ111+CQ111</f>
        <v>0</v>
      </c>
      <c r="CS111" s="257">
        <f>AR111+CR111</f>
        <v>0</v>
      </c>
      <c r="CT111" s="257">
        <f>AS111+CS111</f>
        <v>0</v>
      </c>
      <c r="CU111" s="257">
        <f>AT111+CT111</f>
        <v>0</v>
      </c>
      <c r="CV111" s="257">
        <f>AU111+CU111</f>
        <v>0</v>
      </c>
      <c r="CW111" s="258">
        <f>AV111+CV111</f>
        <v>0</v>
      </c>
      <c r="CX111" s="258">
        <f>AW111+CW111</f>
        <v>0</v>
      </c>
      <c r="CY111" s="258">
        <f>AX111+CX111</f>
        <v>0</v>
      </c>
      <c r="CZ111" s="258">
        <f>AY111+CY111</f>
        <v>0</v>
      </c>
      <c r="DA111" s="50"/>
      <c r="DB111" s="94"/>
      <c r="DC111" s="95"/>
      <c r="DD111" s="98" t="s">
        <v>425</v>
      </c>
      <c r="DE111" s="316" t="s">
        <v>140</v>
      </c>
      <c r="DF111" s="257"/>
      <c r="DG111" s="50"/>
    </row>
    <row r="112" spans="1:111" s="14" customFormat="1" ht="15">
      <c r="A112" s="50"/>
      <c r="B112" s="94"/>
      <c r="C112" s="95"/>
      <c r="D112" s="98"/>
      <c r="E112" s="316" t="s">
        <v>2</v>
      </c>
      <c r="F112" s="65"/>
      <c r="G112" s="73"/>
      <c r="H112" s="65"/>
      <c r="I112" s="73"/>
      <c r="J112" s="65"/>
      <c r="K112" s="73"/>
      <c r="L112" s="65"/>
      <c r="M112" s="73"/>
      <c r="N112" s="70"/>
      <c r="O112" s="78"/>
      <c r="P112" s="70"/>
      <c r="Q112" s="78"/>
      <c r="R112" s="50"/>
      <c r="S112" s="94"/>
      <c r="T112" s="95"/>
      <c r="U112" s="98"/>
      <c r="V112" s="316" t="s">
        <v>2</v>
      </c>
      <c r="W112" s="65"/>
      <c r="X112" s="73"/>
      <c r="Y112" s="65"/>
      <c r="Z112" s="73"/>
      <c r="AA112" s="65"/>
      <c r="AB112" s="73"/>
      <c r="AC112" s="65"/>
      <c r="AD112" s="73"/>
      <c r="AE112" s="70"/>
      <c r="AF112" s="78"/>
      <c r="AG112" s="70"/>
      <c r="AH112" s="78"/>
      <c r="AI112" s="50"/>
      <c r="AJ112" s="94"/>
      <c r="AK112" s="95"/>
      <c r="AL112" s="98"/>
      <c r="AM112" s="316" t="s">
        <v>2</v>
      </c>
      <c r="AN112" s="244"/>
      <c r="AO112" s="244"/>
      <c r="AP112" s="244"/>
      <c r="AQ112" s="244"/>
      <c r="AR112" s="244"/>
      <c r="AS112" s="244"/>
      <c r="AT112" s="244"/>
      <c r="AU112" s="244"/>
      <c r="AV112" s="245"/>
      <c r="AW112" s="245"/>
      <c r="AX112" s="245"/>
      <c r="AY112" s="245"/>
      <c r="AZ112" s="50"/>
      <c r="BA112" s="268"/>
      <c r="BB112" s="48"/>
      <c r="BC112" s="94"/>
      <c r="BD112" s="95"/>
      <c r="BE112" s="98"/>
      <c r="BF112" s="316" t="s">
        <v>2</v>
      </c>
      <c r="BG112" s="244">
        <f t="shared" si="497"/>
        <v>0</v>
      </c>
      <c r="BH112" s="244">
        <f>G112+BG112</f>
        <v>0</v>
      </c>
      <c r="BI112" s="244">
        <f>H112+BH112</f>
        <v>0</v>
      </c>
      <c r="BJ112" s="244">
        <f>I112+BI112</f>
        <v>0</v>
      </c>
      <c r="BK112" s="244">
        <f>J112+BJ112</f>
        <v>0</v>
      </c>
      <c r="BL112" s="244">
        <f>K112+BK112</f>
        <v>0</v>
      </c>
      <c r="BM112" s="244">
        <f>L112+BL112</f>
        <v>0</v>
      </c>
      <c r="BN112" s="244">
        <f>M112+BM112</f>
        <v>0</v>
      </c>
      <c r="BO112" s="245">
        <f>N112+BN112</f>
        <v>0</v>
      </c>
      <c r="BP112" s="245">
        <f>O112+BO112</f>
        <v>0</v>
      </c>
      <c r="BQ112" s="245">
        <f>P112+BP112</f>
        <v>0</v>
      </c>
      <c r="BR112" s="245">
        <f>Q112+BQ112</f>
        <v>0</v>
      </c>
      <c r="BS112" s="50"/>
      <c r="BT112" s="94"/>
      <c r="BU112" s="95"/>
      <c r="BV112" s="98"/>
      <c r="BW112" s="316" t="s">
        <v>2</v>
      </c>
      <c r="BX112" s="244">
        <f t="shared" si="498"/>
        <v>0</v>
      </c>
      <c r="BY112" s="244">
        <f>X112+BX112</f>
        <v>0</v>
      </c>
      <c r="BZ112" s="244">
        <f>Y112+BY112</f>
        <v>0</v>
      </c>
      <c r="CA112" s="244">
        <f>Z112+BZ112</f>
        <v>0</v>
      </c>
      <c r="CB112" s="244">
        <f>AA112+CA112</f>
        <v>0</v>
      </c>
      <c r="CC112" s="244">
        <f>AB112+CB112</f>
        <v>0</v>
      </c>
      <c r="CD112" s="244">
        <f>AC112+CC112</f>
        <v>0</v>
      </c>
      <c r="CE112" s="244">
        <f>AD112+CD112</f>
        <v>0</v>
      </c>
      <c r="CF112" s="245">
        <f>AE112+CE112</f>
        <v>0</v>
      </c>
      <c r="CG112" s="245">
        <f>AF112+CF112</f>
        <v>0</v>
      </c>
      <c r="CH112" s="245">
        <f>AG112+CG112</f>
        <v>0</v>
      </c>
      <c r="CI112" s="245">
        <f>AH112+CH112</f>
        <v>0</v>
      </c>
      <c r="CJ112" s="50"/>
      <c r="CK112" s="94"/>
      <c r="CL112" s="95"/>
      <c r="CM112" s="98"/>
      <c r="CN112" s="316" t="s">
        <v>2</v>
      </c>
      <c r="CO112" s="244">
        <f t="shared" si="499"/>
        <v>0</v>
      </c>
      <c r="CP112" s="244">
        <f>AO112+CO112</f>
        <v>0</v>
      </c>
      <c r="CQ112" s="244">
        <f>AP112+CP112</f>
        <v>0</v>
      </c>
      <c r="CR112" s="244">
        <f>AQ112+CQ112</f>
        <v>0</v>
      </c>
      <c r="CS112" s="244">
        <f>AR112+CR112</f>
        <v>0</v>
      </c>
      <c r="CT112" s="244">
        <f>AS112+CS112</f>
        <v>0</v>
      </c>
      <c r="CU112" s="244">
        <f>AT112+CT112</f>
        <v>0</v>
      </c>
      <c r="CV112" s="244">
        <f>AU112+CU112</f>
        <v>0</v>
      </c>
      <c r="CW112" s="245">
        <f>AV112+CV112</f>
        <v>0</v>
      </c>
      <c r="CX112" s="245">
        <f>AW112+CW112</f>
        <v>0</v>
      </c>
      <c r="CY112" s="245">
        <f>AX112+CX112</f>
        <v>0</v>
      </c>
      <c r="CZ112" s="245">
        <f>AY112+CY112</f>
        <v>0</v>
      </c>
      <c r="DA112" s="50"/>
      <c r="DB112" s="94"/>
      <c r="DC112" s="95"/>
      <c r="DD112" s="98"/>
      <c r="DE112" s="316" t="s">
        <v>2</v>
      </c>
      <c r="DF112" s="244"/>
      <c r="DG112" s="50"/>
    </row>
    <row r="113" spans="1:111" s="14" customFormat="1" ht="15">
      <c r="A113" s="50"/>
      <c r="B113" s="94"/>
      <c r="C113" s="95"/>
      <c r="D113" s="98"/>
      <c r="E113" s="316" t="s">
        <v>141</v>
      </c>
      <c r="F113" s="69"/>
      <c r="G113" s="77"/>
      <c r="H113" s="69"/>
      <c r="I113" s="77"/>
      <c r="J113" s="69"/>
      <c r="K113" s="77"/>
      <c r="L113" s="69"/>
      <c r="M113" s="77"/>
      <c r="N113" s="67"/>
      <c r="O113" s="75"/>
      <c r="P113" s="67"/>
      <c r="Q113" s="75"/>
      <c r="R113" s="50"/>
      <c r="S113" s="94"/>
      <c r="T113" s="95"/>
      <c r="U113" s="98"/>
      <c r="V113" s="316" t="s">
        <v>141</v>
      </c>
      <c r="W113" s="69"/>
      <c r="X113" s="77"/>
      <c r="Y113" s="69"/>
      <c r="Z113" s="77"/>
      <c r="AA113" s="69"/>
      <c r="AB113" s="77"/>
      <c r="AC113" s="69"/>
      <c r="AD113" s="77"/>
      <c r="AE113" s="67"/>
      <c r="AF113" s="75"/>
      <c r="AG113" s="67"/>
      <c r="AH113" s="75"/>
      <c r="AI113" s="50"/>
      <c r="AJ113" s="94"/>
      <c r="AK113" s="95"/>
      <c r="AL113" s="98"/>
      <c r="AM113" s="316" t="s">
        <v>141</v>
      </c>
      <c r="AN113" s="257"/>
      <c r="AO113" s="257"/>
      <c r="AP113" s="257"/>
      <c r="AQ113" s="257"/>
      <c r="AR113" s="257"/>
      <c r="AS113" s="257"/>
      <c r="AT113" s="257"/>
      <c r="AU113" s="257"/>
      <c r="AV113" s="258"/>
      <c r="AW113" s="258"/>
      <c r="AX113" s="258"/>
      <c r="AY113" s="258"/>
      <c r="AZ113" s="50"/>
      <c r="BA113" s="268"/>
      <c r="BB113" s="48"/>
      <c r="BC113" s="94"/>
      <c r="BD113" s="95"/>
      <c r="BE113" s="98"/>
      <c r="BF113" s="316" t="s">
        <v>141</v>
      </c>
      <c r="BG113" s="257">
        <f t="shared" si="497"/>
        <v>0</v>
      </c>
      <c r="BH113" s="257">
        <f>G113+BG113</f>
        <v>0</v>
      </c>
      <c r="BI113" s="257">
        <f>H113+BH113</f>
        <v>0</v>
      </c>
      <c r="BJ113" s="257">
        <f>I113+BI113</f>
        <v>0</v>
      </c>
      <c r="BK113" s="257">
        <f>J113+BJ113</f>
        <v>0</v>
      </c>
      <c r="BL113" s="257">
        <f>K113+BK113</f>
        <v>0</v>
      </c>
      <c r="BM113" s="257">
        <f>L113+BL113</f>
        <v>0</v>
      </c>
      <c r="BN113" s="257">
        <f>M113+BM113</f>
        <v>0</v>
      </c>
      <c r="BO113" s="258">
        <f>N113+BN113</f>
        <v>0</v>
      </c>
      <c r="BP113" s="258">
        <f>O113+BO113</f>
        <v>0</v>
      </c>
      <c r="BQ113" s="258">
        <f>P113+BP113</f>
        <v>0</v>
      </c>
      <c r="BR113" s="258">
        <f>Q113+BQ113</f>
        <v>0</v>
      </c>
      <c r="BS113" s="50"/>
      <c r="BT113" s="94"/>
      <c r="BU113" s="95"/>
      <c r="BV113" s="98"/>
      <c r="BW113" s="316" t="s">
        <v>141</v>
      </c>
      <c r="BX113" s="257">
        <f t="shared" si="498"/>
        <v>0</v>
      </c>
      <c r="BY113" s="257">
        <f>X113+BX113</f>
        <v>0</v>
      </c>
      <c r="BZ113" s="257">
        <f>Y113+BY113</f>
        <v>0</v>
      </c>
      <c r="CA113" s="257">
        <f>Z113+BZ113</f>
        <v>0</v>
      </c>
      <c r="CB113" s="257">
        <f>AA113+CA113</f>
        <v>0</v>
      </c>
      <c r="CC113" s="257">
        <f>AB113+CB113</f>
        <v>0</v>
      </c>
      <c r="CD113" s="257">
        <f>AC113+CC113</f>
        <v>0</v>
      </c>
      <c r="CE113" s="257">
        <f>AD113+CD113</f>
        <v>0</v>
      </c>
      <c r="CF113" s="258">
        <f>AE113+CE113</f>
        <v>0</v>
      </c>
      <c r="CG113" s="258">
        <f>AF113+CF113</f>
        <v>0</v>
      </c>
      <c r="CH113" s="258">
        <f>AG113+CG113</f>
        <v>0</v>
      </c>
      <c r="CI113" s="258">
        <f>AH113+CH113</f>
        <v>0</v>
      </c>
      <c r="CJ113" s="50"/>
      <c r="CK113" s="94"/>
      <c r="CL113" s="95"/>
      <c r="CM113" s="98"/>
      <c r="CN113" s="316" t="s">
        <v>141</v>
      </c>
      <c r="CO113" s="257">
        <f t="shared" si="499"/>
        <v>0</v>
      </c>
      <c r="CP113" s="257">
        <f>AO113+CO113</f>
        <v>0</v>
      </c>
      <c r="CQ113" s="257">
        <f>AP113+CP113</f>
        <v>0</v>
      </c>
      <c r="CR113" s="257">
        <f>AQ113+CQ113</f>
        <v>0</v>
      </c>
      <c r="CS113" s="257">
        <f>AR113+CR113</f>
        <v>0</v>
      </c>
      <c r="CT113" s="257">
        <f>AS113+CS113</f>
        <v>0</v>
      </c>
      <c r="CU113" s="257">
        <f>AT113+CT113</f>
        <v>0</v>
      </c>
      <c r="CV113" s="257">
        <f>AU113+CU113</f>
        <v>0</v>
      </c>
      <c r="CW113" s="258">
        <f>AV113+CV113</f>
        <v>0</v>
      </c>
      <c r="CX113" s="258">
        <f>AW113+CW113</f>
        <v>0</v>
      </c>
      <c r="CY113" s="258">
        <f>AX113+CX113</f>
        <v>0</v>
      </c>
      <c r="CZ113" s="258">
        <f>AY113+CY113</f>
        <v>0</v>
      </c>
      <c r="DA113" s="50"/>
      <c r="DB113" s="94"/>
      <c r="DC113" s="95"/>
      <c r="DD113" s="98"/>
      <c r="DE113" s="316" t="s">
        <v>141</v>
      </c>
      <c r="DF113" s="257"/>
      <c r="DG113" s="50"/>
    </row>
    <row r="114" spans="1:111" s="14" customFormat="1" ht="15">
      <c r="A114" s="50"/>
      <c r="B114" s="94"/>
      <c r="C114" s="95"/>
      <c r="D114" s="96"/>
      <c r="E114" s="316" t="s">
        <v>143</v>
      </c>
      <c r="F114" s="69">
        <f>IF(F112=0,0,F113/F112)</f>
        <v>0</v>
      </c>
      <c r="G114" s="77">
        <f t="shared" ref="G114:Q114" si="500">IF(G112=0,0,G113/G112)</f>
        <v>0</v>
      </c>
      <c r="H114" s="69">
        <f t="shared" si="500"/>
        <v>0</v>
      </c>
      <c r="I114" s="77">
        <f t="shared" si="500"/>
        <v>0</v>
      </c>
      <c r="J114" s="69">
        <f t="shared" si="500"/>
        <v>0</v>
      </c>
      <c r="K114" s="77">
        <f t="shared" si="500"/>
        <v>0</v>
      </c>
      <c r="L114" s="69">
        <f t="shared" si="500"/>
        <v>0</v>
      </c>
      <c r="M114" s="77">
        <f t="shared" si="500"/>
        <v>0</v>
      </c>
      <c r="N114" s="67">
        <f t="shared" si="500"/>
        <v>0</v>
      </c>
      <c r="O114" s="75">
        <f t="shared" si="500"/>
        <v>0</v>
      </c>
      <c r="P114" s="67">
        <f t="shared" si="500"/>
        <v>0</v>
      </c>
      <c r="Q114" s="75">
        <f t="shared" si="500"/>
        <v>0</v>
      </c>
      <c r="R114" s="50"/>
      <c r="S114" s="94"/>
      <c r="T114" s="95"/>
      <c r="U114" s="96"/>
      <c r="V114" s="316" t="s">
        <v>143</v>
      </c>
      <c r="W114" s="69">
        <f>IF(W112=0,0,W113/W112)</f>
        <v>0</v>
      </c>
      <c r="X114" s="77">
        <f t="shared" ref="X114:AH114" si="501">IF(X112=0,0,X113/X112)</f>
        <v>0</v>
      </c>
      <c r="Y114" s="69">
        <f t="shared" si="501"/>
        <v>0</v>
      </c>
      <c r="Z114" s="77">
        <f t="shared" si="501"/>
        <v>0</v>
      </c>
      <c r="AA114" s="69">
        <f t="shared" si="501"/>
        <v>0</v>
      </c>
      <c r="AB114" s="77">
        <f t="shared" si="501"/>
        <v>0</v>
      </c>
      <c r="AC114" s="69">
        <f t="shared" si="501"/>
        <v>0</v>
      </c>
      <c r="AD114" s="77">
        <f t="shared" si="501"/>
        <v>0</v>
      </c>
      <c r="AE114" s="67">
        <f t="shared" si="501"/>
        <v>0</v>
      </c>
      <c r="AF114" s="75">
        <f t="shared" si="501"/>
        <v>0</v>
      </c>
      <c r="AG114" s="67">
        <f t="shared" si="501"/>
        <v>0</v>
      </c>
      <c r="AH114" s="75">
        <f t="shared" si="501"/>
        <v>0</v>
      </c>
      <c r="AI114" s="50"/>
      <c r="AJ114" s="94"/>
      <c r="AK114" s="95"/>
      <c r="AL114" s="96"/>
      <c r="AM114" s="316" t="s">
        <v>143</v>
      </c>
      <c r="AN114" s="257">
        <f>IF(AN112=0,0,AN113/AN112)</f>
        <v>0</v>
      </c>
      <c r="AO114" s="257">
        <f t="shared" ref="AO114:AY114" si="502">IF(AO112=0,0,AO113/AO112)</f>
        <v>0</v>
      </c>
      <c r="AP114" s="257">
        <f t="shared" si="502"/>
        <v>0</v>
      </c>
      <c r="AQ114" s="257">
        <f t="shared" si="502"/>
        <v>0</v>
      </c>
      <c r="AR114" s="257">
        <f t="shared" si="502"/>
        <v>0</v>
      </c>
      <c r="AS114" s="257">
        <f t="shared" si="502"/>
        <v>0</v>
      </c>
      <c r="AT114" s="257">
        <f t="shared" si="502"/>
        <v>0</v>
      </c>
      <c r="AU114" s="257">
        <f t="shared" si="502"/>
        <v>0</v>
      </c>
      <c r="AV114" s="258">
        <f t="shared" si="502"/>
        <v>0</v>
      </c>
      <c r="AW114" s="258">
        <f t="shared" si="502"/>
        <v>0</v>
      </c>
      <c r="AX114" s="258">
        <f t="shared" si="502"/>
        <v>0</v>
      </c>
      <c r="AY114" s="258">
        <f t="shared" si="502"/>
        <v>0</v>
      </c>
      <c r="AZ114" s="50"/>
      <c r="BA114" s="268"/>
      <c r="BB114" s="48"/>
      <c r="BC114" s="94"/>
      <c r="BD114" s="95"/>
      <c r="BE114" s="96"/>
      <c r="BF114" s="316" t="s">
        <v>143</v>
      </c>
      <c r="BG114" s="257">
        <f>IF(BG112=0,0,BG113/BG112)</f>
        <v>0</v>
      </c>
      <c r="BH114" s="257">
        <f t="shared" ref="BH114:BR114" si="503">IF(BH112=0,0,BH113/BH112)</f>
        <v>0</v>
      </c>
      <c r="BI114" s="257">
        <f t="shared" si="503"/>
        <v>0</v>
      </c>
      <c r="BJ114" s="257">
        <f t="shared" si="503"/>
        <v>0</v>
      </c>
      <c r="BK114" s="257">
        <f t="shared" si="503"/>
        <v>0</v>
      </c>
      <c r="BL114" s="257">
        <f t="shared" si="503"/>
        <v>0</v>
      </c>
      <c r="BM114" s="257">
        <f t="shared" si="503"/>
        <v>0</v>
      </c>
      <c r="BN114" s="257">
        <f t="shared" si="503"/>
        <v>0</v>
      </c>
      <c r="BO114" s="258">
        <f t="shared" si="503"/>
        <v>0</v>
      </c>
      <c r="BP114" s="258">
        <f t="shared" si="503"/>
        <v>0</v>
      </c>
      <c r="BQ114" s="258">
        <f t="shared" si="503"/>
        <v>0</v>
      </c>
      <c r="BR114" s="258">
        <f t="shared" si="503"/>
        <v>0</v>
      </c>
      <c r="BS114" s="50"/>
      <c r="BT114" s="94"/>
      <c r="BU114" s="95"/>
      <c r="BV114" s="96"/>
      <c r="BW114" s="316" t="s">
        <v>143</v>
      </c>
      <c r="BX114" s="257">
        <f>IF(BX112=0,0,BX113/BX112)</f>
        <v>0</v>
      </c>
      <c r="BY114" s="257">
        <f t="shared" ref="BY114:CI114" si="504">IF(BY112=0,0,BY113/BY112)</f>
        <v>0</v>
      </c>
      <c r="BZ114" s="257">
        <f t="shared" si="504"/>
        <v>0</v>
      </c>
      <c r="CA114" s="257">
        <f t="shared" si="504"/>
        <v>0</v>
      </c>
      <c r="CB114" s="257">
        <f t="shared" si="504"/>
        <v>0</v>
      </c>
      <c r="CC114" s="257">
        <f t="shared" si="504"/>
        <v>0</v>
      </c>
      <c r="CD114" s="257">
        <f t="shared" si="504"/>
        <v>0</v>
      </c>
      <c r="CE114" s="257">
        <f t="shared" si="504"/>
        <v>0</v>
      </c>
      <c r="CF114" s="258">
        <f t="shared" si="504"/>
        <v>0</v>
      </c>
      <c r="CG114" s="258">
        <f t="shared" si="504"/>
        <v>0</v>
      </c>
      <c r="CH114" s="258">
        <f t="shared" si="504"/>
        <v>0</v>
      </c>
      <c r="CI114" s="258">
        <f t="shared" si="504"/>
        <v>0</v>
      </c>
      <c r="CJ114" s="50"/>
      <c r="CK114" s="94"/>
      <c r="CL114" s="95"/>
      <c r="CM114" s="96"/>
      <c r="CN114" s="316" t="s">
        <v>143</v>
      </c>
      <c r="CO114" s="257">
        <f>IF(CO112=0,0,CO113/CO112)</f>
        <v>0</v>
      </c>
      <c r="CP114" s="257">
        <f t="shared" ref="CP114:CZ114" si="505">IF(CP112=0,0,CP113/CP112)</f>
        <v>0</v>
      </c>
      <c r="CQ114" s="257">
        <f t="shared" si="505"/>
        <v>0</v>
      </c>
      <c r="CR114" s="257">
        <f t="shared" si="505"/>
        <v>0</v>
      </c>
      <c r="CS114" s="257">
        <f t="shared" si="505"/>
        <v>0</v>
      </c>
      <c r="CT114" s="257">
        <f t="shared" si="505"/>
        <v>0</v>
      </c>
      <c r="CU114" s="257">
        <f t="shared" si="505"/>
        <v>0</v>
      </c>
      <c r="CV114" s="257">
        <f t="shared" si="505"/>
        <v>0</v>
      </c>
      <c r="CW114" s="258">
        <f t="shared" si="505"/>
        <v>0</v>
      </c>
      <c r="CX114" s="258">
        <f t="shared" si="505"/>
        <v>0</v>
      </c>
      <c r="CY114" s="258">
        <f t="shared" si="505"/>
        <v>0</v>
      </c>
      <c r="CZ114" s="258">
        <f t="shared" si="505"/>
        <v>0</v>
      </c>
      <c r="DA114" s="50"/>
      <c r="DB114" s="94"/>
      <c r="DC114" s="95"/>
      <c r="DD114" s="96"/>
      <c r="DE114" s="316" t="s">
        <v>143</v>
      </c>
      <c r="DF114" s="257">
        <f>IF(DF112=0,0,DF113/DF112)</f>
        <v>0</v>
      </c>
      <c r="DG114" s="50"/>
    </row>
    <row r="115" spans="1:111" s="14" customFormat="1" ht="15">
      <c r="A115" s="50"/>
      <c r="B115" s="94"/>
      <c r="C115" s="95"/>
      <c r="D115" s="96"/>
      <c r="E115" s="316" t="s">
        <v>25</v>
      </c>
      <c r="F115" s="69">
        <f>IF(F112=0,0,F111/F112)</f>
        <v>0</v>
      </c>
      <c r="G115" s="77">
        <f t="shared" ref="G115:Q115" si="506">IF(G112=0,0,G111/G112)</f>
        <v>0</v>
      </c>
      <c r="H115" s="69">
        <f t="shared" si="506"/>
        <v>0</v>
      </c>
      <c r="I115" s="77">
        <f t="shared" si="506"/>
        <v>0</v>
      </c>
      <c r="J115" s="69">
        <f t="shared" si="506"/>
        <v>0</v>
      </c>
      <c r="K115" s="77">
        <f t="shared" si="506"/>
        <v>0</v>
      </c>
      <c r="L115" s="69">
        <f t="shared" si="506"/>
        <v>0</v>
      </c>
      <c r="M115" s="77">
        <f t="shared" si="506"/>
        <v>0</v>
      </c>
      <c r="N115" s="67">
        <f t="shared" si="506"/>
        <v>0</v>
      </c>
      <c r="O115" s="75">
        <f t="shared" si="506"/>
        <v>0</v>
      </c>
      <c r="P115" s="67">
        <f t="shared" si="506"/>
        <v>0</v>
      </c>
      <c r="Q115" s="75">
        <f t="shared" si="506"/>
        <v>0</v>
      </c>
      <c r="R115" s="50"/>
      <c r="S115" s="94"/>
      <c r="T115" s="95"/>
      <c r="U115" s="96"/>
      <c r="V115" s="316" t="s">
        <v>25</v>
      </c>
      <c r="W115" s="69">
        <f>IF(W112=0,0,W111/W112)</f>
        <v>0</v>
      </c>
      <c r="X115" s="77">
        <f t="shared" ref="X115:AH115" si="507">IF(X112=0,0,X111/X112)</f>
        <v>0</v>
      </c>
      <c r="Y115" s="69">
        <f t="shared" si="507"/>
        <v>0</v>
      </c>
      <c r="Z115" s="77">
        <f t="shared" si="507"/>
        <v>0</v>
      </c>
      <c r="AA115" s="69">
        <f t="shared" si="507"/>
        <v>0</v>
      </c>
      <c r="AB115" s="77">
        <f t="shared" si="507"/>
        <v>0</v>
      </c>
      <c r="AC115" s="69">
        <f t="shared" si="507"/>
        <v>0</v>
      </c>
      <c r="AD115" s="77">
        <f t="shared" si="507"/>
        <v>0</v>
      </c>
      <c r="AE115" s="67">
        <f t="shared" si="507"/>
        <v>0</v>
      </c>
      <c r="AF115" s="75">
        <f t="shared" si="507"/>
        <v>0</v>
      </c>
      <c r="AG115" s="67">
        <f t="shared" si="507"/>
        <v>0</v>
      </c>
      <c r="AH115" s="75">
        <f t="shared" si="507"/>
        <v>0</v>
      </c>
      <c r="AI115" s="50"/>
      <c r="AJ115" s="94"/>
      <c r="AK115" s="95"/>
      <c r="AL115" s="96"/>
      <c r="AM115" s="316" t="s">
        <v>25</v>
      </c>
      <c r="AN115" s="257">
        <f>IF(AN112=0,0,AN111/AN112)</f>
        <v>0</v>
      </c>
      <c r="AO115" s="257">
        <f t="shared" ref="AO115:AY115" si="508">IF(AO112=0,0,AO111/AO112)</f>
        <v>0</v>
      </c>
      <c r="AP115" s="257">
        <f t="shared" si="508"/>
        <v>0</v>
      </c>
      <c r="AQ115" s="257">
        <f t="shared" si="508"/>
        <v>0</v>
      </c>
      <c r="AR115" s="257">
        <f t="shared" si="508"/>
        <v>0</v>
      </c>
      <c r="AS115" s="257">
        <f t="shared" si="508"/>
        <v>0</v>
      </c>
      <c r="AT115" s="257">
        <f t="shared" si="508"/>
        <v>0</v>
      </c>
      <c r="AU115" s="257">
        <f t="shared" si="508"/>
        <v>0</v>
      </c>
      <c r="AV115" s="258">
        <f t="shared" si="508"/>
        <v>0</v>
      </c>
      <c r="AW115" s="258">
        <f t="shared" si="508"/>
        <v>0</v>
      </c>
      <c r="AX115" s="258">
        <f t="shared" si="508"/>
        <v>0</v>
      </c>
      <c r="AY115" s="258">
        <f t="shared" si="508"/>
        <v>0</v>
      </c>
      <c r="AZ115" s="50"/>
      <c r="BA115" s="268"/>
      <c r="BB115" s="48"/>
      <c r="BC115" s="94"/>
      <c r="BD115" s="95"/>
      <c r="BE115" s="96"/>
      <c r="BF115" s="316" t="s">
        <v>25</v>
      </c>
      <c r="BG115" s="257">
        <f>IF(BG112=0,0,BG111/BG112)</f>
        <v>0</v>
      </c>
      <c r="BH115" s="257">
        <f t="shared" ref="BH115:BR115" si="509">IF(BH112=0,0,BH111/BH112)</f>
        <v>0</v>
      </c>
      <c r="BI115" s="257">
        <f t="shared" si="509"/>
        <v>0</v>
      </c>
      <c r="BJ115" s="257">
        <f t="shared" si="509"/>
        <v>0</v>
      </c>
      <c r="BK115" s="257">
        <f t="shared" si="509"/>
        <v>0</v>
      </c>
      <c r="BL115" s="257">
        <f t="shared" si="509"/>
        <v>0</v>
      </c>
      <c r="BM115" s="257">
        <f t="shared" si="509"/>
        <v>0</v>
      </c>
      <c r="BN115" s="257">
        <f t="shared" si="509"/>
        <v>0</v>
      </c>
      <c r="BO115" s="258">
        <f t="shared" si="509"/>
        <v>0</v>
      </c>
      <c r="BP115" s="258">
        <f t="shared" si="509"/>
        <v>0</v>
      </c>
      <c r="BQ115" s="258">
        <f t="shared" si="509"/>
        <v>0</v>
      </c>
      <c r="BR115" s="258">
        <f t="shared" si="509"/>
        <v>0</v>
      </c>
      <c r="BS115" s="50"/>
      <c r="BT115" s="94"/>
      <c r="BU115" s="95"/>
      <c r="BV115" s="96"/>
      <c r="BW115" s="316" t="s">
        <v>25</v>
      </c>
      <c r="BX115" s="257">
        <f>IF(BX112=0,0,BX111/BX112)</f>
        <v>0</v>
      </c>
      <c r="BY115" s="257">
        <f t="shared" ref="BY115:CI115" si="510">IF(BY112=0,0,BY111/BY112)</f>
        <v>0</v>
      </c>
      <c r="BZ115" s="257">
        <f t="shared" si="510"/>
        <v>0</v>
      </c>
      <c r="CA115" s="257">
        <f t="shared" si="510"/>
        <v>0</v>
      </c>
      <c r="CB115" s="257">
        <f t="shared" si="510"/>
        <v>0</v>
      </c>
      <c r="CC115" s="257">
        <f t="shared" si="510"/>
        <v>0</v>
      </c>
      <c r="CD115" s="257">
        <f t="shared" si="510"/>
        <v>0</v>
      </c>
      <c r="CE115" s="257">
        <f t="shared" si="510"/>
        <v>0</v>
      </c>
      <c r="CF115" s="258">
        <f t="shared" si="510"/>
        <v>0</v>
      </c>
      <c r="CG115" s="258">
        <f t="shared" si="510"/>
        <v>0</v>
      </c>
      <c r="CH115" s="258">
        <f t="shared" si="510"/>
        <v>0</v>
      </c>
      <c r="CI115" s="258">
        <f t="shared" si="510"/>
        <v>0</v>
      </c>
      <c r="CJ115" s="50"/>
      <c r="CK115" s="94"/>
      <c r="CL115" s="95"/>
      <c r="CM115" s="96"/>
      <c r="CN115" s="316" t="s">
        <v>25</v>
      </c>
      <c r="CO115" s="257">
        <f>IF(CO112=0,0,CO111/CO112)</f>
        <v>0</v>
      </c>
      <c r="CP115" s="257">
        <f t="shared" ref="CP115:CZ115" si="511">IF(CP112=0,0,CP111/CP112)</f>
        <v>0</v>
      </c>
      <c r="CQ115" s="257">
        <f t="shared" si="511"/>
        <v>0</v>
      </c>
      <c r="CR115" s="257">
        <f t="shared" si="511"/>
        <v>0</v>
      </c>
      <c r="CS115" s="257">
        <f t="shared" si="511"/>
        <v>0</v>
      </c>
      <c r="CT115" s="257">
        <f t="shared" si="511"/>
        <v>0</v>
      </c>
      <c r="CU115" s="257">
        <f t="shared" si="511"/>
        <v>0</v>
      </c>
      <c r="CV115" s="257">
        <f t="shared" si="511"/>
        <v>0</v>
      </c>
      <c r="CW115" s="258">
        <f t="shared" si="511"/>
        <v>0</v>
      </c>
      <c r="CX115" s="258">
        <f t="shared" si="511"/>
        <v>0</v>
      </c>
      <c r="CY115" s="258">
        <f t="shared" si="511"/>
        <v>0</v>
      </c>
      <c r="CZ115" s="258">
        <f t="shared" si="511"/>
        <v>0</v>
      </c>
      <c r="DA115" s="50"/>
      <c r="DB115" s="94"/>
      <c r="DC115" s="95"/>
      <c r="DD115" s="96"/>
      <c r="DE115" s="316" t="s">
        <v>25</v>
      </c>
      <c r="DF115" s="257">
        <f>IF(DF112=0,0,DF111/DF112)</f>
        <v>0</v>
      </c>
      <c r="DG115" s="50"/>
    </row>
    <row r="116" spans="1:111" s="14" customFormat="1" ht="15">
      <c r="A116" s="50"/>
      <c r="B116" s="94"/>
      <c r="C116" s="95"/>
      <c r="D116" s="96"/>
      <c r="E116" s="316"/>
      <c r="F116" s="65"/>
      <c r="G116" s="73"/>
      <c r="H116" s="65"/>
      <c r="I116" s="73"/>
      <c r="J116" s="65"/>
      <c r="K116" s="73"/>
      <c r="L116" s="65"/>
      <c r="M116" s="73"/>
      <c r="N116" s="70"/>
      <c r="O116" s="78"/>
      <c r="P116" s="70"/>
      <c r="Q116" s="78"/>
      <c r="R116" s="50"/>
      <c r="S116" s="94"/>
      <c r="T116" s="95"/>
      <c r="U116" s="96"/>
      <c r="V116" s="316"/>
      <c r="W116" s="65"/>
      <c r="X116" s="73"/>
      <c r="Y116" s="65"/>
      <c r="Z116" s="73"/>
      <c r="AA116" s="65"/>
      <c r="AB116" s="73"/>
      <c r="AC116" s="65"/>
      <c r="AD116" s="73"/>
      <c r="AE116" s="70"/>
      <c r="AF116" s="78"/>
      <c r="AG116" s="70"/>
      <c r="AH116" s="78"/>
      <c r="AI116" s="50"/>
      <c r="AJ116" s="94"/>
      <c r="AK116" s="95"/>
      <c r="AL116" s="96"/>
      <c r="AM116" s="316"/>
      <c r="AN116" s="244"/>
      <c r="AO116" s="244"/>
      <c r="AP116" s="244"/>
      <c r="AQ116" s="244"/>
      <c r="AR116" s="244"/>
      <c r="AS116" s="244"/>
      <c r="AT116" s="244"/>
      <c r="AU116" s="244"/>
      <c r="AV116" s="245"/>
      <c r="AW116" s="245"/>
      <c r="AX116" s="245"/>
      <c r="AY116" s="245"/>
      <c r="AZ116" s="50"/>
      <c r="BA116" s="268"/>
      <c r="BB116" s="48"/>
      <c r="BC116" s="94"/>
      <c r="BD116" s="95"/>
      <c r="BE116" s="96"/>
      <c r="BF116" s="316"/>
      <c r="BG116" s="244"/>
      <c r="BH116" s="244"/>
      <c r="BI116" s="244"/>
      <c r="BJ116" s="244"/>
      <c r="BK116" s="244"/>
      <c r="BL116" s="244"/>
      <c r="BM116" s="244"/>
      <c r="BN116" s="244"/>
      <c r="BO116" s="245"/>
      <c r="BP116" s="245"/>
      <c r="BQ116" s="245"/>
      <c r="BR116" s="245"/>
      <c r="BS116" s="50"/>
      <c r="BT116" s="94"/>
      <c r="BU116" s="95"/>
      <c r="BV116" s="96"/>
      <c r="BW116" s="316"/>
      <c r="BX116" s="244"/>
      <c r="BY116" s="244"/>
      <c r="BZ116" s="244"/>
      <c r="CA116" s="244"/>
      <c r="CB116" s="244"/>
      <c r="CC116" s="244"/>
      <c r="CD116" s="244"/>
      <c r="CE116" s="244"/>
      <c r="CF116" s="245"/>
      <c r="CG116" s="245"/>
      <c r="CH116" s="245"/>
      <c r="CI116" s="245"/>
      <c r="CJ116" s="50"/>
      <c r="CK116" s="94"/>
      <c r="CL116" s="95"/>
      <c r="CM116" s="96"/>
      <c r="CN116" s="316"/>
      <c r="CO116" s="244"/>
      <c r="CP116" s="244"/>
      <c r="CQ116" s="244"/>
      <c r="CR116" s="244"/>
      <c r="CS116" s="244"/>
      <c r="CT116" s="244"/>
      <c r="CU116" s="244"/>
      <c r="CV116" s="244"/>
      <c r="CW116" s="245"/>
      <c r="CX116" s="245"/>
      <c r="CY116" s="245"/>
      <c r="CZ116" s="245"/>
      <c r="DA116" s="50"/>
      <c r="DB116" s="94"/>
      <c r="DC116" s="95"/>
      <c r="DD116" s="96"/>
      <c r="DE116" s="316"/>
      <c r="DF116" s="244"/>
      <c r="DG116" s="50"/>
    </row>
    <row r="117" spans="1:111" s="16" customFormat="1" ht="15">
      <c r="A117" s="51"/>
      <c r="B117" s="91"/>
      <c r="C117" s="92"/>
      <c r="D117" s="184" t="s">
        <v>223</v>
      </c>
      <c r="E117" s="317" t="s">
        <v>140</v>
      </c>
      <c r="F117" s="83">
        <f>IF(OR(K!$D$16=2,K!$D$16=3),0,F781)</f>
        <v>0</v>
      </c>
      <c r="G117" s="88">
        <f>IF(OR(K!$D$16=2,K!$D$16=3),0,G781)</f>
        <v>0</v>
      </c>
      <c r="H117" s="83">
        <f>IF(OR(K!$D$16=2,K!$D$16=3),0,H781)</f>
        <v>0</v>
      </c>
      <c r="I117" s="88">
        <f>IF(OR(K!$D$16=2,K!$D$16=3),0,I781)</f>
        <v>0</v>
      </c>
      <c r="J117" s="83">
        <f>IF(OR(K!$D$16=2,K!$D$16=3),0,J781)</f>
        <v>0</v>
      </c>
      <c r="K117" s="88">
        <f>IF(OR(K!$D$16=2,K!$D$16=3),0,K781)</f>
        <v>0</v>
      </c>
      <c r="L117" s="83">
        <f>IF(OR(K!$D$16=2,K!$D$16=3),0,L781)</f>
        <v>0</v>
      </c>
      <c r="M117" s="88">
        <f>IF(OR(K!$D$16=2,K!$D$16=3),0,M781)</f>
        <v>0</v>
      </c>
      <c r="N117" s="84">
        <f>IF(OR(K!$D$16=2,K!$D$16=3),0,N781)</f>
        <v>0</v>
      </c>
      <c r="O117" s="89">
        <f>IF(OR(K!$D$16=2,K!$D$16=3),0,O781)</f>
        <v>0</v>
      </c>
      <c r="P117" s="84">
        <f>IF(OR(K!$D$16=2,K!$D$16=3),0,P781)</f>
        <v>0</v>
      </c>
      <c r="Q117" s="89">
        <f>IF(OR(K!$D$16=2,K!$D$16=3),0,Q781)</f>
        <v>0</v>
      </c>
      <c r="R117" s="51"/>
      <c r="S117" s="91"/>
      <c r="T117" s="92"/>
      <c r="U117" s="184" t="s">
        <v>223</v>
      </c>
      <c r="V117" s="317" t="s">
        <v>140</v>
      </c>
      <c r="W117" s="83">
        <f>IF(OR(K!$D$16=2,K!$D$16=3),0,W781)</f>
        <v>0</v>
      </c>
      <c r="X117" s="88">
        <f>IF(OR(K!$D$16=2,K!$D$16=3),0,X781)</f>
        <v>0</v>
      </c>
      <c r="Y117" s="83">
        <f>IF(OR(K!$D$16=2,K!$D$16=3),0,Y781)</f>
        <v>0</v>
      </c>
      <c r="Z117" s="88">
        <f>IF(OR(K!$D$16=2,K!$D$16=3),0,Z781)</f>
        <v>0</v>
      </c>
      <c r="AA117" s="83">
        <f>IF(OR(K!$D$16=2,K!$D$16=3),0,AA781)</f>
        <v>0</v>
      </c>
      <c r="AB117" s="88">
        <f>IF(OR(K!$D$16=2,K!$D$16=3),0,AB781)</f>
        <v>0</v>
      </c>
      <c r="AC117" s="83">
        <f>IF(OR(K!$D$16=2,K!$D$16=3),0,AC781)</f>
        <v>0</v>
      </c>
      <c r="AD117" s="88">
        <f>IF(OR(K!$D$16=2,K!$D$16=3),0,AD781)</f>
        <v>0</v>
      </c>
      <c r="AE117" s="84">
        <f>IF(OR(K!$D$16=2,K!$D$16=3),0,AE781)</f>
        <v>0</v>
      </c>
      <c r="AF117" s="89">
        <f>IF(OR(K!$D$16=2,K!$D$16=3),0,AF781)</f>
        <v>0</v>
      </c>
      <c r="AG117" s="84">
        <f>IF(OR(K!$D$16=2,K!$D$16=3),0,AG781)</f>
        <v>0</v>
      </c>
      <c r="AH117" s="89">
        <f>IF(OR(K!$D$16=2,K!$D$16=3),0,AH781)</f>
        <v>0</v>
      </c>
      <c r="AI117" s="51"/>
      <c r="AJ117" s="91"/>
      <c r="AK117" s="92"/>
      <c r="AL117" s="184" t="s">
        <v>223</v>
      </c>
      <c r="AM117" s="317" t="s">
        <v>140</v>
      </c>
      <c r="AN117" s="262">
        <f>IF(OR(K!$D$16=2,K!$D$16=3),0,AN781)</f>
        <v>0</v>
      </c>
      <c r="AO117" s="262">
        <f>IF(OR(K!$D$16=2,K!$D$16=3),0,AO781)</f>
        <v>0</v>
      </c>
      <c r="AP117" s="262">
        <f>IF(OR(K!$D$16=2,K!$D$16=3),0,AP781)</f>
        <v>0</v>
      </c>
      <c r="AQ117" s="262">
        <f>IF(OR(K!$D$16=2,K!$D$16=3),0,AQ781)</f>
        <v>0</v>
      </c>
      <c r="AR117" s="262">
        <f>IF(OR(K!$D$16=2,K!$D$16=3),0,AR781)</f>
        <v>0</v>
      </c>
      <c r="AS117" s="262">
        <f>IF(OR(K!$D$16=2,K!$D$16=3),0,AS781)</f>
        <v>0</v>
      </c>
      <c r="AT117" s="262">
        <f>IF(OR(K!$D$16=2,K!$D$16=3),0,AT781)</f>
        <v>0</v>
      </c>
      <c r="AU117" s="262">
        <f>IF(OR(K!$D$16=2,K!$D$16=3),0,AU781)</f>
        <v>0</v>
      </c>
      <c r="AV117" s="263">
        <f>IF(OR(K!$D$16=2,K!$D$16=3),0,AV781)</f>
        <v>0</v>
      </c>
      <c r="AW117" s="263">
        <f>IF(OR(K!$D$16=2,K!$D$16=3),0,AW781)</f>
        <v>0</v>
      </c>
      <c r="AX117" s="263">
        <f>IF(OR(K!$D$16=2,K!$D$16=3),0,AX781)</f>
        <v>0</v>
      </c>
      <c r="AY117" s="263">
        <f>IF(OR(K!$D$16=2,K!$D$16=3),0,AY781)</f>
        <v>0</v>
      </c>
      <c r="AZ117" s="51"/>
      <c r="BA117" s="267"/>
      <c r="BB117" s="452"/>
      <c r="BC117" s="91"/>
      <c r="BD117" s="92"/>
      <c r="BE117" s="184" t="s">
        <v>223</v>
      </c>
      <c r="BF117" s="317" t="s">
        <v>140</v>
      </c>
      <c r="BG117" s="262">
        <f>IF(OR(K!$D$16=2,K!$D$16=3),0,BG781)</f>
        <v>0</v>
      </c>
      <c r="BH117" s="262">
        <f>IF(OR(K!$D$16=2,K!$D$16=3),0,BH781)</f>
        <v>0</v>
      </c>
      <c r="BI117" s="262">
        <f>IF(OR(K!$D$16=2,K!$D$16=3),0,BI781)</f>
        <v>0</v>
      </c>
      <c r="BJ117" s="262">
        <f>IF(OR(K!$D$16=2,K!$D$16=3),0,BJ781)</f>
        <v>0</v>
      </c>
      <c r="BK117" s="262">
        <f>IF(OR(K!$D$16=2,K!$D$16=3),0,BK781)</f>
        <v>0</v>
      </c>
      <c r="BL117" s="262">
        <f>IF(OR(K!$D$16=2,K!$D$16=3),0,BL781)</f>
        <v>0</v>
      </c>
      <c r="BM117" s="262">
        <f>IF(OR(K!$D$16=2,K!$D$16=3),0,BM781)</f>
        <v>0</v>
      </c>
      <c r="BN117" s="262">
        <f>IF(OR(K!$D$16=2,K!$D$16=3),0,BN781)</f>
        <v>0</v>
      </c>
      <c r="BO117" s="263">
        <f>IF(OR(K!$D$16=2,K!$D$16=3),0,BO781)</f>
        <v>0</v>
      </c>
      <c r="BP117" s="263">
        <f>IF(OR(K!$D$16=2,K!$D$16=3),0,BP781)</f>
        <v>0</v>
      </c>
      <c r="BQ117" s="263">
        <f>IF(OR(K!$D$16=2,K!$D$16=3),0,BQ781)</f>
        <v>0</v>
      </c>
      <c r="BR117" s="263">
        <f>IF(OR(K!$D$16=2,K!$D$16=3),0,BR781)</f>
        <v>0</v>
      </c>
      <c r="BS117" s="51"/>
      <c r="BT117" s="91"/>
      <c r="BU117" s="92"/>
      <c r="BV117" s="184" t="s">
        <v>223</v>
      </c>
      <c r="BW117" s="317" t="s">
        <v>140</v>
      </c>
      <c r="BX117" s="262">
        <f>IF(OR(K!$D$16=2,K!$D$16=3),0,BX781)</f>
        <v>0</v>
      </c>
      <c r="BY117" s="262">
        <f>IF(OR(K!$D$16=2,K!$D$16=3),0,BY781)</f>
        <v>0</v>
      </c>
      <c r="BZ117" s="262">
        <f>IF(OR(K!$D$16=2,K!$D$16=3),0,BZ781)</f>
        <v>0</v>
      </c>
      <c r="CA117" s="262">
        <f>IF(OR(K!$D$16=2,K!$D$16=3),0,CA781)</f>
        <v>0</v>
      </c>
      <c r="CB117" s="262">
        <f>IF(OR(K!$D$16=2,K!$D$16=3),0,CB781)</f>
        <v>0</v>
      </c>
      <c r="CC117" s="262">
        <f>IF(OR(K!$D$16=2,K!$D$16=3),0,CC781)</f>
        <v>0</v>
      </c>
      <c r="CD117" s="262">
        <f>IF(OR(K!$D$16=2,K!$D$16=3),0,CD781)</f>
        <v>0</v>
      </c>
      <c r="CE117" s="262">
        <f>IF(OR(K!$D$16=2,K!$D$16=3),0,CE781)</f>
        <v>0</v>
      </c>
      <c r="CF117" s="263">
        <f>IF(OR(K!$D$16=2,K!$D$16=3),0,CF781)</f>
        <v>0</v>
      </c>
      <c r="CG117" s="263">
        <f>IF(OR(K!$D$16=2,K!$D$16=3),0,CG781)</f>
        <v>0</v>
      </c>
      <c r="CH117" s="263">
        <f>IF(OR(K!$D$16=2,K!$D$16=3),0,CH781)</f>
        <v>0</v>
      </c>
      <c r="CI117" s="263">
        <f>IF(OR(K!$D$16=2,K!$D$16=3),0,CI781)</f>
        <v>0</v>
      </c>
      <c r="CJ117" s="51"/>
      <c r="CK117" s="91"/>
      <c r="CL117" s="92"/>
      <c r="CM117" s="184" t="s">
        <v>223</v>
      </c>
      <c r="CN117" s="317" t="s">
        <v>140</v>
      </c>
      <c r="CO117" s="262">
        <f>IF(OR(K!$D$16=2,K!$D$16=3),0,CO781)</f>
        <v>0</v>
      </c>
      <c r="CP117" s="262">
        <f>IF(OR(K!$D$16=2,K!$D$16=3),0,CP781)</f>
        <v>0</v>
      </c>
      <c r="CQ117" s="262">
        <f>IF(OR(K!$D$16=2,K!$D$16=3),0,CQ781)</f>
        <v>0</v>
      </c>
      <c r="CR117" s="262">
        <f>IF(OR(K!$D$16=2,K!$D$16=3),0,CR781)</f>
        <v>0</v>
      </c>
      <c r="CS117" s="262">
        <f>IF(OR(K!$D$16=2,K!$D$16=3),0,CS781)</f>
        <v>0</v>
      </c>
      <c r="CT117" s="262">
        <f>IF(OR(K!$D$16=2,K!$D$16=3),0,CT781)</f>
        <v>0</v>
      </c>
      <c r="CU117" s="262">
        <f>IF(OR(K!$D$16=2,K!$D$16=3),0,CU781)</f>
        <v>0</v>
      </c>
      <c r="CV117" s="262">
        <f>IF(OR(K!$D$16=2,K!$D$16=3),0,CV781)</f>
        <v>0</v>
      </c>
      <c r="CW117" s="263">
        <f>IF(OR(K!$D$16=2,K!$D$16=3),0,CW781)</f>
        <v>0</v>
      </c>
      <c r="CX117" s="263">
        <f>IF(OR(K!$D$16=2,K!$D$16=3),0,CX781)</f>
        <v>0</v>
      </c>
      <c r="CY117" s="263">
        <f>IF(OR(K!$D$16=2,K!$D$16=3),0,CY781)</f>
        <v>0</v>
      </c>
      <c r="CZ117" s="263">
        <f>IF(OR(K!$D$16=2,K!$D$16=3),0,CZ781)</f>
        <v>0</v>
      </c>
      <c r="DA117" s="51"/>
      <c r="DB117" s="91"/>
      <c r="DC117" s="92"/>
      <c r="DD117" s="184" t="s">
        <v>223</v>
      </c>
      <c r="DE117" s="317" t="s">
        <v>140</v>
      </c>
      <c r="DF117" s="262">
        <f>IF(OR(K!$D$16=2,K!$D$16=3),0,DF781)</f>
        <v>0</v>
      </c>
      <c r="DG117" s="51"/>
    </row>
    <row r="118" spans="1:111" s="16" customFormat="1" ht="15">
      <c r="A118" s="51"/>
      <c r="B118" s="91"/>
      <c r="C118" s="92"/>
      <c r="D118" s="93"/>
      <c r="E118" s="317" t="s">
        <v>25</v>
      </c>
      <c r="F118" s="83">
        <f>IF(F12=0,0,F117/F12)</f>
        <v>0</v>
      </c>
      <c r="G118" s="88">
        <f t="shared" ref="G118:Q118" si="512">IF(G12=0,0,G117/G12)</f>
        <v>0</v>
      </c>
      <c r="H118" s="83">
        <f t="shared" si="512"/>
        <v>0</v>
      </c>
      <c r="I118" s="88">
        <f t="shared" si="512"/>
        <v>0</v>
      </c>
      <c r="J118" s="83">
        <f t="shared" si="512"/>
        <v>0</v>
      </c>
      <c r="K118" s="88">
        <f t="shared" si="512"/>
        <v>0</v>
      </c>
      <c r="L118" s="83">
        <f t="shared" si="512"/>
        <v>0</v>
      </c>
      <c r="M118" s="88">
        <f t="shared" si="512"/>
        <v>0</v>
      </c>
      <c r="N118" s="84">
        <f t="shared" si="512"/>
        <v>0</v>
      </c>
      <c r="O118" s="89">
        <f t="shared" si="512"/>
        <v>0</v>
      </c>
      <c r="P118" s="84">
        <f t="shared" si="512"/>
        <v>0</v>
      </c>
      <c r="Q118" s="89">
        <f t="shared" si="512"/>
        <v>0</v>
      </c>
      <c r="R118" s="51"/>
      <c r="S118" s="91"/>
      <c r="T118" s="92"/>
      <c r="U118" s="93"/>
      <c r="V118" s="317" t="s">
        <v>25</v>
      </c>
      <c r="W118" s="83">
        <f>IF(W12=0,0,W117/W12)</f>
        <v>0</v>
      </c>
      <c r="X118" s="88">
        <f t="shared" ref="X118" si="513">IF(X12=0,0,X117/X12)</f>
        <v>0</v>
      </c>
      <c r="Y118" s="83">
        <f t="shared" ref="Y118" si="514">IF(Y12=0,0,Y117/Y12)</f>
        <v>0</v>
      </c>
      <c r="Z118" s="88">
        <f t="shared" ref="Z118" si="515">IF(Z12=0,0,Z117/Z12)</f>
        <v>0</v>
      </c>
      <c r="AA118" s="83">
        <f t="shared" ref="AA118" si="516">IF(AA12=0,0,AA117/AA12)</f>
        <v>0</v>
      </c>
      <c r="AB118" s="88">
        <f t="shared" ref="AB118" si="517">IF(AB12=0,0,AB117/AB12)</f>
        <v>0</v>
      </c>
      <c r="AC118" s="83">
        <f t="shared" ref="AC118" si="518">IF(AC12=0,0,AC117/AC12)</f>
        <v>0</v>
      </c>
      <c r="AD118" s="88">
        <f t="shared" ref="AD118" si="519">IF(AD12=0,0,AD117/AD12)</f>
        <v>0</v>
      </c>
      <c r="AE118" s="84">
        <f t="shared" ref="AE118" si="520">IF(AE12=0,0,AE117/AE12)</f>
        <v>0</v>
      </c>
      <c r="AF118" s="89">
        <f t="shared" ref="AF118" si="521">IF(AF12=0,0,AF117/AF12)</f>
        <v>0</v>
      </c>
      <c r="AG118" s="84">
        <f t="shared" ref="AG118" si="522">IF(AG12=0,0,AG117/AG12)</f>
        <v>0</v>
      </c>
      <c r="AH118" s="89">
        <f t="shared" ref="AH118" si="523">IF(AH12=0,0,AH117/AH12)</f>
        <v>0</v>
      </c>
      <c r="AI118" s="51"/>
      <c r="AJ118" s="91"/>
      <c r="AK118" s="92"/>
      <c r="AL118" s="93"/>
      <c r="AM118" s="317" t="s">
        <v>25</v>
      </c>
      <c r="AN118" s="262">
        <f>IF(AN12=0,0,AN117/AN12)</f>
        <v>0</v>
      </c>
      <c r="AO118" s="262">
        <f t="shared" ref="AO118" si="524">IF(AO12=0,0,AO117/AO12)</f>
        <v>0</v>
      </c>
      <c r="AP118" s="262">
        <f t="shared" ref="AP118" si="525">IF(AP12=0,0,AP117/AP12)</f>
        <v>0</v>
      </c>
      <c r="AQ118" s="262">
        <f t="shared" ref="AQ118" si="526">IF(AQ12=0,0,AQ117/AQ12)</f>
        <v>0</v>
      </c>
      <c r="AR118" s="262">
        <f t="shared" ref="AR118" si="527">IF(AR12=0,0,AR117/AR12)</f>
        <v>0</v>
      </c>
      <c r="AS118" s="262">
        <f t="shared" ref="AS118" si="528">IF(AS12=0,0,AS117/AS12)</f>
        <v>0</v>
      </c>
      <c r="AT118" s="262">
        <f t="shared" ref="AT118" si="529">IF(AT12=0,0,AT117/AT12)</f>
        <v>0</v>
      </c>
      <c r="AU118" s="262">
        <f t="shared" ref="AU118" si="530">IF(AU12=0,0,AU117/AU12)</f>
        <v>0</v>
      </c>
      <c r="AV118" s="263">
        <f t="shared" ref="AV118" si="531">IF(AV12=0,0,AV117/AV12)</f>
        <v>0</v>
      </c>
      <c r="AW118" s="263">
        <f t="shared" ref="AW118" si="532">IF(AW12=0,0,AW117/AW12)</f>
        <v>0</v>
      </c>
      <c r="AX118" s="263">
        <f t="shared" ref="AX118" si="533">IF(AX12=0,0,AX117/AX12)</f>
        <v>0</v>
      </c>
      <c r="AY118" s="263">
        <f t="shared" ref="AY118" si="534">IF(AY12=0,0,AY117/AY12)</f>
        <v>0</v>
      </c>
      <c r="AZ118" s="51"/>
      <c r="BA118" s="267"/>
      <c r="BB118" s="452"/>
      <c r="BC118" s="91"/>
      <c r="BD118" s="92"/>
      <c r="BE118" s="93"/>
      <c r="BF118" s="317" t="s">
        <v>25</v>
      </c>
      <c r="BG118" s="262">
        <f>IF(BG12=0,0,BG117/BG12)</f>
        <v>0</v>
      </c>
      <c r="BH118" s="262">
        <f t="shared" ref="BH118" si="535">IF(BH12=0,0,BH117/BH12)</f>
        <v>0</v>
      </c>
      <c r="BI118" s="262">
        <f t="shared" ref="BI118" si="536">IF(BI12=0,0,BI117/BI12)</f>
        <v>0</v>
      </c>
      <c r="BJ118" s="262">
        <f t="shared" ref="BJ118" si="537">IF(BJ12=0,0,BJ117/BJ12)</f>
        <v>0</v>
      </c>
      <c r="BK118" s="262">
        <f t="shared" ref="BK118" si="538">IF(BK12=0,0,BK117/BK12)</f>
        <v>0</v>
      </c>
      <c r="BL118" s="262">
        <f t="shared" ref="BL118" si="539">IF(BL12=0,0,BL117/BL12)</f>
        <v>0</v>
      </c>
      <c r="BM118" s="262">
        <f t="shared" ref="BM118" si="540">IF(BM12=0,0,BM117/BM12)</f>
        <v>0</v>
      </c>
      <c r="BN118" s="262">
        <f t="shared" ref="BN118" si="541">IF(BN12=0,0,BN117/BN12)</f>
        <v>0</v>
      </c>
      <c r="BO118" s="263">
        <f t="shared" ref="BO118" si="542">IF(BO12=0,0,BO117/BO12)</f>
        <v>0</v>
      </c>
      <c r="BP118" s="263">
        <f t="shared" ref="BP118" si="543">IF(BP12=0,0,BP117/BP12)</f>
        <v>0</v>
      </c>
      <c r="BQ118" s="263">
        <f t="shared" ref="BQ118" si="544">IF(BQ12=0,0,BQ117/BQ12)</f>
        <v>0</v>
      </c>
      <c r="BR118" s="263">
        <f t="shared" ref="BR118" si="545">IF(BR12=0,0,BR117/BR12)</f>
        <v>0</v>
      </c>
      <c r="BS118" s="51"/>
      <c r="BT118" s="91"/>
      <c r="BU118" s="92"/>
      <c r="BV118" s="93"/>
      <c r="BW118" s="317" t="s">
        <v>25</v>
      </c>
      <c r="BX118" s="262">
        <f>IF(BX12=0,0,BX117/BX12)</f>
        <v>0</v>
      </c>
      <c r="BY118" s="262">
        <f t="shared" ref="BY118:CI118" si="546">IF(BY12=0,0,BY117/BY12)</f>
        <v>0</v>
      </c>
      <c r="BZ118" s="262">
        <f t="shared" si="546"/>
        <v>0</v>
      </c>
      <c r="CA118" s="262">
        <f t="shared" si="546"/>
        <v>0</v>
      </c>
      <c r="CB118" s="262">
        <f t="shared" si="546"/>
        <v>0</v>
      </c>
      <c r="CC118" s="262">
        <f t="shared" si="546"/>
        <v>0</v>
      </c>
      <c r="CD118" s="262">
        <f t="shared" si="546"/>
        <v>0</v>
      </c>
      <c r="CE118" s="262">
        <f t="shared" si="546"/>
        <v>0</v>
      </c>
      <c r="CF118" s="263">
        <f t="shared" si="546"/>
        <v>0</v>
      </c>
      <c r="CG118" s="263">
        <f t="shared" si="546"/>
        <v>0</v>
      </c>
      <c r="CH118" s="263">
        <f t="shared" si="546"/>
        <v>0</v>
      </c>
      <c r="CI118" s="263">
        <f t="shared" si="546"/>
        <v>0</v>
      </c>
      <c r="CJ118" s="51"/>
      <c r="CK118" s="91"/>
      <c r="CL118" s="92"/>
      <c r="CM118" s="93"/>
      <c r="CN118" s="317" t="s">
        <v>25</v>
      </c>
      <c r="CO118" s="262">
        <f>IF(CO12=0,0,CO117/CO12)</f>
        <v>0</v>
      </c>
      <c r="CP118" s="262">
        <f t="shared" ref="CP118:CZ118" si="547">IF(CP12=0,0,CP117/CP12)</f>
        <v>0</v>
      </c>
      <c r="CQ118" s="262">
        <f t="shared" si="547"/>
        <v>0</v>
      </c>
      <c r="CR118" s="262">
        <f t="shared" si="547"/>
        <v>0</v>
      </c>
      <c r="CS118" s="262">
        <f t="shared" si="547"/>
        <v>0</v>
      </c>
      <c r="CT118" s="262">
        <f t="shared" si="547"/>
        <v>0</v>
      </c>
      <c r="CU118" s="262">
        <f t="shared" si="547"/>
        <v>0</v>
      </c>
      <c r="CV118" s="262">
        <f t="shared" si="547"/>
        <v>0</v>
      </c>
      <c r="CW118" s="263">
        <f t="shared" si="547"/>
        <v>0</v>
      </c>
      <c r="CX118" s="263">
        <f t="shared" si="547"/>
        <v>0</v>
      </c>
      <c r="CY118" s="263">
        <f t="shared" si="547"/>
        <v>0</v>
      </c>
      <c r="CZ118" s="263">
        <f t="shared" si="547"/>
        <v>0</v>
      </c>
      <c r="DA118" s="51"/>
      <c r="DB118" s="91"/>
      <c r="DC118" s="92"/>
      <c r="DD118" s="93"/>
      <c r="DE118" s="317" t="s">
        <v>25</v>
      </c>
      <c r="DF118" s="262">
        <f>IF(DF12=0,0,DF117/DF12)</f>
        <v>0</v>
      </c>
      <c r="DG118" s="51"/>
    </row>
    <row r="119" spans="1:111" s="14" customFormat="1" ht="15">
      <c r="A119" s="50"/>
      <c r="B119" s="94"/>
      <c r="C119" s="95"/>
      <c r="D119" s="96"/>
      <c r="E119" s="316"/>
      <c r="F119" s="65"/>
      <c r="G119" s="73"/>
      <c r="H119" s="65"/>
      <c r="I119" s="73"/>
      <c r="J119" s="65"/>
      <c r="K119" s="73"/>
      <c r="L119" s="65"/>
      <c r="M119" s="73"/>
      <c r="N119" s="70"/>
      <c r="O119" s="78"/>
      <c r="P119" s="70"/>
      <c r="Q119" s="78"/>
      <c r="R119" s="50"/>
      <c r="S119" s="94"/>
      <c r="T119" s="95"/>
      <c r="U119" s="96"/>
      <c r="V119" s="316"/>
      <c r="W119" s="65"/>
      <c r="X119" s="73"/>
      <c r="Y119" s="65"/>
      <c r="Z119" s="73"/>
      <c r="AA119" s="65"/>
      <c r="AB119" s="73"/>
      <c r="AC119" s="65"/>
      <c r="AD119" s="73"/>
      <c r="AE119" s="70"/>
      <c r="AF119" s="78"/>
      <c r="AG119" s="70"/>
      <c r="AH119" s="78"/>
      <c r="AI119" s="50"/>
      <c r="AJ119" s="94"/>
      <c r="AK119" s="95"/>
      <c r="AL119" s="96"/>
      <c r="AM119" s="316"/>
      <c r="AN119" s="244"/>
      <c r="AO119" s="244"/>
      <c r="AP119" s="244"/>
      <c r="AQ119" s="244"/>
      <c r="AR119" s="244"/>
      <c r="AS119" s="244"/>
      <c r="AT119" s="244"/>
      <c r="AU119" s="244"/>
      <c r="AV119" s="245"/>
      <c r="AW119" s="245"/>
      <c r="AX119" s="245"/>
      <c r="AY119" s="245"/>
      <c r="AZ119" s="50"/>
      <c r="BA119" s="268"/>
      <c r="BB119" s="48"/>
      <c r="BC119" s="94"/>
      <c r="BD119" s="95"/>
      <c r="BE119" s="96"/>
      <c r="BF119" s="316"/>
      <c r="BG119" s="244"/>
      <c r="BH119" s="244"/>
      <c r="BI119" s="244"/>
      <c r="BJ119" s="244"/>
      <c r="BK119" s="244"/>
      <c r="BL119" s="244"/>
      <c r="BM119" s="244"/>
      <c r="BN119" s="244"/>
      <c r="BO119" s="245"/>
      <c r="BP119" s="245"/>
      <c r="BQ119" s="245"/>
      <c r="BR119" s="245"/>
      <c r="BS119" s="50"/>
      <c r="BT119" s="94"/>
      <c r="BU119" s="95"/>
      <c r="BV119" s="96"/>
      <c r="BW119" s="316"/>
      <c r="BX119" s="244"/>
      <c r="BY119" s="244"/>
      <c r="BZ119" s="244"/>
      <c r="CA119" s="244"/>
      <c r="CB119" s="244"/>
      <c r="CC119" s="244"/>
      <c r="CD119" s="244"/>
      <c r="CE119" s="244"/>
      <c r="CF119" s="245"/>
      <c r="CG119" s="245"/>
      <c r="CH119" s="245"/>
      <c r="CI119" s="245"/>
      <c r="CJ119" s="50"/>
      <c r="CK119" s="94"/>
      <c r="CL119" s="95"/>
      <c r="CM119" s="96"/>
      <c r="CN119" s="316"/>
      <c r="CO119" s="244"/>
      <c r="CP119" s="244"/>
      <c r="CQ119" s="244"/>
      <c r="CR119" s="244"/>
      <c r="CS119" s="244"/>
      <c r="CT119" s="244"/>
      <c r="CU119" s="244"/>
      <c r="CV119" s="244"/>
      <c r="CW119" s="245"/>
      <c r="CX119" s="245"/>
      <c r="CY119" s="245"/>
      <c r="CZ119" s="245"/>
      <c r="DA119" s="50"/>
      <c r="DB119" s="94"/>
      <c r="DC119" s="95"/>
      <c r="DD119" s="96"/>
      <c r="DE119" s="316"/>
      <c r="DF119" s="244"/>
      <c r="DG119" s="50"/>
    </row>
    <row r="120" spans="1:111" s="16" customFormat="1" ht="15">
      <c r="A120" s="51"/>
      <c r="B120" s="91"/>
      <c r="C120" s="92"/>
      <c r="D120" s="184" t="s">
        <v>410</v>
      </c>
      <c r="E120" s="317" t="s">
        <v>140</v>
      </c>
      <c r="F120" s="83">
        <f>IF(OR(K!$D$16=2,K!$D$16=3),0,F1408)</f>
        <v>0</v>
      </c>
      <c r="G120" s="88">
        <f>IF(OR(K!$D$16=2,K!$D$16=3),0,G1408)</f>
        <v>0</v>
      </c>
      <c r="H120" s="83">
        <f>IF(OR(K!$D$16=2,K!$D$16=3),0,H1408)</f>
        <v>0</v>
      </c>
      <c r="I120" s="88">
        <f>IF(OR(K!$D$16=2,K!$D$16=3),0,I1408)</f>
        <v>0</v>
      </c>
      <c r="J120" s="83">
        <f>IF(OR(K!$D$16=2,K!$D$16=3),0,J1408)</f>
        <v>0</v>
      </c>
      <c r="K120" s="88">
        <f>IF(OR(K!$D$16=2,K!$D$16=3),0,K1408)</f>
        <v>0</v>
      </c>
      <c r="L120" s="83">
        <f>IF(OR(K!$D$16=2,K!$D$16=3),0,L1408)</f>
        <v>0</v>
      </c>
      <c r="M120" s="88">
        <f>IF(OR(K!$D$16=2,K!$D$16=3),0,M1408)</f>
        <v>0</v>
      </c>
      <c r="N120" s="84">
        <f>IF(OR(K!$D$16=2,K!$D$16=3),0,N1408)</f>
        <v>0</v>
      </c>
      <c r="O120" s="89">
        <f>IF(OR(K!$D$16=2,K!$D$16=3),0,O1408)</f>
        <v>0</v>
      </c>
      <c r="P120" s="84">
        <f>IF(OR(K!$D$16=2,K!$D$16=3),0,P1408)</f>
        <v>0</v>
      </c>
      <c r="Q120" s="89">
        <f>IF(OR(K!$D$16=2,K!$D$16=3),0,Q1408)</f>
        <v>0</v>
      </c>
      <c r="R120" s="51"/>
      <c r="S120" s="91"/>
      <c r="T120" s="92"/>
      <c r="U120" s="184" t="s">
        <v>410</v>
      </c>
      <c r="V120" s="317" t="s">
        <v>140</v>
      </c>
      <c r="W120" s="83">
        <f>IF(OR(K!$D$16=2,K!$D$16=3),0,W1408)</f>
        <v>0</v>
      </c>
      <c r="X120" s="88">
        <f>IF(OR(K!$D$16=2,K!$D$16=3),0,X1408)</f>
        <v>0</v>
      </c>
      <c r="Y120" s="83">
        <f>IF(OR(K!$D$16=2,K!$D$16=3),0,Y1408)</f>
        <v>0</v>
      </c>
      <c r="Z120" s="88">
        <f>IF(OR(K!$D$16=2,K!$D$16=3),0,Z1408)</f>
        <v>0</v>
      </c>
      <c r="AA120" s="83">
        <f>IF(OR(K!$D$16=2,K!$D$16=3),0,AA1408)</f>
        <v>0</v>
      </c>
      <c r="AB120" s="88">
        <f>IF(OR(K!$D$16=2,K!$D$16=3),0,AB1408)</f>
        <v>0</v>
      </c>
      <c r="AC120" s="83">
        <f>IF(OR(K!$D$16=2,K!$D$16=3),0,AC1408)</f>
        <v>0</v>
      </c>
      <c r="AD120" s="88">
        <f>IF(OR(K!$D$16=2,K!$D$16=3),0,AD1408)</f>
        <v>0</v>
      </c>
      <c r="AE120" s="84">
        <f>IF(OR(K!$D$16=2,K!$D$16=3),0,AE1408)</f>
        <v>0</v>
      </c>
      <c r="AF120" s="89">
        <f>IF(OR(K!$D$16=2,K!$D$16=3),0,AF1408)</f>
        <v>0</v>
      </c>
      <c r="AG120" s="84">
        <f>IF(OR(K!$D$16=2,K!$D$16=3),0,AG1408)</f>
        <v>0</v>
      </c>
      <c r="AH120" s="89">
        <f>IF(OR(K!$D$16=2,K!$D$16=3),0,AH1408)</f>
        <v>0</v>
      </c>
      <c r="AI120" s="51"/>
      <c r="AJ120" s="91"/>
      <c r="AK120" s="92"/>
      <c r="AL120" s="184" t="s">
        <v>410</v>
      </c>
      <c r="AM120" s="317" t="s">
        <v>140</v>
      </c>
      <c r="AN120" s="262">
        <f>IF(OR(K!$D$16=2,K!$D$16=3),0,AN1408)</f>
        <v>0</v>
      </c>
      <c r="AO120" s="262">
        <f>IF(OR(K!$D$16=2,K!$D$16=3),0,AO1408)</f>
        <v>0</v>
      </c>
      <c r="AP120" s="262">
        <f>IF(OR(K!$D$16=2,K!$D$16=3),0,AP1408)</f>
        <v>0</v>
      </c>
      <c r="AQ120" s="262">
        <f>IF(OR(K!$D$16=2,K!$D$16=3),0,AQ1408)</f>
        <v>0</v>
      </c>
      <c r="AR120" s="262">
        <f>IF(OR(K!$D$16=2,K!$D$16=3),0,AR1408)</f>
        <v>0</v>
      </c>
      <c r="AS120" s="262">
        <f>IF(OR(K!$D$16=2,K!$D$16=3),0,AS1408)</f>
        <v>0</v>
      </c>
      <c r="AT120" s="262">
        <f>IF(OR(K!$D$16=2,K!$D$16=3),0,AT1408)</f>
        <v>0</v>
      </c>
      <c r="AU120" s="262">
        <f>IF(OR(K!$D$16=2,K!$D$16=3),0,AU1408)</f>
        <v>0</v>
      </c>
      <c r="AV120" s="263">
        <f>IF(OR(K!$D$16=2,K!$D$16=3),0,AV1408)</f>
        <v>0</v>
      </c>
      <c r="AW120" s="263">
        <f>IF(OR(K!$D$16=2,K!$D$16=3),0,AW1408)</f>
        <v>0</v>
      </c>
      <c r="AX120" s="263">
        <f>IF(OR(K!$D$16=2,K!$D$16=3),0,AX1408)</f>
        <v>0</v>
      </c>
      <c r="AY120" s="263">
        <f>IF(OR(K!$D$16=2,K!$D$16=3),0,AY1408)</f>
        <v>0</v>
      </c>
      <c r="AZ120" s="51"/>
      <c r="BA120" s="267"/>
      <c r="BB120" s="452"/>
      <c r="BC120" s="91"/>
      <c r="BD120" s="92"/>
      <c r="BE120" s="184" t="s">
        <v>410</v>
      </c>
      <c r="BF120" s="317" t="s">
        <v>140</v>
      </c>
      <c r="BG120" s="262">
        <f>IF(OR(K!$D$16=2,K!$D$16=3),0,BG1408)</f>
        <v>0</v>
      </c>
      <c r="BH120" s="262">
        <f>IF(OR(K!$D$16=2,K!$D$16=3),0,BH1408)</f>
        <v>0</v>
      </c>
      <c r="BI120" s="262">
        <f>IF(OR(K!$D$16=2,K!$D$16=3),0,BI1408)</f>
        <v>0</v>
      </c>
      <c r="BJ120" s="262">
        <f>IF(OR(K!$D$16=2,K!$D$16=3),0,BJ1408)</f>
        <v>0</v>
      </c>
      <c r="BK120" s="262">
        <f>IF(OR(K!$D$16=2,K!$D$16=3),0,BK1408)</f>
        <v>0</v>
      </c>
      <c r="BL120" s="262">
        <f>IF(OR(K!$D$16=2,K!$D$16=3),0,BL1408)</f>
        <v>0</v>
      </c>
      <c r="BM120" s="262">
        <f>IF(OR(K!$D$16=2,K!$D$16=3),0,BM1408)</f>
        <v>0</v>
      </c>
      <c r="BN120" s="262">
        <f>IF(OR(K!$D$16=2,K!$D$16=3),0,BN1408)</f>
        <v>0</v>
      </c>
      <c r="BO120" s="263">
        <f>IF(OR(K!$D$16=2,K!$D$16=3),0,BO1408)</f>
        <v>0</v>
      </c>
      <c r="BP120" s="263">
        <f>IF(OR(K!$D$16=2,K!$D$16=3),0,BP1408)</f>
        <v>0</v>
      </c>
      <c r="BQ120" s="263">
        <f>IF(OR(K!$D$16=2,K!$D$16=3),0,BQ1408)</f>
        <v>0</v>
      </c>
      <c r="BR120" s="263">
        <f>IF(OR(K!$D$16=2,K!$D$16=3),0,BR1408)</f>
        <v>0</v>
      </c>
      <c r="BS120" s="51"/>
      <c r="BT120" s="91"/>
      <c r="BU120" s="92"/>
      <c r="BV120" s="184" t="s">
        <v>410</v>
      </c>
      <c r="BW120" s="317" t="s">
        <v>140</v>
      </c>
      <c r="BX120" s="262">
        <f>IF(OR(K!$D$16=2,K!$D$16=3),0,BX1408)</f>
        <v>0</v>
      </c>
      <c r="BY120" s="262">
        <f>IF(OR(K!$D$16=2,K!$D$16=3),0,BY1408)</f>
        <v>0</v>
      </c>
      <c r="BZ120" s="262">
        <f>IF(OR(K!$D$16=2,K!$D$16=3),0,BZ1408)</f>
        <v>0</v>
      </c>
      <c r="CA120" s="262">
        <f>IF(OR(K!$D$16=2,K!$D$16=3),0,CA1408)</f>
        <v>0</v>
      </c>
      <c r="CB120" s="262">
        <f>IF(OR(K!$D$16=2,K!$D$16=3),0,CB1408)</f>
        <v>0</v>
      </c>
      <c r="CC120" s="262">
        <f>IF(OR(K!$D$16=2,K!$D$16=3),0,CC1408)</f>
        <v>0</v>
      </c>
      <c r="CD120" s="262">
        <f>IF(OR(K!$D$16=2,K!$D$16=3),0,CD1408)</f>
        <v>0</v>
      </c>
      <c r="CE120" s="262">
        <f>IF(OR(K!$D$16=2,K!$D$16=3),0,CE1408)</f>
        <v>0</v>
      </c>
      <c r="CF120" s="263">
        <f>IF(OR(K!$D$16=2,K!$D$16=3),0,CF1408)</f>
        <v>0</v>
      </c>
      <c r="CG120" s="263">
        <f>IF(OR(K!$D$16=2,K!$D$16=3),0,CG1408)</f>
        <v>0</v>
      </c>
      <c r="CH120" s="263">
        <f>IF(OR(K!$D$16=2,K!$D$16=3),0,CH1408)</f>
        <v>0</v>
      </c>
      <c r="CI120" s="263">
        <f>IF(OR(K!$D$16=2,K!$D$16=3),0,CI1408)</f>
        <v>0</v>
      </c>
      <c r="CJ120" s="51"/>
      <c r="CK120" s="91"/>
      <c r="CL120" s="92"/>
      <c r="CM120" s="184" t="s">
        <v>410</v>
      </c>
      <c r="CN120" s="317" t="s">
        <v>140</v>
      </c>
      <c r="CO120" s="262">
        <f>IF(OR(K!$D$16=2,K!$D$16=3),0,CO1408)</f>
        <v>0</v>
      </c>
      <c r="CP120" s="262">
        <f>IF(OR(K!$D$16=2,K!$D$16=3),0,CP1408)</f>
        <v>0</v>
      </c>
      <c r="CQ120" s="262">
        <f>IF(OR(K!$D$16=2,K!$D$16=3),0,CQ1408)</f>
        <v>0</v>
      </c>
      <c r="CR120" s="262">
        <f>IF(OR(K!$D$16=2,K!$D$16=3),0,CR1408)</f>
        <v>0</v>
      </c>
      <c r="CS120" s="262">
        <f>IF(OR(K!$D$16=2,K!$D$16=3),0,CS1408)</f>
        <v>0</v>
      </c>
      <c r="CT120" s="262">
        <f>IF(OR(K!$D$16=2,K!$D$16=3),0,CT1408)</f>
        <v>0</v>
      </c>
      <c r="CU120" s="262">
        <f>IF(OR(K!$D$16=2,K!$D$16=3),0,CU1408)</f>
        <v>0</v>
      </c>
      <c r="CV120" s="262">
        <f>IF(OR(K!$D$16=2,K!$D$16=3),0,CV1408)</f>
        <v>0</v>
      </c>
      <c r="CW120" s="263">
        <f>IF(OR(K!$D$16=2,K!$D$16=3),0,CW1408)</f>
        <v>0</v>
      </c>
      <c r="CX120" s="263">
        <f>IF(OR(K!$D$16=2,K!$D$16=3),0,CX1408)</f>
        <v>0</v>
      </c>
      <c r="CY120" s="263">
        <f>IF(OR(K!$D$16=2,K!$D$16=3),0,CY1408)</f>
        <v>0</v>
      </c>
      <c r="CZ120" s="263">
        <f>IF(OR(K!$D$16=2,K!$D$16=3),0,CZ1408)</f>
        <v>0</v>
      </c>
      <c r="DA120" s="51"/>
      <c r="DB120" s="91"/>
      <c r="DC120" s="92"/>
      <c r="DD120" s="184" t="s">
        <v>410</v>
      </c>
      <c r="DE120" s="317" t="s">
        <v>140</v>
      </c>
      <c r="DF120" s="262">
        <f>IF(OR(K!$D$16=2,K!$D$16=3),0,DF1408)</f>
        <v>0</v>
      </c>
      <c r="DG120" s="51"/>
    </row>
    <row r="121" spans="1:111" s="16" customFormat="1" ht="15">
      <c r="A121" s="51"/>
      <c r="B121" s="91"/>
      <c r="C121" s="92"/>
      <c r="D121" s="93"/>
      <c r="E121" s="317" t="s">
        <v>25</v>
      </c>
      <c r="F121" s="83">
        <f>IF(F12=0,0,F120/F12)</f>
        <v>0</v>
      </c>
      <c r="G121" s="88">
        <f t="shared" ref="G121:Q121" si="548">IF(G12=0,0,G120/G12)</f>
        <v>0</v>
      </c>
      <c r="H121" s="83">
        <f t="shared" si="548"/>
        <v>0</v>
      </c>
      <c r="I121" s="88">
        <f t="shared" si="548"/>
        <v>0</v>
      </c>
      <c r="J121" s="83">
        <f t="shared" si="548"/>
        <v>0</v>
      </c>
      <c r="K121" s="88">
        <f t="shared" si="548"/>
        <v>0</v>
      </c>
      <c r="L121" s="83">
        <f t="shared" si="548"/>
        <v>0</v>
      </c>
      <c r="M121" s="88">
        <f t="shared" si="548"/>
        <v>0</v>
      </c>
      <c r="N121" s="84">
        <f t="shared" si="548"/>
        <v>0</v>
      </c>
      <c r="O121" s="89">
        <f t="shared" si="548"/>
        <v>0</v>
      </c>
      <c r="P121" s="84">
        <f t="shared" si="548"/>
        <v>0</v>
      </c>
      <c r="Q121" s="89">
        <f t="shared" si="548"/>
        <v>0</v>
      </c>
      <c r="R121" s="51"/>
      <c r="S121" s="91"/>
      <c r="T121" s="92"/>
      <c r="U121" s="93"/>
      <c r="V121" s="317" t="s">
        <v>25</v>
      </c>
      <c r="W121" s="83">
        <f>IF(W12=0,0,W120/W12)</f>
        <v>0</v>
      </c>
      <c r="X121" s="88">
        <f t="shared" ref="X121" si="549">IF(X12=0,0,X120/X12)</f>
        <v>0</v>
      </c>
      <c r="Y121" s="83">
        <f t="shared" ref="Y121" si="550">IF(Y12=0,0,Y120/Y12)</f>
        <v>0</v>
      </c>
      <c r="Z121" s="88">
        <f t="shared" ref="Z121" si="551">IF(Z12=0,0,Z120/Z12)</f>
        <v>0</v>
      </c>
      <c r="AA121" s="83">
        <f t="shared" ref="AA121" si="552">IF(AA12=0,0,AA120/AA12)</f>
        <v>0</v>
      </c>
      <c r="AB121" s="88">
        <f t="shared" ref="AB121" si="553">IF(AB12=0,0,AB120/AB12)</f>
        <v>0</v>
      </c>
      <c r="AC121" s="83">
        <f t="shared" ref="AC121" si="554">IF(AC12=0,0,AC120/AC12)</f>
        <v>0</v>
      </c>
      <c r="AD121" s="88">
        <f t="shared" ref="AD121" si="555">IF(AD12=0,0,AD120/AD12)</f>
        <v>0</v>
      </c>
      <c r="AE121" s="84">
        <f t="shared" ref="AE121" si="556">IF(AE12=0,0,AE120/AE12)</f>
        <v>0</v>
      </c>
      <c r="AF121" s="89">
        <f t="shared" ref="AF121" si="557">IF(AF12=0,0,AF120/AF12)</f>
        <v>0</v>
      </c>
      <c r="AG121" s="84">
        <f t="shared" ref="AG121" si="558">IF(AG12=0,0,AG120/AG12)</f>
        <v>0</v>
      </c>
      <c r="AH121" s="89">
        <f t="shared" ref="AH121" si="559">IF(AH12=0,0,AH120/AH12)</f>
        <v>0</v>
      </c>
      <c r="AI121" s="51"/>
      <c r="AJ121" s="91"/>
      <c r="AK121" s="92"/>
      <c r="AL121" s="93"/>
      <c r="AM121" s="317" t="s">
        <v>25</v>
      </c>
      <c r="AN121" s="262">
        <f>IF(AN12=0,0,AN120/AN12)</f>
        <v>0</v>
      </c>
      <c r="AO121" s="262">
        <f t="shared" ref="AO121" si="560">IF(AO12=0,0,AO120/AO12)</f>
        <v>0</v>
      </c>
      <c r="AP121" s="262">
        <f t="shared" ref="AP121" si="561">IF(AP12=0,0,AP120/AP12)</f>
        <v>0</v>
      </c>
      <c r="AQ121" s="262">
        <f t="shared" ref="AQ121" si="562">IF(AQ12=0,0,AQ120/AQ12)</f>
        <v>0</v>
      </c>
      <c r="AR121" s="262">
        <f t="shared" ref="AR121" si="563">IF(AR12=0,0,AR120/AR12)</f>
        <v>0</v>
      </c>
      <c r="AS121" s="262">
        <f t="shared" ref="AS121" si="564">IF(AS12=0,0,AS120/AS12)</f>
        <v>0</v>
      </c>
      <c r="AT121" s="262">
        <f t="shared" ref="AT121" si="565">IF(AT12=0,0,AT120/AT12)</f>
        <v>0</v>
      </c>
      <c r="AU121" s="262">
        <f t="shared" ref="AU121" si="566">IF(AU12=0,0,AU120/AU12)</f>
        <v>0</v>
      </c>
      <c r="AV121" s="263">
        <f t="shared" ref="AV121" si="567">IF(AV12=0,0,AV120/AV12)</f>
        <v>0</v>
      </c>
      <c r="AW121" s="263">
        <f t="shared" ref="AW121" si="568">IF(AW12=0,0,AW120/AW12)</f>
        <v>0</v>
      </c>
      <c r="AX121" s="263">
        <f t="shared" ref="AX121" si="569">IF(AX12=0,0,AX120/AX12)</f>
        <v>0</v>
      </c>
      <c r="AY121" s="263">
        <f t="shared" ref="AY121" si="570">IF(AY12=0,0,AY120/AY12)</f>
        <v>0</v>
      </c>
      <c r="AZ121" s="51"/>
      <c r="BA121" s="267"/>
      <c r="BB121" s="452"/>
      <c r="BC121" s="91"/>
      <c r="BD121" s="92"/>
      <c r="BE121" s="93"/>
      <c r="BF121" s="317" t="s">
        <v>25</v>
      </c>
      <c r="BG121" s="262">
        <f>IF(BG12=0,0,BG120/BG12)</f>
        <v>0</v>
      </c>
      <c r="BH121" s="262">
        <f t="shared" ref="BH121" si="571">IF(BH12=0,0,BH120/BH12)</f>
        <v>0</v>
      </c>
      <c r="BI121" s="262">
        <f t="shared" ref="BI121" si="572">IF(BI12=0,0,BI120/BI12)</f>
        <v>0</v>
      </c>
      <c r="BJ121" s="262">
        <f t="shared" ref="BJ121" si="573">IF(BJ12=0,0,BJ120/BJ12)</f>
        <v>0</v>
      </c>
      <c r="BK121" s="262">
        <f t="shared" ref="BK121" si="574">IF(BK12=0,0,BK120/BK12)</f>
        <v>0</v>
      </c>
      <c r="BL121" s="262">
        <f t="shared" ref="BL121" si="575">IF(BL12=0,0,BL120/BL12)</f>
        <v>0</v>
      </c>
      <c r="BM121" s="262">
        <f t="shared" ref="BM121" si="576">IF(BM12=0,0,BM120/BM12)</f>
        <v>0</v>
      </c>
      <c r="BN121" s="262">
        <f t="shared" ref="BN121" si="577">IF(BN12=0,0,BN120/BN12)</f>
        <v>0</v>
      </c>
      <c r="BO121" s="263">
        <f t="shared" ref="BO121" si="578">IF(BO12=0,0,BO120/BO12)</f>
        <v>0</v>
      </c>
      <c r="BP121" s="263">
        <f t="shared" ref="BP121" si="579">IF(BP12=0,0,BP120/BP12)</f>
        <v>0</v>
      </c>
      <c r="BQ121" s="263">
        <f t="shared" ref="BQ121" si="580">IF(BQ12=0,0,BQ120/BQ12)</f>
        <v>0</v>
      </c>
      <c r="BR121" s="263">
        <f t="shared" ref="BR121" si="581">IF(BR12=0,0,BR120/BR12)</f>
        <v>0</v>
      </c>
      <c r="BS121" s="51"/>
      <c r="BT121" s="91"/>
      <c r="BU121" s="92"/>
      <c r="BV121" s="93"/>
      <c r="BW121" s="317" t="s">
        <v>25</v>
      </c>
      <c r="BX121" s="262">
        <f>IF(BX12=0,0,BX120/BX12)</f>
        <v>0</v>
      </c>
      <c r="BY121" s="262">
        <f t="shared" ref="BY121:CI121" si="582">IF(BY12=0,0,BY120/BY12)</f>
        <v>0</v>
      </c>
      <c r="BZ121" s="262">
        <f t="shared" si="582"/>
        <v>0</v>
      </c>
      <c r="CA121" s="262">
        <f t="shared" si="582"/>
        <v>0</v>
      </c>
      <c r="CB121" s="262">
        <f t="shared" si="582"/>
        <v>0</v>
      </c>
      <c r="CC121" s="262">
        <f t="shared" si="582"/>
        <v>0</v>
      </c>
      <c r="CD121" s="262">
        <f t="shared" si="582"/>
        <v>0</v>
      </c>
      <c r="CE121" s="262">
        <f t="shared" si="582"/>
        <v>0</v>
      </c>
      <c r="CF121" s="263">
        <f t="shared" si="582"/>
        <v>0</v>
      </c>
      <c r="CG121" s="263">
        <f t="shared" si="582"/>
        <v>0</v>
      </c>
      <c r="CH121" s="263">
        <f t="shared" si="582"/>
        <v>0</v>
      </c>
      <c r="CI121" s="263">
        <f t="shared" si="582"/>
        <v>0</v>
      </c>
      <c r="CJ121" s="51"/>
      <c r="CK121" s="91"/>
      <c r="CL121" s="92"/>
      <c r="CM121" s="93"/>
      <c r="CN121" s="317" t="s">
        <v>25</v>
      </c>
      <c r="CO121" s="262">
        <f>IF(CO12=0,0,CO120/CO12)</f>
        <v>0</v>
      </c>
      <c r="CP121" s="262">
        <f t="shared" ref="CP121:CZ121" si="583">IF(CP12=0,0,CP120/CP12)</f>
        <v>0</v>
      </c>
      <c r="CQ121" s="262">
        <f t="shared" si="583"/>
        <v>0</v>
      </c>
      <c r="CR121" s="262">
        <f t="shared" si="583"/>
        <v>0</v>
      </c>
      <c r="CS121" s="262">
        <f t="shared" si="583"/>
        <v>0</v>
      </c>
      <c r="CT121" s="262">
        <f t="shared" si="583"/>
        <v>0</v>
      </c>
      <c r="CU121" s="262">
        <f t="shared" si="583"/>
        <v>0</v>
      </c>
      <c r="CV121" s="262">
        <f t="shared" si="583"/>
        <v>0</v>
      </c>
      <c r="CW121" s="263">
        <f t="shared" si="583"/>
        <v>0</v>
      </c>
      <c r="CX121" s="263">
        <f t="shared" si="583"/>
        <v>0</v>
      </c>
      <c r="CY121" s="263">
        <f t="shared" si="583"/>
        <v>0</v>
      </c>
      <c r="CZ121" s="263">
        <f t="shared" si="583"/>
        <v>0</v>
      </c>
      <c r="DA121" s="51"/>
      <c r="DB121" s="91"/>
      <c r="DC121" s="92"/>
      <c r="DD121" s="93"/>
      <c r="DE121" s="317" t="s">
        <v>25</v>
      </c>
      <c r="DF121" s="262">
        <f>IF(DF12=0,0,DF120/DF12)</f>
        <v>0</v>
      </c>
      <c r="DG121" s="51"/>
    </row>
    <row r="122" spans="1:111" s="14" customFormat="1" ht="15" customHeight="1">
      <c r="A122" s="50"/>
      <c r="B122" s="94"/>
      <c r="C122" s="95"/>
      <c r="D122" s="182"/>
      <c r="E122" s="316"/>
      <c r="F122" s="81"/>
      <c r="G122" s="86"/>
      <c r="H122" s="81"/>
      <c r="I122" s="86"/>
      <c r="J122" s="81"/>
      <c r="K122" s="86"/>
      <c r="L122" s="81"/>
      <c r="M122" s="86"/>
      <c r="N122" s="66"/>
      <c r="O122" s="74"/>
      <c r="P122" s="66"/>
      <c r="Q122" s="74"/>
      <c r="R122" s="50"/>
      <c r="S122" s="94"/>
      <c r="T122" s="95"/>
      <c r="U122" s="182"/>
      <c r="V122" s="316"/>
      <c r="W122" s="81"/>
      <c r="X122" s="86"/>
      <c r="Y122" s="81"/>
      <c r="Z122" s="86"/>
      <c r="AA122" s="81"/>
      <c r="AB122" s="86"/>
      <c r="AC122" s="81"/>
      <c r="AD122" s="86"/>
      <c r="AE122" s="66"/>
      <c r="AF122" s="74"/>
      <c r="AG122" s="66"/>
      <c r="AH122" s="74"/>
      <c r="AI122" s="50"/>
      <c r="AJ122" s="94"/>
      <c r="AK122" s="95"/>
      <c r="AL122" s="182"/>
      <c r="AM122" s="316"/>
      <c r="AN122" s="343"/>
      <c r="AO122" s="343"/>
      <c r="AP122" s="343"/>
      <c r="AQ122" s="343"/>
      <c r="AR122" s="343"/>
      <c r="AS122" s="343"/>
      <c r="AT122" s="343"/>
      <c r="AU122" s="343"/>
      <c r="AV122" s="346"/>
      <c r="AW122" s="346"/>
      <c r="AX122" s="346"/>
      <c r="AY122" s="346"/>
      <c r="AZ122" s="50"/>
      <c r="BA122" s="268"/>
      <c r="BB122" s="48"/>
      <c r="BC122" s="94"/>
      <c r="BD122" s="95"/>
      <c r="BE122" s="182"/>
      <c r="BF122" s="316"/>
      <c r="BG122" s="343"/>
      <c r="BH122" s="343"/>
      <c r="BI122" s="343"/>
      <c r="BJ122" s="343"/>
      <c r="BK122" s="343"/>
      <c r="BL122" s="343"/>
      <c r="BM122" s="343"/>
      <c r="BN122" s="343"/>
      <c r="BO122" s="346"/>
      <c r="BP122" s="346"/>
      <c r="BQ122" s="346"/>
      <c r="BR122" s="346"/>
      <c r="BS122" s="50"/>
      <c r="BT122" s="94"/>
      <c r="BU122" s="95"/>
      <c r="BV122" s="182"/>
      <c r="BW122" s="316"/>
      <c r="BX122" s="343"/>
      <c r="BY122" s="343"/>
      <c r="BZ122" s="343"/>
      <c r="CA122" s="343"/>
      <c r="CB122" s="343"/>
      <c r="CC122" s="343"/>
      <c r="CD122" s="343"/>
      <c r="CE122" s="343"/>
      <c r="CF122" s="346"/>
      <c r="CG122" s="346"/>
      <c r="CH122" s="346"/>
      <c r="CI122" s="346"/>
      <c r="CJ122" s="50"/>
      <c r="CK122" s="94"/>
      <c r="CL122" s="95"/>
      <c r="CM122" s="182"/>
      <c r="CN122" s="316"/>
      <c r="CO122" s="343"/>
      <c r="CP122" s="343"/>
      <c r="CQ122" s="343"/>
      <c r="CR122" s="343"/>
      <c r="CS122" s="343"/>
      <c r="CT122" s="343"/>
      <c r="CU122" s="343"/>
      <c r="CV122" s="343"/>
      <c r="CW122" s="346"/>
      <c r="CX122" s="346"/>
      <c r="CY122" s="346"/>
      <c r="CZ122" s="346"/>
      <c r="DA122" s="50"/>
      <c r="DB122" s="94"/>
      <c r="DC122" s="95"/>
      <c r="DD122" s="182"/>
      <c r="DE122" s="316"/>
      <c r="DF122" s="343"/>
      <c r="DG122" s="50"/>
    </row>
    <row r="123" spans="1:111" s="16" customFormat="1" ht="15">
      <c r="A123" s="51"/>
      <c r="B123" s="91"/>
      <c r="C123" s="92"/>
      <c r="D123" s="184" t="s">
        <v>411</v>
      </c>
      <c r="E123" s="317" t="s">
        <v>140</v>
      </c>
      <c r="F123" s="83">
        <f>IF(OR(K!$D$16=2,K!$D$16=3),0,F1432)</f>
        <v>0</v>
      </c>
      <c r="G123" s="88">
        <f>IF(OR(K!$D$16=2,K!$D$16=3),0,G1432)</f>
        <v>0</v>
      </c>
      <c r="H123" s="83">
        <f>IF(OR(K!$D$16=2,K!$D$16=3),0,H1432)</f>
        <v>0</v>
      </c>
      <c r="I123" s="88">
        <f>IF(OR(K!$D$16=2,K!$D$16=3),0,I1432)</f>
        <v>0</v>
      </c>
      <c r="J123" s="83">
        <f>IF(OR(K!$D$16=2,K!$D$16=3),0,J1432)</f>
        <v>0</v>
      </c>
      <c r="K123" s="88">
        <f>IF(OR(K!$D$16=2,K!$D$16=3),0,K1432)</f>
        <v>0</v>
      </c>
      <c r="L123" s="83">
        <f>IF(OR(K!$D$16=2,K!$D$16=3),0,L1432)</f>
        <v>0</v>
      </c>
      <c r="M123" s="88">
        <f>IF(OR(K!$D$16=2,K!$D$16=3),0,M1432)</f>
        <v>0</v>
      </c>
      <c r="N123" s="84">
        <f>IF(OR(K!$D$16=2,K!$D$16=3),0,N1432)</f>
        <v>0</v>
      </c>
      <c r="O123" s="89">
        <f>IF(OR(K!$D$16=2,K!$D$16=3),0,O1432)</f>
        <v>0</v>
      </c>
      <c r="P123" s="84">
        <f>IF(OR(K!$D$16=2,K!$D$16=3),0,P1432)</f>
        <v>0</v>
      </c>
      <c r="Q123" s="89">
        <f>IF(OR(K!$D$16=2,K!$D$16=3),0,Q1432)</f>
        <v>0</v>
      </c>
      <c r="R123" s="51"/>
      <c r="S123" s="91"/>
      <c r="T123" s="92"/>
      <c r="U123" s="184" t="s">
        <v>411</v>
      </c>
      <c r="V123" s="317" t="s">
        <v>140</v>
      </c>
      <c r="W123" s="83">
        <f>IF(OR(K!$D$16=2,K!$D$16=3),0,W1432)</f>
        <v>0</v>
      </c>
      <c r="X123" s="88">
        <f>IF(OR(K!$D$16=2,K!$D$16=3),0,X1432)</f>
        <v>0</v>
      </c>
      <c r="Y123" s="83">
        <f>IF(OR(K!$D$16=2,K!$D$16=3),0,Y1432)</f>
        <v>0</v>
      </c>
      <c r="Z123" s="88">
        <f>IF(OR(K!$D$16=2,K!$D$16=3),0,Z1432)</f>
        <v>0</v>
      </c>
      <c r="AA123" s="83">
        <f>IF(OR(K!$D$16=2,K!$D$16=3),0,AA1432)</f>
        <v>0</v>
      </c>
      <c r="AB123" s="88">
        <f>IF(OR(K!$D$16=2,K!$D$16=3),0,AB1432)</f>
        <v>0</v>
      </c>
      <c r="AC123" s="83">
        <f>IF(OR(K!$D$16=2,K!$D$16=3),0,AC1432)</f>
        <v>0</v>
      </c>
      <c r="AD123" s="88">
        <f>IF(OR(K!$D$16=2,K!$D$16=3),0,AD1432)</f>
        <v>0</v>
      </c>
      <c r="AE123" s="84">
        <f>IF(OR(K!$D$16=2,K!$D$16=3),0,AE1432)</f>
        <v>0</v>
      </c>
      <c r="AF123" s="89">
        <f>IF(OR(K!$D$16=2,K!$D$16=3),0,AF1432)</f>
        <v>0</v>
      </c>
      <c r="AG123" s="84">
        <f>IF(OR(K!$D$16=2,K!$D$16=3),0,AG1432)</f>
        <v>0</v>
      </c>
      <c r="AH123" s="89">
        <f>IF(OR(K!$D$16=2,K!$D$16=3),0,AH1432)</f>
        <v>0</v>
      </c>
      <c r="AI123" s="51"/>
      <c r="AJ123" s="91"/>
      <c r="AK123" s="92"/>
      <c r="AL123" s="184" t="s">
        <v>411</v>
      </c>
      <c r="AM123" s="317" t="s">
        <v>140</v>
      </c>
      <c r="AN123" s="262">
        <f>IF(OR(K!$D$16=2,K!$D$16=3),0,AN1432)</f>
        <v>0</v>
      </c>
      <c r="AO123" s="262">
        <f>IF(OR(K!$D$16=2,K!$D$16=3),0,AO1432)</f>
        <v>0</v>
      </c>
      <c r="AP123" s="262">
        <f>IF(OR(K!$D$16=2,K!$D$16=3),0,AP1432)</f>
        <v>0</v>
      </c>
      <c r="AQ123" s="262">
        <f>IF(OR(K!$D$16=2,K!$D$16=3),0,AQ1432)</f>
        <v>0</v>
      </c>
      <c r="AR123" s="262">
        <f>IF(OR(K!$D$16=2,K!$D$16=3),0,AR1432)</f>
        <v>0</v>
      </c>
      <c r="AS123" s="262">
        <f>IF(OR(K!$D$16=2,K!$D$16=3),0,AS1432)</f>
        <v>0</v>
      </c>
      <c r="AT123" s="262">
        <f>IF(OR(K!$D$16=2,K!$D$16=3),0,AT1432)</f>
        <v>0</v>
      </c>
      <c r="AU123" s="262">
        <f>IF(OR(K!$D$16=2,K!$D$16=3),0,AU1432)</f>
        <v>0</v>
      </c>
      <c r="AV123" s="263">
        <f>IF(OR(K!$D$16=2,K!$D$16=3),0,AV1432)</f>
        <v>0</v>
      </c>
      <c r="AW123" s="263">
        <f>IF(OR(K!$D$16=2,K!$D$16=3),0,AW1432)</f>
        <v>0</v>
      </c>
      <c r="AX123" s="263">
        <f>IF(OR(K!$D$16=2,K!$D$16=3),0,AX1432)</f>
        <v>0</v>
      </c>
      <c r="AY123" s="263">
        <f>IF(OR(K!$D$16=2,K!$D$16=3),0,AY1432)</f>
        <v>0</v>
      </c>
      <c r="AZ123" s="51"/>
      <c r="BA123" s="267"/>
      <c r="BB123" s="452"/>
      <c r="BC123" s="91"/>
      <c r="BD123" s="92"/>
      <c r="BE123" s="184" t="s">
        <v>411</v>
      </c>
      <c r="BF123" s="317" t="s">
        <v>140</v>
      </c>
      <c r="BG123" s="262">
        <f>IF(OR(K!$D$16=2,K!$D$16=3),0,BG1432)</f>
        <v>0</v>
      </c>
      <c r="BH123" s="262">
        <f>IF(OR(K!$D$16=2,K!$D$16=3),0,BH1432)</f>
        <v>0</v>
      </c>
      <c r="BI123" s="262">
        <f>IF(OR(K!$D$16=2,K!$D$16=3),0,BI1432)</f>
        <v>0</v>
      </c>
      <c r="BJ123" s="262">
        <f>IF(OR(K!$D$16=2,K!$D$16=3),0,BJ1432)</f>
        <v>0</v>
      </c>
      <c r="BK123" s="262">
        <f>IF(OR(K!$D$16=2,K!$D$16=3),0,BK1432)</f>
        <v>0</v>
      </c>
      <c r="BL123" s="262">
        <f>IF(OR(K!$D$16=2,K!$D$16=3),0,BL1432)</f>
        <v>0</v>
      </c>
      <c r="BM123" s="262">
        <f>IF(OR(K!$D$16=2,K!$D$16=3),0,BM1432)</f>
        <v>0</v>
      </c>
      <c r="BN123" s="262">
        <f>IF(OR(K!$D$16=2,K!$D$16=3),0,BN1432)</f>
        <v>0</v>
      </c>
      <c r="BO123" s="263">
        <f>IF(OR(K!$D$16=2,K!$D$16=3),0,BO1432)</f>
        <v>0</v>
      </c>
      <c r="BP123" s="263">
        <f>IF(OR(K!$D$16=2,K!$D$16=3),0,BP1432)</f>
        <v>0</v>
      </c>
      <c r="BQ123" s="263">
        <f>IF(OR(K!$D$16=2,K!$D$16=3),0,BQ1432)</f>
        <v>0</v>
      </c>
      <c r="BR123" s="263">
        <f>IF(OR(K!$D$16=2,K!$D$16=3),0,BR1432)</f>
        <v>0</v>
      </c>
      <c r="BS123" s="51"/>
      <c r="BT123" s="91"/>
      <c r="BU123" s="92"/>
      <c r="BV123" s="184" t="s">
        <v>411</v>
      </c>
      <c r="BW123" s="317" t="s">
        <v>140</v>
      </c>
      <c r="BX123" s="262">
        <f>IF(OR(K!$D$16=2,K!$D$16=3),0,BX1432)</f>
        <v>0</v>
      </c>
      <c r="BY123" s="262">
        <f>IF(OR(K!$D$16=2,K!$D$16=3),0,BY1432)</f>
        <v>0</v>
      </c>
      <c r="BZ123" s="262">
        <f>IF(OR(K!$D$16=2,K!$D$16=3),0,BZ1432)</f>
        <v>0</v>
      </c>
      <c r="CA123" s="262">
        <f>IF(OR(K!$D$16=2,K!$D$16=3),0,CA1432)</f>
        <v>0</v>
      </c>
      <c r="CB123" s="262">
        <f>IF(OR(K!$D$16=2,K!$D$16=3),0,CB1432)</f>
        <v>0</v>
      </c>
      <c r="CC123" s="262">
        <f>IF(OR(K!$D$16=2,K!$D$16=3),0,CC1432)</f>
        <v>0</v>
      </c>
      <c r="CD123" s="262">
        <f>IF(OR(K!$D$16=2,K!$D$16=3),0,CD1432)</f>
        <v>0</v>
      </c>
      <c r="CE123" s="262">
        <f>IF(OR(K!$D$16=2,K!$D$16=3),0,CE1432)</f>
        <v>0</v>
      </c>
      <c r="CF123" s="263">
        <f>IF(OR(K!$D$16=2,K!$D$16=3),0,CF1432)</f>
        <v>0</v>
      </c>
      <c r="CG123" s="263">
        <f>IF(OR(K!$D$16=2,K!$D$16=3),0,CG1432)</f>
        <v>0</v>
      </c>
      <c r="CH123" s="263">
        <f>IF(OR(K!$D$16=2,K!$D$16=3),0,CH1432)</f>
        <v>0</v>
      </c>
      <c r="CI123" s="263">
        <f>IF(OR(K!$D$16=2,K!$D$16=3),0,CI1432)</f>
        <v>0</v>
      </c>
      <c r="CJ123" s="51"/>
      <c r="CK123" s="91"/>
      <c r="CL123" s="92"/>
      <c r="CM123" s="184" t="s">
        <v>411</v>
      </c>
      <c r="CN123" s="317" t="s">
        <v>140</v>
      </c>
      <c r="CO123" s="262">
        <f>IF(OR(K!$D$16=2,K!$D$16=3),0,CO1432)</f>
        <v>0</v>
      </c>
      <c r="CP123" s="262">
        <f>IF(OR(K!$D$16=2,K!$D$16=3),0,CP1432)</f>
        <v>0</v>
      </c>
      <c r="CQ123" s="262">
        <f>IF(OR(K!$D$16=2,K!$D$16=3),0,CQ1432)</f>
        <v>0</v>
      </c>
      <c r="CR123" s="262">
        <f>IF(OR(K!$D$16=2,K!$D$16=3),0,CR1432)</f>
        <v>0</v>
      </c>
      <c r="CS123" s="262">
        <f>IF(OR(K!$D$16=2,K!$D$16=3),0,CS1432)</f>
        <v>0</v>
      </c>
      <c r="CT123" s="262">
        <f>IF(OR(K!$D$16=2,K!$D$16=3),0,CT1432)</f>
        <v>0</v>
      </c>
      <c r="CU123" s="262">
        <f>IF(OR(K!$D$16=2,K!$D$16=3),0,CU1432)</f>
        <v>0</v>
      </c>
      <c r="CV123" s="262">
        <f>IF(OR(K!$D$16=2,K!$D$16=3),0,CV1432)</f>
        <v>0</v>
      </c>
      <c r="CW123" s="263">
        <f>IF(OR(K!$D$16=2,K!$D$16=3),0,CW1432)</f>
        <v>0</v>
      </c>
      <c r="CX123" s="263">
        <f>IF(OR(K!$D$16=2,K!$D$16=3),0,CX1432)</f>
        <v>0</v>
      </c>
      <c r="CY123" s="263">
        <f>IF(OR(K!$D$16=2,K!$D$16=3),0,CY1432)</f>
        <v>0</v>
      </c>
      <c r="CZ123" s="263">
        <f>IF(OR(K!$D$16=2,K!$D$16=3),0,CZ1432)</f>
        <v>0</v>
      </c>
      <c r="DA123" s="51"/>
      <c r="DB123" s="91"/>
      <c r="DC123" s="92"/>
      <c r="DD123" s="184" t="s">
        <v>411</v>
      </c>
      <c r="DE123" s="317" t="s">
        <v>140</v>
      </c>
      <c r="DF123" s="262">
        <f>IF(OR(K!$D$16=2,K!$D$16=3),0,DF1432)</f>
        <v>0</v>
      </c>
      <c r="DG123" s="51"/>
    </row>
    <row r="124" spans="1:111" s="16" customFormat="1" ht="15">
      <c r="A124" s="51"/>
      <c r="B124" s="91"/>
      <c r="C124" s="92"/>
      <c r="D124" s="93"/>
      <c r="E124" s="317" t="s">
        <v>25</v>
      </c>
      <c r="F124" s="83">
        <f>IF(F12=0,0,F123/F12)</f>
        <v>0</v>
      </c>
      <c r="G124" s="88">
        <f t="shared" ref="G124:Q124" si="584">IF(G12=0,0,G123/G12)</f>
        <v>0</v>
      </c>
      <c r="H124" s="83">
        <f t="shared" si="584"/>
        <v>0</v>
      </c>
      <c r="I124" s="88">
        <f t="shared" si="584"/>
        <v>0</v>
      </c>
      <c r="J124" s="83">
        <f t="shared" si="584"/>
        <v>0</v>
      </c>
      <c r="K124" s="88">
        <f t="shared" si="584"/>
        <v>0</v>
      </c>
      <c r="L124" s="83">
        <f t="shared" si="584"/>
        <v>0</v>
      </c>
      <c r="M124" s="88">
        <f t="shared" si="584"/>
        <v>0</v>
      </c>
      <c r="N124" s="84">
        <f t="shared" si="584"/>
        <v>0</v>
      </c>
      <c r="O124" s="89">
        <f t="shared" si="584"/>
        <v>0</v>
      </c>
      <c r="P124" s="84">
        <f t="shared" si="584"/>
        <v>0</v>
      </c>
      <c r="Q124" s="89">
        <f t="shared" si="584"/>
        <v>0</v>
      </c>
      <c r="R124" s="51"/>
      <c r="S124" s="91"/>
      <c r="T124" s="92"/>
      <c r="U124" s="93"/>
      <c r="V124" s="317" t="s">
        <v>25</v>
      </c>
      <c r="W124" s="83">
        <f>IF(W12=0,0,W123/W12)</f>
        <v>0</v>
      </c>
      <c r="X124" s="88">
        <f t="shared" ref="X124" si="585">IF(X12=0,0,X123/X12)</f>
        <v>0</v>
      </c>
      <c r="Y124" s="83">
        <f t="shared" ref="Y124" si="586">IF(Y12=0,0,Y123/Y12)</f>
        <v>0</v>
      </c>
      <c r="Z124" s="88">
        <f t="shared" ref="Z124" si="587">IF(Z12=0,0,Z123/Z12)</f>
        <v>0</v>
      </c>
      <c r="AA124" s="83">
        <f t="shared" ref="AA124" si="588">IF(AA12=0,0,AA123/AA12)</f>
        <v>0</v>
      </c>
      <c r="AB124" s="88">
        <f t="shared" ref="AB124" si="589">IF(AB12=0,0,AB123/AB12)</f>
        <v>0</v>
      </c>
      <c r="AC124" s="83">
        <f t="shared" ref="AC124" si="590">IF(AC12=0,0,AC123/AC12)</f>
        <v>0</v>
      </c>
      <c r="AD124" s="88">
        <f t="shared" ref="AD124" si="591">IF(AD12=0,0,AD123/AD12)</f>
        <v>0</v>
      </c>
      <c r="AE124" s="84">
        <f t="shared" ref="AE124" si="592">IF(AE12=0,0,AE123/AE12)</f>
        <v>0</v>
      </c>
      <c r="AF124" s="89">
        <f t="shared" ref="AF124" si="593">IF(AF12=0,0,AF123/AF12)</f>
        <v>0</v>
      </c>
      <c r="AG124" s="84">
        <f t="shared" ref="AG124" si="594">IF(AG12=0,0,AG123/AG12)</f>
        <v>0</v>
      </c>
      <c r="AH124" s="89">
        <f t="shared" ref="AH124" si="595">IF(AH12=0,0,AH123/AH12)</f>
        <v>0</v>
      </c>
      <c r="AI124" s="51"/>
      <c r="AJ124" s="91"/>
      <c r="AK124" s="92"/>
      <c r="AL124" s="93"/>
      <c r="AM124" s="317" t="s">
        <v>25</v>
      </c>
      <c r="AN124" s="262">
        <f>IF(AN12=0,0,AN123/AN12)</f>
        <v>0</v>
      </c>
      <c r="AO124" s="262">
        <f t="shared" ref="AO124" si="596">IF(AO12=0,0,AO123/AO12)</f>
        <v>0</v>
      </c>
      <c r="AP124" s="262">
        <f t="shared" ref="AP124" si="597">IF(AP12=0,0,AP123/AP12)</f>
        <v>0</v>
      </c>
      <c r="AQ124" s="262">
        <f t="shared" ref="AQ124" si="598">IF(AQ12=0,0,AQ123/AQ12)</f>
        <v>0</v>
      </c>
      <c r="AR124" s="262">
        <f t="shared" ref="AR124" si="599">IF(AR12=0,0,AR123/AR12)</f>
        <v>0</v>
      </c>
      <c r="AS124" s="262">
        <f t="shared" ref="AS124" si="600">IF(AS12=0,0,AS123/AS12)</f>
        <v>0</v>
      </c>
      <c r="AT124" s="262">
        <f t="shared" ref="AT124" si="601">IF(AT12=0,0,AT123/AT12)</f>
        <v>0</v>
      </c>
      <c r="AU124" s="262">
        <f t="shared" ref="AU124" si="602">IF(AU12=0,0,AU123/AU12)</f>
        <v>0</v>
      </c>
      <c r="AV124" s="263">
        <f t="shared" ref="AV124" si="603">IF(AV12=0,0,AV123/AV12)</f>
        <v>0</v>
      </c>
      <c r="AW124" s="263">
        <f t="shared" ref="AW124" si="604">IF(AW12=0,0,AW123/AW12)</f>
        <v>0</v>
      </c>
      <c r="AX124" s="263">
        <f t="shared" ref="AX124" si="605">IF(AX12=0,0,AX123/AX12)</f>
        <v>0</v>
      </c>
      <c r="AY124" s="263">
        <f t="shared" ref="AY124" si="606">IF(AY12=0,0,AY123/AY12)</f>
        <v>0</v>
      </c>
      <c r="AZ124" s="51"/>
      <c r="BA124" s="267"/>
      <c r="BB124" s="452"/>
      <c r="BC124" s="91"/>
      <c r="BD124" s="92"/>
      <c r="BE124" s="93"/>
      <c r="BF124" s="317" t="s">
        <v>25</v>
      </c>
      <c r="BG124" s="262">
        <f>IF(BG12=0,0,BG123/BG12)</f>
        <v>0</v>
      </c>
      <c r="BH124" s="262">
        <f t="shared" ref="BH124" si="607">IF(BH12=0,0,BH123/BH12)</f>
        <v>0</v>
      </c>
      <c r="BI124" s="262">
        <f t="shared" ref="BI124" si="608">IF(BI12=0,0,BI123/BI12)</f>
        <v>0</v>
      </c>
      <c r="BJ124" s="262">
        <f t="shared" ref="BJ124" si="609">IF(BJ12=0,0,BJ123/BJ12)</f>
        <v>0</v>
      </c>
      <c r="BK124" s="262">
        <f t="shared" ref="BK124" si="610">IF(BK12=0,0,BK123/BK12)</f>
        <v>0</v>
      </c>
      <c r="BL124" s="262">
        <f t="shared" ref="BL124" si="611">IF(BL12=0,0,BL123/BL12)</f>
        <v>0</v>
      </c>
      <c r="BM124" s="262">
        <f t="shared" ref="BM124" si="612">IF(BM12=0,0,BM123/BM12)</f>
        <v>0</v>
      </c>
      <c r="BN124" s="262">
        <f t="shared" ref="BN124" si="613">IF(BN12=0,0,BN123/BN12)</f>
        <v>0</v>
      </c>
      <c r="BO124" s="263">
        <f t="shared" ref="BO124" si="614">IF(BO12=0,0,BO123/BO12)</f>
        <v>0</v>
      </c>
      <c r="BP124" s="263">
        <f t="shared" ref="BP124" si="615">IF(BP12=0,0,BP123/BP12)</f>
        <v>0</v>
      </c>
      <c r="BQ124" s="263">
        <f t="shared" ref="BQ124" si="616">IF(BQ12=0,0,BQ123/BQ12)</f>
        <v>0</v>
      </c>
      <c r="BR124" s="263">
        <f t="shared" ref="BR124" si="617">IF(BR12=0,0,BR123/BR12)</f>
        <v>0</v>
      </c>
      <c r="BS124" s="51"/>
      <c r="BT124" s="91"/>
      <c r="BU124" s="92"/>
      <c r="BV124" s="93"/>
      <c r="BW124" s="317" t="s">
        <v>25</v>
      </c>
      <c r="BX124" s="262">
        <f>IF(BX12=0,0,BX123/BX12)</f>
        <v>0</v>
      </c>
      <c r="BY124" s="262">
        <f t="shared" ref="BY124:CI124" si="618">IF(BY12=0,0,BY123/BY12)</f>
        <v>0</v>
      </c>
      <c r="BZ124" s="262">
        <f t="shared" si="618"/>
        <v>0</v>
      </c>
      <c r="CA124" s="262">
        <f t="shared" si="618"/>
        <v>0</v>
      </c>
      <c r="CB124" s="262">
        <f t="shared" si="618"/>
        <v>0</v>
      </c>
      <c r="CC124" s="262">
        <f t="shared" si="618"/>
        <v>0</v>
      </c>
      <c r="CD124" s="262">
        <f t="shared" si="618"/>
        <v>0</v>
      </c>
      <c r="CE124" s="262">
        <f t="shared" si="618"/>
        <v>0</v>
      </c>
      <c r="CF124" s="263">
        <f t="shared" si="618"/>
        <v>0</v>
      </c>
      <c r="CG124" s="263">
        <f t="shared" si="618"/>
        <v>0</v>
      </c>
      <c r="CH124" s="263">
        <f t="shared" si="618"/>
        <v>0</v>
      </c>
      <c r="CI124" s="263">
        <f t="shared" si="618"/>
        <v>0</v>
      </c>
      <c r="CJ124" s="51"/>
      <c r="CK124" s="91"/>
      <c r="CL124" s="92"/>
      <c r="CM124" s="93"/>
      <c r="CN124" s="317" t="s">
        <v>25</v>
      </c>
      <c r="CO124" s="262">
        <f>IF(CO12=0,0,CO123/CO12)</f>
        <v>0</v>
      </c>
      <c r="CP124" s="262">
        <f t="shared" ref="CP124:CZ124" si="619">IF(CP12=0,0,CP123/CP12)</f>
        <v>0</v>
      </c>
      <c r="CQ124" s="262">
        <f t="shared" si="619"/>
        <v>0</v>
      </c>
      <c r="CR124" s="262">
        <f t="shared" si="619"/>
        <v>0</v>
      </c>
      <c r="CS124" s="262">
        <f t="shared" si="619"/>
        <v>0</v>
      </c>
      <c r="CT124" s="262">
        <f t="shared" si="619"/>
        <v>0</v>
      </c>
      <c r="CU124" s="262">
        <f t="shared" si="619"/>
        <v>0</v>
      </c>
      <c r="CV124" s="262">
        <f t="shared" si="619"/>
        <v>0</v>
      </c>
      <c r="CW124" s="263">
        <f t="shared" si="619"/>
        <v>0</v>
      </c>
      <c r="CX124" s="263">
        <f t="shared" si="619"/>
        <v>0</v>
      </c>
      <c r="CY124" s="263">
        <f t="shared" si="619"/>
        <v>0</v>
      </c>
      <c r="CZ124" s="263">
        <f t="shared" si="619"/>
        <v>0</v>
      </c>
      <c r="DA124" s="51"/>
      <c r="DB124" s="91"/>
      <c r="DC124" s="92"/>
      <c r="DD124" s="93"/>
      <c r="DE124" s="317" t="s">
        <v>25</v>
      </c>
      <c r="DF124" s="262">
        <f>IF(DF12=0,0,DF123/DF12)</f>
        <v>0</v>
      </c>
      <c r="DG124" s="51"/>
    </row>
    <row r="125" spans="1:111" s="14" customFormat="1" ht="15" customHeight="1">
      <c r="A125" s="50"/>
      <c r="B125" s="94"/>
      <c r="C125" s="95"/>
      <c r="D125" s="182"/>
      <c r="E125" s="316"/>
      <c r="F125" s="81"/>
      <c r="G125" s="86"/>
      <c r="H125" s="81"/>
      <c r="I125" s="86"/>
      <c r="J125" s="81"/>
      <c r="K125" s="86"/>
      <c r="L125" s="81"/>
      <c r="M125" s="86"/>
      <c r="N125" s="66"/>
      <c r="O125" s="74"/>
      <c r="P125" s="66"/>
      <c r="Q125" s="74"/>
      <c r="R125" s="50"/>
      <c r="S125" s="94"/>
      <c r="T125" s="95"/>
      <c r="U125" s="182"/>
      <c r="V125" s="316"/>
      <c r="W125" s="81"/>
      <c r="X125" s="86"/>
      <c r="Y125" s="81"/>
      <c r="Z125" s="86"/>
      <c r="AA125" s="81"/>
      <c r="AB125" s="86"/>
      <c r="AC125" s="81"/>
      <c r="AD125" s="86"/>
      <c r="AE125" s="66"/>
      <c r="AF125" s="74"/>
      <c r="AG125" s="66"/>
      <c r="AH125" s="74"/>
      <c r="AI125" s="50"/>
      <c r="AJ125" s="94"/>
      <c r="AK125" s="95"/>
      <c r="AL125" s="182"/>
      <c r="AM125" s="316"/>
      <c r="AN125" s="343"/>
      <c r="AO125" s="343"/>
      <c r="AP125" s="343"/>
      <c r="AQ125" s="343"/>
      <c r="AR125" s="343"/>
      <c r="AS125" s="343"/>
      <c r="AT125" s="343"/>
      <c r="AU125" s="343"/>
      <c r="AV125" s="346"/>
      <c r="AW125" s="346"/>
      <c r="AX125" s="346"/>
      <c r="AY125" s="346"/>
      <c r="AZ125" s="50"/>
      <c r="BA125" s="268"/>
      <c r="BB125" s="48"/>
      <c r="BC125" s="94"/>
      <c r="BD125" s="95"/>
      <c r="BE125" s="182"/>
      <c r="BF125" s="316"/>
      <c r="BG125" s="343"/>
      <c r="BH125" s="343"/>
      <c r="BI125" s="343"/>
      <c r="BJ125" s="343"/>
      <c r="BK125" s="343"/>
      <c r="BL125" s="343"/>
      <c r="BM125" s="343"/>
      <c r="BN125" s="343"/>
      <c r="BO125" s="346"/>
      <c r="BP125" s="346"/>
      <c r="BQ125" s="346"/>
      <c r="BR125" s="346"/>
      <c r="BS125" s="50"/>
      <c r="BT125" s="94"/>
      <c r="BU125" s="95"/>
      <c r="BV125" s="182"/>
      <c r="BW125" s="316"/>
      <c r="BX125" s="343"/>
      <c r="BY125" s="343"/>
      <c r="BZ125" s="343"/>
      <c r="CA125" s="343"/>
      <c r="CB125" s="343"/>
      <c r="CC125" s="343"/>
      <c r="CD125" s="343"/>
      <c r="CE125" s="343"/>
      <c r="CF125" s="346"/>
      <c r="CG125" s="346"/>
      <c r="CH125" s="346"/>
      <c r="CI125" s="346"/>
      <c r="CJ125" s="50"/>
      <c r="CK125" s="94"/>
      <c r="CL125" s="95"/>
      <c r="CM125" s="182"/>
      <c r="CN125" s="316"/>
      <c r="CO125" s="343"/>
      <c r="CP125" s="343"/>
      <c r="CQ125" s="343"/>
      <c r="CR125" s="343"/>
      <c r="CS125" s="343"/>
      <c r="CT125" s="343"/>
      <c r="CU125" s="343"/>
      <c r="CV125" s="343"/>
      <c r="CW125" s="346"/>
      <c r="CX125" s="346"/>
      <c r="CY125" s="346"/>
      <c r="CZ125" s="346"/>
      <c r="DA125" s="50"/>
      <c r="DB125" s="94"/>
      <c r="DC125" s="95"/>
      <c r="DD125" s="182"/>
      <c r="DE125" s="316"/>
      <c r="DF125" s="343"/>
      <c r="DG125" s="50"/>
    </row>
    <row r="126" spans="1:111" s="16" customFormat="1" ht="15" customHeight="1">
      <c r="A126" s="51"/>
      <c r="B126" s="91"/>
      <c r="C126" s="92"/>
      <c r="D126" s="184" t="s">
        <v>236</v>
      </c>
      <c r="E126" s="317" t="s">
        <v>140</v>
      </c>
      <c r="F126" s="83">
        <f>F1437</f>
        <v>0</v>
      </c>
      <c r="G126" s="88">
        <f t="shared" ref="G126:Q126" si="620">G1437</f>
        <v>0</v>
      </c>
      <c r="H126" s="83">
        <f t="shared" si="620"/>
        <v>0</v>
      </c>
      <c r="I126" s="88">
        <f t="shared" si="620"/>
        <v>0</v>
      </c>
      <c r="J126" s="83">
        <f t="shared" si="620"/>
        <v>0</v>
      </c>
      <c r="K126" s="88">
        <f t="shared" si="620"/>
        <v>0</v>
      </c>
      <c r="L126" s="83">
        <f t="shared" si="620"/>
        <v>0</v>
      </c>
      <c r="M126" s="88">
        <f t="shared" si="620"/>
        <v>0</v>
      </c>
      <c r="N126" s="84">
        <f t="shared" si="620"/>
        <v>0</v>
      </c>
      <c r="O126" s="89">
        <f t="shared" si="620"/>
        <v>0</v>
      </c>
      <c r="P126" s="84">
        <f t="shared" si="620"/>
        <v>0</v>
      </c>
      <c r="Q126" s="89">
        <f t="shared" si="620"/>
        <v>0</v>
      </c>
      <c r="R126" s="51"/>
      <c r="S126" s="91"/>
      <c r="T126" s="92"/>
      <c r="U126" s="184" t="s">
        <v>236</v>
      </c>
      <c r="V126" s="317" t="s">
        <v>140</v>
      </c>
      <c r="W126" s="83">
        <f>W1437</f>
        <v>0</v>
      </c>
      <c r="X126" s="88">
        <f t="shared" ref="X126:AH126" si="621">X1437</f>
        <v>0</v>
      </c>
      <c r="Y126" s="83">
        <f t="shared" si="621"/>
        <v>0</v>
      </c>
      <c r="Z126" s="88">
        <f t="shared" si="621"/>
        <v>0</v>
      </c>
      <c r="AA126" s="83">
        <f t="shared" si="621"/>
        <v>0</v>
      </c>
      <c r="AB126" s="88">
        <f t="shared" si="621"/>
        <v>0</v>
      </c>
      <c r="AC126" s="83">
        <f t="shared" si="621"/>
        <v>0</v>
      </c>
      <c r="AD126" s="88">
        <f t="shared" si="621"/>
        <v>0</v>
      </c>
      <c r="AE126" s="84">
        <f t="shared" si="621"/>
        <v>0</v>
      </c>
      <c r="AF126" s="89">
        <f t="shared" si="621"/>
        <v>0</v>
      </c>
      <c r="AG126" s="84">
        <f t="shared" si="621"/>
        <v>0</v>
      </c>
      <c r="AH126" s="89">
        <f t="shared" si="621"/>
        <v>0</v>
      </c>
      <c r="AI126" s="51"/>
      <c r="AJ126" s="91"/>
      <c r="AK126" s="92"/>
      <c r="AL126" s="184" t="s">
        <v>236</v>
      </c>
      <c r="AM126" s="317" t="s">
        <v>140</v>
      </c>
      <c r="AN126" s="262">
        <f>AN1437</f>
        <v>0</v>
      </c>
      <c r="AO126" s="262">
        <f t="shared" ref="AO126:AY126" si="622">AO1437</f>
        <v>0</v>
      </c>
      <c r="AP126" s="262">
        <f t="shared" si="622"/>
        <v>0</v>
      </c>
      <c r="AQ126" s="262">
        <f t="shared" si="622"/>
        <v>0</v>
      </c>
      <c r="AR126" s="262">
        <f t="shared" si="622"/>
        <v>0</v>
      </c>
      <c r="AS126" s="262">
        <f t="shared" si="622"/>
        <v>0</v>
      </c>
      <c r="AT126" s="262">
        <f t="shared" si="622"/>
        <v>0</v>
      </c>
      <c r="AU126" s="262">
        <f t="shared" si="622"/>
        <v>0</v>
      </c>
      <c r="AV126" s="263">
        <f t="shared" si="622"/>
        <v>0</v>
      </c>
      <c r="AW126" s="263">
        <f t="shared" si="622"/>
        <v>0</v>
      </c>
      <c r="AX126" s="263">
        <f t="shared" si="622"/>
        <v>0</v>
      </c>
      <c r="AY126" s="263">
        <f t="shared" si="622"/>
        <v>0</v>
      </c>
      <c r="AZ126" s="51"/>
      <c r="BA126" s="267"/>
      <c r="BB126" s="452"/>
      <c r="BC126" s="91"/>
      <c r="BD126" s="92"/>
      <c r="BE126" s="184" t="s">
        <v>236</v>
      </c>
      <c r="BF126" s="317" t="s">
        <v>140</v>
      </c>
      <c r="BG126" s="262">
        <f>BG1437</f>
        <v>0</v>
      </c>
      <c r="BH126" s="262">
        <f t="shared" ref="BH126:BR126" si="623">BH1437</f>
        <v>0</v>
      </c>
      <c r="BI126" s="262">
        <f t="shared" si="623"/>
        <v>0</v>
      </c>
      <c r="BJ126" s="262">
        <f t="shared" si="623"/>
        <v>0</v>
      </c>
      <c r="BK126" s="262">
        <f t="shared" si="623"/>
        <v>0</v>
      </c>
      <c r="BL126" s="262">
        <f t="shared" si="623"/>
        <v>0</v>
      </c>
      <c r="BM126" s="262">
        <f t="shared" si="623"/>
        <v>0</v>
      </c>
      <c r="BN126" s="262">
        <f t="shared" si="623"/>
        <v>0</v>
      </c>
      <c r="BO126" s="263">
        <f t="shared" si="623"/>
        <v>0</v>
      </c>
      <c r="BP126" s="263">
        <f t="shared" si="623"/>
        <v>0</v>
      </c>
      <c r="BQ126" s="263">
        <f t="shared" si="623"/>
        <v>0</v>
      </c>
      <c r="BR126" s="263">
        <f t="shared" si="623"/>
        <v>0</v>
      </c>
      <c r="BS126" s="51"/>
      <c r="BT126" s="91"/>
      <c r="BU126" s="92"/>
      <c r="BV126" s="184" t="s">
        <v>236</v>
      </c>
      <c r="BW126" s="317" t="s">
        <v>140</v>
      </c>
      <c r="BX126" s="262">
        <f>BX1437</f>
        <v>0</v>
      </c>
      <c r="BY126" s="262">
        <f t="shared" ref="BY126:CI126" si="624">BY1437</f>
        <v>0</v>
      </c>
      <c r="BZ126" s="262">
        <f t="shared" si="624"/>
        <v>0</v>
      </c>
      <c r="CA126" s="262">
        <f t="shared" si="624"/>
        <v>0</v>
      </c>
      <c r="CB126" s="262">
        <f t="shared" si="624"/>
        <v>0</v>
      </c>
      <c r="CC126" s="262">
        <f t="shared" si="624"/>
        <v>0</v>
      </c>
      <c r="CD126" s="262">
        <f t="shared" si="624"/>
        <v>0</v>
      </c>
      <c r="CE126" s="262">
        <f t="shared" si="624"/>
        <v>0</v>
      </c>
      <c r="CF126" s="263">
        <f t="shared" si="624"/>
        <v>0</v>
      </c>
      <c r="CG126" s="263">
        <f t="shared" si="624"/>
        <v>0</v>
      </c>
      <c r="CH126" s="263">
        <f t="shared" si="624"/>
        <v>0</v>
      </c>
      <c r="CI126" s="263">
        <f t="shared" si="624"/>
        <v>0</v>
      </c>
      <c r="CJ126" s="51"/>
      <c r="CK126" s="91"/>
      <c r="CL126" s="92"/>
      <c r="CM126" s="184" t="s">
        <v>236</v>
      </c>
      <c r="CN126" s="317" t="s">
        <v>140</v>
      </c>
      <c r="CO126" s="262">
        <f>CO1437</f>
        <v>0</v>
      </c>
      <c r="CP126" s="262">
        <f t="shared" ref="CP126:CZ126" si="625">CP1437</f>
        <v>0</v>
      </c>
      <c r="CQ126" s="262">
        <f t="shared" si="625"/>
        <v>0</v>
      </c>
      <c r="CR126" s="262">
        <f t="shared" si="625"/>
        <v>0</v>
      </c>
      <c r="CS126" s="262">
        <f t="shared" si="625"/>
        <v>0</v>
      </c>
      <c r="CT126" s="262">
        <f t="shared" si="625"/>
        <v>0</v>
      </c>
      <c r="CU126" s="262">
        <f t="shared" si="625"/>
        <v>0</v>
      </c>
      <c r="CV126" s="262">
        <f t="shared" si="625"/>
        <v>0</v>
      </c>
      <c r="CW126" s="263">
        <f t="shared" si="625"/>
        <v>0</v>
      </c>
      <c r="CX126" s="263">
        <f t="shared" si="625"/>
        <v>0</v>
      </c>
      <c r="CY126" s="263">
        <f t="shared" si="625"/>
        <v>0</v>
      </c>
      <c r="CZ126" s="263">
        <f t="shared" si="625"/>
        <v>0</v>
      </c>
      <c r="DA126" s="51"/>
      <c r="DB126" s="91"/>
      <c r="DC126" s="92"/>
      <c r="DD126" s="184" t="s">
        <v>236</v>
      </c>
      <c r="DE126" s="317" t="s">
        <v>140</v>
      </c>
      <c r="DF126" s="262">
        <f>DF1437</f>
        <v>0</v>
      </c>
      <c r="DG126" s="51"/>
    </row>
    <row r="127" spans="1:111" s="16" customFormat="1" ht="15" customHeight="1">
      <c r="A127" s="51"/>
      <c r="B127" s="91"/>
      <c r="C127" s="92"/>
      <c r="D127" s="184" t="s">
        <v>237</v>
      </c>
      <c r="E127" s="317" t="s">
        <v>140</v>
      </c>
      <c r="F127" s="83"/>
      <c r="G127" s="88"/>
      <c r="H127" s="83"/>
      <c r="I127" s="88"/>
      <c r="J127" s="83"/>
      <c r="K127" s="88"/>
      <c r="L127" s="83"/>
      <c r="M127" s="88"/>
      <c r="N127" s="84"/>
      <c r="O127" s="89"/>
      <c r="P127" s="84"/>
      <c r="Q127" s="89"/>
      <c r="R127" s="51"/>
      <c r="S127" s="91"/>
      <c r="T127" s="92"/>
      <c r="U127" s="184" t="s">
        <v>237</v>
      </c>
      <c r="V127" s="317" t="s">
        <v>140</v>
      </c>
      <c r="W127" s="83"/>
      <c r="X127" s="88"/>
      <c r="Y127" s="83"/>
      <c r="Z127" s="88"/>
      <c r="AA127" s="83"/>
      <c r="AB127" s="88"/>
      <c r="AC127" s="83"/>
      <c r="AD127" s="88"/>
      <c r="AE127" s="84"/>
      <c r="AF127" s="89"/>
      <c r="AG127" s="84"/>
      <c r="AH127" s="89"/>
      <c r="AI127" s="51"/>
      <c r="AJ127" s="91"/>
      <c r="AK127" s="92"/>
      <c r="AL127" s="184" t="s">
        <v>237</v>
      </c>
      <c r="AM127" s="317" t="s">
        <v>140</v>
      </c>
      <c r="AN127" s="262"/>
      <c r="AO127" s="262"/>
      <c r="AP127" s="262"/>
      <c r="AQ127" s="262"/>
      <c r="AR127" s="262"/>
      <c r="AS127" s="262"/>
      <c r="AT127" s="262"/>
      <c r="AU127" s="262"/>
      <c r="AV127" s="263"/>
      <c r="AW127" s="263"/>
      <c r="AX127" s="263"/>
      <c r="AY127" s="263"/>
      <c r="AZ127" s="51"/>
      <c r="BA127" s="267"/>
      <c r="BB127" s="452"/>
      <c r="BC127" s="91"/>
      <c r="BD127" s="92"/>
      <c r="BE127" s="184" t="s">
        <v>237</v>
      </c>
      <c r="BF127" s="317" t="s">
        <v>140</v>
      </c>
      <c r="BG127" s="262">
        <f>F127</f>
        <v>0</v>
      </c>
      <c r="BH127" s="262">
        <f>G127+BG127</f>
        <v>0</v>
      </c>
      <c r="BI127" s="262">
        <f>H127+BH127</f>
        <v>0</v>
      </c>
      <c r="BJ127" s="262">
        <f>I127+BI127</f>
        <v>0</v>
      </c>
      <c r="BK127" s="262">
        <f>J127+BJ127</f>
        <v>0</v>
      </c>
      <c r="BL127" s="262">
        <f>K127+BK127</f>
        <v>0</v>
      </c>
      <c r="BM127" s="262">
        <f>L127+BL127</f>
        <v>0</v>
      </c>
      <c r="BN127" s="262">
        <f>M127+BM127</f>
        <v>0</v>
      </c>
      <c r="BO127" s="263">
        <f>N127+BN127</f>
        <v>0</v>
      </c>
      <c r="BP127" s="263">
        <f>O127+BO127</f>
        <v>0</v>
      </c>
      <c r="BQ127" s="263">
        <f>P127+BP127</f>
        <v>0</v>
      </c>
      <c r="BR127" s="263">
        <f>Q127+BQ127</f>
        <v>0</v>
      </c>
      <c r="BS127" s="51"/>
      <c r="BT127" s="91"/>
      <c r="BU127" s="92"/>
      <c r="BV127" s="184" t="s">
        <v>237</v>
      </c>
      <c r="BW127" s="317" t="s">
        <v>140</v>
      </c>
      <c r="BX127" s="262">
        <f>W127</f>
        <v>0</v>
      </c>
      <c r="BY127" s="262">
        <f>X127+BX127</f>
        <v>0</v>
      </c>
      <c r="BZ127" s="262">
        <f>Y127+BY127</f>
        <v>0</v>
      </c>
      <c r="CA127" s="262">
        <f>Z127+BZ127</f>
        <v>0</v>
      </c>
      <c r="CB127" s="262">
        <f>AA127+CA127</f>
        <v>0</v>
      </c>
      <c r="CC127" s="262">
        <f>AB127+CB127</f>
        <v>0</v>
      </c>
      <c r="CD127" s="262">
        <f>AC127+CC127</f>
        <v>0</v>
      </c>
      <c r="CE127" s="262">
        <f>AD127+CD127</f>
        <v>0</v>
      </c>
      <c r="CF127" s="263">
        <f>AE127+CE127</f>
        <v>0</v>
      </c>
      <c r="CG127" s="263">
        <f>AF127+CF127</f>
        <v>0</v>
      </c>
      <c r="CH127" s="263">
        <f>AG127+CG127</f>
        <v>0</v>
      </c>
      <c r="CI127" s="263">
        <f>AH127+CH127</f>
        <v>0</v>
      </c>
      <c r="CJ127" s="51"/>
      <c r="CK127" s="91"/>
      <c r="CL127" s="92"/>
      <c r="CM127" s="184" t="s">
        <v>237</v>
      </c>
      <c r="CN127" s="317" t="s">
        <v>140</v>
      </c>
      <c r="CO127" s="262">
        <f>AN127</f>
        <v>0</v>
      </c>
      <c r="CP127" s="262">
        <f>AO127+CO127</f>
        <v>0</v>
      </c>
      <c r="CQ127" s="262">
        <f>AP127+CP127</f>
        <v>0</v>
      </c>
      <c r="CR127" s="262">
        <f>AQ127+CQ127</f>
        <v>0</v>
      </c>
      <c r="CS127" s="262">
        <f>AR127+CR127</f>
        <v>0</v>
      </c>
      <c r="CT127" s="262">
        <f>AS127+CS127</f>
        <v>0</v>
      </c>
      <c r="CU127" s="262">
        <f>AT127+CT127</f>
        <v>0</v>
      </c>
      <c r="CV127" s="262">
        <f>AU127+CU127</f>
        <v>0</v>
      </c>
      <c r="CW127" s="263">
        <f>AV127+CV127</f>
        <v>0</v>
      </c>
      <c r="CX127" s="263">
        <f>AW127+CW127</f>
        <v>0</v>
      </c>
      <c r="CY127" s="263">
        <f>AX127+CX127</f>
        <v>0</v>
      </c>
      <c r="CZ127" s="263">
        <f>AY127+CY127</f>
        <v>0</v>
      </c>
      <c r="DA127" s="51"/>
      <c r="DB127" s="91"/>
      <c r="DC127" s="92"/>
      <c r="DD127" s="184" t="s">
        <v>237</v>
      </c>
      <c r="DE127" s="317" t="s">
        <v>140</v>
      </c>
      <c r="DF127" s="262"/>
      <c r="DG127" s="51"/>
    </row>
    <row r="128" spans="1:111" s="14" customFormat="1" ht="15" customHeight="1">
      <c r="A128" s="50"/>
      <c r="B128" s="94"/>
      <c r="C128" s="95"/>
      <c r="D128" s="182"/>
      <c r="E128" s="316"/>
      <c r="F128" s="81"/>
      <c r="G128" s="86"/>
      <c r="H128" s="81"/>
      <c r="I128" s="86"/>
      <c r="J128" s="81"/>
      <c r="K128" s="86"/>
      <c r="L128" s="81"/>
      <c r="M128" s="86"/>
      <c r="N128" s="66"/>
      <c r="O128" s="74"/>
      <c r="P128" s="66"/>
      <c r="Q128" s="74"/>
      <c r="R128" s="50"/>
      <c r="S128" s="94"/>
      <c r="T128" s="95"/>
      <c r="U128" s="182"/>
      <c r="V128" s="316"/>
      <c r="W128" s="81"/>
      <c r="X128" s="86"/>
      <c r="Y128" s="81"/>
      <c r="Z128" s="86"/>
      <c r="AA128" s="81"/>
      <c r="AB128" s="86"/>
      <c r="AC128" s="81"/>
      <c r="AD128" s="86"/>
      <c r="AE128" s="66"/>
      <c r="AF128" s="74"/>
      <c r="AG128" s="66"/>
      <c r="AH128" s="74"/>
      <c r="AI128" s="50"/>
      <c r="AJ128" s="94"/>
      <c r="AK128" s="95"/>
      <c r="AL128" s="182"/>
      <c r="AM128" s="316"/>
      <c r="AN128" s="343"/>
      <c r="AO128" s="343"/>
      <c r="AP128" s="343"/>
      <c r="AQ128" s="343"/>
      <c r="AR128" s="343"/>
      <c r="AS128" s="343"/>
      <c r="AT128" s="343"/>
      <c r="AU128" s="343"/>
      <c r="AV128" s="346"/>
      <c r="AW128" s="346"/>
      <c r="AX128" s="346"/>
      <c r="AY128" s="346"/>
      <c r="AZ128" s="50"/>
      <c r="BA128" s="268"/>
      <c r="BB128" s="48"/>
      <c r="BC128" s="94"/>
      <c r="BD128" s="95"/>
      <c r="BE128" s="182"/>
      <c r="BF128" s="316"/>
      <c r="BG128" s="343"/>
      <c r="BH128" s="343"/>
      <c r="BI128" s="343"/>
      <c r="BJ128" s="343"/>
      <c r="BK128" s="343"/>
      <c r="BL128" s="343"/>
      <c r="BM128" s="343"/>
      <c r="BN128" s="343"/>
      <c r="BO128" s="346"/>
      <c r="BP128" s="346"/>
      <c r="BQ128" s="346"/>
      <c r="BR128" s="346"/>
      <c r="BS128" s="50"/>
      <c r="BT128" s="94"/>
      <c r="BU128" s="95"/>
      <c r="BV128" s="182"/>
      <c r="BW128" s="316"/>
      <c r="BX128" s="343"/>
      <c r="BY128" s="343"/>
      <c r="BZ128" s="343"/>
      <c r="CA128" s="343"/>
      <c r="CB128" s="343"/>
      <c r="CC128" s="343"/>
      <c r="CD128" s="343"/>
      <c r="CE128" s="343"/>
      <c r="CF128" s="346"/>
      <c r="CG128" s="346"/>
      <c r="CH128" s="346"/>
      <c r="CI128" s="346"/>
      <c r="CJ128" s="50"/>
      <c r="CK128" s="94"/>
      <c r="CL128" s="95"/>
      <c r="CM128" s="182"/>
      <c r="CN128" s="316"/>
      <c r="CO128" s="343"/>
      <c r="CP128" s="343"/>
      <c r="CQ128" s="343"/>
      <c r="CR128" s="343"/>
      <c r="CS128" s="343"/>
      <c r="CT128" s="343"/>
      <c r="CU128" s="343"/>
      <c r="CV128" s="343"/>
      <c r="CW128" s="346"/>
      <c r="CX128" s="346"/>
      <c r="CY128" s="346"/>
      <c r="CZ128" s="346"/>
      <c r="DA128" s="50"/>
      <c r="DB128" s="94"/>
      <c r="DC128" s="95"/>
      <c r="DD128" s="182"/>
      <c r="DE128" s="316"/>
      <c r="DF128" s="343"/>
      <c r="DG128" s="50"/>
    </row>
    <row r="129" spans="1:111" s="14" customFormat="1" ht="5.0999999999999996" customHeight="1">
      <c r="A129" s="50"/>
      <c r="B129" s="329"/>
      <c r="C129" s="330"/>
      <c r="D129" s="330"/>
      <c r="E129" s="331"/>
      <c r="F129" s="332"/>
      <c r="G129" s="332"/>
      <c r="H129" s="332"/>
      <c r="I129" s="332"/>
      <c r="J129" s="332"/>
      <c r="K129" s="332"/>
      <c r="L129" s="332"/>
      <c r="M129" s="332"/>
      <c r="N129" s="333"/>
      <c r="O129" s="333"/>
      <c r="P129" s="333"/>
      <c r="Q129" s="333"/>
      <c r="R129" s="50"/>
      <c r="S129" s="329"/>
      <c r="T129" s="330"/>
      <c r="U129" s="330"/>
      <c r="V129" s="331"/>
      <c r="W129" s="332"/>
      <c r="X129" s="332"/>
      <c r="Y129" s="332"/>
      <c r="Z129" s="332"/>
      <c r="AA129" s="332"/>
      <c r="AB129" s="332"/>
      <c r="AC129" s="332"/>
      <c r="AD129" s="332"/>
      <c r="AE129" s="333"/>
      <c r="AF129" s="333"/>
      <c r="AG129" s="333"/>
      <c r="AH129" s="333"/>
      <c r="AI129" s="50"/>
      <c r="AJ129" s="329"/>
      <c r="AK129" s="330"/>
      <c r="AL129" s="330"/>
      <c r="AM129" s="331"/>
      <c r="AN129" s="332"/>
      <c r="AO129" s="332"/>
      <c r="AP129" s="332"/>
      <c r="AQ129" s="332"/>
      <c r="AR129" s="332"/>
      <c r="AS129" s="332"/>
      <c r="AT129" s="332"/>
      <c r="AU129" s="332"/>
      <c r="AV129" s="333"/>
      <c r="AW129" s="333"/>
      <c r="AX129" s="333"/>
      <c r="AY129" s="333"/>
      <c r="AZ129" s="50"/>
      <c r="BA129" s="268"/>
      <c r="BB129" s="48"/>
      <c r="BC129" s="329"/>
      <c r="BD129" s="330"/>
      <c r="BE129" s="330"/>
      <c r="BF129" s="331"/>
      <c r="BG129" s="332"/>
      <c r="BH129" s="332"/>
      <c r="BI129" s="332"/>
      <c r="BJ129" s="332"/>
      <c r="BK129" s="332"/>
      <c r="BL129" s="332"/>
      <c r="BM129" s="332"/>
      <c r="BN129" s="332"/>
      <c r="BO129" s="333"/>
      <c r="BP129" s="333"/>
      <c r="BQ129" s="333"/>
      <c r="BR129" s="333"/>
      <c r="BS129" s="50"/>
      <c r="BT129" s="329"/>
      <c r="BU129" s="330"/>
      <c r="BV129" s="330"/>
      <c r="BW129" s="331"/>
      <c r="BX129" s="332"/>
      <c r="BY129" s="332"/>
      <c r="BZ129" s="332"/>
      <c r="CA129" s="332"/>
      <c r="CB129" s="332"/>
      <c r="CC129" s="332"/>
      <c r="CD129" s="332"/>
      <c r="CE129" s="332"/>
      <c r="CF129" s="333"/>
      <c r="CG129" s="333"/>
      <c r="CH129" s="333"/>
      <c r="CI129" s="333"/>
      <c r="CJ129" s="50"/>
      <c r="CK129" s="329"/>
      <c r="CL129" s="330"/>
      <c r="CM129" s="330"/>
      <c r="CN129" s="331"/>
      <c r="CO129" s="332"/>
      <c r="CP129" s="332"/>
      <c r="CQ129" s="332"/>
      <c r="CR129" s="332"/>
      <c r="CS129" s="332"/>
      <c r="CT129" s="332"/>
      <c r="CU129" s="332"/>
      <c r="CV129" s="332"/>
      <c r="CW129" s="333"/>
      <c r="CX129" s="333"/>
      <c r="CY129" s="333"/>
      <c r="CZ129" s="333"/>
      <c r="DA129" s="50"/>
      <c r="DB129" s="329"/>
      <c r="DC129" s="330"/>
      <c r="DD129" s="330"/>
      <c r="DE129" s="331"/>
      <c r="DF129" s="332"/>
      <c r="DG129" s="50"/>
    </row>
    <row r="130" spans="1:111" s="15" customFormat="1" ht="15" customHeight="1">
      <c r="A130" s="49"/>
      <c r="B130" s="201" t="s">
        <v>238</v>
      </c>
      <c r="C130" s="202"/>
      <c r="D130" s="202"/>
      <c r="E130" s="201"/>
      <c r="F130" s="334"/>
      <c r="G130" s="334"/>
      <c r="H130" s="334"/>
      <c r="I130" s="334"/>
      <c r="J130" s="334"/>
      <c r="K130" s="334"/>
      <c r="L130" s="334"/>
      <c r="M130" s="334"/>
      <c r="N130" s="335"/>
      <c r="O130" s="335"/>
      <c r="P130" s="335"/>
      <c r="Q130" s="335"/>
      <c r="R130" s="49"/>
      <c r="S130" s="201" t="s">
        <v>238</v>
      </c>
      <c r="T130" s="202"/>
      <c r="U130" s="202"/>
      <c r="V130" s="201"/>
      <c r="W130" s="334"/>
      <c r="X130" s="334"/>
      <c r="Y130" s="334"/>
      <c r="Z130" s="334"/>
      <c r="AA130" s="334"/>
      <c r="AB130" s="334"/>
      <c r="AC130" s="334"/>
      <c r="AD130" s="334"/>
      <c r="AE130" s="335"/>
      <c r="AF130" s="335"/>
      <c r="AG130" s="335"/>
      <c r="AH130" s="335"/>
      <c r="AI130" s="49"/>
      <c r="AJ130" s="201" t="s">
        <v>238</v>
      </c>
      <c r="AK130" s="202"/>
      <c r="AL130" s="202"/>
      <c r="AM130" s="201"/>
      <c r="AN130" s="334"/>
      <c r="AO130" s="334"/>
      <c r="AP130" s="334"/>
      <c r="AQ130" s="334"/>
      <c r="AR130" s="334"/>
      <c r="AS130" s="334"/>
      <c r="AT130" s="334"/>
      <c r="AU130" s="334"/>
      <c r="AV130" s="335"/>
      <c r="AW130" s="335"/>
      <c r="AX130" s="335"/>
      <c r="AY130" s="335"/>
      <c r="AZ130" s="49"/>
      <c r="BA130" s="268"/>
      <c r="BB130" s="48"/>
      <c r="BC130" s="201" t="s">
        <v>238</v>
      </c>
      <c r="BD130" s="202"/>
      <c r="BE130" s="202"/>
      <c r="BF130" s="201"/>
      <c r="BG130" s="334"/>
      <c r="BH130" s="334"/>
      <c r="BI130" s="334"/>
      <c r="BJ130" s="334"/>
      <c r="BK130" s="334"/>
      <c r="BL130" s="334"/>
      <c r="BM130" s="334"/>
      <c r="BN130" s="334"/>
      <c r="BO130" s="335"/>
      <c r="BP130" s="335"/>
      <c r="BQ130" s="335"/>
      <c r="BR130" s="335"/>
      <c r="BS130" s="49"/>
      <c r="BT130" s="201" t="s">
        <v>238</v>
      </c>
      <c r="BU130" s="202"/>
      <c r="BV130" s="202"/>
      <c r="BW130" s="201"/>
      <c r="BX130" s="334"/>
      <c r="BY130" s="334"/>
      <c r="BZ130" s="334"/>
      <c r="CA130" s="334"/>
      <c r="CB130" s="334"/>
      <c r="CC130" s="334"/>
      <c r="CD130" s="334"/>
      <c r="CE130" s="334"/>
      <c r="CF130" s="335"/>
      <c r="CG130" s="335"/>
      <c r="CH130" s="335"/>
      <c r="CI130" s="335"/>
      <c r="CJ130" s="49"/>
      <c r="CK130" s="201" t="s">
        <v>238</v>
      </c>
      <c r="CL130" s="202"/>
      <c r="CM130" s="202"/>
      <c r="CN130" s="201"/>
      <c r="CO130" s="334"/>
      <c r="CP130" s="334"/>
      <c r="CQ130" s="334"/>
      <c r="CR130" s="334"/>
      <c r="CS130" s="334"/>
      <c r="CT130" s="334"/>
      <c r="CU130" s="334"/>
      <c r="CV130" s="334"/>
      <c r="CW130" s="335"/>
      <c r="CX130" s="335"/>
      <c r="CY130" s="335"/>
      <c r="CZ130" s="335"/>
      <c r="DA130" s="49"/>
      <c r="DB130" s="201" t="s">
        <v>238</v>
      </c>
      <c r="DC130" s="202"/>
      <c r="DD130" s="202"/>
      <c r="DE130" s="201"/>
      <c r="DF130" s="334"/>
      <c r="DG130" s="49"/>
    </row>
    <row r="131" spans="1:111" s="16" customFormat="1" ht="15" customHeight="1">
      <c r="A131" s="51"/>
      <c r="B131" s="91" t="s">
        <v>239</v>
      </c>
      <c r="C131" s="92" t="s">
        <v>240</v>
      </c>
      <c r="D131" s="93"/>
      <c r="E131" s="317" t="s">
        <v>140</v>
      </c>
      <c r="F131" s="83">
        <f>F132+F173+F186+F218+F256+F773</f>
        <v>0</v>
      </c>
      <c r="G131" s="88">
        <f t="shared" ref="G131:Q131" si="626">G132+G173+G186+G218+G256+G773</f>
        <v>0</v>
      </c>
      <c r="H131" s="83">
        <f t="shared" si="626"/>
        <v>0</v>
      </c>
      <c r="I131" s="88">
        <f t="shared" si="626"/>
        <v>0</v>
      </c>
      <c r="J131" s="83">
        <f t="shared" si="626"/>
        <v>0</v>
      </c>
      <c r="K131" s="88">
        <f t="shared" si="626"/>
        <v>0</v>
      </c>
      <c r="L131" s="83">
        <f t="shared" si="626"/>
        <v>0</v>
      </c>
      <c r="M131" s="88">
        <f t="shared" si="626"/>
        <v>0</v>
      </c>
      <c r="N131" s="84">
        <f t="shared" si="626"/>
        <v>0</v>
      </c>
      <c r="O131" s="89">
        <f t="shared" si="626"/>
        <v>0</v>
      </c>
      <c r="P131" s="84">
        <f t="shared" si="626"/>
        <v>0</v>
      </c>
      <c r="Q131" s="89">
        <f t="shared" si="626"/>
        <v>0</v>
      </c>
      <c r="R131" s="51"/>
      <c r="S131" s="91" t="s">
        <v>239</v>
      </c>
      <c r="T131" s="92" t="s">
        <v>240</v>
      </c>
      <c r="U131" s="93"/>
      <c r="V131" s="317" t="s">
        <v>140</v>
      </c>
      <c r="W131" s="83">
        <f>W132+W173+W186+W218+W256+W773</f>
        <v>0</v>
      </c>
      <c r="X131" s="88">
        <f t="shared" ref="X131:AH131" si="627">X132+X173+X186+X218+X256+X773</f>
        <v>0</v>
      </c>
      <c r="Y131" s="83">
        <f t="shared" si="627"/>
        <v>0</v>
      </c>
      <c r="Z131" s="88">
        <f t="shared" si="627"/>
        <v>0</v>
      </c>
      <c r="AA131" s="83">
        <f t="shared" si="627"/>
        <v>0</v>
      </c>
      <c r="AB131" s="88">
        <f t="shared" si="627"/>
        <v>0</v>
      </c>
      <c r="AC131" s="83">
        <f t="shared" si="627"/>
        <v>0</v>
      </c>
      <c r="AD131" s="88">
        <f t="shared" si="627"/>
        <v>0</v>
      </c>
      <c r="AE131" s="84">
        <f t="shared" si="627"/>
        <v>0</v>
      </c>
      <c r="AF131" s="89">
        <f t="shared" si="627"/>
        <v>0</v>
      </c>
      <c r="AG131" s="84">
        <f t="shared" si="627"/>
        <v>0</v>
      </c>
      <c r="AH131" s="89">
        <f t="shared" si="627"/>
        <v>0</v>
      </c>
      <c r="AI131" s="51"/>
      <c r="AJ131" s="91" t="s">
        <v>239</v>
      </c>
      <c r="AK131" s="92" t="s">
        <v>240</v>
      </c>
      <c r="AL131" s="93"/>
      <c r="AM131" s="317" t="s">
        <v>140</v>
      </c>
      <c r="AN131" s="262">
        <f>AN132+AN173+AN186+AN218+AN256+AN773</f>
        <v>0</v>
      </c>
      <c r="AO131" s="262">
        <f t="shared" ref="AO131:AY131" si="628">AO132+AO173+AO186+AO218+AO256+AO773</f>
        <v>0</v>
      </c>
      <c r="AP131" s="262">
        <f t="shared" si="628"/>
        <v>0</v>
      </c>
      <c r="AQ131" s="262">
        <f t="shared" si="628"/>
        <v>0</v>
      </c>
      <c r="AR131" s="262">
        <f t="shared" si="628"/>
        <v>0</v>
      </c>
      <c r="AS131" s="262">
        <f t="shared" si="628"/>
        <v>0</v>
      </c>
      <c r="AT131" s="262">
        <f t="shared" si="628"/>
        <v>0</v>
      </c>
      <c r="AU131" s="262">
        <f t="shared" si="628"/>
        <v>0</v>
      </c>
      <c r="AV131" s="263">
        <f t="shared" si="628"/>
        <v>0</v>
      </c>
      <c r="AW131" s="263">
        <f t="shared" si="628"/>
        <v>0</v>
      </c>
      <c r="AX131" s="263">
        <f t="shared" si="628"/>
        <v>0</v>
      </c>
      <c r="AY131" s="263">
        <f t="shared" si="628"/>
        <v>0</v>
      </c>
      <c r="AZ131" s="51"/>
      <c r="BA131" s="267"/>
      <c r="BB131" s="452"/>
      <c r="BC131" s="91" t="s">
        <v>239</v>
      </c>
      <c r="BD131" s="92" t="s">
        <v>240</v>
      </c>
      <c r="BE131" s="93"/>
      <c r="BF131" s="317" t="s">
        <v>140</v>
      </c>
      <c r="BG131" s="262">
        <f>BG132+BG173+BG186+BG218+BG256+BG773</f>
        <v>0</v>
      </c>
      <c r="BH131" s="262">
        <f t="shared" ref="BH131:BR131" si="629">BH132+BH173+BH186+BH218+BH256+BH773</f>
        <v>0</v>
      </c>
      <c r="BI131" s="262">
        <f t="shared" si="629"/>
        <v>0</v>
      </c>
      <c r="BJ131" s="262">
        <f t="shared" si="629"/>
        <v>0</v>
      </c>
      <c r="BK131" s="262">
        <f t="shared" si="629"/>
        <v>0</v>
      </c>
      <c r="BL131" s="262">
        <f t="shared" si="629"/>
        <v>0</v>
      </c>
      <c r="BM131" s="262">
        <f t="shared" si="629"/>
        <v>0</v>
      </c>
      <c r="BN131" s="262">
        <f t="shared" si="629"/>
        <v>0</v>
      </c>
      <c r="BO131" s="263">
        <f t="shared" si="629"/>
        <v>0</v>
      </c>
      <c r="BP131" s="263">
        <f t="shared" si="629"/>
        <v>0</v>
      </c>
      <c r="BQ131" s="263">
        <f t="shared" si="629"/>
        <v>0</v>
      </c>
      <c r="BR131" s="263">
        <f t="shared" si="629"/>
        <v>0</v>
      </c>
      <c r="BS131" s="51"/>
      <c r="BT131" s="91" t="s">
        <v>239</v>
      </c>
      <c r="BU131" s="92" t="s">
        <v>240</v>
      </c>
      <c r="BV131" s="93"/>
      <c r="BW131" s="317" t="s">
        <v>140</v>
      </c>
      <c r="BX131" s="262">
        <f>BX132+BX173+BX186+BX218+BX256+BX773</f>
        <v>0</v>
      </c>
      <c r="BY131" s="262">
        <f t="shared" ref="BY131:CI131" si="630">BY132+BY173+BY186+BY218+BY256+BY773</f>
        <v>0</v>
      </c>
      <c r="BZ131" s="262">
        <f t="shared" si="630"/>
        <v>0</v>
      </c>
      <c r="CA131" s="262">
        <f t="shared" si="630"/>
        <v>0</v>
      </c>
      <c r="CB131" s="262">
        <f t="shared" si="630"/>
        <v>0</v>
      </c>
      <c r="CC131" s="262">
        <f t="shared" si="630"/>
        <v>0</v>
      </c>
      <c r="CD131" s="262">
        <f t="shared" si="630"/>
        <v>0</v>
      </c>
      <c r="CE131" s="262">
        <f t="shared" si="630"/>
        <v>0</v>
      </c>
      <c r="CF131" s="263">
        <f t="shared" si="630"/>
        <v>0</v>
      </c>
      <c r="CG131" s="263">
        <f t="shared" si="630"/>
        <v>0</v>
      </c>
      <c r="CH131" s="263">
        <f t="shared" si="630"/>
        <v>0</v>
      </c>
      <c r="CI131" s="263">
        <f t="shared" si="630"/>
        <v>0</v>
      </c>
      <c r="CJ131" s="51"/>
      <c r="CK131" s="91" t="s">
        <v>239</v>
      </c>
      <c r="CL131" s="92" t="s">
        <v>240</v>
      </c>
      <c r="CM131" s="93"/>
      <c r="CN131" s="317" t="s">
        <v>140</v>
      </c>
      <c r="CO131" s="262">
        <f>CO132+CO173+CO186+CO218+CO256+CO773</f>
        <v>0</v>
      </c>
      <c r="CP131" s="262">
        <f t="shared" ref="CP131:CZ131" si="631">CP132+CP173+CP186+CP218+CP256+CP773</f>
        <v>0</v>
      </c>
      <c r="CQ131" s="262">
        <f t="shared" si="631"/>
        <v>0</v>
      </c>
      <c r="CR131" s="262">
        <f t="shared" si="631"/>
        <v>0</v>
      </c>
      <c r="CS131" s="262">
        <f t="shared" si="631"/>
        <v>0</v>
      </c>
      <c r="CT131" s="262">
        <f t="shared" si="631"/>
        <v>0</v>
      </c>
      <c r="CU131" s="262">
        <f t="shared" si="631"/>
        <v>0</v>
      </c>
      <c r="CV131" s="262">
        <f t="shared" si="631"/>
        <v>0</v>
      </c>
      <c r="CW131" s="263">
        <f t="shared" si="631"/>
        <v>0</v>
      </c>
      <c r="CX131" s="263">
        <f t="shared" si="631"/>
        <v>0</v>
      </c>
      <c r="CY131" s="263">
        <f t="shared" si="631"/>
        <v>0</v>
      </c>
      <c r="CZ131" s="263">
        <f t="shared" si="631"/>
        <v>0</v>
      </c>
      <c r="DA131" s="51"/>
      <c r="DB131" s="91" t="s">
        <v>239</v>
      </c>
      <c r="DC131" s="92" t="s">
        <v>240</v>
      </c>
      <c r="DD131" s="93"/>
      <c r="DE131" s="317" t="s">
        <v>140</v>
      </c>
      <c r="DF131" s="262">
        <f>DF132+DF173+DF186+DF218+DF256+DF773</f>
        <v>0</v>
      </c>
      <c r="DG131" s="51"/>
    </row>
    <row r="132" spans="1:111" s="16" customFormat="1" ht="15" customHeight="1">
      <c r="A132" s="51"/>
      <c r="B132" s="91" t="s">
        <v>241</v>
      </c>
      <c r="C132" s="92" t="s">
        <v>31</v>
      </c>
      <c r="D132" s="93"/>
      <c r="E132" s="317" t="s">
        <v>140</v>
      </c>
      <c r="F132" s="83">
        <f>F133+F143+F153+F163</f>
        <v>0</v>
      </c>
      <c r="G132" s="88">
        <f t="shared" ref="G132:Q132" si="632">G133+G143+G153+G163</f>
        <v>0</v>
      </c>
      <c r="H132" s="83">
        <f t="shared" si="632"/>
        <v>0</v>
      </c>
      <c r="I132" s="88">
        <f t="shared" si="632"/>
        <v>0</v>
      </c>
      <c r="J132" s="83">
        <f t="shared" si="632"/>
        <v>0</v>
      </c>
      <c r="K132" s="88">
        <f t="shared" si="632"/>
        <v>0</v>
      </c>
      <c r="L132" s="83">
        <f t="shared" si="632"/>
        <v>0</v>
      </c>
      <c r="M132" s="88">
        <f t="shared" si="632"/>
        <v>0</v>
      </c>
      <c r="N132" s="84">
        <f t="shared" si="632"/>
        <v>0</v>
      </c>
      <c r="O132" s="89">
        <f t="shared" si="632"/>
        <v>0</v>
      </c>
      <c r="P132" s="84">
        <f t="shared" si="632"/>
        <v>0</v>
      </c>
      <c r="Q132" s="89">
        <f t="shared" si="632"/>
        <v>0</v>
      </c>
      <c r="R132" s="51"/>
      <c r="S132" s="91" t="s">
        <v>241</v>
      </c>
      <c r="T132" s="92" t="s">
        <v>31</v>
      </c>
      <c r="U132" s="93"/>
      <c r="V132" s="317" t="s">
        <v>140</v>
      </c>
      <c r="W132" s="83">
        <f>W133+W143+W153+W163</f>
        <v>0</v>
      </c>
      <c r="X132" s="88">
        <f t="shared" ref="X132:AH132" si="633">X133+X143+X153+X163</f>
        <v>0</v>
      </c>
      <c r="Y132" s="83">
        <f t="shared" si="633"/>
        <v>0</v>
      </c>
      <c r="Z132" s="88">
        <f t="shared" si="633"/>
        <v>0</v>
      </c>
      <c r="AA132" s="83">
        <f t="shared" si="633"/>
        <v>0</v>
      </c>
      <c r="AB132" s="88">
        <f t="shared" si="633"/>
        <v>0</v>
      </c>
      <c r="AC132" s="83">
        <f t="shared" si="633"/>
        <v>0</v>
      </c>
      <c r="AD132" s="88">
        <f t="shared" si="633"/>
        <v>0</v>
      </c>
      <c r="AE132" s="84">
        <f t="shared" si="633"/>
        <v>0</v>
      </c>
      <c r="AF132" s="89">
        <f t="shared" si="633"/>
        <v>0</v>
      </c>
      <c r="AG132" s="84">
        <f t="shared" si="633"/>
        <v>0</v>
      </c>
      <c r="AH132" s="89">
        <f t="shared" si="633"/>
        <v>0</v>
      </c>
      <c r="AI132" s="51"/>
      <c r="AJ132" s="91" t="s">
        <v>241</v>
      </c>
      <c r="AK132" s="92" t="s">
        <v>31</v>
      </c>
      <c r="AL132" s="93"/>
      <c r="AM132" s="317" t="s">
        <v>140</v>
      </c>
      <c r="AN132" s="262">
        <f>AN133+AN143+AN153+AN163</f>
        <v>0</v>
      </c>
      <c r="AO132" s="262">
        <f t="shared" ref="AO132:AY132" si="634">AO133+AO143+AO153+AO163</f>
        <v>0</v>
      </c>
      <c r="AP132" s="262">
        <f t="shared" si="634"/>
        <v>0</v>
      </c>
      <c r="AQ132" s="262">
        <f t="shared" si="634"/>
        <v>0</v>
      </c>
      <c r="AR132" s="262">
        <f t="shared" si="634"/>
        <v>0</v>
      </c>
      <c r="AS132" s="262">
        <f t="shared" si="634"/>
        <v>0</v>
      </c>
      <c r="AT132" s="262">
        <f t="shared" si="634"/>
        <v>0</v>
      </c>
      <c r="AU132" s="262">
        <f t="shared" si="634"/>
        <v>0</v>
      </c>
      <c r="AV132" s="263">
        <f t="shared" si="634"/>
        <v>0</v>
      </c>
      <c r="AW132" s="263">
        <f t="shared" si="634"/>
        <v>0</v>
      </c>
      <c r="AX132" s="263">
        <f t="shared" si="634"/>
        <v>0</v>
      </c>
      <c r="AY132" s="263">
        <f t="shared" si="634"/>
        <v>0</v>
      </c>
      <c r="AZ132" s="51"/>
      <c r="BA132" s="267"/>
      <c r="BB132" s="452"/>
      <c r="BC132" s="91" t="s">
        <v>241</v>
      </c>
      <c r="BD132" s="92" t="s">
        <v>31</v>
      </c>
      <c r="BE132" s="93"/>
      <c r="BF132" s="317" t="s">
        <v>140</v>
      </c>
      <c r="BG132" s="262">
        <f>BG133+BG143+BG153+BG163</f>
        <v>0</v>
      </c>
      <c r="BH132" s="262">
        <f t="shared" ref="BH132:BR132" si="635">BH133+BH143+BH153+BH163</f>
        <v>0</v>
      </c>
      <c r="BI132" s="262">
        <f t="shared" si="635"/>
        <v>0</v>
      </c>
      <c r="BJ132" s="262">
        <f t="shared" si="635"/>
        <v>0</v>
      </c>
      <c r="BK132" s="262">
        <f t="shared" si="635"/>
        <v>0</v>
      </c>
      <c r="BL132" s="262">
        <f t="shared" si="635"/>
        <v>0</v>
      </c>
      <c r="BM132" s="262">
        <f t="shared" si="635"/>
        <v>0</v>
      </c>
      <c r="BN132" s="262">
        <f t="shared" si="635"/>
        <v>0</v>
      </c>
      <c r="BO132" s="263">
        <f t="shared" si="635"/>
        <v>0</v>
      </c>
      <c r="BP132" s="263">
        <f t="shared" si="635"/>
        <v>0</v>
      </c>
      <c r="BQ132" s="263">
        <f t="shared" si="635"/>
        <v>0</v>
      </c>
      <c r="BR132" s="263">
        <f t="shared" si="635"/>
        <v>0</v>
      </c>
      <c r="BS132" s="51"/>
      <c r="BT132" s="91" t="s">
        <v>241</v>
      </c>
      <c r="BU132" s="92" t="s">
        <v>31</v>
      </c>
      <c r="BV132" s="93"/>
      <c r="BW132" s="317" t="s">
        <v>140</v>
      </c>
      <c r="BX132" s="262">
        <f>BX133+BX143+BX153+BX163</f>
        <v>0</v>
      </c>
      <c r="BY132" s="262">
        <f t="shared" ref="BY132:CI132" si="636">BY133+BY143+BY153+BY163</f>
        <v>0</v>
      </c>
      <c r="BZ132" s="262">
        <f t="shared" si="636"/>
        <v>0</v>
      </c>
      <c r="CA132" s="262">
        <f t="shared" si="636"/>
        <v>0</v>
      </c>
      <c r="CB132" s="262">
        <f t="shared" si="636"/>
        <v>0</v>
      </c>
      <c r="CC132" s="262">
        <f t="shared" si="636"/>
        <v>0</v>
      </c>
      <c r="CD132" s="262">
        <f t="shared" si="636"/>
        <v>0</v>
      </c>
      <c r="CE132" s="262">
        <f t="shared" si="636"/>
        <v>0</v>
      </c>
      <c r="CF132" s="263">
        <f t="shared" si="636"/>
        <v>0</v>
      </c>
      <c r="CG132" s="263">
        <f t="shared" si="636"/>
        <v>0</v>
      </c>
      <c r="CH132" s="263">
        <f t="shared" si="636"/>
        <v>0</v>
      </c>
      <c r="CI132" s="263">
        <f t="shared" si="636"/>
        <v>0</v>
      </c>
      <c r="CJ132" s="51"/>
      <c r="CK132" s="91" t="s">
        <v>241</v>
      </c>
      <c r="CL132" s="92" t="s">
        <v>31</v>
      </c>
      <c r="CM132" s="93"/>
      <c r="CN132" s="317" t="s">
        <v>140</v>
      </c>
      <c r="CO132" s="262">
        <f>CO133+CO143+CO153+CO163</f>
        <v>0</v>
      </c>
      <c r="CP132" s="262">
        <f t="shared" ref="CP132:CZ132" si="637">CP133+CP143+CP153+CP163</f>
        <v>0</v>
      </c>
      <c r="CQ132" s="262">
        <f t="shared" si="637"/>
        <v>0</v>
      </c>
      <c r="CR132" s="262">
        <f t="shared" si="637"/>
        <v>0</v>
      </c>
      <c r="CS132" s="262">
        <f t="shared" si="637"/>
        <v>0</v>
      </c>
      <c r="CT132" s="262">
        <f t="shared" si="637"/>
        <v>0</v>
      </c>
      <c r="CU132" s="262">
        <f t="shared" si="637"/>
        <v>0</v>
      </c>
      <c r="CV132" s="262">
        <f t="shared" si="637"/>
        <v>0</v>
      </c>
      <c r="CW132" s="263">
        <f t="shared" si="637"/>
        <v>0</v>
      </c>
      <c r="CX132" s="263">
        <f t="shared" si="637"/>
        <v>0</v>
      </c>
      <c r="CY132" s="263">
        <f t="shared" si="637"/>
        <v>0</v>
      </c>
      <c r="CZ132" s="263">
        <f t="shared" si="637"/>
        <v>0</v>
      </c>
      <c r="DA132" s="51"/>
      <c r="DB132" s="91" t="s">
        <v>241</v>
      </c>
      <c r="DC132" s="92" t="s">
        <v>31</v>
      </c>
      <c r="DD132" s="93"/>
      <c r="DE132" s="317" t="s">
        <v>140</v>
      </c>
      <c r="DF132" s="262">
        <f>DF133+DF143+DF153+DF163</f>
        <v>0</v>
      </c>
      <c r="DG132" s="51"/>
    </row>
    <row r="133" spans="1:111" s="14" customFormat="1" ht="15" customHeight="1">
      <c r="A133" s="50"/>
      <c r="B133" s="94"/>
      <c r="C133" s="95" t="s">
        <v>32</v>
      </c>
      <c r="D133" s="96"/>
      <c r="E133" s="316" t="s">
        <v>140</v>
      </c>
      <c r="F133" s="81">
        <f>F135+F138+F141</f>
        <v>0</v>
      </c>
      <c r="G133" s="86">
        <f t="shared" ref="G133:Q133" si="638">G135+G138+G141</f>
        <v>0</v>
      </c>
      <c r="H133" s="81">
        <f t="shared" si="638"/>
        <v>0</v>
      </c>
      <c r="I133" s="86">
        <f t="shared" si="638"/>
        <v>0</v>
      </c>
      <c r="J133" s="81">
        <f t="shared" si="638"/>
        <v>0</v>
      </c>
      <c r="K133" s="86">
        <f t="shared" si="638"/>
        <v>0</v>
      </c>
      <c r="L133" s="81">
        <f t="shared" si="638"/>
        <v>0</v>
      </c>
      <c r="M133" s="86">
        <f t="shared" si="638"/>
        <v>0</v>
      </c>
      <c r="N133" s="66">
        <f t="shared" si="638"/>
        <v>0</v>
      </c>
      <c r="O133" s="74">
        <f t="shared" si="638"/>
        <v>0</v>
      </c>
      <c r="P133" s="66">
        <f t="shared" si="638"/>
        <v>0</v>
      </c>
      <c r="Q133" s="74">
        <f t="shared" si="638"/>
        <v>0</v>
      </c>
      <c r="R133" s="50"/>
      <c r="S133" s="94"/>
      <c r="T133" s="95" t="s">
        <v>32</v>
      </c>
      <c r="U133" s="96"/>
      <c r="V133" s="316" t="s">
        <v>140</v>
      </c>
      <c r="W133" s="81">
        <f>W135+W138+W141</f>
        <v>0</v>
      </c>
      <c r="X133" s="86">
        <f t="shared" ref="X133:AH133" si="639">X135+X138+X141</f>
        <v>0</v>
      </c>
      <c r="Y133" s="81">
        <f t="shared" si="639"/>
        <v>0</v>
      </c>
      <c r="Z133" s="86">
        <f t="shared" si="639"/>
        <v>0</v>
      </c>
      <c r="AA133" s="81">
        <f t="shared" si="639"/>
        <v>0</v>
      </c>
      <c r="AB133" s="86">
        <f t="shared" si="639"/>
        <v>0</v>
      </c>
      <c r="AC133" s="81">
        <f t="shared" si="639"/>
        <v>0</v>
      </c>
      <c r="AD133" s="86">
        <f t="shared" si="639"/>
        <v>0</v>
      </c>
      <c r="AE133" s="66">
        <f t="shared" si="639"/>
        <v>0</v>
      </c>
      <c r="AF133" s="74">
        <f t="shared" si="639"/>
        <v>0</v>
      </c>
      <c r="AG133" s="66">
        <f t="shared" si="639"/>
        <v>0</v>
      </c>
      <c r="AH133" s="74">
        <f t="shared" si="639"/>
        <v>0</v>
      </c>
      <c r="AI133" s="50"/>
      <c r="AJ133" s="94"/>
      <c r="AK133" s="95" t="s">
        <v>32</v>
      </c>
      <c r="AL133" s="96"/>
      <c r="AM133" s="316" t="s">
        <v>140</v>
      </c>
      <c r="AN133" s="343">
        <f>AN135+AN138+AN141</f>
        <v>0</v>
      </c>
      <c r="AO133" s="343">
        <f t="shared" ref="AO133:AY133" si="640">AO135+AO138+AO141</f>
        <v>0</v>
      </c>
      <c r="AP133" s="343">
        <f t="shared" si="640"/>
        <v>0</v>
      </c>
      <c r="AQ133" s="343">
        <f t="shared" si="640"/>
        <v>0</v>
      </c>
      <c r="AR133" s="343">
        <f t="shared" si="640"/>
        <v>0</v>
      </c>
      <c r="AS133" s="343">
        <f t="shared" si="640"/>
        <v>0</v>
      </c>
      <c r="AT133" s="343">
        <f t="shared" si="640"/>
        <v>0</v>
      </c>
      <c r="AU133" s="343">
        <f t="shared" si="640"/>
        <v>0</v>
      </c>
      <c r="AV133" s="346">
        <f t="shared" si="640"/>
        <v>0</v>
      </c>
      <c r="AW133" s="346">
        <f t="shared" si="640"/>
        <v>0</v>
      </c>
      <c r="AX133" s="346">
        <f t="shared" si="640"/>
        <v>0</v>
      </c>
      <c r="AY133" s="346">
        <f t="shared" si="640"/>
        <v>0</v>
      </c>
      <c r="AZ133" s="50"/>
      <c r="BA133" s="268"/>
      <c r="BB133" s="48"/>
      <c r="BC133" s="94"/>
      <c r="BD133" s="95" t="s">
        <v>32</v>
      </c>
      <c r="BE133" s="96"/>
      <c r="BF133" s="316" t="s">
        <v>140</v>
      </c>
      <c r="BG133" s="343">
        <f>BG135+BG138+BG141</f>
        <v>0</v>
      </c>
      <c r="BH133" s="343">
        <f t="shared" ref="BH133:BR133" si="641">BH135+BH138+BH141</f>
        <v>0</v>
      </c>
      <c r="BI133" s="343">
        <f t="shared" si="641"/>
        <v>0</v>
      </c>
      <c r="BJ133" s="343">
        <f t="shared" si="641"/>
        <v>0</v>
      </c>
      <c r="BK133" s="343">
        <f t="shared" si="641"/>
        <v>0</v>
      </c>
      <c r="BL133" s="343">
        <f t="shared" si="641"/>
        <v>0</v>
      </c>
      <c r="BM133" s="343">
        <f t="shared" si="641"/>
        <v>0</v>
      </c>
      <c r="BN133" s="343">
        <f t="shared" si="641"/>
        <v>0</v>
      </c>
      <c r="BO133" s="346">
        <f t="shared" si="641"/>
        <v>0</v>
      </c>
      <c r="BP133" s="346">
        <f t="shared" si="641"/>
        <v>0</v>
      </c>
      <c r="BQ133" s="346">
        <f t="shared" si="641"/>
        <v>0</v>
      </c>
      <c r="BR133" s="346">
        <f t="shared" si="641"/>
        <v>0</v>
      </c>
      <c r="BS133" s="50"/>
      <c r="BT133" s="94"/>
      <c r="BU133" s="95" t="s">
        <v>32</v>
      </c>
      <c r="BV133" s="96"/>
      <c r="BW133" s="316" t="s">
        <v>140</v>
      </c>
      <c r="BX133" s="343">
        <f>BX135+BX138+BX141</f>
        <v>0</v>
      </c>
      <c r="BY133" s="343">
        <f t="shared" ref="BY133:CI133" si="642">BY135+BY138+BY141</f>
        <v>0</v>
      </c>
      <c r="BZ133" s="343">
        <f t="shared" si="642"/>
        <v>0</v>
      </c>
      <c r="CA133" s="343">
        <f t="shared" si="642"/>
        <v>0</v>
      </c>
      <c r="CB133" s="343">
        <f t="shared" si="642"/>
        <v>0</v>
      </c>
      <c r="CC133" s="343">
        <f t="shared" si="642"/>
        <v>0</v>
      </c>
      <c r="CD133" s="343">
        <f t="shared" si="642"/>
        <v>0</v>
      </c>
      <c r="CE133" s="343">
        <f t="shared" si="642"/>
        <v>0</v>
      </c>
      <c r="CF133" s="346">
        <f t="shared" si="642"/>
        <v>0</v>
      </c>
      <c r="CG133" s="346">
        <f t="shared" si="642"/>
        <v>0</v>
      </c>
      <c r="CH133" s="346">
        <f t="shared" si="642"/>
        <v>0</v>
      </c>
      <c r="CI133" s="346">
        <f t="shared" si="642"/>
        <v>0</v>
      </c>
      <c r="CJ133" s="50"/>
      <c r="CK133" s="94"/>
      <c r="CL133" s="95" t="s">
        <v>32</v>
      </c>
      <c r="CM133" s="96"/>
      <c r="CN133" s="316" t="s">
        <v>140</v>
      </c>
      <c r="CO133" s="343">
        <f>CO135+CO138+CO141</f>
        <v>0</v>
      </c>
      <c r="CP133" s="343">
        <f t="shared" ref="CP133:CZ133" si="643">CP135+CP138+CP141</f>
        <v>0</v>
      </c>
      <c r="CQ133" s="343">
        <f t="shared" si="643"/>
        <v>0</v>
      </c>
      <c r="CR133" s="343">
        <f t="shared" si="643"/>
        <v>0</v>
      </c>
      <c r="CS133" s="343">
        <f t="shared" si="643"/>
        <v>0</v>
      </c>
      <c r="CT133" s="343">
        <f t="shared" si="643"/>
        <v>0</v>
      </c>
      <c r="CU133" s="343">
        <f t="shared" si="643"/>
        <v>0</v>
      </c>
      <c r="CV133" s="343">
        <f t="shared" si="643"/>
        <v>0</v>
      </c>
      <c r="CW133" s="346">
        <f t="shared" si="643"/>
        <v>0</v>
      </c>
      <c r="CX133" s="346">
        <f t="shared" si="643"/>
        <v>0</v>
      </c>
      <c r="CY133" s="346">
        <f t="shared" si="643"/>
        <v>0</v>
      </c>
      <c r="CZ133" s="346">
        <f t="shared" si="643"/>
        <v>0</v>
      </c>
      <c r="DA133" s="50"/>
      <c r="DB133" s="94"/>
      <c r="DC133" s="95" t="s">
        <v>32</v>
      </c>
      <c r="DD133" s="96"/>
      <c r="DE133" s="316" t="s">
        <v>140</v>
      </c>
      <c r="DF133" s="343">
        <f>DF135+DF138+DF141</f>
        <v>0</v>
      </c>
      <c r="DG133" s="50"/>
    </row>
    <row r="134" spans="1:111" s="14" customFormat="1" ht="15" customHeight="1">
      <c r="A134" s="50"/>
      <c r="B134" s="94"/>
      <c r="C134" s="95" t="s">
        <v>33</v>
      </c>
      <c r="D134" s="96"/>
      <c r="E134" s="316" t="s">
        <v>26</v>
      </c>
      <c r="F134" s="69"/>
      <c r="G134" s="77"/>
      <c r="H134" s="69"/>
      <c r="I134" s="77"/>
      <c r="J134" s="69"/>
      <c r="K134" s="77"/>
      <c r="L134" s="69"/>
      <c r="M134" s="77"/>
      <c r="N134" s="67"/>
      <c r="O134" s="75"/>
      <c r="P134" s="67"/>
      <c r="Q134" s="75"/>
      <c r="R134" s="50"/>
      <c r="S134" s="94"/>
      <c r="T134" s="95" t="s">
        <v>33</v>
      </c>
      <c r="U134" s="96"/>
      <c r="V134" s="316" t="s">
        <v>26</v>
      </c>
      <c r="W134" s="69"/>
      <c r="X134" s="77"/>
      <c r="Y134" s="69"/>
      <c r="Z134" s="77"/>
      <c r="AA134" s="69"/>
      <c r="AB134" s="77"/>
      <c r="AC134" s="69"/>
      <c r="AD134" s="77"/>
      <c r="AE134" s="67"/>
      <c r="AF134" s="75"/>
      <c r="AG134" s="67"/>
      <c r="AH134" s="75"/>
      <c r="AI134" s="50"/>
      <c r="AJ134" s="94"/>
      <c r="AK134" s="95" t="s">
        <v>33</v>
      </c>
      <c r="AL134" s="96"/>
      <c r="AM134" s="316" t="s">
        <v>26</v>
      </c>
      <c r="AN134" s="257"/>
      <c r="AO134" s="257"/>
      <c r="AP134" s="257"/>
      <c r="AQ134" s="257"/>
      <c r="AR134" s="257"/>
      <c r="AS134" s="257"/>
      <c r="AT134" s="257"/>
      <c r="AU134" s="257"/>
      <c r="AV134" s="258"/>
      <c r="AW134" s="258"/>
      <c r="AX134" s="258"/>
      <c r="AY134" s="258"/>
      <c r="AZ134" s="50"/>
      <c r="BA134" s="268"/>
      <c r="BB134" s="48"/>
      <c r="BC134" s="94"/>
      <c r="BD134" s="95" t="s">
        <v>33</v>
      </c>
      <c r="BE134" s="96"/>
      <c r="BF134" s="316" t="s">
        <v>26</v>
      </c>
      <c r="BG134" s="257">
        <f t="shared" ref="BG134:BG135" si="644">F134</f>
        <v>0</v>
      </c>
      <c r="BH134" s="257">
        <f>G134+BG134</f>
        <v>0</v>
      </c>
      <c r="BI134" s="257">
        <f>H134+BH134</f>
        <v>0</v>
      </c>
      <c r="BJ134" s="257">
        <f>I134+BI134</f>
        <v>0</v>
      </c>
      <c r="BK134" s="257">
        <f>J134+BJ134</f>
        <v>0</v>
      </c>
      <c r="BL134" s="257">
        <f>K134+BK134</f>
        <v>0</v>
      </c>
      <c r="BM134" s="257">
        <f>L134+BL134</f>
        <v>0</v>
      </c>
      <c r="BN134" s="257">
        <f>M134+BM134</f>
        <v>0</v>
      </c>
      <c r="BO134" s="258">
        <f>N134+BN134</f>
        <v>0</v>
      </c>
      <c r="BP134" s="258">
        <f>O134+BO134</f>
        <v>0</v>
      </c>
      <c r="BQ134" s="258">
        <f>P134+BP134</f>
        <v>0</v>
      </c>
      <c r="BR134" s="258">
        <f>Q134+BQ134</f>
        <v>0</v>
      </c>
      <c r="BS134" s="50"/>
      <c r="BT134" s="94"/>
      <c r="BU134" s="95" t="s">
        <v>33</v>
      </c>
      <c r="BV134" s="96"/>
      <c r="BW134" s="316" t="s">
        <v>26</v>
      </c>
      <c r="BX134" s="257">
        <f t="shared" ref="BX134:BX135" si="645">W134</f>
        <v>0</v>
      </c>
      <c r="BY134" s="257">
        <f>X134+BX134</f>
        <v>0</v>
      </c>
      <c r="BZ134" s="257">
        <f>Y134+BY134</f>
        <v>0</v>
      </c>
      <c r="CA134" s="257">
        <f>Z134+BZ134</f>
        <v>0</v>
      </c>
      <c r="CB134" s="257">
        <f>AA134+CA134</f>
        <v>0</v>
      </c>
      <c r="CC134" s="257">
        <f>AB134+CB134</f>
        <v>0</v>
      </c>
      <c r="CD134" s="257">
        <f>AC134+CC134</f>
        <v>0</v>
      </c>
      <c r="CE134" s="257">
        <f>AD134+CD134</f>
        <v>0</v>
      </c>
      <c r="CF134" s="258">
        <f>AE134+CE134</f>
        <v>0</v>
      </c>
      <c r="CG134" s="258">
        <f>AF134+CF134</f>
        <v>0</v>
      </c>
      <c r="CH134" s="258">
        <f>AG134+CG134</f>
        <v>0</v>
      </c>
      <c r="CI134" s="258">
        <f>AH134+CH134</f>
        <v>0</v>
      </c>
      <c r="CJ134" s="50"/>
      <c r="CK134" s="94"/>
      <c r="CL134" s="95" t="s">
        <v>33</v>
      </c>
      <c r="CM134" s="96"/>
      <c r="CN134" s="316" t="s">
        <v>26</v>
      </c>
      <c r="CO134" s="257">
        <f t="shared" ref="CO134:CO135" si="646">AN134</f>
        <v>0</v>
      </c>
      <c r="CP134" s="257">
        <f>AO134+CO134</f>
        <v>0</v>
      </c>
      <c r="CQ134" s="257">
        <f>AP134+CP134</f>
        <v>0</v>
      </c>
      <c r="CR134" s="257">
        <f>AQ134+CQ134</f>
        <v>0</v>
      </c>
      <c r="CS134" s="257">
        <f>AR134+CR134</f>
        <v>0</v>
      </c>
      <c r="CT134" s="257">
        <f>AS134+CS134</f>
        <v>0</v>
      </c>
      <c r="CU134" s="257">
        <f>AT134+CT134</f>
        <v>0</v>
      </c>
      <c r="CV134" s="257">
        <f>AU134+CU134</f>
        <v>0</v>
      </c>
      <c r="CW134" s="258">
        <f>AV134+CV134</f>
        <v>0</v>
      </c>
      <c r="CX134" s="258">
        <f>AW134+CW134</f>
        <v>0</v>
      </c>
      <c r="CY134" s="258">
        <f>AX134+CX134</f>
        <v>0</v>
      </c>
      <c r="CZ134" s="258">
        <f>AY134+CY134</f>
        <v>0</v>
      </c>
      <c r="DA134" s="50"/>
      <c r="DB134" s="94"/>
      <c r="DC134" s="95" t="s">
        <v>33</v>
      </c>
      <c r="DD134" s="96"/>
      <c r="DE134" s="316" t="s">
        <v>26</v>
      </c>
      <c r="DF134" s="257"/>
      <c r="DG134" s="50"/>
    </row>
    <row r="135" spans="1:111" s="14" customFormat="1" ht="15" customHeight="1">
      <c r="A135" s="50"/>
      <c r="B135" s="94"/>
      <c r="C135" s="95"/>
      <c r="D135" s="96"/>
      <c r="E135" s="316" t="s">
        <v>140</v>
      </c>
      <c r="F135" s="69"/>
      <c r="G135" s="77"/>
      <c r="H135" s="69"/>
      <c r="I135" s="77"/>
      <c r="J135" s="69"/>
      <c r="K135" s="77"/>
      <c r="L135" s="69"/>
      <c r="M135" s="77"/>
      <c r="N135" s="67"/>
      <c r="O135" s="75"/>
      <c r="P135" s="67"/>
      <c r="Q135" s="75"/>
      <c r="R135" s="50"/>
      <c r="S135" s="94"/>
      <c r="T135" s="95"/>
      <c r="U135" s="96"/>
      <c r="V135" s="316" t="s">
        <v>140</v>
      </c>
      <c r="W135" s="69"/>
      <c r="X135" s="77"/>
      <c r="Y135" s="69"/>
      <c r="Z135" s="77"/>
      <c r="AA135" s="69"/>
      <c r="AB135" s="77"/>
      <c r="AC135" s="69"/>
      <c r="AD135" s="77"/>
      <c r="AE135" s="67"/>
      <c r="AF135" s="75"/>
      <c r="AG135" s="67"/>
      <c r="AH135" s="75"/>
      <c r="AI135" s="50"/>
      <c r="AJ135" s="94"/>
      <c r="AK135" s="95"/>
      <c r="AL135" s="96"/>
      <c r="AM135" s="316" t="s">
        <v>140</v>
      </c>
      <c r="AN135" s="257"/>
      <c r="AO135" s="257"/>
      <c r="AP135" s="257"/>
      <c r="AQ135" s="257"/>
      <c r="AR135" s="257"/>
      <c r="AS135" s="257"/>
      <c r="AT135" s="257"/>
      <c r="AU135" s="257"/>
      <c r="AV135" s="258"/>
      <c r="AW135" s="258"/>
      <c r="AX135" s="258"/>
      <c r="AY135" s="258"/>
      <c r="AZ135" s="50"/>
      <c r="BA135" s="268"/>
      <c r="BB135" s="48"/>
      <c r="BC135" s="94"/>
      <c r="BD135" s="95"/>
      <c r="BE135" s="96"/>
      <c r="BF135" s="316" t="s">
        <v>140</v>
      </c>
      <c r="BG135" s="257">
        <f t="shared" si="644"/>
        <v>0</v>
      </c>
      <c r="BH135" s="257">
        <f>G135+BG135</f>
        <v>0</v>
      </c>
      <c r="BI135" s="257">
        <f>H135+BH135</f>
        <v>0</v>
      </c>
      <c r="BJ135" s="257">
        <f>I135+BI135</f>
        <v>0</v>
      </c>
      <c r="BK135" s="257">
        <f>J135+BJ135</f>
        <v>0</v>
      </c>
      <c r="BL135" s="257">
        <f>K135+BK135</f>
        <v>0</v>
      </c>
      <c r="BM135" s="257">
        <f>L135+BL135</f>
        <v>0</v>
      </c>
      <c r="BN135" s="257">
        <f>M135+BM135</f>
        <v>0</v>
      </c>
      <c r="BO135" s="258">
        <f>N135+BN135</f>
        <v>0</v>
      </c>
      <c r="BP135" s="258">
        <f>O135+BO135</f>
        <v>0</v>
      </c>
      <c r="BQ135" s="258">
        <f>P135+BP135</f>
        <v>0</v>
      </c>
      <c r="BR135" s="258">
        <f>Q135+BQ135</f>
        <v>0</v>
      </c>
      <c r="BS135" s="50"/>
      <c r="BT135" s="94"/>
      <c r="BU135" s="95"/>
      <c r="BV135" s="96"/>
      <c r="BW135" s="316" t="s">
        <v>140</v>
      </c>
      <c r="BX135" s="257">
        <f t="shared" si="645"/>
        <v>0</v>
      </c>
      <c r="BY135" s="257">
        <f>X135+BX135</f>
        <v>0</v>
      </c>
      <c r="BZ135" s="257">
        <f>Y135+BY135</f>
        <v>0</v>
      </c>
      <c r="CA135" s="257">
        <f>Z135+BZ135</f>
        <v>0</v>
      </c>
      <c r="CB135" s="257">
        <f>AA135+CA135</f>
        <v>0</v>
      </c>
      <c r="CC135" s="257">
        <f>AB135+CB135</f>
        <v>0</v>
      </c>
      <c r="CD135" s="257">
        <f>AC135+CC135</f>
        <v>0</v>
      </c>
      <c r="CE135" s="257">
        <f>AD135+CD135</f>
        <v>0</v>
      </c>
      <c r="CF135" s="258">
        <f>AE135+CE135</f>
        <v>0</v>
      </c>
      <c r="CG135" s="258">
        <f>AF135+CF135</f>
        <v>0</v>
      </c>
      <c r="CH135" s="258">
        <f>AG135+CG135</f>
        <v>0</v>
      </c>
      <c r="CI135" s="258">
        <f>AH135+CH135</f>
        <v>0</v>
      </c>
      <c r="CJ135" s="50"/>
      <c r="CK135" s="94"/>
      <c r="CL135" s="95"/>
      <c r="CM135" s="96"/>
      <c r="CN135" s="316" t="s">
        <v>140</v>
      </c>
      <c r="CO135" s="257">
        <f t="shared" si="646"/>
        <v>0</v>
      </c>
      <c r="CP135" s="257">
        <f>AO135+CO135</f>
        <v>0</v>
      </c>
      <c r="CQ135" s="257">
        <f>AP135+CP135</f>
        <v>0</v>
      </c>
      <c r="CR135" s="257">
        <f>AQ135+CQ135</f>
        <v>0</v>
      </c>
      <c r="CS135" s="257">
        <f>AR135+CR135</f>
        <v>0</v>
      </c>
      <c r="CT135" s="257">
        <f>AS135+CS135</f>
        <v>0</v>
      </c>
      <c r="CU135" s="257">
        <f>AT135+CT135</f>
        <v>0</v>
      </c>
      <c r="CV135" s="257">
        <f>AU135+CU135</f>
        <v>0</v>
      </c>
      <c r="CW135" s="258">
        <f>AV135+CV135</f>
        <v>0</v>
      </c>
      <c r="CX135" s="258">
        <f>AW135+CW135</f>
        <v>0</v>
      </c>
      <c r="CY135" s="258">
        <f>AX135+CX135</f>
        <v>0</v>
      </c>
      <c r="CZ135" s="258">
        <f>AY135+CY135</f>
        <v>0</v>
      </c>
      <c r="DA135" s="50"/>
      <c r="DB135" s="94"/>
      <c r="DC135" s="95"/>
      <c r="DD135" s="96"/>
      <c r="DE135" s="316" t="s">
        <v>140</v>
      </c>
      <c r="DF135" s="257"/>
      <c r="DG135" s="50"/>
    </row>
    <row r="136" spans="1:111" s="14" customFormat="1" ht="15" customHeight="1">
      <c r="A136" s="50"/>
      <c r="B136" s="94"/>
      <c r="C136" s="95"/>
      <c r="D136" s="96"/>
      <c r="E136" s="316" t="s">
        <v>248</v>
      </c>
      <c r="F136" s="69">
        <f>IF(F134=0,0,F135/F134)</f>
        <v>0</v>
      </c>
      <c r="G136" s="77">
        <f t="shared" ref="G136:Q136" si="647">IF(G134=0,0,G135/G134)</f>
        <v>0</v>
      </c>
      <c r="H136" s="69">
        <f t="shared" si="647"/>
        <v>0</v>
      </c>
      <c r="I136" s="77">
        <f t="shared" si="647"/>
        <v>0</v>
      </c>
      <c r="J136" s="69">
        <f t="shared" si="647"/>
        <v>0</v>
      </c>
      <c r="K136" s="77">
        <f t="shared" si="647"/>
        <v>0</v>
      </c>
      <c r="L136" s="69">
        <f t="shared" si="647"/>
        <v>0</v>
      </c>
      <c r="M136" s="77">
        <f t="shared" si="647"/>
        <v>0</v>
      </c>
      <c r="N136" s="67">
        <f t="shared" si="647"/>
        <v>0</v>
      </c>
      <c r="O136" s="75">
        <f t="shared" si="647"/>
        <v>0</v>
      </c>
      <c r="P136" s="67">
        <f t="shared" si="647"/>
        <v>0</v>
      </c>
      <c r="Q136" s="75">
        <f t="shared" si="647"/>
        <v>0</v>
      </c>
      <c r="R136" s="50"/>
      <c r="S136" s="94"/>
      <c r="T136" s="95"/>
      <c r="U136" s="96"/>
      <c r="V136" s="316" t="s">
        <v>248</v>
      </c>
      <c r="W136" s="69">
        <f>IF(W134=0,0,W135/W134)</f>
        <v>0</v>
      </c>
      <c r="X136" s="77">
        <f t="shared" ref="X136:AH136" si="648">IF(X134=0,0,X135/X134)</f>
        <v>0</v>
      </c>
      <c r="Y136" s="69">
        <f t="shared" si="648"/>
        <v>0</v>
      </c>
      <c r="Z136" s="77">
        <f t="shared" si="648"/>
        <v>0</v>
      </c>
      <c r="AA136" s="69">
        <f t="shared" si="648"/>
        <v>0</v>
      </c>
      <c r="AB136" s="77">
        <f t="shared" si="648"/>
        <v>0</v>
      </c>
      <c r="AC136" s="69">
        <f t="shared" si="648"/>
        <v>0</v>
      </c>
      <c r="AD136" s="77">
        <f t="shared" si="648"/>
        <v>0</v>
      </c>
      <c r="AE136" s="67">
        <f t="shared" si="648"/>
        <v>0</v>
      </c>
      <c r="AF136" s="75">
        <f t="shared" si="648"/>
        <v>0</v>
      </c>
      <c r="AG136" s="67">
        <f t="shared" si="648"/>
        <v>0</v>
      </c>
      <c r="AH136" s="75">
        <f t="shared" si="648"/>
        <v>0</v>
      </c>
      <c r="AI136" s="50"/>
      <c r="AJ136" s="94"/>
      <c r="AK136" s="95"/>
      <c r="AL136" s="96"/>
      <c r="AM136" s="316" t="s">
        <v>248</v>
      </c>
      <c r="AN136" s="257">
        <f>IF(AN134=0,0,AN135/AN134)</f>
        <v>0</v>
      </c>
      <c r="AO136" s="257">
        <f t="shared" ref="AO136:AY136" si="649">IF(AO134=0,0,AO135/AO134)</f>
        <v>0</v>
      </c>
      <c r="AP136" s="257">
        <f t="shared" si="649"/>
        <v>0</v>
      </c>
      <c r="AQ136" s="257">
        <f t="shared" si="649"/>
        <v>0</v>
      </c>
      <c r="AR136" s="257">
        <f t="shared" si="649"/>
        <v>0</v>
      </c>
      <c r="AS136" s="257">
        <f t="shared" si="649"/>
        <v>0</v>
      </c>
      <c r="AT136" s="257">
        <f t="shared" si="649"/>
        <v>0</v>
      </c>
      <c r="AU136" s="257">
        <f t="shared" si="649"/>
        <v>0</v>
      </c>
      <c r="AV136" s="258">
        <f t="shared" si="649"/>
        <v>0</v>
      </c>
      <c r="AW136" s="258">
        <f t="shared" si="649"/>
        <v>0</v>
      </c>
      <c r="AX136" s="258">
        <f t="shared" si="649"/>
        <v>0</v>
      </c>
      <c r="AY136" s="258">
        <f t="shared" si="649"/>
        <v>0</v>
      </c>
      <c r="AZ136" s="50"/>
      <c r="BA136" s="268"/>
      <c r="BB136" s="48"/>
      <c r="BC136" s="94"/>
      <c r="BD136" s="95"/>
      <c r="BE136" s="96"/>
      <c r="BF136" s="316" t="s">
        <v>248</v>
      </c>
      <c r="BG136" s="257">
        <f>IF(BG134=0,0,BG135/BG134)</f>
        <v>0</v>
      </c>
      <c r="BH136" s="257">
        <f t="shared" ref="BH136:BR136" si="650">IF(BH134=0,0,BH135/BH134)</f>
        <v>0</v>
      </c>
      <c r="BI136" s="257">
        <f t="shared" si="650"/>
        <v>0</v>
      </c>
      <c r="BJ136" s="257">
        <f t="shared" si="650"/>
        <v>0</v>
      </c>
      <c r="BK136" s="257">
        <f t="shared" si="650"/>
        <v>0</v>
      </c>
      <c r="BL136" s="257">
        <f t="shared" si="650"/>
        <v>0</v>
      </c>
      <c r="BM136" s="257">
        <f t="shared" si="650"/>
        <v>0</v>
      </c>
      <c r="BN136" s="257">
        <f t="shared" si="650"/>
        <v>0</v>
      </c>
      <c r="BO136" s="258">
        <f t="shared" si="650"/>
        <v>0</v>
      </c>
      <c r="BP136" s="258">
        <f t="shared" si="650"/>
        <v>0</v>
      </c>
      <c r="BQ136" s="258">
        <f t="shared" si="650"/>
        <v>0</v>
      </c>
      <c r="BR136" s="258">
        <f t="shared" si="650"/>
        <v>0</v>
      </c>
      <c r="BS136" s="50"/>
      <c r="BT136" s="94"/>
      <c r="BU136" s="95"/>
      <c r="BV136" s="96"/>
      <c r="BW136" s="316" t="s">
        <v>248</v>
      </c>
      <c r="BX136" s="257">
        <f>IF(BX134=0,0,BX135/BX134)</f>
        <v>0</v>
      </c>
      <c r="BY136" s="257">
        <f t="shared" ref="BY136:CI136" si="651">IF(BY134=0,0,BY135/BY134)</f>
        <v>0</v>
      </c>
      <c r="BZ136" s="257">
        <f t="shared" si="651"/>
        <v>0</v>
      </c>
      <c r="CA136" s="257">
        <f t="shared" si="651"/>
        <v>0</v>
      </c>
      <c r="CB136" s="257">
        <f t="shared" si="651"/>
        <v>0</v>
      </c>
      <c r="CC136" s="257">
        <f t="shared" si="651"/>
        <v>0</v>
      </c>
      <c r="CD136" s="257">
        <f t="shared" si="651"/>
        <v>0</v>
      </c>
      <c r="CE136" s="257">
        <f t="shared" si="651"/>
        <v>0</v>
      </c>
      <c r="CF136" s="258">
        <f t="shared" si="651"/>
        <v>0</v>
      </c>
      <c r="CG136" s="258">
        <f t="shared" si="651"/>
        <v>0</v>
      </c>
      <c r="CH136" s="258">
        <f t="shared" si="651"/>
        <v>0</v>
      </c>
      <c r="CI136" s="258">
        <f t="shared" si="651"/>
        <v>0</v>
      </c>
      <c r="CJ136" s="50"/>
      <c r="CK136" s="94"/>
      <c r="CL136" s="95"/>
      <c r="CM136" s="96"/>
      <c r="CN136" s="316" t="s">
        <v>248</v>
      </c>
      <c r="CO136" s="257">
        <f>IF(CO134=0,0,CO135/CO134)</f>
        <v>0</v>
      </c>
      <c r="CP136" s="257">
        <f t="shared" ref="CP136:CZ136" si="652">IF(CP134=0,0,CP135/CP134)</f>
        <v>0</v>
      </c>
      <c r="CQ136" s="257">
        <f t="shared" si="652"/>
        <v>0</v>
      </c>
      <c r="CR136" s="257">
        <f t="shared" si="652"/>
        <v>0</v>
      </c>
      <c r="CS136" s="257">
        <f t="shared" si="652"/>
        <v>0</v>
      </c>
      <c r="CT136" s="257">
        <f t="shared" si="652"/>
        <v>0</v>
      </c>
      <c r="CU136" s="257">
        <f t="shared" si="652"/>
        <v>0</v>
      </c>
      <c r="CV136" s="257">
        <f t="shared" si="652"/>
        <v>0</v>
      </c>
      <c r="CW136" s="258">
        <f t="shared" si="652"/>
        <v>0</v>
      </c>
      <c r="CX136" s="258">
        <f t="shared" si="652"/>
        <v>0</v>
      </c>
      <c r="CY136" s="258">
        <f t="shared" si="652"/>
        <v>0</v>
      </c>
      <c r="CZ136" s="258">
        <f t="shared" si="652"/>
        <v>0</v>
      </c>
      <c r="DA136" s="50"/>
      <c r="DB136" s="94"/>
      <c r="DC136" s="95"/>
      <c r="DD136" s="96"/>
      <c r="DE136" s="316" t="s">
        <v>248</v>
      </c>
      <c r="DF136" s="257">
        <f>IF(DF134=0,0,DF135/DF134)</f>
        <v>0</v>
      </c>
      <c r="DG136" s="50"/>
    </row>
    <row r="137" spans="1:111" s="14" customFormat="1" ht="15" customHeight="1">
      <c r="A137" s="50"/>
      <c r="B137" s="94"/>
      <c r="C137" s="95" t="s">
        <v>34</v>
      </c>
      <c r="D137" s="96"/>
      <c r="E137" s="316" t="s">
        <v>26</v>
      </c>
      <c r="F137" s="69"/>
      <c r="G137" s="86"/>
      <c r="H137" s="81"/>
      <c r="I137" s="86"/>
      <c r="J137" s="81"/>
      <c r="K137" s="86"/>
      <c r="L137" s="81"/>
      <c r="M137" s="77"/>
      <c r="N137" s="66"/>
      <c r="O137" s="74"/>
      <c r="P137" s="66"/>
      <c r="Q137" s="74"/>
      <c r="R137" s="50"/>
      <c r="S137" s="94"/>
      <c r="T137" s="95" t="s">
        <v>34</v>
      </c>
      <c r="U137" s="96"/>
      <c r="V137" s="316" t="s">
        <v>26</v>
      </c>
      <c r="W137" s="69"/>
      <c r="X137" s="86"/>
      <c r="Y137" s="81"/>
      <c r="Z137" s="86"/>
      <c r="AA137" s="81"/>
      <c r="AB137" s="86"/>
      <c r="AC137" s="81"/>
      <c r="AD137" s="77"/>
      <c r="AE137" s="66"/>
      <c r="AF137" s="74"/>
      <c r="AG137" s="66"/>
      <c r="AH137" s="74"/>
      <c r="AI137" s="50"/>
      <c r="AJ137" s="94"/>
      <c r="AK137" s="95" t="s">
        <v>34</v>
      </c>
      <c r="AL137" s="96"/>
      <c r="AM137" s="316" t="s">
        <v>26</v>
      </c>
      <c r="AN137" s="257"/>
      <c r="AO137" s="343"/>
      <c r="AP137" s="343"/>
      <c r="AQ137" s="343"/>
      <c r="AR137" s="343"/>
      <c r="AS137" s="343"/>
      <c r="AT137" s="343"/>
      <c r="AU137" s="257"/>
      <c r="AV137" s="346"/>
      <c r="AW137" s="346"/>
      <c r="AX137" s="346"/>
      <c r="AY137" s="346"/>
      <c r="AZ137" s="50"/>
      <c r="BA137" s="268"/>
      <c r="BB137" s="48"/>
      <c r="BC137" s="94"/>
      <c r="BD137" s="95" t="s">
        <v>34</v>
      </c>
      <c r="BE137" s="96"/>
      <c r="BF137" s="316" t="s">
        <v>26</v>
      </c>
      <c r="BG137" s="257">
        <f t="shared" ref="BG137:BG138" si="653">F137</f>
        <v>0</v>
      </c>
      <c r="BH137" s="343">
        <f>G137+BG137</f>
        <v>0</v>
      </c>
      <c r="BI137" s="343">
        <f>H137+BH137</f>
        <v>0</v>
      </c>
      <c r="BJ137" s="343">
        <f>I137+BI137</f>
        <v>0</v>
      </c>
      <c r="BK137" s="343">
        <f>J137+BJ137</f>
        <v>0</v>
      </c>
      <c r="BL137" s="343">
        <f>K137+BK137</f>
        <v>0</v>
      </c>
      <c r="BM137" s="343">
        <f>L137+BL137</f>
        <v>0</v>
      </c>
      <c r="BN137" s="257">
        <f>M137+BM137</f>
        <v>0</v>
      </c>
      <c r="BO137" s="346">
        <f>N137+BN137</f>
        <v>0</v>
      </c>
      <c r="BP137" s="346">
        <f>O137+BO137</f>
        <v>0</v>
      </c>
      <c r="BQ137" s="346">
        <f>P137+BP137</f>
        <v>0</v>
      </c>
      <c r="BR137" s="346">
        <f>Q137+BQ137</f>
        <v>0</v>
      </c>
      <c r="BS137" s="50"/>
      <c r="BT137" s="94"/>
      <c r="BU137" s="95" t="s">
        <v>34</v>
      </c>
      <c r="BV137" s="96"/>
      <c r="BW137" s="316" t="s">
        <v>26</v>
      </c>
      <c r="BX137" s="257">
        <f t="shared" ref="BX137:BX138" si="654">W137</f>
        <v>0</v>
      </c>
      <c r="BY137" s="343">
        <f>X137+BX137</f>
        <v>0</v>
      </c>
      <c r="BZ137" s="343">
        <f>Y137+BY137</f>
        <v>0</v>
      </c>
      <c r="CA137" s="343">
        <f>Z137+BZ137</f>
        <v>0</v>
      </c>
      <c r="CB137" s="343">
        <f>AA137+CA137</f>
        <v>0</v>
      </c>
      <c r="CC137" s="343">
        <f>AB137+CB137</f>
        <v>0</v>
      </c>
      <c r="CD137" s="343">
        <f>AC137+CC137</f>
        <v>0</v>
      </c>
      <c r="CE137" s="257">
        <f>AD137+CD137</f>
        <v>0</v>
      </c>
      <c r="CF137" s="346">
        <f>AE137+CE137</f>
        <v>0</v>
      </c>
      <c r="CG137" s="346">
        <f>AF137+CF137</f>
        <v>0</v>
      </c>
      <c r="CH137" s="346">
        <f>AG137+CG137</f>
        <v>0</v>
      </c>
      <c r="CI137" s="346">
        <f>AH137+CH137</f>
        <v>0</v>
      </c>
      <c r="CJ137" s="50"/>
      <c r="CK137" s="94"/>
      <c r="CL137" s="95" t="s">
        <v>34</v>
      </c>
      <c r="CM137" s="96"/>
      <c r="CN137" s="316" t="s">
        <v>26</v>
      </c>
      <c r="CO137" s="257">
        <f t="shared" ref="CO137:CO138" si="655">AN137</f>
        <v>0</v>
      </c>
      <c r="CP137" s="343">
        <f>AO137+CO137</f>
        <v>0</v>
      </c>
      <c r="CQ137" s="343">
        <f>AP137+CP137</f>
        <v>0</v>
      </c>
      <c r="CR137" s="343">
        <f>AQ137+CQ137</f>
        <v>0</v>
      </c>
      <c r="CS137" s="343">
        <f>AR137+CR137</f>
        <v>0</v>
      </c>
      <c r="CT137" s="343">
        <f>AS137+CS137</f>
        <v>0</v>
      </c>
      <c r="CU137" s="343">
        <f>AT137+CT137</f>
        <v>0</v>
      </c>
      <c r="CV137" s="257">
        <f>AU137+CU137</f>
        <v>0</v>
      </c>
      <c r="CW137" s="346">
        <f>AV137+CV137</f>
        <v>0</v>
      </c>
      <c r="CX137" s="346">
        <f>AW137+CW137</f>
        <v>0</v>
      </c>
      <c r="CY137" s="346">
        <f>AX137+CX137</f>
        <v>0</v>
      </c>
      <c r="CZ137" s="346">
        <f>AY137+CY137</f>
        <v>0</v>
      </c>
      <c r="DA137" s="50"/>
      <c r="DB137" s="94"/>
      <c r="DC137" s="95" t="s">
        <v>34</v>
      </c>
      <c r="DD137" s="96"/>
      <c r="DE137" s="316" t="s">
        <v>26</v>
      </c>
      <c r="DF137" s="257"/>
      <c r="DG137" s="50"/>
    </row>
    <row r="138" spans="1:111" s="14" customFormat="1" ht="15" customHeight="1">
      <c r="A138" s="50"/>
      <c r="B138" s="94"/>
      <c r="C138" s="95"/>
      <c r="D138" s="96"/>
      <c r="E138" s="316" t="s">
        <v>140</v>
      </c>
      <c r="F138" s="69"/>
      <c r="G138" s="86"/>
      <c r="H138" s="81"/>
      <c r="I138" s="86"/>
      <c r="J138" s="81"/>
      <c r="K138" s="86"/>
      <c r="L138" s="81"/>
      <c r="M138" s="77"/>
      <c r="N138" s="66"/>
      <c r="O138" s="74"/>
      <c r="P138" s="66"/>
      <c r="Q138" s="74"/>
      <c r="R138" s="50"/>
      <c r="S138" s="94"/>
      <c r="T138" s="95"/>
      <c r="U138" s="96"/>
      <c r="V138" s="316" t="s">
        <v>140</v>
      </c>
      <c r="W138" s="69"/>
      <c r="X138" s="86"/>
      <c r="Y138" s="81"/>
      <c r="Z138" s="86"/>
      <c r="AA138" s="81"/>
      <c r="AB138" s="86"/>
      <c r="AC138" s="81"/>
      <c r="AD138" s="77"/>
      <c r="AE138" s="66"/>
      <c r="AF138" s="74"/>
      <c r="AG138" s="66"/>
      <c r="AH138" s="74"/>
      <c r="AI138" s="50"/>
      <c r="AJ138" s="94"/>
      <c r="AK138" s="95"/>
      <c r="AL138" s="96"/>
      <c r="AM138" s="316" t="s">
        <v>140</v>
      </c>
      <c r="AN138" s="257"/>
      <c r="AO138" s="343"/>
      <c r="AP138" s="343"/>
      <c r="AQ138" s="343"/>
      <c r="AR138" s="343"/>
      <c r="AS138" s="343"/>
      <c r="AT138" s="343"/>
      <c r="AU138" s="257"/>
      <c r="AV138" s="346"/>
      <c r="AW138" s="346"/>
      <c r="AX138" s="346"/>
      <c r="AY138" s="346"/>
      <c r="AZ138" s="50"/>
      <c r="BA138" s="268"/>
      <c r="BB138" s="48"/>
      <c r="BC138" s="94"/>
      <c r="BD138" s="95"/>
      <c r="BE138" s="96"/>
      <c r="BF138" s="316" t="s">
        <v>140</v>
      </c>
      <c r="BG138" s="257">
        <f t="shared" si="653"/>
        <v>0</v>
      </c>
      <c r="BH138" s="343">
        <f>G138+BG138</f>
        <v>0</v>
      </c>
      <c r="BI138" s="343">
        <f>H138+BH138</f>
        <v>0</v>
      </c>
      <c r="BJ138" s="343">
        <f>I138+BI138</f>
        <v>0</v>
      </c>
      <c r="BK138" s="343">
        <f>J138+BJ138</f>
        <v>0</v>
      </c>
      <c r="BL138" s="343">
        <f>K138+BK138</f>
        <v>0</v>
      </c>
      <c r="BM138" s="343">
        <f>L138+BL138</f>
        <v>0</v>
      </c>
      <c r="BN138" s="257">
        <f>M138+BM138</f>
        <v>0</v>
      </c>
      <c r="BO138" s="346">
        <f>N138+BN138</f>
        <v>0</v>
      </c>
      <c r="BP138" s="346">
        <f>O138+BO138</f>
        <v>0</v>
      </c>
      <c r="BQ138" s="346">
        <f>P138+BP138</f>
        <v>0</v>
      </c>
      <c r="BR138" s="346">
        <f>Q138+BQ138</f>
        <v>0</v>
      </c>
      <c r="BS138" s="50"/>
      <c r="BT138" s="94"/>
      <c r="BU138" s="95"/>
      <c r="BV138" s="96"/>
      <c r="BW138" s="316" t="s">
        <v>140</v>
      </c>
      <c r="BX138" s="257">
        <f t="shared" si="654"/>
        <v>0</v>
      </c>
      <c r="BY138" s="343">
        <f>X138+BX138</f>
        <v>0</v>
      </c>
      <c r="BZ138" s="343">
        <f>Y138+BY138</f>
        <v>0</v>
      </c>
      <c r="CA138" s="343">
        <f>Z138+BZ138</f>
        <v>0</v>
      </c>
      <c r="CB138" s="343">
        <f>AA138+CA138</f>
        <v>0</v>
      </c>
      <c r="CC138" s="343">
        <f>AB138+CB138</f>
        <v>0</v>
      </c>
      <c r="CD138" s="343">
        <f>AC138+CC138</f>
        <v>0</v>
      </c>
      <c r="CE138" s="257">
        <f>AD138+CD138</f>
        <v>0</v>
      </c>
      <c r="CF138" s="346">
        <f>AE138+CE138</f>
        <v>0</v>
      </c>
      <c r="CG138" s="346">
        <f>AF138+CF138</f>
        <v>0</v>
      </c>
      <c r="CH138" s="346">
        <f>AG138+CG138</f>
        <v>0</v>
      </c>
      <c r="CI138" s="346">
        <f>AH138+CH138</f>
        <v>0</v>
      </c>
      <c r="CJ138" s="50"/>
      <c r="CK138" s="94"/>
      <c r="CL138" s="95"/>
      <c r="CM138" s="96"/>
      <c r="CN138" s="316" t="s">
        <v>140</v>
      </c>
      <c r="CO138" s="257">
        <f t="shared" si="655"/>
        <v>0</v>
      </c>
      <c r="CP138" s="343">
        <f>AO138+CO138</f>
        <v>0</v>
      </c>
      <c r="CQ138" s="343">
        <f>AP138+CP138</f>
        <v>0</v>
      </c>
      <c r="CR138" s="343">
        <f>AQ138+CQ138</f>
        <v>0</v>
      </c>
      <c r="CS138" s="343">
        <f>AR138+CR138</f>
        <v>0</v>
      </c>
      <c r="CT138" s="343">
        <f>AS138+CS138</f>
        <v>0</v>
      </c>
      <c r="CU138" s="343">
        <f>AT138+CT138</f>
        <v>0</v>
      </c>
      <c r="CV138" s="257">
        <f>AU138+CU138</f>
        <v>0</v>
      </c>
      <c r="CW138" s="346">
        <f>AV138+CV138</f>
        <v>0</v>
      </c>
      <c r="CX138" s="346">
        <f>AW138+CW138</f>
        <v>0</v>
      </c>
      <c r="CY138" s="346">
        <f>AX138+CX138</f>
        <v>0</v>
      </c>
      <c r="CZ138" s="346">
        <f>AY138+CY138</f>
        <v>0</v>
      </c>
      <c r="DA138" s="50"/>
      <c r="DB138" s="94"/>
      <c r="DC138" s="95"/>
      <c r="DD138" s="96"/>
      <c r="DE138" s="316" t="s">
        <v>140</v>
      </c>
      <c r="DF138" s="257"/>
      <c r="DG138" s="50"/>
    </row>
    <row r="139" spans="1:111" s="14" customFormat="1" ht="15" customHeight="1">
      <c r="A139" s="50"/>
      <c r="B139" s="94"/>
      <c r="C139" s="95"/>
      <c r="D139" s="96"/>
      <c r="E139" s="316" t="s">
        <v>248</v>
      </c>
      <c r="F139" s="69">
        <f t="shared" ref="F139:Q139" si="656">IF(F137=0,0,F138/F137)</f>
        <v>0</v>
      </c>
      <c r="G139" s="86">
        <f t="shared" si="656"/>
        <v>0</v>
      </c>
      <c r="H139" s="81">
        <f t="shared" si="656"/>
        <v>0</v>
      </c>
      <c r="I139" s="86">
        <f t="shared" si="656"/>
        <v>0</v>
      </c>
      <c r="J139" s="81">
        <f t="shared" si="656"/>
        <v>0</v>
      </c>
      <c r="K139" s="86">
        <f t="shared" si="656"/>
        <v>0</v>
      </c>
      <c r="L139" s="81">
        <f t="shared" si="656"/>
        <v>0</v>
      </c>
      <c r="M139" s="77">
        <f t="shared" si="656"/>
        <v>0</v>
      </c>
      <c r="N139" s="66">
        <f t="shared" si="656"/>
        <v>0</v>
      </c>
      <c r="O139" s="74">
        <f t="shared" si="656"/>
        <v>0</v>
      </c>
      <c r="P139" s="66">
        <f t="shared" si="656"/>
        <v>0</v>
      </c>
      <c r="Q139" s="74">
        <f t="shared" si="656"/>
        <v>0</v>
      </c>
      <c r="R139" s="50"/>
      <c r="S139" s="94"/>
      <c r="T139" s="95"/>
      <c r="U139" s="96"/>
      <c r="V139" s="316" t="s">
        <v>248</v>
      </c>
      <c r="W139" s="69">
        <f t="shared" ref="W139:AH139" si="657">IF(W137=0,0,W138/W137)</f>
        <v>0</v>
      </c>
      <c r="X139" s="86">
        <f t="shared" si="657"/>
        <v>0</v>
      </c>
      <c r="Y139" s="81">
        <f t="shared" si="657"/>
        <v>0</v>
      </c>
      <c r="Z139" s="86">
        <f t="shared" si="657"/>
        <v>0</v>
      </c>
      <c r="AA139" s="81">
        <f t="shared" si="657"/>
        <v>0</v>
      </c>
      <c r="AB139" s="86">
        <f t="shared" si="657"/>
        <v>0</v>
      </c>
      <c r="AC139" s="81">
        <f t="shared" si="657"/>
        <v>0</v>
      </c>
      <c r="AD139" s="77">
        <f t="shared" si="657"/>
        <v>0</v>
      </c>
      <c r="AE139" s="66">
        <f t="shared" si="657"/>
        <v>0</v>
      </c>
      <c r="AF139" s="74">
        <f t="shared" si="657"/>
        <v>0</v>
      </c>
      <c r="AG139" s="66">
        <f t="shared" si="657"/>
        <v>0</v>
      </c>
      <c r="AH139" s="74">
        <f t="shared" si="657"/>
        <v>0</v>
      </c>
      <c r="AI139" s="50"/>
      <c r="AJ139" s="94"/>
      <c r="AK139" s="95"/>
      <c r="AL139" s="96"/>
      <c r="AM139" s="316" t="s">
        <v>248</v>
      </c>
      <c r="AN139" s="257">
        <f t="shared" ref="AN139:AY139" si="658">IF(AN137=0,0,AN138/AN137)</f>
        <v>0</v>
      </c>
      <c r="AO139" s="343">
        <f t="shared" si="658"/>
        <v>0</v>
      </c>
      <c r="AP139" s="343">
        <f t="shared" si="658"/>
        <v>0</v>
      </c>
      <c r="AQ139" s="343">
        <f t="shared" si="658"/>
        <v>0</v>
      </c>
      <c r="AR139" s="343">
        <f t="shared" si="658"/>
        <v>0</v>
      </c>
      <c r="AS139" s="343">
        <f t="shared" si="658"/>
        <v>0</v>
      </c>
      <c r="AT139" s="343">
        <f t="shared" si="658"/>
        <v>0</v>
      </c>
      <c r="AU139" s="257">
        <f t="shared" si="658"/>
        <v>0</v>
      </c>
      <c r="AV139" s="346">
        <f t="shared" si="658"/>
        <v>0</v>
      </c>
      <c r="AW139" s="346">
        <f t="shared" si="658"/>
        <v>0</v>
      </c>
      <c r="AX139" s="346">
        <f t="shared" si="658"/>
        <v>0</v>
      </c>
      <c r="AY139" s="346">
        <f t="shared" si="658"/>
        <v>0</v>
      </c>
      <c r="AZ139" s="50"/>
      <c r="BA139" s="268"/>
      <c r="BB139" s="48"/>
      <c r="BC139" s="94"/>
      <c r="BD139" s="95"/>
      <c r="BE139" s="96"/>
      <c r="BF139" s="316" t="s">
        <v>248</v>
      </c>
      <c r="BG139" s="257">
        <f t="shared" ref="BG139:BR139" si="659">IF(BG137=0,0,BG138/BG137)</f>
        <v>0</v>
      </c>
      <c r="BH139" s="343">
        <f t="shared" si="659"/>
        <v>0</v>
      </c>
      <c r="BI139" s="343">
        <f t="shared" si="659"/>
        <v>0</v>
      </c>
      <c r="BJ139" s="343">
        <f t="shared" si="659"/>
        <v>0</v>
      </c>
      <c r="BK139" s="343">
        <f t="shared" si="659"/>
        <v>0</v>
      </c>
      <c r="BL139" s="343">
        <f t="shared" si="659"/>
        <v>0</v>
      </c>
      <c r="BM139" s="343">
        <f t="shared" si="659"/>
        <v>0</v>
      </c>
      <c r="BN139" s="257">
        <f t="shared" si="659"/>
        <v>0</v>
      </c>
      <c r="BO139" s="346">
        <f t="shared" si="659"/>
        <v>0</v>
      </c>
      <c r="BP139" s="346">
        <f t="shared" si="659"/>
        <v>0</v>
      </c>
      <c r="BQ139" s="346">
        <f t="shared" si="659"/>
        <v>0</v>
      </c>
      <c r="BR139" s="346">
        <f t="shared" si="659"/>
        <v>0</v>
      </c>
      <c r="BS139" s="50"/>
      <c r="BT139" s="94"/>
      <c r="BU139" s="95"/>
      <c r="BV139" s="96"/>
      <c r="BW139" s="316" t="s">
        <v>248</v>
      </c>
      <c r="BX139" s="257">
        <f t="shared" ref="BX139:CI139" si="660">IF(BX137=0,0,BX138/BX137)</f>
        <v>0</v>
      </c>
      <c r="BY139" s="343">
        <f t="shared" si="660"/>
        <v>0</v>
      </c>
      <c r="BZ139" s="343">
        <f t="shared" si="660"/>
        <v>0</v>
      </c>
      <c r="CA139" s="343">
        <f t="shared" si="660"/>
        <v>0</v>
      </c>
      <c r="CB139" s="343">
        <f t="shared" si="660"/>
        <v>0</v>
      </c>
      <c r="CC139" s="343">
        <f t="shared" si="660"/>
        <v>0</v>
      </c>
      <c r="CD139" s="343">
        <f t="shared" si="660"/>
        <v>0</v>
      </c>
      <c r="CE139" s="257">
        <f t="shared" si="660"/>
        <v>0</v>
      </c>
      <c r="CF139" s="346">
        <f t="shared" si="660"/>
        <v>0</v>
      </c>
      <c r="CG139" s="346">
        <f t="shared" si="660"/>
        <v>0</v>
      </c>
      <c r="CH139" s="346">
        <f t="shared" si="660"/>
        <v>0</v>
      </c>
      <c r="CI139" s="346">
        <f t="shared" si="660"/>
        <v>0</v>
      </c>
      <c r="CJ139" s="50"/>
      <c r="CK139" s="94"/>
      <c r="CL139" s="95"/>
      <c r="CM139" s="96"/>
      <c r="CN139" s="316" t="s">
        <v>248</v>
      </c>
      <c r="CO139" s="257">
        <f t="shared" ref="CO139:CZ139" si="661">IF(CO137=0,0,CO138/CO137)</f>
        <v>0</v>
      </c>
      <c r="CP139" s="343">
        <f t="shared" si="661"/>
        <v>0</v>
      </c>
      <c r="CQ139" s="343">
        <f t="shared" si="661"/>
        <v>0</v>
      </c>
      <c r="CR139" s="343">
        <f t="shared" si="661"/>
        <v>0</v>
      </c>
      <c r="CS139" s="343">
        <f t="shared" si="661"/>
        <v>0</v>
      </c>
      <c r="CT139" s="343">
        <f t="shared" si="661"/>
        <v>0</v>
      </c>
      <c r="CU139" s="343">
        <f t="shared" si="661"/>
        <v>0</v>
      </c>
      <c r="CV139" s="257">
        <f t="shared" si="661"/>
        <v>0</v>
      </c>
      <c r="CW139" s="346">
        <f t="shared" si="661"/>
        <v>0</v>
      </c>
      <c r="CX139" s="346">
        <f t="shared" si="661"/>
        <v>0</v>
      </c>
      <c r="CY139" s="346">
        <f t="shared" si="661"/>
        <v>0</v>
      </c>
      <c r="CZ139" s="346">
        <f t="shared" si="661"/>
        <v>0</v>
      </c>
      <c r="DA139" s="50"/>
      <c r="DB139" s="94"/>
      <c r="DC139" s="95"/>
      <c r="DD139" s="96"/>
      <c r="DE139" s="316" t="s">
        <v>248</v>
      </c>
      <c r="DF139" s="257">
        <f t="shared" ref="DF139" si="662">IF(DF137=0,0,DF138/DF137)</f>
        <v>0</v>
      </c>
      <c r="DG139" s="50"/>
    </row>
    <row r="140" spans="1:111" s="14" customFormat="1" ht="15" customHeight="1">
      <c r="A140" s="50"/>
      <c r="B140" s="94"/>
      <c r="C140" s="95" t="s">
        <v>35</v>
      </c>
      <c r="D140" s="96"/>
      <c r="E140" s="316" t="s">
        <v>26</v>
      </c>
      <c r="F140" s="69"/>
      <c r="G140" s="77"/>
      <c r="H140" s="69"/>
      <c r="I140" s="77"/>
      <c r="J140" s="69"/>
      <c r="K140" s="77"/>
      <c r="L140" s="69"/>
      <c r="M140" s="77"/>
      <c r="N140" s="67"/>
      <c r="O140" s="75"/>
      <c r="P140" s="67"/>
      <c r="Q140" s="75"/>
      <c r="R140" s="50"/>
      <c r="S140" s="94"/>
      <c r="T140" s="95" t="s">
        <v>35</v>
      </c>
      <c r="U140" s="96"/>
      <c r="V140" s="316" t="s">
        <v>26</v>
      </c>
      <c r="W140" s="69"/>
      <c r="X140" s="77"/>
      <c r="Y140" s="69"/>
      <c r="Z140" s="77"/>
      <c r="AA140" s="69"/>
      <c r="AB140" s="77"/>
      <c r="AC140" s="69"/>
      <c r="AD140" s="77"/>
      <c r="AE140" s="67"/>
      <c r="AF140" s="75"/>
      <c r="AG140" s="67"/>
      <c r="AH140" s="75"/>
      <c r="AI140" s="50"/>
      <c r="AJ140" s="94"/>
      <c r="AK140" s="95" t="s">
        <v>35</v>
      </c>
      <c r="AL140" s="96"/>
      <c r="AM140" s="316" t="s">
        <v>26</v>
      </c>
      <c r="AN140" s="257"/>
      <c r="AO140" s="257"/>
      <c r="AP140" s="257"/>
      <c r="AQ140" s="257"/>
      <c r="AR140" s="257"/>
      <c r="AS140" s="257"/>
      <c r="AT140" s="257"/>
      <c r="AU140" s="257"/>
      <c r="AV140" s="258"/>
      <c r="AW140" s="258"/>
      <c r="AX140" s="258"/>
      <c r="AY140" s="258"/>
      <c r="AZ140" s="50"/>
      <c r="BA140" s="268"/>
      <c r="BB140" s="48"/>
      <c r="BC140" s="94"/>
      <c r="BD140" s="95" t="s">
        <v>35</v>
      </c>
      <c r="BE140" s="96"/>
      <c r="BF140" s="316" t="s">
        <v>26</v>
      </c>
      <c r="BG140" s="257">
        <f t="shared" ref="BG140:BG141" si="663">F140</f>
        <v>0</v>
      </c>
      <c r="BH140" s="257">
        <f>G140+BG140</f>
        <v>0</v>
      </c>
      <c r="BI140" s="257">
        <f>H140+BH140</f>
        <v>0</v>
      </c>
      <c r="BJ140" s="257">
        <f>I140+BI140</f>
        <v>0</v>
      </c>
      <c r="BK140" s="257">
        <f>J140+BJ140</f>
        <v>0</v>
      </c>
      <c r="BL140" s="257">
        <f>K140+BK140</f>
        <v>0</v>
      </c>
      <c r="BM140" s="257">
        <f>L140+BL140</f>
        <v>0</v>
      </c>
      <c r="BN140" s="257">
        <f>M140+BM140</f>
        <v>0</v>
      </c>
      <c r="BO140" s="258">
        <f>N140+BN140</f>
        <v>0</v>
      </c>
      <c r="BP140" s="258">
        <f>O140+BO140</f>
        <v>0</v>
      </c>
      <c r="BQ140" s="258">
        <f>P140+BP140</f>
        <v>0</v>
      </c>
      <c r="BR140" s="258">
        <f>Q140+BQ140</f>
        <v>0</v>
      </c>
      <c r="BS140" s="50"/>
      <c r="BT140" s="94"/>
      <c r="BU140" s="95" t="s">
        <v>35</v>
      </c>
      <c r="BV140" s="96"/>
      <c r="BW140" s="316" t="s">
        <v>26</v>
      </c>
      <c r="BX140" s="257">
        <f t="shared" ref="BX140:BX141" si="664">W140</f>
        <v>0</v>
      </c>
      <c r="BY140" s="257">
        <f>X140+BX140</f>
        <v>0</v>
      </c>
      <c r="BZ140" s="257">
        <f>Y140+BY140</f>
        <v>0</v>
      </c>
      <c r="CA140" s="257">
        <f>Z140+BZ140</f>
        <v>0</v>
      </c>
      <c r="CB140" s="257">
        <f>AA140+CA140</f>
        <v>0</v>
      </c>
      <c r="CC140" s="257">
        <f>AB140+CB140</f>
        <v>0</v>
      </c>
      <c r="CD140" s="257">
        <f>AC140+CC140</f>
        <v>0</v>
      </c>
      <c r="CE140" s="257">
        <f>AD140+CD140</f>
        <v>0</v>
      </c>
      <c r="CF140" s="258">
        <f>AE140+CE140</f>
        <v>0</v>
      </c>
      <c r="CG140" s="258">
        <f>AF140+CF140</f>
        <v>0</v>
      </c>
      <c r="CH140" s="258">
        <f>AG140+CG140</f>
        <v>0</v>
      </c>
      <c r="CI140" s="258">
        <f>AH140+CH140</f>
        <v>0</v>
      </c>
      <c r="CJ140" s="50"/>
      <c r="CK140" s="94"/>
      <c r="CL140" s="95" t="s">
        <v>35</v>
      </c>
      <c r="CM140" s="96"/>
      <c r="CN140" s="316" t="s">
        <v>26</v>
      </c>
      <c r="CO140" s="257">
        <f t="shared" ref="CO140:CO141" si="665">AN140</f>
        <v>0</v>
      </c>
      <c r="CP140" s="257">
        <f>AO140+CO140</f>
        <v>0</v>
      </c>
      <c r="CQ140" s="257">
        <f>AP140+CP140</f>
        <v>0</v>
      </c>
      <c r="CR140" s="257">
        <f>AQ140+CQ140</f>
        <v>0</v>
      </c>
      <c r="CS140" s="257">
        <f>AR140+CR140</f>
        <v>0</v>
      </c>
      <c r="CT140" s="257">
        <f>AS140+CS140</f>
        <v>0</v>
      </c>
      <c r="CU140" s="257">
        <f>AT140+CT140</f>
        <v>0</v>
      </c>
      <c r="CV140" s="257">
        <f>AU140+CU140</f>
        <v>0</v>
      </c>
      <c r="CW140" s="258">
        <f>AV140+CV140</f>
        <v>0</v>
      </c>
      <c r="CX140" s="258">
        <f>AW140+CW140</f>
        <v>0</v>
      </c>
      <c r="CY140" s="258">
        <f>AX140+CX140</f>
        <v>0</v>
      </c>
      <c r="CZ140" s="258">
        <f>AY140+CY140</f>
        <v>0</v>
      </c>
      <c r="DA140" s="50"/>
      <c r="DB140" s="94"/>
      <c r="DC140" s="95" t="s">
        <v>35</v>
      </c>
      <c r="DD140" s="96"/>
      <c r="DE140" s="316" t="s">
        <v>26</v>
      </c>
      <c r="DF140" s="257"/>
      <c r="DG140" s="50"/>
    </row>
    <row r="141" spans="1:111" s="14" customFormat="1" ht="15" customHeight="1">
      <c r="A141" s="50"/>
      <c r="B141" s="94"/>
      <c r="C141" s="95"/>
      <c r="D141" s="96"/>
      <c r="E141" s="316" t="s">
        <v>140</v>
      </c>
      <c r="F141" s="69"/>
      <c r="G141" s="77"/>
      <c r="H141" s="69"/>
      <c r="I141" s="77"/>
      <c r="J141" s="69"/>
      <c r="K141" s="77"/>
      <c r="L141" s="69"/>
      <c r="M141" s="77"/>
      <c r="N141" s="67"/>
      <c r="O141" s="75"/>
      <c r="P141" s="67"/>
      <c r="Q141" s="75"/>
      <c r="R141" s="50"/>
      <c r="S141" s="94"/>
      <c r="T141" s="95"/>
      <c r="U141" s="96"/>
      <c r="V141" s="316" t="s">
        <v>140</v>
      </c>
      <c r="W141" s="69"/>
      <c r="X141" s="77"/>
      <c r="Y141" s="69"/>
      <c r="Z141" s="77"/>
      <c r="AA141" s="69"/>
      <c r="AB141" s="77"/>
      <c r="AC141" s="69"/>
      <c r="AD141" s="77"/>
      <c r="AE141" s="67"/>
      <c r="AF141" s="75"/>
      <c r="AG141" s="67"/>
      <c r="AH141" s="75"/>
      <c r="AI141" s="50"/>
      <c r="AJ141" s="94"/>
      <c r="AK141" s="95"/>
      <c r="AL141" s="96"/>
      <c r="AM141" s="316" t="s">
        <v>140</v>
      </c>
      <c r="AN141" s="257"/>
      <c r="AO141" s="257"/>
      <c r="AP141" s="257"/>
      <c r="AQ141" s="257"/>
      <c r="AR141" s="257"/>
      <c r="AS141" s="257"/>
      <c r="AT141" s="257"/>
      <c r="AU141" s="257"/>
      <c r="AV141" s="258"/>
      <c r="AW141" s="258"/>
      <c r="AX141" s="258"/>
      <c r="AY141" s="258"/>
      <c r="AZ141" s="50"/>
      <c r="BA141" s="268"/>
      <c r="BB141" s="48"/>
      <c r="BC141" s="94"/>
      <c r="BD141" s="95"/>
      <c r="BE141" s="96"/>
      <c r="BF141" s="316" t="s">
        <v>140</v>
      </c>
      <c r="BG141" s="257">
        <f t="shared" si="663"/>
        <v>0</v>
      </c>
      <c r="BH141" s="257">
        <f>G141+BG141</f>
        <v>0</v>
      </c>
      <c r="BI141" s="257">
        <f>H141+BH141</f>
        <v>0</v>
      </c>
      <c r="BJ141" s="257">
        <f>I141+BI141</f>
        <v>0</v>
      </c>
      <c r="BK141" s="257">
        <f>J141+BJ141</f>
        <v>0</v>
      </c>
      <c r="BL141" s="257">
        <f>K141+BK141</f>
        <v>0</v>
      </c>
      <c r="BM141" s="257">
        <f>L141+BL141</f>
        <v>0</v>
      </c>
      <c r="BN141" s="257">
        <f>M141+BM141</f>
        <v>0</v>
      </c>
      <c r="BO141" s="258">
        <f>N141+BN141</f>
        <v>0</v>
      </c>
      <c r="BP141" s="258">
        <f>O141+BO141</f>
        <v>0</v>
      </c>
      <c r="BQ141" s="258">
        <f>P141+BP141</f>
        <v>0</v>
      </c>
      <c r="BR141" s="258">
        <f>Q141+BQ141</f>
        <v>0</v>
      </c>
      <c r="BS141" s="50"/>
      <c r="BT141" s="94"/>
      <c r="BU141" s="95"/>
      <c r="BV141" s="96"/>
      <c r="BW141" s="316" t="s">
        <v>140</v>
      </c>
      <c r="BX141" s="257">
        <f t="shared" si="664"/>
        <v>0</v>
      </c>
      <c r="BY141" s="257">
        <f>X141+BX141</f>
        <v>0</v>
      </c>
      <c r="BZ141" s="257">
        <f>Y141+BY141</f>
        <v>0</v>
      </c>
      <c r="CA141" s="257">
        <f>Z141+BZ141</f>
        <v>0</v>
      </c>
      <c r="CB141" s="257">
        <f>AA141+CA141</f>
        <v>0</v>
      </c>
      <c r="CC141" s="257">
        <f>AB141+CB141</f>
        <v>0</v>
      </c>
      <c r="CD141" s="257">
        <f>AC141+CC141</f>
        <v>0</v>
      </c>
      <c r="CE141" s="257">
        <f>AD141+CD141</f>
        <v>0</v>
      </c>
      <c r="CF141" s="258">
        <f>AE141+CE141</f>
        <v>0</v>
      </c>
      <c r="CG141" s="258">
        <f>AF141+CF141</f>
        <v>0</v>
      </c>
      <c r="CH141" s="258">
        <f>AG141+CG141</f>
        <v>0</v>
      </c>
      <c r="CI141" s="258">
        <f>AH141+CH141</f>
        <v>0</v>
      </c>
      <c r="CJ141" s="50"/>
      <c r="CK141" s="94"/>
      <c r="CL141" s="95"/>
      <c r="CM141" s="96"/>
      <c r="CN141" s="316" t="s">
        <v>140</v>
      </c>
      <c r="CO141" s="257">
        <f t="shared" si="665"/>
        <v>0</v>
      </c>
      <c r="CP141" s="257">
        <f>AO141+CO141</f>
        <v>0</v>
      </c>
      <c r="CQ141" s="257">
        <f>AP141+CP141</f>
        <v>0</v>
      </c>
      <c r="CR141" s="257">
        <f>AQ141+CQ141</f>
        <v>0</v>
      </c>
      <c r="CS141" s="257">
        <f>AR141+CR141</f>
        <v>0</v>
      </c>
      <c r="CT141" s="257">
        <f>AS141+CS141</f>
        <v>0</v>
      </c>
      <c r="CU141" s="257">
        <f>AT141+CT141</f>
        <v>0</v>
      </c>
      <c r="CV141" s="257">
        <f>AU141+CU141</f>
        <v>0</v>
      </c>
      <c r="CW141" s="258">
        <f>AV141+CV141</f>
        <v>0</v>
      </c>
      <c r="CX141" s="258">
        <f>AW141+CW141</f>
        <v>0</v>
      </c>
      <c r="CY141" s="258">
        <f>AX141+CX141</f>
        <v>0</v>
      </c>
      <c r="CZ141" s="258">
        <f>AY141+CY141</f>
        <v>0</v>
      </c>
      <c r="DA141" s="50"/>
      <c r="DB141" s="94"/>
      <c r="DC141" s="95"/>
      <c r="DD141" s="96"/>
      <c r="DE141" s="316" t="s">
        <v>140</v>
      </c>
      <c r="DF141" s="257"/>
      <c r="DG141" s="50"/>
    </row>
    <row r="142" spans="1:111" s="14" customFormat="1" ht="15" customHeight="1">
      <c r="A142" s="50"/>
      <c r="B142" s="94"/>
      <c r="C142" s="95"/>
      <c r="D142" s="96"/>
      <c r="E142" s="316" t="s">
        <v>248</v>
      </c>
      <c r="F142" s="69">
        <f t="shared" ref="F142:Q142" si="666">IF(F140=0,0,F141/F140)</f>
        <v>0</v>
      </c>
      <c r="G142" s="77">
        <f t="shared" si="666"/>
        <v>0</v>
      </c>
      <c r="H142" s="69">
        <f t="shared" si="666"/>
        <v>0</v>
      </c>
      <c r="I142" s="77">
        <f t="shared" si="666"/>
        <v>0</v>
      </c>
      <c r="J142" s="69">
        <f t="shared" si="666"/>
        <v>0</v>
      </c>
      <c r="K142" s="77">
        <f t="shared" si="666"/>
        <v>0</v>
      </c>
      <c r="L142" s="69">
        <f t="shared" si="666"/>
        <v>0</v>
      </c>
      <c r="M142" s="77">
        <f t="shared" si="666"/>
        <v>0</v>
      </c>
      <c r="N142" s="67">
        <f t="shared" si="666"/>
        <v>0</v>
      </c>
      <c r="O142" s="75">
        <f t="shared" si="666"/>
        <v>0</v>
      </c>
      <c r="P142" s="67">
        <f t="shared" si="666"/>
        <v>0</v>
      </c>
      <c r="Q142" s="75">
        <f t="shared" si="666"/>
        <v>0</v>
      </c>
      <c r="R142" s="50"/>
      <c r="S142" s="94"/>
      <c r="T142" s="95"/>
      <c r="U142" s="96"/>
      <c r="V142" s="316" t="s">
        <v>248</v>
      </c>
      <c r="W142" s="69">
        <f t="shared" ref="W142:AH142" si="667">IF(W140=0,0,W141/W140)</f>
        <v>0</v>
      </c>
      <c r="X142" s="77">
        <f t="shared" si="667"/>
        <v>0</v>
      </c>
      <c r="Y142" s="69">
        <f t="shared" si="667"/>
        <v>0</v>
      </c>
      <c r="Z142" s="77">
        <f t="shared" si="667"/>
        <v>0</v>
      </c>
      <c r="AA142" s="69">
        <f t="shared" si="667"/>
        <v>0</v>
      </c>
      <c r="AB142" s="77">
        <f t="shared" si="667"/>
        <v>0</v>
      </c>
      <c r="AC142" s="69">
        <f t="shared" si="667"/>
        <v>0</v>
      </c>
      <c r="AD142" s="77">
        <f t="shared" si="667"/>
        <v>0</v>
      </c>
      <c r="AE142" s="67">
        <f t="shared" si="667"/>
        <v>0</v>
      </c>
      <c r="AF142" s="75">
        <f t="shared" si="667"/>
        <v>0</v>
      </c>
      <c r="AG142" s="67">
        <f t="shared" si="667"/>
        <v>0</v>
      </c>
      <c r="AH142" s="75">
        <f t="shared" si="667"/>
        <v>0</v>
      </c>
      <c r="AI142" s="50"/>
      <c r="AJ142" s="94"/>
      <c r="AK142" s="95"/>
      <c r="AL142" s="96"/>
      <c r="AM142" s="316" t="s">
        <v>248</v>
      </c>
      <c r="AN142" s="257">
        <f t="shared" ref="AN142:AY142" si="668">IF(AN140=0,0,AN141/AN140)</f>
        <v>0</v>
      </c>
      <c r="AO142" s="257">
        <f t="shared" si="668"/>
        <v>0</v>
      </c>
      <c r="AP142" s="257">
        <f t="shared" si="668"/>
        <v>0</v>
      </c>
      <c r="AQ142" s="257">
        <f t="shared" si="668"/>
        <v>0</v>
      </c>
      <c r="AR142" s="257">
        <f t="shared" si="668"/>
        <v>0</v>
      </c>
      <c r="AS142" s="257">
        <f t="shared" si="668"/>
        <v>0</v>
      </c>
      <c r="AT142" s="257">
        <f t="shared" si="668"/>
        <v>0</v>
      </c>
      <c r="AU142" s="257">
        <f t="shared" si="668"/>
        <v>0</v>
      </c>
      <c r="AV142" s="258">
        <f t="shared" si="668"/>
        <v>0</v>
      </c>
      <c r="AW142" s="258">
        <f t="shared" si="668"/>
        <v>0</v>
      </c>
      <c r="AX142" s="258">
        <f t="shared" si="668"/>
        <v>0</v>
      </c>
      <c r="AY142" s="258">
        <f t="shared" si="668"/>
        <v>0</v>
      </c>
      <c r="AZ142" s="50"/>
      <c r="BA142" s="268"/>
      <c r="BB142" s="48"/>
      <c r="BC142" s="94"/>
      <c r="BD142" s="95"/>
      <c r="BE142" s="96"/>
      <c r="BF142" s="316" t="s">
        <v>248</v>
      </c>
      <c r="BG142" s="257">
        <f t="shared" ref="BG142:BR142" si="669">IF(BG140=0,0,BG141/BG140)</f>
        <v>0</v>
      </c>
      <c r="BH142" s="257">
        <f t="shared" si="669"/>
        <v>0</v>
      </c>
      <c r="BI142" s="257">
        <f t="shared" si="669"/>
        <v>0</v>
      </c>
      <c r="BJ142" s="257">
        <f t="shared" si="669"/>
        <v>0</v>
      </c>
      <c r="BK142" s="257">
        <f t="shared" si="669"/>
        <v>0</v>
      </c>
      <c r="BL142" s="257">
        <f t="shared" si="669"/>
        <v>0</v>
      </c>
      <c r="BM142" s="257">
        <f t="shared" si="669"/>
        <v>0</v>
      </c>
      <c r="BN142" s="257">
        <f t="shared" si="669"/>
        <v>0</v>
      </c>
      <c r="BO142" s="258">
        <f t="shared" si="669"/>
        <v>0</v>
      </c>
      <c r="BP142" s="258">
        <f t="shared" si="669"/>
        <v>0</v>
      </c>
      <c r="BQ142" s="258">
        <f t="shared" si="669"/>
        <v>0</v>
      </c>
      <c r="BR142" s="258">
        <f t="shared" si="669"/>
        <v>0</v>
      </c>
      <c r="BS142" s="50"/>
      <c r="BT142" s="94"/>
      <c r="BU142" s="95"/>
      <c r="BV142" s="96"/>
      <c r="BW142" s="316" t="s">
        <v>248</v>
      </c>
      <c r="BX142" s="257">
        <f t="shared" ref="BX142:CI142" si="670">IF(BX140=0,0,BX141/BX140)</f>
        <v>0</v>
      </c>
      <c r="BY142" s="257">
        <f t="shared" si="670"/>
        <v>0</v>
      </c>
      <c r="BZ142" s="257">
        <f t="shared" si="670"/>
        <v>0</v>
      </c>
      <c r="CA142" s="257">
        <f t="shared" si="670"/>
        <v>0</v>
      </c>
      <c r="CB142" s="257">
        <f t="shared" si="670"/>
        <v>0</v>
      </c>
      <c r="CC142" s="257">
        <f t="shared" si="670"/>
        <v>0</v>
      </c>
      <c r="CD142" s="257">
        <f t="shared" si="670"/>
        <v>0</v>
      </c>
      <c r="CE142" s="257">
        <f t="shared" si="670"/>
        <v>0</v>
      </c>
      <c r="CF142" s="258">
        <f t="shared" si="670"/>
        <v>0</v>
      </c>
      <c r="CG142" s="258">
        <f t="shared" si="670"/>
        <v>0</v>
      </c>
      <c r="CH142" s="258">
        <f t="shared" si="670"/>
        <v>0</v>
      </c>
      <c r="CI142" s="258">
        <f t="shared" si="670"/>
        <v>0</v>
      </c>
      <c r="CJ142" s="50"/>
      <c r="CK142" s="94"/>
      <c r="CL142" s="95"/>
      <c r="CM142" s="96"/>
      <c r="CN142" s="316" t="s">
        <v>248</v>
      </c>
      <c r="CO142" s="257">
        <f t="shared" ref="CO142:CZ142" si="671">IF(CO140=0,0,CO141/CO140)</f>
        <v>0</v>
      </c>
      <c r="CP142" s="257">
        <f t="shared" si="671"/>
        <v>0</v>
      </c>
      <c r="CQ142" s="257">
        <f t="shared" si="671"/>
        <v>0</v>
      </c>
      <c r="CR142" s="257">
        <f t="shared" si="671"/>
        <v>0</v>
      </c>
      <c r="CS142" s="257">
        <f t="shared" si="671"/>
        <v>0</v>
      </c>
      <c r="CT142" s="257">
        <f t="shared" si="671"/>
        <v>0</v>
      </c>
      <c r="CU142" s="257">
        <f t="shared" si="671"/>
        <v>0</v>
      </c>
      <c r="CV142" s="257">
        <f t="shared" si="671"/>
        <v>0</v>
      </c>
      <c r="CW142" s="258">
        <f t="shared" si="671"/>
        <v>0</v>
      </c>
      <c r="CX142" s="258">
        <f t="shared" si="671"/>
        <v>0</v>
      </c>
      <c r="CY142" s="258">
        <f t="shared" si="671"/>
        <v>0</v>
      </c>
      <c r="CZ142" s="258">
        <f t="shared" si="671"/>
        <v>0</v>
      </c>
      <c r="DA142" s="50"/>
      <c r="DB142" s="94"/>
      <c r="DC142" s="95"/>
      <c r="DD142" s="96"/>
      <c r="DE142" s="316" t="s">
        <v>248</v>
      </c>
      <c r="DF142" s="257">
        <f t="shared" ref="DF142" si="672">IF(DF140=0,0,DF141/DF140)</f>
        <v>0</v>
      </c>
      <c r="DG142" s="50"/>
    </row>
    <row r="143" spans="1:111" s="14" customFormat="1" ht="15" customHeight="1">
      <c r="A143" s="50"/>
      <c r="B143" s="94"/>
      <c r="C143" s="95" t="s">
        <v>36</v>
      </c>
      <c r="D143" s="96"/>
      <c r="E143" s="316" t="s">
        <v>140</v>
      </c>
      <c r="F143" s="81">
        <f>F145+F148+F151</f>
        <v>0</v>
      </c>
      <c r="G143" s="86">
        <f t="shared" ref="G143:Q143" si="673">G145+G148+G151</f>
        <v>0</v>
      </c>
      <c r="H143" s="81">
        <f t="shared" si="673"/>
        <v>0</v>
      </c>
      <c r="I143" s="86">
        <f t="shared" si="673"/>
        <v>0</v>
      </c>
      <c r="J143" s="81">
        <f t="shared" si="673"/>
        <v>0</v>
      </c>
      <c r="K143" s="86">
        <f t="shared" si="673"/>
        <v>0</v>
      </c>
      <c r="L143" s="81">
        <f t="shared" si="673"/>
        <v>0</v>
      </c>
      <c r="M143" s="86">
        <f t="shared" si="673"/>
        <v>0</v>
      </c>
      <c r="N143" s="66">
        <f t="shared" si="673"/>
        <v>0</v>
      </c>
      <c r="O143" s="74">
        <f t="shared" si="673"/>
        <v>0</v>
      </c>
      <c r="P143" s="66">
        <f t="shared" si="673"/>
        <v>0</v>
      </c>
      <c r="Q143" s="74">
        <f t="shared" si="673"/>
        <v>0</v>
      </c>
      <c r="R143" s="50"/>
      <c r="S143" s="94"/>
      <c r="T143" s="95" t="s">
        <v>36</v>
      </c>
      <c r="U143" s="96"/>
      <c r="V143" s="316" t="s">
        <v>140</v>
      </c>
      <c r="W143" s="81">
        <f>W145+W148+W151</f>
        <v>0</v>
      </c>
      <c r="X143" s="86">
        <f t="shared" ref="X143:AH143" si="674">X145+X148+X151</f>
        <v>0</v>
      </c>
      <c r="Y143" s="81">
        <f t="shared" si="674"/>
        <v>0</v>
      </c>
      <c r="Z143" s="86">
        <f t="shared" si="674"/>
        <v>0</v>
      </c>
      <c r="AA143" s="81">
        <f t="shared" si="674"/>
        <v>0</v>
      </c>
      <c r="AB143" s="86">
        <f t="shared" si="674"/>
        <v>0</v>
      </c>
      <c r="AC143" s="81">
        <f t="shared" si="674"/>
        <v>0</v>
      </c>
      <c r="AD143" s="86">
        <f t="shared" si="674"/>
        <v>0</v>
      </c>
      <c r="AE143" s="66">
        <f t="shared" si="674"/>
        <v>0</v>
      </c>
      <c r="AF143" s="74">
        <f t="shared" si="674"/>
        <v>0</v>
      </c>
      <c r="AG143" s="66">
        <f t="shared" si="674"/>
        <v>0</v>
      </c>
      <c r="AH143" s="74">
        <f t="shared" si="674"/>
        <v>0</v>
      </c>
      <c r="AI143" s="50"/>
      <c r="AJ143" s="94"/>
      <c r="AK143" s="95" t="s">
        <v>36</v>
      </c>
      <c r="AL143" s="96"/>
      <c r="AM143" s="316" t="s">
        <v>140</v>
      </c>
      <c r="AN143" s="343">
        <f>AN145+AN148+AN151</f>
        <v>0</v>
      </c>
      <c r="AO143" s="343">
        <f t="shared" ref="AO143:AY143" si="675">AO145+AO148+AO151</f>
        <v>0</v>
      </c>
      <c r="AP143" s="343">
        <f t="shared" si="675"/>
        <v>0</v>
      </c>
      <c r="AQ143" s="343">
        <f t="shared" si="675"/>
        <v>0</v>
      </c>
      <c r="AR143" s="343">
        <f t="shared" si="675"/>
        <v>0</v>
      </c>
      <c r="AS143" s="343">
        <f t="shared" si="675"/>
        <v>0</v>
      </c>
      <c r="AT143" s="343">
        <f t="shared" si="675"/>
        <v>0</v>
      </c>
      <c r="AU143" s="343">
        <f t="shared" si="675"/>
        <v>0</v>
      </c>
      <c r="AV143" s="346">
        <f t="shared" si="675"/>
        <v>0</v>
      </c>
      <c r="AW143" s="346">
        <f t="shared" si="675"/>
        <v>0</v>
      </c>
      <c r="AX143" s="346">
        <f t="shared" si="675"/>
        <v>0</v>
      </c>
      <c r="AY143" s="346">
        <f t="shared" si="675"/>
        <v>0</v>
      </c>
      <c r="AZ143" s="50"/>
      <c r="BA143" s="268"/>
      <c r="BB143" s="48"/>
      <c r="BC143" s="94"/>
      <c r="BD143" s="95" t="s">
        <v>36</v>
      </c>
      <c r="BE143" s="96"/>
      <c r="BF143" s="316" t="s">
        <v>140</v>
      </c>
      <c r="BG143" s="343">
        <f>BG145+BG148+BG151</f>
        <v>0</v>
      </c>
      <c r="BH143" s="343">
        <f t="shared" ref="BH143:BR143" si="676">BH145+BH148+BH151</f>
        <v>0</v>
      </c>
      <c r="BI143" s="343">
        <f t="shared" si="676"/>
        <v>0</v>
      </c>
      <c r="BJ143" s="343">
        <f t="shared" si="676"/>
        <v>0</v>
      </c>
      <c r="BK143" s="343">
        <f t="shared" si="676"/>
        <v>0</v>
      </c>
      <c r="BL143" s="343">
        <f t="shared" si="676"/>
        <v>0</v>
      </c>
      <c r="BM143" s="343">
        <f t="shared" si="676"/>
        <v>0</v>
      </c>
      <c r="BN143" s="343">
        <f t="shared" si="676"/>
        <v>0</v>
      </c>
      <c r="BO143" s="346">
        <f t="shared" si="676"/>
        <v>0</v>
      </c>
      <c r="BP143" s="346">
        <f t="shared" si="676"/>
        <v>0</v>
      </c>
      <c r="BQ143" s="346">
        <f t="shared" si="676"/>
        <v>0</v>
      </c>
      <c r="BR143" s="346">
        <f t="shared" si="676"/>
        <v>0</v>
      </c>
      <c r="BS143" s="50"/>
      <c r="BT143" s="94"/>
      <c r="BU143" s="95" t="s">
        <v>36</v>
      </c>
      <c r="BV143" s="96"/>
      <c r="BW143" s="316" t="s">
        <v>140</v>
      </c>
      <c r="BX143" s="343">
        <f>BX145+BX148+BX151</f>
        <v>0</v>
      </c>
      <c r="BY143" s="343">
        <f t="shared" ref="BY143:CI143" si="677">BY145+BY148+BY151</f>
        <v>0</v>
      </c>
      <c r="BZ143" s="343">
        <f t="shared" si="677"/>
        <v>0</v>
      </c>
      <c r="CA143" s="343">
        <f t="shared" si="677"/>
        <v>0</v>
      </c>
      <c r="CB143" s="343">
        <f t="shared" si="677"/>
        <v>0</v>
      </c>
      <c r="CC143" s="343">
        <f t="shared" si="677"/>
        <v>0</v>
      </c>
      <c r="CD143" s="343">
        <f t="shared" si="677"/>
        <v>0</v>
      </c>
      <c r="CE143" s="343">
        <f t="shared" si="677"/>
        <v>0</v>
      </c>
      <c r="CF143" s="346">
        <f t="shared" si="677"/>
        <v>0</v>
      </c>
      <c r="CG143" s="346">
        <f t="shared" si="677"/>
        <v>0</v>
      </c>
      <c r="CH143" s="346">
        <f t="shared" si="677"/>
        <v>0</v>
      </c>
      <c r="CI143" s="346">
        <f t="shared" si="677"/>
        <v>0</v>
      </c>
      <c r="CJ143" s="50"/>
      <c r="CK143" s="94"/>
      <c r="CL143" s="95" t="s">
        <v>36</v>
      </c>
      <c r="CM143" s="96"/>
      <c r="CN143" s="316" t="s">
        <v>140</v>
      </c>
      <c r="CO143" s="343">
        <f>CO145+CO148+CO151</f>
        <v>0</v>
      </c>
      <c r="CP143" s="343">
        <f t="shared" ref="CP143:CZ143" si="678">CP145+CP148+CP151</f>
        <v>0</v>
      </c>
      <c r="CQ143" s="343">
        <f t="shared" si="678"/>
        <v>0</v>
      </c>
      <c r="CR143" s="343">
        <f t="shared" si="678"/>
        <v>0</v>
      </c>
      <c r="CS143" s="343">
        <f t="shared" si="678"/>
        <v>0</v>
      </c>
      <c r="CT143" s="343">
        <f t="shared" si="678"/>
        <v>0</v>
      </c>
      <c r="CU143" s="343">
        <f t="shared" si="678"/>
        <v>0</v>
      </c>
      <c r="CV143" s="343">
        <f t="shared" si="678"/>
        <v>0</v>
      </c>
      <c r="CW143" s="346">
        <f t="shared" si="678"/>
        <v>0</v>
      </c>
      <c r="CX143" s="346">
        <f t="shared" si="678"/>
        <v>0</v>
      </c>
      <c r="CY143" s="346">
        <f t="shared" si="678"/>
        <v>0</v>
      </c>
      <c r="CZ143" s="346">
        <f t="shared" si="678"/>
        <v>0</v>
      </c>
      <c r="DA143" s="50"/>
      <c r="DB143" s="94"/>
      <c r="DC143" s="95" t="s">
        <v>36</v>
      </c>
      <c r="DD143" s="96"/>
      <c r="DE143" s="316" t="s">
        <v>140</v>
      </c>
      <c r="DF143" s="343">
        <f>DF145+DF148+DF151</f>
        <v>0</v>
      </c>
      <c r="DG143" s="50"/>
    </row>
    <row r="144" spans="1:111" s="14" customFormat="1" ht="15" customHeight="1">
      <c r="A144" s="50"/>
      <c r="B144" s="94"/>
      <c r="C144" s="95" t="s">
        <v>33</v>
      </c>
      <c r="D144" s="96"/>
      <c r="E144" s="316" t="s">
        <v>26</v>
      </c>
      <c r="F144" s="69"/>
      <c r="G144" s="77"/>
      <c r="H144" s="69"/>
      <c r="I144" s="77"/>
      <c r="J144" s="69"/>
      <c r="K144" s="77"/>
      <c r="L144" s="69"/>
      <c r="M144" s="77"/>
      <c r="N144" s="67"/>
      <c r="O144" s="75"/>
      <c r="P144" s="67"/>
      <c r="Q144" s="75"/>
      <c r="R144" s="50"/>
      <c r="S144" s="94"/>
      <c r="T144" s="95" t="s">
        <v>33</v>
      </c>
      <c r="U144" s="96"/>
      <c r="V144" s="316" t="s">
        <v>26</v>
      </c>
      <c r="W144" s="69"/>
      <c r="X144" s="77"/>
      <c r="Y144" s="69"/>
      <c r="Z144" s="77"/>
      <c r="AA144" s="69"/>
      <c r="AB144" s="77"/>
      <c r="AC144" s="69"/>
      <c r="AD144" s="77"/>
      <c r="AE144" s="67"/>
      <c r="AF144" s="75"/>
      <c r="AG144" s="67"/>
      <c r="AH144" s="75"/>
      <c r="AI144" s="50"/>
      <c r="AJ144" s="94"/>
      <c r="AK144" s="95" t="s">
        <v>33</v>
      </c>
      <c r="AL144" s="96"/>
      <c r="AM144" s="316" t="s">
        <v>26</v>
      </c>
      <c r="AN144" s="257"/>
      <c r="AO144" s="257"/>
      <c r="AP144" s="257"/>
      <c r="AQ144" s="257"/>
      <c r="AR144" s="257"/>
      <c r="AS144" s="257"/>
      <c r="AT144" s="257"/>
      <c r="AU144" s="257"/>
      <c r="AV144" s="258"/>
      <c r="AW144" s="258"/>
      <c r="AX144" s="258"/>
      <c r="AY144" s="258"/>
      <c r="AZ144" s="50"/>
      <c r="BA144" s="268"/>
      <c r="BB144" s="48"/>
      <c r="BC144" s="94"/>
      <c r="BD144" s="95" t="s">
        <v>33</v>
      </c>
      <c r="BE144" s="96"/>
      <c r="BF144" s="316" t="s">
        <v>26</v>
      </c>
      <c r="BG144" s="257">
        <f t="shared" ref="BG144:BG145" si="679">F144</f>
        <v>0</v>
      </c>
      <c r="BH144" s="257">
        <f>G144+BG144</f>
        <v>0</v>
      </c>
      <c r="BI144" s="257">
        <f>H144+BH144</f>
        <v>0</v>
      </c>
      <c r="BJ144" s="257">
        <f>I144+BI144</f>
        <v>0</v>
      </c>
      <c r="BK144" s="257">
        <f>J144+BJ144</f>
        <v>0</v>
      </c>
      <c r="BL144" s="257">
        <f>K144+BK144</f>
        <v>0</v>
      </c>
      <c r="BM144" s="257">
        <f>L144+BL144</f>
        <v>0</v>
      </c>
      <c r="BN144" s="257">
        <f>M144+BM144</f>
        <v>0</v>
      </c>
      <c r="BO144" s="258">
        <f>N144+BN144</f>
        <v>0</v>
      </c>
      <c r="BP144" s="258">
        <f>O144+BO144</f>
        <v>0</v>
      </c>
      <c r="BQ144" s="258">
        <f>P144+BP144</f>
        <v>0</v>
      </c>
      <c r="BR144" s="258">
        <f>Q144+BQ144</f>
        <v>0</v>
      </c>
      <c r="BS144" s="50"/>
      <c r="BT144" s="94"/>
      <c r="BU144" s="95" t="s">
        <v>33</v>
      </c>
      <c r="BV144" s="96"/>
      <c r="BW144" s="316" t="s">
        <v>26</v>
      </c>
      <c r="BX144" s="257">
        <f t="shared" ref="BX144:BX145" si="680">W144</f>
        <v>0</v>
      </c>
      <c r="BY144" s="257">
        <f>X144+BX144</f>
        <v>0</v>
      </c>
      <c r="BZ144" s="257">
        <f>Y144+BY144</f>
        <v>0</v>
      </c>
      <c r="CA144" s="257">
        <f>Z144+BZ144</f>
        <v>0</v>
      </c>
      <c r="CB144" s="257">
        <f>AA144+CA144</f>
        <v>0</v>
      </c>
      <c r="CC144" s="257">
        <f>AB144+CB144</f>
        <v>0</v>
      </c>
      <c r="CD144" s="257">
        <f>AC144+CC144</f>
        <v>0</v>
      </c>
      <c r="CE144" s="257">
        <f>AD144+CD144</f>
        <v>0</v>
      </c>
      <c r="CF144" s="258">
        <f>AE144+CE144</f>
        <v>0</v>
      </c>
      <c r="CG144" s="258">
        <f>AF144+CF144</f>
        <v>0</v>
      </c>
      <c r="CH144" s="258">
        <f>AG144+CG144</f>
        <v>0</v>
      </c>
      <c r="CI144" s="258">
        <f>AH144+CH144</f>
        <v>0</v>
      </c>
      <c r="CJ144" s="50"/>
      <c r="CK144" s="94"/>
      <c r="CL144" s="95" t="s">
        <v>33</v>
      </c>
      <c r="CM144" s="96"/>
      <c r="CN144" s="316" t="s">
        <v>26</v>
      </c>
      <c r="CO144" s="257">
        <f t="shared" ref="CO144:CO145" si="681">AN144</f>
        <v>0</v>
      </c>
      <c r="CP144" s="257">
        <f>AO144+CO144</f>
        <v>0</v>
      </c>
      <c r="CQ144" s="257">
        <f>AP144+CP144</f>
        <v>0</v>
      </c>
      <c r="CR144" s="257">
        <f>AQ144+CQ144</f>
        <v>0</v>
      </c>
      <c r="CS144" s="257">
        <f>AR144+CR144</f>
        <v>0</v>
      </c>
      <c r="CT144" s="257">
        <f>AS144+CS144</f>
        <v>0</v>
      </c>
      <c r="CU144" s="257">
        <f>AT144+CT144</f>
        <v>0</v>
      </c>
      <c r="CV144" s="257">
        <f>AU144+CU144</f>
        <v>0</v>
      </c>
      <c r="CW144" s="258">
        <f>AV144+CV144</f>
        <v>0</v>
      </c>
      <c r="CX144" s="258">
        <f>AW144+CW144</f>
        <v>0</v>
      </c>
      <c r="CY144" s="258">
        <f>AX144+CX144</f>
        <v>0</v>
      </c>
      <c r="CZ144" s="258">
        <f>AY144+CY144</f>
        <v>0</v>
      </c>
      <c r="DA144" s="50"/>
      <c r="DB144" s="94"/>
      <c r="DC144" s="95" t="s">
        <v>33</v>
      </c>
      <c r="DD144" s="96"/>
      <c r="DE144" s="316" t="s">
        <v>26</v>
      </c>
      <c r="DF144" s="257"/>
      <c r="DG144" s="50"/>
    </row>
    <row r="145" spans="1:111" s="14" customFormat="1" ht="15" customHeight="1">
      <c r="A145" s="50"/>
      <c r="B145" s="94"/>
      <c r="C145" s="95"/>
      <c r="D145" s="96"/>
      <c r="E145" s="316" t="s">
        <v>140</v>
      </c>
      <c r="F145" s="69"/>
      <c r="G145" s="77"/>
      <c r="H145" s="69"/>
      <c r="I145" s="77"/>
      <c r="J145" s="69"/>
      <c r="K145" s="77"/>
      <c r="L145" s="69"/>
      <c r="M145" s="77"/>
      <c r="N145" s="67"/>
      <c r="O145" s="75"/>
      <c r="P145" s="67"/>
      <c r="Q145" s="75"/>
      <c r="R145" s="50"/>
      <c r="S145" s="94"/>
      <c r="T145" s="95"/>
      <c r="U145" s="96"/>
      <c r="V145" s="316" t="s">
        <v>140</v>
      </c>
      <c r="W145" s="69"/>
      <c r="X145" s="77"/>
      <c r="Y145" s="69"/>
      <c r="Z145" s="77"/>
      <c r="AA145" s="69"/>
      <c r="AB145" s="77"/>
      <c r="AC145" s="69"/>
      <c r="AD145" s="77"/>
      <c r="AE145" s="67"/>
      <c r="AF145" s="75"/>
      <c r="AG145" s="67"/>
      <c r="AH145" s="75"/>
      <c r="AI145" s="50"/>
      <c r="AJ145" s="94"/>
      <c r="AK145" s="95"/>
      <c r="AL145" s="96"/>
      <c r="AM145" s="316" t="s">
        <v>140</v>
      </c>
      <c r="AN145" s="257"/>
      <c r="AO145" s="257"/>
      <c r="AP145" s="257"/>
      <c r="AQ145" s="257"/>
      <c r="AR145" s="257"/>
      <c r="AS145" s="257"/>
      <c r="AT145" s="257"/>
      <c r="AU145" s="257"/>
      <c r="AV145" s="258"/>
      <c r="AW145" s="258"/>
      <c r="AX145" s="258"/>
      <c r="AY145" s="258"/>
      <c r="AZ145" s="50"/>
      <c r="BA145" s="268"/>
      <c r="BB145" s="48"/>
      <c r="BC145" s="94"/>
      <c r="BD145" s="95"/>
      <c r="BE145" s="96"/>
      <c r="BF145" s="316" t="s">
        <v>140</v>
      </c>
      <c r="BG145" s="257">
        <f t="shared" si="679"/>
        <v>0</v>
      </c>
      <c r="BH145" s="257">
        <f>G145+BG145</f>
        <v>0</v>
      </c>
      <c r="BI145" s="257">
        <f>H145+BH145</f>
        <v>0</v>
      </c>
      <c r="BJ145" s="257">
        <f>I145+BI145</f>
        <v>0</v>
      </c>
      <c r="BK145" s="257">
        <f>J145+BJ145</f>
        <v>0</v>
      </c>
      <c r="BL145" s="257">
        <f>K145+BK145</f>
        <v>0</v>
      </c>
      <c r="BM145" s="257">
        <f>L145+BL145</f>
        <v>0</v>
      </c>
      <c r="BN145" s="257">
        <f>M145+BM145</f>
        <v>0</v>
      </c>
      <c r="BO145" s="258">
        <f>N145+BN145</f>
        <v>0</v>
      </c>
      <c r="BP145" s="258">
        <f>O145+BO145</f>
        <v>0</v>
      </c>
      <c r="BQ145" s="258">
        <f>P145+BP145</f>
        <v>0</v>
      </c>
      <c r="BR145" s="258">
        <f>Q145+BQ145</f>
        <v>0</v>
      </c>
      <c r="BS145" s="50"/>
      <c r="BT145" s="94"/>
      <c r="BU145" s="95"/>
      <c r="BV145" s="96"/>
      <c r="BW145" s="316" t="s">
        <v>140</v>
      </c>
      <c r="BX145" s="257">
        <f t="shared" si="680"/>
        <v>0</v>
      </c>
      <c r="BY145" s="257">
        <f>X145+BX145</f>
        <v>0</v>
      </c>
      <c r="BZ145" s="257">
        <f>Y145+BY145</f>
        <v>0</v>
      </c>
      <c r="CA145" s="257">
        <f>Z145+BZ145</f>
        <v>0</v>
      </c>
      <c r="CB145" s="257">
        <f>AA145+CA145</f>
        <v>0</v>
      </c>
      <c r="CC145" s="257">
        <f>AB145+CB145</f>
        <v>0</v>
      </c>
      <c r="CD145" s="257">
        <f>AC145+CC145</f>
        <v>0</v>
      </c>
      <c r="CE145" s="257">
        <f>AD145+CD145</f>
        <v>0</v>
      </c>
      <c r="CF145" s="258">
        <f>AE145+CE145</f>
        <v>0</v>
      </c>
      <c r="CG145" s="258">
        <f>AF145+CF145</f>
        <v>0</v>
      </c>
      <c r="CH145" s="258">
        <f>AG145+CG145</f>
        <v>0</v>
      </c>
      <c r="CI145" s="258">
        <f>AH145+CH145</f>
        <v>0</v>
      </c>
      <c r="CJ145" s="50"/>
      <c r="CK145" s="94"/>
      <c r="CL145" s="95"/>
      <c r="CM145" s="96"/>
      <c r="CN145" s="316" t="s">
        <v>140</v>
      </c>
      <c r="CO145" s="257">
        <f t="shared" si="681"/>
        <v>0</v>
      </c>
      <c r="CP145" s="257">
        <f>AO145+CO145</f>
        <v>0</v>
      </c>
      <c r="CQ145" s="257">
        <f>AP145+CP145</f>
        <v>0</v>
      </c>
      <c r="CR145" s="257">
        <f>AQ145+CQ145</f>
        <v>0</v>
      </c>
      <c r="CS145" s="257">
        <f>AR145+CR145</f>
        <v>0</v>
      </c>
      <c r="CT145" s="257">
        <f>AS145+CS145</f>
        <v>0</v>
      </c>
      <c r="CU145" s="257">
        <f>AT145+CT145</f>
        <v>0</v>
      </c>
      <c r="CV145" s="257">
        <f>AU145+CU145</f>
        <v>0</v>
      </c>
      <c r="CW145" s="258">
        <f>AV145+CV145</f>
        <v>0</v>
      </c>
      <c r="CX145" s="258">
        <f>AW145+CW145</f>
        <v>0</v>
      </c>
      <c r="CY145" s="258">
        <f>AX145+CX145</f>
        <v>0</v>
      </c>
      <c r="CZ145" s="258">
        <f>AY145+CY145</f>
        <v>0</v>
      </c>
      <c r="DA145" s="50"/>
      <c r="DB145" s="94"/>
      <c r="DC145" s="95"/>
      <c r="DD145" s="96"/>
      <c r="DE145" s="316" t="s">
        <v>140</v>
      </c>
      <c r="DF145" s="257"/>
      <c r="DG145" s="50"/>
    </row>
    <row r="146" spans="1:111" s="14" customFormat="1" ht="15" customHeight="1">
      <c r="A146" s="50"/>
      <c r="B146" s="94"/>
      <c r="C146" s="95"/>
      <c r="D146" s="96"/>
      <c r="E146" s="316" t="s">
        <v>248</v>
      </c>
      <c r="F146" s="69">
        <f>IF(F144=0,0,F145/F144)</f>
        <v>0</v>
      </c>
      <c r="G146" s="77">
        <f t="shared" ref="G146:Q146" si="682">IF(G144=0,0,G145/G144)</f>
        <v>0</v>
      </c>
      <c r="H146" s="69">
        <f t="shared" si="682"/>
        <v>0</v>
      </c>
      <c r="I146" s="77">
        <f t="shared" si="682"/>
        <v>0</v>
      </c>
      <c r="J146" s="69">
        <f t="shared" si="682"/>
        <v>0</v>
      </c>
      <c r="K146" s="77">
        <f t="shared" si="682"/>
        <v>0</v>
      </c>
      <c r="L146" s="69">
        <f t="shared" si="682"/>
        <v>0</v>
      </c>
      <c r="M146" s="77">
        <f t="shared" si="682"/>
        <v>0</v>
      </c>
      <c r="N146" s="67">
        <f t="shared" si="682"/>
        <v>0</v>
      </c>
      <c r="O146" s="75">
        <f t="shared" si="682"/>
        <v>0</v>
      </c>
      <c r="P146" s="67">
        <f t="shared" si="682"/>
        <v>0</v>
      </c>
      <c r="Q146" s="75">
        <f t="shared" si="682"/>
        <v>0</v>
      </c>
      <c r="R146" s="50"/>
      <c r="S146" s="94"/>
      <c r="T146" s="95"/>
      <c r="U146" s="96"/>
      <c r="V146" s="316" t="s">
        <v>248</v>
      </c>
      <c r="W146" s="69">
        <f>IF(W144=0,0,W145/W144)</f>
        <v>0</v>
      </c>
      <c r="X146" s="77">
        <f t="shared" ref="X146:AH146" si="683">IF(X144=0,0,X145/X144)</f>
        <v>0</v>
      </c>
      <c r="Y146" s="69">
        <f t="shared" si="683"/>
        <v>0</v>
      </c>
      <c r="Z146" s="77">
        <f t="shared" si="683"/>
        <v>0</v>
      </c>
      <c r="AA146" s="69">
        <f t="shared" si="683"/>
        <v>0</v>
      </c>
      <c r="AB146" s="77">
        <f t="shared" si="683"/>
        <v>0</v>
      </c>
      <c r="AC146" s="69">
        <f t="shared" si="683"/>
        <v>0</v>
      </c>
      <c r="AD146" s="77">
        <f t="shared" si="683"/>
        <v>0</v>
      </c>
      <c r="AE146" s="67">
        <f t="shared" si="683"/>
        <v>0</v>
      </c>
      <c r="AF146" s="75">
        <f t="shared" si="683"/>
        <v>0</v>
      </c>
      <c r="AG146" s="67">
        <f t="shared" si="683"/>
        <v>0</v>
      </c>
      <c r="AH146" s="75">
        <f t="shared" si="683"/>
        <v>0</v>
      </c>
      <c r="AI146" s="50"/>
      <c r="AJ146" s="94"/>
      <c r="AK146" s="95"/>
      <c r="AL146" s="96"/>
      <c r="AM146" s="316" t="s">
        <v>248</v>
      </c>
      <c r="AN146" s="257">
        <f>IF(AN144=0,0,AN145/AN144)</f>
        <v>0</v>
      </c>
      <c r="AO146" s="257">
        <f t="shared" ref="AO146:AY146" si="684">IF(AO144=0,0,AO145/AO144)</f>
        <v>0</v>
      </c>
      <c r="AP146" s="257">
        <f t="shared" si="684"/>
        <v>0</v>
      </c>
      <c r="AQ146" s="257">
        <f t="shared" si="684"/>
        <v>0</v>
      </c>
      <c r="AR146" s="257">
        <f t="shared" si="684"/>
        <v>0</v>
      </c>
      <c r="AS146" s="257">
        <f t="shared" si="684"/>
        <v>0</v>
      </c>
      <c r="AT146" s="257">
        <f t="shared" si="684"/>
        <v>0</v>
      </c>
      <c r="AU146" s="257">
        <f t="shared" si="684"/>
        <v>0</v>
      </c>
      <c r="AV146" s="258">
        <f t="shared" si="684"/>
        <v>0</v>
      </c>
      <c r="AW146" s="258">
        <f t="shared" si="684"/>
        <v>0</v>
      </c>
      <c r="AX146" s="258">
        <f t="shared" si="684"/>
        <v>0</v>
      </c>
      <c r="AY146" s="258">
        <f t="shared" si="684"/>
        <v>0</v>
      </c>
      <c r="AZ146" s="50"/>
      <c r="BA146" s="268"/>
      <c r="BB146" s="48"/>
      <c r="BC146" s="94"/>
      <c r="BD146" s="95"/>
      <c r="BE146" s="96"/>
      <c r="BF146" s="316" t="s">
        <v>248</v>
      </c>
      <c r="BG146" s="257">
        <f>IF(BG144=0,0,BG145/BG144)</f>
        <v>0</v>
      </c>
      <c r="BH146" s="257">
        <f t="shared" ref="BH146:BR146" si="685">IF(BH144=0,0,BH145/BH144)</f>
        <v>0</v>
      </c>
      <c r="BI146" s="257">
        <f t="shared" si="685"/>
        <v>0</v>
      </c>
      <c r="BJ146" s="257">
        <f t="shared" si="685"/>
        <v>0</v>
      </c>
      <c r="BK146" s="257">
        <f t="shared" si="685"/>
        <v>0</v>
      </c>
      <c r="BL146" s="257">
        <f t="shared" si="685"/>
        <v>0</v>
      </c>
      <c r="BM146" s="257">
        <f t="shared" si="685"/>
        <v>0</v>
      </c>
      <c r="BN146" s="257">
        <f t="shared" si="685"/>
        <v>0</v>
      </c>
      <c r="BO146" s="258">
        <f t="shared" si="685"/>
        <v>0</v>
      </c>
      <c r="BP146" s="258">
        <f t="shared" si="685"/>
        <v>0</v>
      </c>
      <c r="BQ146" s="258">
        <f t="shared" si="685"/>
        <v>0</v>
      </c>
      <c r="BR146" s="258">
        <f t="shared" si="685"/>
        <v>0</v>
      </c>
      <c r="BS146" s="50"/>
      <c r="BT146" s="94"/>
      <c r="BU146" s="95"/>
      <c r="BV146" s="96"/>
      <c r="BW146" s="316" t="s">
        <v>248</v>
      </c>
      <c r="BX146" s="257">
        <f>IF(BX144=0,0,BX145/BX144)</f>
        <v>0</v>
      </c>
      <c r="BY146" s="257">
        <f t="shared" ref="BY146:CI146" si="686">IF(BY144=0,0,BY145/BY144)</f>
        <v>0</v>
      </c>
      <c r="BZ146" s="257">
        <f t="shared" si="686"/>
        <v>0</v>
      </c>
      <c r="CA146" s="257">
        <f t="shared" si="686"/>
        <v>0</v>
      </c>
      <c r="CB146" s="257">
        <f t="shared" si="686"/>
        <v>0</v>
      </c>
      <c r="CC146" s="257">
        <f t="shared" si="686"/>
        <v>0</v>
      </c>
      <c r="CD146" s="257">
        <f t="shared" si="686"/>
        <v>0</v>
      </c>
      <c r="CE146" s="257">
        <f t="shared" si="686"/>
        <v>0</v>
      </c>
      <c r="CF146" s="258">
        <f t="shared" si="686"/>
        <v>0</v>
      </c>
      <c r="CG146" s="258">
        <f t="shared" si="686"/>
        <v>0</v>
      </c>
      <c r="CH146" s="258">
        <f t="shared" si="686"/>
        <v>0</v>
      </c>
      <c r="CI146" s="258">
        <f t="shared" si="686"/>
        <v>0</v>
      </c>
      <c r="CJ146" s="50"/>
      <c r="CK146" s="94"/>
      <c r="CL146" s="95"/>
      <c r="CM146" s="96"/>
      <c r="CN146" s="316" t="s">
        <v>248</v>
      </c>
      <c r="CO146" s="257">
        <f>IF(CO144=0,0,CO145/CO144)</f>
        <v>0</v>
      </c>
      <c r="CP146" s="257">
        <f t="shared" ref="CP146:CZ146" si="687">IF(CP144=0,0,CP145/CP144)</f>
        <v>0</v>
      </c>
      <c r="CQ146" s="257">
        <f t="shared" si="687"/>
        <v>0</v>
      </c>
      <c r="CR146" s="257">
        <f t="shared" si="687"/>
        <v>0</v>
      </c>
      <c r="CS146" s="257">
        <f t="shared" si="687"/>
        <v>0</v>
      </c>
      <c r="CT146" s="257">
        <f t="shared" si="687"/>
        <v>0</v>
      </c>
      <c r="CU146" s="257">
        <f t="shared" si="687"/>
        <v>0</v>
      </c>
      <c r="CV146" s="257">
        <f t="shared" si="687"/>
        <v>0</v>
      </c>
      <c r="CW146" s="258">
        <f t="shared" si="687"/>
        <v>0</v>
      </c>
      <c r="CX146" s="258">
        <f t="shared" si="687"/>
        <v>0</v>
      </c>
      <c r="CY146" s="258">
        <f t="shared" si="687"/>
        <v>0</v>
      </c>
      <c r="CZ146" s="258">
        <f t="shared" si="687"/>
        <v>0</v>
      </c>
      <c r="DA146" s="50"/>
      <c r="DB146" s="94"/>
      <c r="DC146" s="95"/>
      <c r="DD146" s="96"/>
      <c r="DE146" s="316" t="s">
        <v>248</v>
      </c>
      <c r="DF146" s="257">
        <f>IF(DF144=0,0,DF145/DF144)</f>
        <v>0</v>
      </c>
      <c r="DG146" s="50"/>
    </row>
    <row r="147" spans="1:111" s="14" customFormat="1" ht="15" customHeight="1">
      <c r="A147" s="50"/>
      <c r="B147" s="94"/>
      <c r="C147" s="95" t="s">
        <v>34</v>
      </c>
      <c r="D147" s="96"/>
      <c r="E147" s="316" t="s">
        <v>26</v>
      </c>
      <c r="F147" s="69"/>
      <c r="G147" s="86"/>
      <c r="H147" s="81"/>
      <c r="I147" s="86"/>
      <c r="J147" s="81"/>
      <c r="K147" s="86"/>
      <c r="L147" s="81"/>
      <c r="M147" s="77"/>
      <c r="N147" s="66"/>
      <c r="O147" s="74"/>
      <c r="P147" s="66"/>
      <c r="Q147" s="74"/>
      <c r="R147" s="50"/>
      <c r="S147" s="94"/>
      <c r="T147" s="95" t="s">
        <v>34</v>
      </c>
      <c r="U147" s="96"/>
      <c r="V147" s="316" t="s">
        <v>26</v>
      </c>
      <c r="W147" s="69"/>
      <c r="X147" s="86"/>
      <c r="Y147" s="81"/>
      <c r="Z147" s="86"/>
      <c r="AA147" s="81"/>
      <c r="AB147" s="86"/>
      <c r="AC147" s="81"/>
      <c r="AD147" s="77"/>
      <c r="AE147" s="66"/>
      <c r="AF147" s="74"/>
      <c r="AG147" s="66"/>
      <c r="AH147" s="74"/>
      <c r="AI147" s="50"/>
      <c r="AJ147" s="94"/>
      <c r="AK147" s="95" t="s">
        <v>34</v>
      </c>
      <c r="AL147" s="96"/>
      <c r="AM147" s="316" t="s">
        <v>26</v>
      </c>
      <c r="AN147" s="257"/>
      <c r="AO147" s="343"/>
      <c r="AP147" s="343"/>
      <c r="AQ147" s="343"/>
      <c r="AR147" s="343"/>
      <c r="AS147" s="343"/>
      <c r="AT147" s="343"/>
      <c r="AU147" s="257"/>
      <c r="AV147" s="346"/>
      <c r="AW147" s="346"/>
      <c r="AX147" s="346"/>
      <c r="AY147" s="346"/>
      <c r="AZ147" s="50"/>
      <c r="BA147" s="268"/>
      <c r="BB147" s="48"/>
      <c r="BC147" s="94"/>
      <c r="BD147" s="95" t="s">
        <v>34</v>
      </c>
      <c r="BE147" s="96"/>
      <c r="BF147" s="316" t="s">
        <v>26</v>
      </c>
      <c r="BG147" s="257">
        <f t="shared" ref="BG147:BG148" si="688">F147</f>
        <v>0</v>
      </c>
      <c r="BH147" s="343">
        <f>G147+BG147</f>
        <v>0</v>
      </c>
      <c r="BI147" s="343">
        <f>H147+BH147</f>
        <v>0</v>
      </c>
      <c r="BJ147" s="343">
        <f>I147+BI147</f>
        <v>0</v>
      </c>
      <c r="BK147" s="343">
        <f>J147+BJ147</f>
        <v>0</v>
      </c>
      <c r="BL147" s="343">
        <f>K147+BK147</f>
        <v>0</v>
      </c>
      <c r="BM147" s="343">
        <f>L147+BL147</f>
        <v>0</v>
      </c>
      <c r="BN147" s="257">
        <f>M147+BM147</f>
        <v>0</v>
      </c>
      <c r="BO147" s="346">
        <f>N147+BN147</f>
        <v>0</v>
      </c>
      <c r="BP147" s="346">
        <f>O147+BO147</f>
        <v>0</v>
      </c>
      <c r="BQ147" s="346">
        <f>P147+BP147</f>
        <v>0</v>
      </c>
      <c r="BR147" s="346">
        <f>Q147+BQ147</f>
        <v>0</v>
      </c>
      <c r="BS147" s="50"/>
      <c r="BT147" s="94"/>
      <c r="BU147" s="95" t="s">
        <v>34</v>
      </c>
      <c r="BV147" s="96"/>
      <c r="BW147" s="316" t="s">
        <v>26</v>
      </c>
      <c r="BX147" s="257">
        <f t="shared" ref="BX147:BX148" si="689">W147</f>
        <v>0</v>
      </c>
      <c r="BY147" s="343">
        <f>X147+BX147</f>
        <v>0</v>
      </c>
      <c r="BZ147" s="343">
        <f>Y147+BY147</f>
        <v>0</v>
      </c>
      <c r="CA147" s="343">
        <f>Z147+BZ147</f>
        <v>0</v>
      </c>
      <c r="CB147" s="343">
        <f>AA147+CA147</f>
        <v>0</v>
      </c>
      <c r="CC147" s="343">
        <f>AB147+CB147</f>
        <v>0</v>
      </c>
      <c r="CD147" s="343">
        <f>AC147+CC147</f>
        <v>0</v>
      </c>
      <c r="CE147" s="257">
        <f>AD147+CD147</f>
        <v>0</v>
      </c>
      <c r="CF147" s="346">
        <f>AE147+CE147</f>
        <v>0</v>
      </c>
      <c r="CG147" s="346">
        <f>AF147+CF147</f>
        <v>0</v>
      </c>
      <c r="CH147" s="346">
        <f>AG147+CG147</f>
        <v>0</v>
      </c>
      <c r="CI147" s="346">
        <f>AH147+CH147</f>
        <v>0</v>
      </c>
      <c r="CJ147" s="50"/>
      <c r="CK147" s="94"/>
      <c r="CL147" s="95" t="s">
        <v>34</v>
      </c>
      <c r="CM147" s="96"/>
      <c r="CN147" s="316" t="s">
        <v>26</v>
      </c>
      <c r="CO147" s="257">
        <f t="shared" ref="CO147:CO148" si="690">AN147</f>
        <v>0</v>
      </c>
      <c r="CP147" s="343">
        <f>AO147+CO147</f>
        <v>0</v>
      </c>
      <c r="CQ147" s="343">
        <f>AP147+CP147</f>
        <v>0</v>
      </c>
      <c r="CR147" s="343">
        <f>AQ147+CQ147</f>
        <v>0</v>
      </c>
      <c r="CS147" s="343">
        <f>AR147+CR147</f>
        <v>0</v>
      </c>
      <c r="CT147" s="343">
        <f>AS147+CS147</f>
        <v>0</v>
      </c>
      <c r="CU147" s="343">
        <f>AT147+CT147</f>
        <v>0</v>
      </c>
      <c r="CV147" s="257">
        <f>AU147+CU147</f>
        <v>0</v>
      </c>
      <c r="CW147" s="346">
        <f>AV147+CV147</f>
        <v>0</v>
      </c>
      <c r="CX147" s="346">
        <f>AW147+CW147</f>
        <v>0</v>
      </c>
      <c r="CY147" s="346">
        <f>AX147+CX147</f>
        <v>0</v>
      </c>
      <c r="CZ147" s="346">
        <f>AY147+CY147</f>
        <v>0</v>
      </c>
      <c r="DA147" s="50"/>
      <c r="DB147" s="94"/>
      <c r="DC147" s="95" t="s">
        <v>34</v>
      </c>
      <c r="DD147" s="96"/>
      <c r="DE147" s="316" t="s">
        <v>26</v>
      </c>
      <c r="DF147" s="257"/>
      <c r="DG147" s="50"/>
    </row>
    <row r="148" spans="1:111" s="14" customFormat="1" ht="15" customHeight="1">
      <c r="A148" s="50"/>
      <c r="B148" s="94"/>
      <c r="C148" s="95"/>
      <c r="D148" s="96"/>
      <c r="E148" s="316" t="s">
        <v>140</v>
      </c>
      <c r="F148" s="69"/>
      <c r="G148" s="86"/>
      <c r="H148" s="81"/>
      <c r="I148" s="86"/>
      <c r="J148" s="81"/>
      <c r="K148" s="86"/>
      <c r="L148" s="81"/>
      <c r="M148" s="77"/>
      <c r="N148" s="66"/>
      <c r="O148" s="74"/>
      <c r="P148" s="66"/>
      <c r="Q148" s="74"/>
      <c r="R148" s="50"/>
      <c r="S148" s="94"/>
      <c r="T148" s="95"/>
      <c r="U148" s="96"/>
      <c r="V148" s="316" t="s">
        <v>140</v>
      </c>
      <c r="W148" s="69"/>
      <c r="X148" s="86"/>
      <c r="Y148" s="81"/>
      <c r="Z148" s="86"/>
      <c r="AA148" s="81"/>
      <c r="AB148" s="86"/>
      <c r="AC148" s="81"/>
      <c r="AD148" s="77"/>
      <c r="AE148" s="66"/>
      <c r="AF148" s="74"/>
      <c r="AG148" s="66"/>
      <c r="AH148" s="74"/>
      <c r="AI148" s="50"/>
      <c r="AJ148" s="94"/>
      <c r="AK148" s="95"/>
      <c r="AL148" s="96"/>
      <c r="AM148" s="316" t="s">
        <v>140</v>
      </c>
      <c r="AN148" s="257"/>
      <c r="AO148" s="343"/>
      <c r="AP148" s="343"/>
      <c r="AQ148" s="343"/>
      <c r="AR148" s="343"/>
      <c r="AS148" s="343"/>
      <c r="AT148" s="343"/>
      <c r="AU148" s="257"/>
      <c r="AV148" s="346"/>
      <c r="AW148" s="346"/>
      <c r="AX148" s="346"/>
      <c r="AY148" s="346"/>
      <c r="AZ148" s="50"/>
      <c r="BA148" s="268"/>
      <c r="BB148" s="48"/>
      <c r="BC148" s="94"/>
      <c r="BD148" s="95"/>
      <c r="BE148" s="96"/>
      <c r="BF148" s="316" t="s">
        <v>140</v>
      </c>
      <c r="BG148" s="257">
        <f t="shared" si="688"/>
        <v>0</v>
      </c>
      <c r="BH148" s="343">
        <f>G148+BG148</f>
        <v>0</v>
      </c>
      <c r="BI148" s="343">
        <f>H148+BH148</f>
        <v>0</v>
      </c>
      <c r="BJ148" s="343">
        <f>I148+BI148</f>
        <v>0</v>
      </c>
      <c r="BK148" s="343">
        <f>J148+BJ148</f>
        <v>0</v>
      </c>
      <c r="BL148" s="343">
        <f>K148+BK148</f>
        <v>0</v>
      </c>
      <c r="BM148" s="343">
        <f>L148+BL148</f>
        <v>0</v>
      </c>
      <c r="BN148" s="257">
        <f>M148+BM148</f>
        <v>0</v>
      </c>
      <c r="BO148" s="346">
        <f>N148+BN148</f>
        <v>0</v>
      </c>
      <c r="BP148" s="346">
        <f>O148+BO148</f>
        <v>0</v>
      </c>
      <c r="BQ148" s="346">
        <f>P148+BP148</f>
        <v>0</v>
      </c>
      <c r="BR148" s="346">
        <f>Q148+BQ148</f>
        <v>0</v>
      </c>
      <c r="BS148" s="50"/>
      <c r="BT148" s="94"/>
      <c r="BU148" s="95"/>
      <c r="BV148" s="96"/>
      <c r="BW148" s="316" t="s">
        <v>140</v>
      </c>
      <c r="BX148" s="257">
        <f t="shared" si="689"/>
        <v>0</v>
      </c>
      <c r="BY148" s="343">
        <f>X148+BX148</f>
        <v>0</v>
      </c>
      <c r="BZ148" s="343">
        <f>Y148+BY148</f>
        <v>0</v>
      </c>
      <c r="CA148" s="343">
        <f>Z148+BZ148</f>
        <v>0</v>
      </c>
      <c r="CB148" s="343">
        <f>AA148+CA148</f>
        <v>0</v>
      </c>
      <c r="CC148" s="343">
        <f>AB148+CB148</f>
        <v>0</v>
      </c>
      <c r="CD148" s="343">
        <f>AC148+CC148</f>
        <v>0</v>
      </c>
      <c r="CE148" s="257">
        <f>AD148+CD148</f>
        <v>0</v>
      </c>
      <c r="CF148" s="346">
        <f>AE148+CE148</f>
        <v>0</v>
      </c>
      <c r="CG148" s="346">
        <f>AF148+CF148</f>
        <v>0</v>
      </c>
      <c r="CH148" s="346">
        <f>AG148+CG148</f>
        <v>0</v>
      </c>
      <c r="CI148" s="346">
        <f>AH148+CH148</f>
        <v>0</v>
      </c>
      <c r="CJ148" s="50"/>
      <c r="CK148" s="94"/>
      <c r="CL148" s="95"/>
      <c r="CM148" s="96"/>
      <c r="CN148" s="316" t="s">
        <v>140</v>
      </c>
      <c r="CO148" s="257">
        <f t="shared" si="690"/>
        <v>0</v>
      </c>
      <c r="CP148" s="343">
        <f>AO148+CO148</f>
        <v>0</v>
      </c>
      <c r="CQ148" s="343">
        <f>AP148+CP148</f>
        <v>0</v>
      </c>
      <c r="CR148" s="343">
        <f>AQ148+CQ148</f>
        <v>0</v>
      </c>
      <c r="CS148" s="343">
        <f>AR148+CR148</f>
        <v>0</v>
      </c>
      <c r="CT148" s="343">
        <f>AS148+CS148</f>
        <v>0</v>
      </c>
      <c r="CU148" s="343">
        <f>AT148+CT148</f>
        <v>0</v>
      </c>
      <c r="CV148" s="257">
        <f>AU148+CU148</f>
        <v>0</v>
      </c>
      <c r="CW148" s="346">
        <f>AV148+CV148</f>
        <v>0</v>
      </c>
      <c r="CX148" s="346">
        <f>AW148+CW148</f>
        <v>0</v>
      </c>
      <c r="CY148" s="346">
        <f>AX148+CX148</f>
        <v>0</v>
      </c>
      <c r="CZ148" s="346">
        <f>AY148+CY148</f>
        <v>0</v>
      </c>
      <c r="DA148" s="50"/>
      <c r="DB148" s="94"/>
      <c r="DC148" s="95"/>
      <c r="DD148" s="96"/>
      <c r="DE148" s="316" t="s">
        <v>140</v>
      </c>
      <c r="DF148" s="257"/>
      <c r="DG148" s="50"/>
    </row>
    <row r="149" spans="1:111" s="14" customFormat="1" ht="15" customHeight="1">
      <c r="A149" s="50"/>
      <c r="B149" s="94"/>
      <c r="C149" s="95"/>
      <c r="D149" s="96"/>
      <c r="E149" s="316" t="s">
        <v>248</v>
      </c>
      <c r="F149" s="69">
        <f t="shared" ref="F149:Q149" si="691">IF(F147=0,0,F148/F147)</f>
        <v>0</v>
      </c>
      <c r="G149" s="86">
        <f t="shared" si="691"/>
        <v>0</v>
      </c>
      <c r="H149" s="81">
        <f t="shared" si="691"/>
        <v>0</v>
      </c>
      <c r="I149" s="86">
        <f t="shared" si="691"/>
        <v>0</v>
      </c>
      <c r="J149" s="81">
        <f t="shared" si="691"/>
        <v>0</v>
      </c>
      <c r="K149" s="86">
        <f t="shared" si="691"/>
        <v>0</v>
      </c>
      <c r="L149" s="81">
        <f t="shared" si="691"/>
        <v>0</v>
      </c>
      <c r="M149" s="77">
        <f t="shared" si="691"/>
        <v>0</v>
      </c>
      <c r="N149" s="66">
        <f t="shared" si="691"/>
        <v>0</v>
      </c>
      <c r="O149" s="74">
        <f t="shared" si="691"/>
        <v>0</v>
      </c>
      <c r="P149" s="66">
        <f t="shared" si="691"/>
        <v>0</v>
      </c>
      <c r="Q149" s="74">
        <f t="shared" si="691"/>
        <v>0</v>
      </c>
      <c r="R149" s="50"/>
      <c r="S149" s="94"/>
      <c r="T149" s="95"/>
      <c r="U149" s="96"/>
      <c r="V149" s="316" t="s">
        <v>248</v>
      </c>
      <c r="W149" s="69">
        <f t="shared" ref="W149:AH149" si="692">IF(W147=0,0,W148/W147)</f>
        <v>0</v>
      </c>
      <c r="X149" s="86">
        <f t="shared" si="692"/>
        <v>0</v>
      </c>
      <c r="Y149" s="81">
        <f t="shared" si="692"/>
        <v>0</v>
      </c>
      <c r="Z149" s="86">
        <f t="shared" si="692"/>
        <v>0</v>
      </c>
      <c r="AA149" s="81">
        <f t="shared" si="692"/>
        <v>0</v>
      </c>
      <c r="AB149" s="86">
        <f t="shared" si="692"/>
        <v>0</v>
      </c>
      <c r="AC149" s="81">
        <f t="shared" si="692"/>
        <v>0</v>
      </c>
      <c r="AD149" s="77">
        <f t="shared" si="692"/>
        <v>0</v>
      </c>
      <c r="AE149" s="66">
        <f t="shared" si="692"/>
        <v>0</v>
      </c>
      <c r="AF149" s="74">
        <f t="shared" si="692"/>
        <v>0</v>
      </c>
      <c r="AG149" s="66">
        <f t="shared" si="692"/>
        <v>0</v>
      </c>
      <c r="AH149" s="74">
        <f t="shared" si="692"/>
        <v>0</v>
      </c>
      <c r="AI149" s="50"/>
      <c r="AJ149" s="94"/>
      <c r="AK149" s="95"/>
      <c r="AL149" s="96"/>
      <c r="AM149" s="316" t="s">
        <v>248</v>
      </c>
      <c r="AN149" s="257">
        <f t="shared" ref="AN149:AY149" si="693">IF(AN147=0,0,AN148/AN147)</f>
        <v>0</v>
      </c>
      <c r="AO149" s="343">
        <f t="shared" si="693"/>
        <v>0</v>
      </c>
      <c r="AP149" s="343">
        <f t="shared" si="693"/>
        <v>0</v>
      </c>
      <c r="AQ149" s="343">
        <f t="shared" si="693"/>
        <v>0</v>
      </c>
      <c r="AR149" s="343">
        <f t="shared" si="693"/>
        <v>0</v>
      </c>
      <c r="AS149" s="343">
        <f t="shared" si="693"/>
        <v>0</v>
      </c>
      <c r="AT149" s="343">
        <f t="shared" si="693"/>
        <v>0</v>
      </c>
      <c r="AU149" s="257">
        <f t="shared" si="693"/>
        <v>0</v>
      </c>
      <c r="AV149" s="346">
        <f t="shared" si="693"/>
        <v>0</v>
      </c>
      <c r="AW149" s="346">
        <f t="shared" si="693"/>
        <v>0</v>
      </c>
      <c r="AX149" s="346">
        <f t="shared" si="693"/>
        <v>0</v>
      </c>
      <c r="AY149" s="346">
        <f t="shared" si="693"/>
        <v>0</v>
      </c>
      <c r="AZ149" s="50"/>
      <c r="BA149" s="268"/>
      <c r="BB149" s="48"/>
      <c r="BC149" s="94"/>
      <c r="BD149" s="95"/>
      <c r="BE149" s="96"/>
      <c r="BF149" s="316" t="s">
        <v>248</v>
      </c>
      <c r="BG149" s="257">
        <f t="shared" ref="BG149:BR149" si="694">IF(BG147=0,0,BG148/BG147)</f>
        <v>0</v>
      </c>
      <c r="BH149" s="343">
        <f t="shared" si="694"/>
        <v>0</v>
      </c>
      <c r="BI149" s="343">
        <f t="shared" si="694"/>
        <v>0</v>
      </c>
      <c r="BJ149" s="343">
        <f t="shared" si="694"/>
        <v>0</v>
      </c>
      <c r="BK149" s="343">
        <f t="shared" si="694"/>
        <v>0</v>
      </c>
      <c r="BL149" s="343">
        <f t="shared" si="694"/>
        <v>0</v>
      </c>
      <c r="BM149" s="343">
        <f t="shared" si="694"/>
        <v>0</v>
      </c>
      <c r="BN149" s="257">
        <f t="shared" si="694"/>
        <v>0</v>
      </c>
      <c r="BO149" s="346">
        <f t="shared" si="694"/>
        <v>0</v>
      </c>
      <c r="BP149" s="346">
        <f t="shared" si="694"/>
        <v>0</v>
      </c>
      <c r="BQ149" s="346">
        <f t="shared" si="694"/>
        <v>0</v>
      </c>
      <c r="BR149" s="346">
        <f t="shared" si="694"/>
        <v>0</v>
      </c>
      <c r="BS149" s="50"/>
      <c r="BT149" s="94"/>
      <c r="BU149" s="95"/>
      <c r="BV149" s="96"/>
      <c r="BW149" s="316" t="s">
        <v>248</v>
      </c>
      <c r="BX149" s="257">
        <f t="shared" ref="BX149:CI149" si="695">IF(BX147=0,0,BX148/BX147)</f>
        <v>0</v>
      </c>
      <c r="BY149" s="343">
        <f t="shared" si="695"/>
        <v>0</v>
      </c>
      <c r="BZ149" s="343">
        <f t="shared" si="695"/>
        <v>0</v>
      </c>
      <c r="CA149" s="343">
        <f t="shared" si="695"/>
        <v>0</v>
      </c>
      <c r="CB149" s="343">
        <f t="shared" si="695"/>
        <v>0</v>
      </c>
      <c r="CC149" s="343">
        <f t="shared" si="695"/>
        <v>0</v>
      </c>
      <c r="CD149" s="343">
        <f t="shared" si="695"/>
        <v>0</v>
      </c>
      <c r="CE149" s="257">
        <f t="shared" si="695"/>
        <v>0</v>
      </c>
      <c r="CF149" s="346">
        <f t="shared" si="695"/>
        <v>0</v>
      </c>
      <c r="CG149" s="346">
        <f t="shared" si="695"/>
        <v>0</v>
      </c>
      <c r="CH149" s="346">
        <f t="shared" si="695"/>
        <v>0</v>
      </c>
      <c r="CI149" s="346">
        <f t="shared" si="695"/>
        <v>0</v>
      </c>
      <c r="CJ149" s="50"/>
      <c r="CK149" s="94"/>
      <c r="CL149" s="95"/>
      <c r="CM149" s="96"/>
      <c r="CN149" s="316" t="s">
        <v>248</v>
      </c>
      <c r="CO149" s="257">
        <f t="shared" ref="CO149:CZ149" si="696">IF(CO147=0,0,CO148/CO147)</f>
        <v>0</v>
      </c>
      <c r="CP149" s="343">
        <f t="shared" si="696"/>
        <v>0</v>
      </c>
      <c r="CQ149" s="343">
        <f t="shared" si="696"/>
        <v>0</v>
      </c>
      <c r="CR149" s="343">
        <f t="shared" si="696"/>
        <v>0</v>
      </c>
      <c r="CS149" s="343">
        <f t="shared" si="696"/>
        <v>0</v>
      </c>
      <c r="CT149" s="343">
        <f t="shared" si="696"/>
        <v>0</v>
      </c>
      <c r="CU149" s="343">
        <f t="shared" si="696"/>
        <v>0</v>
      </c>
      <c r="CV149" s="257">
        <f t="shared" si="696"/>
        <v>0</v>
      </c>
      <c r="CW149" s="346">
        <f t="shared" si="696"/>
        <v>0</v>
      </c>
      <c r="CX149" s="346">
        <f t="shared" si="696"/>
        <v>0</v>
      </c>
      <c r="CY149" s="346">
        <f t="shared" si="696"/>
        <v>0</v>
      </c>
      <c r="CZ149" s="346">
        <f t="shared" si="696"/>
        <v>0</v>
      </c>
      <c r="DA149" s="50"/>
      <c r="DB149" s="94"/>
      <c r="DC149" s="95"/>
      <c r="DD149" s="96"/>
      <c r="DE149" s="316" t="s">
        <v>248</v>
      </c>
      <c r="DF149" s="257">
        <f t="shared" ref="DF149" si="697">IF(DF147=0,0,DF148/DF147)</f>
        <v>0</v>
      </c>
      <c r="DG149" s="50"/>
    </row>
    <row r="150" spans="1:111" s="14" customFormat="1" ht="15" customHeight="1">
      <c r="A150" s="50"/>
      <c r="B150" s="94"/>
      <c r="C150" s="95" t="s">
        <v>35</v>
      </c>
      <c r="D150" s="96"/>
      <c r="E150" s="316" t="s">
        <v>26</v>
      </c>
      <c r="F150" s="69"/>
      <c r="G150" s="77"/>
      <c r="H150" s="69"/>
      <c r="I150" s="77"/>
      <c r="J150" s="69"/>
      <c r="K150" s="77"/>
      <c r="L150" s="69"/>
      <c r="M150" s="77"/>
      <c r="N150" s="67"/>
      <c r="O150" s="75"/>
      <c r="P150" s="67"/>
      <c r="Q150" s="75"/>
      <c r="R150" s="50"/>
      <c r="S150" s="94"/>
      <c r="T150" s="95" t="s">
        <v>35</v>
      </c>
      <c r="U150" s="96"/>
      <c r="V150" s="316" t="s">
        <v>26</v>
      </c>
      <c r="W150" s="69"/>
      <c r="X150" s="77"/>
      <c r="Y150" s="69"/>
      <c r="Z150" s="77"/>
      <c r="AA150" s="69"/>
      <c r="AB150" s="77"/>
      <c r="AC150" s="69"/>
      <c r="AD150" s="77"/>
      <c r="AE150" s="67"/>
      <c r="AF150" s="75"/>
      <c r="AG150" s="67"/>
      <c r="AH150" s="75"/>
      <c r="AI150" s="50"/>
      <c r="AJ150" s="94"/>
      <c r="AK150" s="95" t="s">
        <v>35</v>
      </c>
      <c r="AL150" s="96"/>
      <c r="AM150" s="316" t="s">
        <v>26</v>
      </c>
      <c r="AN150" s="257"/>
      <c r="AO150" s="257"/>
      <c r="AP150" s="257"/>
      <c r="AQ150" s="257"/>
      <c r="AR150" s="257"/>
      <c r="AS150" s="257"/>
      <c r="AT150" s="257"/>
      <c r="AU150" s="257"/>
      <c r="AV150" s="258"/>
      <c r="AW150" s="258"/>
      <c r="AX150" s="258"/>
      <c r="AY150" s="258"/>
      <c r="AZ150" s="50"/>
      <c r="BA150" s="268"/>
      <c r="BB150" s="48"/>
      <c r="BC150" s="94"/>
      <c r="BD150" s="95" t="s">
        <v>35</v>
      </c>
      <c r="BE150" s="96"/>
      <c r="BF150" s="316" t="s">
        <v>26</v>
      </c>
      <c r="BG150" s="257">
        <f t="shared" ref="BG150:BG151" si="698">F150</f>
        <v>0</v>
      </c>
      <c r="BH150" s="257">
        <f>G150+BG150</f>
        <v>0</v>
      </c>
      <c r="BI150" s="257">
        <f>H150+BH150</f>
        <v>0</v>
      </c>
      <c r="BJ150" s="257">
        <f>I150+BI150</f>
        <v>0</v>
      </c>
      <c r="BK150" s="257">
        <f>J150+BJ150</f>
        <v>0</v>
      </c>
      <c r="BL150" s="257">
        <f>K150+BK150</f>
        <v>0</v>
      </c>
      <c r="BM150" s="257">
        <f>L150+BL150</f>
        <v>0</v>
      </c>
      <c r="BN150" s="257">
        <f>M150+BM150</f>
        <v>0</v>
      </c>
      <c r="BO150" s="258">
        <f>N150+BN150</f>
        <v>0</v>
      </c>
      <c r="BP150" s="258">
        <f>O150+BO150</f>
        <v>0</v>
      </c>
      <c r="BQ150" s="258">
        <f>P150+BP150</f>
        <v>0</v>
      </c>
      <c r="BR150" s="258">
        <f>Q150+BQ150</f>
        <v>0</v>
      </c>
      <c r="BS150" s="50"/>
      <c r="BT150" s="94"/>
      <c r="BU150" s="95" t="s">
        <v>35</v>
      </c>
      <c r="BV150" s="96"/>
      <c r="BW150" s="316" t="s">
        <v>26</v>
      </c>
      <c r="BX150" s="257">
        <f t="shared" ref="BX150:BX151" si="699">W150</f>
        <v>0</v>
      </c>
      <c r="BY150" s="257">
        <f>X150+BX150</f>
        <v>0</v>
      </c>
      <c r="BZ150" s="257">
        <f>Y150+BY150</f>
        <v>0</v>
      </c>
      <c r="CA150" s="257">
        <f>Z150+BZ150</f>
        <v>0</v>
      </c>
      <c r="CB150" s="257">
        <f>AA150+CA150</f>
        <v>0</v>
      </c>
      <c r="CC150" s="257">
        <f>AB150+CB150</f>
        <v>0</v>
      </c>
      <c r="CD150" s="257">
        <f>AC150+CC150</f>
        <v>0</v>
      </c>
      <c r="CE150" s="257">
        <f>AD150+CD150</f>
        <v>0</v>
      </c>
      <c r="CF150" s="258">
        <f>AE150+CE150</f>
        <v>0</v>
      </c>
      <c r="CG150" s="258">
        <f>AF150+CF150</f>
        <v>0</v>
      </c>
      <c r="CH150" s="258">
        <f>AG150+CG150</f>
        <v>0</v>
      </c>
      <c r="CI150" s="258">
        <f>AH150+CH150</f>
        <v>0</v>
      </c>
      <c r="CJ150" s="50"/>
      <c r="CK150" s="94"/>
      <c r="CL150" s="95" t="s">
        <v>35</v>
      </c>
      <c r="CM150" s="96"/>
      <c r="CN150" s="316" t="s">
        <v>26</v>
      </c>
      <c r="CO150" s="257">
        <f t="shared" ref="CO150:CO151" si="700">AN150</f>
        <v>0</v>
      </c>
      <c r="CP150" s="257">
        <f>AO150+CO150</f>
        <v>0</v>
      </c>
      <c r="CQ150" s="257">
        <f>AP150+CP150</f>
        <v>0</v>
      </c>
      <c r="CR150" s="257">
        <f>AQ150+CQ150</f>
        <v>0</v>
      </c>
      <c r="CS150" s="257">
        <f>AR150+CR150</f>
        <v>0</v>
      </c>
      <c r="CT150" s="257">
        <f>AS150+CS150</f>
        <v>0</v>
      </c>
      <c r="CU150" s="257">
        <f>AT150+CT150</f>
        <v>0</v>
      </c>
      <c r="CV150" s="257">
        <f>AU150+CU150</f>
        <v>0</v>
      </c>
      <c r="CW150" s="258">
        <f>AV150+CV150</f>
        <v>0</v>
      </c>
      <c r="CX150" s="258">
        <f>AW150+CW150</f>
        <v>0</v>
      </c>
      <c r="CY150" s="258">
        <f>AX150+CX150</f>
        <v>0</v>
      </c>
      <c r="CZ150" s="258">
        <f>AY150+CY150</f>
        <v>0</v>
      </c>
      <c r="DA150" s="50"/>
      <c r="DB150" s="94"/>
      <c r="DC150" s="95" t="s">
        <v>35</v>
      </c>
      <c r="DD150" s="96"/>
      <c r="DE150" s="316" t="s">
        <v>26</v>
      </c>
      <c r="DF150" s="257"/>
      <c r="DG150" s="50"/>
    </row>
    <row r="151" spans="1:111" s="14" customFormat="1" ht="15" customHeight="1">
      <c r="A151" s="50"/>
      <c r="B151" s="94"/>
      <c r="C151" s="95"/>
      <c r="D151" s="96"/>
      <c r="E151" s="316" t="s">
        <v>140</v>
      </c>
      <c r="F151" s="69"/>
      <c r="G151" s="77"/>
      <c r="H151" s="69"/>
      <c r="I151" s="77"/>
      <c r="J151" s="69"/>
      <c r="K151" s="77"/>
      <c r="L151" s="69"/>
      <c r="M151" s="77"/>
      <c r="N151" s="67"/>
      <c r="O151" s="75"/>
      <c r="P151" s="67"/>
      <c r="Q151" s="75"/>
      <c r="R151" s="50"/>
      <c r="S151" s="94"/>
      <c r="T151" s="95"/>
      <c r="U151" s="96"/>
      <c r="V151" s="316" t="s">
        <v>140</v>
      </c>
      <c r="W151" s="69"/>
      <c r="X151" s="77"/>
      <c r="Y151" s="69"/>
      <c r="Z151" s="77"/>
      <c r="AA151" s="69"/>
      <c r="AB151" s="77"/>
      <c r="AC151" s="69"/>
      <c r="AD151" s="77"/>
      <c r="AE151" s="67"/>
      <c r="AF151" s="75"/>
      <c r="AG151" s="67"/>
      <c r="AH151" s="75"/>
      <c r="AI151" s="50"/>
      <c r="AJ151" s="94"/>
      <c r="AK151" s="95"/>
      <c r="AL151" s="96"/>
      <c r="AM151" s="316" t="s">
        <v>140</v>
      </c>
      <c r="AN151" s="257"/>
      <c r="AO151" s="257"/>
      <c r="AP151" s="257"/>
      <c r="AQ151" s="257"/>
      <c r="AR151" s="257"/>
      <c r="AS151" s="257"/>
      <c r="AT151" s="257"/>
      <c r="AU151" s="257"/>
      <c r="AV151" s="258"/>
      <c r="AW151" s="258"/>
      <c r="AX151" s="258"/>
      <c r="AY151" s="258"/>
      <c r="AZ151" s="50"/>
      <c r="BA151" s="268"/>
      <c r="BB151" s="48"/>
      <c r="BC151" s="94"/>
      <c r="BD151" s="95"/>
      <c r="BE151" s="96"/>
      <c r="BF151" s="316" t="s">
        <v>140</v>
      </c>
      <c r="BG151" s="257">
        <f t="shared" si="698"/>
        <v>0</v>
      </c>
      <c r="BH151" s="257">
        <f>G151+BG151</f>
        <v>0</v>
      </c>
      <c r="BI151" s="257">
        <f>H151+BH151</f>
        <v>0</v>
      </c>
      <c r="BJ151" s="257">
        <f>I151+BI151</f>
        <v>0</v>
      </c>
      <c r="BK151" s="257">
        <f>J151+BJ151</f>
        <v>0</v>
      </c>
      <c r="BL151" s="257">
        <f>K151+BK151</f>
        <v>0</v>
      </c>
      <c r="BM151" s="257">
        <f>L151+BL151</f>
        <v>0</v>
      </c>
      <c r="BN151" s="257">
        <f>M151+BM151</f>
        <v>0</v>
      </c>
      <c r="BO151" s="258">
        <f>N151+BN151</f>
        <v>0</v>
      </c>
      <c r="BP151" s="258">
        <f>O151+BO151</f>
        <v>0</v>
      </c>
      <c r="BQ151" s="258">
        <f>P151+BP151</f>
        <v>0</v>
      </c>
      <c r="BR151" s="258">
        <f>Q151+BQ151</f>
        <v>0</v>
      </c>
      <c r="BS151" s="50"/>
      <c r="BT151" s="94"/>
      <c r="BU151" s="95"/>
      <c r="BV151" s="96"/>
      <c r="BW151" s="316" t="s">
        <v>140</v>
      </c>
      <c r="BX151" s="257">
        <f t="shared" si="699"/>
        <v>0</v>
      </c>
      <c r="BY151" s="257">
        <f>X151+BX151</f>
        <v>0</v>
      </c>
      <c r="BZ151" s="257">
        <f>Y151+BY151</f>
        <v>0</v>
      </c>
      <c r="CA151" s="257">
        <f>Z151+BZ151</f>
        <v>0</v>
      </c>
      <c r="CB151" s="257">
        <f>AA151+CA151</f>
        <v>0</v>
      </c>
      <c r="CC151" s="257">
        <f>AB151+CB151</f>
        <v>0</v>
      </c>
      <c r="CD151" s="257">
        <f>AC151+CC151</f>
        <v>0</v>
      </c>
      <c r="CE151" s="257">
        <f>AD151+CD151</f>
        <v>0</v>
      </c>
      <c r="CF151" s="258">
        <f>AE151+CE151</f>
        <v>0</v>
      </c>
      <c r="CG151" s="258">
        <f>AF151+CF151</f>
        <v>0</v>
      </c>
      <c r="CH151" s="258">
        <f>AG151+CG151</f>
        <v>0</v>
      </c>
      <c r="CI151" s="258">
        <f>AH151+CH151</f>
        <v>0</v>
      </c>
      <c r="CJ151" s="50"/>
      <c r="CK151" s="94"/>
      <c r="CL151" s="95"/>
      <c r="CM151" s="96"/>
      <c r="CN151" s="316" t="s">
        <v>140</v>
      </c>
      <c r="CO151" s="257">
        <f t="shared" si="700"/>
        <v>0</v>
      </c>
      <c r="CP151" s="257">
        <f>AO151+CO151</f>
        <v>0</v>
      </c>
      <c r="CQ151" s="257">
        <f>AP151+CP151</f>
        <v>0</v>
      </c>
      <c r="CR151" s="257">
        <f>AQ151+CQ151</f>
        <v>0</v>
      </c>
      <c r="CS151" s="257">
        <f>AR151+CR151</f>
        <v>0</v>
      </c>
      <c r="CT151" s="257">
        <f>AS151+CS151</f>
        <v>0</v>
      </c>
      <c r="CU151" s="257">
        <f>AT151+CT151</f>
        <v>0</v>
      </c>
      <c r="CV151" s="257">
        <f>AU151+CU151</f>
        <v>0</v>
      </c>
      <c r="CW151" s="258">
        <f>AV151+CV151</f>
        <v>0</v>
      </c>
      <c r="CX151" s="258">
        <f>AW151+CW151</f>
        <v>0</v>
      </c>
      <c r="CY151" s="258">
        <f>AX151+CX151</f>
        <v>0</v>
      </c>
      <c r="CZ151" s="258">
        <f>AY151+CY151</f>
        <v>0</v>
      </c>
      <c r="DA151" s="50"/>
      <c r="DB151" s="94"/>
      <c r="DC151" s="95"/>
      <c r="DD151" s="96"/>
      <c r="DE151" s="316" t="s">
        <v>140</v>
      </c>
      <c r="DF151" s="257"/>
      <c r="DG151" s="50"/>
    </row>
    <row r="152" spans="1:111" s="14" customFormat="1" ht="15" customHeight="1">
      <c r="A152" s="50"/>
      <c r="B152" s="94"/>
      <c r="C152" s="95"/>
      <c r="D152" s="96"/>
      <c r="E152" s="316" t="s">
        <v>248</v>
      </c>
      <c r="F152" s="69">
        <f t="shared" ref="F152:Q152" si="701">IF(F150=0,0,F151/F150)</f>
        <v>0</v>
      </c>
      <c r="G152" s="77">
        <f t="shared" si="701"/>
        <v>0</v>
      </c>
      <c r="H152" s="69">
        <f t="shared" si="701"/>
        <v>0</v>
      </c>
      <c r="I152" s="77">
        <f t="shared" si="701"/>
        <v>0</v>
      </c>
      <c r="J152" s="69">
        <f t="shared" si="701"/>
        <v>0</v>
      </c>
      <c r="K152" s="77">
        <f t="shared" si="701"/>
        <v>0</v>
      </c>
      <c r="L152" s="69">
        <f t="shared" si="701"/>
        <v>0</v>
      </c>
      <c r="M152" s="77">
        <f t="shared" si="701"/>
        <v>0</v>
      </c>
      <c r="N152" s="67">
        <f t="shared" si="701"/>
        <v>0</v>
      </c>
      <c r="O152" s="75">
        <f t="shared" si="701"/>
        <v>0</v>
      </c>
      <c r="P152" s="67">
        <f t="shared" si="701"/>
        <v>0</v>
      </c>
      <c r="Q152" s="75">
        <f t="shared" si="701"/>
        <v>0</v>
      </c>
      <c r="R152" s="50"/>
      <c r="S152" s="94"/>
      <c r="T152" s="95"/>
      <c r="U152" s="96"/>
      <c r="V152" s="316" t="s">
        <v>248</v>
      </c>
      <c r="W152" s="69">
        <f t="shared" ref="W152:AH152" si="702">IF(W150=0,0,W151/W150)</f>
        <v>0</v>
      </c>
      <c r="X152" s="77">
        <f t="shared" si="702"/>
        <v>0</v>
      </c>
      <c r="Y152" s="69">
        <f t="shared" si="702"/>
        <v>0</v>
      </c>
      <c r="Z152" s="77">
        <f t="shared" si="702"/>
        <v>0</v>
      </c>
      <c r="AA152" s="69">
        <f t="shared" si="702"/>
        <v>0</v>
      </c>
      <c r="AB152" s="77">
        <f t="shared" si="702"/>
        <v>0</v>
      </c>
      <c r="AC152" s="69">
        <f t="shared" si="702"/>
        <v>0</v>
      </c>
      <c r="AD152" s="77">
        <f t="shared" si="702"/>
        <v>0</v>
      </c>
      <c r="AE152" s="67">
        <f t="shared" si="702"/>
        <v>0</v>
      </c>
      <c r="AF152" s="75">
        <f t="shared" si="702"/>
        <v>0</v>
      </c>
      <c r="AG152" s="67">
        <f t="shared" si="702"/>
        <v>0</v>
      </c>
      <c r="AH152" s="75">
        <f t="shared" si="702"/>
        <v>0</v>
      </c>
      <c r="AI152" s="50"/>
      <c r="AJ152" s="94"/>
      <c r="AK152" s="95"/>
      <c r="AL152" s="96"/>
      <c r="AM152" s="316" t="s">
        <v>248</v>
      </c>
      <c r="AN152" s="257">
        <f t="shared" ref="AN152:AY152" si="703">IF(AN150=0,0,AN151/AN150)</f>
        <v>0</v>
      </c>
      <c r="AO152" s="257">
        <f t="shared" si="703"/>
        <v>0</v>
      </c>
      <c r="AP152" s="257">
        <f t="shared" si="703"/>
        <v>0</v>
      </c>
      <c r="AQ152" s="257">
        <f t="shared" si="703"/>
        <v>0</v>
      </c>
      <c r="AR152" s="257">
        <f t="shared" si="703"/>
        <v>0</v>
      </c>
      <c r="AS152" s="257">
        <f t="shared" si="703"/>
        <v>0</v>
      </c>
      <c r="AT152" s="257">
        <f t="shared" si="703"/>
        <v>0</v>
      </c>
      <c r="AU152" s="257">
        <f t="shared" si="703"/>
        <v>0</v>
      </c>
      <c r="AV152" s="258">
        <f t="shared" si="703"/>
        <v>0</v>
      </c>
      <c r="AW152" s="258">
        <f t="shared" si="703"/>
        <v>0</v>
      </c>
      <c r="AX152" s="258">
        <f t="shared" si="703"/>
        <v>0</v>
      </c>
      <c r="AY152" s="258">
        <f t="shared" si="703"/>
        <v>0</v>
      </c>
      <c r="AZ152" s="50"/>
      <c r="BA152" s="268"/>
      <c r="BB152" s="48"/>
      <c r="BC152" s="94"/>
      <c r="BD152" s="95"/>
      <c r="BE152" s="96"/>
      <c r="BF152" s="316" t="s">
        <v>248</v>
      </c>
      <c r="BG152" s="257">
        <f t="shared" ref="BG152:BR152" si="704">IF(BG150=0,0,BG151/BG150)</f>
        <v>0</v>
      </c>
      <c r="BH152" s="257">
        <f t="shared" si="704"/>
        <v>0</v>
      </c>
      <c r="BI152" s="257">
        <f t="shared" si="704"/>
        <v>0</v>
      </c>
      <c r="BJ152" s="257">
        <f t="shared" si="704"/>
        <v>0</v>
      </c>
      <c r="BK152" s="257">
        <f t="shared" si="704"/>
        <v>0</v>
      </c>
      <c r="BL152" s="257">
        <f t="shared" si="704"/>
        <v>0</v>
      </c>
      <c r="BM152" s="257">
        <f t="shared" si="704"/>
        <v>0</v>
      </c>
      <c r="BN152" s="257">
        <f t="shared" si="704"/>
        <v>0</v>
      </c>
      <c r="BO152" s="258">
        <f t="shared" si="704"/>
        <v>0</v>
      </c>
      <c r="BP152" s="258">
        <f t="shared" si="704"/>
        <v>0</v>
      </c>
      <c r="BQ152" s="258">
        <f t="shared" si="704"/>
        <v>0</v>
      </c>
      <c r="BR152" s="258">
        <f t="shared" si="704"/>
        <v>0</v>
      </c>
      <c r="BS152" s="50"/>
      <c r="BT152" s="94"/>
      <c r="BU152" s="95"/>
      <c r="BV152" s="96"/>
      <c r="BW152" s="316" t="s">
        <v>248</v>
      </c>
      <c r="BX152" s="257">
        <f t="shared" ref="BX152:CI152" si="705">IF(BX150=0,0,BX151/BX150)</f>
        <v>0</v>
      </c>
      <c r="BY152" s="257">
        <f t="shared" si="705"/>
        <v>0</v>
      </c>
      <c r="BZ152" s="257">
        <f t="shared" si="705"/>
        <v>0</v>
      </c>
      <c r="CA152" s="257">
        <f t="shared" si="705"/>
        <v>0</v>
      </c>
      <c r="CB152" s="257">
        <f t="shared" si="705"/>
        <v>0</v>
      </c>
      <c r="CC152" s="257">
        <f t="shared" si="705"/>
        <v>0</v>
      </c>
      <c r="CD152" s="257">
        <f t="shared" si="705"/>
        <v>0</v>
      </c>
      <c r="CE152" s="257">
        <f t="shared" si="705"/>
        <v>0</v>
      </c>
      <c r="CF152" s="258">
        <f t="shared" si="705"/>
        <v>0</v>
      </c>
      <c r="CG152" s="258">
        <f t="shared" si="705"/>
        <v>0</v>
      </c>
      <c r="CH152" s="258">
        <f t="shared" si="705"/>
        <v>0</v>
      </c>
      <c r="CI152" s="258">
        <f t="shared" si="705"/>
        <v>0</v>
      </c>
      <c r="CJ152" s="50"/>
      <c r="CK152" s="94"/>
      <c r="CL152" s="95"/>
      <c r="CM152" s="96"/>
      <c r="CN152" s="316" t="s">
        <v>248</v>
      </c>
      <c r="CO152" s="257">
        <f t="shared" ref="CO152:CZ152" si="706">IF(CO150=0,0,CO151/CO150)</f>
        <v>0</v>
      </c>
      <c r="CP152" s="257">
        <f t="shared" si="706"/>
        <v>0</v>
      </c>
      <c r="CQ152" s="257">
        <f t="shared" si="706"/>
        <v>0</v>
      </c>
      <c r="CR152" s="257">
        <f t="shared" si="706"/>
        <v>0</v>
      </c>
      <c r="CS152" s="257">
        <f t="shared" si="706"/>
        <v>0</v>
      </c>
      <c r="CT152" s="257">
        <f t="shared" si="706"/>
        <v>0</v>
      </c>
      <c r="CU152" s="257">
        <f t="shared" si="706"/>
        <v>0</v>
      </c>
      <c r="CV152" s="257">
        <f t="shared" si="706"/>
        <v>0</v>
      </c>
      <c r="CW152" s="258">
        <f t="shared" si="706"/>
        <v>0</v>
      </c>
      <c r="CX152" s="258">
        <f t="shared" si="706"/>
        <v>0</v>
      </c>
      <c r="CY152" s="258">
        <f t="shared" si="706"/>
        <v>0</v>
      </c>
      <c r="CZ152" s="258">
        <f t="shared" si="706"/>
        <v>0</v>
      </c>
      <c r="DA152" s="50"/>
      <c r="DB152" s="94"/>
      <c r="DC152" s="95"/>
      <c r="DD152" s="96"/>
      <c r="DE152" s="316" t="s">
        <v>248</v>
      </c>
      <c r="DF152" s="257">
        <f t="shared" ref="DF152" si="707">IF(DF150=0,0,DF151/DF150)</f>
        <v>0</v>
      </c>
      <c r="DG152" s="50"/>
    </row>
    <row r="153" spans="1:111" s="14" customFormat="1" ht="15" customHeight="1">
      <c r="A153" s="50"/>
      <c r="B153" s="94"/>
      <c r="C153" s="95" t="s">
        <v>37</v>
      </c>
      <c r="D153" s="96"/>
      <c r="E153" s="316" t="s">
        <v>140</v>
      </c>
      <c r="F153" s="81">
        <f>F155+F158+F161</f>
        <v>0</v>
      </c>
      <c r="G153" s="86">
        <f t="shared" ref="G153:Q153" si="708">G155+G158+G161</f>
        <v>0</v>
      </c>
      <c r="H153" s="81">
        <f t="shared" si="708"/>
        <v>0</v>
      </c>
      <c r="I153" s="86">
        <f t="shared" si="708"/>
        <v>0</v>
      </c>
      <c r="J153" s="81">
        <f t="shared" si="708"/>
        <v>0</v>
      </c>
      <c r="K153" s="86">
        <f t="shared" si="708"/>
        <v>0</v>
      </c>
      <c r="L153" s="81">
        <f t="shared" si="708"/>
        <v>0</v>
      </c>
      <c r="M153" s="86">
        <f t="shared" si="708"/>
        <v>0</v>
      </c>
      <c r="N153" s="66">
        <f t="shared" si="708"/>
        <v>0</v>
      </c>
      <c r="O153" s="74">
        <f t="shared" si="708"/>
        <v>0</v>
      </c>
      <c r="P153" s="66">
        <f t="shared" si="708"/>
        <v>0</v>
      </c>
      <c r="Q153" s="74">
        <f t="shared" si="708"/>
        <v>0</v>
      </c>
      <c r="R153" s="50"/>
      <c r="S153" s="94"/>
      <c r="T153" s="95" t="s">
        <v>37</v>
      </c>
      <c r="U153" s="96"/>
      <c r="V153" s="316" t="s">
        <v>140</v>
      </c>
      <c r="W153" s="81">
        <f>W155+W158+W161</f>
        <v>0</v>
      </c>
      <c r="X153" s="86">
        <f t="shared" ref="X153:AH153" si="709">X155+X158+X161</f>
        <v>0</v>
      </c>
      <c r="Y153" s="81">
        <f t="shared" si="709"/>
        <v>0</v>
      </c>
      <c r="Z153" s="86">
        <f t="shared" si="709"/>
        <v>0</v>
      </c>
      <c r="AA153" s="81">
        <f t="shared" si="709"/>
        <v>0</v>
      </c>
      <c r="AB153" s="86">
        <f t="shared" si="709"/>
        <v>0</v>
      </c>
      <c r="AC153" s="81">
        <f t="shared" si="709"/>
        <v>0</v>
      </c>
      <c r="AD153" s="86">
        <f t="shared" si="709"/>
        <v>0</v>
      </c>
      <c r="AE153" s="66">
        <f t="shared" si="709"/>
        <v>0</v>
      </c>
      <c r="AF153" s="74">
        <f t="shared" si="709"/>
        <v>0</v>
      </c>
      <c r="AG153" s="66">
        <f t="shared" si="709"/>
        <v>0</v>
      </c>
      <c r="AH153" s="74">
        <f t="shared" si="709"/>
        <v>0</v>
      </c>
      <c r="AI153" s="50"/>
      <c r="AJ153" s="94"/>
      <c r="AK153" s="95" t="s">
        <v>37</v>
      </c>
      <c r="AL153" s="96"/>
      <c r="AM153" s="316" t="s">
        <v>140</v>
      </c>
      <c r="AN153" s="343">
        <f>AN155+AN158+AN161</f>
        <v>0</v>
      </c>
      <c r="AO153" s="343">
        <f t="shared" ref="AO153:AY153" si="710">AO155+AO158+AO161</f>
        <v>0</v>
      </c>
      <c r="AP153" s="343">
        <f t="shared" si="710"/>
        <v>0</v>
      </c>
      <c r="AQ153" s="343">
        <f t="shared" si="710"/>
        <v>0</v>
      </c>
      <c r="AR153" s="343">
        <f t="shared" si="710"/>
        <v>0</v>
      </c>
      <c r="AS153" s="343">
        <f t="shared" si="710"/>
        <v>0</v>
      </c>
      <c r="AT153" s="343">
        <f t="shared" si="710"/>
        <v>0</v>
      </c>
      <c r="AU153" s="343">
        <f t="shared" si="710"/>
        <v>0</v>
      </c>
      <c r="AV153" s="346">
        <f t="shared" si="710"/>
        <v>0</v>
      </c>
      <c r="AW153" s="346">
        <f t="shared" si="710"/>
        <v>0</v>
      </c>
      <c r="AX153" s="346">
        <f t="shared" si="710"/>
        <v>0</v>
      </c>
      <c r="AY153" s="346">
        <f t="shared" si="710"/>
        <v>0</v>
      </c>
      <c r="AZ153" s="50"/>
      <c r="BA153" s="268"/>
      <c r="BB153" s="48"/>
      <c r="BC153" s="94"/>
      <c r="BD153" s="95" t="s">
        <v>37</v>
      </c>
      <c r="BE153" s="96"/>
      <c r="BF153" s="316" t="s">
        <v>140</v>
      </c>
      <c r="BG153" s="343">
        <f>BG155+BG158+BG161</f>
        <v>0</v>
      </c>
      <c r="BH153" s="343">
        <f t="shared" ref="BH153:BR153" si="711">BH155+BH158+BH161</f>
        <v>0</v>
      </c>
      <c r="BI153" s="343">
        <f t="shared" si="711"/>
        <v>0</v>
      </c>
      <c r="BJ153" s="343">
        <f t="shared" si="711"/>
        <v>0</v>
      </c>
      <c r="BK153" s="343">
        <f t="shared" si="711"/>
        <v>0</v>
      </c>
      <c r="BL153" s="343">
        <f t="shared" si="711"/>
        <v>0</v>
      </c>
      <c r="BM153" s="343">
        <f t="shared" si="711"/>
        <v>0</v>
      </c>
      <c r="BN153" s="343">
        <f t="shared" si="711"/>
        <v>0</v>
      </c>
      <c r="BO153" s="346">
        <f t="shared" si="711"/>
        <v>0</v>
      </c>
      <c r="BP153" s="346">
        <f t="shared" si="711"/>
        <v>0</v>
      </c>
      <c r="BQ153" s="346">
        <f t="shared" si="711"/>
        <v>0</v>
      </c>
      <c r="BR153" s="346">
        <f t="shared" si="711"/>
        <v>0</v>
      </c>
      <c r="BS153" s="50"/>
      <c r="BT153" s="94"/>
      <c r="BU153" s="95" t="s">
        <v>37</v>
      </c>
      <c r="BV153" s="96"/>
      <c r="BW153" s="316" t="s">
        <v>140</v>
      </c>
      <c r="BX153" s="343">
        <f>BX155+BX158+BX161</f>
        <v>0</v>
      </c>
      <c r="BY153" s="343">
        <f t="shared" ref="BY153:CI153" si="712">BY155+BY158+BY161</f>
        <v>0</v>
      </c>
      <c r="BZ153" s="343">
        <f t="shared" si="712"/>
        <v>0</v>
      </c>
      <c r="CA153" s="343">
        <f t="shared" si="712"/>
        <v>0</v>
      </c>
      <c r="CB153" s="343">
        <f t="shared" si="712"/>
        <v>0</v>
      </c>
      <c r="CC153" s="343">
        <f t="shared" si="712"/>
        <v>0</v>
      </c>
      <c r="CD153" s="343">
        <f t="shared" si="712"/>
        <v>0</v>
      </c>
      <c r="CE153" s="343">
        <f t="shared" si="712"/>
        <v>0</v>
      </c>
      <c r="CF153" s="346">
        <f t="shared" si="712"/>
        <v>0</v>
      </c>
      <c r="CG153" s="346">
        <f t="shared" si="712"/>
        <v>0</v>
      </c>
      <c r="CH153" s="346">
        <f t="shared" si="712"/>
        <v>0</v>
      </c>
      <c r="CI153" s="346">
        <f t="shared" si="712"/>
        <v>0</v>
      </c>
      <c r="CJ153" s="50"/>
      <c r="CK153" s="94"/>
      <c r="CL153" s="95" t="s">
        <v>37</v>
      </c>
      <c r="CM153" s="96"/>
      <c r="CN153" s="316" t="s">
        <v>140</v>
      </c>
      <c r="CO153" s="343">
        <f>CO155+CO158+CO161</f>
        <v>0</v>
      </c>
      <c r="CP153" s="343">
        <f t="shared" ref="CP153:CZ153" si="713">CP155+CP158+CP161</f>
        <v>0</v>
      </c>
      <c r="CQ153" s="343">
        <f t="shared" si="713"/>
        <v>0</v>
      </c>
      <c r="CR153" s="343">
        <f t="shared" si="713"/>
        <v>0</v>
      </c>
      <c r="CS153" s="343">
        <f t="shared" si="713"/>
        <v>0</v>
      </c>
      <c r="CT153" s="343">
        <f t="shared" si="713"/>
        <v>0</v>
      </c>
      <c r="CU153" s="343">
        <f t="shared" si="713"/>
        <v>0</v>
      </c>
      <c r="CV153" s="343">
        <f t="shared" si="713"/>
        <v>0</v>
      </c>
      <c r="CW153" s="346">
        <f t="shared" si="713"/>
        <v>0</v>
      </c>
      <c r="CX153" s="346">
        <f t="shared" si="713"/>
        <v>0</v>
      </c>
      <c r="CY153" s="346">
        <f t="shared" si="713"/>
        <v>0</v>
      </c>
      <c r="CZ153" s="346">
        <f t="shared" si="713"/>
        <v>0</v>
      </c>
      <c r="DA153" s="50"/>
      <c r="DB153" s="94"/>
      <c r="DC153" s="95" t="s">
        <v>37</v>
      </c>
      <c r="DD153" s="96"/>
      <c r="DE153" s="316" t="s">
        <v>140</v>
      </c>
      <c r="DF153" s="343">
        <f>DF155+DF158+DF161</f>
        <v>0</v>
      </c>
      <c r="DG153" s="50"/>
    </row>
    <row r="154" spans="1:111" s="14" customFormat="1" ht="15" customHeight="1">
      <c r="A154" s="50"/>
      <c r="B154" s="94"/>
      <c r="C154" s="95" t="s">
        <v>33</v>
      </c>
      <c r="D154" s="96"/>
      <c r="E154" s="316" t="s">
        <v>26</v>
      </c>
      <c r="F154" s="69"/>
      <c r="G154" s="77"/>
      <c r="H154" s="69"/>
      <c r="I154" s="77"/>
      <c r="J154" s="69"/>
      <c r="K154" s="77"/>
      <c r="L154" s="69"/>
      <c r="M154" s="77"/>
      <c r="N154" s="67"/>
      <c r="O154" s="75"/>
      <c r="P154" s="67"/>
      <c r="Q154" s="75"/>
      <c r="R154" s="50"/>
      <c r="S154" s="94"/>
      <c r="T154" s="95" t="s">
        <v>33</v>
      </c>
      <c r="U154" s="96"/>
      <c r="V154" s="316" t="s">
        <v>26</v>
      </c>
      <c r="W154" s="69"/>
      <c r="X154" s="77"/>
      <c r="Y154" s="69"/>
      <c r="Z154" s="77"/>
      <c r="AA154" s="69"/>
      <c r="AB154" s="77"/>
      <c r="AC154" s="69"/>
      <c r="AD154" s="77"/>
      <c r="AE154" s="67"/>
      <c r="AF154" s="75"/>
      <c r="AG154" s="67"/>
      <c r="AH154" s="75"/>
      <c r="AI154" s="50"/>
      <c r="AJ154" s="94"/>
      <c r="AK154" s="95" t="s">
        <v>33</v>
      </c>
      <c r="AL154" s="96"/>
      <c r="AM154" s="316" t="s">
        <v>26</v>
      </c>
      <c r="AN154" s="257"/>
      <c r="AO154" s="257"/>
      <c r="AP154" s="257"/>
      <c r="AQ154" s="257"/>
      <c r="AR154" s="257"/>
      <c r="AS154" s="257"/>
      <c r="AT154" s="257"/>
      <c r="AU154" s="257"/>
      <c r="AV154" s="258"/>
      <c r="AW154" s="258"/>
      <c r="AX154" s="258"/>
      <c r="AY154" s="258"/>
      <c r="AZ154" s="50"/>
      <c r="BA154" s="268"/>
      <c r="BB154" s="48"/>
      <c r="BC154" s="94"/>
      <c r="BD154" s="95" t="s">
        <v>33</v>
      </c>
      <c r="BE154" s="96"/>
      <c r="BF154" s="316" t="s">
        <v>26</v>
      </c>
      <c r="BG154" s="257">
        <f t="shared" ref="BG154:BG155" si="714">F154</f>
        <v>0</v>
      </c>
      <c r="BH154" s="257">
        <f>G154+BG154</f>
        <v>0</v>
      </c>
      <c r="BI154" s="257">
        <f>H154+BH154</f>
        <v>0</v>
      </c>
      <c r="BJ154" s="257">
        <f>I154+BI154</f>
        <v>0</v>
      </c>
      <c r="BK154" s="257">
        <f>J154+BJ154</f>
        <v>0</v>
      </c>
      <c r="BL154" s="257">
        <f>K154+BK154</f>
        <v>0</v>
      </c>
      <c r="BM154" s="257">
        <f>L154+BL154</f>
        <v>0</v>
      </c>
      <c r="BN154" s="257">
        <f>M154+BM154</f>
        <v>0</v>
      </c>
      <c r="BO154" s="258">
        <f>N154+BN154</f>
        <v>0</v>
      </c>
      <c r="BP154" s="258">
        <f>O154+BO154</f>
        <v>0</v>
      </c>
      <c r="BQ154" s="258">
        <f>P154+BP154</f>
        <v>0</v>
      </c>
      <c r="BR154" s="258">
        <f>Q154+BQ154</f>
        <v>0</v>
      </c>
      <c r="BS154" s="50"/>
      <c r="BT154" s="94"/>
      <c r="BU154" s="95" t="s">
        <v>33</v>
      </c>
      <c r="BV154" s="96"/>
      <c r="BW154" s="316" t="s">
        <v>26</v>
      </c>
      <c r="BX154" s="257">
        <f t="shared" ref="BX154:BX155" si="715">W154</f>
        <v>0</v>
      </c>
      <c r="BY154" s="257">
        <f>X154+BX154</f>
        <v>0</v>
      </c>
      <c r="BZ154" s="257">
        <f>Y154+BY154</f>
        <v>0</v>
      </c>
      <c r="CA154" s="257">
        <f>Z154+BZ154</f>
        <v>0</v>
      </c>
      <c r="CB154" s="257">
        <f>AA154+CA154</f>
        <v>0</v>
      </c>
      <c r="CC154" s="257">
        <f>AB154+CB154</f>
        <v>0</v>
      </c>
      <c r="CD154" s="257">
        <f>AC154+CC154</f>
        <v>0</v>
      </c>
      <c r="CE154" s="257">
        <f>AD154+CD154</f>
        <v>0</v>
      </c>
      <c r="CF154" s="258">
        <f>AE154+CE154</f>
        <v>0</v>
      </c>
      <c r="CG154" s="258">
        <f>AF154+CF154</f>
        <v>0</v>
      </c>
      <c r="CH154" s="258">
        <f>AG154+CG154</f>
        <v>0</v>
      </c>
      <c r="CI154" s="258">
        <f>AH154+CH154</f>
        <v>0</v>
      </c>
      <c r="CJ154" s="50"/>
      <c r="CK154" s="94"/>
      <c r="CL154" s="95" t="s">
        <v>33</v>
      </c>
      <c r="CM154" s="96"/>
      <c r="CN154" s="316" t="s">
        <v>26</v>
      </c>
      <c r="CO154" s="257">
        <f t="shared" ref="CO154:CO155" si="716">AN154</f>
        <v>0</v>
      </c>
      <c r="CP154" s="257">
        <f>AO154+CO154</f>
        <v>0</v>
      </c>
      <c r="CQ154" s="257">
        <f>AP154+CP154</f>
        <v>0</v>
      </c>
      <c r="CR154" s="257">
        <f>AQ154+CQ154</f>
        <v>0</v>
      </c>
      <c r="CS154" s="257">
        <f>AR154+CR154</f>
        <v>0</v>
      </c>
      <c r="CT154" s="257">
        <f>AS154+CS154</f>
        <v>0</v>
      </c>
      <c r="CU154" s="257">
        <f>AT154+CT154</f>
        <v>0</v>
      </c>
      <c r="CV154" s="257">
        <f>AU154+CU154</f>
        <v>0</v>
      </c>
      <c r="CW154" s="258">
        <f>AV154+CV154</f>
        <v>0</v>
      </c>
      <c r="CX154" s="258">
        <f>AW154+CW154</f>
        <v>0</v>
      </c>
      <c r="CY154" s="258">
        <f>AX154+CX154</f>
        <v>0</v>
      </c>
      <c r="CZ154" s="258">
        <f>AY154+CY154</f>
        <v>0</v>
      </c>
      <c r="DA154" s="50"/>
      <c r="DB154" s="94"/>
      <c r="DC154" s="95" t="s">
        <v>33</v>
      </c>
      <c r="DD154" s="96"/>
      <c r="DE154" s="316" t="s">
        <v>26</v>
      </c>
      <c r="DF154" s="257"/>
      <c r="DG154" s="50"/>
    </row>
    <row r="155" spans="1:111" s="14" customFormat="1" ht="15" customHeight="1">
      <c r="A155" s="50"/>
      <c r="B155" s="94"/>
      <c r="C155" s="95"/>
      <c r="D155" s="96"/>
      <c r="E155" s="316" t="s">
        <v>140</v>
      </c>
      <c r="F155" s="69"/>
      <c r="G155" s="77"/>
      <c r="H155" s="69"/>
      <c r="I155" s="77"/>
      <c r="J155" s="69"/>
      <c r="K155" s="77"/>
      <c r="L155" s="69"/>
      <c r="M155" s="77"/>
      <c r="N155" s="67"/>
      <c r="O155" s="75"/>
      <c r="P155" s="67"/>
      <c r="Q155" s="75"/>
      <c r="R155" s="50"/>
      <c r="S155" s="94"/>
      <c r="T155" s="95"/>
      <c r="U155" s="96"/>
      <c r="V155" s="316" t="s">
        <v>140</v>
      </c>
      <c r="W155" s="69"/>
      <c r="X155" s="77"/>
      <c r="Y155" s="69"/>
      <c r="Z155" s="77"/>
      <c r="AA155" s="69"/>
      <c r="AB155" s="77"/>
      <c r="AC155" s="69"/>
      <c r="AD155" s="77"/>
      <c r="AE155" s="67"/>
      <c r="AF155" s="75"/>
      <c r="AG155" s="67"/>
      <c r="AH155" s="75"/>
      <c r="AI155" s="50"/>
      <c r="AJ155" s="94"/>
      <c r="AK155" s="95"/>
      <c r="AL155" s="96"/>
      <c r="AM155" s="316" t="s">
        <v>140</v>
      </c>
      <c r="AN155" s="257"/>
      <c r="AO155" s="257"/>
      <c r="AP155" s="257"/>
      <c r="AQ155" s="257"/>
      <c r="AR155" s="257"/>
      <c r="AS155" s="257"/>
      <c r="AT155" s="257"/>
      <c r="AU155" s="257"/>
      <c r="AV155" s="258"/>
      <c r="AW155" s="258"/>
      <c r="AX155" s="258"/>
      <c r="AY155" s="258"/>
      <c r="AZ155" s="50"/>
      <c r="BA155" s="268"/>
      <c r="BB155" s="48"/>
      <c r="BC155" s="94"/>
      <c r="BD155" s="95"/>
      <c r="BE155" s="96"/>
      <c r="BF155" s="316" t="s">
        <v>140</v>
      </c>
      <c r="BG155" s="257">
        <f t="shared" si="714"/>
        <v>0</v>
      </c>
      <c r="BH155" s="257">
        <f>G155+BG155</f>
        <v>0</v>
      </c>
      <c r="BI155" s="257">
        <f>H155+BH155</f>
        <v>0</v>
      </c>
      <c r="BJ155" s="257">
        <f>I155+BI155</f>
        <v>0</v>
      </c>
      <c r="BK155" s="257">
        <f>J155+BJ155</f>
        <v>0</v>
      </c>
      <c r="BL155" s="257">
        <f>K155+BK155</f>
        <v>0</v>
      </c>
      <c r="BM155" s="257">
        <f>L155+BL155</f>
        <v>0</v>
      </c>
      <c r="BN155" s="257">
        <f>M155+BM155</f>
        <v>0</v>
      </c>
      <c r="BO155" s="258">
        <f>N155+BN155</f>
        <v>0</v>
      </c>
      <c r="BP155" s="258">
        <f>O155+BO155</f>
        <v>0</v>
      </c>
      <c r="BQ155" s="258">
        <f>P155+BP155</f>
        <v>0</v>
      </c>
      <c r="BR155" s="258">
        <f>Q155+BQ155</f>
        <v>0</v>
      </c>
      <c r="BS155" s="50"/>
      <c r="BT155" s="94"/>
      <c r="BU155" s="95"/>
      <c r="BV155" s="96"/>
      <c r="BW155" s="316" t="s">
        <v>140</v>
      </c>
      <c r="BX155" s="257">
        <f t="shared" si="715"/>
        <v>0</v>
      </c>
      <c r="BY155" s="257">
        <f>X155+BX155</f>
        <v>0</v>
      </c>
      <c r="BZ155" s="257">
        <f>Y155+BY155</f>
        <v>0</v>
      </c>
      <c r="CA155" s="257">
        <f>Z155+BZ155</f>
        <v>0</v>
      </c>
      <c r="CB155" s="257">
        <f>AA155+CA155</f>
        <v>0</v>
      </c>
      <c r="CC155" s="257">
        <f>AB155+CB155</f>
        <v>0</v>
      </c>
      <c r="CD155" s="257">
        <f>AC155+CC155</f>
        <v>0</v>
      </c>
      <c r="CE155" s="257">
        <f>AD155+CD155</f>
        <v>0</v>
      </c>
      <c r="CF155" s="258">
        <f>AE155+CE155</f>
        <v>0</v>
      </c>
      <c r="CG155" s="258">
        <f>AF155+CF155</f>
        <v>0</v>
      </c>
      <c r="CH155" s="258">
        <f>AG155+CG155</f>
        <v>0</v>
      </c>
      <c r="CI155" s="258">
        <f>AH155+CH155</f>
        <v>0</v>
      </c>
      <c r="CJ155" s="50"/>
      <c r="CK155" s="94"/>
      <c r="CL155" s="95"/>
      <c r="CM155" s="96"/>
      <c r="CN155" s="316" t="s">
        <v>140</v>
      </c>
      <c r="CO155" s="257">
        <f t="shared" si="716"/>
        <v>0</v>
      </c>
      <c r="CP155" s="257">
        <f>AO155+CO155</f>
        <v>0</v>
      </c>
      <c r="CQ155" s="257">
        <f>AP155+CP155</f>
        <v>0</v>
      </c>
      <c r="CR155" s="257">
        <f>AQ155+CQ155</f>
        <v>0</v>
      </c>
      <c r="CS155" s="257">
        <f>AR155+CR155</f>
        <v>0</v>
      </c>
      <c r="CT155" s="257">
        <f>AS155+CS155</f>
        <v>0</v>
      </c>
      <c r="CU155" s="257">
        <f>AT155+CT155</f>
        <v>0</v>
      </c>
      <c r="CV155" s="257">
        <f>AU155+CU155</f>
        <v>0</v>
      </c>
      <c r="CW155" s="258">
        <f>AV155+CV155</f>
        <v>0</v>
      </c>
      <c r="CX155" s="258">
        <f>AW155+CW155</f>
        <v>0</v>
      </c>
      <c r="CY155" s="258">
        <f>AX155+CX155</f>
        <v>0</v>
      </c>
      <c r="CZ155" s="258">
        <f>AY155+CY155</f>
        <v>0</v>
      </c>
      <c r="DA155" s="50"/>
      <c r="DB155" s="94"/>
      <c r="DC155" s="95"/>
      <c r="DD155" s="96"/>
      <c r="DE155" s="316" t="s">
        <v>140</v>
      </c>
      <c r="DF155" s="257"/>
      <c r="DG155" s="50"/>
    </row>
    <row r="156" spans="1:111" s="14" customFormat="1" ht="15" customHeight="1">
      <c r="A156" s="50"/>
      <c r="B156" s="94"/>
      <c r="C156" s="95"/>
      <c r="D156" s="96"/>
      <c r="E156" s="316" t="s">
        <v>248</v>
      </c>
      <c r="F156" s="69">
        <f>IF(F154=0,0,F155/F154)</f>
        <v>0</v>
      </c>
      <c r="G156" s="77">
        <f t="shared" ref="G156:Q156" si="717">IF(G154=0,0,G155/G154)</f>
        <v>0</v>
      </c>
      <c r="H156" s="69">
        <f t="shared" si="717"/>
        <v>0</v>
      </c>
      <c r="I156" s="77">
        <f t="shared" si="717"/>
        <v>0</v>
      </c>
      <c r="J156" s="69">
        <f t="shared" si="717"/>
        <v>0</v>
      </c>
      <c r="K156" s="77">
        <f t="shared" si="717"/>
        <v>0</v>
      </c>
      <c r="L156" s="69">
        <f t="shared" si="717"/>
        <v>0</v>
      </c>
      <c r="M156" s="77">
        <f t="shared" si="717"/>
        <v>0</v>
      </c>
      <c r="N156" s="67">
        <f t="shared" si="717"/>
        <v>0</v>
      </c>
      <c r="O156" s="75">
        <f t="shared" si="717"/>
        <v>0</v>
      </c>
      <c r="P156" s="67">
        <f t="shared" si="717"/>
        <v>0</v>
      </c>
      <c r="Q156" s="75">
        <f t="shared" si="717"/>
        <v>0</v>
      </c>
      <c r="R156" s="50"/>
      <c r="S156" s="94"/>
      <c r="T156" s="95"/>
      <c r="U156" s="96"/>
      <c r="V156" s="316" t="s">
        <v>248</v>
      </c>
      <c r="W156" s="69">
        <f>IF(W154=0,0,W155/W154)</f>
        <v>0</v>
      </c>
      <c r="X156" s="77">
        <f t="shared" ref="X156:AH156" si="718">IF(X154=0,0,X155/X154)</f>
        <v>0</v>
      </c>
      <c r="Y156" s="69">
        <f t="shared" si="718"/>
        <v>0</v>
      </c>
      <c r="Z156" s="77">
        <f t="shared" si="718"/>
        <v>0</v>
      </c>
      <c r="AA156" s="69">
        <f t="shared" si="718"/>
        <v>0</v>
      </c>
      <c r="AB156" s="77">
        <f t="shared" si="718"/>
        <v>0</v>
      </c>
      <c r="AC156" s="69">
        <f t="shared" si="718"/>
        <v>0</v>
      </c>
      <c r="AD156" s="77">
        <f t="shared" si="718"/>
        <v>0</v>
      </c>
      <c r="AE156" s="67">
        <f t="shared" si="718"/>
        <v>0</v>
      </c>
      <c r="AF156" s="75">
        <f t="shared" si="718"/>
        <v>0</v>
      </c>
      <c r="AG156" s="67">
        <f t="shared" si="718"/>
        <v>0</v>
      </c>
      <c r="AH156" s="75">
        <f t="shared" si="718"/>
        <v>0</v>
      </c>
      <c r="AI156" s="50"/>
      <c r="AJ156" s="94"/>
      <c r="AK156" s="95"/>
      <c r="AL156" s="96"/>
      <c r="AM156" s="316" t="s">
        <v>248</v>
      </c>
      <c r="AN156" s="257">
        <f>IF(AN154=0,0,AN155/AN154)</f>
        <v>0</v>
      </c>
      <c r="AO156" s="257">
        <f t="shared" ref="AO156:AY156" si="719">IF(AO154=0,0,AO155/AO154)</f>
        <v>0</v>
      </c>
      <c r="AP156" s="257">
        <f t="shared" si="719"/>
        <v>0</v>
      </c>
      <c r="AQ156" s="257">
        <f t="shared" si="719"/>
        <v>0</v>
      </c>
      <c r="AR156" s="257">
        <f t="shared" si="719"/>
        <v>0</v>
      </c>
      <c r="AS156" s="257">
        <f t="shared" si="719"/>
        <v>0</v>
      </c>
      <c r="AT156" s="257">
        <f t="shared" si="719"/>
        <v>0</v>
      </c>
      <c r="AU156" s="257">
        <f t="shared" si="719"/>
        <v>0</v>
      </c>
      <c r="AV156" s="258">
        <f t="shared" si="719"/>
        <v>0</v>
      </c>
      <c r="AW156" s="258">
        <f t="shared" si="719"/>
        <v>0</v>
      </c>
      <c r="AX156" s="258">
        <f t="shared" si="719"/>
        <v>0</v>
      </c>
      <c r="AY156" s="258">
        <f t="shared" si="719"/>
        <v>0</v>
      </c>
      <c r="AZ156" s="50"/>
      <c r="BA156" s="268"/>
      <c r="BB156" s="48"/>
      <c r="BC156" s="94"/>
      <c r="BD156" s="95"/>
      <c r="BE156" s="96"/>
      <c r="BF156" s="316" t="s">
        <v>248</v>
      </c>
      <c r="BG156" s="257">
        <f>IF(BG154=0,0,BG155/BG154)</f>
        <v>0</v>
      </c>
      <c r="BH156" s="257">
        <f t="shared" ref="BH156:BR156" si="720">IF(BH154=0,0,BH155/BH154)</f>
        <v>0</v>
      </c>
      <c r="BI156" s="257">
        <f t="shared" si="720"/>
        <v>0</v>
      </c>
      <c r="BJ156" s="257">
        <f t="shared" si="720"/>
        <v>0</v>
      </c>
      <c r="BK156" s="257">
        <f t="shared" si="720"/>
        <v>0</v>
      </c>
      <c r="BL156" s="257">
        <f t="shared" si="720"/>
        <v>0</v>
      </c>
      <c r="BM156" s="257">
        <f t="shared" si="720"/>
        <v>0</v>
      </c>
      <c r="BN156" s="257">
        <f t="shared" si="720"/>
        <v>0</v>
      </c>
      <c r="BO156" s="258">
        <f t="shared" si="720"/>
        <v>0</v>
      </c>
      <c r="BP156" s="258">
        <f t="shared" si="720"/>
        <v>0</v>
      </c>
      <c r="BQ156" s="258">
        <f t="shared" si="720"/>
        <v>0</v>
      </c>
      <c r="BR156" s="258">
        <f t="shared" si="720"/>
        <v>0</v>
      </c>
      <c r="BS156" s="50"/>
      <c r="BT156" s="94"/>
      <c r="BU156" s="95"/>
      <c r="BV156" s="96"/>
      <c r="BW156" s="316" t="s">
        <v>248</v>
      </c>
      <c r="BX156" s="257">
        <f>IF(BX154=0,0,BX155/BX154)</f>
        <v>0</v>
      </c>
      <c r="BY156" s="257">
        <f t="shared" ref="BY156:CI156" si="721">IF(BY154=0,0,BY155/BY154)</f>
        <v>0</v>
      </c>
      <c r="BZ156" s="257">
        <f t="shared" si="721"/>
        <v>0</v>
      </c>
      <c r="CA156" s="257">
        <f t="shared" si="721"/>
        <v>0</v>
      </c>
      <c r="CB156" s="257">
        <f t="shared" si="721"/>
        <v>0</v>
      </c>
      <c r="CC156" s="257">
        <f t="shared" si="721"/>
        <v>0</v>
      </c>
      <c r="CD156" s="257">
        <f t="shared" si="721"/>
        <v>0</v>
      </c>
      <c r="CE156" s="257">
        <f t="shared" si="721"/>
        <v>0</v>
      </c>
      <c r="CF156" s="258">
        <f t="shared" si="721"/>
        <v>0</v>
      </c>
      <c r="CG156" s="258">
        <f t="shared" si="721"/>
        <v>0</v>
      </c>
      <c r="CH156" s="258">
        <f t="shared" si="721"/>
        <v>0</v>
      </c>
      <c r="CI156" s="258">
        <f t="shared" si="721"/>
        <v>0</v>
      </c>
      <c r="CJ156" s="50"/>
      <c r="CK156" s="94"/>
      <c r="CL156" s="95"/>
      <c r="CM156" s="96"/>
      <c r="CN156" s="316" t="s">
        <v>248</v>
      </c>
      <c r="CO156" s="257">
        <f>IF(CO154=0,0,CO155/CO154)</f>
        <v>0</v>
      </c>
      <c r="CP156" s="257">
        <f t="shared" ref="CP156:CZ156" si="722">IF(CP154=0,0,CP155/CP154)</f>
        <v>0</v>
      </c>
      <c r="CQ156" s="257">
        <f t="shared" si="722"/>
        <v>0</v>
      </c>
      <c r="CR156" s="257">
        <f t="shared" si="722"/>
        <v>0</v>
      </c>
      <c r="CS156" s="257">
        <f t="shared" si="722"/>
        <v>0</v>
      </c>
      <c r="CT156" s="257">
        <f t="shared" si="722"/>
        <v>0</v>
      </c>
      <c r="CU156" s="257">
        <f t="shared" si="722"/>
        <v>0</v>
      </c>
      <c r="CV156" s="257">
        <f t="shared" si="722"/>
        <v>0</v>
      </c>
      <c r="CW156" s="258">
        <f t="shared" si="722"/>
        <v>0</v>
      </c>
      <c r="CX156" s="258">
        <f t="shared" si="722"/>
        <v>0</v>
      </c>
      <c r="CY156" s="258">
        <f t="shared" si="722"/>
        <v>0</v>
      </c>
      <c r="CZ156" s="258">
        <f t="shared" si="722"/>
        <v>0</v>
      </c>
      <c r="DA156" s="50"/>
      <c r="DB156" s="94"/>
      <c r="DC156" s="95"/>
      <c r="DD156" s="96"/>
      <c r="DE156" s="316" t="s">
        <v>248</v>
      </c>
      <c r="DF156" s="257">
        <f>IF(DF154=0,0,DF155/DF154)</f>
        <v>0</v>
      </c>
      <c r="DG156" s="50"/>
    </row>
    <row r="157" spans="1:111" s="14" customFormat="1" ht="15" customHeight="1">
      <c r="A157" s="50"/>
      <c r="B157" s="94"/>
      <c r="C157" s="95" t="s">
        <v>34</v>
      </c>
      <c r="D157" s="96"/>
      <c r="E157" s="316" t="s">
        <v>26</v>
      </c>
      <c r="F157" s="69"/>
      <c r="G157" s="86"/>
      <c r="H157" s="81"/>
      <c r="I157" s="86"/>
      <c r="J157" s="81"/>
      <c r="K157" s="86"/>
      <c r="L157" s="81"/>
      <c r="M157" s="77"/>
      <c r="N157" s="66"/>
      <c r="O157" s="74"/>
      <c r="P157" s="66"/>
      <c r="Q157" s="74"/>
      <c r="R157" s="50"/>
      <c r="S157" s="94"/>
      <c r="T157" s="95" t="s">
        <v>34</v>
      </c>
      <c r="U157" s="96"/>
      <c r="V157" s="316" t="s">
        <v>26</v>
      </c>
      <c r="W157" s="69"/>
      <c r="X157" s="86"/>
      <c r="Y157" s="81"/>
      <c r="Z157" s="86"/>
      <c r="AA157" s="81"/>
      <c r="AB157" s="86"/>
      <c r="AC157" s="81"/>
      <c r="AD157" s="77"/>
      <c r="AE157" s="66"/>
      <c r="AF157" s="74"/>
      <c r="AG157" s="66"/>
      <c r="AH157" s="74"/>
      <c r="AI157" s="50"/>
      <c r="AJ157" s="94"/>
      <c r="AK157" s="95" t="s">
        <v>34</v>
      </c>
      <c r="AL157" s="96"/>
      <c r="AM157" s="316" t="s">
        <v>26</v>
      </c>
      <c r="AN157" s="257"/>
      <c r="AO157" s="343"/>
      <c r="AP157" s="343"/>
      <c r="AQ157" s="343"/>
      <c r="AR157" s="343"/>
      <c r="AS157" s="343"/>
      <c r="AT157" s="343"/>
      <c r="AU157" s="257"/>
      <c r="AV157" s="346"/>
      <c r="AW157" s="346"/>
      <c r="AX157" s="346"/>
      <c r="AY157" s="346"/>
      <c r="AZ157" s="50"/>
      <c r="BA157" s="268"/>
      <c r="BB157" s="48"/>
      <c r="BC157" s="94"/>
      <c r="BD157" s="95" t="s">
        <v>34</v>
      </c>
      <c r="BE157" s="96"/>
      <c r="BF157" s="316" t="s">
        <v>26</v>
      </c>
      <c r="BG157" s="257">
        <f t="shared" ref="BG157:BG158" si="723">F157</f>
        <v>0</v>
      </c>
      <c r="BH157" s="343">
        <f>G157+BG157</f>
        <v>0</v>
      </c>
      <c r="BI157" s="343">
        <f>H157+BH157</f>
        <v>0</v>
      </c>
      <c r="BJ157" s="343">
        <f>I157+BI157</f>
        <v>0</v>
      </c>
      <c r="BK157" s="343">
        <f>J157+BJ157</f>
        <v>0</v>
      </c>
      <c r="BL157" s="343">
        <f>K157+BK157</f>
        <v>0</v>
      </c>
      <c r="BM157" s="343">
        <f>L157+BL157</f>
        <v>0</v>
      </c>
      <c r="BN157" s="257">
        <f>M157+BM157</f>
        <v>0</v>
      </c>
      <c r="BO157" s="346">
        <f>N157+BN157</f>
        <v>0</v>
      </c>
      <c r="BP157" s="346">
        <f>O157+BO157</f>
        <v>0</v>
      </c>
      <c r="BQ157" s="346">
        <f>P157+BP157</f>
        <v>0</v>
      </c>
      <c r="BR157" s="346">
        <f>Q157+BQ157</f>
        <v>0</v>
      </c>
      <c r="BS157" s="50"/>
      <c r="BT157" s="94"/>
      <c r="BU157" s="95" t="s">
        <v>34</v>
      </c>
      <c r="BV157" s="96"/>
      <c r="BW157" s="316" t="s">
        <v>26</v>
      </c>
      <c r="BX157" s="257">
        <f t="shared" ref="BX157:BX158" si="724">W157</f>
        <v>0</v>
      </c>
      <c r="BY157" s="343">
        <f>X157+BX157</f>
        <v>0</v>
      </c>
      <c r="BZ157" s="343">
        <f>Y157+BY157</f>
        <v>0</v>
      </c>
      <c r="CA157" s="343">
        <f>Z157+BZ157</f>
        <v>0</v>
      </c>
      <c r="CB157" s="343">
        <f>AA157+CA157</f>
        <v>0</v>
      </c>
      <c r="CC157" s="343">
        <f>AB157+CB157</f>
        <v>0</v>
      </c>
      <c r="CD157" s="343">
        <f>AC157+CC157</f>
        <v>0</v>
      </c>
      <c r="CE157" s="257">
        <f>AD157+CD157</f>
        <v>0</v>
      </c>
      <c r="CF157" s="346">
        <f>AE157+CE157</f>
        <v>0</v>
      </c>
      <c r="CG157" s="346">
        <f>AF157+CF157</f>
        <v>0</v>
      </c>
      <c r="CH157" s="346">
        <f>AG157+CG157</f>
        <v>0</v>
      </c>
      <c r="CI157" s="346">
        <f>AH157+CH157</f>
        <v>0</v>
      </c>
      <c r="CJ157" s="50"/>
      <c r="CK157" s="94"/>
      <c r="CL157" s="95" t="s">
        <v>34</v>
      </c>
      <c r="CM157" s="96"/>
      <c r="CN157" s="316" t="s">
        <v>26</v>
      </c>
      <c r="CO157" s="257">
        <f t="shared" ref="CO157:CO158" si="725">AN157</f>
        <v>0</v>
      </c>
      <c r="CP157" s="343">
        <f>AO157+CO157</f>
        <v>0</v>
      </c>
      <c r="CQ157" s="343">
        <f>AP157+CP157</f>
        <v>0</v>
      </c>
      <c r="CR157" s="343">
        <f>AQ157+CQ157</f>
        <v>0</v>
      </c>
      <c r="CS157" s="343">
        <f>AR157+CR157</f>
        <v>0</v>
      </c>
      <c r="CT157" s="343">
        <f>AS157+CS157</f>
        <v>0</v>
      </c>
      <c r="CU157" s="343">
        <f>AT157+CT157</f>
        <v>0</v>
      </c>
      <c r="CV157" s="257">
        <f>AU157+CU157</f>
        <v>0</v>
      </c>
      <c r="CW157" s="346">
        <f>AV157+CV157</f>
        <v>0</v>
      </c>
      <c r="CX157" s="346">
        <f>AW157+CW157</f>
        <v>0</v>
      </c>
      <c r="CY157" s="346">
        <f>AX157+CX157</f>
        <v>0</v>
      </c>
      <c r="CZ157" s="346">
        <f>AY157+CY157</f>
        <v>0</v>
      </c>
      <c r="DA157" s="50"/>
      <c r="DB157" s="94"/>
      <c r="DC157" s="95" t="s">
        <v>34</v>
      </c>
      <c r="DD157" s="96"/>
      <c r="DE157" s="316" t="s">
        <v>26</v>
      </c>
      <c r="DF157" s="257"/>
      <c r="DG157" s="50"/>
    </row>
    <row r="158" spans="1:111" s="14" customFormat="1" ht="15" customHeight="1">
      <c r="A158" s="50"/>
      <c r="B158" s="94"/>
      <c r="C158" s="95"/>
      <c r="D158" s="96"/>
      <c r="E158" s="316" t="s">
        <v>140</v>
      </c>
      <c r="F158" s="69"/>
      <c r="G158" s="86"/>
      <c r="H158" s="81"/>
      <c r="I158" s="86"/>
      <c r="J158" s="81"/>
      <c r="K158" s="86"/>
      <c r="L158" s="81"/>
      <c r="M158" s="77"/>
      <c r="N158" s="66"/>
      <c r="O158" s="74"/>
      <c r="P158" s="66"/>
      <c r="Q158" s="74"/>
      <c r="R158" s="50"/>
      <c r="S158" s="94"/>
      <c r="T158" s="95"/>
      <c r="U158" s="96"/>
      <c r="V158" s="316" t="s">
        <v>140</v>
      </c>
      <c r="W158" s="69"/>
      <c r="X158" s="86"/>
      <c r="Y158" s="81"/>
      <c r="Z158" s="86"/>
      <c r="AA158" s="81"/>
      <c r="AB158" s="86"/>
      <c r="AC158" s="81"/>
      <c r="AD158" s="77"/>
      <c r="AE158" s="66"/>
      <c r="AF158" s="74"/>
      <c r="AG158" s="66"/>
      <c r="AH158" s="74"/>
      <c r="AI158" s="50"/>
      <c r="AJ158" s="94"/>
      <c r="AK158" s="95"/>
      <c r="AL158" s="96"/>
      <c r="AM158" s="316" t="s">
        <v>140</v>
      </c>
      <c r="AN158" s="257"/>
      <c r="AO158" s="343"/>
      <c r="AP158" s="343"/>
      <c r="AQ158" s="343"/>
      <c r="AR158" s="343"/>
      <c r="AS158" s="343"/>
      <c r="AT158" s="343"/>
      <c r="AU158" s="257"/>
      <c r="AV158" s="346"/>
      <c r="AW158" s="346"/>
      <c r="AX158" s="346"/>
      <c r="AY158" s="346"/>
      <c r="AZ158" s="50"/>
      <c r="BA158" s="268"/>
      <c r="BB158" s="48"/>
      <c r="BC158" s="94"/>
      <c r="BD158" s="95"/>
      <c r="BE158" s="96"/>
      <c r="BF158" s="316" t="s">
        <v>140</v>
      </c>
      <c r="BG158" s="257">
        <f t="shared" si="723"/>
        <v>0</v>
      </c>
      <c r="BH158" s="343">
        <f>G158+BG158</f>
        <v>0</v>
      </c>
      <c r="BI158" s="343">
        <f>H158+BH158</f>
        <v>0</v>
      </c>
      <c r="BJ158" s="343">
        <f>I158+BI158</f>
        <v>0</v>
      </c>
      <c r="BK158" s="343">
        <f>J158+BJ158</f>
        <v>0</v>
      </c>
      <c r="BL158" s="343">
        <f>K158+BK158</f>
        <v>0</v>
      </c>
      <c r="BM158" s="343">
        <f>L158+BL158</f>
        <v>0</v>
      </c>
      <c r="BN158" s="257">
        <f>M158+BM158</f>
        <v>0</v>
      </c>
      <c r="BO158" s="346">
        <f>N158+BN158</f>
        <v>0</v>
      </c>
      <c r="BP158" s="346">
        <f>O158+BO158</f>
        <v>0</v>
      </c>
      <c r="BQ158" s="346">
        <f>P158+BP158</f>
        <v>0</v>
      </c>
      <c r="BR158" s="346">
        <f>Q158+BQ158</f>
        <v>0</v>
      </c>
      <c r="BS158" s="50"/>
      <c r="BT158" s="94"/>
      <c r="BU158" s="95"/>
      <c r="BV158" s="96"/>
      <c r="BW158" s="316" t="s">
        <v>140</v>
      </c>
      <c r="BX158" s="257">
        <f t="shared" si="724"/>
        <v>0</v>
      </c>
      <c r="BY158" s="343">
        <f>X158+BX158</f>
        <v>0</v>
      </c>
      <c r="BZ158" s="343">
        <f>Y158+BY158</f>
        <v>0</v>
      </c>
      <c r="CA158" s="343">
        <f>Z158+BZ158</f>
        <v>0</v>
      </c>
      <c r="CB158" s="343">
        <f>AA158+CA158</f>
        <v>0</v>
      </c>
      <c r="CC158" s="343">
        <f>AB158+CB158</f>
        <v>0</v>
      </c>
      <c r="CD158" s="343">
        <f>AC158+CC158</f>
        <v>0</v>
      </c>
      <c r="CE158" s="257">
        <f>AD158+CD158</f>
        <v>0</v>
      </c>
      <c r="CF158" s="346">
        <f>AE158+CE158</f>
        <v>0</v>
      </c>
      <c r="CG158" s="346">
        <f>AF158+CF158</f>
        <v>0</v>
      </c>
      <c r="CH158" s="346">
        <f>AG158+CG158</f>
        <v>0</v>
      </c>
      <c r="CI158" s="346">
        <f>AH158+CH158</f>
        <v>0</v>
      </c>
      <c r="CJ158" s="50"/>
      <c r="CK158" s="94"/>
      <c r="CL158" s="95"/>
      <c r="CM158" s="96"/>
      <c r="CN158" s="316" t="s">
        <v>140</v>
      </c>
      <c r="CO158" s="257">
        <f t="shared" si="725"/>
        <v>0</v>
      </c>
      <c r="CP158" s="343">
        <f>AO158+CO158</f>
        <v>0</v>
      </c>
      <c r="CQ158" s="343">
        <f>AP158+CP158</f>
        <v>0</v>
      </c>
      <c r="CR158" s="343">
        <f>AQ158+CQ158</f>
        <v>0</v>
      </c>
      <c r="CS158" s="343">
        <f>AR158+CR158</f>
        <v>0</v>
      </c>
      <c r="CT158" s="343">
        <f>AS158+CS158</f>
        <v>0</v>
      </c>
      <c r="CU158" s="343">
        <f>AT158+CT158</f>
        <v>0</v>
      </c>
      <c r="CV158" s="257">
        <f>AU158+CU158</f>
        <v>0</v>
      </c>
      <c r="CW158" s="346">
        <f>AV158+CV158</f>
        <v>0</v>
      </c>
      <c r="CX158" s="346">
        <f>AW158+CW158</f>
        <v>0</v>
      </c>
      <c r="CY158" s="346">
        <f>AX158+CX158</f>
        <v>0</v>
      </c>
      <c r="CZ158" s="346">
        <f>AY158+CY158</f>
        <v>0</v>
      </c>
      <c r="DA158" s="50"/>
      <c r="DB158" s="94"/>
      <c r="DC158" s="95"/>
      <c r="DD158" s="96"/>
      <c r="DE158" s="316" t="s">
        <v>140</v>
      </c>
      <c r="DF158" s="257"/>
      <c r="DG158" s="50"/>
    </row>
    <row r="159" spans="1:111" s="14" customFormat="1" ht="15" customHeight="1">
      <c r="A159" s="50"/>
      <c r="B159" s="94"/>
      <c r="C159" s="95"/>
      <c r="D159" s="96"/>
      <c r="E159" s="316" t="s">
        <v>248</v>
      </c>
      <c r="F159" s="69">
        <f t="shared" ref="F159:Q159" si="726">IF(F157=0,0,F158/F157)</f>
        <v>0</v>
      </c>
      <c r="G159" s="86">
        <f t="shared" si="726"/>
        <v>0</v>
      </c>
      <c r="H159" s="81">
        <f t="shared" si="726"/>
        <v>0</v>
      </c>
      <c r="I159" s="86">
        <f t="shared" si="726"/>
        <v>0</v>
      </c>
      <c r="J159" s="81">
        <f t="shared" si="726"/>
        <v>0</v>
      </c>
      <c r="K159" s="86">
        <f t="shared" si="726"/>
        <v>0</v>
      </c>
      <c r="L159" s="81">
        <f t="shared" si="726"/>
        <v>0</v>
      </c>
      <c r="M159" s="77">
        <f t="shared" si="726"/>
        <v>0</v>
      </c>
      <c r="N159" s="66">
        <f t="shared" si="726"/>
        <v>0</v>
      </c>
      <c r="O159" s="74">
        <f t="shared" si="726"/>
        <v>0</v>
      </c>
      <c r="P159" s="66">
        <f t="shared" si="726"/>
        <v>0</v>
      </c>
      <c r="Q159" s="74">
        <f t="shared" si="726"/>
        <v>0</v>
      </c>
      <c r="R159" s="50"/>
      <c r="S159" s="94"/>
      <c r="T159" s="95"/>
      <c r="U159" s="96"/>
      <c r="V159" s="316" t="s">
        <v>248</v>
      </c>
      <c r="W159" s="69">
        <f t="shared" ref="W159:AH159" si="727">IF(W157=0,0,W158/W157)</f>
        <v>0</v>
      </c>
      <c r="X159" s="86">
        <f t="shared" si="727"/>
        <v>0</v>
      </c>
      <c r="Y159" s="81">
        <f t="shared" si="727"/>
        <v>0</v>
      </c>
      <c r="Z159" s="86">
        <f t="shared" si="727"/>
        <v>0</v>
      </c>
      <c r="AA159" s="81">
        <f t="shared" si="727"/>
        <v>0</v>
      </c>
      <c r="AB159" s="86">
        <f t="shared" si="727"/>
        <v>0</v>
      </c>
      <c r="AC159" s="81">
        <f t="shared" si="727"/>
        <v>0</v>
      </c>
      <c r="AD159" s="77">
        <f t="shared" si="727"/>
        <v>0</v>
      </c>
      <c r="AE159" s="66">
        <f t="shared" si="727"/>
        <v>0</v>
      </c>
      <c r="AF159" s="74">
        <f t="shared" si="727"/>
        <v>0</v>
      </c>
      <c r="AG159" s="66">
        <f t="shared" si="727"/>
        <v>0</v>
      </c>
      <c r="AH159" s="74">
        <f t="shared" si="727"/>
        <v>0</v>
      </c>
      <c r="AI159" s="50"/>
      <c r="AJ159" s="94"/>
      <c r="AK159" s="95"/>
      <c r="AL159" s="96"/>
      <c r="AM159" s="316" t="s">
        <v>248</v>
      </c>
      <c r="AN159" s="257">
        <f t="shared" ref="AN159:AY159" si="728">IF(AN157=0,0,AN158/AN157)</f>
        <v>0</v>
      </c>
      <c r="AO159" s="343">
        <f t="shared" si="728"/>
        <v>0</v>
      </c>
      <c r="AP159" s="343">
        <f t="shared" si="728"/>
        <v>0</v>
      </c>
      <c r="AQ159" s="343">
        <f t="shared" si="728"/>
        <v>0</v>
      </c>
      <c r="AR159" s="343">
        <f t="shared" si="728"/>
        <v>0</v>
      </c>
      <c r="AS159" s="343">
        <f t="shared" si="728"/>
        <v>0</v>
      </c>
      <c r="AT159" s="343">
        <f t="shared" si="728"/>
        <v>0</v>
      </c>
      <c r="AU159" s="257">
        <f t="shared" si="728"/>
        <v>0</v>
      </c>
      <c r="AV159" s="346">
        <f t="shared" si="728"/>
        <v>0</v>
      </c>
      <c r="AW159" s="346">
        <f t="shared" si="728"/>
        <v>0</v>
      </c>
      <c r="AX159" s="346">
        <f t="shared" si="728"/>
        <v>0</v>
      </c>
      <c r="AY159" s="346">
        <f t="shared" si="728"/>
        <v>0</v>
      </c>
      <c r="AZ159" s="50"/>
      <c r="BA159" s="268"/>
      <c r="BB159" s="48"/>
      <c r="BC159" s="94"/>
      <c r="BD159" s="95"/>
      <c r="BE159" s="96"/>
      <c r="BF159" s="316" t="s">
        <v>248</v>
      </c>
      <c r="BG159" s="257">
        <f t="shared" ref="BG159:BR159" si="729">IF(BG157=0,0,BG158/BG157)</f>
        <v>0</v>
      </c>
      <c r="BH159" s="343">
        <f t="shared" si="729"/>
        <v>0</v>
      </c>
      <c r="BI159" s="343">
        <f t="shared" si="729"/>
        <v>0</v>
      </c>
      <c r="BJ159" s="343">
        <f t="shared" si="729"/>
        <v>0</v>
      </c>
      <c r="BK159" s="343">
        <f t="shared" si="729"/>
        <v>0</v>
      </c>
      <c r="BL159" s="343">
        <f t="shared" si="729"/>
        <v>0</v>
      </c>
      <c r="BM159" s="343">
        <f t="shared" si="729"/>
        <v>0</v>
      </c>
      <c r="BN159" s="257">
        <f t="shared" si="729"/>
        <v>0</v>
      </c>
      <c r="BO159" s="346">
        <f t="shared" si="729"/>
        <v>0</v>
      </c>
      <c r="BP159" s="346">
        <f t="shared" si="729"/>
        <v>0</v>
      </c>
      <c r="BQ159" s="346">
        <f t="shared" si="729"/>
        <v>0</v>
      </c>
      <c r="BR159" s="346">
        <f t="shared" si="729"/>
        <v>0</v>
      </c>
      <c r="BS159" s="50"/>
      <c r="BT159" s="94"/>
      <c r="BU159" s="95"/>
      <c r="BV159" s="96"/>
      <c r="BW159" s="316" t="s">
        <v>248</v>
      </c>
      <c r="BX159" s="257">
        <f t="shared" ref="BX159:CI159" si="730">IF(BX157=0,0,BX158/BX157)</f>
        <v>0</v>
      </c>
      <c r="BY159" s="343">
        <f t="shared" si="730"/>
        <v>0</v>
      </c>
      <c r="BZ159" s="343">
        <f t="shared" si="730"/>
        <v>0</v>
      </c>
      <c r="CA159" s="343">
        <f t="shared" si="730"/>
        <v>0</v>
      </c>
      <c r="CB159" s="343">
        <f t="shared" si="730"/>
        <v>0</v>
      </c>
      <c r="CC159" s="343">
        <f t="shared" si="730"/>
        <v>0</v>
      </c>
      <c r="CD159" s="343">
        <f t="shared" si="730"/>
        <v>0</v>
      </c>
      <c r="CE159" s="257">
        <f t="shared" si="730"/>
        <v>0</v>
      </c>
      <c r="CF159" s="346">
        <f t="shared" si="730"/>
        <v>0</v>
      </c>
      <c r="CG159" s="346">
        <f t="shared" si="730"/>
        <v>0</v>
      </c>
      <c r="CH159" s="346">
        <f t="shared" si="730"/>
        <v>0</v>
      </c>
      <c r="CI159" s="346">
        <f t="shared" si="730"/>
        <v>0</v>
      </c>
      <c r="CJ159" s="50"/>
      <c r="CK159" s="94"/>
      <c r="CL159" s="95"/>
      <c r="CM159" s="96"/>
      <c r="CN159" s="316" t="s">
        <v>248</v>
      </c>
      <c r="CO159" s="257">
        <f t="shared" ref="CO159:CZ159" si="731">IF(CO157=0,0,CO158/CO157)</f>
        <v>0</v>
      </c>
      <c r="CP159" s="343">
        <f t="shared" si="731"/>
        <v>0</v>
      </c>
      <c r="CQ159" s="343">
        <f t="shared" si="731"/>
        <v>0</v>
      </c>
      <c r="CR159" s="343">
        <f t="shared" si="731"/>
        <v>0</v>
      </c>
      <c r="CS159" s="343">
        <f t="shared" si="731"/>
        <v>0</v>
      </c>
      <c r="CT159" s="343">
        <f t="shared" si="731"/>
        <v>0</v>
      </c>
      <c r="CU159" s="343">
        <f t="shared" si="731"/>
        <v>0</v>
      </c>
      <c r="CV159" s="257">
        <f t="shared" si="731"/>
        <v>0</v>
      </c>
      <c r="CW159" s="346">
        <f t="shared" si="731"/>
        <v>0</v>
      </c>
      <c r="CX159" s="346">
        <f t="shared" si="731"/>
        <v>0</v>
      </c>
      <c r="CY159" s="346">
        <f t="shared" si="731"/>
        <v>0</v>
      </c>
      <c r="CZ159" s="346">
        <f t="shared" si="731"/>
        <v>0</v>
      </c>
      <c r="DA159" s="50"/>
      <c r="DB159" s="94"/>
      <c r="DC159" s="95"/>
      <c r="DD159" s="96"/>
      <c r="DE159" s="316" t="s">
        <v>248</v>
      </c>
      <c r="DF159" s="257">
        <f t="shared" ref="DF159" si="732">IF(DF157=0,0,DF158/DF157)</f>
        <v>0</v>
      </c>
      <c r="DG159" s="50"/>
    </row>
    <row r="160" spans="1:111" s="14" customFormat="1" ht="15" customHeight="1">
      <c r="A160" s="50"/>
      <c r="B160" s="94"/>
      <c r="C160" s="95" t="s">
        <v>35</v>
      </c>
      <c r="D160" s="96"/>
      <c r="E160" s="316" t="s">
        <v>26</v>
      </c>
      <c r="F160" s="69"/>
      <c r="G160" s="77"/>
      <c r="H160" s="69"/>
      <c r="I160" s="77"/>
      <c r="J160" s="69"/>
      <c r="K160" s="77"/>
      <c r="L160" s="69"/>
      <c r="M160" s="77"/>
      <c r="N160" s="67"/>
      <c r="O160" s="75"/>
      <c r="P160" s="67"/>
      <c r="Q160" s="75"/>
      <c r="R160" s="50"/>
      <c r="S160" s="94"/>
      <c r="T160" s="95" t="s">
        <v>35</v>
      </c>
      <c r="U160" s="96"/>
      <c r="V160" s="316" t="s">
        <v>26</v>
      </c>
      <c r="W160" s="69"/>
      <c r="X160" s="77"/>
      <c r="Y160" s="69"/>
      <c r="Z160" s="77"/>
      <c r="AA160" s="69"/>
      <c r="AB160" s="77"/>
      <c r="AC160" s="69"/>
      <c r="AD160" s="77"/>
      <c r="AE160" s="67"/>
      <c r="AF160" s="75"/>
      <c r="AG160" s="67"/>
      <c r="AH160" s="75"/>
      <c r="AI160" s="50"/>
      <c r="AJ160" s="94"/>
      <c r="AK160" s="95" t="s">
        <v>35</v>
      </c>
      <c r="AL160" s="96"/>
      <c r="AM160" s="316" t="s">
        <v>26</v>
      </c>
      <c r="AN160" s="257"/>
      <c r="AO160" s="257"/>
      <c r="AP160" s="257"/>
      <c r="AQ160" s="257"/>
      <c r="AR160" s="257"/>
      <c r="AS160" s="257"/>
      <c r="AT160" s="257"/>
      <c r="AU160" s="257"/>
      <c r="AV160" s="258"/>
      <c r="AW160" s="258"/>
      <c r="AX160" s="258"/>
      <c r="AY160" s="258"/>
      <c r="AZ160" s="50"/>
      <c r="BA160" s="268"/>
      <c r="BB160" s="48"/>
      <c r="BC160" s="94"/>
      <c r="BD160" s="95" t="s">
        <v>35</v>
      </c>
      <c r="BE160" s="96"/>
      <c r="BF160" s="316" t="s">
        <v>26</v>
      </c>
      <c r="BG160" s="257">
        <f t="shared" ref="BG160:BG161" si="733">F160</f>
        <v>0</v>
      </c>
      <c r="BH160" s="257">
        <f>G160+BG160</f>
        <v>0</v>
      </c>
      <c r="BI160" s="257">
        <f>H160+BH160</f>
        <v>0</v>
      </c>
      <c r="BJ160" s="257">
        <f>I160+BI160</f>
        <v>0</v>
      </c>
      <c r="BK160" s="257">
        <f>J160+BJ160</f>
        <v>0</v>
      </c>
      <c r="BL160" s="257">
        <f>K160+BK160</f>
        <v>0</v>
      </c>
      <c r="BM160" s="257">
        <f>L160+BL160</f>
        <v>0</v>
      </c>
      <c r="BN160" s="257">
        <f>M160+BM160</f>
        <v>0</v>
      </c>
      <c r="BO160" s="258">
        <f>N160+BN160</f>
        <v>0</v>
      </c>
      <c r="BP160" s="258">
        <f>O160+BO160</f>
        <v>0</v>
      </c>
      <c r="BQ160" s="258">
        <f>P160+BP160</f>
        <v>0</v>
      </c>
      <c r="BR160" s="258">
        <f>Q160+BQ160</f>
        <v>0</v>
      </c>
      <c r="BS160" s="50"/>
      <c r="BT160" s="94"/>
      <c r="BU160" s="95" t="s">
        <v>35</v>
      </c>
      <c r="BV160" s="96"/>
      <c r="BW160" s="316" t="s">
        <v>26</v>
      </c>
      <c r="BX160" s="257">
        <f t="shared" ref="BX160:BX161" si="734">W160</f>
        <v>0</v>
      </c>
      <c r="BY160" s="257">
        <f>X160+BX160</f>
        <v>0</v>
      </c>
      <c r="BZ160" s="257">
        <f>Y160+BY160</f>
        <v>0</v>
      </c>
      <c r="CA160" s="257">
        <f>Z160+BZ160</f>
        <v>0</v>
      </c>
      <c r="CB160" s="257">
        <f>AA160+CA160</f>
        <v>0</v>
      </c>
      <c r="CC160" s="257">
        <f>AB160+CB160</f>
        <v>0</v>
      </c>
      <c r="CD160" s="257">
        <f>AC160+CC160</f>
        <v>0</v>
      </c>
      <c r="CE160" s="257">
        <f>AD160+CD160</f>
        <v>0</v>
      </c>
      <c r="CF160" s="258">
        <f>AE160+CE160</f>
        <v>0</v>
      </c>
      <c r="CG160" s="258">
        <f>AF160+CF160</f>
        <v>0</v>
      </c>
      <c r="CH160" s="258">
        <f>AG160+CG160</f>
        <v>0</v>
      </c>
      <c r="CI160" s="258">
        <f>AH160+CH160</f>
        <v>0</v>
      </c>
      <c r="CJ160" s="50"/>
      <c r="CK160" s="94"/>
      <c r="CL160" s="95" t="s">
        <v>35</v>
      </c>
      <c r="CM160" s="96"/>
      <c r="CN160" s="316" t="s">
        <v>26</v>
      </c>
      <c r="CO160" s="257">
        <f t="shared" ref="CO160:CO161" si="735">AN160</f>
        <v>0</v>
      </c>
      <c r="CP160" s="257">
        <f>AO160+CO160</f>
        <v>0</v>
      </c>
      <c r="CQ160" s="257">
        <f>AP160+CP160</f>
        <v>0</v>
      </c>
      <c r="CR160" s="257">
        <f>AQ160+CQ160</f>
        <v>0</v>
      </c>
      <c r="CS160" s="257">
        <f>AR160+CR160</f>
        <v>0</v>
      </c>
      <c r="CT160" s="257">
        <f>AS160+CS160</f>
        <v>0</v>
      </c>
      <c r="CU160" s="257">
        <f>AT160+CT160</f>
        <v>0</v>
      </c>
      <c r="CV160" s="257">
        <f>AU160+CU160</f>
        <v>0</v>
      </c>
      <c r="CW160" s="258">
        <f>AV160+CV160</f>
        <v>0</v>
      </c>
      <c r="CX160" s="258">
        <f>AW160+CW160</f>
        <v>0</v>
      </c>
      <c r="CY160" s="258">
        <f>AX160+CX160</f>
        <v>0</v>
      </c>
      <c r="CZ160" s="258">
        <f>AY160+CY160</f>
        <v>0</v>
      </c>
      <c r="DA160" s="50"/>
      <c r="DB160" s="94"/>
      <c r="DC160" s="95" t="s">
        <v>35</v>
      </c>
      <c r="DD160" s="96"/>
      <c r="DE160" s="316" t="s">
        <v>26</v>
      </c>
      <c r="DF160" s="257"/>
      <c r="DG160" s="50"/>
    </row>
    <row r="161" spans="1:111" s="14" customFormat="1" ht="15" customHeight="1">
      <c r="A161" s="50"/>
      <c r="B161" s="94"/>
      <c r="C161" s="95"/>
      <c r="D161" s="96"/>
      <c r="E161" s="316" t="s">
        <v>140</v>
      </c>
      <c r="F161" s="69"/>
      <c r="G161" s="77"/>
      <c r="H161" s="69"/>
      <c r="I161" s="77"/>
      <c r="J161" s="69"/>
      <c r="K161" s="77"/>
      <c r="L161" s="69"/>
      <c r="M161" s="77"/>
      <c r="N161" s="67"/>
      <c r="O161" s="75"/>
      <c r="P161" s="67"/>
      <c r="Q161" s="75"/>
      <c r="R161" s="50"/>
      <c r="S161" s="94"/>
      <c r="T161" s="95"/>
      <c r="U161" s="96"/>
      <c r="V161" s="316" t="s">
        <v>140</v>
      </c>
      <c r="W161" s="69"/>
      <c r="X161" s="77"/>
      <c r="Y161" s="69"/>
      <c r="Z161" s="77"/>
      <c r="AA161" s="69"/>
      <c r="AB161" s="77"/>
      <c r="AC161" s="69"/>
      <c r="AD161" s="77"/>
      <c r="AE161" s="67"/>
      <c r="AF161" s="75"/>
      <c r="AG161" s="67"/>
      <c r="AH161" s="75"/>
      <c r="AI161" s="50"/>
      <c r="AJ161" s="94"/>
      <c r="AK161" s="95"/>
      <c r="AL161" s="96"/>
      <c r="AM161" s="316" t="s">
        <v>140</v>
      </c>
      <c r="AN161" s="257"/>
      <c r="AO161" s="257"/>
      <c r="AP161" s="257"/>
      <c r="AQ161" s="257"/>
      <c r="AR161" s="257"/>
      <c r="AS161" s="257"/>
      <c r="AT161" s="257"/>
      <c r="AU161" s="257"/>
      <c r="AV161" s="258"/>
      <c r="AW161" s="258"/>
      <c r="AX161" s="258"/>
      <c r="AY161" s="258"/>
      <c r="AZ161" s="50"/>
      <c r="BA161" s="268"/>
      <c r="BB161" s="48"/>
      <c r="BC161" s="94"/>
      <c r="BD161" s="95"/>
      <c r="BE161" s="96"/>
      <c r="BF161" s="316" t="s">
        <v>140</v>
      </c>
      <c r="BG161" s="257">
        <f t="shared" si="733"/>
        <v>0</v>
      </c>
      <c r="BH161" s="257">
        <f>G161+BG161</f>
        <v>0</v>
      </c>
      <c r="BI161" s="257">
        <f>H161+BH161</f>
        <v>0</v>
      </c>
      <c r="BJ161" s="257">
        <f>I161+BI161</f>
        <v>0</v>
      </c>
      <c r="BK161" s="257">
        <f>J161+BJ161</f>
        <v>0</v>
      </c>
      <c r="BL161" s="257">
        <f>K161+BK161</f>
        <v>0</v>
      </c>
      <c r="BM161" s="257">
        <f>L161+BL161</f>
        <v>0</v>
      </c>
      <c r="BN161" s="257">
        <f>M161+BM161</f>
        <v>0</v>
      </c>
      <c r="BO161" s="258">
        <f>N161+BN161</f>
        <v>0</v>
      </c>
      <c r="BP161" s="258">
        <f>O161+BO161</f>
        <v>0</v>
      </c>
      <c r="BQ161" s="258">
        <f>P161+BP161</f>
        <v>0</v>
      </c>
      <c r="BR161" s="258">
        <f>Q161+BQ161</f>
        <v>0</v>
      </c>
      <c r="BS161" s="50"/>
      <c r="BT161" s="94"/>
      <c r="BU161" s="95"/>
      <c r="BV161" s="96"/>
      <c r="BW161" s="316" t="s">
        <v>140</v>
      </c>
      <c r="BX161" s="257">
        <f t="shared" si="734"/>
        <v>0</v>
      </c>
      <c r="BY161" s="257">
        <f>X161+BX161</f>
        <v>0</v>
      </c>
      <c r="BZ161" s="257">
        <f>Y161+BY161</f>
        <v>0</v>
      </c>
      <c r="CA161" s="257">
        <f>Z161+BZ161</f>
        <v>0</v>
      </c>
      <c r="CB161" s="257">
        <f>AA161+CA161</f>
        <v>0</v>
      </c>
      <c r="CC161" s="257">
        <f>AB161+CB161</f>
        <v>0</v>
      </c>
      <c r="CD161" s="257">
        <f>AC161+CC161</f>
        <v>0</v>
      </c>
      <c r="CE161" s="257">
        <f>AD161+CD161</f>
        <v>0</v>
      </c>
      <c r="CF161" s="258">
        <f>AE161+CE161</f>
        <v>0</v>
      </c>
      <c r="CG161" s="258">
        <f>AF161+CF161</f>
        <v>0</v>
      </c>
      <c r="CH161" s="258">
        <f>AG161+CG161</f>
        <v>0</v>
      </c>
      <c r="CI161" s="258">
        <f>AH161+CH161</f>
        <v>0</v>
      </c>
      <c r="CJ161" s="50"/>
      <c r="CK161" s="94"/>
      <c r="CL161" s="95"/>
      <c r="CM161" s="96"/>
      <c r="CN161" s="316" t="s">
        <v>140</v>
      </c>
      <c r="CO161" s="257">
        <f t="shared" si="735"/>
        <v>0</v>
      </c>
      <c r="CP161" s="257">
        <f>AO161+CO161</f>
        <v>0</v>
      </c>
      <c r="CQ161" s="257">
        <f>AP161+CP161</f>
        <v>0</v>
      </c>
      <c r="CR161" s="257">
        <f>AQ161+CQ161</f>
        <v>0</v>
      </c>
      <c r="CS161" s="257">
        <f>AR161+CR161</f>
        <v>0</v>
      </c>
      <c r="CT161" s="257">
        <f>AS161+CS161</f>
        <v>0</v>
      </c>
      <c r="CU161" s="257">
        <f>AT161+CT161</f>
        <v>0</v>
      </c>
      <c r="CV161" s="257">
        <f>AU161+CU161</f>
        <v>0</v>
      </c>
      <c r="CW161" s="258">
        <f>AV161+CV161</f>
        <v>0</v>
      </c>
      <c r="CX161" s="258">
        <f>AW161+CW161</f>
        <v>0</v>
      </c>
      <c r="CY161" s="258">
        <f>AX161+CX161</f>
        <v>0</v>
      </c>
      <c r="CZ161" s="258">
        <f>AY161+CY161</f>
        <v>0</v>
      </c>
      <c r="DA161" s="50"/>
      <c r="DB161" s="94"/>
      <c r="DC161" s="95"/>
      <c r="DD161" s="96"/>
      <c r="DE161" s="316" t="s">
        <v>140</v>
      </c>
      <c r="DF161" s="257"/>
      <c r="DG161" s="50"/>
    </row>
    <row r="162" spans="1:111" s="14" customFormat="1" ht="15" customHeight="1">
      <c r="A162" s="50"/>
      <c r="B162" s="94"/>
      <c r="C162" s="95"/>
      <c r="D162" s="96"/>
      <c r="E162" s="316" t="s">
        <v>248</v>
      </c>
      <c r="F162" s="69">
        <f t="shared" ref="F162:Q162" si="736">IF(F160=0,0,F161/F160)</f>
        <v>0</v>
      </c>
      <c r="G162" s="77">
        <f t="shared" si="736"/>
        <v>0</v>
      </c>
      <c r="H162" s="69">
        <f t="shared" si="736"/>
        <v>0</v>
      </c>
      <c r="I162" s="77">
        <f t="shared" si="736"/>
        <v>0</v>
      </c>
      <c r="J162" s="69">
        <f t="shared" si="736"/>
        <v>0</v>
      </c>
      <c r="K162" s="77">
        <f t="shared" si="736"/>
        <v>0</v>
      </c>
      <c r="L162" s="69">
        <f t="shared" si="736"/>
        <v>0</v>
      </c>
      <c r="M162" s="77">
        <f t="shared" si="736"/>
        <v>0</v>
      </c>
      <c r="N162" s="67">
        <f t="shared" si="736"/>
        <v>0</v>
      </c>
      <c r="O162" s="75">
        <f t="shared" si="736"/>
        <v>0</v>
      </c>
      <c r="P162" s="67">
        <f t="shared" si="736"/>
        <v>0</v>
      </c>
      <c r="Q162" s="75">
        <f t="shared" si="736"/>
        <v>0</v>
      </c>
      <c r="R162" s="50"/>
      <c r="S162" s="94"/>
      <c r="T162" s="95"/>
      <c r="U162" s="96"/>
      <c r="V162" s="316" t="s">
        <v>248</v>
      </c>
      <c r="W162" s="69">
        <f t="shared" ref="W162:AH162" si="737">IF(W160=0,0,W161/W160)</f>
        <v>0</v>
      </c>
      <c r="X162" s="77">
        <f t="shared" si="737"/>
        <v>0</v>
      </c>
      <c r="Y162" s="69">
        <f t="shared" si="737"/>
        <v>0</v>
      </c>
      <c r="Z162" s="77">
        <f t="shared" si="737"/>
        <v>0</v>
      </c>
      <c r="AA162" s="69">
        <f t="shared" si="737"/>
        <v>0</v>
      </c>
      <c r="AB162" s="77">
        <f t="shared" si="737"/>
        <v>0</v>
      </c>
      <c r="AC162" s="69">
        <f t="shared" si="737"/>
        <v>0</v>
      </c>
      <c r="AD162" s="77">
        <f t="shared" si="737"/>
        <v>0</v>
      </c>
      <c r="AE162" s="67">
        <f t="shared" si="737"/>
        <v>0</v>
      </c>
      <c r="AF162" s="75">
        <f t="shared" si="737"/>
        <v>0</v>
      </c>
      <c r="AG162" s="67">
        <f t="shared" si="737"/>
        <v>0</v>
      </c>
      <c r="AH162" s="75">
        <f t="shared" si="737"/>
        <v>0</v>
      </c>
      <c r="AI162" s="50"/>
      <c r="AJ162" s="94"/>
      <c r="AK162" s="95"/>
      <c r="AL162" s="96"/>
      <c r="AM162" s="316" t="s">
        <v>248</v>
      </c>
      <c r="AN162" s="257">
        <f t="shared" ref="AN162:AY162" si="738">IF(AN160=0,0,AN161/AN160)</f>
        <v>0</v>
      </c>
      <c r="AO162" s="257">
        <f t="shared" si="738"/>
        <v>0</v>
      </c>
      <c r="AP162" s="257">
        <f t="shared" si="738"/>
        <v>0</v>
      </c>
      <c r="AQ162" s="257">
        <f t="shared" si="738"/>
        <v>0</v>
      </c>
      <c r="AR162" s="257">
        <f t="shared" si="738"/>
        <v>0</v>
      </c>
      <c r="AS162" s="257">
        <f t="shared" si="738"/>
        <v>0</v>
      </c>
      <c r="AT162" s="257">
        <f t="shared" si="738"/>
        <v>0</v>
      </c>
      <c r="AU162" s="257">
        <f t="shared" si="738"/>
        <v>0</v>
      </c>
      <c r="AV162" s="258">
        <f t="shared" si="738"/>
        <v>0</v>
      </c>
      <c r="AW162" s="258">
        <f t="shared" si="738"/>
        <v>0</v>
      </c>
      <c r="AX162" s="258">
        <f t="shared" si="738"/>
        <v>0</v>
      </c>
      <c r="AY162" s="258">
        <f t="shared" si="738"/>
        <v>0</v>
      </c>
      <c r="AZ162" s="50"/>
      <c r="BA162" s="268"/>
      <c r="BB162" s="48"/>
      <c r="BC162" s="94"/>
      <c r="BD162" s="95"/>
      <c r="BE162" s="96"/>
      <c r="BF162" s="316" t="s">
        <v>248</v>
      </c>
      <c r="BG162" s="257">
        <f t="shared" ref="BG162:BR162" si="739">IF(BG160=0,0,BG161/BG160)</f>
        <v>0</v>
      </c>
      <c r="BH162" s="257">
        <f t="shared" si="739"/>
        <v>0</v>
      </c>
      <c r="BI162" s="257">
        <f t="shared" si="739"/>
        <v>0</v>
      </c>
      <c r="BJ162" s="257">
        <f t="shared" si="739"/>
        <v>0</v>
      </c>
      <c r="BK162" s="257">
        <f t="shared" si="739"/>
        <v>0</v>
      </c>
      <c r="BL162" s="257">
        <f t="shared" si="739"/>
        <v>0</v>
      </c>
      <c r="BM162" s="257">
        <f t="shared" si="739"/>
        <v>0</v>
      </c>
      <c r="BN162" s="257">
        <f t="shared" si="739"/>
        <v>0</v>
      </c>
      <c r="BO162" s="258">
        <f t="shared" si="739"/>
        <v>0</v>
      </c>
      <c r="BP162" s="258">
        <f t="shared" si="739"/>
        <v>0</v>
      </c>
      <c r="BQ162" s="258">
        <f t="shared" si="739"/>
        <v>0</v>
      </c>
      <c r="BR162" s="258">
        <f t="shared" si="739"/>
        <v>0</v>
      </c>
      <c r="BS162" s="50"/>
      <c r="BT162" s="94"/>
      <c r="BU162" s="95"/>
      <c r="BV162" s="96"/>
      <c r="BW162" s="316" t="s">
        <v>248</v>
      </c>
      <c r="BX162" s="257">
        <f t="shared" ref="BX162:CI162" si="740">IF(BX160=0,0,BX161/BX160)</f>
        <v>0</v>
      </c>
      <c r="BY162" s="257">
        <f t="shared" si="740"/>
        <v>0</v>
      </c>
      <c r="BZ162" s="257">
        <f t="shared" si="740"/>
        <v>0</v>
      </c>
      <c r="CA162" s="257">
        <f t="shared" si="740"/>
        <v>0</v>
      </c>
      <c r="CB162" s="257">
        <f t="shared" si="740"/>
        <v>0</v>
      </c>
      <c r="CC162" s="257">
        <f t="shared" si="740"/>
        <v>0</v>
      </c>
      <c r="CD162" s="257">
        <f t="shared" si="740"/>
        <v>0</v>
      </c>
      <c r="CE162" s="257">
        <f t="shared" si="740"/>
        <v>0</v>
      </c>
      <c r="CF162" s="258">
        <f t="shared" si="740"/>
        <v>0</v>
      </c>
      <c r="CG162" s="258">
        <f t="shared" si="740"/>
        <v>0</v>
      </c>
      <c r="CH162" s="258">
        <f t="shared" si="740"/>
        <v>0</v>
      </c>
      <c r="CI162" s="258">
        <f t="shared" si="740"/>
        <v>0</v>
      </c>
      <c r="CJ162" s="50"/>
      <c r="CK162" s="94"/>
      <c r="CL162" s="95"/>
      <c r="CM162" s="96"/>
      <c r="CN162" s="316" t="s">
        <v>248</v>
      </c>
      <c r="CO162" s="257">
        <f t="shared" ref="CO162:CZ162" si="741">IF(CO160=0,0,CO161/CO160)</f>
        <v>0</v>
      </c>
      <c r="CP162" s="257">
        <f t="shared" si="741"/>
        <v>0</v>
      </c>
      <c r="CQ162" s="257">
        <f t="shared" si="741"/>
        <v>0</v>
      </c>
      <c r="CR162" s="257">
        <f t="shared" si="741"/>
        <v>0</v>
      </c>
      <c r="CS162" s="257">
        <f t="shared" si="741"/>
        <v>0</v>
      </c>
      <c r="CT162" s="257">
        <f t="shared" si="741"/>
        <v>0</v>
      </c>
      <c r="CU162" s="257">
        <f t="shared" si="741"/>
        <v>0</v>
      </c>
      <c r="CV162" s="257">
        <f t="shared" si="741"/>
        <v>0</v>
      </c>
      <c r="CW162" s="258">
        <f t="shared" si="741"/>
        <v>0</v>
      </c>
      <c r="CX162" s="258">
        <f t="shared" si="741"/>
        <v>0</v>
      </c>
      <c r="CY162" s="258">
        <f t="shared" si="741"/>
        <v>0</v>
      </c>
      <c r="CZ162" s="258">
        <f t="shared" si="741"/>
        <v>0</v>
      </c>
      <c r="DA162" s="50"/>
      <c r="DB162" s="94"/>
      <c r="DC162" s="95"/>
      <c r="DD162" s="96"/>
      <c r="DE162" s="316" t="s">
        <v>248</v>
      </c>
      <c r="DF162" s="257">
        <f t="shared" ref="DF162" si="742">IF(DF160=0,0,DF161/DF160)</f>
        <v>0</v>
      </c>
      <c r="DG162" s="50"/>
    </row>
    <row r="163" spans="1:111" s="14" customFormat="1" ht="15" customHeight="1">
      <c r="A163" s="50"/>
      <c r="B163" s="94"/>
      <c r="C163" s="95" t="s">
        <v>38</v>
      </c>
      <c r="D163" s="96"/>
      <c r="E163" s="316" t="s">
        <v>140</v>
      </c>
      <c r="F163" s="81">
        <f>F165+F168+F171</f>
        <v>0</v>
      </c>
      <c r="G163" s="86">
        <f t="shared" ref="G163:Q163" si="743">G165+G168+G171</f>
        <v>0</v>
      </c>
      <c r="H163" s="81">
        <f t="shared" si="743"/>
        <v>0</v>
      </c>
      <c r="I163" s="86">
        <f t="shared" si="743"/>
        <v>0</v>
      </c>
      <c r="J163" s="81">
        <f t="shared" si="743"/>
        <v>0</v>
      </c>
      <c r="K163" s="86">
        <f t="shared" si="743"/>
        <v>0</v>
      </c>
      <c r="L163" s="81">
        <f t="shared" si="743"/>
        <v>0</v>
      </c>
      <c r="M163" s="86">
        <f t="shared" si="743"/>
        <v>0</v>
      </c>
      <c r="N163" s="66">
        <f t="shared" si="743"/>
        <v>0</v>
      </c>
      <c r="O163" s="74">
        <f t="shared" si="743"/>
        <v>0</v>
      </c>
      <c r="P163" s="66">
        <f t="shared" si="743"/>
        <v>0</v>
      </c>
      <c r="Q163" s="74">
        <f t="shared" si="743"/>
        <v>0</v>
      </c>
      <c r="R163" s="50"/>
      <c r="S163" s="94"/>
      <c r="T163" s="95" t="s">
        <v>38</v>
      </c>
      <c r="U163" s="96"/>
      <c r="V163" s="316" t="s">
        <v>140</v>
      </c>
      <c r="W163" s="81">
        <f>W165+W168+W171</f>
        <v>0</v>
      </c>
      <c r="X163" s="86">
        <f t="shared" ref="X163:AH163" si="744">X165+X168+X171</f>
        <v>0</v>
      </c>
      <c r="Y163" s="81">
        <f t="shared" si="744"/>
        <v>0</v>
      </c>
      <c r="Z163" s="86">
        <f t="shared" si="744"/>
        <v>0</v>
      </c>
      <c r="AA163" s="81">
        <f t="shared" si="744"/>
        <v>0</v>
      </c>
      <c r="AB163" s="86">
        <f t="shared" si="744"/>
        <v>0</v>
      </c>
      <c r="AC163" s="81">
        <f t="shared" si="744"/>
        <v>0</v>
      </c>
      <c r="AD163" s="86">
        <f t="shared" si="744"/>
        <v>0</v>
      </c>
      <c r="AE163" s="66">
        <f t="shared" si="744"/>
        <v>0</v>
      </c>
      <c r="AF163" s="74">
        <f t="shared" si="744"/>
        <v>0</v>
      </c>
      <c r="AG163" s="66">
        <f t="shared" si="744"/>
        <v>0</v>
      </c>
      <c r="AH163" s="74">
        <f t="shared" si="744"/>
        <v>0</v>
      </c>
      <c r="AI163" s="50"/>
      <c r="AJ163" s="94"/>
      <c r="AK163" s="95" t="s">
        <v>38</v>
      </c>
      <c r="AL163" s="96"/>
      <c r="AM163" s="316" t="s">
        <v>140</v>
      </c>
      <c r="AN163" s="343">
        <f>AN165+AN168+AN171</f>
        <v>0</v>
      </c>
      <c r="AO163" s="343">
        <f t="shared" ref="AO163:AY163" si="745">AO165+AO168+AO171</f>
        <v>0</v>
      </c>
      <c r="AP163" s="343">
        <f t="shared" si="745"/>
        <v>0</v>
      </c>
      <c r="AQ163" s="343">
        <f t="shared" si="745"/>
        <v>0</v>
      </c>
      <c r="AR163" s="343">
        <f t="shared" si="745"/>
        <v>0</v>
      </c>
      <c r="AS163" s="343">
        <f t="shared" si="745"/>
        <v>0</v>
      </c>
      <c r="AT163" s="343">
        <f t="shared" si="745"/>
        <v>0</v>
      </c>
      <c r="AU163" s="343">
        <f t="shared" si="745"/>
        <v>0</v>
      </c>
      <c r="AV163" s="346">
        <f t="shared" si="745"/>
        <v>0</v>
      </c>
      <c r="AW163" s="346">
        <f t="shared" si="745"/>
        <v>0</v>
      </c>
      <c r="AX163" s="346">
        <f t="shared" si="745"/>
        <v>0</v>
      </c>
      <c r="AY163" s="346">
        <f t="shared" si="745"/>
        <v>0</v>
      </c>
      <c r="AZ163" s="50"/>
      <c r="BA163" s="268"/>
      <c r="BB163" s="48"/>
      <c r="BC163" s="94"/>
      <c r="BD163" s="95" t="s">
        <v>38</v>
      </c>
      <c r="BE163" s="96"/>
      <c r="BF163" s="316" t="s">
        <v>140</v>
      </c>
      <c r="BG163" s="343">
        <f>BG165+BG168+BG171</f>
        <v>0</v>
      </c>
      <c r="BH163" s="343">
        <f t="shared" ref="BH163:BR163" si="746">BH165+BH168+BH171</f>
        <v>0</v>
      </c>
      <c r="BI163" s="343">
        <f t="shared" si="746"/>
        <v>0</v>
      </c>
      <c r="BJ163" s="343">
        <f t="shared" si="746"/>
        <v>0</v>
      </c>
      <c r="BK163" s="343">
        <f t="shared" si="746"/>
        <v>0</v>
      </c>
      <c r="BL163" s="343">
        <f t="shared" si="746"/>
        <v>0</v>
      </c>
      <c r="BM163" s="343">
        <f t="shared" si="746"/>
        <v>0</v>
      </c>
      <c r="BN163" s="343">
        <f t="shared" si="746"/>
        <v>0</v>
      </c>
      <c r="BO163" s="346">
        <f t="shared" si="746"/>
        <v>0</v>
      </c>
      <c r="BP163" s="346">
        <f t="shared" si="746"/>
        <v>0</v>
      </c>
      <c r="BQ163" s="346">
        <f t="shared" si="746"/>
        <v>0</v>
      </c>
      <c r="BR163" s="346">
        <f t="shared" si="746"/>
        <v>0</v>
      </c>
      <c r="BS163" s="50"/>
      <c r="BT163" s="94"/>
      <c r="BU163" s="95" t="s">
        <v>38</v>
      </c>
      <c r="BV163" s="96"/>
      <c r="BW163" s="316" t="s">
        <v>140</v>
      </c>
      <c r="BX163" s="343">
        <f>BX165+BX168+BX171</f>
        <v>0</v>
      </c>
      <c r="BY163" s="343">
        <f t="shared" ref="BY163:CI163" si="747">BY165+BY168+BY171</f>
        <v>0</v>
      </c>
      <c r="BZ163" s="343">
        <f t="shared" si="747"/>
        <v>0</v>
      </c>
      <c r="CA163" s="343">
        <f t="shared" si="747"/>
        <v>0</v>
      </c>
      <c r="CB163" s="343">
        <f t="shared" si="747"/>
        <v>0</v>
      </c>
      <c r="CC163" s="343">
        <f t="shared" si="747"/>
        <v>0</v>
      </c>
      <c r="CD163" s="343">
        <f t="shared" si="747"/>
        <v>0</v>
      </c>
      <c r="CE163" s="343">
        <f t="shared" si="747"/>
        <v>0</v>
      </c>
      <c r="CF163" s="346">
        <f t="shared" si="747"/>
        <v>0</v>
      </c>
      <c r="CG163" s="346">
        <f t="shared" si="747"/>
        <v>0</v>
      </c>
      <c r="CH163" s="346">
        <f t="shared" si="747"/>
        <v>0</v>
      </c>
      <c r="CI163" s="346">
        <f t="shared" si="747"/>
        <v>0</v>
      </c>
      <c r="CJ163" s="50"/>
      <c r="CK163" s="94"/>
      <c r="CL163" s="95" t="s">
        <v>38</v>
      </c>
      <c r="CM163" s="96"/>
      <c r="CN163" s="316" t="s">
        <v>140</v>
      </c>
      <c r="CO163" s="343">
        <f>CO165+CO168+CO171</f>
        <v>0</v>
      </c>
      <c r="CP163" s="343">
        <f t="shared" ref="CP163:CZ163" si="748">CP165+CP168+CP171</f>
        <v>0</v>
      </c>
      <c r="CQ163" s="343">
        <f t="shared" si="748"/>
        <v>0</v>
      </c>
      <c r="CR163" s="343">
        <f t="shared" si="748"/>
        <v>0</v>
      </c>
      <c r="CS163" s="343">
        <f t="shared" si="748"/>
        <v>0</v>
      </c>
      <c r="CT163" s="343">
        <f t="shared" si="748"/>
        <v>0</v>
      </c>
      <c r="CU163" s="343">
        <f t="shared" si="748"/>
        <v>0</v>
      </c>
      <c r="CV163" s="343">
        <f t="shared" si="748"/>
        <v>0</v>
      </c>
      <c r="CW163" s="346">
        <f t="shared" si="748"/>
        <v>0</v>
      </c>
      <c r="CX163" s="346">
        <f t="shared" si="748"/>
        <v>0</v>
      </c>
      <c r="CY163" s="346">
        <f t="shared" si="748"/>
        <v>0</v>
      </c>
      <c r="CZ163" s="346">
        <f t="shared" si="748"/>
        <v>0</v>
      </c>
      <c r="DA163" s="50"/>
      <c r="DB163" s="94"/>
      <c r="DC163" s="95" t="s">
        <v>38</v>
      </c>
      <c r="DD163" s="96"/>
      <c r="DE163" s="316" t="s">
        <v>140</v>
      </c>
      <c r="DF163" s="343">
        <f>DF165+DF168+DF171</f>
        <v>0</v>
      </c>
      <c r="DG163" s="50"/>
    </row>
    <row r="164" spans="1:111" s="14" customFormat="1" ht="15" customHeight="1">
      <c r="A164" s="50"/>
      <c r="B164" s="94"/>
      <c r="C164" s="95" t="s">
        <v>33</v>
      </c>
      <c r="D164" s="96"/>
      <c r="E164" s="316" t="s">
        <v>26</v>
      </c>
      <c r="F164" s="69"/>
      <c r="G164" s="77"/>
      <c r="H164" s="69"/>
      <c r="I164" s="77"/>
      <c r="J164" s="69"/>
      <c r="K164" s="77"/>
      <c r="L164" s="69"/>
      <c r="M164" s="77"/>
      <c r="N164" s="67"/>
      <c r="O164" s="75"/>
      <c r="P164" s="67"/>
      <c r="Q164" s="75"/>
      <c r="R164" s="50"/>
      <c r="S164" s="94"/>
      <c r="T164" s="95" t="s">
        <v>33</v>
      </c>
      <c r="U164" s="96"/>
      <c r="V164" s="316" t="s">
        <v>26</v>
      </c>
      <c r="W164" s="69"/>
      <c r="X164" s="77"/>
      <c r="Y164" s="69"/>
      <c r="Z164" s="77"/>
      <c r="AA164" s="69"/>
      <c r="AB164" s="77"/>
      <c r="AC164" s="69"/>
      <c r="AD164" s="77"/>
      <c r="AE164" s="67"/>
      <c r="AF164" s="75"/>
      <c r="AG164" s="67"/>
      <c r="AH164" s="75"/>
      <c r="AI164" s="50"/>
      <c r="AJ164" s="94"/>
      <c r="AK164" s="95" t="s">
        <v>33</v>
      </c>
      <c r="AL164" s="96"/>
      <c r="AM164" s="316" t="s">
        <v>26</v>
      </c>
      <c r="AN164" s="257"/>
      <c r="AO164" s="257"/>
      <c r="AP164" s="257"/>
      <c r="AQ164" s="257"/>
      <c r="AR164" s="257"/>
      <c r="AS164" s="257"/>
      <c r="AT164" s="257"/>
      <c r="AU164" s="257"/>
      <c r="AV164" s="258"/>
      <c r="AW164" s="258"/>
      <c r="AX164" s="258"/>
      <c r="AY164" s="258"/>
      <c r="AZ164" s="50"/>
      <c r="BA164" s="268"/>
      <c r="BB164" s="48"/>
      <c r="BC164" s="94"/>
      <c r="BD164" s="95" t="s">
        <v>33</v>
      </c>
      <c r="BE164" s="96"/>
      <c r="BF164" s="316" t="s">
        <v>26</v>
      </c>
      <c r="BG164" s="257">
        <f t="shared" ref="BG164:BG165" si="749">F164</f>
        <v>0</v>
      </c>
      <c r="BH164" s="257">
        <f>G164+BG164</f>
        <v>0</v>
      </c>
      <c r="BI164" s="257">
        <f>H164+BH164</f>
        <v>0</v>
      </c>
      <c r="BJ164" s="257">
        <f>I164+BI164</f>
        <v>0</v>
      </c>
      <c r="BK164" s="257">
        <f>J164+BJ164</f>
        <v>0</v>
      </c>
      <c r="BL164" s="257">
        <f>K164+BK164</f>
        <v>0</v>
      </c>
      <c r="BM164" s="257">
        <f>L164+BL164</f>
        <v>0</v>
      </c>
      <c r="BN164" s="257">
        <f>M164+BM164</f>
        <v>0</v>
      </c>
      <c r="BO164" s="258">
        <f>N164+BN164</f>
        <v>0</v>
      </c>
      <c r="BP164" s="258">
        <f>O164+BO164</f>
        <v>0</v>
      </c>
      <c r="BQ164" s="258">
        <f>P164+BP164</f>
        <v>0</v>
      </c>
      <c r="BR164" s="258">
        <f>Q164+BQ164</f>
        <v>0</v>
      </c>
      <c r="BS164" s="50"/>
      <c r="BT164" s="94"/>
      <c r="BU164" s="95" t="s">
        <v>33</v>
      </c>
      <c r="BV164" s="96"/>
      <c r="BW164" s="316" t="s">
        <v>26</v>
      </c>
      <c r="BX164" s="257">
        <f t="shared" ref="BX164:BX165" si="750">W164</f>
        <v>0</v>
      </c>
      <c r="BY164" s="257">
        <f>X164+BX164</f>
        <v>0</v>
      </c>
      <c r="BZ164" s="257">
        <f>Y164+BY164</f>
        <v>0</v>
      </c>
      <c r="CA164" s="257">
        <f>Z164+BZ164</f>
        <v>0</v>
      </c>
      <c r="CB164" s="257">
        <f>AA164+CA164</f>
        <v>0</v>
      </c>
      <c r="CC164" s="257">
        <f>AB164+CB164</f>
        <v>0</v>
      </c>
      <c r="CD164" s="257">
        <f>AC164+CC164</f>
        <v>0</v>
      </c>
      <c r="CE164" s="257">
        <f>AD164+CD164</f>
        <v>0</v>
      </c>
      <c r="CF164" s="258">
        <f>AE164+CE164</f>
        <v>0</v>
      </c>
      <c r="CG164" s="258">
        <f>AF164+CF164</f>
        <v>0</v>
      </c>
      <c r="CH164" s="258">
        <f>AG164+CG164</f>
        <v>0</v>
      </c>
      <c r="CI164" s="258">
        <f>AH164+CH164</f>
        <v>0</v>
      </c>
      <c r="CJ164" s="50"/>
      <c r="CK164" s="94"/>
      <c r="CL164" s="95" t="s">
        <v>33</v>
      </c>
      <c r="CM164" s="96"/>
      <c r="CN164" s="316" t="s">
        <v>26</v>
      </c>
      <c r="CO164" s="257">
        <f t="shared" ref="CO164:CO165" si="751">AN164</f>
        <v>0</v>
      </c>
      <c r="CP164" s="257">
        <f>AO164+CO164</f>
        <v>0</v>
      </c>
      <c r="CQ164" s="257">
        <f>AP164+CP164</f>
        <v>0</v>
      </c>
      <c r="CR164" s="257">
        <f>AQ164+CQ164</f>
        <v>0</v>
      </c>
      <c r="CS164" s="257">
        <f>AR164+CR164</f>
        <v>0</v>
      </c>
      <c r="CT164" s="257">
        <f>AS164+CS164</f>
        <v>0</v>
      </c>
      <c r="CU164" s="257">
        <f>AT164+CT164</f>
        <v>0</v>
      </c>
      <c r="CV164" s="257">
        <f>AU164+CU164</f>
        <v>0</v>
      </c>
      <c r="CW164" s="258">
        <f>AV164+CV164</f>
        <v>0</v>
      </c>
      <c r="CX164" s="258">
        <f>AW164+CW164</f>
        <v>0</v>
      </c>
      <c r="CY164" s="258">
        <f>AX164+CX164</f>
        <v>0</v>
      </c>
      <c r="CZ164" s="258">
        <f>AY164+CY164</f>
        <v>0</v>
      </c>
      <c r="DA164" s="50"/>
      <c r="DB164" s="94"/>
      <c r="DC164" s="95" t="s">
        <v>33</v>
      </c>
      <c r="DD164" s="96"/>
      <c r="DE164" s="316" t="s">
        <v>26</v>
      </c>
      <c r="DF164" s="257"/>
      <c r="DG164" s="50"/>
    </row>
    <row r="165" spans="1:111" s="14" customFormat="1" ht="15" customHeight="1">
      <c r="A165" s="50"/>
      <c r="B165" s="94"/>
      <c r="C165" s="95"/>
      <c r="D165" s="96"/>
      <c r="E165" s="316" t="s">
        <v>140</v>
      </c>
      <c r="F165" s="69"/>
      <c r="G165" s="77"/>
      <c r="H165" s="69"/>
      <c r="I165" s="77"/>
      <c r="J165" s="69"/>
      <c r="K165" s="77"/>
      <c r="L165" s="69"/>
      <c r="M165" s="77"/>
      <c r="N165" s="67"/>
      <c r="O165" s="75"/>
      <c r="P165" s="67"/>
      <c r="Q165" s="75"/>
      <c r="R165" s="50"/>
      <c r="S165" s="94"/>
      <c r="T165" s="95"/>
      <c r="U165" s="96"/>
      <c r="V165" s="316" t="s">
        <v>140</v>
      </c>
      <c r="W165" s="69"/>
      <c r="X165" s="77"/>
      <c r="Y165" s="69"/>
      <c r="Z165" s="77"/>
      <c r="AA165" s="69"/>
      <c r="AB165" s="77"/>
      <c r="AC165" s="69"/>
      <c r="AD165" s="77"/>
      <c r="AE165" s="67"/>
      <c r="AF165" s="75"/>
      <c r="AG165" s="67"/>
      <c r="AH165" s="75"/>
      <c r="AI165" s="50"/>
      <c r="AJ165" s="94"/>
      <c r="AK165" s="95"/>
      <c r="AL165" s="96"/>
      <c r="AM165" s="316" t="s">
        <v>140</v>
      </c>
      <c r="AN165" s="257"/>
      <c r="AO165" s="257"/>
      <c r="AP165" s="257"/>
      <c r="AQ165" s="257"/>
      <c r="AR165" s="257"/>
      <c r="AS165" s="257"/>
      <c r="AT165" s="257"/>
      <c r="AU165" s="257"/>
      <c r="AV165" s="258"/>
      <c r="AW165" s="258"/>
      <c r="AX165" s="258"/>
      <c r="AY165" s="258"/>
      <c r="AZ165" s="50"/>
      <c r="BA165" s="268"/>
      <c r="BB165" s="48"/>
      <c r="BC165" s="94"/>
      <c r="BD165" s="95"/>
      <c r="BE165" s="96"/>
      <c r="BF165" s="316" t="s">
        <v>140</v>
      </c>
      <c r="BG165" s="257">
        <f t="shared" si="749"/>
        <v>0</v>
      </c>
      <c r="BH165" s="257">
        <f>G165+BG165</f>
        <v>0</v>
      </c>
      <c r="BI165" s="257">
        <f>H165+BH165</f>
        <v>0</v>
      </c>
      <c r="BJ165" s="257">
        <f>I165+BI165</f>
        <v>0</v>
      </c>
      <c r="BK165" s="257">
        <f>J165+BJ165</f>
        <v>0</v>
      </c>
      <c r="BL165" s="257">
        <f>K165+BK165</f>
        <v>0</v>
      </c>
      <c r="BM165" s="257">
        <f>L165+BL165</f>
        <v>0</v>
      </c>
      <c r="BN165" s="257">
        <f>M165+BM165</f>
        <v>0</v>
      </c>
      <c r="BO165" s="258">
        <f>N165+BN165</f>
        <v>0</v>
      </c>
      <c r="BP165" s="258">
        <f>O165+BO165</f>
        <v>0</v>
      </c>
      <c r="BQ165" s="258">
        <f>P165+BP165</f>
        <v>0</v>
      </c>
      <c r="BR165" s="258">
        <f>Q165+BQ165</f>
        <v>0</v>
      </c>
      <c r="BS165" s="50"/>
      <c r="BT165" s="94"/>
      <c r="BU165" s="95"/>
      <c r="BV165" s="96"/>
      <c r="BW165" s="316" t="s">
        <v>140</v>
      </c>
      <c r="BX165" s="257">
        <f t="shared" si="750"/>
        <v>0</v>
      </c>
      <c r="BY165" s="257">
        <f>X165+BX165</f>
        <v>0</v>
      </c>
      <c r="BZ165" s="257">
        <f>Y165+BY165</f>
        <v>0</v>
      </c>
      <c r="CA165" s="257">
        <f>Z165+BZ165</f>
        <v>0</v>
      </c>
      <c r="CB165" s="257">
        <f>AA165+CA165</f>
        <v>0</v>
      </c>
      <c r="CC165" s="257">
        <f>AB165+CB165</f>
        <v>0</v>
      </c>
      <c r="CD165" s="257">
        <f>AC165+CC165</f>
        <v>0</v>
      </c>
      <c r="CE165" s="257">
        <f>AD165+CD165</f>
        <v>0</v>
      </c>
      <c r="CF165" s="258">
        <f>AE165+CE165</f>
        <v>0</v>
      </c>
      <c r="CG165" s="258">
        <f>AF165+CF165</f>
        <v>0</v>
      </c>
      <c r="CH165" s="258">
        <f>AG165+CG165</f>
        <v>0</v>
      </c>
      <c r="CI165" s="258">
        <f>AH165+CH165</f>
        <v>0</v>
      </c>
      <c r="CJ165" s="50"/>
      <c r="CK165" s="94"/>
      <c r="CL165" s="95"/>
      <c r="CM165" s="96"/>
      <c r="CN165" s="316" t="s">
        <v>140</v>
      </c>
      <c r="CO165" s="257">
        <f t="shared" si="751"/>
        <v>0</v>
      </c>
      <c r="CP165" s="257">
        <f>AO165+CO165</f>
        <v>0</v>
      </c>
      <c r="CQ165" s="257">
        <f>AP165+CP165</f>
        <v>0</v>
      </c>
      <c r="CR165" s="257">
        <f>AQ165+CQ165</f>
        <v>0</v>
      </c>
      <c r="CS165" s="257">
        <f>AR165+CR165</f>
        <v>0</v>
      </c>
      <c r="CT165" s="257">
        <f>AS165+CS165</f>
        <v>0</v>
      </c>
      <c r="CU165" s="257">
        <f>AT165+CT165</f>
        <v>0</v>
      </c>
      <c r="CV165" s="257">
        <f>AU165+CU165</f>
        <v>0</v>
      </c>
      <c r="CW165" s="258">
        <f>AV165+CV165</f>
        <v>0</v>
      </c>
      <c r="CX165" s="258">
        <f>AW165+CW165</f>
        <v>0</v>
      </c>
      <c r="CY165" s="258">
        <f>AX165+CX165</f>
        <v>0</v>
      </c>
      <c r="CZ165" s="258">
        <f>AY165+CY165</f>
        <v>0</v>
      </c>
      <c r="DA165" s="50"/>
      <c r="DB165" s="94"/>
      <c r="DC165" s="95"/>
      <c r="DD165" s="96"/>
      <c r="DE165" s="316" t="s">
        <v>140</v>
      </c>
      <c r="DF165" s="257"/>
      <c r="DG165" s="50"/>
    </row>
    <row r="166" spans="1:111" s="14" customFormat="1" ht="15" customHeight="1">
      <c r="A166" s="50"/>
      <c r="B166" s="94"/>
      <c r="C166" s="95"/>
      <c r="D166" s="96"/>
      <c r="E166" s="316" t="s">
        <v>248</v>
      </c>
      <c r="F166" s="69">
        <f>IF(F164=0,0,F165/F164)</f>
        <v>0</v>
      </c>
      <c r="G166" s="77">
        <f t="shared" ref="G166:Q166" si="752">IF(G164=0,0,G165/G164)</f>
        <v>0</v>
      </c>
      <c r="H166" s="69">
        <f t="shared" si="752"/>
        <v>0</v>
      </c>
      <c r="I166" s="77">
        <f t="shared" si="752"/>
        <v>0</v>
      </c>
      <c r="J166" s="69">
        <f t="shared" si="752"/>
        <v>0</v>
      </c>
      <c r="K166" s="77">
        <f t="shared" si="752"/>
        <v>0</v>
      </c>
      <c r="L166" s="69">
        <f t="shared" si="752"/>
        <v>0</v>
      </c>
      <c r="M166" s="77">
        <f t="shared" si="752"/>
        <v>0</v>
      </c>
      <c r="N166" s="67">
        <f t="shared" si="752"/>
        <v>0</v>
      </c>
      <c r="O166" s="75">
        <f t="shared" si="752"/>
        <v>0</v>
      </c>
      <c r="P166" s="67">
        <f t="shared" si="752"/>
        <v>0</v>
      </c>
      <c r="Q166" s="75">
        <f t="shared" si="752"/>
        <v>0</v>
      </c>
      <c r="R166" s="50"/>
      <c r="S166" s="94"/>
      <c r="T166" s="95"/>
      <c r="U166" s="96"/>
      <c r="V166" s="316" t="s">
        <v>248</v>
      </c>
      <c r="W166" s="69">
        <f>IF(W164=0,0,W165/W164)</f>
        <v>0</v>
      </c>
      <c r="X166" s="77">
        <f t="shared" ref="X166:AH166" si="753">IF(X164=0,0,X165/X164)</f>
        <v>0</v>
      </c>
      <c r="Y166" s="69">
        <f t="shared" si="753"/>
        <v>0</v>
      </c>
      <c r="Z166" s="77">
        <f t="shared" si="753"/>
        <v>0</v>
      </c>
      <c r="AA166" s="69">
        <f t="shared" si="753"/>
        <v>0</v>
      </c>
      <c r="AB166" s="77">
        <f t="shared" si="753"/>
        <v>0</v>
      </c>
      <c r="AC166" s="69">
        <f t="shared" si="753"/>
        <v>0</v>
      </c>
      <c r="AD166" s="77">
        <f t="shared" si="753"/>
        <v>0</v>
      </c>
      <c r="AE166" s="67">
        <f t="shared" si="753"/>
        <v>0</v>
      </c>
      <c r="AF166" s="75">
        <f t="shared" si="753"/>
        <v>0</v>
      </c>
      <c r="AG166" s="67">
        <f t="shared" si="753"/>
        <v>0</v>
      </c>
      <c r="AH166" s="75">
        <f t="shared" si="753"/>
        <v>0</v>
      </c>
      <c r="AI166" s="50"/>
      <c r="AJ166" s="94"/>
      <c r="AK166" s="95"/>
      <c r="AL166" s="96"/>
      <c r="AM166" s="316" t="s">
        <v>248</v>
      </c>
      <c r="AN166" s="257">
        <f>IF(AN164=0,0,AN165/AN164)</f>
        <v>0</v>
      </c>
      <c r="AO166" s="257">
        <f t="shared" ref="AO166:AY166" si="754">IF(AO164=0,0,AO165/AO164)</f>
        <v>0</v>
      </c>
      <c r="AP166" s="257">
        <f t="shared" si="754"/>
        <v>0</v>
      </c>
      <c r="AQ166" s="257">
        <f t="shared" si="754"/>
        <v>0</v>
      </c>
      <c r="AR166" s="257">
        <f t="shared" si="754"/>
        <v>0</v>
      </c>
      <c r="AS166" s="257">
        <f t="shared" si="754"/>
        <v>0</v>
      </c>
      <c r="AT166" s="257">
        <f t="shared" si="754"/>
        <v>0</v>
      </c>
      <c r="AU166" s="257">
        <f t="shared" si="754"/>
        <v>0</v>
      </c>
      <c r="AV166" s="258">
        <f t="shared" si="754"/>
        <v>0</v>
      </c>
      <c r="AW166" s="258">
        <f t="shared" si="754"/>
        <v>0</v>
      </c>
      <c r="AX166" s="258">
        <f t="shared" si="754"/>
        <v>0</v>
      </c>
      <c r="AY166" s="258">
        <f t="shared" si="754"/>
        <v>0</v>
      </c>
      <c r="AZ166" s="50"/>
      <c r="BA166" s="268"/>
      <c r="BB166" s="48"/>
      <c r="BC166" s="94"/>
      <c r="BD166" s="95"/>
      <c r="BE166" s="96"/>
      <c r="BF166" s="316" t="s">
        <v>248</v>
      </c>
      <c r="BG166" s="257">
        <f>IF(BG164=0,0,BG165/BG164)</f>
        <v>0</v>
      </c>
      <c r="BH166" s="257">
        <f t="shared" ref="BH166:BR166" si="755">IF(BH164=0,0,BH165/BH164)</f>
        <v>0</v>
      </c>
      <c r="BI166" s="257">
        <f t="shared" si="755"/>
        <v>0</v>
      </c>
      <c r="BJ166" s="257">
        <f t="shared" si="755"/>
        <v>0</v>
      </c>
      <c r="BK166" s="257">
        <f t="shared" si="755"/>
        <v>0</v>
      </c>
      <c r="BL166" s="257">
        <f t="shared" si="755"/>
        <v>0</v>
      </c>
      <c r="BM166" s="257">
        <f t="shared" si="755"/>
        <v>0</v>
      </c>
      <c r="BN166" s="257">
        <f t="shared" si="755"/>
        <v>0</v>
      </c>
      <c r="BO166" s="258">
        <f t="shared" si="755"/>
        <v>0</v>
      </c>
      <c r="BP166" s="258">
        <f t="shared" si="755"/>
        <v>0</v>
      </c>
      <c r="BQ166" s="258">
        <f t="shared" si="755"/>
        <v>0</v>
      </c>
      <c r="BR166" s="258">
        <f t="shared" si="755"/>
        <v>0</v>
      </c>
      <c r="BS166" s="50"/>
      <c r="BT166" s="94"/>
      <c r="BU166" s="95"/>
      <c r="BV166" s="96"/>
      <c r="BW166" s="316" t="s">
        <v>248</v>
      </c>
      <c r="BX166" s="257">
        <f>IF(BX164=0,0,BX165/BX164)</f>
        <v>0</v>
      </c>
      <c r="BY166" s="257">
        <f t="shared" ref="BY166:CI166" si="756">IF(BY164=0,0,BY165/BY164)</f>
        <v>0</v>
      </c>
      <c r="BZ166" s="257">
        <f t="shared" si="756"/>
        <v>0</v>
      </c>
      <c r="CA166" s="257">
        <f t="shared" si="756"/>
        <v>0</v>
      </c>
      <c r="CB166" s="257">
        <f t="shared" si="756"/>
        <v>0</v>
      </c>
      <c r="CC166" s="257">
        <f t="shared" si="756"/>
        <v>0</v>
      </c>
      <c r="CD166" s="257">
        <f t="shared" si="756"/>
        <v>0</v>
      </c>
      <c r="CE166" s="257">
        <f t="shared" si="756"/>
        <v>0</v>
      </c>
      <c r="CF166" s="258">
        <f t="shared" si="756"/>
        <v>0</v>
      </c>
      <c r="CG166" s="258">
        <f t="shared" si="756"/>
        <v>0</v>
      </c>
      <c r="CH166" s="258">
        <f t="shared" si="756"/>
        <v>0</v>
      </c>
      <c r="CI166" s="258">
        <f t="shared" si="756"/>
        <v>0</v>
      </c>
      <c r="CJ166" s="50"/>
      <c r="CK166" s="94"/>
      <c r="CL166" s="95"/>
      <c r="CM166" s="96"/>
      <c r="CN166" s="316" t="s">
        <v>248</v>
      </c>
      <c r="CO166" s="257">
        <f>IF(CO164=0,0,CO165/CO164)</f>
        <v>0</v>
      </c>
      <c r="CP166" s="257">
        <f t="shared" ref="CP166:CZ166" si="757">IF(CP164=0,0,CP165/CP164)</f>
        <v>0</v>
      </c>
      <c r="CQ166" s="257">
        <f t="shared" si="757"/>
        <v>0</v>
      </c>
      <c r="CR166" s="257">
        <f t="shared" si="757"/>
        <v>0</v>
      </c>
      <c r="CS166" s="257">
        <f t="shared" si="757"/>
        <v>0</v>
      </c>
      <c r="CT166" s="257">
        <f t="shared" si="757"/>
        <v>0</v>
      </c>
      <c r="CU166" s="257">
        <f t="shared" si="757"/>
        <v>0</v>
      </c>
      <c r="CV166" s="257">
        <f t="shared" si="757"/>
        <v>0</v>
      </c>
      <c r="CW166" s="258">
        <f t="shared" si="757"/>
        <v>0</v>
      </c>
      <c r="CX166" s="258">
        <f t="shared" si="757"/>
        <v>0</v>
      </c>
      <c r="CY166" s="258">
        <f t="shared" si="757"/>
        <v>0</v>
      </c>
      <c r="CZ166" s="258">
        <f t="shared" si="757"/>
        <v>0</v>
      </c>
      <c r="DA166" s="50"/>
      <c r="DB166" s="94"/>
      <c r="DC166" s="95"/>
      <c r="DD166" s="96"/>
      <c r="DE166" s="316" t="s">
        <v>248</v>
      </c>
      <c r="DF166" s="257">
        <f>IF(DF164=0,0,DF165/DF164)</f>
        <v>0</v>
      </c>
      <c r="DG166" s="50"/>
    </row>
    <row r="167" spans="1:111" s="14" customFormat="1" ht="15" customHeight="1">
      <c r="A167" s="50"/>
      <c r="B167" s="94"/>
      <c r="C167" s="95" t="s">
        <v>34</v>
      </c>
      <c r="D167" s="96"/>
      <c r="E167" s="316" t="s">
        <v>26</v>
      </c>
      <c r="F167" s="69"/>
      <c r="G167" s="86"/>
      <c r="H167" s="81"/>
      <c r="I167" s="86"/>
      <c r="J167" s="81"/>
      <c r="K167" s="86"/>
      <c r="L167" s="81"/>
      <c r="M167" s="77"/>
      <c r="N167" s="66"/>
      <c r="O167" s="74"/>
      <c r="P167" s="66"/>
      <c r="Q167" s="74"/>
      <c r="R167" s="50"/>
      <c r="S167" s="94"/>
      <c r="T167" s="95" t="s">
        <v>34</v>
      </c>
      <c r="U167" s="96"/>
      <c r="V167" s="316" t="s">
        <v>26</v>
      </c>
      <c r="W167" s="69"/>
      <c r="X167" s="86"/>
      <c r="Y167" s="81"/>
      <c r="Z167" s="86"/>
      <c r="AA167" s="81"/>
      <c r="AB167" s="86"/>
      <c r="AC167" s="81"/>
      <c r="AD167" s="77"/>
      <c r="AE167" s="66"/>
      <c r="AF167" s="74"/>
      <c r="AG167" s="66"/>
      <c r="AH167" s="74"/>
      <c r="AI167" s="50"/>
      <c r="AJ167" s="94"/>
      <c r="AK167" s="95" t="s">
        <v>34</v>
      </c>
      <c r="AL167" s="96"/>
      <c r="AM167" s="316" t="s">
        <v>26</v>
      </c>
      <c r="AN167" s="257"/>
      <c r="AO167" s="343"/>
      <c r="AP167" s="343"/>
      <c r="AQ167" s="343"/>
      <c r="AR167" s="343"/>
      <c r="AS167" s="343"/>
      <c r="AT167" s="343"/>
      <c r="AU167" s="257"/>
      <c r="AV167" s="346"/>
      <c r="AW167" s="346"/>
      <c r="AX167" s="346"/>
      <c r="AY167" s="346"/>
      <c r="AZ167" s="50"/>
      <c r="BA167" s="268"/>
      <c r="BB167" s="48"/>
      <c r="BC167" s="94"/>
      <c r="BD167" s="95" t="s">
        <v>34</v>
      </c>
      <c r="BE167" s="96"/>
      <c r="BF167" s="316" t="s">
        <v>26</v>
      </c>
      <c r="BG167" s="257">
        <f t="shared" ref="BG167:BG168" si="758">F167</f>
        <v>0</v>
      </c>
      <c r="BH167" s="343">
        <f>G167+BG167</f>
        <v>0</v>
      </c>
      <c r="BI167" s="343">
        <f>H167+BH167</f>
        <v>0</v>
      </c>
      <c r="BJ167" s="343">
        <f>I167+BI167</f>
        <v>0</v>
      </c>
      <c r="BK167" s="343">
        <f>J167+BJ167</f>
        <v>0</v>
      </c>
      <c r="BL167" s="343">
        <f>K167+BK167</f>
        <v>0</v>
      </c>
      <c r="BM167" s="343">
        <f>L167+BL167</f>
        <v>0</v>
      </c>
      <c r="BN167" s="257">
        <f>M167+BM167</f>
        <v>0</v>
      </c>
      <c r="BO167" s="346">
        <f>N167+BN167</f>
        <v>0</v>
      </c>
      <c r="BP167" s="346">
        <f>O167+BO167</f>
        <v>0</v>
      </c>
      <c r="BQ167" s="346">
        <f>P167+BP167</f>
        <v>0</v>
      </c>
      <c r="BR167" s="346">
        <f>Q167+BQ167</f>
        <v>0</v>
      </c>
      <c r="BS167" s="50"/>
      <c r="BT167" s="94"/>
      <c r="BU167" s="95" t="s">
        <v>34</v>
      </c>
      <c r="BV167" s="96"/>
      <c r="BW167" s="316" t="s">
        <v>26</v>
      </c>
      <c r="BX167" s="257">
        <f t="shared" ref="BX167:BX168" si="759">W167</f>
        <v>0</v>
      </c>
      <c r="BY167" s="343">
        <f>X167+BX167</f>
        <v>0</v>
      </c>
      <c r="BZ167" s="343">
        <f>Y167+BY167</f>
        <v>0</v>
      </c>
      <c r="CA167" s="343">
        <f>Z167+BZ167</f>
        <v>0</v>
      </c>
      <c r="CB167" s="343">
        <f>AA167+CA167</f>
        <v>0</v>
      </c>
      <c r="CC167" s="343">
        <f>AB167+CB167</f>
        <v>0</v>
      </c>
      <c r="CD167" s="343">
        <f>AC167+CC167</f>
        <v>0</v>
      </c>
      <c r="CE167" s="257">
        <f>AD167+CD167</f>
        <v>0</v>
      </c>
      <c r="CF167" s="346">
        <f>AE167+CE167</f>
        <v>0</v>
      </c>
      <c r="CG167" s="346">
        <f>AF167+CF167</f>
        <v>0</v>
      </c>
      <c r="CH167" s="346">
        <f>AG167+CG167</f>
        <v>0</v>
      </c>
      <c r="CI167" s="346">
        <f>AH167+CH167</f>
        <v>0</v>
      </c>
      <c r="CJ167" s="50"/>
      <c r="CK167" s="94"/>
      <c r="CL167" s="95" t="s">
        <v>34</v>
      </c>
      <c r="CM167" s="96"/>
      <c r="CN167" s="316" t="s">
        <v>26</v>
      </c>
      <c r="CO167" s="257">
        <f t="shared" ref="CO167:CO168" si="760">AN167</f>
        <v>0</v>
      </c>
      <c r="CP167" s="343">
        <f>AO167+CO167</f>
        <v>0</v>
      </c>
      <c r="CQ167" s="343">
        <f>AP167+CP167</f>
        <v>0</v>
      </c>
      <c r="CR167" s="343">
        <f>AQ167+CQ167</f>
        <v>0</v>
      </c>
      <c r="CS167" s="343">
        <f>AR167+CR167</f>
        <v>0</v>
      </c>
      <c r="CT167" s="343">
        <f>AS167+CS167</f>
        <v>0</v>
      </c>
      <c r="CU167" s="343">
        <f>AT167+CT167</f>
        <v>0</v>
      </c>
      <c r="CV167" s="257">
        <f>AU167+CU167</f>
        <v>0</v>
      </c>
      <c r="CW167" s="346">
        <f>AV167+CV167</f>
        <v>0</v>
      </c>
      <c r="CX167" s="346">
        <f>AW167+CW167</f>
        <v>0</v>
      </c>
      <c r="CY167" s="346">
        <f>AX167+CX167</f>
        <v>0</v>
      </c>
      <c r="CZ167" s="346">
        <f>AY167+CY167</f>
        <v>0</v>
      </c>
      <c r="DA167" s="50"/>
      <c r="DB167" s="94"/>
      <c r="DC167" s="95" t="s">
        <v>34</v>
      </c>
      <c r="DD167" s="96"/>
      <c r="DE167" s="316" t="s">
        <v>26</v>
      </c>
      <c r="DF167" s="257"/>
      <c r="DG167" s="50"/>
    </row>
    <row r="168" spans="1:111" s="14" customFormat="1" ht="15" customHeight="1">
      <c r="A168" s="50"/>
      <c r="B168" s="94"/>
      <c r="C168" s="95"/>
      <c r="D168" s="96"/>
      <c r="E168" s="316" t="s">
        <v>140</v>
      </c>
      <c r="F168" s="69"/>
      <c r="G168" s="86"/>
      <c r="H168" s="81"/>
      <c r="I168" s="86"/>
      <c r="J168" s="81"/>
      <c r="K168" s="86"/>
      <c r="L168" s="81"/>
      <c r="M168" s="77"/>
      <c r="N168" s="66"/>
      <c r="O168" s="74"/>
      <c r="P168" s="66"/>
      <c r="Q168" s="74"/>
      <c r="R168" s="50"/>
      <c r="S168" s="94"/>
      <c r="T168" s="95"/>
      <c r="U168" s="96"/>
      <c r="V168" s="316" t="s">
        <v>140</v>
      </c>
      <c r="W168" s="69"/>
      <c r="X168" s="86"/>
      <c r="Y168" s="81"/>
      <c r="Z168" s="86"/>
      <c r="AA168" s="81"/>
      <c r="AB168" s="86"/>
      <c r="AC168" s="81"/>
      <c r="AD168" s="77"/>
      <c r="AE168" s="66"/>
      <c r="AF168" s="74"/>
      <c r="AG168" s="66"/>
      <c r="AH168" s="74"/>
      <c r="AI168" s="50"/>
      <c r="AJ168" s="94"/>
      <c r="AK168" s="95"/>
      <c r="AL168" s="96"/>
      <c r="AM168" s="316" t="s">
        <v>140</v>
      </c>
      <c r="AN168" s="257"/>
      <c r="AO168" s="343"/>
      <c r="AP168" s="343"/>
      <c r="AQ168" s="343"/>
      <c r="AR168" s="343"/>
      <c r="AS168" s="343"/>
      <c r="AT168" s="343"/>
      <c r="AU168" s="257"/>
      <c r="AV168" s="346"/>
      <c r="AW168" s="346"/>
      <c r="AX168" s="346"/>
      <c r="AY168" s="346"/>
      <c r="AZ168" s="50"/>
      <c r="BA168" s="268"/>
      <c r="BB168" s="48"/>
      <c r="BC168" s="94"/>
      <c r="BD168" s="95"/>
      <c r="BE168" s="96"/>
      <c r="BF168" s="316" t="s">
        <v>140</v>
      </c>
      <c r="BG168" s="257">
        <f t="shared" si="758"/>
        <v>0</v>
      </c>
      <c r="BH168" s="343">
        <f>G168+BG168</f>
        <v>0</v>
      </c>
      <c r="BI168" s="343">
        <f>H168+BH168</f>
        <v>0</v>
      </c>
      <c r="BJ168" s="343">
        <f>I168+BI168</f>
        <v>0</v>
      </c>
      <c r="BK168" s="343">
        <f>J168+BJ168</f>
        <v>0</v>
      </c>
      <c r="BL168" s="343">
        <f>K168+BK168</f>
        <v>0</v>
      </c>
      <c r="BM168" s="343">
        <f>L168+BL168</f>
        <v>0</v>
      </c>
      <c r="BN168" s="257">
        <f>M168+BM168</f>
        <v>0</v>
      </c>
      <c r="BO168" s="346">
        <f>N168+BN168</f>
        <v>0</v>
      </c>
      <c r="BP168" s="346">
        <f>O168+BO168</f>
        <v>0</v>
      </c>
      <c r="BQ168" s="346">
        <f>P168+BP168</f>
        <v>0</v>
      </c>
      <c r="BR168" s="346">
        <f>Q168+BQ168</f>
        <v>0</v>
      </c>
      <c r="BS168" s="50"/>
      <c r="BT168" s="94"/>
      <c r="BU168" s="95"/>
      <c r="BV168" s="96"/>
      <c r="BW168" s="316" t="s">
        <v>140</v>
      </c>
      <c r="BX168" s="257">
        <f t="shared" si="759"/>
        <v>0</v>
      </c>
      <c r="BY168" s="343">
        <f>X168+BX168</f>
        <v>0</v>
      </c>
      <c r="BZ168" s="343">
        <f>Y168+BY168</f>
        <v>0</v>
      </c>
      <c r="CA168" s="343">
        <f>Z168+BZ168</f>
        <v>0</v>
      </c>
      <c r="CB168" s="343">
        <f>AA168+CA168</f>
        <v>0</v>
      </c>
      <c r="CC168" s="343">
        <f>AB168+CB168</f>
        <v>0</v>
      </c>
      <c r="CD168" s="343">
        <f>AC168+CC168</f>
        <v>0</v>
      </c>
      <c r="CE168" s="257">
        <f>AD168+CD168</f>
        <v>0</v>
      </c>
      <c r="CF168" s="346">
        <f>AE168+CE168</f>
        <v>0</v>
      </c>
      <c r="CG168" s="346">
        <f>AF168+CF168</f>
        <v>0</v>
      </c>
      <c r="CH168" s="346">
        <f>AG168+CG168</f>
        <v>0</v>
      </c>
      <c r="CI168" s="346">
        <f>AH168+CH168</f>
        <v>0</v>
      </c>
      <c r="CJ168" s="50"/>
      <c r="CK168" s="94"/>
      <c r="CL168" s="95"/>
      <c r="CM168" s="96"/>
      <c r="CN168" s="316" t="s">
        <v>140</v>
      </c>
      <c r="CO168" s="257">
        <f t="shared" si="760"/>
        <v>0</v>
      </c>
      <c r="CP168" s="343">
        <f>AO168+CO168</f>
        <v>0</v>
      </c>
      <c r="CQ168" s="343">
        <f>AP168+CP168</f>
        <v>0</v>
      </c>
      <c r="CR168" s="343">
        <f>AQ168+CQ168</f>
        <v>0</v>
      </c>
      <c r="CS168" s="343">
        <f>AR168+CR168</f>
        <v>0</v>
      </c>
      <c r="CT168" s="343">
        <f>AS168+CS168</f>
        <v>0</v>
      </c>
      <c r="CU168" s="343">
        <f>AT168+CT168</f>
        <v>0</v>
      </c>
      <c r="CV168" s="257">
        <f>AU168+CU168</f>
        <v>0</v>
      </c>
      <c r="CW168" s="346">
        <f>AV168+CV168</f>
        <v>0</v>
      </c>
      <c r="CX168" s="346">
        <f>AW168+CW168</f>
        <v>0</v>
      </c>
      <c r="CY168" s="346">
        <f>AX168+CX168</f>
        <v>0</v>
      </c>
      <c r="CZ168" s="346">
        <f>AY168+CY168</f>
        <v>0</v>
      </c>
      <c r="DA168" s="50"/>
      <c r="DB168" s="94"/>
      <c r="DC168" s="95"/>
      <c r="DD168" s="96"/>
      <c r="DE168" s="316" t="s">
        <v>140</v>
      </c>
      <c r="DF168" s="257"/>
      <c r="DG168" s="50"/>
    </row>
    <row r="169" spans="1:111" s="14" customFormat="1" ht="15" customHeight="1">
      <c r="A169" s="50"/>
      <c r="B169" s="94"/>
      <c r="C169" s="95"/>
      <c r="D169" s="96"/>
      <c r="E169" s="316" t="s">
        <v>248</v>
      </c>
      <c r="F169" s="69">
        <f t="shared" ref="F169:Q169" si="761">IF(F167=0,0,F168/F167)</f>
        <v>0</v>
      </c>
      <c r="G169" s="86">
        <f t="shared" si="761"/>
        <v>0</v>
      </c>
      <c r="H169" s="81">
        <f t="shared" si="761"/>
        <v>0</v>
      </c>
      <c r="I169" s="86">
        <f t="shared" si="761"/>
        <v>0</v>
      </c>
      <c r="J169" s="81">
        <f t="shared" si="761"/>
        <v>0</v>
      </c>
      <c r="K169" s="86">
        <f t="shared" si="761"/>
        <v>0</v>
      </c>
      <c r="L169" s="81">
        <f t="shared" si="761"/>
        <v>0</v>
      </c>
      <c r="M169" s="77">
        <f t="shared" si="761"/>
        <v>0</v>
      </c>
      <c r="N169" s="66">
        <f t="shared" si="761"/>
        <v>0</v>
      </c>
      <c r="O169" s="74">
        <f t="shared" si="761"/>
        <v>0</v>
      </c>
      <c r="P169" s="66">
        <f t="shared" si="761"/>
        <v>0</v>
      </c>
      <c r="Q169" s="74">
        <f t="shared" si="761"/>
        <v>0</v>
      </c>
      <c r="R169" s="50"/>
      <c r="S169" s="94"/>
      <c r="T169" s="95"/>
      <c r="U169" s="96"/>
      <c r="V169" s="316" t="s">
        <v>248</v>
      </c>
      <c r="W169" s="69">
        <f t="shared" ref="W169:AH169" si="762">IF(W167=0,0,W168/W167)</f>
        <v>0</v>
      </c>
      <c r="X169" s="86">
        <f t="shared" si="762"/>
        <v>0</v>
      </c>
      <c r="Y169" s="81">
        <f t="shared" si="762"/>
        <v>0</v>
      </c>
      <c r="Z169" s="86">
        <f t="shared" si="762"/>
        <v>0</v>
      </c>
      <c r="AA169" s="81">
        <f t="shared" si="762"/>
        <v>0</v>
      </c>
      <c r="AB169" s="86">
        <f t="shared" si="762"/>
        <v>0</v>
      </c>
      <c r="AC169" s="81">
        <f t="shared" si="762"/>
        <v>0</v>
      </c>
      <c r="AD169" s="77">
        <f t="shared" si="762"/>
        <v>0</v>
      </c>
      <c r="AE169" s="66">
        <f t="shared" si="762"/>
        <v>0</v>
      </c>
      <c r="AF169" s="74">
        <f t="shared" si="762"/>
        <v>0</v>
      </c>
      <c r="AG169" s="66">
        <f t="shared" si="762"/>
        <v>0</v>
      </c>
      <c r="AH169" s="74">
        <f t="shared" si="762"/>
        <v>0</v>
      </c>
      <c r="AI169" s="50"/>
      <c r="AJ169" s="94"/>
      <c r="AK169" s="95"/>
      <c r="AL169" s="96"/>
      <c r="AM169" s="316" t="s">
        <v>248</v>
      </c>
      <c r="AN169" s="257">
        <f t="shared" ref="AN169:AY169" si="763">IF(AN167=0,0,AN168/AN167)</f>
        <v>0</v>
      </c>
      <c r="AO169" s="343">
        <f t="shared" si="763"/>
        <v>0</v>
      </c>
      <c r="AP169" s="343">
        <f t="shared" si="763"/>
        <v>0</v>
      </c>
      <c r="AQ169" s="343">
        <f t="shared" si="763"/>
        <v>0</v>
      </c>
      <c r="AR169" s="343">
        <f t="shared" si="763"/>
        <v>0</v>
      </c>
      <c r="AS169" s="343">
        <f t="shared" si="763"/>
        <v>0</v>
      </c>
      <c r="AT169" s="343">
        <f t="shared" si="763"/>
        <v>0</v>
      </c>
      <c r="AU169" s="257">
        <f t="shared" si="763"/>
        <v>0</v>
      </c>
      <c r="AV169" s="346">
        <f t="shared" si="763"/>
        <v>0</v>
      </c>
      <c r="AW169" s="346">
        <f t="shared" si="763"/>
        <v>0</v>
      </c>
      <c r="AX169" s="346">
        <f t="shared" si="763"/>
        <v>0</v>
      </c>
      <c r="AY169" s="346">
        <f t="shared" si="763"/>
        <v>0</v>
      </c>
      <c r="AZ169" s="50"/>
      <c r="BA169" s="268"/>
      <c r="BB169" s="48"/>
      <c r="BC169" s="94"/>
      <c r="BD169" s="95"/>
      <c r="BE169" s="96"/>
      <c r="BF169" s="316" t="s">
        <v>248</v>
      </c>
      <c r="BG169" s="257">
        <f t="shared" ref="BG169:BR169" si="764">IF(BG167=0,0,BG168/BG167)</f>
        <v>0</v>
      </c>
      <c r="BH169" s="343">
        <f t="shared" si="764"/>
        <v>0</v>
      </c>
      <c r="BI169" s="343">
        <f t="shared" si="764"/>
        <v>0</v>
      </c>
      <c r="BJ169" s="343">
        <f t="shared" si="764"/>
        <v>0</v>
      </c>
      <c r="BK169" s="343">
        <f t="shared" si="764"/>
        <v>0</v>
      </c>
      <c r="BL169" s="343">
        <f t="shared" si="764"/>
        <v>0</v>
      </c>
      <c r="BM169" s="343">
        <f t="shared" si="764"/>
        <v>0</v>
      </c>
      <c r="BN169" s="257">
        <f t="shared" si="764"/>
        <v>0</v>
      </c>
      <c r="BO169" s="346">
        <f t="shared" si="764"/>
        <v>0</v>
      </c>
      <c r="BP169" s="346">
        <f t="shared" si="764"/>
        <v>0</v>
      </c>
      <c r="BQ169" s="346">
        <f t="shared" si="764"/>
        <v>0</v>
      </c>
      <c r="BR169" s="346">
        <f t="shared" si="764"/>
        <v>0</v>
      </c>
      <c r="BS169" s="50"/>
      <c r="BT169" s="94"/>
      <c r="BU169" s="95"/>
      <c r="BV169" s="96"/>
      <c r="BW169" s="316" t="s">
        <v>248</v>
      </c>
      <c r="BX169" s="257">
        <f t="shared" ref="BX169:CI169" si="765">IF(BX167=0,0,BX168/BX167)</f>
        <v>0</v>
      </c>
      <c r="BY169" s="343">
        <f t="shared" si="765"/>
        <v>0</v>
      </c>
      <c r="BZ169" s="343">
        <f t="shared" si="765"/>
        <v>0</v>
      </c>
      <c r="CA169" s="343">
        <f t="shared" si="765"/>
        <v>0</v>
      </c>
      <c r="CB169" s="343">
        <f t="shared" si="765"/>
        <v>0</v>
      </c>
      <c r="CC169" s="343">
        <f t="shared" si="765"/>
        <v>0</v>
      </c>
      <c r="CD169" s="343">
        <f t="shared" si="765"/>
        <v>0</v>
      </c>
      <c r="CE169" s="257">
        <f t="shared" si="765"/>
        <v>0</v>
      </c>
      <c r="CF169" s="346">
        <f t="shared" si="765"/>
        <v>0</v>
      </c>
      <c r="CG169" s="346">
        <f t="shared" si="765"/>
        <v>0</v>
      </c>
      <c r="CH169" s="346">
        <f t="shared" si="765"/>
        <v>0</v>
      </c>
      <c r="CI169" s="346">
        <f t="shared" si="765"/>
        <v>0</v>
      </c>
      <c r="CJ169" s="50"/>
      <c r="CK169" s="94"/>
      <c r="CL169" s="95"/>
      <c r="CM169" s="96"/>
      <c r="CN169" s="316" t="s">
        <v>248</v>
      </c>
      <c r="CO169" s="257">
        <f t="shared" ref="CO169:CZ169" si="766">IF(CO167=0,0,CO168/CO167)</f>
        <v>0</v>
      </c>
      <c r="CP169" s="343">
        <f t="shared" si="766"/>
        <v>0</v>
      </c>
      <c r="CQ169" s="343">
        <f t="shared" si="766"/>
        <v>0</v>
      </c>
      <c r="CR169" s="343">
        <f t="shared" si="766"/>
        <v>0</v>
      </c>
      <c r="CS169" s="343">
        <f t="shared" si="766"/>
        <v>0</v>
      </c>
      <c r="CT169" s="343">
        <f t="shared" si="766"/>
        <v>0</v>
      </c>
      <c r="CU169" s="343">
        <f t="shared" si="766"/>
        <v>0</v>
      </c>
      <c r="CV169" s="257">
        <f t="shared" si="766"/>
        <v>0</v>
      </c>
      <c r="CW169" s="346">
        <f t="shared" si="766"/>
        <v>0</v>
      </c>
      <c r="CX169" s="346">
        <f t="shared" si="766"/>
        <v>0</v>
      </c>
      <c r="CY169" s="346">
        <f t="shared" si="766"/>
        <v>0</v>
      </c>
      <c r="CZ169" s="346">
        <f t="shared" si="766"/>
        <v>0</v>
      </c>
      <c r="DA169" s="50"/>
      <c r="DB169" s="94"/>
      <c r="DC169" s="95"/>
      <c r="DD169" s="96"/>
      <c r="DE169" s="316" t="s">
        <v>248</v>
      </c>
      <c r="DF169" s="257">
        <f t="shared" ref="DF169" si="767">IF(DF167=0,0,DF168/DF167)</f>
        <v>0</v>
      </c>
      <c r="DG169" s="50"/>
    </row>
    <row r="170" spans="1:111" s="14" customFormat="1" ht="15" customHeight="1">
      <c r="A170" s="50"/>
      <c r="B170" s="94"/>
      <c r="C170" s="95" t="s">
        <v>35</v>
      </c>
      <c r="D170" s="96"/>
      <c r="E170" s="316" t="s">
        <v>26</v>
      </c>
      <c r="F170" s="69"/>
      <c r="G170" s="77"/>
      <c r="H170" s="69"/>
      <c r="I170" s="77"/>
      <c r="J170" s="69"/>
      <c r="K170" s="77"/>
      <c r="L170" s="69"/>
      <c r="M170" s="77"/>
      <c r="N170" s="67"/>
      <c r="O170" s="75"/>
      <c r="P170" s="67"/>
      <c r="Q170" s="75"/>
      <c r="R170" s="50"/>
      <c r="S170" s="94"/>
      <c r="T170" s="95" t="s">
        <v>35</v>
      </c>
      <c r="U170" s="96"/>
      <c r="V170" s="316" t="s">
        <v>26</v>
      </c>
      <c r="W170" s="69"/>
      <c r="X170" s="77"/>
      <c r="Y170" s="69"/>
      <c r="Z170" s="77"/>
      <c r="AA170" s="69"/>
      <c r="AB170" s="77"/>
      <c r="AC170" s="69"/>
      <c r="AD170" s="77"/>
      <c r="AE170" s="67"/>
      <c r="AF170" s="75"/>
      <c r="AG170" s="67"/>
      <c r="AH170" s="75"/>
      <c r="AI170" s="50"/>
      <c r="AJ170" s="94"/>
      <c r="AK170" s="95" t="s">
        <v>35</v>
      </c>
      <c r="AL170" s="96"/>
      <c r="AM170" s="316" t="s">
        <v>26</v>
      </c>
      <c r="AN170" s="257"/>
      <c r="AO170" s="257"/>
      <c r="AP170" s="257"/>
      <c r="AQ170" s="257"/>
      <c r="AR170" s="257"/>
      <c r="AS170" s="257"/>
      <c r="AT170" s="257"/>
      <c r="AU170" s="257"/>
      <c r="AV170" s="258"/>
      <c r="AW170" s="258"/>
      <c r="AX170" s="258"/>
      <c r="AY170" s="258"/>
      <c r="AZ170" s="50"/>
      <c r="BA170" s="268"/>
      <c r="BB170" s="48"/>
      <c r="BC170" s="94"/>
      <c r="BD170" s="95" t="s">
        <v>35</v>
      </c>
      <c r="BE170" s="96"/>
      <c r="BF170" s="316" t="s">
        <v>26</v>
      </c>
      <c r="BG170" s="257">
        <f t="shared" ref="BG170:BG171" si="768">F170</f>
        <v>0</v>
      </c>
      <c r="BH170" s="257">
        <f>G170+BG170</f>
        <v>0</v>
      </c>
      <c r="BI170" s="257">
        <f>H170+BH170</f>
        <v>0</v>
      </c>
      <c r="BJ170" s="257">
        <f>I170+BI170</f>
        <v>0</v>
      </c>
      <c r="BK170" s="257">
        <f>J170+BJ170</f>
        <v>0</v>
      </c>
      <c r="BL170" s="257">
        <f>K170+BK170</f>
        <v>0</v>
      </c>
      <c r="BM170" s="257">
        <f>L170+BL170</f>
        <v>0</v>
      </c>
      <c r="BN170" s="257">
        <f>M170+BM170</f>
        <v>0</v>
      </c>
      <c r="BO170" s="258">
        <f>N170+BN170</f>
        <v>0</v>
      </c>
      <c r="BP170" s="258">
        <f>O170+BO170</f>
        <v>0</v>
      </c>
      <c r="BQ170" s="258">
        <f>P170+BP170</f>
        <v>0</v>
      </c>
      <c r="BR170" s="258">
        <f>Q170+BQ170</f>
        <v>0</v>
      </c>
      <c r="BS170" s="50"/>
      <c r="BT170" s="94"/>
      <c r="BU170" s="95" t="s">
        <v>35</v>
      </c>
      <c r="BV170" s="96"/>
      <c r="BW170" s="316" t="s">
        <v>26</v>
      </c>
      <c r="BX170" s="257">
        <f t="shared" ref="BX170:BX171" si="769">W170</f>
        <v>0</v>
      </c>
      <c r="BY170" s="257">
        <f>X170+BX170</f>
        <v>0</v>
      </c>
      <c r="BZ170" s="257">
        <f>Y170+BY170</f>
        <v>0</v>
      </c>
      <c r="CA170" s="257">
        <f>Z170+BZ170</f>
        <v>0</v>
      </c>
      <c r="CB170" s="257">
        <f>AA170+CA170</f>
        <v>0</v>
      </c>
      <c r="CC170" s="257">
        <f>AB170+CB170</f>
        <v>0</v>
      </c>
      <c r="CD170" s="257">
        <f>AC170+CC170</f>
        <v>0</v>
      </c>
      <c r="CE170" s="257">
        <f>AD170+CD170</f>
        <v>0</v>
      </c>
      <c r="CF170" s="258">
        <f>AE170+CE170</f>
        <v>0</v>
      </c>
      <c r="CG170" s="258">
        <f>AF170+CF170</f>
        <v>0</v>
      </c>
      <c r="CH170" s="258">
        <f>AG170+CG170</f>
        <v>0</v>
      </c>
      <c r="CI170" s="258">
        <f>AH170+CH170</f>
        <v>0</v>
      </c>
      <c r="CJ170" s="50"/>
      <c r="CK170" s="94"/>
      <c r="CL170" s="95" t="s">
        <v>35</v>
      </c>
      <c r="CM170" s="96"/>
      <c r="CN170" s="316" t="s">
        <v>26</v>
      </c>
      <c r="CO170" s="257">
        <f t="shared" ref="CO170:CO171" si="770">AN170</f>
        <v>0</v>
      </c>
      <c r="CP170" s="257">
        <f>AO170+CO170</f>
        <v>0</v>
      </c>
      <c r="CQ170" s="257">
        <f>AP170+CP170</f>
        <v>0</v>
      </c>
      <c r="CR170" s="257">
        <f>AQ170+CQ170</f>
        <v>0</v>
      </c>
      <c r="CS170" s="257">
        <f>AR170+CR170</f>
        <v>0</v>
      </c>
      <c r="CT170" s="257">
        <f>AS170+CS170</f>
        <v>0</v>
      </c>
      <c r="CU170" s="257">
        <f>AT170+CT170</f>
        <v>0</v>
      </c>
      <c r="CV170" s="257">
        <f>AU170+CU170</f>
        <v>0</v>
      </c>
      <c r="CW170" s="258">
        <f>AV170+CV170</f>
        <v>0</v>
      </c>
      <c r="CX170" s="258">
        <f>AW170+CW170</f>
        <v>0</v>
      </c>
      <c r="CY170" s="258">
        <f>AX170+CX170</f>
        <v>0</v>
      </c>
      <c r="CZ170" s="258">
        <f>AY170+CY170</f>
        <v>0</v>
      </c>
      <c r="DA170" s="50"/>
      <c r="DB170" s="94"/>
      <c r="DC170" s="95" t="s">
        <v>35</v>
      </c>
      <c r="DD170" s="96"/>
      <c r="DE170" s="316" t="s">
        <v>26</v>
      </c>
      <c r="DF170" s="257"/>
      <c r="DG170" s="50"/>
    </row>
    <row r="171" spans="1:111" s="14" customFormat="1" ht="15" customHeight="1">
      <c r="A171" s="50"/>
      <c r="B171" s="94"/>
      <c r="C171" s="95"/>
      <c r="D171" s="96"/>
      <c r="E171" s="316" t="s">
        <v>140</v>
      </c>
      <c r="F171" s="69"/>
      <c r="G171" s="77"/>
      <c r="H171" s="69"/>
      <c r="I171" s="77"/>
      <c r="J171" s="69"/>
      <c r="K171" s="77"/>
      <c r="L171" s="69"/>
      <c r="M171" s="77"/>
      <c r="N171" s="67"/>
      <c r="O171" s="75"/>
      <c r="P171" s="67"/>
      <c r="Q171" s="75"/>
      <c r="R171" s="50"/>
      <c r="S171" s="94"/>
      <c r="T171" s="95"/>
      <c r="U171" s="96"/>
      <c r="V171" s="316" t="s">
        <v>140</v>
      </c>
      <c r="W171" s="69"/>
      <c r="X171" s="77"/>
      <c r="Y171" s="69"/>
      <c r="Z171" s="77"/>
      <c r="AA171" s="69"/>
      <c r="AB171" s="77"/>
      <c r="AC171" s="69"/>
      <c r="AD171" s="77"/>
      <c r="AE171" s="67"/>
      <c r="AF171" s="75"/>
      <c r="AG171" s="67"/>
      <c r="AH171" s="75"/>
      <c r="AI171" s="50"/>
      <c r="AJ171" s="94"/>
      <c r="AK171" s="95"/>
      <c r="AL171" s="96"/>
      <c r="AM171" s="316" t="s">
        <v>140</v>
      </c>
      <c r="AN171" s="257"/>
      <c r="AO171" s="257"/>
      <c r="AP171" s="257"/>
      <c r="AQ171" s="257"/>
      <c r="AR171" s="257"/>
      <c r="AS171" s="257"/>
      <c r="AT171" s="257"/>
      <c r="AU171" s="257"/>
      <c r="AV171" s="258"/>
      <c r="AW171" s="258"/>
      <c r="AX171" s="258"/>
      <c r="AY171" s="258"/>
      <c r="AZ171" s="50"/>
      <c r="BA171" s="268"/>
      <c r="BB171" s="48"/>
      <c r="BC171" s="94"/>
      <c r="BD171" s="95"/>
      <c r="BE171" s="96"/>
      <c r="BF171" s="316" t="s">
        <v>140</v>
      </c>
      <c r="BG171" s="257">
        <f t="shared" si="768"/>
        <v>0</v>
      </c>
      <c r="BH171" s="257">
        <f>G171+BG171</f>
        <v>0</v>
      </c>
      <c r="BI171" s="257">
        <f>H171+BH171</f>
        <v>0</v>
      </c>
      <c r="BJ171" s="257">
        <f>I171+BI171</f>
        <v>0</v>
      </c>
      <c r="BK171" s="257">
        <f>J171+BJ171</f>
        <v>0</v>
      </c>
      <c r="BL171" s="257">
        <f>K171+BK171</f>
        <v>0</v>
      </c>
      <c r="BM171" s="257">
        <f>L171+BL171</f>
        <v>0</v>
      </c>
      <c r="BN171" s="257">
        <f>M171+BM171</f>
        <v>0</v>
      </c>
      <c r="BO171" s="258">
        <f>N171+BN171</f>
        <v>0</v>
      </c>
      <c r="BP171" s="258">
        <f>O171+BO171</f>
        <v>0</v>
      </c>
      <c r="BQ171" s="258">
        <f>P171+BP171</f>
        <v>0</v>
      </c>
      <c r="BR171" s="258">
        <f>Q171+BQ171</f>
        <v>0</v>
      </c>
      <c r="BS171" s="50"/>
      <c r="BT171" s="94"/>
      <c r="BU171" s="95"/>
      <c r="BV171" s="96"/>
      <c r="BW171" s="316" t="s">
        <v>140</v>
      </c>
      <c r="BX171" s="257">
        <f t="shared" si="769"/>
        <v>0</v>
      </c>
      <c r="BY171" s="257">
        <f>X171+BX171</f>
        <v>0</v>
      </c>
      <c r="BZ171" s="257">
        <f>Y171+BY171</f>
        <v>0</v>
      </c>
      <c r="CA171" s="257">
        <f>Z171+BZ171</f>
        <v>0</v>
      </c>
      <c r="CB171" s="257">
        <f>AA171+CA171</f>
        <v>0</v>
      </c>
      <c r="CC171" s="257">
        <f>AB171+CB171</f>
        <v>0</v>
      </c>
      <c r="CD171" s="257">
        <f>AC171+CC171</f>
        <v>0</v>
      </c>
      <c r="CE171" s="257">
        <f>AD171+CD171</f>
        <v>0</v>
      </c>
      <c r="CF171" s="258">
        <f>AE171+CE171</f>
        <v>0</v>
      </c>
      <c r="CG171" s="258">
        <f>AF171+CF171</f>
        <v>0</v>
      </c>
      <c r="CH171" s="258">
        <f>AG171+CG171</f>
        <v>0</v>
      </c>
      <c r="CI171" s="258">
        <f>AH171+CH171</f>
        <v>0</v>
      </c>
      <c r="CJ171" s="50"/>
      <c r="CK171" s="94"/>
      <c r="CL171" s="95"/>
      <c r="CM171" s="96"/>
      <c r="CN171" s="316" t="s">
        <v>140</v>
      </c>
      <c r="CO171" s="257">
        <f t="shared" si="770"/>
        <v>0</v>
      </c>
      <c r="CP171" s="257">
        <f>AO171+CO171</f>
        <v>0</v>
      </c>
      <c r="CQ171" s="257">
        <f>AP171+CP171</f>
        <v>0</v>
      </c>
      <c r="CR171" s="257">
        <f>AQ171+CQ171</f>
        <v>0</v>
      </c>
      <c r="CS171" s="257">
        <f>AR171+CR171</f>
        <v>0</v>
      </c>
      <c r="CT171" s="257">
        <f>AS171+CS171</f>
        <v>0</v>
      </c>
      <c r="CU171" s="257">
        <f>AT171+CT171</f>
        <v>0</v>
      </c>
      <c r="CV171" s="257">
        <f>AU171+CU171</f>
        <v>0</v>
      </c>
      <c r="CW171" s="258">
        <f>AV171+CV171</f>
        <v>0</v>
      </c>
      <c r="CX171" s="258">
        <f>AW171+CW171</f>
        <v>0</v>
      </c>
      <c r="CY171" s="258">
        <f>AX171+CX171</f>
        <v>0</v>
      </c>
      <c r="CZ171" s="258">
        <f>AY171+CY171</f>
        <v>0</v>
      </c>
      <c r="DA171" s="50"/>
      <c r="DB171" s="94"/>
      <c r="DC171" s="95"/>
      <c r="DD171" s="96"/>
      <c r="DE171" s="316" t="s">
        <v>140</v>
      </c>
      <c r="DF171" s="257"/>
      <c r="DG171" s="50"/>
    </row>
    <row r="172" spans="1:111" s="14" customFormat="1" ht="15" customHeight="1">
      <c r="A172" s="50"/>
      <c r="B172" s="94"/>
      <c r="C172" s="95"/>
      <c r="D172" s="96"/>
      <c r="E172" s="316" t="s">
        <v>248</v>
      </c>
      <c r="F172" s="69">
        <f t="shared" ref="F172:Q172" si="771">IF(F170=0,0,F171/F170)</f>
        <v>0</v>
      </c>
      <c r="G172" s="77">
        <f t="shared" si="771"/>
        <v>0</v>
      </c>
      <c r="H172" s="69">
        <f t="shared" si="771"/>
        <v>0</v>
      </c>
      <c r="I172" s="77">
        <f t="shared" si="771"/>
        <v>0</v>
      </c>
      <c r="J172" s="69">
        <f t="shared" si="771"/>
        <v>0</v>
      </c>
      <c r="K172" s="77">
        <f t="shared" si="771"/>
        <v>0</v>
      </c>
      <c r="L172" s="69">
        <f t="shared" si="771"/>
        <v>0</v>
      </c>
      <c r="M172" s="77">
        <f t="shared" si="771"/>
        <v>0</v>
      </c>
      <c r="N172" s="67">
        <f t="shared" si="771"/>
        <v>0</v>
      </c>
      <c r="O172" s="75">
        <f t="shared" si="771"/>
        <v>0</v>
      </c>
      <c r="P172" s="67">
        <f t="shared" si="771"/>
        <v>0</v>
      </c>
      <c r="Q172" s="75">
        <f t="shared" si="771"/>
        <v>0</v>
      </c>
      <c r="R172" s="50"/>
      <c r="S172" s="94"/>
      <c r="T172" s="95"/>
      <c r="U172" s="96"/>
      <c r="V172" s="316" t="s">
        <v>248</v>
      </c>
      <c r="W172" s="69">
        <f t="shared" ref="W172:AH172" si="772">IF(W170=0,0,W171/W170)</f>
        <v>0</v>
      </c>
      <c r="X172" s="77">
        <f t="shared" si="772"/>
        <v>0</v>
      </c>
      <c r="Y172" s="69">
        <f t="shared" si="772"/>
        <v>0</v>
      </c>
      <c r="Z172" s="77">
        <f t="shared" si="772"/>
        <v>0</v>
      </c>
      <c r="AA172" s="69">
        <f t="shared" si="772"/>
        <v>0</v>
      </c>
      <c r="AB172" s="77">
        <f t="shared" si="772"/>
        <v>0</v>
      </c>
      <c r="AC172" s="69">
        <f t="shared" si="772"/>
        <v>0</v>
      </c>
      <c r="AD172" s="77">
        <f t="shared" si="772"/>
        <v>0</v>
      </c>
      <c r="AE172" s="67">
        <f t="shared" si="772"/>
        <v>0</v>
      </c>
      <c r="AF172" s="75">
        <f t="shared" si="772"/>
        <v>0</v>
      </c>
      <c r="AG172" s="67">
        <f t="shared" si="772"/>
        <v>0</v>
      </c>
      <c r="AH172" s="75">
        <f t="shared" si="772"/>
        <v>0</v>
      </c>
      <c r="AI172" s="50"/>
      <c r="AJ172" s="94"/>
      <c r="AK172" s="95"/>
      <c r="AL172" s="96"/>
      <c r="AM172" s="316" t="s">
        <v>248</v>
      </c>
      <c r="AN172" s="257">
        <f t="shared" ref="AN172:AY172" si="773">IF(AN170=0,0,AN171/AN170)</f>
        <v>0</v>
      </c>
      <c r="AO172" s="257">
        <f t="shared" si="773"/>
        <v>0</v>
      </c>
      <c r="AP172" s="257">
        <f t="shared" si="773"/>
        <v>0</v>
      </c>
      <c r="AQ172" s="257">
        <f t="shared" si="773"/>
        <v>0</v>
      </c>
      <c r="AR172" s="257">
        <f t="shared" si="773"/>
        <v>0</v>
      </c>
      <c r="AS172" s="257">
        <f t="shared" si="773"/>
        <v>0</v>
      </c>
      <c r="AT172" s="257">
        <f t="shared" si="773"/>
        <v>0</v>
      </c>
      <c r="AU172" s="257">
        <f t="shared" si="773"/>
        <v>0</v>
      </c>
      <c r="AV172" s="258">
        <f t="shared" si="773"/>
        <v>0</v>
      </c>
      <c r="AW172" s="258">
        <f t="shared" si="773"/>
        <v>0</v>
      </c>
      <c r="AX172" s="258">
        <f t="shared" si="773"/>
        <v>0</v>
      </c>
      <c r="AY172" s="258">
        <f t="shared" si="773"/>
        <v>0</v>
      </c>
      <c r="AZ172" s="50"/>
      <c r="BA172" s="268"/>
      <c r="BB172" s="48"/>
      <c r="BC172" s="94"/>
      <c r="BD172" s="95"/>
      <c r="BE172" s="96"/>
      <c r="BF172" s="316" t="s">
        <v>248</v>
      </c>
      <c r="BG172" s="257">
        <f t="shared" ref="BG172:BR172" si="774">IF(BG170=0,0,BG171/BG170)</f>
        <v>0</v>
      </c>
      <c r="BH172" s="257">
        <f t="shared" si="774"/>
        <v>0</v>
      </c>
      <c r="BI172" s="257">
        <f t="shared" si="774"/>
        <v>0</v>
      </c>
      <c r="BJ172" s="257">
        <f t="shared" si="774"/>
        <v>0</v>
      </c>
      <c r="BK172" s="257">
        <f t="shared" si="774"/>
        <v>0</v>
      </c>
      <c r="BL172" s="257">
        <f t="shared" si="774"/>
        <v>0</v>
      </c>
      <c r="BM172" s="257">
        <f t="shared" si="774"/>
        <v>0</v>
      </c>
      <c r="BN172" s="257">
        <f t="shared" si="774"/>
        <v>0</v>
      </c>
      <c r="BO172" s="258">
        <f t="shared" si="774"/>
        <v>0</v>
      </c>
      <c r="BP172" s="258">
        <f t="shared" si="774"/>
        <v>0</v>
      </c>
      <c r="BQ172" s="258">
        <f t="shared" si="774"/>
        <v>0</v>
      </c>
      <c r="BR172" s="258">
        <f t="shared" si="774"/>
        <v>0</v>
      </c>
      <c r="BS172" s="50"/>
      <c r="BT172" s="94"/>
      <c r="BU172" s="95"/>
      <c r="BV172" s="96"/>
      <c r="BW172" s="316" t="s">
        <v>248</v>
      </c>
      <c r="BX172" s="257">
        <f t="shared" ref="BX172:CI172" si="775">IF(BX170=0,0,BX171/BX170)</f>
        <v>0</v>
      </c>
      <c r="BY172" s="257">
        <f t="shared" si="775"/>
        <v>0</v>
      </c>
      <c r="BZ172" s="257">
        <f t="shared" si="775"/>
        <v>0</v>
      </c>
      <c r="CA172" s="257">
        <f t="shared" si="775"/>
        <v>0</v>
      </c>
      <c r="CB172" s="257">
        <f t="shared" si="775"/>
        <v>0</v>
      </c>
      <c r="CC172" s="257">
        <f t="shared" si="775"/>
        <v>0</v>
      </c>
      <c r="CD172" s="257">
        <f t="shared" si="775"/>
        <v>0</v>
      </c>
      <c r="CE172" s="257">
        <f t="shared" si="775"/>
        <v>0</v>
      </c>
      <c r="CF172" s="258">
        <f t="shared" si="775"/>
        <v>0</v>
      </c>
      <c r="CG172" s="258">
        <f t="shared" si="775"/>
        <v>0</v>
      </c>
      <c r="CH172" s="258">
        <f t="shared" si="775"/>
        <v>0</v>
      </c>
      <c r="CI172" s="258">
        <f t="shared" si="775"/>
        <v>0</v>
      </c>
      <c r="CJ172" s="50"/>
      <c r="CK172" s="94"/>
      <c r="CL172" s="95"/>
      <c r="CM172" s="96"/>
      <c r="CN172" s="316" t="s">
        <v>248</v>
      </c>
      <c r="CO172" s="257">
        <f t="shared" ref="CO172:CZ172" si="776">IF(CO170=0,0,CO171/CO170)</f>
        <v>0</v>
      </c>
      <c r="CP172" s="257">
        <f t="shared" si="776"/>
        <v>0</v>
      </c>
      <c r="CQ172" s="257">
        <f t="shared" si="776"/>
        <v>0</v>
      </c>
      <c r="CR172" s="257">
        <f t="shared" si="776"/>
        <v>0</v>
      </c>
      <c r="CS172" s="257">
        <f t="shared" si="776"/>
        <v>0</v>
      </c>
      <c r="CT172" s="257">
        <f t="shared" si="776"/>
        <v>0</v>
      </c>
      <c r="CU172" s="257">
        <f t="shared" si="776"/>
        <v>0</v>
      </c>
      <c r="CV172" s="257">
        <f t="shared" si="776"/>
        <v>0</v>
      </c>
      <c r="CW172" s="258">
        <f t="shared" si="776"/>
        <v>0</v>
      </c>
      <c r="CX172" s="258">
        <f t="shared" si="776"/>
        <v>0</v>
      </c>
      <c r="CY172" s="258">
        <f t="shared" si="776"/>
        <v>0</v>
      </c>
      <c r="CZ172" s="258">
        <f t="shared" si="776"/>
        <v>0</v>
      </c>
      <c r="DA172" s="50"/>
      <c r="DB172" s="94"/>
      <c r="DC172" s="95"/>
      <c r="DD172" s="96"/>
      <c r="DE172" s="316" t="s">
        <v>248</v>
      </c>
      <c r="DF172" s="257">
        <f t="shared" ref="DF172" si="777">IF(DF170=0,0,DF171/DF170)</f>
        <v>0</v>
      </c>
      <c r="DG172" s="50"/>
    </row>
    <row r="173" spans="1:111" s="16" customFormat="1" ht="15" customHeight="1">
      <c r="A173" s="51"/>
      <c r="B173" s="91" t="s">
        <v>242</v>
      </c>
      <c r="C173" s="92" t="s">
        <v>39</v>
      </c>
      <c r="D173" s="93"/>
      <c r="E173" s="317" t="s">
        <v>140</v>
      </c>
      <c r="F173" s="83">
        <f>F175+F178+F181+F184</f>
        <v>0</v>
      </c>
      <c r="G173" s="88">
        <f t="shared" ref="G173:Q173" si="778">G175+G178+G181+G184</f>
        <v>0</v>
      </c>
      <c r="H173" s="83">
        <f t="shared" si="778"/>
        <v>0</v>
      </c>
      <c r="I173" s="88">
        <f t="shared" si="778"/>
        <v>0</v>
      </c>
      <c r="J173" s="83">
        <f t="shared" si="778"/>
        <v>0</v>
      </c>
      <c r="K173" s="88">
        <f t="shared" si="778"/>
        <v>0</v>
      </c>
      <c r="L173" s="83">
        <f t="shared" si="778"/>
        <v>0</v>
      </c>
      <c r="M173" s="88">
        <f t="shared" si="778"/>
        <v>0</v>
      </c>
      <c r="N173" s="84">
        <f t="shared" si="778"/>
        <v>0</v>
      </c>
      <c r="O173" s="89">
        <f t="shared" si="778"/>
        <v>0</v>
      </c>
      <c r="P173" s="84">
        <f t="shared" si="778"/>
        <v>0</v>
      </c>
      <c r="Q173" s="89">
        <f t="shared" si="778"/>
        <v>0</v>
      </c>
      <c r="R173" s="51"/>
      <c r="S173" s="91" t="s">
        <v>242</v>
      </c>
      <c r="T173" s="92" t="s">
        <v>39</v>
      </c>
      <c r="U173" s="93"/>
      <c r="V173" s="317" t="s">
        <v>140</v>
      </c>
      <c r="W173" s="83">
        <f>W175+W178+W181+W184</f>
        <v>0</v>
      </c>
      <c r="X173" s="88">
        <f t="shared" ref="X173:AH173" si="779">X175+X178+X181+X184</f>
        <v>0</v>
      </c>
      <c r="Y173" s="83">
        <f t="shared" si="779"/>
        <v>0</v>
      </c>
      <c r="Z173" s="88">
        <f t="shared" si="779"/>
        <v>0</v>
      </c>
      <c r="AA173" s="83">
        <f t="shared" si="779"/>
        <v>0</v>
      </c>
      <c r="AB173" s="88">
        <f t="shared" si="779"/>
        <v>0</v>
      </c>
      <c r="AC173" s="83">
        <f t="shared" si="779"/>
        <v>0</v>
      </c>
      <c r="AD173" s="88">
        <f t="shared" si="779"/>
        <v>0</v>
      </c>
      <c r="AE173" s="84">
        <f t="shared" si="779"/>
        <v>0</v>
      </c>
      <c r="AF173" s="89">
        <f t="shared" si="779"/>
        <v>0</v>
      </c>
      <c r="AG173" s="84">
        <f t="shared" si="779"/>
        <v>0</v>
      </c>
      <c r="AH173" s="89">
        <f t="shared" si="779"/>
        <v>0</v>
      </c>
      <c r="AI173" s="51"/>
      <c r="AJ173" s="91" t="s">
        <v>242</v>
      </c>
      <c r="AK173" s="92" t="s">
        <v>39</v>
      </c>
      <c r="AL173" s="93"/>
      <c r="AM173" s="317" t="s">
        <v>140</v>
      </c>
      <c r="AN173" s="262">
        <f>AN175+AN178+AN181+AN184</f>
        <v>0</v>
      </c>
      <c r="AO173" s="262">
        <f t="shared" ref="AO173:AY173" si="780">AO175+AO178+AO181+AO184</f>
        <v>0</v>
      </c>
      <c r="AP173" s="262">
        <f t="shared" si="780"/>
        <v>0</v>
      </c>
      <c r="AQ173" s="262">
        <f t="shared" si="780"/>
        <v>0</v>
      </c>
      <c r="AR173" s="262">
        <f t="shared" si="780"/>
        <v>0</v>
      </c>
      <c r="AS173" s="262">
        <f t="shared" si="780"/>
        <v>0</v>
      </c>
      <c r="AT173" s="262">
        <f t="shared" si="780"/>
        <v>0</v>
      </c>
      <c r="AU173" s="262">
        <f t="shared" si="780"/>
        <v>0</v>
      </c>
      <c r="AV173" s="263">
        <f t="shared" si="780"/>
        <v>0</v>
      </c>
      <c r="AW173" s="263">
        <f t="shared" si="780"/>
        <v>0</v>
      </c>
      <c r="AX173" s="263">
        <f t="shared" si="780"/>
        <v>0</v>
      </c>
      <c r="AY173" s="263">
        <f t="shared" si="780"/>
        <v>0</v>
      </c>
      <c r="AZ173" s="51"/>
      <c r="BA173" s="267"/>
      <c r="BB173" s="452"/>
      <c r="BC173" s="91" t="s">
        <v>242</v>
      </c>
      <c r="BD173" s="92" t="s">
        <v>39</v>
      </c>
      <c r="BE173" s="93"/>
      <c r="BF173" s="317" t="s">
        <v>140</v>
      </c>
      <c r="BG173" s="262">
        <f>BG175+BG178+BG181+BG184</f>
        <v>0</v>
      </c>
      <c r="BH173" s="262">
        <f t="shared" ref="BH173:BR173" si="781">BH175+BH178+BH181+BH184</f>
        <v>0</v>
      </c>
      <c r="BI173" s="262">
        <f t="shared" si="781"/>
        <v>0</v>
      </c>
      <c r="BJ173" s="262">
        <f t="shared" si="781"/>
        <v>0</v>
      </c>
      <c r="BK173" s="262">
        <f t="shared" si="781"/>
        <v>0</v>
      </c>
      <c r="BL173" s="262">
        <f t="shared" si="781"/>
        <v>0</v>
      </c>
      <c r="BM173" s="262">
        <f t="shared" si="781"/>
        <v>0</v>
      </c>
      <c r="BN173" s="262">
        <f t="shared" si="781"/>
        <v>0</v>
      </c>
      <c r="BO173" s="263">
        <f t="shared" si="781"/>
        <v>0</v>
      </c>
      <c r="BP173" s="263">
        <f t="shared" si="781"/>
        <v>0</v>
      </c>
      <c r="BQ173" s="263">
        <f t="shared" si="781"/>
        <v>0</v>
      </c>
      <c r="BR173" s="263">
        <f t="shared" si="781"/>
        <v>0</v>
      </c>
      <c r="BS173" s="51"/>
      <c r="BT173" s="91" t="s">
        <v>242</v>
      </c>
      <c r="BU173" s="92" t="s">
        <v>39</v>
      </c>
      <c r="BV173" s="93"/>
      <c r="BW173" s="317" t="s">
        <v>140</v>
      </c>
      <c r="BX173" s="262">
        <f>BX175+BX178+BX181+BX184</f>
        <v>0</v>
      </c>
      <c r="BY173" s="262">
        <f t="shared" ref="BY173:CI173" si="782">BY175+BY178+BY181+BY184</f>
        <v>0</v>
      </c>
      <c r="BZ173" s="262">
        <f t="shared" si="782"/>
        <v>0</v>
      </c>
      <c r="CA173" s="262">
        <f t="shared" si="782"/>
        <v>0</v>
      </c>
      <c r="CB173" s="262">
        <f t="shared" si="782"/>
        <v>0</v>
      </c>
      <c r="CC173" s="262">
        <f t="shared" si="782"/>
        <v>0</v>
      </c>
      <c r="CD173" s="262">
        <f t="shared" si="782"/>
        <v>0</v>
      </c>
      <c r="CE173" s="262">
        <f t="shared" si="782"/>
        <v>0</v>
      </c>
      <c r="CF173" s="263">
        <f t="shared" si="782"/>
        <v>0</v>
      </c>
      <c r="CG173" s="263">
        <f t="shared" si="782"/>
        <v>0</v>
      </c>
      <c r="CH173" s="263">
        <f t="shared" si="782"/>
        <v>0</v>
      </c>
      <c r="CI173" s="263">
        <f t="shared" si="782"/>
        <v>0</v>
      </c>
      <c r="CJ173" s="51"/>
      <c r="CK173" s="91" t="s">
        <v>242</v>
      </c>
      <c r="CL173" s="92" t="s">
        <v>39</v>
      </c>
      <c r="CM173" s="93"/>
      <c r="CN173" s="317" t="s">
        <v>140</v>
      </c>
      <c r="CO173" s="262">
        <f>CO175+CO178+CO181+CO184</f>
        <v>0</v>
      </c>
      <c r="CP173" s="262">
        <f t="shared" ref="CP173:CZ173" si="783">CP175+CP178+CP181+CP184</f>
        <v>0</v>
      </c>
      <c r="CQ173" s="262">
        <f t="shared" si="783"/>
        <v>0</v>
      </c>
      <c r="CR173" s="262">
        <f t="shared" si="783"/>
        <v>0</v>
      </c>
      <c r="CS173" s="262">
        <f t="shared" si="783"/>
        <v>0</v>
      </c>
      <c r="CT173" s="262">
        <f t="shared" si="783"/>
        <v>0</v>
      </c>
      <c r="CU173" s="262">
        <f t="shared" si="783"/>
        <v>0</v>
      </c>
      <c r="CV173" s="262">
        <f t="shared" si="783"/>
        <v>0</v>
      </c>
      <c r="CW173" s="263">
        <f t="shared" si="783"/>
        <v>0</v>
      </c>
      <c r="CX173" s="263">
        <f t="shared" si="783"/>
        <v>0</v>
      </c>
      <c r="CY173" s="263">
        <f t="shared" si="783"/>
        <v>0</v>
      </c>
      <c r="CZ173" s="263">
        <f t="shared" si="783"/>
        <v>0</v>
      </c>
      <c r="DA173" s="51"/>
      <c r="DB173" s="91" t="s">
        <v>242</v>
      </c>
      <c r="DC173" s="92" t="s">
        <v>39</v>
      </c>
      <c r="DD173" s="93"/>
      <c r="DE173" s="317" t="s">
        <v>140</v>
      </c>
      <c r="DF173" s="262">
        <f>DF175+DF178+DF181+DF184</f>
        <v>0</v>
      </c>
      <c r="DG173" s="51"/>
    </row>
    <row r="174" spans="1:111" s="14" customFormat="1" ht="15" customHeight="1">
      <c r="A174" s="50"/>
      <c r="B174" s="94"/>
      <c r="C174" s="95" t="s">
        <v>40</v>
      </c>
      <c r="D174" s="96"/>
      <c r="E174" s="316" t="s">
        <v>26</v>
      </c>
      <c r="F174" s="69"/>
      <c r="G174" s="77"/>
      <c r="H174" s="69"/>
      <c r="I174" s="77"/>
      <c r="J174" s="69"/>
      <c r="K174" s="77"/>
      <c r="L174" s="69"/>
      <c r="M174" s="77"/>
      <c r="N174" s="67"/>
      <c r="O174" s="75"/>
      <c r="P174" s="67"/>
      <c r="Q174" s="75"/>
      <c r="R174" s="50"/>
      <c r="S174" s="94"/>
      <c r="T174" s="95" t="s">
        <v>40</v>
      </c>
      <c r="U174" s="96"/>
      <c r="V174" s="316" t="s">
        <v>26</v>
      </c>
      <c r="W174" s="69"/>
      <c r="X174" s="77"/>
      <c r="Y174" s="69"/>
      <c r="Z174" s="77"/>
      <c r="AA174" s="69"/>
      <c r="AB174" s="77"/>
      <c r="AC174" s="69"/>
      <c r="AD174" s="77"/>
      <c r="AE174" s="67"/>
      <c r="AF174" s="75"/>
      <c r="AG174" s="67"/>
      <c r="AH174" s="75"/>
      <c r="AI174" s="50"/>
      <c r="AJ174" s="94"/>
      <c r="AK174" s="95" t="s">
        <v>40</v>
      </c>
      <c r="AL174" s="96"/>
      <c r="AM174" s="316" t="s">
        <v>26</v>
      </c>
      <c r="AN174" s="257"/>
      <c r="AO174" s="257"/>
      <c r="AP174" s="257"/>
      <c r="AQ174" s="257"/>
      <c r="AR174" s="257"/>
      <c r="AS174" s="257"/>
      <c r="AT174" s="257"/>
      <c r="AU174" s="257"/>
      <c r="AV174" s="258"/>
      <c r="AW174" s="258"/>
      <c r="AX174" s="258"/>
      <c r="AY174" s="258"/>
      <c r="AZ174" s="50"/>
      <c r="BA174" s="268"/>
      <c r="BB174" s="48"/>
      <c r="BC174" s="94"/>
      <c r="BD174" s="95" t="s">
        <v>40</v>
      </c>
      <c r="BE174" s="96"/>
      <c r="BF174" s="316" t="s">
        <v>26</v>
      </c>
      <c r="BG174" s="257">
        <f t="shared" ref="BG174:BG175" si="784">F174</f>
        <v>0</v>
      </c>
      <c r="BH174" s="257">
        <f>G174+BG174</f>
        <v>0</v>
      </c>
      <c r="BI174" s="257">
        <f>H174+BH174</f>
        <v>0</v>
      </c>
      <c r="BJ174" s="257">
        <f>I174+BI174</f>
        <v>0</v>
      </c>
      <c r="BK174" s="257">
        <f>J174+BJ174</f>
        <v>0</v>
      </c>
      <c r="BL174" s="257">
        <f>K174+BK174</f>
        <v>0</v>
      </c>
      <c r="BM174" s="257">
        <f>L174+BL174</f>
        <v>0</v>
      </c>
      <c r="BN174" s="257">
        <f>M174+BM174</f>
        <v>0</v>
      </c>
      <c r="BO174" s="258">
        <f>N174+BN174</f>
        <v>0</v>
      </c>
      <c r="BP174" s="258">
        <f>O174+BO174</f>
        <v>0</v>
      </c>
      <c r="BQ174" s="258">
        <f>P174+BP174</f>
        <v>0</v>
      </c>
      <c r="BR174" s="258">
        <f>Q174+BQ174</f>
        <v>0</v>
      </c>
      <c r="BS174" s="50"/>
      <c r="BT174" s="94"/>
      <c r="BU174" s="95" t="s">
        <v>40</v>
      </c>
      <c r="BV174" s="96"/>
      <c r="BW174" s="316" t="s">
        <v>26</v>
      </c>
      <c r="BX174" s="257">
        <f t="shared" ref="BX174:BX175" si="785">W174</f>
        <v>0</v>
      </c>
      <c r="BY174" s="257">
        <f>X174+BX174</f>
        <v>0</v>
      </c>
      <c r="BZ174" s="257">
        <f>Y174+BY174</f>
        <v>0</v>
      </c>
      <c r="CA174" s="257">
        <f>Z174+BZ174</f>
        <v>0</v>
      </c>
      <c r="CB174" s="257">
        <f>AA174+CA174</f>
        <v>0</v>
      </c>
      <c r="CC174" s="257">
        <f>AB174+CB174</f>
        <v>0</v>
      </c>
      <c r="CD174" s="257">
        <f>AC174+CC174</f>
        <v>0</v>
      </c>
      <c r="CE174" s="257">
        <f>AD174+CD174</f>
        <v>0</v>
      </c>
      <c r="CF174" s="258">
        <f>AE174+CE174</f>
        <v>0</v>
      </c>
      <c r="CG174" s="258">
        <f>AF174+CF174</f>
        <v>0</v>
      </c>
      <c r="CH174" s="258">
        <f>AG174+CG174</f>
        <v>0</v>
      </c>
      <c r="CI174" s="258">
        <f>AH174+CH174</f>
        <v>0</v>
      </c>
      <c r="CJ174" s="50"/>
      <c r="CK174" s="94"/>
      <c r="CL174" s="95" t="s">
        <v>40</v>
      </c>
      <c r="CM174" s="96"/>
      <c r="CN174" s="316" t="s">
        <v>26</v>
      </c>
      <c r="CO174" s="257">
        <f t="shared" ref="CO174:CO175" si="786">AN174</f>
        <v>0</v>
      </c>
      <c r="CP174" s="257">
        <f>AO174+CO174</f>
        <v>0</v>
      </c>
      <c r="CQ174" s="257">
        <f>AP174+CP174</f>
        <v>0</v>
      </c>
      <c r="CR174" s="257">
        <f>AQ174+CQ174</f>
        <v>0</v>
      </c>
      <c r="CS174" s="257">
        <f>AR174+CR174</f>
        <v>0</v>
      </c>
      <c r="CT174" s="257">
        <f>AS174+CS174</f>
        <v>0</v>
      </c>
      <c r="CU174" s="257">
        <f>AT174+CT174</f>
        <v>0</v>
      </c>
      <c r="CV174" s="257">
        <f>AU174+CU174</f>
        <v>0</v>
      </c>
      <c r="CW174" s="258">
        <f>AV174+CV174</f>
        <v>0</v>
      </c>
      <c r="CX174" s="258">
        <f>AW174+CW174</f>
        <v>0</v>
      </c>
      <c r="CY174" s="258">
        <f>AX174+CX174</f>
        <v>0</v>
      </c>
      <c r="CZ174" s="258">
        <f>AY174+CY174</f>
        <v>0</v>
      </c>
      <c r="DA174" s="50"/>
      <c r="DB174" s="94"/>
      <c r="DC174" s="95" t="s">
        <v>40</v>
      </c>
      <c r="DD174" s="96"/>
      <c r="DE174" s="316" t="s">
        <v>26</v>
      </c>
      <c r="DF174" s="257"/>
      <c r="DG174" s="50"/>
    </row>
    <row r="175" spans="1:111" s="14" customFormat="1" ht="15" customHeight="1">
      <c r="A175" s="50"/>
      <c r="B175" s="94"/>
      <c r="C175" s="95"/>
      <c r="D175" s="96"/>
      <c r="E175" s="316" t="s">
        <v>140</v>
      </c>
      <c r="F175" s="69"/>
      <c r="G175" s="77"/>
      <c r="H175" s="69"/>
      <c r="I175" s="77"/>
      <c r="J175" s="69"/>
      <c r="K175" s="77"/>
      <c r="L175" s="69"/>
      <c r="M175" s="77"/>
      <c r="N175" s="67"/>
      <c r="O175" s="75"/>
      <c r="P175" s="67"/>
      <c r="Q175" s="75"/>
      <c r="R175" s="50"/>
      <c r="S175" s="94"/>
      <c r="T175" s="95"/>
      <c r="U175" s="96"/>
      <c r="V175" s="316" t="s">
        <v>140</v>
      </c>
      <c r="W175" s="69"/>
      <c r="X175" s="77"/>
      <c r="Y175" s="69"/>
      <c r="Z175" s="77"/>
      <c r="AA175" s="69"/>
      <c r="AB175" s="77"/>
      <c r="AC175" s="69"/>
      <c r="AD175" s="77"/>
      <c r="AE175" s="67"/>
      <c r="AF175" s="75"/>
      <c r="AG175" s="67"/>
      <c r="AH175" s="75"/>
      <c r="AI175" s="50"/>
      <c r="AJ175" s="94"/>
      <c r="AK175" s="95"/>
      <c r="AL175" s="96"/>
      <c r="AM175" s="316" t="s">
        <v>140</v>
      </c>
      <c r="AN175" s="257"/>
      <c r="AO175" s="257"/>
      <c r="AP175" s="257"/>
      <c r="AQ175" s="257"/>
      <c r="AR175" s="257"/>
      <c r="AS175" s="257"/>
      <c r="AT175" s="257"/>
      <c r="AU175" s="257"/>
      <c r="AV175" s="258"/>
      <c r="AW175" s="258"/>
      <c r="AX175" s="258"/>
      <c r="AY175" s="258"/>
      <c r="AZ175" s="50"/>
      <c r="BA175" s="268"/>
      <c r="BB175" s="48"/>
      <c r="BC175" s="94"/>
      <c r="BD175" s="95"/>
      <c r="BE175" s="96"/>
      <c r="BF175" s="316" t="s">
        <v>140</v>
      </c>
      <c r="BG175" s="257">
        <f t="shared" si="784"/>
        <v>0</v>
      </c>
      <c r="BH175" s="257">
        <f>G175+BG175</f>
        <v>0</v>
      </c>
      <c r="BI175" s="257">
        <f>H175+BH175</f>
        <v>0</v>
      </c>
      <c r="BJ175" s="257">
        <f>I175+BI175</f>
        <v>0</v>
      </c>
      <c r="BK175" s="257">
        <f>J175+BJ175</f>
        <v>0</v>
      </c>
      <c r="BL175" s="257">
        <f>K175+BK175</f>
        <v>0</v>
      </c>
      <c r="BM175" s="257">
        <f>L175+BL175</f>
        <v>0</v>
      </c>
      <c r="BN175" s="257">
        <f>M175+BM175</f>
        <v>0</v>
      </c>
      <c r="BO175" s="258">
        <f>N175+BN175</f>
        <v>0</v>
      </c>
      <c r="BP175" s="258">
        <f>O175+BO175</f>
        <v>0</v>
      </c>
      <c r="BQ175" s="258">
        <f>P175+BP175</f>
        <v>0</v>
      </c>
      <c r="BR175" s="258">
        <f>Q175+BQ175</f>
        <v>0</v>
      </c>
      <c r="BS175" s="50"/>
      <c r="BT175" s="94"/>
      <c r="BU175" s="95"/>
      <c r="BV175" s="96"/>
      <c r="BW175" s="316" t="s">
        <v>140</v>
      </c>
      <c r="BX175" s="257">
        <f t="shared" si="785"/>
        <v>0</v>
      </c>
      <c r="BY175" s="257">
        <f>X175+BX175</f>
        <v>0</v>
      </c>
      <c r="BZ175" s="257">
        <f>Y175+BY175</f>
        <v>0</v>
      </c>
      <c r="CA175" s="257">
        <f>Z175+BZ175</f>
        <v>0</v>
      </c>
      <c r="CB175" s="257">
        <f>AA175+CA175</f>
        <v>0</v>
      </c>
      <c r="CC175" s="257">
        <f>AB175+CB175</f>
        <v>0</v>
      </c>
      <c r="CD175" s="257">
        <f>AC175+CC175</f>
        <v>0</v>
      </c>
      <c r="CE175" s="257">
        <f>AD175+CD175</f>
        <v>0</v>
      </c>
      <c r="CF175" s="258">
        <f>AE175+CE175</f>
        <v>0</v>
      </c>
      <c r="CG175" s="258">
        <f>AF175+CF175</f>
        <v>0</v>
      </c>
      <c r="CH175" s="258">
        <f>AG175+CG175</f>
        <v>0</v>
      </c>
      <c r="CI175" s="258">
        <f>AH175+CH175</f>
        <v>0</v>
      </c>
      <c r="CJ175" s="50"/>
      <c r="CK175" s="94"/>
      <c r="CL175" s="95"/>
      <c r="CM175" s="96"/>
      <c r="CN175" s="316" t="s">
        <v>140</v>
      </c>
      <c r="CO175" s="257">
        <f t="shared" si="786"/>
        <v>0</v>
      </c>
      <c r="CP175" s="257">
        <f>AO175+CO175</f>
        <v>0</v>
      </c>
      <c r="CQ175" s="257">
        <f>AP175+CP175</f>
        <v>0</v>
      </c>
      <c r="CR175" s="257">
        <f>AQ175+CQ175</f>
        <v>0</v>
      </c>
      <c r="CS175" s="257">
        <f>AR175+CR175</f>
        <v>0</v>
      </c>
      <c r="CT175" s="257">
        <f>AS175+CS175</f>
        <v>0</v>
      </c>
      <c r="CU175" s="257">
        <f>AT175+CT175</f>
        <v>0</v>
      </c>
      <c r="CV175" s="257">
        <f>AU175+CU175</f>
        <v>0</v>
      </c>
      <c r="CW175" s="258">
        <f>AV175+CV175</f>
        <v>0</v>
      </c>
      <c r="CX175" s="258">
        <f>AW175+CW175</f>
        <v>0</v>
      </c>
      <c r="CY175" s="258">
        <f>AX175+CX175</f>
        <v>0</v>
      </c>
      <c r="CZ175" s="258">
        <f>AY175+CY175</f>
        <v>0</v>
      </c>
      <c r="DA175" s="50"/>
      <c r="DB175" s="94"/>
      <c r="DC175" s="95"/>
      <c r="DD175" s="96"/>
      <c r="DE175" s="316" t="s">
        <v>140</v>
      </c>
      <c r="DF175" s="257"/>
      <c r="DG175" s="50"/>
    </row>
    <row r="176" spans="1:111" s="14" customFormat="1" ht="15" customHeight="1">
      <c r="A176" s="50"/>
      <c r="B176" s="94"/>
      <c r="C176" s="95"/>
      <c r="D176" s="96"/>
      <c r="E176" s="316" t="s">
        <v>248</v>
      </c>
      <c r="F176" s="69">
        <f t="shared" ref="F176:Q185" si="787">IF(F174=0,0,F175/F174)</f>
        <v>0</v>
      </c>
      <c r="G176" s="77">
        <f t="shared" si="787"/>
        <v>0</v>
      </c>
      <c r="H176" s="69">
        <f t="shared" si="787"/>
        <v>0</v>
      </c>
      <c r="I176" s="77">
        <f t="shared" si="787"/>
        <v>0</v>
      </c>
      <c r="J176" s="69">
        <f t="shared" si="787"/>
        <v>0</v>
      </c>
      <c r="K176" s="77">
        <f t="shared" si="787"/>
        <v>0</v>
      </c>
      <c r="L176" s="69">
        <f t="shared" si="787"/>
        <v>0</v>
      </c>
      <c r="M176" s="77">
        <f t="shared" si="787"/>
        <v>0</v>
      </c>
      <c r="N176" s="67">
        <f t="shared" si="787"/>
        <v>0</v>
      </c>
      <c r="O176" s="75">
        <f t="shared" si="787"/>
        <v>0</v>
      </c>
      <c r="P176" s="67">
        <f t="shared" si="787"/>
        <v>0</v>
      </c>
      <c r="Q176" s="75">
        <f t="shared" si="787"/>
        <v>0</v>
      </c>
      <c r="R176" s="50"/>
      <c r="S176" s="94"/>
      <c r="T176" s="95"/>
      <c r="U176" s="96"/>
      <c r="V176" s="316" t="s">
        <v>248</v>
      </c>
      <c r="W176" s="69">
        <f t="shared" ref="W176:AH176" si="788">IF(W174=0,0,W175/W174)</f>
        <v>0</v>
      </c>
      <c r="X176" s="77">
        <f t="shared" si="788"/>
        <v>0</v>
      </c>
      <c r="Y176" s="69">
        <f t="shared" si="788"/>
        <v>0</v>
      </c>
      <c r="Z176" s="77">
        <f t="shared" si="788"/>
        <v>0</v>
      </c>
      <c r="AA176" s="69">
        <f t="shared" si="788"/>
        <v>0</v>
      </c>
      <c r="AB176" s="77">
        <f t="shared" si="788"/>
        <v>0</v>
      </c>
      <c r="AC176" s="69">
        <f t="shared" si="788"/>
        <v>0</v>
      </c>
      <c r="AD176" s="77">
        <f t="shared" si="788"/>
        <v>0</v>
      </c>
      <c r="AE176" s="67">
        <f t="shared" si="788"/>
        <v>0</v>
      </c>
      <c r="AF176" s="75">
        <f t="shared" si="788"/>
        <v>0</v>
      </c>
      <c r="AG176" s="67">
        <f t="shared" si="788"/>
        <v>0</v>
      </c>
      <c r="AH176" s="75">
        <f t="shared" si="788"/>
        <v>0</v>
      </c>
      <c r="AI176" s="50"/>
      <c r="AJ176" s="94"/>
      <c r="AK176" s="95"/>
      <c r="AL176" s="96"/>
      <c r="AM176" s="316" t="s">
        <v>248</v>
      </c>
      <c r="AN176" s="257">
        <f t="shared" ref="AN176:AY176" si="789">IF(AN174=0,0,AN175/AN174)</f>
        <v>0</v>
      </c>
      <c r="AO176" s="257">
        <f t="shared" si="789"/>
        <v>0</v>
      </c>
      <c r="AP176" s="257">
        <f t="shared" si="789"/>
        <v>0</v>
      </c>
      <c r="AQ176" s="257">
        <f t="shared" si="789"/>
        <v>0</v>
      </c>
      <c r="AR176" s="257">
        <f t="shared" si="789"/>
        <v>0</v>
      </c>
      <c r="AS176" s="257">
        <f t="shared" si="789"/>
        <v>0</v>
      </c>
      <c r="AT176" s="257">
        <f t="shared" si="789"/>
        <v>0</v>
      </c>
      <c r="AU176" s="257">
        <f t="shared" si="789"/>
        <v>0</v>
      </c>
      <c r="AV176" s="258">
        <f t="shared" si="789"/>
        <v>0</v>
      </c>
      <c r="AW176" s="258">
        <f t="shared" si="789"/>
        <v>0</v>
      </c>
      <c r="AX176" s="258">
        <f t="shared" si="789"/>
        <v>0</v>
      </c>
      <c r="AY176" s="258">
        <f t="shared" si="789"/>
        <v>0</v>
      </c>
      <c r="AZ176" s="50"/>
      <c r="BA176" s="268"/>
      <c r="BB176" s="48"/>
      <c r="BC176" s="94"/>
      <c r="BD176" s="95"/>
      <c r="BE176" s="96"/>
      <c r="BF176" s="316" t="s">
        <v>248</v>
      </c>
      <c r="BG176" s="257">
        <f t="shared" ref="BG176:BR176" si="790">IF(BG174=0,0,BG175/BG174)</f>
        <v>0</v>
      </c>
      <c r="BH176" s="257">
        <f t="shared" si="790"/>
        <v>0</v>
      </c>
      <c r="BI176" s="257">
        <f t="shared" si="790"/>
        <v>0</v>
      </c>
      <c r="BJ176" s="257">
        <f t="shared" si="790"/>
        <v>0</v>
      </c>
      <c r="BK176" s="257">
        <f t="shared" si="790"/>
        <v>0</v>
      </c>
      <c r="BL176" s="257">
        <f t="shared" si="790"/>
        <v>0</v>
      </c>
      <c r="BM176" s="257">
        <f t="shared" si="790"/>
        <v>0</v>
      </c>
      <c r="BN176" s="257">
        <f t="shared" si="790"/>
        <v>0</v>
      </c>
      <c r="BO176" s="258">
        <f t="shared" si="790"/>
        <v>0</v>
      </c>
      <c r="BP176" s="258">
        <f t="shared" si="790"/>
        <v>0</v>
      </c>
      <c r="BQ176" s="258">
        <f t="shared" si="790"/>
        <v>0</v>
      </c>
      <c r="BR176" s="258">
        <f t="shared" si="790"/>
        <v>0</v>
      </c>
      <c r="BS176" s="50"/>
      <c r="BT176" s="94"/>
      <c r="BU176" s="95"/>
      <c r="BV176" s="96"/>
      <c r="BW176" s="316" t="s">
        <v>248</v>
      </c>
      <c r="BX176" s="257">
        <f t="shared" ref="BX176:CI176" si="791">IF(BX174=0,0,BX175/BX174)</f>
        <v>0</v>
      </c>
      <c r="BY176" s="257">
        <f t="shared" si="791"/>
        <v>0</v>
      </c>
      <c r="BZ176" s="257">
        <f t="shared" si="791"/>
        <v>0</v>
      </c>
      <c r="CA176" s="257">
        <f t="shared" si="791"/>
        <v>0</v>
      </c>
      <c r="CB176" s="257">
        <f t="shared" si="791"/>
        <v>0</v>
      </c>
      <c r="CC176" s="257">
        <f t="shared" si="791"/>
        <v>0</v>
      </c>
      <c r="CD176" s="257">
        <f t="shared" si="791"/>
        <v>0</v>
      </c>
      <c r="CE176" s="257">
        <f t="shared" si="791"/>
        <v>0</v>
      </c>
      <c r="CF176" s="258">
        <f t="shared" si="791"/>
        <v>0</v>
      </c>
      <c r="CG176" s="258">
        <f t="shared" si="791"/>
        <v>0</v>
      </c>
      <c r="CH176" s="258">
        <f t="shared" si="791"/>
        <v>0</v>
      </c>
      <c r="CI176" s="258">
        <f t="shared" si="791"/>
        <v>0</v>
      </c>
      <c r="CJ176" s="50"/>
      <c r="CK176" s="94"/>
      <c r="CL176" s="95"/>
      <c r="CM176" s="96"/>
      <c r="CN176" s="316" t="s">
        <v>248</v>
      </c>
      <c r="CO176" s="257">
        <f t="shared" ref="CO176:CZ176" si="792">IF(CO174=0,0,CO175/CO174)</f>
        <v>0</v>
      </c>
      <c r="CP176" s="257">
        <f t="shared" si="792"/>
        <v>0</v>
      </c>
      <c r="CQ176" s="257">
        <f t="shared" si="792"/>
        <v>0</v>
      </c>
      <c r="CR176" s="257">
        <f t="shared" si="792"/>
        <v>0</v>
      </c>
      <c r="CS176" s="257">
        <f t="shared" si="792"/>
        <v>0</v>
      </c>
      <c r="CT176" s="257">
        <f t="shared" si="792"/>
        <v>0</v>
      </c>
      <c r="CU176" s="257">
        <f t="shared" si="792"/>
        <v>0</v>
      </c>
      <c r="CV176" s="257">
        <f t="shared" si="792"/>
        <v>0</v>
      </c>
      <c r="CW176" s="258">
        <f t="shared" si="792"/>
        <v>0</v>
      </c>
      <c r="CX176" s="258">
        <f t="shared" si="792"/>
        <v>0</v>
      </c>
      <c r="CY176" s="258">
        <f t="shared" si="792"/>
        <v>0</v>
      </c>
      <c r="CZ176" s="258">
        <f t="shared" si="792"/>
        <v>0</v>
      </c>
      <c r="DA176" s="50"/>
      <c r="DB176" s="94"/>
      <c r="DC176" s="95"/>
      <c r="DD176" s="96"/>
      <c r="DE176" s="316" t="s">
        <v>248</v>
      </c>
      <c r="DF176" s="257">
        <f t="shared" ref="DF176" si="793">IF(DF174=0,0,DF175/DF174)</f>
        <v>0</v>
      </c>
      <c r="DG176" s="50"/>
    </row>
    <row r="177" spans="1:111" s="14" customFormat="1" ht="15" customHeight="1">
      <c r="A177" s="50"/>
      <c r="B177" s="94"/>
      <c r="C177" s="95" t="s">
        <v>41</v>
      </c>
      <c r="D177" s="96"/>
      <c r="E177" s="316" t="s">
        <v>26</v>
      </c>
      <c r="F177" s="69"/>
      <c r="G177" s="86"/>
      <c r="H177" s="81"/>
      <c r="I177" s="86"/>
      <c r="J177" s="81"/>
      <c r="K177" s="86"/>
      <c r="L177" s="81"/>
      <c r="M177" s="77"/>
      <c r="N177" s="66"/>
      <c r="O177" s="74"/>
      <c r="P177" s="66"/>
      <c r="Q177" s="74"/>
      <c r="R177" s="50"/>
      <c r="S177" s="94"/>
      <c r="T177" s="95" t="s">
        <v>41</v>
      </c>
      <c r="U177" s="96"/>
      <c r="V177" s="316" t="s">
        <v>26</v>
      </c>
      <c r="W177" s="69"/>
      <c r="X177" s="86"/>
      <c r="Y177" s="81"/>
      <c r="Z177" s="86"/>
      <c r="AA177" s="81"/>
      <c r="AB177" s="86"/>
      <c r="AC177" s="81"/>
      <c r="AD177" s="77"/>
      <c r="AE177" s="66"/>
      <c r="AF177" s="74"/>
      <c r="AG177" s="66"/>
      <c r="AH177" s="74"/>
      <c r="AI177" s="50"/>
      <c r="AJ177" s="94"/>
      <c r="AK177" s="95" t="s">
        <v>41</v>
      </c>
      <c r="AL177" s="96"/>
      <c r="AM177" s="316" t="s">
        <v>26</v>
      </c>
      <c r="AN177" s="257"/>
      <c r="AO177" s="343"/>
      <c r="AP177" s="343"/>
      <c r="AQ177" s="343"/>
      <c r="AR177" s="343"/>
      <c r="AS177" s="343"/>
      <c r="AT177" s="343"/>
      <c r="AU177" s="257"/>
      <c r="AV177" s="346"/>
      <c r="AW177" s="346"/>
      <c r="AX177" s="346"/>
      <c r="AY177" s="346"/>
      <c r="AZ177" s="50"/>
      <c r="BA177" s="268"/>
      <c r="BB177" s="48"/>
      <c r="BC177" s="94"/>
      <c r="BD177" s="95" t="s">
        <v>41</v>
      </c>
      <c r="BE177" s="96"/>
      <c r="BF177" s="316" t="s">
        <v>26</v>
      </c>
      <c r="BG177" s="257">
        <f t="shared" ref="BG177:BG178" si="794">F177</f>
        <v>0</v>
      </c>
      <c r="BH177" s="343">
        <f>G177+BG177</f>
        <v>0</v>
      </c>
      <c r="BI177" s="343">
        <f>H177+BH177</f>
        <v>0</v>
      </c>
      <c r="BJ177" s="343">
        <f>I177+BI177</f>
        <v>0</v>
      </c>
      <c r="BK177" s="343">
        <f>J177+BJ177</f>
        <v>0</v>
      </c>
      <c r="BL177" s="343">
        <f>K177+BK177</f>
        <v>0</v>
      </c>
      <c r="BM177" s="343">
        <f>L177+BL177</f>
        <v>0</v>
      </c>
      <c r="BN177" s="257">
        <f>M177+BM177</f>
        <v>0</v>
      </c>
      <c r="BO177" s="346">
        <f>N177+BN177</f>
        <v>0</v>
      </c>
      <c r="BP177" s="346">
        <f>O177+BO177</f>
        <v>0</v>
      </c>
      <c r="BQ177" s="346">
        <f>P177+BP177</f>
        <v>0</v>
      </c>
      <c r="BR177" s="346">
        <f>Q177+BQ177</f>
        <v>0</v>
      </c>
      <c r="BS177" s="50"/>
      <c r="BT177" s="94"/>
      <c r="BU177" s="95" t="s">
        <v>41</v>
      </c>
      <c r="BV177" s="96"/>
      <c r="BW177" s="316" t="s">
        <v>26</v>
      </c>
      <c r="BX177" s="257">
        <f t="shared" ref="BX177:BX178" si="795">W177</f>
        <v>0</v>
      </c>
      <c r="BY177" s="343">
        <f>X177+BX177</f>
        <v>0</v>
      </c>
      <c r="BZ177" s="343">
        <f>Y177+BY177</f>
        <v>0</v>
      </c>
      <c r="CA177" s="343">
        <f>Z177+BZ177</f>
        <v>0</v>
      </c>
      <c r="CB177" s="343">
        <f>AA177+CA177</f>
        <v>0</v>
      </c>
      <c r="CC177" s="343">
        <f>AB177+CB177</f>
        <v>0</v>
      </c>
      <c r="CD177" s="343">
        <f>AC177+CC177</f>
        <v>0</v>
      </c>
      <c r="CE177" s="257">
        <f>AD177+CD177</f>
        <v>0</v>
      </c>
      <c r="CF177" s="346">
        <f>AE177+CE177</f>
        <v>0</v>
      </c>
      <c r="CG177" s="346">
        <f>AF177+CF177</f>
        <v>0</v>
      </c>
      <c r="CH177" s="346">
        <f>AG177+CG177</f>
        <v>0</v>
      </c>
      <c r="CI177" s="346">
        <f>AH177+CH177</f>
        <v>0</v>
      </c>
      <c r="CJ177" s="50"/>
      <c r="CK177" s="94"/>
      <c r="CL177" s="95" t="s">
        <v>41</v>
      </c>
      <c r="CM177" s="96"/>
      <c r="CN177" s="316" t="s">
        <v>26</v>
      </c>
      <c r="CO177" s="257">
        <f t="shared" ref="CO177:CO178" si="796">AN177</f>
        <v>0</v>
      </c>
      <c r="CP177" s="343">
        <f>AO177+CO177</f>
        <v>0</v>
      </c>
      <c r="CQ177" s="343">
        <f>AP177+CP177</f>
        <v>0</v>
      </c>
      <c r="CR177" s="343">
        <f>AQ177+CQ177</f>
        <v>0</v>
      </c>
      <c r="CS177" s="343">
        <f>AR177+CR177</f>
        <v>0</v>
      </c>
      <c r="CT177" s="343">
        <f>AS177+CS177</f>
        <v>0</v>
      </c>
      <c r="CU177" s="343">
        <f>AT177+CT177</f>
        <v>0</v>
      </c>
      <c r="CV177" s="257">
        <f>AU177+CU177</f>
        <v>0</v>
      </c>
      <c r="CW177" s="346">
        <f>AV177+CV177</f>
        <v>0</v>
      </c>
      <c r="CX177" s="346">
        <f>AW177+CW177</f>
        <v>0</v>
      </c>
      <c r="CY177" s="346">
        <f>AX177+CX177</f>
        <v>0</v>
      </c>
      <c r="CZ177" s="346">
        <f>AY177+CY177</f>
        <v>0</v>
      </c>
      <c r="DA177" s="50"/>
      <c r="DB177" s="94"/>
      <c r="DC177" s="95" t="s">
        <v>41</v>
      </c>
      <c r="DD177" s="96"/>
      <c r="DE177" s="316" t="s">
        <v>26</v>
      </c>
      <c r="DF177" s="257"/>
      <c r="DG177" s="50"/>
    </row>
    <row r="178" spans="1:111" s="14" customFormat="1" ht="15" customHeight="1">
      <c r="A178" s="50"/>
      <c r="B178" s="94"/>
      <c r="C178" s="95"/>
      <c r="D178" s="96"/>
      <c r="E178" s="316" t="s">
        <v>140</v>
      </c>
      <c r="F178" s="69"/>
      <c r="G178" s="86"/>
      <c r="H178" s="81"/>
      <c r="I178" s="86"/>
      <c r="J178" s="81"/>
      <c r="K178" s="86"/>
      <c r="L178" s="81"/>
      <c r="M178" s="77"/>
      <c r="N178" s="66"/>
      <c r="O178" s="74"/>
      <c r="P178" s="66"/>
      <c r="Q178" s="74"/>
      <c r="R178" s="50"/>
      <c r="S178" s="94"/>
      <c r="T178" s="95"/>
      <c r="U178" s="96"/>
      <c r="V178" s="316" t="s">
        <v>140</v>
      </c>
      <c r="W178" s="69"/>
      <c r="X178" s="86"/>
      <c r="Y178" s="81"/>
      <c r="Z178" s="86"/>
      <c r="AA178" s="81"/>
      <c r="AB178" s="86"/>
      <c r="AC178" s="81"/>
      <c r="AD178" s="77"/>
      <c r="AE178" s="66"/>
      <c r="AF178" s="74"/>
      <c r="AG178" s="66"/>
      <c r="AH178" s="74"/>
      <c r="AI178" s="50"/>
      <c r="AJ178" s="94"/>
      <c r="AK178" s="95"/>
      <c r="AL178" s="96"/>
      <c r="AM178" s="316" t="s">
        <v>140</v>
      </c>
      <c r="AN178" s="257"/>
      <c r="AO178" s="343"/>
      <c r="AP178" s="343"/>
      <c r="AQ178" s="343"/>
      <c r="AR178" s="343"/>
      <c r="AS178" s="343"/>
      <c r="AT178" s="343"/>
      <c r="AU178" s="257"/>
      <c r="AV178" s="346"/>
      <c r="AW178" s="346"/>
      <c r="AX178" s="346"/>
      <c r="AY178" s="346"/>
      <c r="AZ178" s="50"/>
      <c r="BA178" s="268"/>
      <c r="BB178" s="48"/>
      <c r="BC178" s="94"/>
      <c r="BD178" s="95"/>
      <c r="BE178" s="96"/>
      <c r="BF178" s="316" t="s">
        <v>140</v>
      </c>
      <c r="BG178" s="257">
        <f t="shared" si="794"/>
        <v>0</v>
      </c>
      <c r="BH178" s="343">
        <f>G178+BG178</f>
        <v>0</v>
      </c>
      <c r="BI178" s="343">
        <f>H178+BH178</f>
        <v>0</v>
      </c>
      <c r="BJ178" s="343">
        <f>I178+BI178</f>
        <v>0</v>
      </c>
      <c r="BK178" s="343">
        <f>J178+BJ178</f>
        <v>0</v>
      </c>
      <c r="BL178" s="343">
        <f>K178+BK178</f>
        <v>0</v>
      </c>
      <c r="BM178" s="343">
        <f>L178+BL178</f>
        <v>0</v>
      </c>
      <c r="BN178" s="257">
        <f>M178+BM178</f>
        <v>0</v>
      </c>
      <c r="BO178" s="346">
        <f>N178+BN178</f>
        <v>0</v>
      </c>
      <c r="BP178" s="346">
        <f>O178+BO178</f>
        <v>0</v>
      </c>
      <c r="BQ178" s="346">
        <f>P178+BP178</f>
        <v>0</v>
      </c>
      <c r="BR178" s="346">
        <f>Q178+BQ178</f>
        <v>0</v>
      </c>
      <c r="BS178" s="50"/>
      <c r="BT178" s="94"/>
      <c r="BU178" s="95"/>
      <c r="BV178" s="96"/>
      <c r="BW178" s="316" t="s">
        <v>140</v>
      </c>
      <c r="BX178" s="257">
        <f t="shared" si="795"/>
        <v>0</v>
      </c>
      <c r="BY178" s="343">
        <f>X178+BX178</f>
        <v>0</v>
      </c>
      <c r="BZ178" s="343">
        <f>Y178+BY178</f>
        <v>0</v>
      </c>
      <c r="CA178" s="343">
        <f>Z178+BZ178</f>
        <v>0</v>
      </c>
      <c r="CB178" s="343">
        <f>AA178+CA178</f>
        <v>0</v>
      </c>
      <c r="CC178" s="343">
        <f>AB178+CB178</f>
        <v>0</v>
      </c>
      <c r="CD178" s="343">
        <f>AC178+CC178</f>
        <v>0</v>
      </c>
      <c r="CE178" s="257">
        <f>AD178+CD178</f>
        <v>0</v>
      </c>
      <c r="CF178" s="346">
        <f>AE178+CE178</f>
        <v>0</v>
      </c>
      <c r="CG178" s="346">
        <f>AF178+CF178</f>
        <v>0</v>
      </c>
      <c r="CH178" s="346">
        <f>AG178+CG178</f>
        <v>0</v>
      </c>
      <c r="CI178" s="346">
        <f>AH178+CH178</f>
        <v>0</v>
      </c>
      <c r="CJ178" s="50"/>
      <c r="CK178" s="94"/>
      <c r="CL178" s="95"/>
      <c r="CM178" s="96"/>
      <c r="CN178" s="316" t="s">
        <v>140</v>
      </c>
      <c r="CO178" s="257">
        <f t="shared" si="796"/>
        <v>0</v>
      </c>
      <c r="CP178" s="343">
        <f>AO178+CO178</f>
        <v>0</v>
      </c>
      <c r="CQ178" s="343">
        <f>AP178+CP178</f>
        <v>0</v>
      </c>
      <c r="CR178" s="343">
        <f>AQ178+CQ178</f>
        <v>0</v>
      </c>
      <c r="CS178" s="343">
        <f>AR178+CR178</f>
        <v>0</v>
      </c>
      <c r="CT178" s="343">
        <f>AS178+CS178</f>
        <v>0</v>
      </c>
      <c r="CU178" s="343">
        <f>AT178+CT178</f>
        <v>0</v>
      </c>
      <c r="CV178" s="257">
        <f>AU178+CU178</f>
        <v>0</v>
      </c>
      <c r="CW178" s="346">
        <f>AV178+CV178</f>
        <v>0</v>
      </c>
      <c r="CX178" s="346">
        <f>AW178+CW178</f>
        <v>0</v>
      </c>
      <c r="CY178" s="346">
        <f>AX178+CX178</f>
        <v>0</v>
      </c>
      <c r="CZ178" s="346">
        <f>AY178+CY178</f>
        <v>0</v>
      </c>
      <c r="DA178" s="50"/>
      <c r="DB178" s="94"/>
      <c r="DC178" s="95"/>
      <c r="DD178" s="96"/>
      <c r="DE178" s="316" t="s">
        <v>140</v>
      </c>
      <c r="DF178" s="257"/>
      <c r="DG178" s="50"/>
    </row>
    <row r="179" spans="1:111" s="14" customFormat="1" ht="15" customHeight="1">
      <c r="A179" s="50"/>
      <c r="B179" s="94"/>
      <c r="C179" s="95"/>
      <c r="D179" s="96"/>
      <c r="E179" s="316" t="s">
        <v>248</v>
      </c>
      <c r="F179" s="69">
        <f t="shared" si="787"/>
        <v>0</v>
      </c>
      <c r="G179" s="86">
        <f t="shared" si="787"/>
        <v>0</v>
      </c>
      <c r="H179" s="81">
        <f t="shared" si="787"/>
        <v>0</v>
      </c>
      <c r="I179" s="86">
        <f t="shared" si="787"/>
        <v>0</v>
      </c>
      <c r="J179" s="81">
        <f t="shared" si="787"/>
        <v>0</v>
      </c>
      <c r="K179" s="86">
        <f t="shared" si="787"/>
        <v>0</v>
      </c>
      <c r="L179" s="81">
        <f t="shared" si="787"/>
        <v>0</v>
      </c>
      <c r="M179" s="77">
        <f t="shared" si="787"/>
        <v>0</v>
      </c>
      <c r="N179" s="66">
        <f t="shared" si="787"/>
        <v>0</v>
      </c>
      <c r="O179" s="74">
        <f t="shared" si="787"/>
        <v>0</v>
      </c>
      <c r="P179" s="66">
        <f t="shared" si="787"/>
        <v>0</v>
      </c>
      <c r="Q179" s="74">
        <f t="shared" si="787"/>
        <v>0</v>
      </c>
      <c r="R179" s="50"/>
      <c r="S179" s="94"/>
      <c r="T179" s="95"/>
      <c r="U179" s="96"/>
      <c r="V179" s="316" t="s">
        <v>248</v>
      </c>
      <c r="W179" s="69">
        <f t="shared" ref="W179:AH179" si="797">IF(W177=0,0,W178/W177)</f>
        <v>0</v>
      </c>
      <c r="X179" s="86">
        <f t="shared" si="797"/>
        <v>0</v>
      </c>
      <c r="Y179" s="81">
        <f t="shared" si="797"/>
        <v>0</v>
      </c>
      <c r="Z179" s="86">
        <f t="shared" si="797"/>
        <v>0</v>
      </c>
      <c r="AA179" s="81">
        <f t="shared" si="797"/>
        <v>0</v>
      </c>
      <c r="AB179" s="86">
        <f t="shared" si="797"/>
        <v>0</v>
      </c>
      <c r="AC179" s="81">
        <f t="shared" si="797"/>
        <v>0</v>
      </c>
      <c r="AD179" s="77">
        <f t="shared" si="797"/>
        <v>0</v>
      </c>
      <c r="AE179" s="66">
        <f t="shared" si="797"/>
        <v>0</v>
      </c>
      <c r="AF179" s="74">
        <f t="shared" si="797"/>
        <v>0</v>
      </c>
      <c r="AG179" s="66">
        <f t="shared" si="797"/>
        <v>0</v>
      </c>
      <c r="AH179" s="74">
        <f t="shared" si="797"/>
        <v>0</v>
      </c>
      <c r="AI179" s="50"/>
      <c r="AJ179" s="94"/>
      <c r="AK179" s="95"/>
      <c r="AL179" s="96"/>
      <c r="AM179" s="316" t="s">
        <v>248</v>
      </c>
      <c r="AN179" s="257">
        <f t="shared" ref="AN179:AY179" si="798">IF(AN177=0,0,AN178/AN177)</f>
        <v>0</v>
      </c>
      <c r="AO179" s="343">
        <f t="shared" si="798"/>
        <v>0</v>
      </c>
      <c r="AP179" s="343">
        <f t="shared" si="798"/>
        <v>0</v>
      </c>
      <c r="AQ179" s="343">
        <f t="shared" si="798"/>
        <v>0</v>
      </c>
      <c r="AR179" s="343">
        <f t="shared" si="798"/>
        <v>0</v>
      </c>
      <c r="AS179" s="343">
        <f t="shared" si="798"/>
        <v>0</v>
      </c>
      <c r="AT179" s="343">
        <f t="shared" si="798"/>
        <v>0</v>
      </c>
      <c r="AU179" s="257">
        <f t="shared" si="798"/>
        <v>0</v>
      </c>
      <c r="AV179" s="346">
        <f t="shared" si="798"/>
        <v>0</v>
      </c>
      <c r="AW179" s="346">
        <f t="shared" si="798"/>
        <v>0</v>
      </c>
      <c r="AX179" s="346">
        <f t="shared" si="798"/>
        <v>0</v>
      </c>
      <c r="AY179" s="346">
        <f t="shared" si="798"/>
        <v>0</v>
      </c>
      <c r="AZ179" s="50"/>
      <c r="BA179" s="268"/>
      <c r="BB179" s="48"/>
      <c r="BC179" s="94"/>
      <c r="BD179" s="95"/>
      <c r="BE179" s="96"/>
      <c r="BF179" s="316" t="s">
        <v>248</v>
      </c>
      <c r="BG179" s="257">
        <f t="shared" ref="BG179:BR179" si="799">IF(BG177=0,0,BG178/BG177)</f>
        <v>0</v>
      </c>
      <c r="BH179" s="343">
        <f t="shared" si="799"/>
        <v>0</v>
      </c>
      <c r="BI179" s="343">
        <f t="shared" si="799"/>
        <v>0</v>
      </c>
      <c r="BJ179" s="343">
        <f t="shared" si="799"/>
        <v>0</v>
      </c>
      <c r="BK179" s="343">
        <f t="shared" si="799"/>
        <v>0</v>
      </c>
      <c r="BL179" s="343">
        <f t="shared" si="799"/>
        <v>0</v>
      </c>
      <c r="BM179" s="343">
        <f t="shared" si="799"/>
        <v>0</v>
      </c>
      <c r="BN179" s="257">
        <f t="shared" si="799"/>
        <v>0</v>
      </c>
      <c r="BO179" s="346">
        <f t="shared" si="799"/>
        <v>0</v>
      </c>
      <c r="BP179" s="346">
        <f t="shared" si="799"/>
        <v>0</v>
      </c>
      <c r="BQ179" s="346">
        <f t="shared" si="799"/>
        <v>0</v>
      </c>
      <c r="BR179" s="346">
        <f t="shared" si="799"/>
        <v>0</v>
      </c>
      <c r="BS179" s="50"/>
      <c r="BT179" s="94"/>
      <c r="BU179" s="95"/>
      <c r="BV179" s="96"/>
      <c r="BW179" s="316" t="s">
        <v>248</v>
      </c>
      <c r="BX179" s="257">
        <f t="shared" ref="BX179:CI179" si="800">IF(BX177=0,0,BX178/BX177)</f>
        <v>0</v>
      </c>
      <c r="BY179" s="343">
        <f t="shared" si="800"/>
        <v>0</v>
      </c>
      <c r="BZ179" s="343">
        <f t="shared" si="800"/>
        <v>0</v>
      </c>
      <c r="CA179" s="343">
        <f t="shared" si="800"/>
        <v>0</v>
      </c>
      <c r="CB179" s="343">
        <f t="shared" si="800"/>
        <v>0</v>
      </c>
      <c r="CC179" s="343">
        <f t="shared" si="800"/>
        <v>0</v>
      </c>
      <c r="CD179" s="343">
        <f t="shared" si="800"/>
        <v>0</v>
      </c>
      <c r="CE179" s="257">
        <f t="shared" si="800"/>
        <v>0</v>
      </c>
      <c r="CF179" s="346">
        <f t="shared" si="800"/>
        <v>0</v>
      </c>
      <c r="CG179" s="346">
        <f t="shared" si="800"/>
        <v>0</v>
      </c>
      <c r="CH179" s="346">
        <f t="shared" si="800"/>
        <v>0</v>
      </c>
      <c r="CI179" s="346">
        <f t="shared" si="800"/>
        <v>0</v>
      </c>
      <c r="CJ179" s="50"/>
      <c r="CK179" s="94"/>
      <c r="CL179" s="95"/>
      <c r="CM179" s="96"/>
      <c r="CN179" s="316" t="s">
        <v>248</v>
      </c>
      <c r="CO179" s="257">
        <f t="shared" ref="CO179:CZ179" si="801">IF(CO177=0,0,CO178/CO177)</f>
        <v>0</v>
      </c>
      <c r="CP179" s="343">
        <f t="shared" si="801"/>
        <v>0</v>
      </c>
      <c r="CQ179" s="343">
        <f t="shared" si="801"/>
        <v>0</v>
      </c>
      <c r="CR179" s="343">
        <f t="shared" si="801"/>
        <v>0</v>
      </c>
      <c r="CS179" s="343">
        <f t="shared" si="801"/>
        <v>0</v>
      </c>
      <c r="CT179" s="343">
        <f t="shared" si="801"/>
        <v>0</v>
      </c>
      <c r="CU179" s="343">
        <f t="shared" si="801"/>
        <v>0</v>
      </c>
      <c r="CV179" s="257">
        <f t="shared" si="801"/>
        <v>0</v>
      </c>
      <c r="CW179" s="346">
        <f t="shared" si="801"/>
        <v>0</v>
      </c>
      <c r="CX179" s="346">
        <f t="shared" si="801"/>
        <v>0</v>
      </c>
      <c r="CY179" s="346">
        <f t="shared" si="801"/>
        <v>0</v>
      </c>
      <c r="CZ179" s="346">
        <f t="shared" si="801"/>
        <v>0</v>
      </c>
      <c r="DA179" s="50"/>
      <c r="DB179" s="94"/>
      <c r="DC179" s="95"/>
      <c r="DD179" s="96"/>
      <c r="DE179" s="316" t="s">
        <v>248</v>
      </c>
      <c r="DF179" s="257">
        <f t="shared" ref="DF179" si="802">IF(DF177=0,0,DF178/DF177)</f>
        <v>0</v>
      </c>
      <c r="DG179" s="50"/>
    </row>
    <row r="180" spans="1:111" s="14" customFormat="1" ht="15" customHeight="1">
      <c r="A180" s="50"/>
      <c r="B180" s="94"/>
      <c r="C180" s="95" t="s">
        <v>42</v>
      </c>
      <c r="D180" s="96"/>
      <c r="E180" s="316" t="s">
        <v>26</v>
      </c>
      <c r="F180" s="69"/>
      <c r="G180" s="77"/>
      <c r="H180" s="69"/>
      <c r="I180" s="77"/>
      <c r="J180" s="69"/>
      <c r="K180" s="77"/>
      <c r="L180" s="69"/>
      <c r="M180" s="77"/>
      <c r="N180" s="67"/>
      <c r="O180" s="75"/>
      <c r="P180" s="67"/>
      <c r="Q180" s="75"/>
      <c r="R180" s="50"/>
      <c r="S180" s="94"/>
      <c r="T180" s="95" t="s">
        <v>42</v>
      </c>
      <c r="U180" s="96"/>
      <c r="V180" s="316" t="s">
        <v>26</v>
      </c>
      <c r="W180" s="69"/>
      <c r="X180" s="77"/>
      <c r="Y180" s="69"/>
      <c r="Z180" s="77"/>
      <c r="AA180" s="69"/>
      <c r="AB180" s="77"/>
      <c r="AC180" s="69"/>
      <c r="AD180" s="77"/>
      <c r="AE180" s="67"/>
      <c r="AF180" s="75"/>
      <c r="AG180" s="67"/>
      <c r="AH180" s="75"/>
      <c r="AI180" s="50"/>
      <c r="AJ180" s="94"/>
      <c r="AK180" s="95" t="s">
        <v>42</v>
      </c>
      <c r="AL180" s="96"/>
      <c r="AM180" s="316" t="s">
        <v>26</v>
      </c>
      <c r="AN180" s="257"/>
      <c r="AO180" s="257"/>
      <c r="AP180" s="257"/>
      <c r="AQ180" s="257"/>
      <c r="AR180" s="257"/>
      <c r="AS180" s="257"/>
      <c r="AT180" s="257"/>
      <c r="AU180" s="257"/>
      <c r="AV180" s="258"/>
      <c r="AW180" s="258"/>
      <c r="AX180" s="258"/>
      <c r="AY180" s="258"/>
      <c r="AZ180" s="50"/>
      <c r="BA180" s="268"/>
      <c r="BB180" s="48"/>
      <c r="BC180" s="94"/>
      <c r="BD180" s="95" t="s">
        <v>42</v>
      </c>
      <c r="BE180" s="96"/>
      <c r="BF180" s="316" t="s">
        <v>26</v>
      </c>
      <c r="BG180" s="257">
        <f t="shared" ref="BG180:BG181" si="803">F180</f>
        <v>0</v>
      </c>
      <c r="BH180" s="257">
        <f>G180+BG180</f>
        <v>0</v>
      </c>
      <c r="BI180" s="257">
        <f>H180+BH180</f>
        <v>0</v>
      </c>
      <c r="BJ180" s="257">
        <f>I180+BI180</f>
        <v>0</v>
      </c>
      <c r="BK180" s="257">
        <f>J180+BJ180</f>
        <v>0</v>
      </c>
      <c r="BL180" s="257">
        <f>K180+BK180</f>
        <v>0</v>
      </c>
      <c r="BM180" s="257">
        <f>L180+BL180</f>
        <v>0</v>
      </c>
      <c r="BN180" s="257">
        <f>M180+BM180</f>
        <v>0</v>
      </c>
      <c r="BO180" s="258">
        <f>N180+BN180</f>
        <v>0</v>
      </c>
      <c r="BP180" s="258">
        <f>O180+BO180</f>
        <v>0</v>
      </c>
      <c r="BQ180" s="258">
        <f>P180+BP180</f>
        <v>0</v>
      </c>
      <c r="BR180" s="258">
        <f>Q180+BQ180</f>
        <v>0</v>
      </c>
      <c r="BS180" s="50"/>
      <c r="BT180" s="94"/>
      <c r="BU180" s="95" t="s">
        <v>42</v>
      </c>
      <c r="BV180" s="96"/>
      <c r="BW180" s="316" t="s">
        <v>26</v>
      </c>
      <c r="BX180" s="257">
        <f t="shared" ref="BX180:BX181" si="804">W180</f>
        <v>0</v>
      </c>
      <c r="BY180" s="257">
        <f>X180+BX180</f>
        <v>0</v>
      </c>
      <c r="BZ180" s="257">
        <f>Y180+BY180</f>
        <v>0</v>
      </c>
      <c r="CA180" s="257">
        <f>Z180+BZ180</f>
        <v>0</v>
      </c>
      <c r="CB180" s="257">
        <f>AA180+CA180</f>
        <v>0</v>
      </c>
      <c r="CC180" s="257">
        <f>AB180+CB180</f>
        <v>0</v>
      </c>
      <c r="CD180" s="257">
        <f>AC180+CC180</f>
        <v>0</v>
      </c>
      <c r="CE180" s="257">
        <f>AD180+CD180</f>
        <v>0</v>
      </c>
      <c r="CF180" s="258">
        <f>AE180+CE180</f>
        <v>0</v>
      </c>
      <c r="CG180" s="258">
        <f>AF180+CF180</f>
        <v>0</v>
      </c>
      <c r="CH180" s="258">
        <f>AG180+CG180</f>
        <v>0</v>
      </c>
      <c r="CI180" s="258">
        <f>AH180+CH180</f>
        <v>0</v>
      </c>
      <c r="CJ180" s="50"/>
      <c r="CK180" s="94"/>
      <c r="CL180" s="95" t="s">
        <v>42</v>
      </c>
      <c r="CM180" s="96"/>
      <c r="CN180" s="316" t="s">
        <v>26</v>
      </c>
      <c r="CO180" s="257">
        <f t="shared" ref="CO180:CO181" si="805">AN180</f>
        <v>0</v>
      </c>
      <c r="CP180" s="257">
        <f>AO180+CO180</f>
        <v>0</v>
      </c>
      <c r="CQ180" s="257">
        <f>AP180+CP180</f>
        <v>0</v>
      </c>
      <c r="CR180" s="257">
        <f>AQ180+CQ180</f>
        <v>0</v>
      </c>
      <c r="CS180" s="257">
        <f>AR180+CR180</f>
        <v>0</v>
      </c>
      <c r="CT180" s="257">
        <f>AS180+CS180</f>
        <v>0</v>
      </c>
      <c r="CU180" s="257">
        <f>AT180+CT180</f>
        <v>0</v>
      </c>
      <c r="CV180" s="257">
        <f>AU180+CU180</f>
        <v>0</v>
      </c>
      <c r="CW180" s="258">
        <f>AV180+CV180</f>
        <v>0</v>
      </c>
      <c r="CX180" s="258">
        <f>AW180+CW180</f>
        <v>0</v>
      </c>
      <c r="CY180" s="258">
        <f>AX180+CX180</f>
        <v>0</v>
      </c>
      <c r="CZ180" s="258">
        <f>AY180+CY180</f>
        <v>0</v>
      </c>
      <c r="DA180" s="50"/>
      <c r="DB180" s="94"/>
      <c r="DC180" s="95" t="s">
        <v>42</v>
      </c>
      <c r="DD180" s="96"/>
      <c r="DE180" s="316" t="s">
        <v>26</v>
      </c>
      <c r="DF180" s="257"/>
      <c r="DG180" s="50"/>
    </row>
    <row r="181" spans="1:111" s="14" customFormat="1" ht="15" customHeight="1">
      <c r="A181" s="50"/>
      <c r="B181" s="94"/>
      <c r="C181" s="95"/>
      <c r="D181" s="96"/>
      <c r="E181" s="316" t="s">
        <v>140</v>
      </c>
      <c r="F181" s="69"/>
      <c r="G181" s="77"/>
      <c r="H181" s="69"/>
      <c r="I181" s="77"/>
      <c r="J181" s="69"/>
      <c r="K181" s="77"/>
      <c r="L181" s="69"/>
      <c r="M181" s="77"/>
      <c r="N181" s="67"/>
      <c r="O181" s="75"/>
      <c r="P181" s="67"/>
      <c r="Q181" s="75"/>
      <c r="R181" s="50"/>
      <c r="S181" s="94"/>
      <c r="T181" s="95"/>
      <c r="U181" s="96"/>
      <c r="V181" s="316" t="s">
        <v>140</v>
      </c>
      <c r="W181" s="69"/>
      <c r="X181" s="77"/>
      <c r="Y181" s="69"/>
      <c r="Z181" s="77"/>
      <c r="AA181" s="69"/>
      <c r="AB181" s="77"/>
      <c r="AC181" s="69"/>
      <c r="AD181" s="77"/>
      <c r="AE181" s="67"/>
      <c r="AF181" s="75"/>
      <c r="AG181" s="67"/>
      <c r="AH181" s="75"/>
      <c r="AI181" s="50"/>
      <c r="AJ181" s="94"/>
      <c r="AK181" s="95"/>
      <c r="AL181" s="96"/>
      <c r="AM181" s="316" t="s">
        <v>140</v>
      </c>
      <c r="AN181" s="257"/>
      <c r="AO181" s="257"/>
      <c r="AP181" s="257"/>
      <c r="AQ181" s="257"/>
      <c r="AR181" s="257"/>
      <c r="AS181" s="257"/>
      <c r="AT181" s="257"/>
      <c r="AU181" s="257"/>
      <c r="AV181" s="258"/>
      <c r="AW181" s="258"/>
      <c r="AX181" s="258"/>
      <c r="AY181" s="258"/>
      <c r="AZ181" s="50"/>
      <c r="BA181" s="268"/>
      <c r="BB181" s="48"/>
      <c r="BC181" s="94"/>
      <c r="BD181" s="95"/>
      <c r="BE181" s="96"/>
      <c r="BF181" s="316" t="s">
        <v>140</v>
      </c>
      <c r="BG181" s="257">
        <f t="shared" si="803"/>
        <v>0</v>
      </c>
      <c r="BH181" s="257">
        <f>G181+BG181</f>
        <v>0</v>
      </c>
      <c r="BI181" s="257">
        <f>H181+BH181</f>
        <v>0</v>
      </c>
      <c r="BJ181" s="257">
        <f>I181+BI181</f>
        <v>0</v>
      </c>
      <c r="BK181" s="257">
        <f>J181+BJ181</f>
        <v>0</v>
      </c>
      <c r="BL181" s="257">
        <f>K181+BK181</f>
        <v>0</v>
      </c>
      <c r="BM181" s="257">
        <f>L181+BL181</f>
        <v>0</v>
      </c>
      <c r="BN181" s="257">
        <f>M181+BM181</f>
        <v>0</v>
      </c>
      <c r="BO181" s="258">
        <f>N181+BN181</f>
        <v>0</v>
      </c>
      <c r="BP181" s="258">
        <f>O181+BO181</f>
        <v>0</v>
      </c>
      <c r="BQ181" s="258">
        <f>P181+BP181</f>
        <v>0</v>
      </c>
      <c r="BR181" s="258">
        <f>Q181+BQ181</f>
        <v>0</v>
      </c>
      <c r="BS181" s="50"/>
      <c r="BT181" s="94"/>
      <c r="BU181" s="95"/>
      <c r="BV181" s="96"/>
      <c r="BW181" s="316" t="s">
        <v>140</v>
      </c>
      <c r="BX181" s="257">
        <f t="shared" si="804"/>
        <v>0</v>
      </c>
      <c r="BY181" s="257">
        <f>X181+BX181</f>
        <v>0</v>
      </c>
      <c r="BZ181" s="257">
        <f>Y181+BY181</f>
        <v>0</v>
      </c>
      <c r="CA181" s="257">
        <f>Z181+BZ181</f>
        <v>0</v>
      </c>
      <c r="CB181" s="257">
        <f>AA181+CA181</f>
        <v>0</v>
      </c>
      <c r="CC181" s="257">
        <f>AB181+CB181</f>
        <v>0</v>
      </c>
      <c r="CD181" s="257">
        <f>AC181+CC181</f>
        <v>0</v>
      </c>
      <c r="CE181" s="257">
        <f>AD181+CD181</f>
        <v>0</v>
      </c>
      <c r="CF181" s="258">
        <f>AE181+CE181</f>
        <v>0</v>
      </c>
      <c r="CG181" s="258">
        <f>AF181+CF181</f>
        <v>0</v>
      </c>
      <c r="CH181" s="258">
        <f>AG181+CG181</f>
        <v>0</v>
      </c>
      <c r="CI181" s="258">
        <f>AH181+CH181</f>
        <v>0</v>
      </c>
      <c r="CJ181" s="50"/>
      <c r="CK181" s="94"/>
      <c r="CL181" s="95"/>
      <c r="CM181" s="96"/>
      <c r="CN181" s="316" t="s">
        <v>140</v>
      </c>
      <c r="CO181" s="257">
        <f t="shared" si="805"/>
        <v>0</v>
      </c>
      <c r="CP181" s="257">
        <f>AO181+CO181</f>
        <v>0</v>
      </c>
      <c r="CQ181" s="257">
        <f>AP181+CP181</f>
        <v>0</v>
      </c>
      <c r="CR181" s="257">
        <f>AQ181+CQ181</f>
        <v>0</v>
      </c>
      <c r="CS181" s="257">
        <f>AR181+CR181</f>
        <v>0</v>
      </c>
      <c r="CT181" s="257">
        <f>AS181+CS181</f>
        <v>0</v>
      </c>
      <c r="CU181" s="257">
        <f>AT181+CT181</f>
        <v>0</v>
      </c>
      <c r="CV181" s="257">
        <f>AU181+CU181</f>
        <v>0</v>
      </c>
      <c r="CW181" s="258">
        <f>AV181+CV181</f>
        <v>0</v>
      </c>
      <c r="CX181" s="258">
        <f>AW181+CW181</f>
        <v>0</v>
      </c>
      <c r="CY181" s="258">
        <f>AX181+CX181</f>
        <v>0</v>
      </c>
      <c r="CZ181" s="258">
        <f>AY181+CY181</f>
        <v>0</v>
      </c>
      <c r="DA181" s="50"/>
      <c r="DB181" s="94"/>
      <c r="DC181" s="95"/>
      <c r="DD181" s="96"/>
      <c r="DE181" s="316" t="s">
        <v>140</v>
      </c>
      <c r="DF181" s="257"/>
      <c r="DG181" s="50"/>
    </row>
    <row r="182" spans="1:111" s="14" customFormat="1" ht="15" customHeight="1">
      <c r="A182" s="50"/>
      <c r="B182" s="94"/>
      <c r="C182" s="95"/>
      <c r="D182" s="96"/>
      <c r="E182" s="316" t="s">
        <v>248</v>
      </c>
      <c r="F182" s="69">
        <f t="shared" si="787"/>
        <v>0</v>
      </c>
      <c r="G182" s="77">
        <f t="shared" si="787"/>
        <v>0</v>
      </c>
      <c r="H182" s="69">
        <f t="shared" si="787"/>
        <v>0</v>
      </c>
      <c r="I182" s="77">
        <f t="shared" si="787"/>
        <v>0</v>
      </c>
      <c r="J182" s="69">
        <f t="shared" si="787"/>
        <v>0</v>
      </c>
      <c r="K182" s="77">
        <f t="shared" si="787"/>
        <v>0</v>
      </c>
      <c r="L182" s="69">
        <f t="shared" si="787"/>
        <v>0</v>
      </c>
      <c r="M182" s="77">
        <f t="shared" si="787"/>
        <v>0</v>
      </c>
      <c r="N182" s="67">
        <f t="shared" si="787"/>
        <v>0</v>
      </c>
      <c r="O182" s="75">
        <f t="shared" si="787"/>
        <v>0</v>
      </c>
      <c r="P182" s="67">
        <f t="shared" si="787"/>
        <v>0</v>
      </c>
      <c r="Q182" s="75">
        <f t="shared" si="787"/>
        <v>0</v>
      </c>
      <c r="R182" s="50"/>
      <c r="S182" s="94"/>
      <c r="T182" s="95"/>
      <c r="U182" s="96"/>
      <c r="V182" s="316" t="s">
        <v>248</v>
      </c>
      <c r="W182" s="69">
        <f t="shared" ref="W182:AH182" si="806">IF(W180=0,0,W181/W180)</f>
        <v>0</v>
      </c>
      <c r="X182" s="77">
        <f t="shared" si="806"/>
        <v>0</v>
      </c>
      <c r="Y182" s="69">
        <f t="shared" si="806"/>
        <v>0</v>
      </c>
      <c r="Z182" s="77">
        <f t="shared" si="806"/>
        <v>0</v>
      </c>
      <c r="AA182" s="69">
        <f t="shared" si="806"/>
        <v>0</v>
      </c>
      <c r="AB182" s="77">
        <f t="shared" si="806"/>
        <v>0</v>
      </c>
      <c r="AC182" s="69">
        <f t="shared" si="806"/>
        <v>0</v>
      </c>
      <c r="AD182" s="77">
        <f t="shared" si="806"/>
        <v>0</v>
      </c>
      <c r="AE182" s="67">
        <f t="shared" si="806"/>
        <v>0</v>
      </c>
      <c r="AF182" s="75">
        <f t="shared" si="806"/>
        <v>0</v>
      </c>
      <c r="AG182" s="67">
        <f t="shared" si="806"/>
        <v>0</v>
      </c>
      <c r="AH182" s="75">
        <f t="shared" si="806"/>
        <v>0</v>
      </c>
      <c r="AI182" s="50"/>
      <c r="AJ182" s="94"/>
      <c r="AK182" s="95"/>
      <c r="AL182" s="96"/>
      <c r="AM182" s="316" t="s">
        <v>248</v>
      </c>
      <c r="AN182" s="257">
        <f t="shared" ref="AN182:AY182" si="807">IF(AN180=0,0,AN181/AN180)</f>
        <v>0</v>
      </c>
      <c r="AO182" s="257">
        <f t="shared" si="807"/>
        <v>0</v>
      </c>
      <c r="AP182" s="257">
        <f t="shared" si="807"/>
        <v>0</v>
      </c>
      <c r="AQ182" s="257">
        <f t="shared" si="807"/>
        <v>0</v>
      </c>
      <c r="AR182" s="257">
        <f t="shared" si="807"/>
        <v>0</v>
      </c>
      <c r="AS182" s="257">
        <f t="shared" si="807"/>
        <v>0</v>
      </c>
      <c r="AT182" s="257">
        <f t="shared" si="807"/>
        <v>0</v>
      </c>
      <c r="AU182" s="257">
        <f t="shared" si="807"/>
        <v>0</v>
      </c>
      <c r="AV182" s="258">
        <f t="shared" si="807"/>
        <v>0</v>
      </c>
      <c r="AW182" s="258">
        <f t="shared" si="807"/>
        <v>0</v>
      </c>
      <c r="AX182" s="258">
        <f t="shared" si="807"/>
        <v>0</v>
      </c>
      <c r="AY182" s="258">
        <f t="shared" si="807"/>
        <v>0</v>
      </c>
      <c r="AZ182" s="50"/>
      <c r="BA182" s="268"/>
      <c r="BB182" s="48"/>
      <c r="BC182" s="94"/>
      <c r="BD182" s="95"/>
      <c r="BE182" s="96"/>
      <c r="BF182" s="316" t="s">
        <v>248</v>
      </c>
      <c r="BG182" s="257">
        <f t="shared" ref="BG182:BR182" si="808">IF(BG180=0,0,BG181/BG180)</f>
        <v>0</v>
      </c>
      <c r="BH182" s="257">
        <f t="shared" si="808"/>
        <v>0</v>
      </c>
      <c r="BI182" s="257">
        <f t="shared" si="808"/>
        <v>0</v>
      </c>
      <c r="BJ182" s="257">
        <f t="shared" si="808"/>
        <v>0</v>
      </c>
      <c r="BK182" s="257">
        <f t="shared" si="808"/>
        <v>0</v>
      </c>
      <c r="BL182" s="257">
        <f t="shared" si="808"/>
        <v>0</v>
      </c>
      <c r="BM182" s="257">
        <f t="shared" si="808"/>
        <v>0</v>
      </c>
      <c r="BN182" s="257">
        <f t="shared" si="808"/>
        <v>0</v>
      </c>
      <c r="BO182" s="258">
        <f t="shared" si="808"/>
        <v>0</v>
      </c>
      <c r="BP182" s="258">
        <f t="shared" si="808"/>
        <v>0</v>
      </c>
      <c r="BQ182" s="258">
        <f t="shared" si="808"/>
        <v>0</v>
      </c>
      <c r="BR182" s="258">
        <f t="shared" si="808"/>
        <v>0</v>
      </c>
      <c r="BS182" s="50"/>
      <c r="BT182" s="94"/>
      <c r="BU182" s="95"/>
      <c r="BV182" s="96"/>
      <c r="BW182" s="316" t="s">
        <v>248</v>
      </c>
      <c r="BX182" s="257">
        <f t="shared" ref="BX182:CI182" si="809">IF(BX180=0,0,BX181/BX180)</f>
        <v>0</v>
      </c>
      <c r="BY182" s="257">
        <f t="shared" si="809"/>
        <v>0</v>
      </c>
      <c r="BZ182" s="257">
        <f t="shared" si="809"/>
        <v>0</v>
      </c>
      <c r="CA182" s="257">
        <f t="shared" si="809"/>
        <v>0</v>
      </c>
      <c r="CB182" s="257">
        <f t="shared" si="809"/>
        <v>0</v>
      </c>
      <c r="CC182" s="257">
        <f t="shared" si="809"/>
        <v>0</v>
      </c>
      <c r="CD182" s="257">
        <f t="shared" si="809"/>
        <v>0</v>
      </c>
      <c r="CE182" s="257">
        <f t="shared" si="809"/>
        <v>0</v>
      </c>
      <c r="CF182" s="258">
        <f t="shared" si="809"/>
        <v>0</v>
      </c>
      <c r="CG182" s="258">
        <f t="shared" si="809"/>
        <v>0</v>
      </c>
      <c r="CH182" s="258">
        <f t="shared" si="809"/>
        <v>0</v>
      </c>
      <c r="CI182" s="258">
        <f t="shared" si="809"/>
        <v>0</v>
      </c>
      <c r="CJ182" s="50"/>
      <c r="CK182" s="94"/>
      <c r="CL182" s="95"/>
      <c r="CM182" s="96"/>
      <c r="CN182" s="316" t="s">
        <v>248</v>
      </c>
      <c r="CO182" s="257">
        <f t="shared" ref="CO182:CZ182" si="810">IF(CO180=0,0,CO181/CO180)</f>
        <v>0</v>
      </c>
      <c r="CP182" s="257">
        <f t="shared" si="810"/>
        <v>0</v>
      </c>
      <c r="CQ182" s="257">
        <f t="shared" si="810"/>
        <v>0</v>
      </c>
      <c r="CR182" s="257">
        <f t="shared" si="810"/>
        <v>0</v>
      </c>
      <c r="CS182" s="257">
        <f t="shared" si="810"/>
        <v>0</v>
      </c>
      <c r="CT182" s="257">
        <f t="shared" si="810"/>
        <v>0</v>
      </c>
      <c r="CU182" s="257">
        <f t="shared" si="810"/>
        <v>0</v>
      </c>
      <c r="CV182" s="257">
        <f t="shared" si="810"/>
        <v>0</v>
      </c>
      <c r="CW182" s="258">
        <f t="shared" si="810"/>
        <v>0</v>
      </c>
      <c r="CX182" s="258">
        <f t="shared" si="810"/>
        <v>0</v>
      </c>
      <c r="CY182" s="258">
        <f t="shared" si="810"/>
        <v>0</v>
      </c>
      <c r="CZ182" s="258">
        <f t="shared" si="810"/>
        <v>0</v>
      </c>
      <c r="DA182" s="50"/>
      <c r="DB182" s="94"/>
      <c r="DC182" s="95"/>
      <c r="DD182" s="96"/>
      <c r="DE182" s="316" t="s">
        <v>248</v>
      </c>
      <c r="DF182" s="257">
        <f t="shared" ref="DF182" si="811">IF(DF180=0,0,DF181/DF180)</f>
        <v>0</v>
      </c>
      <c r="DG182" s="50"/>
    </row>
    <row r="183" spans="1:111" s="14" customFormat="1" ht="15" customHeight="1">
      <c r="A183" s="50"/>
      <c r="B183" s="94"/>
      <c r="C183" s="95" t="s">
        <v>43</v>
      </c>
      <c r="D183" s="96"/>
      <c r="E183" s="316" t="s">
        <v>26</v>
      </c>
      <c r="F183" s="69"/>
      <c r="G183" s="86"/>
      <c r="H183" s="81"/>
      <c r="I183" s="86"/>
      <c r="J183" s="81"/>
      <c r="K183" s="86"/>
      <c r="L183" s="81"/>
      <c r="M183" s="77"/>
      <c r="N183" s="66"/>
      <c r="O183" s="74"/>
      <c r="P183" s="66"/>
      <c r="Q183" s="74"/>
      <c r="R183" s="50"/>
      <c r="S183" s="94"/>
      <c r="T183" s="95" t="s">
        <v>43</v>
      </c>
      <c r="U183" s="96"/>
      <c r="V183" s="316" t="s">
        <v>26</v>
      </c>
      <c r="W183" s="69"/>
      <c r="X183" s="86"/>
      <c r="Y183" s="81"/>
      <c r="Z183" s="86"/>
      <c r="AA183" s="81"/>
      <c r="AB183" s="86"/>
      <c r="AC183" s="81"/>
      <c r="AD183" s="77"/>
      <c r="AE183" s="66"/>
      <c r="AF183" s="74"/>
      <c r="AG183" s="66"/>
      <c r="AH183" s="74"/>
      <c r="AI183" s="50"/>
      <c r="AJ183" s="94"/>
      <c r="AK183" s="95" t="s">
        <v>43</v>
      </c>
      <c r="AL183" s="96"/>
      <c r="AM183" s="316" t="s">
        <v>26</v>
      </c>
      <c r="AN183" s="257"/>
      <c r="AO183" s="343"/>
      <c r="AP183" s="343"/>
      <c r="AQ183" s="343"/>
      <c r="AR183" s="343"/>
      <c r="AS183" s="343"/>
      <c r="AT183" s="343"/>
      <c r="AU183" s="257"/>
      <c r="AV183" s="346"/>
      <c r="AW183" s="346"/>
      <c r="AX183" s="346"/>
      <c r="AY183" s="346"/>
      <c r="AZ183" s="50"/>
      <c r="BA183" s="268"/>
      <c r="BB183" s="48"/>
      <c r="BC183" s="94"/>
      <c r="BD183" s="95" t="s">
        <v>43</v>
      </c>
      <c r="BE183" s="96"/>
      <c r="BF183" s="316" t="s">
        <v>26</v>
      </c>
      <c r="BG183" s="257">
        <f t="shared" ref="BG183:BG184" si="812">F183</f>
        <v>0</v>
      </c>
      <c r="BH183" s="343">
        <f>G183+BG183</f>
        <v>0</v>
      </c>
      <c r="BI183" s="343">
        <f>H183+BH183</f>
        <v>0</v>
      </c>
      <c r="BJ183" s="343">
        <f>I183+BI183</f>
        <v>0</v>
      </c>
      <c r="BK183" s="343">
        <f>J183+BJ183</f>
        <v>0</v>
      </c>
      <c r="BL183" s="343">
        <f>K183+BK183</f>
        <v>0</v>
      </c>
      <c r="BM183" s="343">
        <f>L183+BL183</f>
        <v>0</v>
      </c>
      <c r="BN183" s="257">
        <f>M183+BM183</f>
        <v>0</v>
      </c>
      <c r="BO183" s="346">
        <f>N183+BN183</f>
        <v>0</v>
      </c>
      <c r="BP183" s="346">
        <f>O183+BO183</f>
        <v>0</v>
      </c>
      <c r="BQ183" s="346">
        <f>P183+BP183</f>
        <v>0</v>
      </c>
      <c r="BR183" s="346">
        <f>Q183+BQ183</f>
        <v>0</v>
      </c>
      <c r="BS183" s="50"/>
      <c r="BT183" s="94"/>
      <c r="BU183" s="95" t="s">
        <v>43</v>
      </c>
      <c r="BV183" s="96"/>
      <c r="BW183" s="316" t="s">
        <v>26</v>
      </c>
      <c r="BX183" s="257">
        <f t="shared" ref="BX183:BX184" si="813">W183</f>
        <v>0</v>
      </c>
      <c r="BY183" s="343">
        <f>X183+BX183</f>
        <v>0</v>
      </c>
      <c r="BZ183" s="343">
        <f>Y183+BY183</f>
        <v>0</v>
      </c>
      <c r="CA183" s="343">
        <f>Z183+BZ183</f>
        <v>0</v>
      </c>
      <c r="CB183" s="343">
        <f>AA183+CA183</f>
        <v>0</v>
      </c>
      <c r="CC183" s="343">
        <f>AB183+CB183</f>
        <v>0</v>
      </c>
      <c r="CD183" s="343">
        <f>AC183+CC183</f>
        <v>0</v>
      </c>
      <c r="CE183" s="257">
        <f>AD183+CD183</f>
        <v>0</v>
      </c>
      <c r="CF183" s="346">
        <f>AE183+CE183</f>
        <v>0</v>
      </c>
      <c r="CG183" s="346">
        <f>AF183+CF183</f>
        <v>0</v>
      </c>
      <c r="CH183" s="346">
        <f>AG183+CG183</f>
        <v>0</v>
      </c>
      <c r="CI183" s="346">
        <f>AH183+CH183</f>
        <v>0</v>
      </c>
      <c r="CJ183" s="50"/>
      <c r="CK183" s="94"/>
      <c r="CL183" s="95" t="s">
        <v>43</v>
      </c>
      <c r="CM183" s="96"/>
      <c r="CN183" s="316" t="s">
        <v>26</v>
      </c>
      <c r="CO183" s="257">
        <f t="shared" ref="CO183:CO184" si="814">AN183</f>
        <v>0</v>
      </c>
      <c r="CP183" s="343">
        <f>AO183+CO183</f>
        <v>0</v>
      </c>
      <c r="CQ183" s="343">
        <f>AP183+CP183</f>
        <v>0</v>
      </c>
      <c r="CR183" s="343">
        <f>AQ183+CQ183</f>
        <v>0</v>
      </c>
      <c r="CS183" s="343">
        <f>AR183+CR183</f>
        <v>0</v>
      </c>
      <c r="CT183" s="343">
        <f>AS183+CS183</f>
        <v>0</v>
      </c>
      <c r="CU183" s="343">
        <f>AT183+CT183</f>
        <v>0</v>
      </c>
      <c r="CV183" s="257">
        <f>AU183+CU183</f>
        <v>0</v>
      </c>
      <c r="CW183" s="346">
        <f>AV183+CV183</f>
        <v>0</v>
      </c>
      <c r="CX183" s="346">
        <f>AW183+CW183</f>
        <v>0</v>
      </c>
      <c r="CY183" s="346">
        <f>AX183+CX183</f>
        <v>0</v>
      </c>
      <c r="CZ183" s="346">
        <f>AY183+CY183</f>
        <v>0</v>
      </c>
      <c r="DA183" s="50"/>
      <c r="DB183" s="94"/>
      <c r="DC183" s="95" t="s">
        <v>43</v>
      </c>
      <c r="DD183" s="96"/>
      <c r="DE183" s="316" t="s">
        <v>26</v>
      </c>
      <c r="DF183" s="257"/>
      <c r="DG183" s="50"/>
    </row>
    <row r="184" spans="1:111" s="14" customFormat="1" ht="15" customHeight="1">
      <c r="A184" s="50"/>
      <c r="B184" s="94"/>
      <c r="C184" s="95"/>
      <c r="D184" s="96"/>
      <c r="E184" s="316" t="s">
        <v>140</v>
      </c>
      <c r="F184" s="69"/>
      <c r="G184" s="86"/>
      <c r="H184" s="81"/>
      <c r="I184" s="86"/>
      <c r="J184" s="81"/>
      <c r="K184" s="86"/>
      <c r="L184" s="81"/>
      <c r="M184" s="77"/>
      <c r="N184" s="66"/>
      <c r="O184" s="74"/>
      <c r="P184" s="66"/>
      <c r="Q184" s="74"/>
      <c r="R184" s="50"/>
      <c r="S184" s="94"/>
      <c r="T184" s="95"/>
      <c r="U184" s="96"/>
      <c r="V184" s="316" t="s">
        <v>140</v>
      </c>
      <c r="W184" s="69"/>
      <c r="X184" s="86"/>
      <c r="Y184" s="81"/>
      <c r="Z184" s="86"/>
      <c r="AA184" s="81"/>
      <c r="AB184" s="86"/>
      <c r="AC184" s="81"/>
      <c r="AD184" s="77"/>
      <c r="AE184" s="66"/>
      <c r="AF184" s="74"/>
      <c r="AG184" s="66"/>
      <c r="AH184" s="74"/>
      <c r="AI184" s="50"/>
      <c r="AJ184" s="94"/>
      <c r="AK184" s="95"/>
      <c r="AL184" s="96"/>
      <c r="AM184" s="316" t="s">
        <v>140</v>
      </c>
      <c r="AN184" s="257"/>
      <c r="AO184" s="343"/>
      <c r="AP184" s="343"/>
      <c r="AQ184" s="343"/>
      <c r="AR184" s="343"/>
      <c r="AS184" s="343"/>
      <c r="AT184" s="343"/>
      <c r="AU184" s="257"/>
      <c r="AV184" s="346"/>
      <c r="AW184" s="346"/>
      <c r="AX184" s="346"/>
      <c r="AY184" s="346"/>
      <c r="AZ184" s="50"/>
      <c r="BA184" s="268"/>
      <c r="BB184" s="48"/>
      <c r="BC184" s="94"/>
      <c r="BD184" s="95"/>
      <c r="BE184" s="96"/>
      <c r="BF184" s="316" t="s">
        <v>140</v>
      </c>
      <c r="BG184" s="257">
        <f t="shared" si="812"/>
        <v>0</v>
      </c>
      <c r="BH184" s="343">
        <f>G184+BG184</f>
        <v>0</v>
      </c>
      <c r="BI184" s="343">
        <f>H184+BH184</f>
        <v>0</v>
      </c>
      <c r="BJ184" s="343">
        <f>I184+BI184</f>
        <v>0</v>
      </c>
      <c r="BK184" s="343">
        <f>J184+BJ184</f>
        <v>0</v>
      </c>
      <c r="BL184" s="343">
        <f>K184+BK184</f>
        <v>0</v>
      </c>
      <c r="BM184" s="343">
        <f>L184+BL184</f>
        <v>0</v>
      </c>
      <c r="BN184" s="257">
        <f>M184+BM184</f>
        <v>0</v>
      </c>
      <c r="BO184" s="346">
        <f>N184+BN184</f>
        <v>0</v>
      </c>
      <c r="BP184" s="346">
        <f>O184+BO184</f>
        <v>0</v>
      </c>
      <c r="BQ184" s="346">
        <f>P184+BP184</f>
        <v>0</v>
      </c>
      <c r="BR184" s="346">
        <f>Q184+BQ184</f>
        <v>0</v>
      </c>
      <c r="BS184" s="50"/>
      <c r="BT184" s="94"/>
      <c r="BU184" s="95"/>
      <c r="BV184" s="96"/>
      <c r="BW184" s="316" t="s">
        <v>140</v>
      </c>
      <c r="BX184" s="257">
        <f t="shared" si="813"/>
        <v>0</v>
      </c>
      <c r="BY184" s="343">
        <f>X184+BX184</f>
        <v>0</v>
      </c>
      <c r="BZ184" s="343">
        <f>Y184+BY184</f>
        <v>0</v>
      </c>
      <c r="CA184" s="343">
        <f>Z184+BZ184</f>
        <v>0</v>
      </c>
      <c r="CB184" s="343">
        <f>AA184+CA184</f>
        <v>0</v>
      </c>
      <c r="CC184" s="343">
        <f>AB184+CB184</f>
        <v>0</v>
      </c>
      <c r="CD184" s="343">
        <f>AC184+CC184</f>
        <v>0</v>
      </c>
      <c r="CE184" s="257">
        <f>AD184+CD184</f>
        <v>0</v>
      </c>
      <c r="CF184" s="346">
        <f>AE184+CE184</f>
        <v>0</v>
      </c>
      <c r="CG184" s="346">
        <f>AF184+CF184</f>
        <v>0</v>
      </c>
      <c r="CH184" s="346">
        <f>AG184+CG184</f>
        <v>0</v>
      </c>
      <c r="CI184" s="346">
        <f>AH184+CH184</f>
        <v>0</v>
      </c>
      <c r="CJ184" s="50"/>
      <c r="CK184" s="94"/>
      <c r="CL184" s="95"/>
      <c r="CM184" s="96"/>
      <c r="CN184" s="316" t="s">
        <v>140</v>
      </c>
      <c r="CO184" s="257">
        <f t="shared" si="814"/>
        <v>0</v>
      </c>
      <c r="CP184" s="343">
        <f>AO184+CO184</f>
        <v>0</v>
      </c>
      <c r="CQ184" s="343">
        <f>AP184+CP184</f>
        <v>0</v>
      </c>
      <c r="CR184" s="343">
        <f>AQ184+CQ184</f>
        <v>0</v>
      </c>
      <c r="CS184" s="343">
        <f>AR184+CR184</f>
        <v>0</v>
      </c>
      <c r="CT184" s="343">
        <f>AS184+CS184</f>
        <v>0</v>
      </c>
      <c r="CU184" s="343">
        <f>AT184+CT184</f>
        <v>0</v>
      </c>
      <c r="CV184" s="257">
        <f>AU184+CU184</f>
        <v>0</v>
      </c>
      <c r="CW184" s="346">
        <f>AV184+CV184</f>
        <v>0</v>
      </c>
      <c r="CX184" s="346">
        <f>AW184+CW184</f>
        <v>0</v>
      </c>
      <c r="CY184" s="346">
        <f>AX184+CX184</f>
        <v>0</v>
      </c>
      <c r="CZ184" s="346">
        <f>AY184+CY184</f>
        <v>0</v>
      </c>
      <c r="DA184" s="50"/>
      <c r="DB184" s="94"/>
      <c r="DC184" s="95"/>
      <c r="DD184" s="96"/>
      <c r="DE184" s="316" t="s">
        <v>140</v>
      </c>
      <c r="DF184" s="257"/>
      <c r="DG184" s="50"/>
    </row>
    <row r="185" spans="1:111" s="14" customFormat="1" ht="15" customHeight="1">
      <c r="A185" s="50"/>
      <c r="B185" s="94"/>
      <c r="C185" s="95"/>
      <c r="D185" s="96"/>
      <c r="E185" s="316" t="s">
        <v>248</v>
      </c>
      <c r="F185" s="69">
        <f t="shared" si="787"/>
        <v>0</v>
      </c>
      <c r="G185" s="86">
        <f t="shared" si="787"/>
        <v>0</v>
      </c>
      <c r="H185" s="81">
        <f t="shared" si="787"/>
        <v>0</v>
      </c>
      <c r="I185" s="86">
        <f t="shared" si="787"/>
        <v>0</v>
      </c>
      <c r="J185" s="81">
        <f t="shared" si="787"/>
        <v>0</v>
      </c>
      <c r="K185" s="86">
        <f t="shared" si="787"/>
        <v>0</v>
      </c>
      <c r="L185" s="81">
        <f t="shared" si="787"/>
        <v>0</v>
      </c>
      <c r="M185" s="77">
        <f t="shared" si="787"/>
        <v>0</v>
      </c>
      <c r="N185" s="66">
        <f t="shared" si="787"/>
        <v>0</v>
      </c>
      <c r="O185" s="74">
        <f t="shared" si="787"/>
        <v>0</v>
      </c>
      <c r="P185" s="66">
        <f t="shared" si="787"/>
        <v>0</v>
      </c>
      <c r="Q185" s="74">
        <f t="shared" si="787"/>
        <v>0</v>
      </c>
      <c r="R185" s="50"/>
      <c r="S185" s="94"/>
      <c r="T185" s="95"/>
      <c r="U185" s="96"/>
      <c r="V185" s="316" t="s">
        <v>248</v>
      </c>
      <c r="W185" s="69">
        <f t="shared" ref="W185:AH185" si="815">IF(W183=0,0,W184/W183)</f>
        <v>0</v>
      </c>
      <c r="X185" s="86">
        <f t="shared" si="815"/>
        <v>0</v>
      </c>
      <c r="Y185" s="81">
        <f t="shared" si="815"/>
        <v>0</v>
      </c>
      <c r="Z185" s="86">
        <f t="shared" si="815"/>
        <v>0</v>
      </c>
      <c r="AA185" s="81">
        <f t="shared" si="815"/>
        <v>0</v>
      </c>
      <c r="AB185" s="86">
        <f t="shared" si="815"/>
        <v>0</v>
      </c>
      <c r="AC185" s="81">
        <f t="shared" si="815"/>
        <v>0</v>
      </c>
      <c r="AD185" s="77">
        <f t="shared" si="815"/>
        <v>0</v>
      </c>
      <c r="AE185" s="66">
        <f t="shared" si="815"/>
        <v>0</v>
      </c>
      <c r="AF185" s="74">
        <f t="shared" si="815"/>
        <v>0</v>
      </c>
      <c r="AG185" s="66">
        <f t="shared" si="815"/>
        <v>0</v>
      </c>
      <c r="AH185" s="74">
        <f t="shared" si="815"/>
        <v>0</v>
      </c>
      <c r="AI185" s="50"/>
      <c r="AJ185" s="94"/>
      <c r="AK185" s="95"/>
      <c r="AL185" s="96"/>
      <c r="AM185" s="316" t="s">
        <v>248</v>
      </c>
      <c r="AN185" s="257">
        <f t="shared" ref="AN185:AY185" si="816">IF(AN183=0,0,AN184/AN183)</f>
        <v>0</v>
      </c>
      <c r="AO185" s="343">
        <f t="shared" si="816"/>
        <v>0</v>
      </c>
      <c r="AP185" s="343">
        <f t="shared" si="816"/>
        <v>0</v>
      </c>
      <c r="AQ185" s="343">
        <f t="shared" si="816"/>
        <v>0</v>
      </c>
      <c r="AR185" s="343">
        <f t="shared" si="816"/>
        <v>0</v>
      </c>
      <c r="AS185" s="343">
        <f t="shared" si="816"/>
        <v>0</v>
      </c>
      <c r="AT185" s="343">
        <f t="shared" si="816"/>
        <v>0</v>
      </c>
      <c r="AU185" s="257">
        <f t="shared" si="816"/>
        <v>0</v>
      </c>
      <c r="AV185" s="346">
        <f t="shared" si="816"/>
        <v>0</v>
      </c>
      <c r="AW185" s="346">
        <f t="shared" si="816"/>
        <v>0</v>
      </c>
      <c r="AX185" s="346">
        <f t="shared" si="816"/>
        <v>0</v>
      </c>
      <c r="AY185" s="346">
        <f t="shared" si="816"/>
        <v>0</v>
      </c>
      <c r="AZ185" s="50"/>
      <c r="BA185" s="268"/>
      <c r="BB185" s="48"/>
      <c r="BC185" s="94"/>
      <c r="BD185" s="95"/>
      <c r="BE185" s="96"/>
      <c r="BF185" s="316" t="s">
        <v>248</v>
      </c>
      <c r="BG185" s="257">
        <f t="shared" ref="BG185:BR185" si="817">IF(BG183=0,0,BG184/BG183)</f>
        <v>0</v>
      </c>
      <c r="BH185" s="343">
        <f t="shared" si="817"/>
        <v>0</v>
      </c>
      <c r="BI185" s="343">
        <f t="shared" si="817"/>
        <v>0</v>
      </c>
      <c r="BJ185" s="343">
        <f t="shared" si="817"/>
        <v>0</v>
      </c>
      <c r="BK185" s="343">
        <f t="shared" si="817"/>
        <v>0</v>
      </c>
      <c r="BL185" s="343">
        <f t="shared" si="817"/>
        <v>0</v>
      </c>
      <c r="BM185" s="343">
        <f t="shared" si="817"/>
        <v>0</v>
      </c>
      <c r="BN185" s="257">
        <f t="shared" si="817"/>
        <v>0</v>
      </c>
      <c r="BO185" s="346">
        <f t="shared" si="817"/>
        <v>0</v>
      </c>
      <c r="BP185" s="346">
        <f t="shared" si="817"/>
        <v>0</v>
      </c>
      <c r="BQ185" s="346">
        <f t="shared" si="817"/>
        <v>0</v>
      </c>
      <c r="BR185" s="346">
        <f t="shared" si="817"/>
        <v>0</v>
      </c>
      <c r="BS185" s="50"/>
      <c r="BT185" s="94"/>
      <c r="BU185" s="95"/>
      <c r="BV185" s="96"/>
      <c r="BW185" s="316" t="s">
        <v>248</v>
      </c>
      <c r="BX185" s="257">
        <f t="shared" ref="BX185:CI185" si="818">IF(BX183=0,0,BX184/BX183)</f>
        <v>0</v>
      </c>
      <c r="BY185" s="343">
        <f t="shared" si="818"/>
        <v>0</v>
      </c>
      <c r="BZ185" s="343">
        <f t="shared" si="818"/>
        <v>0</v>
      </c>
      <c r="CA185" s="343">
        <f t="shared" si="818"/>
        <v>0</v>
      </c>
      <c r="CB185" s="343">
        <f t="shared" si="818"/>
        <v>0</v>
      </c>
      <c r="CC185" s="343">
        <f t="shared" si="818"/>
        <v>0</v>
      </c>
      <c r="CD185" s="343">
        <f t="shared" si="818"/>
        <v>0</v>
      </c>
      <c r="CE185" s="257">
        <f t="shared" si="818"/>
        <v>0</v>
      </c>
      <c r="CF185" s="346">
        <f t="shared" si="818"/>
        <v>0</v>
      </c>
      <c r="CG185" s="346">
        <f t="shared" si="818"/>
        <v>0</v>
      </c>
      <c r="CH185" s="346">
        <f t="shared" si="818"/>
        <v>0</v>
      </c>
      <c r="CI185" s="346">
        <f t="shared" si="818"/>
        <v>0</v>
      </c>
      <c r="CJ185" s="50"/>
      <c r="CK185" s="94"/>
      <c r="CL185" s="95"/>
      <c r="CM185" s="96"/>
      <c r="CN185" s="316" t="s">
        <v>248</v>
      </c>
      <c r="CO185" s="257">
        <f t="shared" ref="CO185:CZ185" si="819">IF(CO183=0,0,CO184/CO183)</f>
        <v>0</v>
      </c>
      <c r="CP185" s="343">
        <f t="shared" si="819"/>
        <v>0</v>
      </c>
      <c r="CQ185" s="343">
        <f t="shared" si="819"/>
        <v>0</v>
      </c>
      <c r="CR185" s="343">
        <f t="shared" si="819"/>
        <v>0</v>
      </c>
      <c r="CS185" s="343">
        <f t="shared" si="819"/>
        <v>0</v>
      </c>
      <c r="CT185" s="343">
        <f t="shared" si="819"/>
        <v>0</v>
      </c>
      <c r="CU185" s="343">
        <f t="shared" si="819"/>
        <v>0</v>
      </c>
      <c r="CV185" s="257">
        <f t="shared" si="819"/>
        <v>0</v>
      </c>
      <c r="CW185" s="346">
        <f t="shared" si="819"/>
        <v>0</v>
      </c>
      <c r="CX185" s="346">
        <f t="shared" si="819"/>
        <v>0</v>
      </c>
      <c r="CY185" s="346">
        <f t="shared" si="819"/>
        <v>0</v>
      </c>
      <c r="CZ185" s="346">
        <f t="shared" si="819"/>
        <v>0</v>
      </c>
      <c r="DA185" s="50"/>
      <c r="DB185" s="94"/>
      <c r="DC185" s="95"/>
      <c r="DD185" s="96"/>
      <c r="DE185" s="316" t="s">
        <v>248</v>
      </c>
      <c r="DF185" s="257">
        <f t="shared" ref="DF185" si="820">IF(DF183=0,0,DF184/DF183)</f>
        <v>0</v>
      </c>
      <c r="DG185" s="50"/>
    </row>
    <row r="186" spans="1:111" s="16" customFormat="1" ht="15" customHeight="1">
      <c r="A186" s="51"/>
      <c r="B186" s="91" t="s">
        <v>243</v>
      </c>
      <c r="C186" s="92" t="s">
        <v>44</v>
      </c>
      <c r="D186" s="93"/>
      <c r="E186" s="317" t="s">
        <v>140</v>
      </c>
      <c r="F186" s="83">
        <f>F188+F191+F193+F207+F210+F213+F216</f>
        <v>0</v>
      </c>
      <c r="G186" s="88">
        <f t="shared" ref="G186:Q186" si="821">G188+G191+G193+G207+G210+G213+G216</f>
        <v>0</v>
      </c>
      <c r="H186" s="83">
        <f t="shared" si="821"/>
        <v>0</v>
      </c>
      <c r="I186" s="88">
        <f t="shared" si="821"/>
        <v>0</v>
      </c>
      <c r="J186" s="83">
        <f t="shared" si="821"/>
        <v>0</v>
      </c>
      <c r="K186" s="88">
        <f t="shared" si="821"/>
        <v>0</v>
      </c>
      <c r="L186" s="83">
        <f t="shared" si="821"/>
        <v>0</v>
      </c>
      <c r="M186" s="88">
        <f t="shared" si="821"/>
        <v>0</v>
      </c>
      <c r="N186" s="84">
        <f t="shared" si="821"/>
        <v>0</v>
      </c>
      <c r="O186" s="89">
        <f t="shared" si="821"/>
        <v>0</v>
      </c>
      <c r="P186" s="84">
        <f t="shared" si="821"/>
        <v>0</v>
      </c>
      <c r="Q186" s="89">
        <f t="shared" si="821"/>
        <v>0</v>
      </c>
      <c r="R186" s="51"/>
      <c r="S186" s="91" t="s">
        <v>243</v>
      </c>
      <c r="T186" s="92" t="s">
        <v>44</v>
      </c>
      <c r="U186" s="93"/>
      <c r="V186" s="317" t="s">
        <v>140</v>
      </c>
      <c r="W186" s="83">
        <f>W188+W191+W193+W207+W210+W213+W216</f>
        <v>0</v>
      </c>
      <c r="X186" s="88">
        <f t="shared" ref="X186:AH186" si="822">X188+X191+X193+X207+X210+X213+X216</f>
        <v>0</v>
      </c>
      <c r="Y186" s="83">
        <f t="shared" si="822"/>
        <v>0</v>
      </c>
      <c r="Z186" s="88">
        <f t="shared" si="822"/>
        <v>0</v>
      </c>
      <c r="AA186" s="83">
        <f t="shared" si="822"/>
        <v>0</v>
      </c>
      <c r="AB186" s="88">
        <f t="shared" si="822"/>
        <v>0</v>
      </c>
      <c r="AC186" s="83">
        <f t="shared" si="822"/>
        <v>0</v>
      </c>
      <c r="AD186" s="88">
        <f t="shared" si="822"/>
        <v>0</v>
      </c>
      <c r="AE186" s="84">
        <f t="shared" si="822"/>
        <v>0</v>
      </c>
      <c r="AF186" s="89">
        <f t="shared" si="822"/>
        <v>0</v>
      </c>
      <c r="AG186" s="84">
        <f t="shared" si="822"/>
        <v>0</v>
      </c>
      <c r="AH186" s="89">
        <f t="shared" si="822"/>
        <v>0</v>
      </c>
      <c r="AI186" s="51"/>
      <c r="AJ186" s="91" t="s">
        <v>243</v>
      </c>
      <c r="AK186" s="92" t="s">
        <v>44</v>
      </c>
      <c r="AL186" s="93"/>
      <c r="AM186" s="317" t="s">
        <v>140</v>
      </c>
      <c r="AN186" s="262">
        <f>AN188+AN191+AN193+AN207+AN210+AN213+AN216</f>
        <v>0</v>
      </c>
      <c r="AO186" s="262">
        <f t="shared" ref="AO186:AY186" si="823">AO188+AO191+AO193+AO207+AO210+AO213+AO216</f>
        <v>0</v>
      </c>
      <c r="AP186" s="262">
        <f t="shared" si="823"/>
        <v>0</v>
      </c>
      <c r="AQ186" s="262">
        <f t="shared" si="823"/>
        <v>0</v>
      </c>
      <c r="AR186" s="262">
        <f t="shared" si="823"/>
        <v>0</v>
      </c>
      <c r="AS186" s="262">
        <f t="shared" si="823"/>
        <v>0</v>
      </c>
      <c r="AT186" s="262">
        <f t="shared" si="823"/>
        <v>0</v>
      </c>
      <c r="AU186" s="262">
        <f t="shared" si="823"/>
        <v>0</v>
      </c>
      <c r="AV186" s="263">
        <f t="shared" si="823"/>
        <v>0</v>
      </c>
      <c r="AW186" s="263">
        <f t="shared" si="823"/>
        <v>0</v>
      </c>
      <c r="AX186" s="263">
        <f t="shared" si="823"/>
        <v>0</v>
      </c>
      <c r="AY186" s="263">
        <f t="shared" si="823"/>
        <v>0</v>
      </c>
      <c r="AZ186" s="51"/>
      <c r="BA186" s="267"/>
      <c r="BB186" s="452"/>
      <c r="BC186" s="91" t="s">
        <v>243</v>
      </c>
      <c r="BD186" s="92" t="s">
        <v>44</v>
      </c>
      <c r="BE186" s="93"/>
      <c r="BF186" s="317" t="s">
        <v>140</v>
      </c>
      <c r="BG186" s="262">
        <f>BG188+BG191+BG193+BG207+BG210+BG213+BG216</f>
        <v>0</v>
      </c>
      <c r="BH186" s="262">
        <f t="shared" ref="BH186:BR186" si="824">BH188+BH191+BH193+BH207+BH210+BH213+BH216</f>
        <v>0</v>
      </c>
      <c r="BI186" s="262">
        <f t="shared" si="824"/>
        <v>0</v>
      </c>
      <c r="BJ186" s="262">
        <f t="shared" si="824"/>
        <v>0</v>
      </c>
      <c r="BK186" s="262">
        <f t="shared" si="824"/>
        <v>0</v>
      </c>
      <c r="BL186" s="262">
        <f t="shared" si="824"/>
        <v>0</v>
      </c>
      <c r="BM186" s="262">
        <f t="shared" si="824"/>
        <v>0</v>
      </c>
      <c r="BN186" s="262">
        <f t="shared" si="824"/>
        <v>0</v>
      </c>
      <c r="BO186" s="263">
        <f t="shared" si="824"/>
        <v>0</v>
      </c>
      <c r="BP186" s="263">
        <f t="shared" si="824"/>
        <v>0</v>
      </c>
      <c r="BQ186" s="263">
        <f t="shared" si="824"/>
        <v>0</v>
      </c>
      <c r="BR186" s="263">
        <f t="shared" si="824"/>
        <v>0</v>
      </c>
      <c r="BS186" s="51"/>
      <c r="BT186" s="91" t="s">
        <v>243</v>
      </c>
      <c r="BU186" s="92" t="s">
        <v>44</v>
      </c>
      <c r="BV186" s="93"/>
      <c r="BW186" s="317" t="s">
        <v>140</v>
      </c>
      <c r="BX186" s="262">
        <f>BX188+BX191+BX193+BX207+BX210+BX213+BX216</f>
        <v>0</v>
      </c>
      <c r="BY186" s="262">
        <f t="shared" ref="BY186:CI186" si="825">BY188+BY191+BY193+BY207+BY210+BY213+BY216</f>
        <v>0</v>
      </c>
      <c r="BZ186" s="262">
        <f t="shared" si="825"/>
        <v>0</v>
      </c>
      <c r="CA186" s="262">
        <f t="shared" si="825"/>
        <v>0</v>
      </c>
      <c r="CB186" s="262">
        <f t="shared" si="825"/>
        <v>0</v>
      </c>
      <c r="CC186" s="262">
        <f t="shared" si="825"/>
        <v>0</v>
      </c>
      <c r="CD186" s="262">
        <f t="shared" si="825"/>
        <v>0</v>
      </c>
      <c r="CE186" s="262">
        <f t="shared" si="825"/>
        <v>0</v>
      </c>
      <c r="CF186" s="263">
        <f t="shared" si="825"/>
        <v>0</v>
      </c>
      <c r="CG186" s="263">
        <f t="shared" si="825"/>
        <v>0</v>
      </c>
      <c r="CH186" s="263">
        <f t="shared" si="825"/>
        <v>0</v>
      </c>
      <c r="CI186" s="263">
        <f t="shared" si="825"/>
        <v>0</v>
      </c>
      <c r="CJ186" s="51"/>
      <c r="CK186" s="91" t="s">
        <v>243</v>
      </c>
      <c r="CL186" s="92" t="s">
        <v>44</v>
      </c>
      <c r="CM186" s="93"/>
      <c r="CN186" s="317" t="s">
        <v>140</v>
      </c>
      <c r="CO186" s="262">
        <f>CO188+CO191+CO193+CO207+CO210+CO213+CO216</f>
        <v>0</v>
      </c>
      <c r="CP186" s="262">
        <f t="shared" ref="CP186:CZ186" si="826">CP188+CP191+CP193+CP207+CP210+CP213+CP216</f>
        <v>0</v>
      </c>
      <c r="CQ186" s="262">
        <f t="shared" si="826"/>
        <v>0</v>
      </c>
      <c r="CR186" s="262">
        <f t="shared" si="826"/>
        <v>0</v>
      </c>
      <c r="CS186" s="262">
        <f t="shared" si="826"/>
        <v>0</v>
      </c>
      <c r="CT186" s="262">
        <f t="shared" si="826"/>
        <v>0</v>
      </c>
      <c r="CU186" s="262">
        <f t="shared" si="826"/>
        <v>0</v>
      </c>
      <c r="CV186" s="262">
        <f t="shared" si="826"/>
        <v>0</v>
      </c>
      <c r="CW186" s="263">
        <f t="shared" si="826"/>
        <v>0</v>
      </c>
      <c r="CX186" s="263">
        <f t="shared" si="826"/>
        <v>0</v>
      </c>
      <c r="CY186" s="263">
        <f t="shared" si="826"/>
        <v>0</v>
      </c>
      <c r="CZ186" s="263">
        <f t="shared" si="826"/>
        <v>0</v>
      </c>
      <c r="DA186" s="51"/>
      <c r="DB186" s="91" t="s">
        <v>243</v>
      </c>
      <c r="DC186" s="92" t="s">
        <v>44</v>
      </c>
      <c r="DD186" s="93"/>
      <c r="DE186" s="317" t="s">
        <v>140</v>
      </c>
      <c r="DF186" s="262">
        <f>DF188+DF191+DF193+DF207+DF210+DF213+DF216</f>
        <v>0</v>
      </c>
      <c r="DG186" s="51"/>
    </row>
    <row r="187" spans="1:111" s="14" customFormat="1" ht="15" customHeight="1">
      <c r="A187" s="50"/>
      <c r="B187" s="94"/>
      <c r="C187" s="95" t="s">
        <v>45</v>
      </c>
      <c r="D187" s="96"/>
      <c r="E187" s="316" t="s">
        <v>22</v>
      </c>
      <c r="F187" s="69"/>
      <c r="G187" s="86"/>
      <c r="H187" s="81"/>
      <c r="I187" s="86"/>
      <c r="J187" s="81"/>
      <c r="K187" s="86"/>
      <c r="L187" s="81"/>
      <c r="M187" s="77"/>
      <c r="N187" s="66"/>
      <c r="O187" s="74"/>
      <c r="P187" s="66"/>
      <c r="Q187" s="74"/>
      <c r="R187" s="50"/>
      <c r="S187" s="94"/>
      <c r="T187" s="95" t="s">
        <v>45</v>
      </c>
      <c r="U187" s="96"/>
      <c r="V187" s="316" t="s">
        <v>22</v>
      </c>
      <c r="W187" s="69"/>
      <c r="X187" s="86"/>
      <c r="Y187" s="81"/>
      <c r="Z187" s="86"/>
      <c r="AA187" s="81"/>
      <c r="AB187" s="86"/>
      <c r="AC187" s="81"/>
      <c r="AD187" s="77"/>
      <c r="AE187" s="66"/>
      <c r="AF187" s="74"/>
      <c r="AG187" s="66"/>
      <c r="AH187" s="74"/>
      <c r="AI187" s="50"/>
      <c r="AJ187" s="94"/>
      <c r="AK187" s="95" t="s">
        <v>45</v>
      </c>
      <c r="AL187" s="96"/>
      <c r="AM187" s="316" t="s">
        <v>22</v>
      </c>
      <c r="AN187" s="257"/>
      <c r="AO187" s="343"/>
      <c r="AP187" s="343"/>
      <c r="AQ187" s="343"/>
      <c r="AR187" s="343"/>
      <c r="AS187" s="343"/>
      <c r="AT187" s="343"/>
      <c r="AU187" s="257"/>
      <c r="AV187" s="346"/>
      <c r="AW187" s="346"/>
      <c r="AX187" s="346"/>
      <c r="AY187" s="346"/>
      <c r="AZ187" s="50"/>
      <c r="BA187" s="268"/>
      <c r="BB187" s="48"/>
      <c r="BC187" s="94"/>
      <c r="BD187" s="95" t="s">
        <v>45</v>
      </c>
      <c r="BE187" s="96"/>
      <c r="BF187" s="316" t="s">
        <v>22</v>
      </c>
      <c r="BG187" s="257">
        <f t="shared" ref="BG187:BG188" si="827">F187</f>
        <v>0</v>
      </c>
      <c r="BH187" s="343">
        <f>G187+BG187</f>
        <v>0</v>
      </c>
      <c r="BI187" s="343">
        <f>H187+BH187</f>
        <v>0</v>
      </c>
      <c r="BJ187" s="343">
        <f>I187+BI187</f>
        <v>0</v>
      </c>
      <c r="BK187" s="343">
        <f>J187+BJ187</f>
        <v>0</v>
      </c>
      <c r="BL187" s="343">
        <f>K187+BK187</f>
        <v>0</v>
      </c>
      <c r="BM187" s="343">
        <f>L187+BL187</f>
        <v>0</v>
      </c>
      <c r="BN187" s="257">
        <f>M187+BM187</f>
        <v>0</v>
      </c>
      <c r="BO187" s="346">
        <f>N187+BN187</f>
        <v>0</v>
      </c>
      <c r="BP187" s="346">
        <f>O187+BO187</f>
        <v>0</v>
      </c>
      <c r="BQ187" s="346">
        <f>P187+BP187</f>
        <v>0</v>
      </c>
      <c r="BR187" s="346">
        <f>Q187+BQ187</f>
        <v>0</v>
      </c>
      <c r="BS187" s="50"/>
      <c r="BT187" s="94"/>
      <c r="BU187" s="95" t="s">
        <v>45</v>
      </c>
      <c r="BV187" s="96"/>
      <c r="BW187" s="316" t="s">
        <v>22</v>
      </c>
      <c r="BX187" s="257">
        <f t="shared" ref="BX187:BX188" si="828">W187</f>
        <v>0</v>
      </c>
      <c r="BY187" s="343">
        <f>X187+BX187</f>
        <v>0</v>
      </c>
      <c r="BZ187" s="343">
        <f>Y187+BY187</f>
        <v>0</v>
      </c>
      <c r="CA187" s="343">
        <f>Z187+BZ187</f>
        <v>0</v>
      </c>
      <c r="CB187" s="343">
        <f>AA187+CA187</f>
        <v>0</v>
      </c>
      <c r="CC187" s="343">
        <f>AB187+CB187</f>
        <v>0</v>
      </c>
      <c r="CD187" s="343">
        <f>AC187+CC187</f>
        <v>0</v>
      </c>
      <c r="CE187" s="257">
        <f>AD187+CD187</f>
        <v>0</v>
      </c>
      <c r="CF187" s="346">
        <f>AE187+CE187</f>
        <v>0</v>
      </c>
      <c r="CG187" s="346">
        <f>AF187+CF187</f>
        <v>0</v>
      </c>
      <c r="CH187" s="346">
        <f>AG187+CG187</f>
        <v>0</v>
      </c>
      <c r="CI187" s="346">
        <f>AH187+CH187</f>
        <v>0</v>
      </c>
      <c r="CJ187" s="50"/>
      <c r="CK187" s="94"/>
      <c r="CL187" s="95" t="s">
        <v>45</v>
      </c>
      <c r="CM187" s="96"/>
      <c r="CN187" s="316" t="s">
        <v>22</v>
      </c>
      <c r="CO187" s="257">
        <f t="shared" ref="CO187:CO188" si="829">AN187</f>
        <v>0</v>
      </c>
      <c r="CP187" s="343">
        <f>AO187+CO187</f>
        <v>0</v>
      </c>
      <c r="CQ187" s="343">
        <f>AP187+CP187</f>
        <v>0</v>
      </c>
      <c r="CR187" s="343">
        <f>AQ187+CQ187</f>
        <v>0</v>
      </c>
      <c r="CS187" s="343">
        <f>AR187+CR187</f>
        <v>0</v>
      </c>
      <c r="CT187" s="343">
        <f>AS187+CS187</f>
        <v>0</v>
      </c>
      <c r="CU187" s="343">
        <f>AT187+CT187</f>
        <v>0</v>
      </c>
      <c r="CV187" s="257">
        <f>AU187+CU187</f>
        <v>0</v>
      </c>
      <c r="CW187" s="346">
        <f>AV187+CV187</f>
        <v>0</v>
      </c>
      <c r="CX187" s="346">
        <f>AW187+CW187</f>
        <v>0</v>
      </c>
      <c r="CY187" s="346">
        <f>AX187+CX187</f>
        <v>0</v>
      </c>
      <c r="CZ187" s="346">
        <f>AY187+CY187</f>
        <v>0</v>
      </c>
      <c r="DA187" s="50"/>
      <c r="DB187" s="94"/>
      <c r="DC187" s="95" t="s">
        <v>45</v>
      </c>
      <c r="DD187" s="96"/>
      <c r="DE187" s="316" t="s">
        <v>22</v>
      </c>
      <c r="DF187" s="257"/>
      <c r="DG187" s="50"/>
    </row>
    <row r="188" spans="1:111" s="14" customFormat="1" ht="15" customHeight="1">
      <c r="A188" s="50"/>
      <c r="B188" s="94"/>
      <c r="C188" s="95"/>
      <c r="D188" s="96"/>
      <c r="E188" s="316" t="s">
        <v>140</v>
      </c>
      <c r="F188" s="69"/>
      <c r="G188" s="86"/>
      <c r="H188" s="81"/>
      <c r="I188" s="86"/>
      <c r="J188" s="81"/>
      <c r="K188" s="86"/>
      <c r="L188" s="81"/>
      <c r="M188" s="77"/>
      <c r="N188" s="66"/>
      <c r="O188" s="74"/>
      <c r="P188" s="66"/>
      <c r="Q188" s="74"/>
      <c r="R188" s="50"/>
      <c r="S188" s="94"/>
      <c r="T188" s="95"/>
      <c r="U188" s="96"/>
      <c r="V188" s="316" t="s">
        <v>140</v>
      </c>
      <c r="W188" s="69"/>
      <c r="X188" s="86"/>
      <c r="Y188" s="81"/>
      <c r="Z188" s="86"/>
      <c r="AA188" s="81"/>
      <c r="AB188" s="86"/>
      <c r="AC188" s="81"/>
      <c r="AD188" s="77"/>
      <c r="AE188" s="66"/>
      <c r="AF188" s="74"/>
      <c r="AG188" s="66"/>
      <c r="AH188" s="74"/>
      <c r="AI188" s="50"/>
      <c r="AJ188" s="94"/>
      <c r="AK188" s="95"/>
      <c r="AL188" s="96"/>
      <c r="AM188" s="316" t="s">
        <v>140</v>
      </c>
      <c r="AN188" s="257"/>
      <c r="AO188" s="343"/>
      <c r="AP188" s="343"/>
      <c r="AQ188" s="343"/>
      <c r="AR188" s="343"/>
      <c r="AS188" s="343"/>
      <c r="AT188" s="343"/>
      <c r="AU188" s="257"/>
      <c r="AV188" s="346"/>
      <c r="AW188" s="346"/>
      <c r="AX188" s="346"/>
      <c r="AY188" s="346"/>
      <c r="AZ188" s="50"/>
      <c r="BA188" s="268"/>
      <c r="BB188" s="48"/>
      <c r="BC188" s="94"/>
      <c r="BD188" s="95"/>
      <c r="BE188" s="96"/>
      <c r="BF188" s="316" t="s">
        <v>140</v>
      </c>
      <c r="BG188" s="257">
        <f t="shared" si="827"/>
        <v>0</v>
      </c>
      <c r="BH188" s="343">
        <f>G188+BG188</f>
        <v>0</v>
      </c>
      <c r="BI188" s="343">
        <f>H188+BH188</f>
        <v>0</v>
      </c>
      <c r="BJ188" s="343">
        <f>I188+BI188</f>
        <v>0</v>
      </c>
      <c r="BK188" s="343">
        <f>J188+BJ188</f>
        <v>0</v>
      </c>
      <c r="BL188" s="343">
        <f>K188+BK188</f>
        <v>0</v>
      </c>
      <c r="BM188" s="343">
        <f>L188+BL188</f>
        <v>0</v>
      </c>
      <c r="BN188" s="257">
        <f>M188+BM188</f>
        <v>0</v>
      </c>
      <c r="BO188" s="346">
        <f>N188+BN188</f>
        <v>0</v>
      </c>
      <c r="BP188" s="346">
        <f>O188+BO188</f>
        <v>0</v>
      </c>
      <c r="BQ188" s="346">
        <f>P188+BP188</f>
        <v>0</v>
      </c>
      <c r="BR188" s="346">
        <f>Q188+BQ188</f>
        <v>0</v>
      </c>
      <c r="BS188" s="50"/>
      <c r="BT188" s="94"/>
      <c r="BU188" s="95"/>
      <c r="BV188" s="96"/>
      <c r="BW188" s="316" t="s">
        <v>140</v>
      </c>
      <c r="BX188" s="257">
        <f t="shared" si="828"/>
        <v>0</v>
      </c>
      <c r="BY188" s="343">
        <f>X188+BX188</f>
        <v>0</v>
      </c>
      <c r="BZ188" s="343">
        <f>Y188+BY188</f>
        <v>0</v>
      </c>
      <c r="CA188" s="343">
        <f>Z188+BZ188</f>
        <v>0</v>
      </c>
      <c r="CB188" s="343">
        <f>AA188+CA188</f>
        <v>0</v>
      </c>
      <c r="CC188" s="343">
        <f>AB188+CB188</f>
        <v>0</v>
      </c>
      <c r="CD188" s="343">
        <f>AC188+CC188</f>
        <v>0</v>
      </c>
      <c r="CE188" s="257">
        <f>AD188+CD188</f>
        <v>0</v>
      </c>
      <c r="CF188" s="346">
        <f>AE188+CE188</f>
        <v>0</v>
      </c>
      <c r="CG188" s="346">
        <f>AF188+CF188</f>
        <v>0</v>
      </c>
      <c r="CH188" s="346">
        <f>AG188+CG188</f>
        <v>0</v>
      </c>
      <c r="CI188" s="346">
        <f>AH188+CH188</f>
        <v>0</v>
      </c>
      <c r="CJ188" s="50"/>
      <c r="CK188" s="94"/>
      <c r="CL188" s="95"/>
      <c r="CM188" s="96"/>
      <c r="CN188" s="316" t="s">
        <v>140</v>
      </c>
      <c r="CO188" s="257">
        <f t="shared" si="829"/>
        <v>0</v>
      </c>
      <c r="CP188" s="343">
        <f>AO188+CO188</f>
        <v>0</v>
      </c>
      <c r="CQ188" s="343">
        <f>AP188+CP188</f>
        <v>0</v>
      </c>
      <c r="CR188" s="343">
        <f>AQ188+CQ188</f>
        <v>0</v>
      </c>
      <c r="CS188" s="343">
        <f>AR188+CR188</f>
        <v>0</v>
      </c>
      <c r="CT188" s="343">
        <f>AS188+CS188</f>
        <v>0</v>
      </c>
      <c r="CU188" s="343">
        <f>AT188+CT188</f>
        <v>0</v>
      </c>
      <c r="CV188" s="257">
        <f>AU188+CU188</f>
        <v>0</v>
      </c>
      <c r="CW188" s="346">
        <f>AV188+CV188</f>
        <v>0</v>
      </c>
      <c r="CX188" s="346">
        <f>AW188+CW188</f>
        <v>0</v>
      </c>
      <c r="CY188" s="346">
        <f>AX188+CX188</f>
        <v>0</v>
      </c>
      <c r="CZ188" s="346">
        <f>AY188+CY188</f>
        <v>0</v>
      </c>
      <c r="DA188" s="50"/>
      <c r="DB188" s="94"/>
      <c r="DC188" s="95"/>
      <c r="DD188" s="96"/>
      <c r="DE188" s="316" t="s">
        <v>140</v>
      </c>
      <c r="DF188" s="257"/>
      <c r="DG188" s="50"/>
    </row>
    <row r="189" spans="1:111" s="14" customFormat="1" ht="15" customHeight="1">
      <c r="A189" s="50"/>
      <c r="B189" s="94"/>
      <c r="C189" s="95"/>
      <c r="D189" s="96"/>
      <c r="E189" s="316" t="s">
        <v>249</v>
      </c>
      <c r="F189" s="69">
        <f t="shared" ref="F189:Q189" si="830">IF(F187=0,0,F188/F187)</f>
        <v>0</v>
      </c>
      <c r="G189" s="86">
        <f t="shared" si="830"/>
        <v>0</v>
      </c>
      <c r="H189" s="81">
        <f t="shared" si="830"/>
        <v>0</v>
      </c>
      <c r="I189" s="86">
        <f t="shared" si="830"/>
        <v>0</v>
      </c>
      <c r="J189" s="81">
        <f t="shared" si="830"/>
        <v>0</v>
      </c>
      <c r="K189" s="86">
        <f t="shared" si="830"/>
        <v>0</v>
      </c>
      <c r="L189" s="81">
        <f t="shared" si="830"/>
        <v>0</v>
      </c>
      <c r="M189" s="77">
        <f t="shared" si="830"/>
        <v>0</v>
      </c>
      <c r="N189" s="66">
        <f t="shared" si="830"/>
        <v>0</v>
      </c>
      <c r="O189" s="74">
        <f t="shared" si="830"/>
        <v>0</v>
      </c>
      <c r="P189" s="66">
        <f t="shared" si="830"/>
        <v>0</v>
      </c>
      <c r="Q189" s="74">
        <f t="shared" si="830"/>
        <v>0</v>
      </c>
      <c r="R189" s="50"/>
      <c r="S189" s="94"/>
      <c r="T189" s="95"/>
      <c r="U189" s="96"/>
      <c r="V189" s="316" t="s">
        <v>249</v>
      </c>
      <c r="W189" s="69">
        <f t="shared" ref="W189:AH189" si="831">IF(W187=0,0,W188/W187)</f>
        <v>0</v>
      </c>
      <c r="X189" s="86">
        <f t="shared" si="831"/>
        <v>0</v>
      </c>
      <c r="Y189" s="81">
        <f t="shared" si="831"/>
        <v>0</v>
      </c>
      <c r="Z189" s="86">
        <f t="shared" si="831"/>
        <v>0</v>
      </c>
      <c r="AA189" s="81">
        <f t="shared" si="831"/>
        <v>0</v>
      </c>
      <c r="AB189" s="86">
        <f t="shared" si="831"/>
        <v>0</v>
      </c>
      <c r="AC189" s="81">
        <f t="shared" si="831"/>
        <v>0</v>
      </c>
      <c r="AD189" s="77">
        <f t="shared" si="831"/>
        <v>0</v>
      </c>
      <c r="AE189" s="66">
        <f t="shared" si="831"/>
        <v>0</v>
      </c>
      <c r="AF189" s="74">
        <f t="shared" si="831"/>
        <v>0</v>
      </c>
      <c r="AG189" s="66">
        <f t="shared" si="831"/>
        <v>0</v>
      </c>
      <c r="AH189" s="74">
        <f t="shared" si="831"/>
        <v>0</v>
      </c>
      <c r="AI189" s="50"/>
      <c r="AJ189" s="94"/>
      <c r="AK189" s="95"/>
      <c r="AL189" s="96"/>
      <c r="AM189" s="316" t="s">
        <v>249</v>
      </c>
      <c r="AN189" s="257">
        <f t="shared" ref="AN189:AY189" si="832">IF(AN187=0,0,AN188/AN187)</f>
        <v>0</v>
      </c>
      <c r="AO189" s="343">
        <f t="shared" si="832"/>
        <v>0</v>
      </c>
      <c r="AP189" s="343">
        <f t="shared" si="832"/>
        <v>0</v>
      </c>
      <c r="AQ189" s="343">
        <f t="shared" si="832"/>
        <v>0</v>
      </c>
      <c r="AR189" s="343">
        <f t="shared" si="832"/>
        <v>0</v>
      </c>
      <c r="AS189" s="343">
        <f t="shared" si="832"/>
        <v>0</v>
      </c>
      <c r="AT189" s="343">
        <f t="shared" si="832"/>
        <v>0</v>
      </c>
      <c r="AU189" s="257">
        <f t="shared" si="832"/>
        <v>0</v>
      </c>
      <c r="AV189" s="346">
        <f t="shared" si="832"/>
        <v>0</v>
      </c>
      <c r="AW189" s="346">
        <f t="shared" si="832"/>
        <v>0</v>
      </c>
      <c r="AX189" s="346">
        <f t="shared" si="832"/>
        <v>0</v>
      </c>
      <c r="AY189" s="346">
        <f t="shared" si="832"/>
        <v>0</v>
      </c>
      <c r="AZ189" s="50"/>
      <c r="BA189" s="268"/>
      <c r="BB189" s="48"/>
      <c r="BC189" s="94"/>
      <c r="BD189" s="95"/>
      <c r="BE189" s="96"/>
      <c r="BF189" s="316" t="s">
        <v>249</v>
      </c>
      <c r="BG189" s="257">
        <f t="shared" ref="BG189:BR189" si="833">IF(BG187=0,0,BG188/BG187)</f>
        <v>0</v>
      </c>
      <c r="BH189" s="343">
        <f t="shared" si="833"/>
        <v>0</v>
      </c>
      <c r="BI189" s="343">
        <f t="shared" si="833"/>
        <v>0</v>
      </c>
      <c r="BJ189" s="343">
        <f t="shared" si="833"/>
        <v>0</v>
      </c>
      <c r="BK189" s="343">
        <f t="shared" si="833"/>
        <v>0</v>
      </c>
      <c r="BL189" s="343">
        <f t="shared" si="833"/>
        <v>0</v>
      </c>
      <c r="BM189" s="343">
        <f t="shared" si="833"/>
        <v>0</v>
      </c>
      <c r="BN189" s="257">
        <f t="shared" si="833"/>
        <v>0</v>
      </c>
      <c r="BO189" s="346">
        <f t="shared" si="833"/>
        <v>0</v>
      </c>
      <c r="BP189" s="346">
        <f t="shared" si="833"/>
        <v>0</v>
      </c>
      <c r="BQ189" s="346">
        <f t="shared" si="833"/>
        <v>0</v>
      </c>
      <c r="BR189" s="346">
        <f t="shared" si="833"/>
        <v>0</v>
      </c>
      <c r="BS189" s="50"/>
      <c r="BT189" s="94"/>
      <c r="BU189" s="95"/>
      <c r="BV189" s="96"/>
      <c r="BW189" s="316" t="s">
        <v>249</v>
      </c>
      <c r="BX189" s="257">
        <f t="shared" ref="BX189:CI189" si="834">IF(BX187=0,0,BX188/BX187)</f>
        <v>0</v>
      </c>
      <c r="BY189" s="343">
        <f t="shared" si="834"/>
        <v>0</v>
      </c>
      <c r="BZ189" s="343">
        <f t="shared" si="834"/>
        <v>0</v>
      </c>
      <c r="CA189" s="343">
        <f t="shared" si="834"/>
        <v>0</v>
      </c>
      <c r="CB189" s="343">
        <f t="shared" si="834"/>
        <v>0</v>
      </c>
      <c r="CC189" s="343">
        <f t="shared" si="834"/>
        <v>0</v>
      </c>
      <c r="CD189" s="343">
        <f t="shared" si="834"/>
        <v>0</v>
      </c>
      <c r="CE189" s="257">
        <f t="shared" si="834"/>
        <v>0</v>
      </c>
      <c r="CF189" s="346">
        <f t="shared" si="834"/>
        <v>0</v>
      </c>
      <c r="CG189" s="346">
        <f t="shared" si="834"/>
        <v>0</v>
      </c>
      <c r="CH189" s="346">
        <f t="shared" si="834"/>
        <v>0</v>
      </c>
      <c r="CI189" s="346">
        <f t="shared" si="834"/>
        <v>0</v>
      </c>
      <c r="CJ189" s="50"/>
      <c r="CK189" s="94"/>
      <c r="CL189" s="95"/>
      <c r="CM189" s="96"/>
      <c r="CN189" s="316" t="s">
        <v>249</v>
      </c>
      <c r="CO189" s="257">
        <f t="shared" ref="CO189:CZ189" si="835">IF(CO187=0,0,CO188/CO187)</f>
        <v>0</v>
      </c>
      <c r="CP189" s="343">
        <f t="shared" si="835"/>
        <v>0</v>
      </c>
      <c r="CQ189" s="343">
        <f t="shared" si="835"/>
        <v>0</v>
      </c>
      <c r="CR189" s="343">
        <f t="shared" si="835"/>
        <v>0</v>
      </c>
      <c r="CS189" s="343">
        <f t="shared" si="835"/>
        <v>0</v>
      </c>
      <c r="CT189" s="343">
        <f t="shared" si="835"/>
        <v>0</v>
      </c>
      <c r="CU189" s="343">
        <f t="shared" si="835"/>
        <v>0</v>
      </c>
      <c r="CV189" s="257">
        <f t="shared" si="835"/>
        <v>0</v>
      </c>
      <c r="CW189" s="346">
        <f t="shared" si="835"/>
        <v>0</v>
      </c>
      <c r="CX189" s="346">
        <f t="shared" si="835"/>
        <v>0</v>
      </c>
      <c r="CY189" s="346">
        <f t="shared" si="835"/>
        <v>0</v>
      </c>
      <c r="CZ189" s="346">
        <f t="shared" si="835"/>
        <v>0</v>
      </c>
      <c r="DA189" s="50"/>
      <c r="DB189" s="94"/>
      <c r="DC189" s="95"/>
      <c r="DD189" s="96"/>
      <c r="DE189" s="316" t="s">
        <v>249</v>
      </c>
      <c r="DF189" s="257">
        <f t="shared" ref="DF189" si="836">IF(DF187=0,0,DF188/DF187)</f>
        <v>0</v>
      </c>
      <c r="DG189" s="50"/>
    </row>
    <row r="190" spans="1:111" s="14" customFormat="1" ht="15" customHeight="1">
      <c r="A190" s="50"/>
      <c r="B190" s="94"/>
      <c r="C190" s="95" t="s">
        <v>46</v>
      </c>
      <c r="D190" s="96"/>
      <c r="E190" s="316" t="s">
        <v>22</v>
      </c>
      <c r="F190" s="69"/>
      <c r="G190" s="77"/>
      <c r="H190" s="69"/>
      <c r="I190" s="77"/>
      <c r="J190" s="69"/>
      <c r="K190" s="77"/>
      <c r="L190" s="69"/>
      <c r="M190" s="77"/>
      <c r="N190" s="67"/>
      <c r="O190" s="75"/>
      <c r="P190" s="67"/>
      <c r="Q190" s="75"/>
      <c r="R190" s="50"/>
      <c r="S190" s="94"/>
      <c r="T190" s="95" t="s">
        <v>46</v>
      </c>
      <c r="U190" s="96"/>
      <c r="V190" s="316" t="s">
        <v>22</v>
      </c>
      <c r="W190" s="69"/>
      <c r="X190" s="77"/>
      <c r="Y190" s="69"/>
      <c r="Z190" s="77"/>
      <c r="AA190" s="69"/>
      <c r="AB190" s="77"/>
      <c r="AC190" s="69"/>
      <c r="AD190" s="77"/>
      <c r="AE190" s="67"/>
      <c r="AF190" s="75"/>
      <c r="AG190" s="67"/>
      <c r="AH190" s="75"/>
      <c r="AI190" s="50"/>
      <c r="AJ190" s="94"/>
      <c r="AK190" s="95" t="s">
        <v>46</v>
      </c>
      <c r="AL190" s="96"/>
      <c r="AM190" s="316" t="s">
        <v>22</v>
      </c>
      <c r="AN190" s="257"/>
      <c r="AO190" s="257"/>
      <c r="AP190" s="257"/>
      <c r="AQ190" s="257"/>
      <c r="AR190" s="257"/>
      <c r="AS190" s="257"/>
      <c r="AT190" s="257"/>
      <c r="AU190" s="257"/>
      <c r="AV190" s="258"/>
      <c r="AW190" s="258"/>
      <c r="AX190" s="258"/>
      <c r="AY190" s="258"/>
      <c r="AZ190" s="50"/>
      <c r="BA190" s="268"/>
      <c r="BB190" s="48"/>
      <c r="BC190" s="94"/>
      <c r="BD190" s="95" t="s">
        <v>46</v>
      </c>
      <c r="BE190" s="96"/>
      <c r="BF190" s="316" t="s">
        <v>22</v>
      </c>
      <c r="BG190" s="257">
        <f t="shared" ref="BG190:BG191" si="837">F190</f>
        <v>0</v>
      </c>
      <c r="BH190" s="257">
        <f>G190+BG190</f>
        <v>0</v>
      </c>
      <c r="BI190" s="257">
        <f>H190+BH190</f>
        <v>0</v>
      </c>
      <c r="BJ190" s="257">
        <f>I190+BI190</f>
        <v>0</v>
      </c>
      <c r="BK190" s="257">
        <f>J190+BJ190</f>
        <v>0</v>
      </c>
      <c r="BL190" s="257">
        <f>K190+BK190</f>
        <v>0</v>
      </c>
      <c r="BM190" s="257">
        <f>L190+BL190</f>
        <v>0</v>
      </c>
      <c r="BN190" s="257">
        <f>M190+BM190</f>
        <v>0</v>
      </c>
      <c r="BO190" s="258">
        <f>N190+BN190</f>
        <v>0</v>
      </c>
      <c r="BP190" s="258">
        <f>O190+BO190</f>
        <v>0</v>
      </c>
      <c r="BQ190" s="258">
        <f>P190+BP190</f>
        <v>0</v>
      </c>
      <c r="BR190" s="258">
        <f>Q190+BQ190</f>
        <v>0</v>
      </c>
      <c r="BS190" s="50"/>
      <c r="BT190" s="94"/>
      <c r="BU190" s="95" t="s">
        <v>46</v>
      </c>
      <c r="BV190" s="96"/>
      <c r="BW190" s="316" t="s">
        <v>22</v>
      </c>
      <c r="BX190" s="257">
        <f t="shared" ref="BX190:BX191" si="838">W190</f>
        <v>0</v>
      </c>
      <c r="BY190" s="257">
        <f>X190+BX190</f>
        <v>0</v>
      </c>
      <c r="BZ190" s="257">
        <f>Y190+BY190</f>
        <v>0</v>
      </c>
      <c r="CA190" s="257">
        <f>Z190+BZ190</f>
        <v>0</v>
      </c>
      <c r="CB190" s="257">
        <f>AA190+CA190</f>
        <v>0</v>
      </c>
      <c r="CC190" s="257">
        <f>AB190+CB190</f>
        <v>0</v>
      </c>
      <c r="CD190" s="257">
        <f>AC190+CC190</f>
        <v>0</v>
      </c>
      <c r="CE190" s="257">
        <f>AD190+CD190</f>
        <v>0</v>
      </c>
      <c r="CF190" s="258">
        <f>AE190+CE190</f>
        <v>0</v>
      </c>
      <c r="CG190" s="258">
        <f>AF190+CF190</f>
        <v>0</v>
      </c>
      <c r="CH190" s="258">
        <f>AG190+CG190</f>
        <v>0</v>
      </c>
      <c r="CI190" s="258">
        <f>AH190+CH190</f>
        <v>0</v>
      </c>
      <c r="CJ190" s="50"/>
      <c r="CK190" s="94"/>
      <c r="CL190" s="95" t="s">
        <v>46</v>
      </c>
      <c r="CM190" s="96"/>
      <c r="CN190" s="316" t="s">
        <v>22</v>
      </c>
      <c r="CO190" s="257">
        <f t="shared" ref="CO190:CO191" si="839">AN190</f>
        <v>0</v>
      </c>
      <c r="CP190" s="257">
        <f>AO190+CO190</f>
        <v>0</v>
      </c>
      <c r="CQ190" s="257">
        <f>AP190+CP190</f>
        <v>0</v>
      </c>
      <c r="CR190" s="257">
        <f>AQ190+CQ190</f>
        <v>0</v>
      </c>
      <c r="CS190" s="257">
        <f>AR190+CR190</f>
        <v>0</v>
      </c>
      <c r="CT190" s="257">
        <f>AS190+CS190</f>
        <v>0</v>
      </c>
      <c r="CU190" s="257">
        <f>AT190+CT190</f>
        <v>0</v>
      </c>
      <c r="CV190" s="257">
        <f>AU190+CU190</f>
        <v>0</v>
      </c>
      <c r="CW190" s="258">
        <f>AV190+CV190</f>
        <v>0</v>
      </c>
      <c r="CX190" s="258">
        <f>AW190+CW190</f>
        <v>0</v>
      </c>
      <c r="CY190" s="258">
        <f>AX190+CX190</f>
        <v>0</v>
      </c>
      <c r="CZ190" s="258">
        <f>AY190+CY190</f>
        <v>0</v>
      </c>
      <c r="DA190" s="50"/>
      <c r="DB190" s="94"/>
      <c r="DC190" s="95" t="s">
        <v>46</v>
      </c>
      <c r="DD190" s="96"/>
      <c r="DE190" s="316" t="s">
        <v>22</v>
      </c>
      <c r="DF190" s="257"/>
      <c r="DG190" s="50"/>
    </row>
    <row r="191" spans="1:111" s="14" customFormat="1" ht="15" customHeight="1">
      <c r="A191" s="50"/>
      <c r="B191" s="94"/>
      <c r="C191" s="95"/>
      <c r="D191" s="96"/>
      <c r="E191" s="316" t="s">
        <v>140</v>
      </c>
      <c r="F191" s="69"/>
      <c r="G191" s="77"/>
      <c r="H191" s="69"/>
      <c r="I191" s="77"/>
      <c r="J191" s="69"/>
      <c r="K191" s="77"/>
      <c r="L191" s="69"/>
      <c r="M191" s="77"/>
      <c r="N191" s="67"/>
      <c r="O191" s="75"/>
      <c r="P191" s="67"/>
      <c r="Q191" s="75"/>
      <c r="R191" s="50"/>
      <c r="S191" s="94"/>
      <c r="T191" s="95"/>
      <c r="U191" s="96"/>
      <c r="V191" s="316" t="s">
        <v>140</v>
      </c>
      <c r="W191" s="69"/>
      <c r="X191" s="77"/>
      <c r="Y191" s="69"/>
      <c r="Z191" s="77"/>
      <c r="AA191" s="69"/>
      <c r="AB191" s="77"/>
      <c r="AC191" s="69"/>
      <c r="AD191" s="77"/>
      <c r="AE191" s="67"/>
      <c r="AF191" s="75"/>
      <c r="AG191" s="67"/>
      <c r="AH191" s="75"/>
      <c r="AI191" s="50"/>
      <c r="AJ191" s="94"/>
      <c r="AK191" s="95"/>
      <c r="AL191" s="96"/>
      <c r="AM191" s="316" t="s">
        <v>140</v>
      </c>
      <c r="AN191" s="257"/>
      <c r="AO191" s="257"/>
      <c r="AP191" s="257"/>
      <c r="AQ191" s="257"/>
      <c r="AR191" s="257"/>
      <c r="AS191" s="257"/>
      <c r="AT191" s="257"/>
      <c r="AU191" s="257"/>
      <c r="AV191" s="258"/>
      <c r="AW191" s="258"/>
      <c r="AX191" s="258"/>
      <c r="AY191" s="258"/>
      <c r="AZ191" s="50"/>
      <c r="BA191" s="268"/>
      <c r="BB191" s="48"/>
      <c r="BC191" s="94"/>
      <c r="BD191" s="95"/>
      <c r="BE191" s="96"/>
      <c r="BF191" s="316" t="s">
        <v>140</v>
      </c>
      <c r="BG191" s="257">
        <f t="shared" si="837"/>
        <v>0</v>
      </c>
      <c r="BH191" s="257">
        <f>G191+BG191</f>
        <v>0</v>
      </c>
      <c r="BI191" s="257">
        <f>H191+BH191</f>
        <v>0</v>
      </c>
      <c r="BJ191" s="257">
        <f>I191+BI191</f>
        <v>0</v>
      </c>
      <c r="BK191" s="257">
        <f>J191+BJ191</f>
        <v>0</v>
      </c>
      <c r="BL191" s="257">
        <f>K191+BK191</f>
        <v>0</v>
      </c>
      <c r="BM191" s="257">
        <f>L191+BL191</f>
        <v>0</v>
      </c>
      <c r="BN191" s="257">
        <f>M191+BM191</f>
        <v>0</v>
      </c>
      <c r="BO191" s="258">
        <f>N191+BN191</f>
        <v>0</v>
      </c>
      <c r="BP191" s="258">
        <f>O191+BO191</f>
        <v>0</v>
      </c>
      <c r="BQ191" s="258">
        <f>P191+BP191</f>
        <v>0</v>
      </c>
      <c r="BR191" s="258">
        <f>Q191+BQ191</f>
        <v>0</v>
      </c>
      <c r="BS191" s="50"/>
      <c r="BT191" s="94"/>
      <c r="BU191" s="95"/>
      <c r="BV191" s="96"/>
      <c r="BW191" s="316" t="s">
        <v>140</v>
      </c>
      <c r="BX191" s="257">
        <f t="shared" si="838"/>
        <v>0</v>
      </c>
      <c r="BY191" s="257">
        <f>X191+BX191</f>
        <v>0</v>
      </c>
      <c r="BZ191" s="257">
        <f>Y191+BY191</f>
        <v>0</v>
      </c>
      <c r="CA191" s="257">
        <f>Z191+BZ191</f>
        <v>0</v>
      </c>
      <c r="CB191" s="257">
        <f>AA191+CA191</f>
        <v>0</v>
      </c>
      <c r="CC191" s="257">
        <f>AB191+CB191</f>
        <v>0</v>
      </c>
      <c r="CD191" s="257">
        <f>AC191+CC191</f>
        <v>0</v>
      </c>
      <c r="CE191" s="257">
        <f>AD191+CD191</f>
        <v>0</v>
      </c>
      <c r="CF191" s="258">
        <f>AE191+CE191</f>
        <v>0</v>
      </c>
      <c r="CG191" s="258">
        <f>AF191+CF191</f>
        <v>0</v>
      </c>
      <c r="CH191" s="258">
        <f>AG191+CG191</f>
        <v>0</v>
      </c>
      <c r="CI191" s="258">
        <f>AH191+CH191</f>
        <v>0</v>
      </c>
      <c r="CJ191" s="50"/>
      <c r="CK191" s="94"/>
      <c r="CL191" s="95"/>
      <c r="CM191" s="96"/>
      <c r="CN191" s="316" t="s">
        <v>140</v>
      </c>
      <c r="CO191" s="257">
        <f t="shared" si="839"/>
        <v>0</v>
      </c>
      <c r="CP191" s="257">
        <f>AO191+CO191</f>
        <v>0</v>
      </c>
      <c r="CQ191" s="257">
        <f>AP191+CP191</f>
        <v>0</v>
      </c>
      <c r="CR191" s="257">
        <f>AQ191+CQ191</f>
        <v>0</v>
      </c>
      <c r="CS191" s="257">
        <f>AR191+CR191</f>
        <v>0</v>
      </c>
      <c r="CT191" s="257">
        <f>AS191+CS191</f>
        <v>0</v>
      </c>
      <c r="CU191" s="257">
        <f>AT191+CT191</f>
        <v>0</v>
      </c>
      <c r="CV191" s="257">
        <f>AU191+CU191</f>
        <v>0</v>
      </c>
      <c r="CW191" s="258">
        <f>AV191+CV191</f>
        <v>0</v>
      </c>
      <c r="CX191" s="258">
        <f>AW191+CW191</f>
        <v>0</v>
      </c>
      <c r="CY191" s="258">
        <f>AX191+CX191</f>
        <v>0</v>
      </c>
      <c r="CZ191" s="258">
        <f>AY191+CY191</f>
        <v>0</v>
      </c>
      <c r="DA191" s="50"/>
      <c r="DB191" s="94"/>
      <c r="DC191" s="95"/>
      <c r="DD191" s="96"/>
      <c r="DE191" s="316" t="s">
        <v>140</v>
      </c>
      <c r="DF191" s="257"/>
      <c r="DG191" s="50"/>
    </row>
    <row r="192" spans="1:111" s="14" customFormat="1" ht="15" customHeight="1">
      <c r="A192" s="50"/>
      <c r="B192" s="94"/>
      <c r="C192" s="95"/>
      <c r="D192" s="96"/>
      <c r="E192" s="316" t="s">
        <v>249</v>
      </c>
      <c r="F192" s="69">
        <f t="shared" ref="F192:Q192" si="840">IF(F190=0,0,F191/F190)</f>
        <v>0</v>
      </c>
      <c r="G192" s="77">
        <f t="shared" si="840"/>
        <v>0</v>
      </c>
      <c r="H192" s="69">
        <f t="shared" si="840"/>
        <v>0</v>
      </c>
      <c r="I192" s="77">
        <f t="shared" si="840"/>
        <v>0</v>
      </c>
      <c r="J192" s="69">
        <f t="shared" si="840"/>
        <v>0</v>
      </c>
      <c r="K192" s="77">
        <f t="shared" si="840"/>
        <v>0</v>
      </c>
      <c r="L192" s="69">
        <f t="shared" si="840"/>
        <v>0</v>
      </c>
      <c r="M192" s="77">
        <f t="shared" si="840"/>
        <v>0</v>
      </c>
      <c r="N192" s="67">
        <f t="shared" si="840"/>
        <v>0</v>
      </c>
      <c r="O192" s="75">
        <f t="shared" si="840"/>
        <v>0</v>
      </c>
      <c r="P192" s="67">
        <f t="shared" si="840"/>
        <v>0</v>
      </c>
      <c r="Q192" s="75">
        <f t="shared" si="840"/>
        <v>0</v>
      </c>
      <c r="R192" s="50"/>
      <c r="S192" s="94"/>
      <c r="T192" s="95"/>
      <c r="U192" s="96"/>
      <c r="V192" s="316" t="s">
        <v>249</v>
      </c>
      <c r="W192" s="69">
        <f t="shared" ref="W192:AH192" si="841">IF(W190=0,0,W191/W190)</f>
        <v>0</v>
      </c>
      <c r="X192" s="77">
        <f t="shared" si="841"/>
        <v>0</v>
      </c>
      <c r="Y192" s="69">
        <f t="shared" si="841"/>
        <v>0</v>
      </c>
      <c r="Z192" s="77">
        <f t="shared" si="841"/>
        <v>0</v>
      </c>
      <c r="AA192" s="69">
        <f t="shared" si="841"/>
        <v>0</v>
      </c>
      <c r="AB192" s="77">
        <f t="shared" si="841"/>
        <v>0</v>
      </c>
      <c r="AC192" s="69">
        <f t="shared" si="841"/>
        <v>0</v>
      </c>
      <c r="AD192" s="77">
        <f t="shared" si="841"/>
        <v>0</v>
      </c>
      <c r="AE192" s="67">
        <f t="shared" si="841"/>
        <v>0</v>
      </c>
      <c r="AF192" s="75">
        <f t="shared" si="841"/>
        <v>0</v>
      </c>
      <c r="AG192" s="67">
        <f t="shared" si="841"/>
        <v>0</v>
      </c>
      <c r="AH192" s="75">
        <f t="shared" si="841"/>
        <v>0</v>
      </c>
      <c r="AI192" s="50"/>
      <c r="AJ192" s="94"/>
      <c r="AK192" s="95"/>
      <c r="AL192" s="96"/>
      <c r="AM192" s="316" t="s">
        <v>249</v>
      </c>
      <c r="AN192" s="257">
        <f t="shared" ref="AN192:AY192" si="842">IF(AN190=0,0,AN191/AN190)</f>
        <v>0</v>
      </c>
      <c r="AO192" s="257">
        <f t="shared" si="842"/>
        <v>0</v>
      </c>
      <c r="AP192" s="257">
        <f t="shared" si="842"/>
        <v>0</v>
      </c>
      <c r="AQ192" s="257">
        <f t="shared" si="842"/>
        <v>0</v>
      </c>
      <c r="AR192" s="257">
        <f t="shared" si="842"/>
        <v>0</v>
      </c>
      <c r="AS192" s="257">
        <f t="shared" si="842"/>
        <v>0</v>
      </c>
      <c r="AT192" s="257">
        <f t="shared" si="842"/>
        <v>0</v>
      </c>
      <c r="AU192" s="257">
        <f t="shared" si="842"/>
        <v>0</v>
      </c>
      <c r="AV192" s="258">
        <f t="shared" si="842"/>
        <v>0</v>
      </c>
      <c r="AW192" s="258">
        <f t="shared" si="842"/>
        <v>0</v>
      </c>
      <c r="AX192" s="258">
        <f t="shared" si="842"/>
        <v>0</v>
      </c>
      <c r="AY192" s="258">
        <f t="shared" si="842"/>
        <v>0</v>
      </c>
      <c r="AZ192" s="50"/>
      <c r="BA192" s="268"/>
      <c r="BB192" s="48"/>
      <c r="BC192" s="94"/>
      <c r="BD192" s="95"/>
      <c r="BE192" s="96"/>
      <c r="BF192" s="316" t="s">
        <v>249</v>
      </c>
      <c r="BG192" s="257">
        <f t="shared" ref="BG192:BR192" si="843">IF(BG190=0,0,BG191/BG190)</f>
        <v>0</v>
      </c>
      <c r="BH192" s="257">
        <f t="shared" si="843"/>
        <v>0</v>
      </c>
      <c r="BI192" s="257">
        <f t="shared" si="843"/>
        <v>0</v>
      </c>
      <c r="BJ192" s="257">
        <f t="shared" si="843"/>
        <v>0</v>
      </c>
      <c r="BK192" s="257">
        <f t="shared" si="843"/>
        <v>0</v>
      </c>
      <c r="BL192" s="257">
        <f t="shared" si="843"/>
        <v>0</v>
      </c>
      <c r="BM192" s="257">
        <f t="shared" si="843"/>
        <v>0</v>
      </c>
      <c r="BN192" s="257">
        <f t="shared" si="843"/>
        <v>0</v>
      </c>
      <c r="BO192" s="258">
        <f t="shared" si="843"/>
        <v>0</v>
      </c>
      <c r="BP192" s="258">
        <f t="shared" si="843"/>
        <v>0</v>
      </c>
      <c r="BQ192" s="258">
        <f t="shared" si="843"/>
        <v>0</v>
      </c>
      <c r="BR192" s="258">
        <f t="shared" si="843"/>
        <v>0</v>
      </c>
      <c r="BS192" s="50"/>
      <c r="BT192" s="94"/>
      <c r="BU192" s="95"/>
      <c r="BV192" s="96"/>
      <c r="BW192" s="316" t="s">
        <v>249</v>
      </c>
      <c r="BX192" s="257">
        <f t="shared" ref="BX192:CI192" si="844">IF(BX190=0,0,BX191/BX190)</f>
        <v>0</v>
      </c>
      <c r="BY192" s="257">
        <f t="shared" si="844"/>
        <v>0</v>
      </c>
      <c r="BZ192" s="257">
        <f t="shared" si="844"/>
        <v>0</v>
      </c>
      <c r="CA192" s="257">
        <f t="shared" si="844"/>
        <v>0</v>
      </c>
      <c r="CB192" s="257">
        <f t="shared" si="844"/>
        <v>0</v>
      </c>
      <c r="CC192" s="257">
        <f t="shared" si="844"/>
        <v>0</v>
      </c>
      <c r="CD192" s="257">
        <f t="shared" si="844"/>
        <v>0</v>
      </c>
      <c r="CE192" s="257">
        <f t="shared" si="844"/>
        <v>0</v>
      </c>
      <c r="CF192" s="258">
        <f t="shared" si="844"/>
        <v>0</v>
      </c>
      <c r="CG192" s="258">
        <f t="shared" si="844"/>
        <v>0</v>
      </c>
      <c r="CH192" s="258">
        <f t="shared" si="844"/>
        <v>0</v>
      </c>
      <c r="CI192" s="258">
        <f t="shared" si="844"/>
        <v>0</v>
      </c>
      <c r="CJ192" s="50"/>
      <c r="CK192" s="94"/>
      <c r="CL192" s="95"/>
      <c r="CM192" s="96"/>
      <c r="CN192" s="316" t="s">
        <v>249</v>
      </c>
      <c r="CO192" s="257">
        <f t="shared" ref="CO192:CZ192" si="845">IF(CO190=0,0,CO191/CO190)</f>
        <v>0</v>
      </c>
      <c r="CP192" s="257">
        <f t="shared" si="845"/>
        <v>0</v>
      </c>
      <c r="CQ192" s="257">
        <f t="shared" si="845"/>
        <v>0</v>
      </c>
      <c r="CR192" s="257">
        <f t="shared" si="845"/>
        <v>0</v>
      </c>
      <c r="CS192" s="257">
        <f t="shared" si="845"/>
        <v>0</v>
      </c>
      <c r="CT192" s="257">
        <f t="shared" si="845"/>
        <v>0</v>
      </c>
      <c r="CU192" s="257">
        <f t="shared" si="845"/>
        <v>0</v>
      </c>
      <c r="CV192" s="257">
        <f t="shared" si="845"/>
        <v>0</v>
      </c>
      <c r="CW192" s="258">
        <f t="shared" si="845"/>
        <v>0</v>
      </c>
      <c r="CX192" s="258">
        <f t="shared" si="845"/>
        <v>0</v>
      </c>
      <c r="CY192" s="258">
        <f t="shared" si="845"/>
        <v>0</v>
      </c>
      <c r="CZ192" s="258">
        <f t="shared" si="845"/>
        <v>0</v>
      </c>
      <c r="DA192" s="50"/>
      <c r="DB192" s="94"/>
      <c r="DC192" s="95"/>
      <c r="DD192" s="96"/>
      <c r="DE192" s="316" t="s">
        <v>249</v>
      </c>
      <c r="DF192" s="257">
        <f t="shared" ref="DF192" si="846">IF(DF190=0,0,DF191/DF190)</f>
        <v>0</v>
      </c>
      <c r="DG192" s="50"/>
    </row>
    <row r="193" spans="1:111" s="14" customFormat="1" ht="15" customHeight="1">
      <c r="A193" s="50"/>
      <c r="B193" s="94"/>
      <c r="C193" s="95" t="s">
        <v>133</v>
      </c>
      <c r="D193" s="96"/>
      <c r="E193" s="316" t="s">
        <v>140</v>
      </c>
      <c r="F193" s="81">
        <f>F195+F198+F201+F204</f>
        <v>0</v>
      </c>
      <c r="G193" s="86">
        <f t="shared" ref="G193:Q193" si="847">G195+G198+G201+G204</f>
        <v>0</v>
      </c>
      <c r="H193" s="81">
        <f t="shared" si="847"/>
        <v>0</v>
      </c>
      <c r="I193" s="86">
        <f t="shared" si="847"/>
        <v>0</v>
      </c>
      <c r="J193" s="81">
        <f t="shared" si="847"/>
        <v>0</v>
      </c>
      <c r="K193" s="86">
        <f t="shared" si="847"/>
        <v>0</v>
      </c>
      <c r="L193" s="81">
        <f t="shared" si="847"/>
        <v>0</v>
      </c>
      <c r="M193" s="86">
        <f t="shared" si="847"/>
        <v>0</v>
      </c>
      <c r="N193" s="66">
        <f t="shared" si="847"/>
        <v>0</v>
      </c>
      <c r="O193" s="74">
        <f t="shared" si="847"/>
        <v>0</v>
      </c>
      <c r="P193" s="66">
        <f t="shared" si="847"/>
        <v>0</v>
      </c>
      <c r="Q193" s="74">
        <f t="shared" si="847"/>
        <v>0</v>
      </c>
      <c r="R193" s="50"/>
      <c r="S193" s="94"/>
      <c r="T193" s="95" t="s">
        <v>133</v>
      </c>
      <c r="U193" s="96"/>
      <c r="V193" s="316" t="s">
        <v>140</v>
      </c>
      <c r="W193" s="81">
        <f>W195+W198+W201+W204</f>
        <v>0</v>
      </c>
      <c r="X193" s="86">
        <f t="shared" ref="X193:AH193" si="848">X195+X198+X201+X204</f>
        <v>0</v>
      </c>
      <c r="Y193" s="81">
        <f t="shared" si="848"/>
        <v>0</v>
      </c>
      <c r="Z193" s="86">
        <f t="shared" si="848"/>
        <v>0</v>
      </c>
      <c r="AA193" s="81">
        <f t="shared" si="848"/>
        <v>0</v>
      </c>
      <c r="AB193" s="86">
        <f t="shared" si="848"/>
        <v>0</v>
      </c>
      <c r="AC193" s="81">
        <f t="shared" si="848"/>
        <v>0</v>
      </c>
      <c r="AD193" s="86">
        <f t="shared" si="848"/>
        <v>0</v>
      </c>
      <c r="AE193" s="66">
        <f t="shared" si="848"/>
        <v>0</v>
      </c>
      <c r="AF193" s="74">
        <f t="shared" si="848"/>
        <v>0</v>
      </c>
      <c r="AG193" s="66">
        <f t="shared" si="848"/>
        <v>0</v>
      </c>
      <c r="AH193" s="74">
        <f t="shared" si="848"/>
        <v>0</v>
      </c>
      <c r="AI193" s="50"/>
      <c r="AJ193" s="94"/>
      <c r="AK193" s="95" t="s">
        <v>133</v>
      </c>
      <c r="AL193" s="96"/>
      <c r="AM193" s="316" t="s">
        <v>140</v>
      </c>
      <c r="AN193" s="343">
        <f>AN195+AN198+AN201+AN204</f>
        <v>0</v>
      </c>
      <c r="AO193" s="343">
        <f t="shared" ref="AO193:AY193" si="849">AO195+AO198+AO201+AO204</f>
        <v>0</v>
      </c>
      <c r="AP193" s="343">
        <f t="shared" si="849"/>
        <v>0</v>
      </c>
      <c r="AQ193" s="343">
        <f t="shared" si="849"/>
        <v>0</v>
      </c>
      <c r="AR193" s="343">
        <f t="shared" si="849"/>
        <v>0</v>
      </c>
      <c r="AS193" s="343">
        <f t="shared" si="849"/>
        <v>0</v>
      </c>
      <c r="AT193" s="343">
        <f t="shared" si="849"/>
        <v>0</v>
      </c>
      <c r="AU193" s="343">
        <f t="shared" si="849"/>
        <v>0</v>
      </c>
      <c r="AV193" s="346">
        <f t="shared" si="849"/>
        <v>0</v>
      </c>
      <c r="AW193" s="346">
        <f t="shared" si="849"/>
        <v>0</v>
      </c>
      <c r="AX193" s="346">
        <f t="shared" si="849"/>
        <v>0</v>
      </c>
      <c r="AY193" s="346">
        <f t="shared" si="849"/>
        <v>0</v>
      </c>
      <c r="AZ193" s="50"/>
      <c r="BA193" s="268"/>
      <c r="BB193" s="48"/>
      <c r="BC193" s="94"/>
      <c r="BD193" s="95" t="s">
        <v>133</v>
      </c>
      <c r="BE193" s="96"/>
      <c r="BF193" s="316" t="s">
        <v>140</v>
      </c>
      <c r="BG193" s="343">
        <f>BG195+BG198+BG201+BG204</f>
        <v>0</v>
      </c>
      <c r="BH193" s="343">
        <f t="shared" ref="BH193:BR193" si="850">BH195+BH198+BH201+BH204</f>
        <v>0</v>
      </c>
      <c r="BI193" s="343">
        <f t="shared" si="850"/>
        <v>0</v>
      </c>
      <c r="BJ193" s="343">
        <f t="shared" si="850"/>
        <v>0</v>
      </c>
      <c r="BK193" s="343">
        <f t="shared" si="850"/>
        <v>0</v>
      </c>
      <c r="BL193" s="343">
        <f t="shared" si="850"/>
        <v>0</v>
      </c>
      <c r="BM193" s="343">
        <f t="shared" si="850"/>
        <v>0</v>
      </c>
      <c r="BN193" s="343">
        <f t="shared" si="850"/>
        <v>0</v>
      </c>
      <c r="BO193" s="346">
        <f t="shared" si="850"/>
        <v>0</v>
      </c>
      <c r="BP193" s="346">
        <f t="shared" si="850"/>
        <v>0</v>
      </c>
      <c r="BQ193" s="346">
        <f t="shared" si="850"/>
        <v>0</v>
      </c>
      <c r="BR193" s="346">
        <f t="shared" si="850"/>
        <v>0</v>
      </c>
      <c r="BS193" s="50"/>
      <c r="BT193" s="94"/>
      <c r="BU193" s="95" t="s">
        <v>133</v>
      </c>
      <c r="BV193" s="96"/>
      <c r="BW193" s="316" t="s">
        <v>140</v>
      </c>
      <c r="BX193" s="343">
        <f>BX195+BX198+BX201+BX204</f>
        <v>0</v>
      </c>
      <c r="BY193" s="343">
        <f t="shared" ref="BY193:CI193" si="851">BY195+BY198+BY201+BY204</f>
        <v>0</v>
      </c>
      <c r="BZ193" s="343">
        <f t="shared" si="851"/>
        <v>0</v>
      </c>
      <c r="CA193" s="343">
        <f t="shared" si="851"/>
        <v>0</v>
      </c>
      <c r="CB193" s="343">
        <f t="shared" si="851"/>
        <v>0</v>
      </c>
      <c r="CC193" s="343">
        <f t="shared" si="851"/>
        <v>0</v>
      </c>
      <c r="CD193" s="343">
        <f t="shared" si="851"/>
        <v>0</v>
      </c>
      <c r="CE193" s="343">
        <f t="shared" si="851"/>
        <v>0</v>
      </c>
      <c r="CF193" s="346">
        <f t="shared" si="851"/>
        <v>0</v>
      </c>
      <c r="CG193" s="346">
        <f t="shared" si="851"/>
        <v>0</v>
      </c>
      <c r="CH193" s="346">
        <f t="shared" si="851"/>
        <v>0</v>
      </c>
      <c r="CI193" s="346">
        <f t="shared" si="851"/>
        <v>0</v>
      </c>
      <c r="CJ193" s="50"/>
      <c r="CK193" s="94"/>
      <c r="CL193" s="95" t="s">
        <v>133</v>
      </c>
      <c r="CM193" s="96"/>
      <c r="CN193" s="316" t="s">
        <v>140</v>
      </c>
      <c r="CO193" s="343">
        <f>CO195+CO198+CO201+CO204</f>
        <v>0</v>
      </c>
      <c r="CP193" s="343">
        <f t="shared" ref="CP193:CZ193" si="852">CP195+CP198+CP201+CP204</f>
        <v>0</v>
      </c>
      <c r="CQ193" s="343">
        <f t="shared" si="852"/>
        <v>0</v>
      </c>
      <c r="CR193" s="343">
        <f t="shared" si="852"/>
        <v>0</v>
      </c>
      <c r="CS193" s="343">
        <f t="shared" si="852"/>
        <v>0</v>
      </c>
      <c r="CT193" s="343">
        <f t="shared" si="852"/>
        <v>0</v>
      </c>
      <c r="CU193" s="343">
        <f t="shared" si="852"/>
        <v>0</v>
      </c>
      <c r="CV193" s="343">
        <f t="shared" si="852"/>
        <v>0</v>
      </c>
      <c r="CW193" s="346">
        <f t="shared" si="852"/>
        <v>0</v>
      </c>
      <c r="CX193" s="346">
        <f t="shared" si="852"/>
        <v>0</v>
      </c>
      <c r="CY193" s="346">
        <f t="shared" si="852"/>
        <v>0</v>
      </c>
      <c r="CZ193" s="346">
        <f t="shared" si="852"/>
        <v>0</v>
      </c>
      <c r="DA193" s="50"/>
      <c r="DB193" s="94"/>
      <c r="DC193" s="95" t="s">
        <v>133</v>
      </c>
      <c r="DD193" s="96"/>
      <c r="DE193" s="316" t="s">
        <v>140</v>
      </c>
      <c r="DF193" s="343">
        <f>DF195+DF198+DF201+DF204</f>
        <v>0</v>
      </c>
      <c r="DG193" s="50"/>
    </row>
    <row r="194" spans="1:111" s="14" customFormat="1" ht="15" customHeight="1">
      <c r="A194" s="50"/>
      <c r="B194" s="94"/>
      <c r="C194" s="97" t="s">
        <v>129</v>
      </c>
      <c r="D194" s="98"/>
      <c r="E194" s="316" t="s">
        <v>26</v>
      </c>
      <c r="F194" s="69"/>
      <c r="G194" s="77"/>
      <c r="H194" s="69"/>
      <c r="I194" s="77"/>
      <c r="J194" s="69"/>
      <c r="K194" s="77"/>
      <c r="L194" s="69"/>
      <c r="M194" s="77"/>
      <c r="N194" s="67"/>
      <c r="O194" s="75"/>
      <c r="P194" s="67"/>
      <c r="Q194" s="75"/>
      <c r="R194" s="50"/>
      <c r="S194" s="94"/>
      <c r="T194" s="97" t="s">
        <v>129</v>
      </c>
      <c r="U194" s="98"/>
      <c r="V194" s="316" t="s">
        <v>26</v>
      </c>
      <c r="W194" s="69"/>
      <c r="X194" s="77"/>
      <c r="Y194" s="69"/>
      <c r="Z194" s="77"/>
      <c r="AA194" s="69"/>
      <c r="AB194" s="77"/>
      <c r="AC194" s="69"/>
      <c r="AD194" s="77"/>
      <c r="AE194" s="67"/>
      <c r="AF194" s="75"/>
      <c r="AG194" s="67"/>
      <c r="AH194" s="75"/>
      <c r="AI194" s="50"/>
      <c r="AJ194" s="94"/>
      <c r="AK194" s="97" t="s">
        <v>129</v>
      </c>
      <c r="AL194" s="98"/>
      <c r="AM194" s="316" t="s">
        <v>26</v>
      </c>
      <c r="AN194" s="257"/>
      <c r="AO194" s="257"/>
      <c r="AP194" s="257"/>
      <c r="AQ194" s="257"/>
      <c r="AR194" s="257"/>
      <c r="AS194" s="257"/>
      <c r="AT194" s="257"/>
      <c r="AU194" s="257"/>
      <c r="AV194" s="258"/>
      <c r="AW194" s="258"/>
      <c r="AX194" s="258"/>
      <c r="AY194" s="258"/>
      <c r="AZ194" s="50"/>
      <c r="BA194" s="268"/>
      <c r="BB194" s="48"/>
      <c r="BC194" s="94"/>
      <c r="BD194" s="97" t="s">
        <v>129</v>
      </c>
      <c r="BE194" s="98"/>
      <c r="BF194" s="316" t="s">
        <v>26</v>
      </c>
      <c r="BG194" s="257">
        <f t="shared" ref="BG194:BG195" si="853">F194</f>
        <v>0</v>
      </c>
      <c r="BH194" s="257">
        <f>G194+BG194</f>
        <v>0</v>
      </c>
      <c r="BI194" s="257">
        <f>H194+BH194</f>
        <v>0</v>
      </c>
      <c r="BJ194" s="257">
        <f>I194+BI194</f>
        <v>0</v>
      </c>
      <c r="BK194" s="257">
        <f>J194+BJ194</f>
        <v>0</v>
      </c>
      <c r="BL194" s="257">
        <f>K194+BK194</f>
        <v>0</v>
      </c>
      <c r="BM194" s="257">
        <f>L194+BL194</f>
        <v>0</v>
      </c>
      <c r="BN194" s="257">
        <f>M194+BM194</f>
        <v>0</v>
      </c>
      <c r="BO194" s="258">
        <f>N194+BN194</f>
        <v>0</v>
      </c>
      <c r="BP194" s="258">
        <f>O194+BO194</f>
        <v>0</v>
      </c>
      <c r="BQ194" s="258">
        <f>P194+BP194</f>
        <v>0</v>
      </c>
      <c r="BR194" s="258">
        <f>Q194+BQ194</f>
        <v>0</v>
      </c>
      <c r="BS194" s="50"/>
      <c r="BT194" s="94"/>
      <c r="BU194" s="97" t="s">
        <v>129</v>
      </c>
      <c r="BV194" s="98"/>
      <c r="BW194" s="316" t="s">
        <v>26</v>
      </c>
      <c r="BX194" s="257">
        <f t="shared" ref="BX194:BX195" si="854">W194</f>
        <v>0</v>
      </c>
      <c r="BY194" s="257">
        <f>X194+BX194</f>
        <v>0</v>
      </c>
      <c r="BZ194" s="257">
        <f>Y194+BY194</f>
        <v>0</v>
      </c>
      <c r="CA194" s="257">
        <f>Z194+BZ194</f>
        <v>0</v>
      </c>
      <c r="CB194" s="257">
        <f>AA194+CA194</f>
        <v>0</v>
      </c>
      <c r="CC194" s="257">
        <f>AB194+CB194</f>
        <v>0</v>
      </c>
      <c r="CD194" s="257">
        <f>AC194+CC194</f>
        <v>0</v>
      </c>
      <c r="CE194" s="257">
        <f>AD194+CD194</f>
        <v>0</v>
      </c>
      <c r="CF194" s="258">
        <f>AE194+CE194</f>
        <v>0</v>
      </c>
      <c r="CG194" s="258">
        <f>AF194+CF194</f>
        <v>0</v>
      </c>
      <c r="CH194" s="258">
        <f>AG194+CG194</f>
        <v>0</v>
      </c>
      <c r="CI194" s="258">
        <f>AH194+CH194</f>
        <v>0</v>
      </c>
      <c r="CJ194" s="50"/>
      <c r="CK194" s="94"/>
      <c r="CL194" s="97" t="s">
        <v>129</v>
      </c>
      <c r="CM194" s="98"/>
      <c r="CN194" s="316" t="s">
        <v>26</v>
      </c>
      <c r="CO194" s="257">
        <f t="shared" ref="CO194:CO195" si="855">AN194</f>
        <v>0</v>
      </c>
      <c r="CP194" s="257">
        <f>AO194+CO194</f>
        <v>0</v>
      </c>
      <c r="CQ194" s="257">
        <f>AP194+CP194</f>
        <v>0</v>
      </c>
      <c r="CR194" s="257">
        <f>AQ194+CQ194</f>
        <v>0</v>
      </c>
      <c r="CS194" s="257">
        <f>AR194+CR194</f>
        <v>0</v>
      </c>
      <c r="CT194" s="257">
        <f>AS194+CS194</f>
        <v>0</v>
      </c>
      <c r="CU194" s="257">
        <f>AT194+CT194</f>
        <v>0</v>
      </c>
      <c r="CV194" s="257">
        <f>AU194+CU194</f>
        <v>0</v>
      </c>
      <c r="CW194" s="258">
        <f>AV194+CV194</f>
        <v>0</v>
      </c>
      <c r="CX194" s="258">
        <f>AW194+CW194</f>
        <v>0</v>
      </c>
      <c r="CY194" s="258">
        <f>AX194+CX194</f>
        <v>0</v>
      </c>
      <c r="CZ194" s="258">
        <f>AY194+CY194</f>
        <v>0</v>
      </c>
      <c r="DA194" s="50"/>
      <c r="DB194" s="94"/>
      <c r="DC194" s="97" t="s">
        <v>129</v>
      </c>
      <c r="DD194" s="98"/>
      <c r="DE194" s="316" t="s">
        <v>26</v>
      </c>
      <c r="DF194" s="257"/>
      <c r="DG194" s="50"/>
    </row>
    <row r="195" spans="1:111" s="14" customFormat="1" ht="15" customHeight="1">
      <c r="A195" s="50"/>
      <c r="B195" s="94"/>
      <c r="C195" s="97"/>
      <c r="D195" s="98"/>
      <c r="E195" s="316" t="s">
        <v>140</v>
      </c>
      <c r="F195" s="69"/>
      <c r="G195" s="77"/>
      <c r="H195" s="69"/>
      <c r="I195" s="77"/>
      <c r="J195" s="69"/>
      <c r="K195" s="77"/>
      <c r="L195" s="69"/>
      <c r="M195" s="77"/>
      <c r="N195" s="67"/>
      <c r="O195" s="75"/>
      <c r="P195" s="67"/>
      <c r="Q195" s="75"/>
      <c r="R195" s="50"/>
      <c r="S195" s="94"/>
      <c r="T195" s="97"/>
      <c r="U195" s="98"/>
      <c r="V195" s="316" t="s">
        <v>140</v>
      </c>
      <c r="W195" s="69"/>
      <c r="X195" s="77"/>
      <c r="Y195" s="69"/>
      <c r="Z195" s="77"/>
      <c r="AA195" s="69"/>
      <c r="AB195" s="77"/>
      <c r="AC195" s="69"/>
      <c r="AD195" s="77"/>
      <c r="AE195" s="67"/>
      <c r="AF195" s="75"/>
      <c r="AG195" s="67"/>
      <c r="AH195" s="75"/>
      <c r="AI195" s="50"/>
      <c r="AJ195" s="94"/>
      <c r="AK195" s="97"/>
      <c r="AL195" s="98"/>
      <c r="AM195" s="316" t="s">
        <v>140</v>
      </c>
      <c r="AN195" s="257"/>
      <c r="AO195" s="257"/>
      <c r="AP195" s="257"/>
      <c r="AQ195" s="257"/>
      <c r="AR195" s="257"/>
      <c r="AS195" s="257"/>
      <c r="AT195" s="257"/>
      <c r="AU195" s="257"/>
      <c r="AV195" s="258"/>
      <c r="AW195" s="258"/>
      <c r="AX195" s="258"/>
      <c r="AY195" s="258"/>
      <c r="AZ195" s="50"/>
      <c r="BA195" s="268"/>
      <c r="BB195" s="48"/>
      <c r="BC195" s="94"/>
      <c r="BD195" s="97"/>
      <c r="BE195" s="98"/>
      <c r="BF195" s="316" t="s">
        <v>140</v>
      </c>
      <c r="BG195" s="257">
        <f t="shared" si="853"/>
        <v>0</v>
      </c>
      <c r="BH195" s="257">
        <f>G195+BG195</f>
        <v>0</v>
      </c>
      <c r="BI195" s="257">
        <f>H195+BH195</f>
        <v>0</v>
      </c>
      <c r="BJ195" s="257">
        <f>I195+BI195</f>
        <v>0</v>
      </c>
      <c r="BK195" s="257">
        <f>J195+BJ195</f>
        <v>0</v>
      </c>
      <c r="BL195" s="257">
        <f>K195+BK195</f>
        <v>0</v>
      </c>
      <c r="BM195" s="257">
        <f>L195+BL195</f>
        <v>0</v>
      </c>
      <c r="BN195" s="257">
        <f>M195+BM195</f>
        <v>0</v>
      </c>
      <c r="BO195" s="258">
        <f>N195+BN195</f>
        <v>0</v>
      </c>
      <c r="BP195" s="258">
        <f>O195+BO195</f>
        <v>0</v>
      </c>
      <c r="BQ195" s="258">
        <f>P195+BP195</f>
        <v>0</v>
      </c>
      <c r="BR195" s="258">
        <f>Q195+BQ195</f>
        <v>0</v>
      </c>
      <c r="BS195" s="50"/>
      <c r="BT195" s="94"/>
      <c r="BU195" s="97"/>
      <c r="BV195" s="98"/>
      <c r="BW195" s="316" t="s">
        <v>140</v>
      </c>
      <c r="BX195" s="257">
        <f t="shared" si="854"/>
        <v>0</v>
      </c>
      <c r="BY195" s="257">
        <f>X195+BX195</f>
        <v>0</v>
      </c>
      <c r="BZ195" s="257">
        <f>Y195+BY195</f>
        <v>0</v>
      </c>
      <c r="CA195" s="257">
        <f>Z195+BZ195</f>
        <v>0</v>
      </c>
      <c r="CB195" s="257">
        <f>AA195+CA195</f>
        <v>0</v>
      </c>
      <c r="CC195" s="257">
        <f>AB195+CB195</f>
        <v>0</v>
      </c>
      <c r="CD195" s="257">
        <f>AC195+CC195</f>
        <v>0</v>
      </c>
      <c r="CE195" s="257">
        <f>AD195+CD195</f>
        <v>0</v>
      </c>
      <c r="CF195" s="258">
        <f>AE195+CE195</f>
        <v>0</v>
      </c>
      <c r="CG195" s="258">
        <f>AF195+CF195</f>
        <v>0</v>
      </c>
      <c r="CH195" s="258">
        <f>AG195+CG195</f>
        <v>0</v>
      </c>
      <c r="CI195" s="258">
        <f>AH195+CH195</f>
        <v>0</v>
      </c>
      <c r="CJ195" s="50"/>
      <c r="CK195" s="94"/>
      <c r="CL195" s="97"/>
      <c r="CM195" s="98"/>
      <c r="CN195" s="316" t="s">
        <v>140</v>
      </c>
      <c r="CO195" s="257">
        <f t="shared" si="855"/>
        <v>0</v>
      </c>
      <c r="CP195" s="257">
        <f>AO195+CO195</f>
        <v>0</v>
      </c>
      <c r="CQ195" s="257">
        <f>AP195+CP195</f>
        <v>0</v>
      </c>
      <c r="CR195" s="257">
        <f>AQ195+CQ195</f>
        <v>0</v>
      </c>
      <c r="CS195" s="257">
        <f>AR195+CR195</f>
        <v>0</v>
      </c>
      <c r="CT195" s="257">
        <f>AS195+CS195</f>
        <v>0</v>
      </c>
      <c r="CU195" s="257">
        <f>AT195+CT195</f>
        <v>0</v>
      </c>
      <c r="CV195" s="257">
        <f>AU195+CU195</f>
        <v>0</v>
      </c>
      <c r="CW195" s="258">
        <f>AV195+CV195</f>
        <v>0</v>
      </c>
      <c r="CX195" s="258">
        <f>AW195+CW195</f>
        <v>0</v>
      </c>
      <c r="CY195" s="258">
        <f>AX195+CX195</f>
        <v>0</v>
      </c>
      <c r="CZ195" s="258">
        <f>AY195+CY195</f>
        <v>0</v>
      </c>
      <c r="DA195" s="50"/>
      <c r="DB195" s="94"/>
      <c r="DC195" s="97"/>
      <c r="DD195" s="98"/>
      <c r="DE195" s="316" t="s">
        <v>140</v>
      </c>
      <c r="DF195" s="257"/>
      <c r="DG195" s="50"/>
    </row>
    <row r="196" spans="1:111" s="14" customFormat="1" ht="15" customHeight="1">
      <c r="A196" s="50"/>
      <c r="B196" s="94"/>
      <c r="C196" s="97"/>
      <c r="D196" s="98"/>
      <c r="E196" s="316" t="s">
        <v>248</v>
      </c>
      <c r="F196" s="69">
        <f t="shared" ref="F196:Q205" si="856">IF(F194=0,0,F195/F194)</f>
        <v>0</v>
      </c>
      <c r="G196" s="77">
        <f t="shared" si="856"/>
        <v>0</v>
      </c>
      <c r="H196" s="69">
        <f t="shared" si="856"/>
        <v>0</v>
      </c>
      <c r="I196" s="77">
        <f t="shared" si="856"/>
        <v>0</v>
      </c>
      <c r="J196" s="69">
        <f t="shared" si="856"/>
        <v>0</v>
      </c>
      <c r="K196" s="77">
        <f t="shared" si="856"/>
        <v>0</v>
      </c>
      <c r="L196" s="69">
        <f t="shared" si="856"/>
        <v>0</v>
      </c>
      <c r="M196" s="77">
        <f t="shared" si="856"/>
        <v>0</v>
      </c>
      <c r="N196" s="67">
        <f t="shared" si="856"/>
        <v>0</v>
      </c>
      <c r="O196" s="75">
        <f t="shared" si="856"/>
        <v>0</v>
      </c>
      <c r="P196" s="67">
        <f t="shared" si="856"/>
        <v>0</v>
      </c>
      <c r="Q196" s="75">
        <f t="shared" si="856"/>
        <v>0</v>
      </c>
      <c r="R196" s="50"/>
      <c r="S196" s="94"/>
      <c r="T196" s="97"/>
      <c r="U196" s="98"/>
      <c r="V196" s="316" t="s">
        <v>248</v>
      </c>
      <c r="W196" s="69">
        <f t="shared" ref="W196:AH196" si="857">IF(W194=0,0,W195/W194)</f>
        <v>0</v>
      </c>
      <c r="X196" s="77">
        <f t="shared" si="857"/>
        <v>0</v>
      </c>
      <c r="Y196" s="69">
        <f t="shared" si="857"/>
        <v>0</v>
      </c>
      <c r="Z196" s="77">
        <f t="shared" si="857"/>
        <v>0</v>
      </c>
      <c r="AA196" s="69">
        <f t="shared" si="857"/>
        <v>0</v>
      </c>
      <c r="AB196" s="77">
        <f t="shared" si="857"/>
        <v>0</v>
      </c>
      <c r="AC196" s="69">
        <f t="shared" si="857"/>
        <v>0</v>
      </c>
      <c r="AD196" s="77">
        <f t="shared" si="857"/>
        <v>0</v>
      </c>
      <c r="AE196" s="67">
        <f t="shared" si="857"/>
        <v>0</v>
      </c>
      <c r="AF196" s="75">
        <f t="shared" si="857"/>
        <v>0</v>
      </c>
      <c r="AG196" s="67">
        <f t="shared" si="857"/>
        <v>0</v>
      </c>
      <c r="AH196" s="75">
        <f t="shared" si="857"/>
        <v>0</v>
      </c>
      <c r="AI196" s="50"/>
      <c r="AJ196" s="94"/>
      <c r="AK196" s="97"/>
      <c r="AL196" s="98"/>
      <c r="AM196" s="316" t="s">
        <v>248</v>
      </c>
      <c r="AN196" s="257">
        <f t="shared" ref="AN196:AY196" si="858">IF(AN194=0,0,AN195/AN194)</f>
        <v>0</v>
      </c>
      <c r="AO196" s="257">
        <f t="shared" si="858"/>
        <v>0</v>
      </c>
      <c r="AP196" s="257">
        <f t="shared" si="858"/>
        <v>0</v>
      </c>
      <c r="AQ196" s="257">
        <f t="shared" si="858"/>
        <v>0</v>
      </c>
      <c r="AR196" s="257">
        <f t="shared" si="858"/>
        <v>0</v>
      </c>
      <c r="AS196" s="257">
        <f t="shared" si="858"/>
        <v>0</v>
      </c>
      <c r="AT196" s="257">
        <f t="shared" si="858"/>
        <v>0</v>
      </c>
      <c r="AU196" s="257">
        <f t="shared" si="858"/>
        <v>0</v>
      </c>
      <c r="AV196" s="258">
        <f t="shared" si="858"/>
        <v>0</v>
      </c>
      <c r="AW196" s="258">
        <f t="shared" si="858"/>
        <v>0</v>
      </c>
      <c r="AX196" s="258">
        <f t="shared" si="858"/>
        <v>0</v>
      </c>
      <c r="AY196" s="258">
        <f t="shared" si="858"/>
        <v>0</v>
      </c>
      <c r="AZ196" s="50"/>
      <c r="BA196" s="268"/>
      <c r="BB196" s="48"/>
      <c r="BC196" s="94"/>
      <c r="BD196" s="97"/>
      <c r="BE196" s="98"/>
      <c r="BF196" s="316" t="s">
        <v>248</v>
      </c>
      <c r="BG196" s="257">
        <f t="shared" ref="BG196:BR196" si="859">IF(BG194=0,0,BG195/BG194)</f>
        <v>0</v>
      </c>
      <c r="BH196" s="257">
        <f t="shared" si="859"/>
        <v>0</v>
      </c>
      <c r="BI196" s="257">
        <f t="shared" si="859"/>
        <v>0</v>
      </c>
      <c r="BJ196" s="257">
        <f t="shared" si="859"/>
        <v>0</v>
      </c>
      <c r="BK196" s="257">
        <f t="shared" si="859"/>
        <v>0</v>
      </c>
      <c r="BL196" s="257">
        <f t="shared" si="859"/>
        <v>0</v>
      </c>
      <c r="BM196" s="257">
        <f t="shared" si="859"/>
        <v>0</v>
      </c>
      <c r="BN196" s="257">
        <f t="shared" si="859"/>
        <v>0</v>
      </c>
      <c r="BO196" s="258">
        <f t="shared" si="859"/>
        <v>0</v>
      </c>
      <c r="BP196" s="258">
        <f t="shared" si="859"/>
        <v>0</v>
      </c>
      <c r="BQ196" s="258">
        <f t="shared" si="859"/>
        <v>0</v>
      </c>
      <c r="BR196" s="258">
        <f t="shared" si="859"/>
        <v>0</v>
      </c>
      <c r="BS196" s="50"/>
      <c r="BT196" s="94"/>
      <c r="BU196" s="97"/>
      <c r="BV196" s="98"/>
      <c r="BW196" s="316" t="s">
        <v>248</v>
      </c>
      <c r="BX196" s="257">
        <f t="shared" ref="BX196:CI196" si="860">IF(BX194=0,0,BX195/BX194)</f>
        <v>0</v>
      </c>
      <c r="BY196" s="257">
        <f t="shared" si="860"/>
        <v>0</v>
      </c>
      <c r="BZ196" s="257">
        <f t="shared" si="860"/>
        <v>0</v>
      </c>
      <c r="CA196" s="257">
        <f t="shared" si="860"/>
        <v>0</v>
      </c>
      <c r="CB196" s="257">
        <f t="shared" si="860"/>
        <v>0</v>
      </c>
      <c r="CC196" s="257">
        <f t="shared" si="860"/>
        <v>0</v>
      </c>
      <c r="CD196" s="257">
        <f t="shared" si="860"/>
        <v>0</v>
      </c>
      <c r="CE196" s="257">
        <f t="shared" si="860"/>
        <v>0</v>
      </c>
      <c r="CF196" s="258">
        <f t="shared" si="860"/>
        <v>0</v>
      </c>
      <c r="CG196" s="258">
        <f t="shared" si="860"/>
        <v>0</v>
      </c>
      <c r="CH196" s="258">
        <f t="shared" si="860"/>
        <v>0</v>
      </c>
      <c r="CI196" s="258">
        <f t="shared" si="860"/>
        <v>0</v>
      </c>
      <c r="CJ196" s="50"/>
      <c r="CK196" s="94"/>
      <c r="CL196" s="97"/>
      <c r="CM196" s="98"/>
      <c r="CN196" s="316" t="s">
        <v>248</v>
      </c>
      <c r="CO196" s="257">
        <f t="shared" ref="CO196:CZ196" si="861">IF(CO194=0,0,CO195/CO194)</f>
        <v>0</v>
      </c>
      <c r="CP196" s="257">
        <f t="shared" si="861"/>
        <v>0</v>
      </c>
      <c r="CQ196" s="257">
        <f t="shared" si="861"/>
        <v>0</v>
      </c>
      <c r="CR196" s="257">
        <f t="shared" si="861"/>
        <v>0</v>
      </c>
      <c r="CS196" s="257">
        <f t="shared" si="861"/>
        <v>0</v>
      </c>
      <c r="CT196" s="257">
        <f t="shared" si="861"/>
        <v>0</v>
      </c>
      <c r="CU196" s="257">
        <f t="shared" si="861"/>
        <v>0</v>
      </c>
      <c r="CV196" s="257">
        <f t="shared" si="861"/>
        <v>0</v>
      </c>
      <c r="CW196" s="258">
        <f t="shared" si="861"/>
        <v>0</v>
      </c>
      <c r="CX196" s="258">
        <f t="shared" si="861"/>
        <v>0</v>
      </c>
      <c r="CY196" s="258">
        <f t="shared" si="861"/>
        <v>0</v>
      </c>
      <c r="CZ196" s="258">
        <f t="shared" si="861"/>
        <v>0</v>
      </c>
      <c r="DA196" s="50"/>
      <c r="DB196" s="94"/>
      <c r="DC196" s="97"/>
      <c r="DD196" s="98"/>
      <c r="DE196" s="316" t="s">
        <v>248</v>
      </c>
      <c r="DF196" s="257">
        <f t="shared" ref="DF196" si="862">IF(DF194=0,0,DF195/DF194)</f>
        <v>0</v>
      </c>
      <c r="DG196" s="50"/>
    </row>
    <row r="197" spans="1:111" s="14" customFormat="1" ht="15" customHeight="1">
      <c r="A197" s="50"/>
      <c r="B197" s="94"/>
      <c r="C197" s="97" t="s">
        <v>130</v>
      </c>
      <c r="D197" s="98"/>
      <c r="E197" s="316" t="s">
        <v>26</v>
      </c>
      <c r="F197" s="69"/>
      <c r="G197" s="86"/>
      <c r="H197" s="81"/>
      <c r="I197" s="86"/>
      <c r="J197" s="81"/>
      <c r="K197" s="86"/>
      <c r="L197" s="81"/>
      <c r="M197" s="77"/>
      <c r="N197" s="66"/>
      <c r="O197" s="74"/>
      <c r="P197" s="66"/>
      <c r="Q197" s="74"/>
      <c r="R197" s="50"/>
      <c r="S197" s="94"/>
      <c r="T197" s="97" t="s">
        <v>130</v>
      </c>
      <c r="U197" s="98"/>
      <c r="V197" s="316" t="s">
        <v>26</v>
      </c>
      <c r="W197" s="69"/>
      <c r="X197" s="86"/>
      <c r="Y197" s="81"/>
      <c r="Z197" s="86"/>
      <c r="AA197" s="81"/>
      <c r="AB197" s="86"/>
      <c r="AC197" s="81"/>
      <c r="AD197" s="77"/>
      <c r="AE197" s="66"/>
      <c r="AF197" s="74"/>
      <c r="AG197" s="66"/>
      <c r="AH197" s="74"/>
      <c r="AI197" s="50"/>
      <c r="AJ197" s="94"/>
      <c r="AK197" s="97" t="s">
        <v>130</v>
      </c>
      <c r="AL197" s="98"/>
      <c r="AM197" s="316" t="s">
        <v>26</v>
      </c>
      <c r="AN197" s="257"/>
      <c r="AO197" s="343"/>
      <c r="AP197" s="343"/>
      <c r="AQ197" s="343"/>
      <c r="AR197" s="343"/>
      <c r="AS197" s="343"/>
      <c r="AT197" s="343"/>
      <c r="AU197" s="257"/>
      <c r="AV197" s="346"/>
      <c r="AW197" s="346"/>
      <c r="AX197" s="346"/>
      <c r="AY197" s="346"/>
      <c r="AZ197" s="50"/>
      <c r="BA197" s="268"/>
      <c r="BB197" s="48"/>
      <c r="BC197" s="94"/>
      <c r="BD197" s="97" t="s">
        <v>130</v>
      </c>
      <c r="BE197" s="98"/>
      <c r="BF197" s="316" t="s">
        <v>26</v>
      </c>
      <c r="BG197" s="257">
        <f t="shared" ref="BG197:BG198" si="863">F197</f>
        <v>0</v>
      </c>
      <c r="BH197" s="343">
        <f>G197+BG197</f>
        <v>0</v>
      </c>
      <c r="BI197" s="343">
        <f>H197+BH197</f>
        <v>0</v>
      </c>
      <c r="BJ197" s="343">
        <f>I197+BI197</f>
        <v>0</v>
      </c>
      <c r="BK197" s="343">
        <f>J197+BJ197</f>
        <v>0</v>
      </c>
      <c r="BL197" s="343">
        <f>K197+BK197</f>
        <v>0</v>
      </c>
      <c r="BM197" s="343">
        <f>L197+BL197</f>
        <v>0</v>
      </c>
      <c r="BN197" s="257">
        <f>M197+BM197</f>
        <v>0</v>
      </c>
      <c r="BO197" s="346">
        <f>N197+BN197</f>
        <v>0</v>
      </c>
      <c r="BP197" s="346">
        <f>O197+BO197</f>
        <v>0</v>
      </c>
      <c r="BQ197" s="346">
        <f>P197+BP197</f>
        <v>0</v>
      </c>
      <c r="BR197" s="346">
        <f>Q197+BQ197</f>
        <v>0</v>
      </c>
      <c r="BS197" s="50"/>
      <c r="BT197" s="94"/>
      <c r="BU197" s="97" t="s">
        <v>130</v>
      </c>
      <c r="BV197" s="98"/>
      <c r="BW197" s="316" t="s">
        <v>26</v>
      </c>
      <c r="BX197" s="257">
        <f t="shared" ref="BX197:BX198" si="864">W197</f>
        <v>0</v>
      </c>
      <c r="BY197" s="343">
        <f>X197+BX197</f>
        <v>0</v>
      </c>
      <c r="BZ197" s="343">
        <f>Y197+BY197</f>
        <v>0</v>
      </c>
      <c r="CA197" s="343">
        <f>Z197+BZ197</f>
        <v>0</v>
      </c>
      <c r="CB197" s="343">
        <f>AA197+CA197</f>
        <v>0</v>
      </c>
      <c r="CC197" s="343">
        <f>AB197+CB197</f>
        <v>0</v>
      </c>
      <c r="CD197" s="343">
        <f>AC197+CC197</f>
        <v>0</v>
      </c>
      <c r="CE197" s="257">
        <f>AD197+CD197</f>
        <v>0</v>
      </c>
      <c r="CF197" s="346">
        <f>AE197+CE197</f>
        <v>0</v>
      </c>
      <c r="CG197" s="346">
        <f>AF197+CF197</f>
        <v>0</v>
      </c>
      <c r="CH197" s="346">
        <f>AG197+CG197</f>
        <v>0</v>
      </c>
      <c r="CI197" s="346">
        <f>AH197+CH197</f>
        <v>0</v>
      </c>
      <c r="CJ197" s="50"/>
      <c r="CK197" s="94"/>
      <c r="CL197" s="97" t="s">
        <v>130</v>
      </c>
      <c r="CM197" s="98"/>
      <c r="CN197" s="316" t="s">
        <v>26</v>
      </c>
      <c r="CO197" s="257">
        <f t="shared" ref="CO197:CO198" si="865">AN197</f>
        <v>0</v>
      </c>
      <c r="CP197" s="343">
        <f>AO197+CO197</f>
        <v>0</v>
      </c>
      <c r="CQ197" s="343">
        <f>AP197+CP197</f>
        <v>0</v>
      </c>
      <c r="CR197" s="343">
        <f>AQ197+CQ197</f>
        <v>0</v>
      </c>
      <c r="CS197" s="343">
        <f>AR197+CR197</f>
        <v>0</v>
      </c>
      <c r="CT197" s="343">
        <f>AS197+CS197</f>
        <v>0</v>
      </c>
      <c r="CU197" s="343">
        <f>AT197+CT197</f>
        <v>0</v>
      </c>
      <c r="CV197" s="257">
        <f>AU197+CU197</f>
        <v>0</v>
      </c>
      <c r="CW197" s="346">
        <f>AV197+CV197</f>
        <v>0</v>
      </c>
      <c r="CX197" s="346">
        <f>AW197+CW197</f>
        <v>0</v>
      </c>
      <c r="CY197" s="346">
        <f>AX197+CX197</f>
        <v>0</v>
      </c>
      <c r="CZ197" s="346">
        <f>AY197+CY197</f>
        <v>0</v>
      </c>
      <c r="DA197" s="50"/>
      <c r="DB197" s="94"/>
      <c r="DC197" s="97" t="s">
        <v>130</v>
      </c>
      <c r="DD197" s="98"/>
      <c r="DE197" s="316" t="s">
        <v>26</v>
      </c>
      <c r="DF197" s="257"/>
      <c r="DG197" s="50"/>
    </row>
    <row r="198" spans="1:111" s="14" customFormat="1" ht="15" customHeight="1">
      <c r="A198" s="50"/>
      <c r="B198" s="94"/>
      <c r="C198" s="97"/>
      <c r="D198" s="98"/>
      <c r="E198" s="316" t="s">
        <v>140</v>
      </c>
      <c r="F198" s="69"/>
      <c r="G198" s="86"/>
      <c r="H198" s="81"/>
      <c r="I198" s="86"/>
      <c r="J198" s="81"/>
      <c r="K198" s="86"/>
      <c r="L198" s="81"/>
      <c r="M198" s="77"/>
      <c r="N198" s="66"/>
      <c r="O198" s="74"/>
      <c r="P198" s="66"/>
      <c r="Q198" s="74"/>
      <c r="R198" s="50"/>
      <c r="S198" s="94"/>
      <c r="T198" s="97"/>
      <c r="U198" s="98"/>
      <c r="V198" s="316" t="s">
        <v>140</v>
      </c>
      <c r="W198" s="69"/>
      <c r="X198" s="86"/>
      <c r="Y198" s="81"/>
      <c r="Z198" s="86"/>
      <c r="AA198" s="81"/>
      <c r="AB198" s="86"/>
      <c r="AC198" s="81"/>
      <c r="AD198" s="77"/>
      <c r="AE198" s="66"/>
      <c r="AF198" s="74"/>
      <c r="AG198" s="66"/>
      <c r="AH198" s="74"/>
      <c r="AI198" s="50"/>
      <c r="AJ198" s="94"/>
      <c r="AK198" s="97"/>
      <c r="AL198" s="98"/>
      <c r="AM198" s="316" t="s">
        <v>140</v>
      </c>
      <c r="AN198" s="257"/>
      <c r="AO198" s="343"/>
      <c r="AP198" s="343"/>
      <c r="AQ198" s="343"/>
      <c r="AR198" s="343"/>
      <c r="AS198" s="343"/>
      <c r="AT198" s="343"/>
      <c r="AU198" s="257"/>
      <c r="AV198" s="346"/>
      <c r="AW198" s="346"/>
      <c r="AX198" s="346"/>
      <c r="AY198" s="346"/>
      <c r="AZ198" s="50"/>
      <c r="BA198" s="268"/>
      <c r="BB198" s="48"/>
      <c r="BC198" s="94"/>
      <c r="BD198" s="97"/>
      <c r="BE198" s="98"/>
      <c r="BF198" s="316" t="s">
        <v>140</v>
      </c>
      <c r="BG198" s="257">
        <f t="shared" si="863"/>
        <v>0</v>
      </c>
      <c r="BH198" s="343">
        <f>G198+BG198</f>
        <v>0</v>
      </c>
      <c r="BI198" s="343">
        <f>H198+BH198</f>
        <v>0</v>
      </c>
      <c r="BJ198" s="343">
        <f>I198+BI198</f>
        <v>0</v>
      </c>
      <c r="BK198" s="343">
        <f>J198+BJ198</f>
        <v>0</v>
      </c>
      <c r="BL198" s="343">
        <f>K198+BK198</f>
        <v>0</v>
      </c>
      <c r="BM198" s="343">
        <f>L198+BL198</f>
        <v>0</v>
      </c>
      <c r="BN198" s="257">
        <f>M198+BM198</f>
        <v>0</v>
      </c>
      <c r="BO198" s="346">
        <f>N198+BN198</f>
        <v>0</v>
      </c>
      <c r="BP198" s="346">
        <f>O198+BO198</f>
        <v>0</v>
      </c>
      <c r="BQ198" s="346">
        <f>P198+BP198</f>
        <v>0</v>
      </c>
      <c r="BR198" s="346">
        <f>Q198+BQ198</f>
        <v>0</v>
      </c>
      <c r="BS198" s="50"/>
      <c r="BT198" s="94"/>
      <c r="BU198" s="97"/>
      <c r="BV198" s="98"/>
      <c r="BW198" s="316" t="s">
        <v>140</v>
      </c>
      <c r="BX198" s="257">
        <f t="shared" si="864"/>
        <v>0</v>
      </c>
      <c r="BY198" s="343">
        <f>X198+BX198</f>
        <v>0</v>
      </c>
      <c r="BZ198" s="343">
        <f>Y198+BY198</f>
        <v>0</v>
      </c>
      <c r="CA198" s="343">
        <f>Z198+BZ198</f>
        <v>0</v>
      </c>
      <c r="CB198" s="343">
        <f>AA198+CA198</f>
        <v>0</v>
      </c>
      <c r="CC198" s="343">
        <f>AB198+CB198</f>
        <v>0</v>
      </c>
      <c r="CD198" s="343">
        <f>AC198+CC198</f>
        <v>0</v>
      </c>
      <c r="CE198" s="257">
        <f>AD198+CD198</f>
        <v>0</v>
      </c>
      <c r="CF198" s="346">
        <f>AE198+CE198</f>
        <v>0</v>
      </c>
      <c r="CG198" s="346">
        <f>AF198+CF198</f>
        <v>0</v>
      </c>
      <c r="CH198" s="346">
        <f>AG198+CG198</f>
        <v>0</v>
      </c>
      <c r="CI198" s="346">
        <f>AH198+CH198</f>
        <v>0</v>
      </c>
      <c r="CJ198" s="50"/>
      <c r="CK198" s="94"/>
      <c r="CL198" s="97"/>
      <c r="CM198" s="98"/>
      <c r="CN198" s="316" t="s">
        <v>140</v>
      </c>
      <c r="CO198" s="257">
        <f t="shared" si="865"/>
        <v>0</v>
      </c>
      <c r="CP198" s="343">
        <f>AO198+CO198</f>
        <v>0</v>
      </c>
      <c r="CQ198" s="343">
        <f>AP198+CP198</f>
        <v>0</v>
      </c>
      <c r="CR198" s="343">
        <f>AQ198+CQ198</f>
        <v>0</v>
      </c>
      <c r="CS198" s="343">
        <f>AR198+CR198</f>
        <v>0</v>
      </c>
      <c r="CT198" s="343">
        <f>AS198+CS198</f>
        <v>0</v>
      </c>
      <c r="CU198" s="343">
        <f>AT198+CT198</f>
        <v>0</v>
      </c>
      <c r="CV198" s="257">
        <f>AU198+CU198</f>
        <v>0</v>
      </c>
      <c r="CW198" s="346">
        <f>AV198+CV198</f>
        <v>0</v>
      </c>
      <c r="CX198" s="346">
        <f>AW198+CW198</f>
        <v>0</v>
      </c>
      <c r="CY198" s="346">
        <f>AX198+CX198</f>
        <v>0</v>
      </c>
      <c r="CZ198" s="346">
        <f>AY198+CY198</f>
        <v>0</v>
      </c>
      <c r="DA198" s="50"/>
      <c r="DB198" s="94"/>
      <c r="DC198" s="97"/>
      <c r="DD198" s="98"/>
      <c r="DE198" s="316" t="s">
        <v>140</v>
      </c>
      <c r="DF198" s="257"/>
      <c r="DG198" s="50"/>
    </row>
    <row r="199" spans="1:111" s="14" customFormat="1" ht="15" customHeight="1">
      <c r="A199" s="50"/>
      <c r="B199" s="94"/>
      <c r="C199" s="97"/>
      <c r="D199" s="98"/>
      <c r="E199" s="316" t="s">
        <v>248</v>
      </c>
      <c r="F199" s="69">
        <f t="shared" si="856"/>
        <v>0</v>
      </c>
      <c r="G199" s="86">
        <f t="shared" si="856"/>
        <v>0</v>
      </c>
      <c r="H199" s="81">
        <f t="shared" si="856"/>
        <v>0</v>
      </c>
      <c r="I199" s="86">
        <f t="shared" si="856"/>
        <v>0</v>
      </c>
      <c r="J199" s="81">
        <f t="shared" si="856"/>
        <v>0</v>
      </c>
      <c r="K199" s="86">
        <f t="shared" si="856"/>
        <v>0</v>
      </c>
      <c r="L199" s="81">
        <f t="shared" si="856"/>
        <v>0</v>
      </c>
      <c r="M199" s="77">
        <f t="shared" si="856"/>
        <v>0</v>
      </c>
      <c r="N199" s="66">
        <f t="shared" si="856"/>
        <v>0</v>
      </c>
      <c r="O199" s="74">
        <f t="shared" si="856"/>
        <v>0</v>
      </c>
      <c r="P199" s="66">
        <f t="shared" si="856"/>
        <v>0</v>
      </c>
      <c r="Q199" s="74">
        <f t="shared" si="856"/>
        <v>0</v>
      </c>
      <c r="R199" s="50"/>
      <c r="S199" s="94"/>
      <c r="T199" s="97"/>
      <c r="U199" s="98"/>
      <c r="V199" s="316" t="s">
        <v>248</v>
      </c>
      <c r="W199" s="69">
        <f t="shared" ref="W199:AH199" si="866">IF(W197=0,0,W198/W197)</f>
        <v>0</v>
      </c>
      <c r="X199" s="86">
        <f t="shared" si="866"/>
        <v>0</v>
      </c>
      <c r="Y199" s="81">
        <f t="shared" si="866"/>
        <v>0</v>
      </c>
      <c r="Z199" s="86">
        <f t="shared" si="866"/>
        <v>0</v>
      </c>
      <c r="AA199" s="81">
        <f t="shared" si="866"/>
        <v>0</v>
      </c>
      <c r="AB199" s="86">
        <f t="shared" si="866"/>
        <v>0</v>
      </c>
      <c r="AC199" s="81">
        <f t="shared" si="866"/>
        <v>0</v>
      </c>
      <c r="AD199" s="77">
        <f t="shared" si="866"/>
        <v>0</v>
      </c>
      <c r="AE199" s="66">
        <f t="shared" si="866"/>
        <v>0</v>
      </c>
      <c r="AF199" s="74">
        <f t="shared" si="866"/>
        <v>0</v>
      </c>
      <c r="AG199" s="66">
        <f t="shared" si="866"/>
        <v>0</v>
      </c>
      <c r="AH199" s="74">
        <f t="shared" si="866"/>
        <v>0</v>
      </c>
      <c r="AI199" s="50"/>
      <c r="AJ199" s="94"/>
      <c r="AK199" s="97"/>
      <c r="AL199" s="98"/>
      <c r="AM199" s="316" t="s">
        <v>248</v>
      </c>
      <c r="AN199" s="257">
        <f t="shared" ref="AN199:AY199" si="867">IF(AN197=0,0,AN198/AN197)</f>
        <v>0</v>
      </c>
      <c r="AO199" s="343">
        <f t="shared" si="867"/>
        <v>0</v>
      </c>
      <c r="AP199" s="343">
        <f t="shared" si="867"/>
        <v>0</v>
      </c>
      <c r="AQ199" s="343">
        <f t="shared" si="867"/>
        <v>0</v>
      </c>
      <c r="AR199" s="343">
        <f t="shared" si="867"/>
        <v>0</v>
      </c>
      <c r="AS199" s="343">
        <f t="shared" si="867"/>
        <v>0</v>
      </c>
      <c r="AT199" s="343">
        <f t="shared" si="867"/>
        <v>0</v>
      </c>
      <c r="AU199" s="257">
        <f t="shared" si="867"/>
        <v>0</v>
      </c>
      <c r="AV199" s="346">
        <f t="shared" si="867"/>
        <v>0</v>
      </c>
      <c r="AW199" s="346">
        <f t="shared" si="867"/>
        <v>0</v>
      </c>
      <c r="AX199" s="346">
        <f t="shared" si="867"/>
        <v>0</v>
      </c>
      <c r="AY199" s="346">
        <f t="shared" si="867"/>
        <v>0</v>
      </c>
      <c r="AZ199" s="50"/>
      <c r="BA199" s="268"/>
      <c r="BB199" s="48"/>
      <c r="BC199" s="94"/>
      <c r="BD199" s="97"/>
      <c r="BE199" s="98"/>
      <c r="BF199" s="316" t="s">
        <v>248</v>
      </c>
      <c r="BG199" s="257">
        <f t="shared" ref="BG199:BR199" si="868">IF(BG197=0,0,BG198/BG197)</f>
        <v>0</v>
      </c>
      <c r="BH199" s="343">
        <f t="shared" si="868"/>
        <v>0</v>
      </c>
      <c r="BI199" s="343">
        <f t="shared" si="868"/>
        <v>0</v>
      </c>
      <c r="BJ199" s="343">
        <f t="shared" si="868"/>
        <v>0</v>
      </c>
      <c r="BK199" s="343">
        <f t="shared" si="868"/>
        <v>0</v>
      </c>
      <c r="BL199" s="343">
        <f t="shared" si="868"/>
        <v>0</v>
      </c>
      <c r="BM199" s="343">
        <f t="shared" si="868"/>
        <v>0</v>
      </c>
      <c r="BN199" s="257">
        <f t="shared" si="868"/>
        <v>0</v>
      </c>
      <c r="BO199" s="346">
        <f t="shared" si="868"/>
        <v>0</v>
      </c>
      <c r="BP199" s="346">
        <f t="shared" si="868"/>
        <v>0</v>
      </c>
      <c r="BQ199" s="346">
        <f t="shared" si="868"/>
        <v>0</v>
      </c>
      <c r="BR199" s="346">
        <f t="shared" si="868"/>
        <v>0</v>
      </c>
      <c r="BS199" s="50"/>
      <c r="BT199" s="94"/>
      <c r="BU199" s="97"/>
      <c r="BV199" s="98"/>
      <c r="BW199" s="316" t="s">
        <v>248</v>
      </c>
      <c r="BX199" s="257">
        <f t="shared" ref="BX199:CI199" si="869">IF(BX197=0,0,BX198/BX197)</f>
        <v>0</v>
      </c>
      <c r="BY199" s="343">
        <f t="shared" si="869"/>
        <v>0</v>
      </c>
      <c r="BZ199" s="343">
        <f t="shared" si="869"/>
        <v>0</v>
      </c>
      <c r="CA199" s="343">
        <f t="shared" si="869"/>
        <v>0</v>
      </c>
      <c r="CB199" s="343">
        <f t="shared" si="869"/>
        <v>0</v>
      </c>
      <c r="CC199" s="343">
        <f t="shared" si="869"/>
        <v>0</v>
      </c>
      <c r="CD199" s="343">
        <f t="shared" si="869"/>
        <v>0</v>
      </c>
      <c r="CE199" s="257">
        <f t="shared" si="869"/>
        <v>0</v>
      </c>
      <c r="CF199" s="346">
        <f t="shared" si="869"/>
        <v>0</v>
      </c>
      <c r="CG199" s="346">
        <f t="shared" si="869"/>
        <v>0</v>
      </c>
      <c r="CH199" s="346">
        <f t="shared" si="869"/>
        <v>0</v>
      </c>
      <c r="CI199" s="346">
        <f t="shared" si="869"/>
        <v>0</v>
      </c>
      <c r="CJ199" s="50"/>
      <c r="CK199" s="94"/>
      <c r="CL199" s="97"/>
      <c r="CM199" s="98"/>
      <c r="CN199" s="316" t="s">
        <v>248</v>
      </c>
      <c r="CO199" s="257">
        <f t="shared" ref="CO199:CZ199" si="870">IF(CO197=0,0,CO198/CO197)</f>
        <v>0</v>
      </c>
      <c r="CP199" s="343">
        <f t="shared" si="870"/>
        <v>0</v>
      </c>
      <c r="CQ199" s="343">
        <f t="shared" si="870"/>
        <v>0</v>
      </c>
      <c r="CR199" s="343">
        <f t="shared" si="870"/>
        <v>0</v>
      </c>
      <c r="CS199" s="343">
        <f t="shared" si="870"/>
        <v>0</v>
      </c>
      <c r="CT199" s="343">
        <f t="shared" si="870"/>
        <v>0</v>
      </c>
      <c r="CU199" s="343">
        <f t="shared" si="870"/>
        <v>0</v>
      </c>
      <c r="CV199" s="257">
        <f t="shared" si="870"/>
        <v>0</v>
      </c>
      <c r="CW199" s="346">
        <f t="shared" si="870"/>
        <v>0</v>
      </c>
      <c r="CX199" s="346">
        <f t="shared" si="870"/>
        <v>0</v>
      </c>
      <c r="CY199" s="346">
        <f t="shared" si="870"/>
        <v>0</v>
      </c>
      <c r="CZ199" s="346">
        <f t="shared" si="870"/>
        <v>0</v>
      </c>
      <c r="DA199" s="50"/>
      <c r="DB199" s="94"/>
      <c r="DC199" s="97"/>
      <c r="DD199" s="98"/>
      <c r="DE199" s="316" t="s">
        <v>248</v>
      </c>
      <c r="DF199" s="257">
        <f t="shared" ref="DF199" si="871">IF(DF197=0,0,DF198/DF197)</f>
        <v>0</v>
      </c>
      <c r="DG199" s="50"/>
    </row>
    <row r="200" spans="1:111" s="14" customFormat="1" ht="15" customHeight="1">
      <c r="A200" s="50"/>
      <c r="B200" s="94"/>
      <c r="C200" s="97" t="s">
        <v>131</v>
      </c>
      <c r="D200" s="98"/>
      <c r="E200" s="316" t="s">
        <v>26</v>
      </c>
      <c r="F200" s="69"/>
      <c r="G200" s="77"/>
      <c r="H200" s="69"/>
      <c r="I200" s="77"/>
      <c r="J200" s="69"/>
      <c r="K200" s="77"/>
      <c r="L200" s="69"/>
      <c r="M200" s="77"/>
      <c r="N200" s="67"/>
      <c r="O200" s="75"/>
      <c r="P200" s="67"/>
      <c r="Q200" s="75"/>
      <c r="R200" s="50"/>
      <c r="S200" s="94"/>
      <c r="T200" s="97" t="s">
        <v>131</v>
      </c>
      <c r="U200" s="98"/>
      <c r="V200" s="316" t="s">
        <v>26</v>
      </c>
      <c r="W200" s="69"/>
      <c r="X200" s="77"/>
      <c r="Y200" s="69"/>
      <c r="Z200" s="77"/>
      <c r="AA200" s="69"/>
      <c r="AB200" s="77"/>
      <c r="AC200" s="69"/>
      <c r="AD200" s="77"/>
      <c r="AE200" s="67"/>
      <c r="AF200" s="75"/>
      <c r="AG200" s="67"/>
      <c r="AH200" s="75"/>
      <c r="AI200" s="50"/>
      <c r="AJ200" s="94"/>
      <c r="AK200" s="97" t="s">
        <v>131</v>
      </c>
      <c r="AL200" s="98"/>
      <c r="AM200" s="316" t="s">
        <v>26</v>
      </c>
      <c r="AN200" s="257"/>
      <c r="AO200" s="257"/>
      <c r="AP200" s="257"/>
      <c r="AQ200" s="257"/>
      <c r="AR200" s="257"/>
      <c r="AS200" s="257"/>
      <c r="AT200" s="257"/>
      <c r="AU200" s="257"/>
      <c r="AV200" s="258"/>
      <c r="AW200" s="258"/>
      <c r="AX200" s="258"/>
      <c r="AY200" s="258"/>
      <c r="AZ200" s="50"/>
      <c r="BA200" s="268"/>
      <c r="BB200" s="48"/>
      <c r="BC200" s="94"/>
      <c r="BD200" s="97" t="s">
        <v>131</v>
      </c>
      <c r="BE200" s="98"/>
      <c r="BF200" s="316" t="s">
        <v>26</v>
      </c>
      <c r="BG200" s="257">
        <f t="shared" ref="BG200:BG201" si="872">F200</f>
        <v>0</v>
      </c>
      <c r="BH200" s="257">
        <f>G200+BG200</f>
        <v>0</v>
      </c>
      <c r="BI200" s="257">
        <f>H200+BH200</f>
        <v>0</v>
      </c>
      <c r="BJ200" s="257">
        <f>I200+BI200</f>
        <v>0</v>
      </c>
      <c r="BK200" s="257">
        <f>J200+BJ200</f>
        <v>0</v>
      </c>
      <c r="BL200" s="257">
        <f>K200+BK200</f>
        <v>0</v>
      </c>
      <c r="BM200" s="257">
        <f>L200+BL200</f>
        <v>0</v>
      </c>
      <c r="BN200" s="257">
        <f>M200+BM200</f>
        <v>0</v>
      </c>
      <c r="BO200" s="258">
        <f>N200+BN200</f>
        <v>0</v>
      </c>
      <c r="BP200" s="258">
        <f>O200+BO200</f>
        <v>0</v>
      </c>
      <c r="BQ200" s="258">
        <f>P200+BP200</f>
        <v>0</v>
      </c>
      <c r="BR200" s="258">
        <f>Q200+BQ200</f>
        <v>0</v>
      </c>
      <c r="BS200" s="50"/>
      <c r="BT200" s="94"/>
      <c r="BU200" s="97" t="s">
        <v>131</v>
      </c>
      <c r="BV200" s="98"/>
      <c r="BW200" s="316" t="s">
        <v>26</v>
      </c>
      <c r="BX200" s="257">
        <f t="shared" ref="BX200:BX201" si="873">W200</f>
        <v>0</v>
      </c>
      <c r="BY200" s="257">
        <f>X200+BX200</f>
        <v>0</v>
      </c>
      <c r="BZ200" s="257">
        <f>Y200+BY200</f>
        <v>0</v>
      </c>
      <c r="CA200" s="257">
        <f>Z200+BZ200</f>
        <v>0</v>
      </c>
      <c r="CB200" s="257">
        <f>AA200+CA200</f>
        <v>0</v>
      </c>
      <c r="CC200" s="257">
        <f>AB200+CB200</f>
        <v>0</v>
      </c>
      <c r="CD200" s="257">
        <f>AC200+CC200</f>
        <v>0</v>
      </c>
      <c r="CE200" s="257">
        <f>AD200+CD200</f>
        <v>0</v>
      </c>
      <c r="CF200" s="258">
        <f>AE200+CE200</f>
        <v>0</v>
      </c>
      <c r="CG200" s="258">
        <f>AF200+CF200</f>
        <v>0</v>
      </c>
      <c r="CH200" s="258">
        <f>AG200+CG200</f>
        <v>0</v>
      </c>
      <c r="CI200" s="258">
        <f>AH200+CH200</f>
        <v>0</v>
      </c>
      <c r="CJ200" s="50"/>
      <c r="CK200" s="94"/>
      <c r="CL200" s="97" t="s">
        <v>131</v>
      </c>
      <c r="CM200" s="98"/>
      <c r="CN200" s="316" t="s">
        <v>26</v>
      </c>
      <c r="CO200" s="257">
        <f t="shared" ref="CO200:CO201" si="874">AN200</f>
        <v>0</v>
      </c>
      <c r="CP200" s="257">
        <f>AO200+CO200</f>
        <v>0</v>
      </c>
      <c r="CQ200" s="257">
        <f>AP200+CP200</f>
        <v>0</v>
      </c>
      <c r="CR200" s="257">
        <f>AQ200+CQ200</f>
        <v>0</v>
      </c>
      <c r="CS200" s="257">
        <f>AR200+CR200</f>
        <v>0</v>
      </c>
      <c r="CT200" s="257">
        <f>AS200+CS200</f>
        <v>0</v>
      </c>
      <c r="CU200" s="257">
        <f>AT200+CT200</f>
        <v>0</v>
      </c>
      <c r="CV200" s="257">
        <f>AU200+CU200</f>
        <v>0</v>
      </c>
      <c r="CW200" s="258">
        <f>AV200+CV200</f>
        <v>0</v>
      </c>
      <c r="CX200" s="258">
        <f>AW200+CW200</f>
        <v>0</v>
      </c>
      <c r="CY200" s="258">
        <f>AX200+CX200</f>
        <v>0</v>
      </c>
      <c r="CZ200" s="258">
        <f>AY200+CY200</f>
        <v>0</v>
      </c>
      <c r="DA200" s="50"/>
      <c r="DB200" s="94"/>
      <c r="DC200" s="97" t="s">
        <v>131</v>
      </c>
      <c r="DD200" s="98"/>
      <c r="DE200" s="316" t="s">
        <v>26</v>
      </c>
      <c r="DF200" s="257"/>
      <c r="DG200" s="50"/>
    </row>
    <row r="201" spans="1:111" s="14" customFormat="1" ht="15" customHeight="1">
      <c r="A201" s="50"/>
      <c r="B201" s="94"/>
      <c r="C201" s="97"/>
      <c r="D201" s="98"/>
      <c r="E201" s="316" t="s">
        <v>140</v>
      </c>
      <c r="F201" s="69"/>
      <c r="G201" s="77"/>
      <c r="H201" s="69"/>
      <c r="I201" s="77"/>
      <c r="J201" s="69"/>
      <c r="K201" s="77"/>
      <c r="L201" s="69"/>
      <c r="M201" s="77"/>
      <c r="N201" s="67"/>
      <c r="O201" s="75"/>
      <c r="P201" s="67"/>
      <c r="Q201" s="75"/>
      <c r="R201" s="50"/>
      <c r="S201" s="94"/>
      <c r="T201" s="97"/>
      <c r="U201" s="98"/>
      <c r="V201" s="316" t="s">
        <v>140</v>
      </c>
      <c r="W201" s="69"/>
      <c r="X201" s="77"/>
      <c r="Y201" s="69"/>
      <c r="Z201" s="77"/>
      <c r="AA201" s="69"/>
      <c r="AB201" s="77"/>
      <c r="AC201" s="69"/>
      <c r="AD201" s="77"/>
      <c r="AE201" s="67"/>
      <c r="AF201" s="75"/>
      <c r="AG201" s="67"/>
      <c r="AH201" s="75"/>
      <c r="AI201" s="50"/>
      <c r="AJ201" s="94"/>
      <c r="AK201" s="97"/>
      <c r="AL201" s="98"/>
      <c r="AM201" s="316" t="s">
        <v>140</v>
      </c>
      <c r="AN201" s="257"/>
      <c r="AO201" s="257"/>
      <c r="AP201" s="257"/>
      <c r="AQ201" s="257"/>
      <c r="AR201" s="257"/>
      <c r="AS201" s="257"/>
      <c r="AT201" s="257"/>
      <c r="AU201" s="257"/>
      <c r="AV201" s="258"/>
      <c r="AW201" s="258"/>
      <c r="AX201" s="258"/>
      <c r="AY201" s="258"/>
      <c r="AZ201" s="50"/>
      <c r="BA201" s="268"/>
      <c r="BB201" s="48"/>
      <c r="BC201" s="94"/>
      <c r="BD201" s="97"/>
      <c r="BE201" s="98"/>
      <c r="BF201" s="316" t="s">
        <v>140</v>
      </c>
      <c r="BG201" s="257">
        <f t="shared" si="872"/>
        <v>0</v>
      </c>
      <c r="BH201" s="257">
        <f>G201+BG201</f>
        <v>0</v>
      </c>
      <c r="BI201" s="257">
        <f>H201+BH201</f>
        <v>0</v>
      </c>
      <c r="BJ201" s="257">
        <f>I201+BI201</f>
        <v>0</v>
      </c>
      <c r="BK201" s="257">
        <f>J201+BJ201</f>
        <v>0</v>
      </c>
      <c r="BL201" s="257">
        <f>K201+BK201</f>
        <v>0</v>
      </c>
      <c r="BM201" s="257">
        <f>L201+BL201</f>
        <v>0</v>
      </c>
      <c r="BN201" s="257">
        <f>M201+BM201</f>
        <v>0</v>
      </c>
      <c r="BO201" s="258">
        <f>N201+BN201</f>
        <v>0</v>
      </c>
      <c r="BP201" s="258">
        <f>O201+BO201</f>
        <v>0</v>
      </c>
      <c r="BQ201" s="258">
        <f>P201+BP201</f>
        <v>0</v>
      </c>
      <c r="BR201" s="258">
        <f>Q201+BQ201</f>
        <v>0</v>
      </c>
      <c r="BS201" s="50"/>
      <c r="BT201" s="94"/>
      <c r="BU201" s="97"/>
      <c r="BV201" s="98"/>
      <c r="BW201" s="316" t="s">
        <v>140</v>
      </c>
      <c r="BX201" s="257">
        <f t="shared" si="873"/>
        <v>0</v>
      </c>
      <c r="BY201" s="257">
        <f>X201+BX201</f>
        <v>0</v>
      </c>
      <c r="BZ201" s="257">
        <f>Y201+BY201</f>
        <v>0</v>
      </c>
      <c r="CA201" s="257">
        <f>Z201+BZ201</f>
        <v>0</v>
      </c>
      <c r="CB201" s="257">
        <f>AA201+CA201</f>
        <v>0</v>
      </c>
      <c r="CC201" s="257">
        <f>AB201+CB201</f>
        <v>0</v>
      </c>
      <c r="CD201" s="257">
        <f>AC201+CC201</f>
        <v>0</v>
      </c>
      <c r="CE201" s="257">
        <f>AD201+CD201</f>
        <v>0</v>
      </c>
      <c r="CF201" s="258">
        <f>AE201+CE201</f>
        <v>0</v>
      </c>
      <c r="CG201" s="258">
        <f>AF201+CF201</f>
        <v>0</v>
      </c>
      <c r="CH201" s="258">
        <f>AG201+CG201</f>
        <v>0</v>
      </c>
      <c r="CI201" s="258">
        <f>AH201+CH201</f>
        <v>0</v>
      </c>
      <c r="CJ201" s="50"/>
      <c r="CK201" s="94"/>
      <c r="CL201" s="97"/>
      <c r="CM201" s="98"/>
      <c r="CN201" s="316" t="s">
        <v>140</v>
      </c>
      <c r="CO201" s="257">
        <f t="shared" si="874"/>
        <v>0</v>
      </c>
      <c r="CP201" s="257">
        <f>AO201+CO201</f>
        <v>0</v>
      </c>
      <c r="CQ201" s="257">
        <f>AP201+CP201</f>
        <v>0</v>
      </c>
      <c r="CR201" s="257">
        <f>AQ201+CQ201</f>
        <v>0</v>
      </c>
      <c r="CS201" s="257">
        <f>AR201+CR201</f>
        <v>0</v>
      </c>
      <c r="CT201" s="257">
        <f>AS201+CS201</f>
        <v>0</v>
      </c>
      <c r="CU201" s="257">
        <f>AT201+CT201</f>
        <v>0</v>
      </c>
      <c r="CV201" s="257">
        <f>AU201+CU201</f>
        <v>0</v>
      </c>
      <c r="CW201" s="258">
        <f>AV201+CV201</f>
        <v>0</v>
      </c>
      <c r="CX201" s="258">
        <f>AW201+CW201</f>
        <v>0</v>
      </c>
      <c r="CY201" s="258">
        <f>AX201+CX201</f>
        <v>0</v>
      </c>
      <c r="CZ201" s="258">
        <f>AY201+CY201</f>
        <v>0</v>
      </c>
      <c r="DA201" s="50"/>
      <c r="DB201" s="94"/>
      <c r="DC201" s="97"/>
      <c r="DD201" s="98"/>
      <c r="DE201" s="316" t="s">
        <v>140</v>
      </c>
      <c r="DF201" s="257"/>
      <c r="DG201" s="50"/>
    </row>
    <row r="202" spans="1:111" s="14" customFormat="1" ht="15" customHeight="1">
      <c r="A202" s="50"/>
      <c r="B202" s="94"/>
      <c r="C202" s="97"/>
      <c r="D202" s="98"/>
      <c r="E202" s="316" t="s">
        <v>248</v>
      </c>
      <c r="F202" s="69">
        <f t="shared" si="856"/>
        <v>0</v>
      </c>
      <c r="G202" s="77">
        <f t="shared" si="856"/>
        <v>0</v>
      </c>
      <c r="H202" s="69">
        <f t="shared" si="856"/>
        <v>0</v>
      </c>
      <c r="I202" s="77">
        <f t="shared" si="856"/>
        <v>0</v>
      </c>
      <c r="J202" s="69">
        <f t="shared" si="856"/>
        <v>0</v>
      </c>
      <c r="K202" s="77">
        <f t="shared" si="856"/>
        <v>0</v>
      </c>
      <c r="L202" s="69">
        <f t="shared" si="856"/>
        <v>0</v>
      </c>
      <c r="M202" s="77">
        <f t="shared" si="856"/>
        <v>0</v>
      </c>
      <c r="N202" s="67">
        <f t="shared" si="856"/>
        <v>0</v>
      </c>
      <c r="O202" s="75">
        <f t="shared" si="856"/>
        <v>0</v>
      </c>
      <c r="P202" s="67">
        <f t="shared" si="856"/>
        <v>0</v>
      </c>
      <c r="Q202" s="75">
        <f t="shared" si="856"/>
        <v>0</v>
      </c>
      <c r="R202" s="50"/>
      <c r="S202" s="94"/>
      <c r="T202" s="97"/>
      <c r="U202" s="98"/>
      <c r="V202" s="316" t="s">
        <v>248</v>
      </c>
      <c r="W202" s="69">
        <f t="shared" ref="W202:AH202" si="875">IF(W200=0,0,W201/W200)</f>
        <v>0</v>
      </c>
      <c r="X202" s="77">
        <f t="shared" si="875"/>
        <v>0</v>
      </c>
      <c r="Y202" s="69">
        <f t="shared" si="875"/>
        <v>0</v>
      </c>
      <c r="Z202" s="77">
        <f t="shared" si="875"/>
        <v>0</v>
      </c>
      <c r="AA202" s="69">
        <f t="shared" si="875"/>
        <v>0</v>
      </c>
      <c r="AB202" s="77">
        <f t="shared" si="875"/>
        <v>0</v>
      </c>
      <c r="AC202" s="69">
        <f t="shared" si="875"/>
        <v>0</v>
      </c>
      <c r="AD202" s="77">
        <f t="shared" si="875"/>
        <v>0</v>
      </c>
      <c r="AE202" s="67">
        <f t="shared" si="875"/>
        <v>0</v>
      </c>
      <c r="AF202" s="75">
        <f t="shared" si="875"/>
        <v>0</v>
      </c>
      <c r="AG202" s="67">
        <f t="shared" si="875"/>
        <v>0</v>
      </c>
      <c r="AH202" s="75">
        <f t="shared" si="875"/>
        <v>0</v>
      </c>
      <c r="AI202" s="50"/>
      <c r="AJ202" s="94"/>
      <c r="AK202" s="97"/>
      <c r="AL202" s="98"/>
      <c r="AM202" s="316" t="s">
        <v>248</v>
      </c>
      <c r="AN202" s="257">
        <f t="shared" ref="AN202:AY202" si="876">IF(AN200=0,0,AN201/AN200)</f>
        <v>0</v>
      </c>
      <c r="AO202" s="257">
        <f t="shared" si="876"/>
        <v>0</v>
      </c>
      <c r="AP202" s="257">
        <f t="shared" si="876"/>
        <v>0</v>
      </c>
      <c r="AQ202" s="257">
        <f t="shared" si="876"/>
        <v>0</v>
      </c>
      <c r="AR202" s="257">
        <f t="shared" si="876"/>
        <v>0</v>
      </c>
      <c r="AS202" s="257">
        <f t="shared" si="876"/>
        <v>0</v>
      </c>
      <c r="AT202" s="257">
        <f t="shared" si="876"/>
        <v>0</v>
      </c>
      <c r="AU202" s="257">
        <f t="shared" si="876"/>
        <v>0</v>
      </c>
      <c r="AV202" s="258">
        <f t="shared" si="876"/>
        <v>0</v>
      </c>
      <c r="AW202" s="258">
        <f t="shared" si="876"/>
        <v>0</v>
      </c>
      <c r="AX202" s="258">
        <f t="shared" si="876"/>
        <v>0</v>
      </c>
      <c r="AY202" s="258">
        <f t="shared" si="876"/>
        <v>0</v>
      </c>
      <c r="AZ202" s="50"/>
      <c r="BA202" s="268"/>
      <c r="BB202" s="48"/>
      <c r="BC202" s="94"/>
      <c r="BD202" s="97"/>
      <c r="BE202" s="98"/>
      <c r="BF202" s="316" t="s">
        <v>248</v>
      </c>
      <c r="BG202" s="257">
        <f t="shared" ref="BG202:BR202" si="877">IF(BG200=0,0,BG201/BG200)</f>
        <v>0</v>
      </c>
      <c r="BH202" s="257">
        <f t="shared" si="877"/>
        <v>0</v>
      </c>
      <c r="BI202" s="257">
        <f t="shared" si="877"/>
        <v>0</v>
      </c>
      <c r="BJ202" s="257">
        <f t="shared" si="877"/>
        <v>0</v>
      </c>
      <c r="BK202" s="257">
        <f t="shared" si="877"/>
        <v>0</v>
      </c>
      <c r="BL202" s="257">
        <f t="shared" si="877"/>
        <v>0</v>
      </c>
      <c r="BM202" s="257">
        <f t="shared" si="877"/>
        <v>0</v>
      </c>
      <c r="BN202" s="257">
        <f t="shared" si="877"/>
        <v>0</v>
      </c>
      <c r="BO202" s="258">
        <f t="shared" si="877"/>
        <v>0</v>
      </c>
      <c r="BP202" s="258">
        <f t="shared" si="877"/>
        <v>0</v>
      </c>
      <c r="BQ202" s="258">
        <f t="shared" si="877"/>
        <v>0</v>
      </c>
      <c r="BR202" s="258">
        <f t="shared" si="877"/>
        <v>0</v>
      </c>
      <c r="BS202" s="50"/>
      <c r="BT202" s="94"/>
      <c r="BU202" s="97"/>
      <c r="BV202" s="98"/>
      <c r="BW202" s="316" t="s">
        <v>248</v>
      </c>
      <c r="BX202" s="257">
        <f t="shared" ref="BX202:CI202" si="878">IF(BX200=0,0,BX201/BX200)</f>
        <v>0</v>
      </c>
      <c r="BY202" s="257">
        <f t="shared" si="878"/>
        <v>0</v>
      </c>
      <c r="BZ202" s="257">
        <f t="shared" si="878"/>
        <v>0</v>
      </c>
      <c r="CA202" s="257">
        <f t="shared" si="878"/>
        <v>0</v>
      </c>
      <c r="CB202" s="257">
        <f t="shared" si="878"/>
        <v>0</v>
      </c>
      <c r="CC202" s="257">
        <f t="shared" si="878"/>
        <v>0</v>
      </c>
      <c r="CD202" s="257">
        <f t="shared" si="878"/>
        <v>0</v>
      </c>
      <c r="CE202" s="257">
        <f t="shared" si="878"/>
        <v>0</v>
      </c>
      <c r="CF202" s="258">
        <f t="shared" si="878"/>
        <v>0</v>
      </c>
      <c r="CG202" s="258">
        <f t="shared" si="878"/>
        <v>0</v>
      </c>
      <c r="CH202" s="258">
        <f t="shared" si="878"/>
        <v>0</v>
      </c>
      <c r="CI202" s="258">
        <f t="shared" si="878"/>
        <v>0</v>
      </c>
      <c r="CJ202" s="50"/>
      <c r="CK202" s="94"/>
      <c r="CL202" s="97"/>
      <c r="CM202" s="98"/>
      <c r="CN202" s="316" t="s">
        <v>248</v>
      </c>
      <c r="CO202" s="257">
        <f t="shared" ref="CO202:CZ202" si="879">IF(CO200=0,0,CO201/CO200)</f>
        <v>0</v>
      </c>
      <c r="CP202" s="257">
        <f t="shared" si="879"/>
        <v>0</v>
      </c>
      <c r="CQ202" s="257">
        <f t="shared" si="879"/>
        <v>0</v>
      </c>
      <c r="CR202" s="257">
        <f t="shared" si="879"/>
        <v>0</v>
      </c>
      <c r="CS202" s="257">
        <f t="shared" si="879"/>
        <v>0</v>
      </c>
      <c r="CT202" s="257">
        <f t="shared" si="879"/>
        <v>0</v>
      </c>
      <c r="CU202" s="257">
        <f t="shared" si="879"/>
        <v>0</v>
      </c>
      <c r="CV202" s="257">
        <f t="shared" si="879"/>
        <v>0</v>
      </c>
      <c r="CW202" s="258">
        <f t="shared" si="879"/>
        <v>0</v>
      </c>
      <c r="CX202" s="258">
        <f t="shared" si="879"/>
        <v>0</v>
      </c>
      <c r="CY202" s="258">
        <f t="shared" si="879"/>
        <v>0</v>
      </c>
      <c r="CZ202" s="258">
        <f t="shared" si="879"/>
        <v>0</v>
      </c>
      <c r="DA202" s="50"/>
      <c r="DB202" s="94"/>
      <c r="DC202" s="97"/>
      <c r="DD202" s="98"/>
      <c r="DE202" s="316" t="s">
        <v>248</v>
      </c>
      <c r="DF202" s="257">
        <f t="shared" ref="DF202" si="880">IF(DF200=0,0,DF201/DF200)</f>
        <v>0</v>
      </c>
      <c r="DG202" s="50"/>
    </row>
    <row r="203" spans="1:111" s="14" customFormat="1" ht="15" customHeight="1">
      <c r="A203" s="50"/>
      <c r="B203" s="94"/>
      <c r="C203" s="97" t="s">
        <v>132</v>
      </c>
      <c r="D203" s="98"/>
      <c r="E203" s="316" t="s">
        <v>26</v>
      </c>
      <c r="F203" s="69"/>
      <c r="G203" s="86"/>
      <c r="H203" s="81"/>
      <c r="I203" s="86"/>
      <c r="J203" s="81"/>
      <c r="K203" s="86"/>
      <c r="L203" s="81"/>
      <c r="M203" s="77"/>
      <c r="N203" s="66"/>
      <c r="O203" s="74"/>
      <c r="P203" s="66"/>
      <c r="Q203" s="74"/>
      <c r="R203" s="50"/>
      <c r="S203" s="94"/>
      <c r="T203" s="97" t="s">
        <v>132</v>
      </c>
      <c r="U203" s="98"/>
      <c r="V203" s="316" t="s">
        <v>26</v>
      </c>
      <c r="W203" s="69"/>
      <c r="X203" s="86"/>
      <c r="Y203" s="81"/>
      <c r="Z203" s="86"/>
      <c r="AA203" s="81"/>
      <c r="AB203" s="86"/>
      <c r="AC203" s="81"/>
      <c r="AD203" s="77"/>
      <c r="AE203" s="66"/>
      <c r="AF203" s="74"/>
      <c r="AG203" s="66"/>
      <c r="AH203" s="74"/>
      <c r="AI203" s="50"/>
      <c r="AJ203" s="94"/>
      <c r="AK203" s="97" t="s">
        <v>132</v>
      </c>
      <c r="AL203" s="98"/>
      <c r="AM203" s="316" t="s">
        <v>26</v>
      </c>
      <c r="AN203" s="257"/>
      <c r="AO203" s="343"/>
      <c r="AP203" s="343"/>
      <c r="AQ203" s="343"/>
      <c r="AR203" s="343"/>
      <c r="AS203" s="343"/>
      <c r="AT203" s="343"/>
      <c r="AU203" s="257"/>
      <c r="AV203" s="346"/>
      <c r="AW203" s="346"/>
      <c r="AX203" s="346"/>
      <c r="AY203" s="346"/>
      <c r="AZ203" s="50"/>
      <c r="BA203" s="268"/>
      <c r="BB203" s="48"/>
      <c r="BC203" s="94"/>
      <c r="BD203" s="97" t="s">
        <v>132</v>
      </c>
      <c r="BE203" s="98"/>
      <c r="BF203" s="316" t="s">
        <v>26</v>
      </c>
      <c r="BG203" s="257">
        <f t="shared" ref="BG203:BG204" si="881">F203</f>
        <v>0</v>
      </c>
      <c r="BH203" s="343">
        <f>G203+BG203</f>
        <v>0</v>
      </c>
      <c r="BI203" s="343">
        <f>H203+BH203</f>
        <v>0</v>
      </c>
      <c r="BJ203" s="343">
        <f>I203+BI203</f>
        <v>0</v>
      </c>
      <c r="BK203" s="343">
        <f>J203+BJ203</f>
        <v>0</v>
      </c>
      <c r="BL203" s="343">
        <f>K203+BK203</f>
        <v>0</v>
      </c>
      <c r="BM203" s="343">
        <f>L203+BL203</f>
        <v>0</v>
      </c>
      <c r="BN203" s="257">
        <f>M203+BM203</f>
        <v>0</v>
      </c>
      <c r="BO203" s="346">
        <f>N203+BN203</f>
        <v>0</v>
      </c>
      <c r="BP203" s="346">
        <f>O203+BO203</f>
        <v>0</v>
      </c>
      <c r="BQ203" s="346">
        <f>P203+BP203</f>
        <v>0</v>
      </c>
      <c r="BR203" s="346">
        <f>Q203+BQ203</f>
        <v>0</v>
      </c>
      <c r="BS203" s="50"/>
      <c r="BT203" s="94"/>
      <c r="BU203" s="97" t="s">
        <v>132</v>
      </c>
      <c r="BV203" s="98"/>
      <c r="BW203" s="316" t="s">
        <v>26</v>
      </c>
      <c r="BX203" s="257">
        <f t="shared" ref="BX203:BX204" si="882">W203</f>
        <v>0</v>
      </c>
      <c r="BY203" s="343">
        <f>X203+BX203</f>
        <v>0</v>
      </c>
      <c r="BZ203" s="343">
        <f>Y203+BY203</f>
        <v>0</v>
      </c>
      <c r="CA203" s="343">
        <f>Z203+BZ203</f>
        <v>0</v>
      </c>
      <c r="CB203" s="343">
        <f>AA203+CA203</f>
        <v>0</v>
      </c>
      <c r="CC203" s="343">
        <f>AB203+CB203</f>
        <v>0</v>
      </c>
      <c r="CD203" s="343">
        <f>AC203+CC203</f>
        <v>0</v>
      </c>
      <c r="CE203" s="257">
        <f>AD203+CD203</f>
        <v>0</v>
      </c>
      <c r="CF203" s="346">
        <f>AE203+CE203</f>
        <v>0</v>
      </c>
      <c r="CG203" s="346">
        <f>AF203+CF203</f>
        <v>0</v>
      </c>
      <c r="CH203" s="346">
        <f>AG203+CG203</f>
        <v>0</v>
      </c>
      <c r="CI203" s="346">
        <f>AH203+CH203</f>
        <v>0</v>
      </c>
      <c r="CJ203" s="50"/>
      <c r="CK203" s="94"/>
      <c r="CL203" s="97" t="s">
        <v>132</v>
      </c>
      <c r="CM203" s="98"/>
      <c r="CN203" s="316" t="s">
        <v>26</v>
      </c>
      <c r="CO203" s="257">
        <f t="shared" ref="CO203:CO204" si="883">AN203</f>
        <v>0</v>
      </c>
      <c r="CP203" s="343">
        <f>AO203+CO203</f>
        <v>0</v>
      </c>
      <c r="CQ203" s="343">
        <f>AP203+CP203</f>
        <v>0</v>
      </c>
      <c r="CR203" s="343">
        <f>AQ203+CQ203</f>
        <v>0</v>
      </c>
      <c r="CS203" s="343">
        <f>AR203+CR203</f>
        <v>0</v>
      </c>
      <c r="CT203" s="343">
        <f>AS203+CS203</f>
        <v>0</v>
      </c>
      <c r="CU203" s="343">
        <f>AT203+CT203</f>
        <v>0</v>
      </c>
      <c r="CV203" s="257">
        <f>AU203+CU203</f>
        <v>0</v>
      </c>
      <c r="CW203" s="346">
        <f>AV203+CV203</f>
        <v>0</v>
      </c>
      <c r="CX203" s="346">
        <f>AW203+CW203</f>
        <v>0</v>
      </c>
      <c r="CY203" s="346">
        <f>AX203+CX203</f>
        <v>0</v>
      </c>
      <c r="CZ203" s="346">
        <f>AY203+CY203</f>
        <v>0</v>
      </c>
      <c r="DA203" s="50"/>
      <c r="DB203" s="94"/>
      <c r="DC203" s="97" t="s">
        <v>132</v>
      </c>
      <c r="DD203" s="98"/>
      <c r="DE203" s="316" t="s">
        <v>26</v>
      </c>
      <c r="DF203" s="257"/>
      <c r="DG203" s="50"/>
    </row>
    <row r="204" spans="1:111" s="14" customFormat="1" ht="15" customHeight="1">
      <c r="A204" s="50"/>
      <c r="B204" s="94"/>
      <c r="C204" s="97"/>
      <c r="D204" s="98"/>
      <c r="E204" s="316" t="s">
        <v>140</v>
      </c>
      <c r="F204" s="69"/>
      <c r="G204" s="86"/>
      <c r="H204" s="81"/>
      <c r="I204" s="86"/>
      <c r="J204" s="81"/>
      <c r="K204" s="86"/>
      <c r="L204" s="81"/>
      <c r="M204" s="77"/>
      <c r="N204" s="66"/>
      <c r="O204" s="74"/>
      <c r="P204" s="66"/>
      <c r="Q204" s="74"/>
      <c r="R204" s="50"/>
      <c r="S204" s="94"/>
      <c r="T204" s="97"/>
      <c r="U204" s="98"/>
      <c r="V204" s="316" t="s">
        <v>140</v>
      </c>
      <c r="W204" s="69"/>
      <c r="X204" s="86"/>
      <c r="Y204" s="81"/>
      <c r="Z204" s="86"/>
      <c r="AA204" s="81"/>
      <c r="AB204" s="86"/>
      <c r="AC204" s="81"/>
      <c r="AD204" s="77"/>
      <c r="AE204" s="66"/>
      <c r="AF204" s="74"/>
      <c r="AG204" s="66"/>
      <c r="AH204" s="74"/>
      <c r="AI204" s="50"/>
      <c r="AJ204" s="94"/>
      <c r="AK204" s="97"/>
      <c r="AL204" s="98"/>
      <c r="AM204" s="316" t="s">
        <v>140</v>
      </c>
      <c r="AN204" s="257"/>
      <c r="AO204" s="343"/>
      <c r="AP204" s="343"/>
      <c r="AQ204" s="343"/>
      <c r="AR204" s="343"/>
      <c r="AS204" s="343"/>
      <c r="AT204" s="343"/>
      <c r="AU204" s="257"/>
      <c r="AV204" s="346"/>
      <c r="AW204" s="346"/>
      <c r="AX204" s="346"/>
      <c r="AY204" s="346"/>
      <c r="AZ204" s="50"/>
      <c r="BA204" s="268"/>
      <c r="BB204" s="48"/>
      <c r="BC204" s="94"/>
      <c r="BD204" s="97"/>
      <c r="BE204" s="98"/>
      <c r="BF204" s="316" t="s">
        <v>140</v>
      </c>
      <c r="BG204" s="257">
        <f t="shared" si="881"/>
        <v>0</v>
      </c>
      <c r="BH204" s="343">
        <f>G204+BG204</f>
        <v>0</v>
      </c>
      <c r="BI204" s="343">
        <f>H204+BH204</f>
        <v>0</v>
      </c>
      <c r="BJ204" s="343">
        <f>I204+BI204</f>
        <v>0</v>
      </c>
      <c r="BK204" s="343">
        <f>J204+BJ204</f>
        <v>0</v>
      </c>
      <c r="BL204" s="343">
        <f>K204+BK204</f>
        <v>0</v>
      </c>
      <c r="BM204" s="343">
        <f>L204+BL204</f>
        <v>0</v>
      </c>
      <c r="BN204" s="257">
        <f>M204+BM204</f>
        <v>0</v>
      </c>
      <c r="BO204" s="346">
        <f>N204+BN204</f>
        <v>0</v>
      </c>
      <c r="BP204" s="346">
        <f>O204+BO204</f>
        <v>0</v>
      </c>
      <c r="BQ204" s="346">
        <f>P204+BP204</f>
        <v>0</v>
      </c>
      <c r="BR204" s="346">
        <f>Q204+BQ204</f>
        <v>0</v>
      </c>
      <c r="BS204" s="50"/>
      <c r="BT204" s="94"/>
      <c r="BU204" s="97"/>
      <c r="BV204" s="98"/>
      <c r="BW204" s="316" t="s">
        <v>140</v>
      </c>
      <c r="BX204" s="257">
        <f t="shared" si="882"/>
        <v>0</v>
      </c>
      <c r="BY204" s="343">
        <f>X204+BX204</f>
        <v>0</v>
      </c>
      <c r="BZ204" s="343">
        <f>Y204+BY204</f>
        <v>0</v>
      </c>
      <c r="CA204" s="343">
        <f>Z204+BZ204</f>
        <v>0</v>
      </c>
      <c r="CB204" s="343">
        <f>AA204+CA204</f>
        <v>0</v>
      </c>
      <c r="CC204" s="343">
        <f>AB204+CB204</f>
        <v>0</v>
      </c>
      <c r="CD204" s="343">
        <f>AC204+CC204</f>
        <v>0</v>
      </c>
      <c r="CE204" s="257">
        <f>AD204+CD204</f>
        <v>0</v>
      </c>
      <c r="CF204" s="346">
        <f>AE204+CE204</f>
        <v>0</v>
      </c>
      <c r="CG204" s="346">
        <f>AF204+CF204</f>
        <v>0</v>
      </c>
      <c r="CH204" s="346">
        <f>AG204+CG204</f>
        <v>0</v>
      </c>
      <c r="CI204" s="346">
        <f>AH204+CH204</f>
        <v>0</v>
      </c>
      <c r="CJ204" s="50"/>
      <c r="CK204" s="94"/>
      <c r="CL204" s="97"/>
      <c r="CM204" s="98"/>
      <c r="CN204" s="316" t="s">
        <v>140</v>
      </c>
      <c r="CO204" s="257">
        <f t="shared" si="883"/>
        <v>0</v>
      </c>
      <c r="CP204" s="343">
        <f>AO204+CO204</f>
        <v>0</v>
      </c>
      <c r="CQ204" s="343">
        <f>AP204+CP204</f>
        <v>0</v>
      </c>
      <c r="CR204" s="343">
        <f>AQ204+CQ204</f>
        <v>0</v>
      </c>
      <c r="CS204" s="343">
        <f>AR204+CR204</f>
        <v>0</v>
      </c>
      <c r="CT204" s="343">
        <f>AS204+CS204</f>
        <v>0</v>
      </c>
      <c r="CU204" s="343">
        <f>AT204+CT204</f>
        <v>0</v>
      </c>
      <c r="CV204" s="257">
        <f>AU204+CU204</f>
        <v>0</v>
      </c>
      <c r="CW204" s="346">
        <f>AV204+CV204</f>
        <v>0</v>
      </c>
      <c r="CX204" s="346">
        <f>AW204+CW204</f>
        <v>0</v>
      </c>
      <c r="CY204" s="346">
        <f>AX204+CX204</f>
        <v>0</v>
      </c>
      <c r="CZ204" s="346">
        <f>AY204+CY204</f>
        <v>0</v>
      </c>
      <c r="DA204" s="50"/>
      <c r="DB204" s="94"/>
      <c r="DC204" s="97"/>
      <c r="DD204" s="98"/>
      <c r="DE204" s="316" t="s">
        <v>140</v>
      </c>
      <c r="DF204" s="257"/>
      <c r="DG204" s="50"/>
    </row>
    <row r="205" spans="1:111" s="14" customFormat="1" ht="15" customHeight="1">
      <c r="A205" s="50"/>
      <c r="B205" s="94"/>
      <c r="C205" s="97"/>
      <c r="D205" s="98"/>
      <c r="E205" s="316" t="s">
        <v>248</v>
      </c>
      <c r="F205" s="69">
        <f t="shared" si="856"/>
        <v>0</v>
      </c>
      <c r="G205" s="86">
        <f t="shared" si="856"/>
        <v>0</v>
      </c>
      <c r="H205" s="81">
        <f t="shared" si="856"/>
        <v>0</v>
      </c>
      <c r="I205" s="86">
        <f t="shared" si="856"/>
        <v>0</v>
      </c>
      <c r="J205" s="81">
        <f t="shared" si="856"/>
        <v>0</v>
      </c>
      <c r="K205" s="86">
        <f t="shared" si="856"/>
        <v>0</v>
      </c>
      <c r="L205" s="81">
        <f t="shared" si="856"/>
        <v>0</v>
      </c>
      <c r="M205" s="77">
        <f t="shared" si="856"/>
        <v>0</v>
      </c>
      <c r="N205" s="66">
        <f t="shared" si="856"/>
        <v>0</v>
      </c>
      <c r="O205" s="74">
        <f t="shared" si="856"/>
        <v>0</v>
      </c>
      <c r="P205" s="66">
        <f t="shared" si="856"/>
        <v>0</v>
      </c>
      <c r="Q205" s="74">
        <f t="shared" si="856"/>
        <v>0</v>
      </c>
      <c r="R205" s="50"/>
      <c r="S205" s="94"/>
      <c r="T205" s="97"/>
      <c r="U205" s="98"/>
      <c r="V205" s="316" t="s">
        <v>248</v>
      </c>
      <c r="W205" s="69">
        <f t="shared" ref="W205:AH205" si="884">IF(W203=0,0,W204/W203)</f>
        <v>0</v>
      </c>
      <c r="X205" s="86">
        <f t="shared" si="884"/>
        <v>0</v>
      </c>
      <c r="Y205" s="81">
        <f t="shared" si="884"/>
        <v>0</v>
      </c>
      <c r="Z205" s="86">
        <f t="shared" si="884"/>
        <v>0</v>
      </c>
      <c r="AA205" s="81">
        <f t="shared" si="884"/>
        <v>0</v>
      </c>
      <c r="AB205" s="86">
        <f t="shared" si="884"/>
        <v>0</v>
      </c>
      <c r="AC205" s="81">
        <f t="shared" si="884"/>
        <v>0</v>
      </c>
      <c r="AD205" s="77">
        <f t="shared" si="884"/>
        <v>0</v>
      </c>
      <c r="AE205" s="66">
        <f t="shared" si="884"/>
        <v>0</v>
      </c>
      <c r="AF205" s="74">
        <f t="shared" si="884"/>
        <v>0</v>
      </c>
      <c r="AG205" s="66">
        <f t="shared" si="884"/>
        <v>0</v>
      </c>
      <c r="AH205" s="74">
        <f t="shared" si="884"/>
        <v>0</v>
      </c>
      <c r="AI205" s="50"/>
      <c r="AJ205" s="94"/>
      <c r="AK205" s="97"/>
      <c r="AL205" s="98"/>
      <c r="AM205" s="316" t="s">
        <v>248</v>
      </c>
      <c r="AN205" s="257">
        <f t="shared" ref="AN205:AY205" si="885">IF(AN203=0,0,AN204/AN203)</f>
        <v>0</v>
      </c>
      <c r="AO205" s="343">
        <f t="shared" si="885"/>
        <v>0</v>
      </c>
      <c r="AP205" s="343">
        <f t="shared" si="885"/>
        <v>0</v>
      </c>
      <c r="AQ205" s="343">
        <f t="shared" si="885"/>
        <v>0</v>
      </c>
      <c r="AR205" s="343">
        <f t="shared" si="885"/>
        <v>0</v>
      </c>
      <c r="AS205" s="343">
        <f t="shared" si="885"/>
        <v>0</v>
      </c>
      <c r="AT205" s="343">
        <f t="shared" si="885"/>
        <v>0</v>
      </c>
      <c r="AU205" s="257">
        <f t="shared" si="885"/>
        <v>0</v>
      </c>
      <c r="AV205" s="346">
        <f t="shared" si="885"/>
        <v>0</v>
      </c>
      <c r="AW205" s="346">
        <f t="shared" si="885"/>
        <v>0</v>
      </c>
      <c r="AX205" s="346">
        <f t="shared" si="885"/>
        <v>0</v>
      </c>
      <c r="AY205" s="346">
        <f t="shared" si="885"/>
        <v>0</v>
      </c>
      <c r="AZ205" s="50"/>
      <c r="BA205" s="268"/>
      <c r="BB205" s="48"/>
      <c r="BC205" s="94"/>
      <c r="BD205" s="97"/>
      <c r="BE205" s="98"/>
      <c r="BF205" s="316" t="s">
        <v>248</v>
      </c>
      <c r="BG205" s="257">
        <f t="shared" ref="BG205:BR205" si="886">IF(BG203=0,0,BG204/BG203)</f>
        <v>0</v>
      </c>
      <c r="BH205" s="343">
        <f t="shared" si="886"/>
        <v>0</v>
      </c>
      <c r="BI205" s="343">
        <f t="shared" si="886"/>
        <v>0</v>
      </c>
      <c r="BJ205" s="343">
        <f t="shared" si="886"/>
        <v>0</v>
      </c>
      <c r="BK205" s="343">
        <f t="shared" si="886"/>
        <v>0</v>
      </c>
      <c r="BL205" s="343">
        <f t="shared" si="886"/>
        <v>0</v>
      </c>
      <c r="BM205" s="343">
        <f t="shared" si="886"/>
        <v>0</v>
      </c>
      <c r="BN205" s="257">
        <f t="shared" si="886"/>
        <v>0</v>
      </c>
      <c r="BO205" s="346">
        <f t="shared" si="886"/>
        <v>0</v>
      </c>
      <c r="BP205" s="346">
        <f t="shared" si="886"/>
        <v>0</v>
      </c>
      <c r="BQ205" s="346">
        <f t="shared" si="886"/>
        <v>0</v>
      </c>
      <c r="BR205" s="346">
        <f t="shared" si="886"/>
        <v>0</v>
      </c>
      <c r="BS205" s="50"/>
      <c r="BT205" s="94"/>
      <c r="BU205" s="97"/>
      <c r="BV205" s="98"/>
      <c r="BW205" s="316" t="s">
        <v>248</v>
      </c>
      <c r="BX205" s="257">
        <f t="shared" ref="BX205:CI205" si="887">IF(BX203=0,0,BX204/BX203)</f>
        <v>0</v>
      </c>
      <c r="BY205" s="343">
        <f t="shared" si="887"/>
        <v>0</v>
      </c>
      <c r="BZ205" s="343">
        <f t="shared" si="887"/>
        <v>0</v>
      </c>
      <c r="CA205" s="343">
        <f t="shared" si="887"/>
        <v>0</v>
      </c>
      <c r="CB205" s="343">
        <f t="shared" si="887"/>
        <v>0</v>
      </c>
      <c r="CC205" s="343">
        <f t="shared" si="887"/>
        <v>0</v>
      </c>
      <c r="CD205" s="343">
        <f t="shared" si="887"/>
        <v>0</v>
      </c>
      <c r="CE205" s="257">
        <f t="shared" si="887"/>
        <v>0</v>
      </c>
      <c r="CF205" s="346">
        <f t="shared" si="887"/>
        <v>0</v>
      </c>
      <c r="CG205" s="346">
        <f t="shared" si="887"/>
        <v>0</v>
      </c>
      <c r="CH205" s="346">
        <f t="shared" si="887"/>
        <v>0</v>
      </c>
      <c r="CI205" s="346">
        <f t="shared" si="887"/>
        <v>0</v>
      </c>
      <c r="CJ205" s="50"/>
      <c r="CK205" s="94"/>
      <c r="CL205" s="97"/>
      <c r="CM205" s="98"/>
      <c r="CN205" s="316" t="s">
        <v>248</v>
      </c>
      <c r="CO205" s="257">
        <f t="shared" ref="CO205:CZ205" si="888">IF(CO203=0,0,CO204/CO203)</f>
        <v>0</v>
      </c>
      <c r="CP205" s="343">
        <f t="shared" si="888"/>
        <v>0</v>
      </c>
      <c r="CQ205" s="343">
        <f t="shared" si="888"/>
        <v>0</v>
      </c>
      <c r="CR205" s="343">
        <f t="shared" si="888"/>
        <v>0</v>
      </c>
      <c r="CS205" s="343">
        <f t="shared" si="888"/>
        <v>0</v>
      </c>
      <c r="CT205" s="343">
        <f t="shared" si="888"/>
        <v>0</v>
      </c>
      <c r="CU205" s="343">
        <f t="shared" si="888"/>
        <v>0</v>
      </c>
      <c r="CV205" s="257">
        <f t="shared" si="888"/>
        <v>0</v>
      </c>
      <c r="CW205" s="346">
        <f t="shared" si="888"/>
        <v>0</v>
      </c>
      <c r="CX205" s="346">
        <f t="shared" si="888"/>
        <v>0</v>
      </c>
      <c r="CY205" s="346">
        <f t="shared" si="888"/>
        <v>0</v>
      </c>
      <c r="CZ205" s="346">
        <f t="shared" si="888"/>
        <v>0</v>
      </c>
      <c r="DA205" s="50"/>
      <c r="DB205" s="94"/>
      <c r="DC205" s="97"/>
      <c r="DD205" s="98"/>
      <c r="DE205" s="316" t="s">
        <v>248</v>
      </c>
      <c r="DF205" s="257">
        <f t="shared" ref="DF205" si="889">IF(DF203=0,0,DF204/DF203)</f>
        <v>0</v>
      </c>
      <c r="DG205" s="50"/>
    </row>
    <row r="206" spans="1:111" s="14" customFormat="1" ht="15" customHeight="1">
      <c r="A206" s="50"/>
      <c r="B206" s="94"/>
      <c r="C206" s="95" t="s">
        <v>47</v>
      </c>
      <c r="D206" s="96"/>
      <c r="E206" s="316" t="s">
        <v>22</v>
      </c>
      <c r="F206" s="69"/>
      <c r="G206" s="77"/>
      <c r="H206" s="69"/>
      <c r="I206" s="77"/>
      <c r="J206" s="69"/>
      <c r="K206" s="77"/>
      <c r="L206" s="69"/>
      <c r="M206" s="77"/>
      <c r="N206" s="67"/>
      <c r="O206" s="75"/>
      <c r="P206" s="67"/>
      <c r="Q206" s="75"/>
      <c r="R206" s="50"/>
      <c r="S206" s="94"/>
      <c r="T206" s="95" t="s">
        <v>47</v>
      </c>
      <c r="U206" s="96"/>
      <c r="V206" s="316" t="s">
        <v>22</v>
      </c>
      <c r="W206" s="69"/>
      <c r="X206" s="77"/>
      <c r="Y206" s="69"/>
      <c r="Z206" s="77"/>
      <c r="AA206" s="69"/>
      <c r="AB206" s="77"/>
      <c r="AC206" s="69"/>
      <c r="AD206" s="77"/>
      <c r="AE206" s="67"/>
      <c r="AF206" s="75"/>
      <c r="AG206" s="67"/>
      <c r="AH206" s="75"/>
      <c r="AI206" s="50"/>
      <c r="AJ206" s="94"/>
      <c r="AK206" s="95" t="s">
        <v>47</v>
      </c>
      <c r="AL206" s="96"/>
      <c r="AM206" s="316" t="s">
        <v>22</v>
      </c>
      <c r="AN206" s="257"/>
      <c r="AO206" s="257"/>
      <c r="AP206" s="257"/>
      <c r="AQ206" s="257"/>
      <c r="AR206" s="257"/>
      <c r="AS206" s="257"/>
      <c r="AT206" s="257"/>
      <c r="AU206" s="257"/>
      <c r="AV206" s="258"/>
      <c r="AW206" s="258"/>
      <c r="AX206" s="258"/>
      <c r="AY206" s="258"/>
      <c r="AZ206" s="50"/>
      <c r="BA206" s="268"/>
      <c r="BB206" s="48"/>
      <c r="BC206" s="94"/>
      <c r="BD206" s="95" t="s">
        <v>47</v>
      </c>
      <c r="BE206" s="96"/>
      <c r="BF206" s="316" t="s">
        <v>22</v>
      </c>
      <c r="BG206" s="257">
        <f t="shared" ref="BG206:BG207" si="890">F206</f>
        <v>0</v>
      </c>
      <c r="BH206" s="257">
        <f>G206+BG206</f>
        <v>0</v>
      </c>
      <c r="BI206" s="257">
        <f>H206+BH206</f>
        <v>0</v>
      </c>
      <c r="BJ206" s="257">
        <f>I206+BI206</f>
        <v>0</v>
      </c>
      <c r="BK206" s="257">
        <f>J206+BJ206</f>
        <v>0</v>
      </c>
      <c r="BL206" s="257">
        <f>K206+BK206</f>
        <v>0</v>
      </c>
      <c r="BM206" s="257">
        <f>L206+BL206</f>
        <v>0</v>
      </c>
      <c r="BN206" s="257">
        <f>M206+BM206</f>
        <v>0</v>
      </c>
      <c r="BO206" s="258">
        <f>N206+BN206</f>
        <v>0</v>
      </c>
      <c r="BP206" s="258">
        <f>O206+BO206</f>
        <v>0</v>
      </c>
      <c r="BQ206" s="258">
        <f>P206+BP206</f>
        <v>0</v>
      </c>
      <c r="BR206" s="258">
        <f>Q206+BQ206</f>
        <v>0</v>
      </c>
      <c r="BS206" s="50"/>
      <c r="BT206" s="94"/>
      <c r="BU206" s="95" t="s">
        <v>47</v>
      </c>
      <c r="BV206" s="96"/>
      <c r="BW206" s="316" t="s">
        <v>22</v>
      </c>
      <c r="BX206" s="257">
        <f t="shared" ref="BX206:BX207" si="891">W206</f>
        <v>0</v>
      </c>
      <c r="BY206" s="257">
        <f>X206+BX206</f>
        <v>0</v>
      </c>
      <c r="BZ206" s="257">
        <f>Y206+BY206</f>
        <v>0</v>
      </c>
      <c r="CA206" s="257">
        <f>Z206+BZ206</f>
        <v>0</v>
      </c>
      <c r="CB206" s="257">
        <f>AA206+CA206</f>
        <v>0</v>
      </c>
      <c r="CC206" s="257">
        <f>AB206+CB206</f>
        <v>0</v>
      </c>
      <c r="CD206" s="257">
        <f>AC206+CC206</f>
        <v>0</v>
      </c>
      <c r="CE206" s="257">
        <f>AD206+CD206</f>
        <v>0</v>
      </c>
      <c r="CF206" s="258">
        <f>AE206+CE206</f>
        <v>0</v>
      </c>
      <c r="CG206" s="258">
        <f>AF206+CF206</f>
        <v>0</v>
      </c>
      <c r="CH206" s="258">
        <f>AG206+CG206</f>
        <v>0</v>
      </c>
      <c r="CI206" s="258">
        <f>AH206+CH206</f>
        <v>0</v>
      </c>
      <c r="CJ206" s="50"/>
      <c r="CK206" s="94"/>
      <c r="CL206" s="95" t="s">
        <v>47</v>
      </c>
      <c r="CM206" s="96"/>
      <c r="CN206" s="316" t="s">
        <v>22</v>
      </c>
      <c r="CO206" s="257">
        <f t="shared" ref="CO206:CO207" si="892">AN206</f>
        <v>0</v>
      </c>
      <c r="CP206" s="257">
        <f>AO206+CO206</f>
        <v>0</v>
      </c>
      <c r="CQ206" s="257">
        <f>AP206+CP206</f>
        <v>0</v>
      </c>
      <c r="CR206" s="257">
        <f>AQ206+CQ206</f>
        <v>0</v>
      </c>
      <c r="CS206" s="257">
        <f>AR206+CR206</f>
        <v>0</v>
      </c>
      <c r="CT206" s="257">
        <f>AS206+CS206</f>
        <v>0</v>
      </c>
      <c r="CU206" s="257">
        <f>AT206+CT206</f>
        <v>0</v>
      </c>
      <c r="CV206" s="257">
        <f>AU206+CU206</f>
        <v>0</v>
      </c>
      <c r="CW206" s="258">
        <f>AV206+CV206</f>
        <v>0</v>
      </c>
      <c r="CX206" s="258">
        <f>AW206+CW206</f>
        <v>0</v>
      </c>
      <c r="CY206" s="258">
        <f>AX206+CX206</f>
        <v>0</v>
      </c>
      <c r="CZ206" s="258">
        <f>AY206+CY206</f>
        <v>0</v>
      </c>
      <c r="DA206" s="50"/>
      <c r="DB206" s="94"/>
      <c r="DC206" s="95" t="s">
        <v>47</v>
      </c>
      <c r="DD206" s="96"/>
      <c r="DE206" s="316" t="s">
        <v>22</v>
      </c>
      <c r="DF206" s="257"/>
      <c r="DG206" s="50"/>
    </row>
    <row r="207" spans="1:111" s="14" customFormat="1" ht="15" customHeight="1">
      <c r="A207" s="50"/>
      <c r="B207" s="94"/>
      <c r="C207" s="95"/>
      <c r="D207" s="96"/>
      <c r="E207" s="316" t="s">
        <v>140</v>
      </c>
      <c r="F207" s="69"/>
      <c r="G207" s="77"/>
      <c r="H207" s="69"/>
      <c r="I207" s="77"/>
      <c r="J207" s="69"/>
      <c r="K207" s="77"/>
      <c r="L207" s="69"/>
      <c r="M207" s="77"/>
      <c r="N207" s="67"/>
      <c r="O207" s="75"/>
      <c r="P207" s="67"/>
      <c r="Q207" s="75"/>
      <c r="R207" s="50"/>
      <c r="S207" s="94"/>
      <c r="T207" s="95"/>
      <c r="U207" s="96"/>
      <c r="V207" s="316" t="s">
        <v>140</v>
      </c>
      <c r="W207" s="69"/>
      <c r="X207" s="77"/>
      <c r="Y207" s="69"/>
      <c r="Z207" s="77"/>
      <c r="AA207" s="69"/>
      <c r="AB207" s="77"/>
      <c r="AC207" s="69"/>
      <c r="AD207" s="77"/>
      <c r="AE207" s="67"/>
      <c r="AF207" s="75"/>
      <c r="AG207" s="67"/>
      <c r="AH207" s="75"/>
      <c r="AI207" s="50"/>
      <c r="AJ207" s="94"/>
      <c r="AK207" s="95"/>
      <c r="AL207" s="96"/>
      <c r="AM207" s="316" t="s">
        <v>140</v>
      </c>
      <c r="AN207" s="257"/>
      <c r="AO207" s="257"/>
      <c r="AP207" s="257"/>
      <c r="AQ207" s="257"/>
      <c r="AR207" s="257"/>
      <c r="AS207" s="257"/>
      <c r="AT207" s="257"/>
      <c r="AU207" s="257"/>
      <c r="AV207" s="258"/>
      <c r="AW207" s="258"/>
      <c r="AX207" s="258"/>
      <c r="AY207" s="258"/>
      <c r="AZ207" s="50"/>
      <c r="BA207" s="268"/>
      <c r="BB207" s="48"/>
      <c r="BC207" s="94"/>
      <c r="BD207" s="95"/>
      <c r="BE207" s="96"/>
      <c r="BF207" s="316" t="s">
        <v>140</v>
      </c>
      <c r="BG207" s="257">
        <f t="shared" si="890"/>
        <v>0</v>
      </c>
      <c r="BH207" s="257">
        <f>G207+BG207</f>
        <v>0</v>
      </c>
      <c r="BI207" s="257">
        <f>H207+BH207</f>
        <v>0</v>
      </c>
      <c r="BJ207" s="257">
        <f>I207+BI207</f>
        <v>0</v>
      </c>
      <c r="BK207" s="257">
        <f>J207+BJ207</f>
        <v>0</v>
      </c>
      <c r="BL207" s="257">
        <f>K207+BK207</f>
        <v>0</v>
      </c>
      <c r="BM207" s="257">
        <f>L207+BL207</f>
        <v>0</v>
      </c>
      <c r="BN207" s="257">
        <f>M207+BM207</f>
        <v>0</v>
      </c>
      <c r="BO207" s="258">
        <f>N207+BN207</f>
        <v>0</v>
      </c>
      <c r="BP207" s="258">
        <f>O207+BO207</f>
        <v>0</v>
      </c>
      <c r="BQ207" s="258">
        <f>P207+BP207</f>
        <v>0</v>
      </c>
      <c r="BR207" s="258">
        <f>Q207+BQ207</f>
        <v>0</v>
      </c>
      <c r="BS207" s="50"/>
      <c r="BT207" s="94"/>
      <c r="BU207" s="95"/>
      <c r="BV207" s="96"/>
      <c r="BW207" s="316" t="s">
        <v>140</v>
      </c>
      <c r="BX207" s="257">
        <f t="shared" si="891"/>
        <v>0</v>
      </c>
      <c r="BY207" s="257">
        <f>X207+BX207</f>
        <v>0</v>
      </c>
      <c r="BZ207" s="257">
        <f>Y207+BY207</f>
        <v>0</v>
      </c>
      <c r="CA207" s="257">
        <f>Z207+BZ207</f>
        <v>0</v>
      </c>
      <c r="CB207" s="257">
        <f>AA207+CA207</f>
        <v>0</v>
      </c>
      <c r="CC207" s="257">
        <f>AB207+CB207</f>
        <v>0</v>
      </c>
      <c r="CD207" s="257">
        <f>AC207+CC207</f>
        <v>0</v>
      </c>
      <c r="CE207" s="257">
        <f>AD207+CD207</f>
        <v>0</v>
      </c>
      <c r="CF207" s="258">
        <f>AE207+CE207</f>
        <v>0</v>
      </c>
      <c r="CG207" s="258">
        <f>AF207+CF207</f>
        <v>0</v>
      </c>
      <c r="CH207" s="258">
        <f>AG207+CG207</f>
        <v>0</v>
      </c>
      <c r="CI207" s="258">
        <f>AH207+CH207</f>
        <v>0</v>
      </c>
      <c r="CJ207" s="50"/>
      <c r="CK207" s="94"/>
      <c r="CL207" s="95"/>
      <c r="CM207" s="96"/>
      <c r="CN207" s="316" t="s">
        <v>140</v>
      </c>
      <c r="CO207" s="257">
        <f t="shared" si="892"/>
        <v>0</v>
      </c>
      <c r="CP207" s="257">
        <f>AO207+CO207</f>
        <v>0</v>
      </c>
      <c r="CQ207" s="257">
        <f>AP207+CP207</f>
        <v>0</v>
      </c>
      <c r="CR207" s="257">
        <f>AQ207+CQ207</f>
        <v>0</v>
      </c>
      <c r="CS207" s="257">
        <f>AR207+CR207</f>
        <v>0</v>
      </c>
      <c r="CT207" s="257">
        <f>AS207+CS207</f>
        <v>0</v>
      </c>
      <c r="CU207" s="257">
        <f>AT207+CT207</f>
        <v>0</v>
      </c>
      <c r="CV207" s="257">
        <f>AU207+CU207</f>
        <v>0</v>
      </c>
      <c r="CW207" s="258">
        <f>AV207+CV207</f>
        <v>0</v>
      </c>
      <c r="CX207" s="258">
        <f>AW207+CW207</f>
        <v>0</v>
      </c>
      <c r="CY207" s="258">
        <f>AX207+CX207</f>
        <v>0</v>
      </c>
      <c r="CZ207" s="258">
        <f>AY207+CY207</f>
        <v>0</v>
      </c>
      <c r="DA207" s="50"/>
      <c r="DB207" s="94"/>
      <c r="DC207" s="95"/>
      <c r="DD207" s="96"/>
      <c r="DE207" s="316" t="s">
        <v>140</v>
      </c>
      <c r="DF207" s="257"/>
      <c r="DG207" s="50"/>
    </row>
    <row r="208" spans="1:111" s="14" customFormat="1" ht="15" customHeight="1">
      <c r="A208" s="50"/>
      <c r="B208" s="94"/>
      <c r="C208" s="95"/>
      <c r="D208" s="96"/>
      <c r="E208" s="316" t="s">
        <v>249</v>
      </c>
      <c r="F208" s="69">
        <f t="shared" ref="F208:Q217" si="893">IF(F206=0,0,F207/F206)</f>
        <v>0</v>
      </c>
      <c r="G208" s="77">
        <f t="shared" si="893"/>
        <v>0</v>
      </c>
      <c r="H208" s="69">
        <f t="shared" si="893"/>
        <v>0</v>
      </c>
      <c r="I208" s="77">
        <f t="shared" si="893"/>
        <v>0</v>
      </c>
      <c r="J208" s="69">
        <f t="shared" si="893"/>
        <v>0</v>
      </c>
      <c r="K208" s="77">
        <f t="shared" si="893"/>
        <v>0</v>
      </c>
      <c r="L208" s="69">
        <f t="shared" si="893"/>
        <v>0</v>
      </c>
      <c r="M208" s="77">
        <f t="shared" si="893"/>
        <v>0</v>
      </c>
      <c r="N208" s="67">
        <f t="shared" si="893"/>
        <v>0</v>
      </c>
      <c r="O208" s="75">
        <f t="shared" si="893"/>
        <v>0</v>
      </c>
      <c r="P208" s="67">
        <f t="shared" si="893"/>
        <v>0</v>
      </c>
      <c r="Q208" s="75">
        <f t="shared" si="893"/>
        <v>0</v>
      </c>
      <c r="R208" s="50"/>
      <c r="S208" s="94"/>
      <c r="T208" s="95"/>
      <c r="U208" s="96"/>
      <c r="V208" s="316" t="s">
        <v>249</v>
      </c>
      <c r="W208" s="69">
        <f t="shared" ref="W208:AH208" si="894">IF(W206=0,0,W207/W206)</f>
        <v>0</v>
      </c>
      <c r="X208" s="77">
        <f t="shared" si="894"/>
        <v>0</v>
      </c>
      <c r="Y208" s="69">
        <f t="shared" si="894"/>
        <v>0</v>
      </c>
      <c r="Z208" s="77">
        <f t="shared" si="894"/>
        <v>0</v>
      </c>
      <c r="AA208" s="69">
        <f t="shared" si="894"/>
        <v>0</v>
      </c>
      <c r="AB208" s="77">
        <f t="shared" si="894"/>
        <v>0</v>
      </c>
      <c r="AC208" s="69">
        <f t="shared" si="894"/>
        <v>0</v>
      </c>
      <c r="AD208" s="77">
        <f t="shared" si="894"/>
        <v>0</v>
      </c>
      <c r="AE208" s="67">
        <f t="shared" si="894"/>
        <v>0</v>
      </c>
      <c r="AF208" s="75">
        <f t="shared" si="894"/>
        <v>0</v>
      </c>
      <c r="AG208" s="67">
        <f t="shared" si="894"/>
        <v>0</v>
      </c>
      <c r="AH208" s="75">
        <f t="shared" si="894"/>
        <v>0</v>
      </c>
      <c r="AI208" s="50"/>
      <c r="AJ208" s="94"/>
      <c r="AK208" s="95"/>
      <c r="AL208" s="96"/>
      <c r="AM208" s="316" t="s">
        <v>249</v>
      </c>
      <c r="AN208" s="257">
        <f t="shared" ref="AN208:AY208" si="895">IF(AN206=0,0,AN207/AN206)</f>
        <v>0</v>
      </c>
      <c r="AO208" s="257">
        <f t="shared" si="895"/>
        <v>0</v>
      </c>
      <c r="AP208" s="257">
        <f t="shared" si="895"/>
        <v>0</v>
      </c>
      <c r="AQ208" s="257">
        <f t="shared" si="895"/>
        <v>0</v>
      </c>
      <c r="AR208" s="257">
        <f t="shared" si="895"/>
        <v>0</v>
      </c>
      <c r="AS208" s="257">
        <f t="shared" si="895"/>
        <v>0</v>
      </c>
      <c r="AT208" s="257">
        <f t="shared" si="895"/>
        <v>0</v>
      </c>
      <c r="AU208" s="257">
        <f t="shared" si="895"/>
        <v>0</v>
      </c>
      <c r="AV208" s="258">
        <f t="shared" si="895"/>
        <v>0</v>
      </c>
      <c r="AW208" s="258">
        <f t="shared" si="895"/>
        <v>0</v>
      </c>
      <c r="AX208" s="258">
        <f t="shared" si="895"/>
        <v>0</v>
      </c>
      <c r="AY208" s="258">
        <f t="shared" si="895"/>
        <v>0</v>
      </c>
      <c r="AZ208" s="50"/>
      <c r="BA208" s="268"/>
      <c r="BB208" s="48"/>
      <c r="BC208" s="94"/>
      <c r="BD208" s="95"/>
      <c r="BE208" s="96"/>
      <c r="BF208" s="316" t="s">
        <v>249</v>
      </c>
      <c r="BG208" s="257">
        <f t="shared" ref="BG208:BR208" si="896">IF(BG206=0,0,BG207/BG206)</f>
        <v>0</v>
      </c>
      <c r="BH208" s="257">
        <f t="shared" si="896"/>
        <v>0</v>
      </c>
      <c r="BI208" s="257">
        <f t="shared" si="896"/>
        <v>0</v>
      </c>
      <c r="BJ208" s="257">
        <f t="shared" si="896"/>
        <v>0</v>
      </c>
      <c r="BK208" s="257">
        <f t="shared" si="896"/>
        <v>0</v>
      </c>
      <c r="BL208" s="257">
        <f t="shared" si="896"/>
        <v>0</v>
      </c>
      <c r="BM208" s="257">
        <f t="shared" si="896"/>
        <v>0</v>
      </c>
      <c r="BN208" s="257">
        <f t="shared" si="896"/>
        <v>0</v>
      </c>
      <c r="BO208" s="258">
        <f t="shared" si="896"/>
        <v>0</v>
      </c>
      <c r="BP208" s="258">
        <f t="shared" si="896"/>
        <v>0</v>
      </c>
      <c r="BQ208" s="258">
        <f t="shared" si="896"/>
        <v>0</v>
      </c>
      <c r="BR208" s="258">
        <f t="shared" si="896"/>
        <v>0</v>
      </c>
      <c r="BS208" s="50"/>
      <c r="BT208" s="94"/>
      <c r="BU208" s="95"/>
      <c r="BV208" s="96"/>
      <c r="BW208" s="316" t="s">
        <v>249</v>
      </c>
      <c r="BX208" s="257">
        <f t="shared" ref="BX208:CI208" si="897">IF(BX206=0,0,BX207/BX206)</f>
        <v>0</v>
      </c>
      <c r="BY208" s="257">
        <f t="shared" si="897"/>
        <v>0</v>
      </c>
      <c r="BZ208" s="257">
        <f t="shared" si="897"/>
        <v>0</v>
      </c>
      <c r="CA208" s="257">
        <f t="shared" si="897"/>
        <v>0</v>
      </c>
      <c r="CB208" s="257">
        <f t="shared" si="897"/>
        <v>0</v>
      </c>
      <c r="CC208" s="257">
        <f t="shared" si="897"/>
        <v>0</v>
      </c>
      <c r="CD208" s="257">
        <f t="shared" si="897"/>
        <v>0</v>
      </c>
      <c r="CE208" s="257">
        <f t="shared" si="897"/>
        <v>0</v>
      </c>
      <c r="CF208" s="258">
        <f t="shared" si="897"/>
        <v>0</v>
      </c>
      <c r="CG208" s="258">
        <f t="shared" si="897"/>
        <v>0</v>
      </c>
      <c r="CH208" s="258">
        <f t="shared" si="897"/>
        <v>0</v>
      </c>
      <c r="CI208" s="258">
        <f t="shared" si="897"/>
        <v>0</v>
      </c>
      <c r="CJ208" s="50"/>
      <c r="CK208" s="94"/>
      <c r="CL208" s="95"/>
      <c r="CM208" s="96"/>
      <c r="CN208" s="316" t="s">
        <v>249</v>
      </c>
      <c r="CO208" s="257">
        <f t="shared" ref="CO208:CZ208" si="898">IF(CO206=0,0,CO207/CO206)</f>
        <v>0</v>
      </c>
      <c r="CP208" s="257">
        <f t="shared" si="898"/>
        <v>0</v>
      </c>
      <c r="CQ208" s="257">
        <f t="shared" si="898"/>
        <v>0</v>
      </c>
      <c r="CR208" s="257">
        <f t="shared" si="898"/>
        <v>0</v>
      </c>
      <c r="CS208" s="257">
        <f t="shared" si="898"/>
        <v>0</v>
      </c>
      <c r="CT208" s="257">
        <f t="shared" si="898"/>
        <v>0</v>
      </c>
      <c r="CU208" s="257">
        <f t="shared" si="898"/>
        <v>0</v>
      </c>
      <c r="CV208" s="257">
        <f t="shared" si="898"/>
        <v>0</v>
      </c>
      <c r="CW208" s="258">
        <f t="shared" si="898"/>
        <v>0</v>
      </c>
      <c r="CX208" s="258">
        <f t="shared" si="898"/>
        <v>0</v>
      </c>
      <c r="CY208" s="258">
        <f t="shared" si="898"/>
        <v>0</v>
      </c>
      <c r="CZ208" s="258">
        <f t="shared" si="898"/>
        <v>0</v>
      </c>
      <c r="DA208" s="50"/>
      <c r="DB208" s="94"/>
      <c r="DC208" s="95"/>
      <c r="DD208" s="96"/>
      <c r="DE208" s="316" t="s">
        <v>249</v>
      </c>
      <c r="DF208" s="257">
        <f t="shared" ref="DF208" si="899">IF(DF206=0,0,DF207/DF206)</f>
        <v>0</v>
      </c>
      <c r="DG208" s="50"/>
    </row>
    <row r="209" spans="1:111" s="14" customFormat="1" ht="15" customHeight="1">
      <c r="A209" s="50"/>
      <c r="B209" s="94"/>
      <c r="C209" s="95" t="s">
        <v>48</v>
      </c>
      <c r="D209" s="96"/>
      <c r="E209" s="316" t="s">
        <v>22</v>
      </c>
      <c r="F209" s="69"/>
      <c r="G209" s="86"/>
      <c r="H209" s="81"/>
      <c r="I209" s="86"/>
      <c r="J209" s="81"/>
      <c r="K209" s="86"/>
      <c r="L209" s="81"/>
      <c r="M209" s="77"/>
      <c r="N209" s="66"/>
      <c r="O209" s="74"/>
      <c r="P209" s="66"/>
      <c r="Q209" s="74"/>
      <c r="R209" s="50"/>
      <c r="S209" s="94"/>
      <c r="T209" s="95" t="s">
        <v>48</v>
      </c>
      <c r="U209" s="96"/>
      <c r="V209" s="316" t="s">
        <v>22</v>
      </c>
      <c r="W209" s="69"/>
      <c r="X209" s="86"/>
      <c r="Y209" s="81"/>
      <c r="Z209" s="86"/>
      <c r="AA209" s="81"/>
      <c r="AB209" s="86"/>
      <c r="AC209" s="81"/>
      <c r="AD209" s="77"/>
      <c r="AE209" s="66"/>
      <c r="AF209" s="74"/>
      <c r="AG209" s="66"/>
      <c r="AH209" s="74"/>
      <c r="AI209" s="50"/>
      <c r="AJ209" s="94"/>
      <c r="AK209" s="95" t="s">
        <v>48</v>
      </c>
      <c r="AL209" s="96"/>
      <c r="AM209" s="316" t="s">
        <v>22</v>
      </c>
      <c r="AN209" s="257"/>
      <c r="AO209" s="343"/>
      <c r="AP209" s="343"/>
      <c r="AQ209" s="343"/>
      <c r="AR209" s="343"/>
      <c r="AS209" s="343"/>
      <c r="AT209" s="343"/>
      <c r="AU209" s="257"/>
      <c r="AV209" s="346"/>
      <c r="AW209" s="346"/>
      <c r="AX209" s="346"/>
      <c r="AY209" s="346"/>
      <c r="AZ209" s="50"/>
      <c r="BA209" s="268"/>
      <c r="BB209" s="48"/>
      <c r="BC209" s="94"/>
      <c r="BD209" s="95" t="s">
        <v>48</v>
      </c>
      <c r="BE209" s="96"/>
      <c r="BF209" s="316" t="s">
        <v>22</v>
      </c>
      <c r="BG209" s="257">
        <f t="shared" ref="BG209:BG210" si="900">F209</f>
        <v>0</v>
      </c>
      <c r="BH209" s="343">
        <f>G209+BG209</f>
        <v>0</v>
      </c>
      <c r="BI209" s="343">
        <f>H209+BH209</f>
        <v>0</v>
      </c>
      <c r="BJ209" s="343">
        <f>I209+BI209</f>
        <v>0</v>
      </c>
      <c r="BK209" s="343">
        <f>J209+BJ209</f>
        <v>0</v>
      </c>
      <c r="BL209" s="343">
        <f>K209+BK209</f>
        <v>0</v>
      </c>
      <c r="BM209" s="343">
        <f>L209+BL209</f>
        <v>0</v>
      </c>
      <c r="BN209" s="257">
        <f>M209+BM209</f>
        <v>0</v>
      </c>
      <c r="BO209" s="346">
        <f>N209+BN209</f>
        <v>0</v>
      </c>
      <c r="BP209" s="346">
        <f>O209+BO209</f>
        <v>0</v>
      </c>
      <c r="BQ209" s="346">
        <f>P209+BP209</f>
        <v>0</v>
      </c>
      <c r="BR209" s="346">
        <f>Q209+BQ209</f>
        <v>0</v>
      </c>
      <c r="BS209" s="50"/>
      <c r="BT209" s="94"/>
      <c r="BU209" s="95" t="s">
        <v>48</v>
      </c>
      <c r="BV209" s="96"/>
      <c r="BW209" s="316" t="s">
        <v>22</v>
      </c>
      <c r="BX209" s="257">
        <f t="shared" ref="BX209:BX210" si="901">W209</f>
        <v>0</v>
      </c>
      <c r="BY209" s="343">
        <f>X209+BX209</f>
        <v>0</v>
      </c>
      <c r="BZ209" s="343">
        <f>Y209+BY209</f>
        <v>0</v>
      </c>
      <c r="CA209" s="343">
        <f>Z209+BZ209</f>
        <v>0</v>
      </c>
      <c r="CB209" s="343">
        <f>AA209+CA209</f>
        <v>0</v>
      </c>
      <c r="CC209" s="343">
        <f>AB209+CB209</f>
        <v>0</v>
      </c>
      <c r="CD209" s="343">
        <f>AC209+CC209</f>
        <v>0</v>
      </c>
      <c r="CE209" s="257">
        <f>AD209+CD209</f>
        <v>0</v>
      </c>
      <c r="CF209" s="346">
        <f>AE209+CE209</f>
        <v>0</v>
      </c>
      <c r="CG209" s="346">
        <f>AF209+CF209</f>
        <v>0</v>
      </c>
      <c r="CH209" s="346">
        <f>AG209+CG209</f>
        <v>0</v>
      </c>
      <c r="CI209" s="346">
        <f>AH209+CH209</f>
        <v>0</v>
      </c>
      <c r="CJ209" s="50"/>
      <c r="CK209" s="94"/>
      <c r="CL209" s="95" t="s">
        <v>48</v>
      </c>
      <c r="CM209" s="96"/>
      <c r="CN209" s="316" t="s">
        <v>22</v>
      </c>
      <c r="CO209" s="257">
        <f t="shared" ref="CO209:CO210" si="902">AN209</f>
        <v>0</v>
      </c>
      <c r="CP209" s="343">
        <f>AO209+CO209</f>
        <v>0</v>
      </c>
      <c r="CQ209" s="343">
        <f>AP209+CP209</f>
        <v>0</v>
      </c>
      <c r="CR209" s="343">
        <f>AQ209+CQ209</f>
        <v>0</v>
      </c>
      <c r="CS209" s="343">
        <f>AR209+CR209</f>
        <v>0</v>
      </c>
      <c r="CT209" s="343">
        <f>AS209+CS209</f>
        <v>0</v>
      </c>
      <c r="CU209" s="343">
        <f>AT209+CT209</f>
        <v>0</v>
      </c>
      <c r="CV209" s="257">
        <f>AU209+CU209</f>
        <v>0</v>
      </c>
      <c r="CW209" s="346">
        <f>AV209+CV209</f>
        <v>0</v>
      </c>
      <c r="CX209" s="346">
        <f>AW209+CW209</f>
        <v>0</v>
      </c>
      <c r="CY209" s="346">
        <f>AX209+CX209</f>
        <v>0</v>
      </c>
      <c r="CZ209" s="346">
        <f>AY209+CY209</f>
        <v>0</v>
      </c>
      <c r="DA209" s="50"/>
      <c r="DB209" s="94"/>
      <c r="DC209" s="95" t="s">
        <v>48</v>
      </c>
      <c r="DD209" s="96"/>
      <c r="DE209" s="316" t="s">
        <v>22</v>
      </c>
      <c r="DF209" s="257"/>
      <c r="DG209" s="50"/>
    </row>
    <row r="210" spans="1:111" s="14" customFormat="1" ht="15" customHeight="1">
      <c r="A210" s="50"/>
      <c r="B210" s="94"/>
      <c r="C210" s="95"/>
      <c r="D210" s="96"/>
      <c r="E210" s="316" t="s">
        <v>140</v>
      </c>
      <c r="F210" s="69"/>
      <c r="G210" s="86"/>
      <c r="H210" s="81"/>
      <c r="I210" s="86"/>
      <c r="J210" s="81"/>
      <c r="K210" s="86"/>
      <c r="L210" s="81"/>
      <c r="M210" s="77"/>
      <c r="N210" s="66"/>
      <c r="O210" s="74"/>
      <c r="P210" s="66"/>
      <c r="Q210" s="74"/>
      <c r="R210" s="50"/>
      <c r="S210" s="94"/>
      <c r="T210" s="95"/>
      <c r="U210" s="96"/>
      <c r="V210" s="316" t="s">
        <v>140</v>
      </c>
      <c r="W210" s="69"/>
      <c r="X210" s="86"/>
      <c r="Y210" s="81"/>
      <c r="Z210" s="86"/>
      <c r="AA210" s="81"/>
      <c r="AB210" s="86"/>
      <c r="AC210" s="81"/>
      <c r="AD210" s="77"/>
      <c r="AE210" s="66"/>
      <c r="AF210" s="74"/>
      <c r="AG210" s="66"/>
      <c r="AH210" s="74"/>
      <c r="AI210" s="50"/>
      <c r="AJ210" s="94"/>
      <c r="AK210" s="95"/>
      <c r="AL210" s="96"/>
      <c r="AM210" s="316" t="s">
        <v>140</v>
      </c>
      <c r="AN210" s="257"/>
      <c r="AO210" s="343"/>
      <c r="AP210" s="343"/>
      <c r="AQ210" s="343"/>
      <c r="AR210" s="343"/>
      <c r="AS210" s="343"/>
      <c r="AT210" s="343"/>
      <c r="AU210" s="257"/>
      <c r="AV210" s="346"/>
      <c r="AW210" s="346"/>
      <c r="AX210" s="346"/>
      <c r="AY210" s="346"/>
      <c r="AZ210" s="50"/>
      <c r="BA210" s="268"/>
      <c r="BB210" s="48"/>
      <c r="BC210" s="94"/>
      <c r="BD210" s="95"/>
      <c r="BE210" s="96"/>
      <c r="BF210" s="316" t="s">
        <v>140</v>
      </c>
      <c r="BG210" s="257">
        <f t="shared" si="900"/>
        <v>0</v>
      </c>
      <c r="BH210" s="343">
        <f>G210+BG210</f>
        <v>0</v>
      </c>
      <c r="BI210" s="343">
        <f>H210+BH210</f>
        <v>0</v>
      </c>
      <c r="BJ210" s="343">
        <f>I210+BI210</f>
        <v>0</v>
      </c>
      <c r="BK210" s="343">
        <f>J210+BJ210</f>
        <v>0</v>
      </c>
      <c r="BL210" s="343">
        <f>K210+BK210</f>
        <v>0</v>
      </c>
      <c r="BM210" s="343">
        <f>L210+BL210</f>
        <v>0</v>
      </c>
      <c r="BN210" s="257">
        <f>M210+BM210</f>
        <v>0</v>
      </c>
      <c r="BO210" s="346">
        <f>N210+BN210</f>
        <v>0</v>
      </c>
      <c r="BP210" s="346">
        <f>O210+BO210</f>
        <v>0</v>
      </c>
      <c r="BQ210" s="346">
        <f>P210+BP210</f>
        <v>0</v>
      </c>
      <c r="BR210" s="346">
        <f>Q210+BQ210</f>
        <v>0</v>
      </c>
      <c r="BS210" s="50"/>
      <c r="BT210" s="94"/>
      <c r="BU210" s="95"/>
      <c r="BV210" s="96"/>
      <c r="BW210" s="316" t="s">
        <v>140</v>
      </c>
      <c r="BX210" s="257">
        <f t="shared" si="901"/>
        <v>0</v>
      </c>
      <c r="BY210" s="343">
        <f>X210+BX210</f>
        <v>0</v>
      </c>
      <c r="BZ210" s="343">
        <f>Y210+BY210</f>
        <v>0</v>
      </c>
      <c r="CA210" s="343">
        <f>Z210+BZ210</f>
        <v>0</v>
      </c>
      <c r="CB210" s="343">
        <f>AA210+CA210</f>
        <v>0</v>
      </c>
      <c r="CC210" s="343">
        <f>AB210+CB210</f>
        <v>0</v>
      </c>
      <c r="CD210" s="343">
        <f>AC210+CC210</f>
        <v>0</v>
      </c>
      <c r="CE210" s="257">
        <f>AD210+CD210</f>
        <v>0</v>
      </c>
      <c r="CF210" s="346">
        <f>AE210+CE210</f>
        <v>0</v>
      </c>
      <c r="CG210" s="346">
        <f>AF210+CF210</f>
        <v>0</v>
      </c>
      <c r="CH210" s="346">
        <f>AG210+CG210</f>
        <v>0</v>
      </c>
      <c r="CI210" s="346">
        <f>AH210+CH210</f>
        <v>0</v>
      </c>
      <c r="CJ210" s="50"/>
      <c r="CK210" s="94"/>
      <c r="CL210" s="95"/>
      <c r="CM210" s="96"/>
      <c r="CN210" s="316" t="s">
        <v>140</v>
      </c>
      <c r="CO210" s="257">
        <f t="shared" si="902"/>
        <v>0</v>
      </c>
      <c r="CP210" s="343">
        <f>AO210+CO210</f>
        <v>0</v>
      </c>
      <c r="CQ210" s="343">
        <f>AP210+CP210</f>
        <v>0</v>
      </c>
      <c r="CR210" s="343">
        <f>AQ210+CQ210</f>
        <v>0</v>
      </c>
      <c r="CS210" s="343">
        <f>AR210+CR210</f>
        <v>0</v>
      </c>
      <c r="CT210" s="343">
        <f>AS210+CS210</f>
        <v>0</v>
      </c>
      <c r="CU210" s="343">
        <f>AT210+CT210</f>
        <v>0</v>
      </c>
      <c r="CV210" s="257">
        <f>AU210+CU210</f>
        <v>0</v>
      </c>
      <c r="CW210" s="346">
        <f>AV210+CV210</f>
        <v>0</v>
      </c>
      <c r="CX210" s="346">
        <f>AW210+CW210</f>
        <v>0</v>
      </c>
      <c r="CY210" s="346">
        <f>AX210+CX210</f>
        <v>0</v>
      </c>
      <c r="CZ210" s="346">
        <f>AY210+CY210</f>
        <v>0</v>
      </c>
      <c r="DA210" s="50"/>
      <c r="DB210" s="94"/>
      <c r="DC210" s="95"/>
      <c r="DD210" s="96"/>
      <c r="DE210" s="316" t="s">
        <v>140</v>
      </c>
      <c r="DF210" s="257"/>
      <c r="DG210" s="50"/>
    </row>
    <row r="211" spans="1:111" s="14" customFormat="1" ht="15" customHeight="1">
      <c r="A211" s="50"/>
      <c r="B211" s="94"/>
      <c r="C211" s="95"/>
      <c r="D211" s="96"/>
      <c r="E211" s="316" t="s">
        <v>249</v>
      </c>
      <c r="F211" s="69">
        <f t="shared" si="893"/>
        <v>0</v>
      </c>
      <c r="G211" s="86">
        <f t="shared" si="893"/>
        <v>0</v>
      </c>
      <c r="H211" s="81">
        <f t="shared" si="893"/>
        <v>0</v>
      </c>
      <c r="I211" s="86">
        <f t="shared" si="893"/>
        <v>0</v>
      </c>
      <c r="J211" s="81">
        <f t="shared" si="893"/>
        <v>0</v>
      </c>
      <c r="K211" s="86">
        <f t="shared" si="893"/>
        <v>0</v>
      </c>
      <c r="L211" s="81">
        <f t="shared" si="893"/>
        <v>0</v>
      </c>
      <c r="M211" s="77">
        <f t="shared" si="893"/>
        <v>0</v>
      </c>
      <c r="N211" s="66">
        <f t="shared" si="893"/>
        <v>0</v>
      </c>
      <c r="O211" s="74">
        <f t="shared" si="893"/>
        <v>0</v>
      </c>
      <c r="P211" s="66">
        <f t="shared" si="893"/>
        <v>0</v>
      </c>
      <c r="Q211" s="74">
        <f t="shared" si="893"/>
        <v>0</v>
      </c>
      <c r="R211" s="50"/>
      <c r="S211" s="94"/>
      <c r="T211" s="95"/>
      <c r="U211" s="96"/>
      <c r="V211" s="316" t="s">
        <v>249</v>
      </c>
      <c r="W211" s="69">
        <f t="shared" ref="W211:AH211" si="903">IF(W209=0,0,W210/W209)</f>
        <v>0</v>
      </c>
      <c r="X211" s="86">
        <f t="shared" si="903"/>
        <v>0</v>
      </c>
      <c r="Y211" s="81">
        <f t="shared" si="903"/>
        <v>0</v>
      </c>
      <c r="Z211" s="86">
        <f t="shared" si="903"/>
        <v>0</v>
      </c>
      <c r="AA211" s="81">
        <f t="shared" si="903"/>
        <v>0</v>
      </c>
      <c r="AB211" s="86">
        <f t="shared" si="903"/>
        <v>0</v>
      </c>
      <c r="AC211" s="81">
        <f t="shared" si="903"/>
        <v>0</v>
      </c>
      <c r="AD211" s="77">
        <f t="shared" si="903"/>
        <v>0</v>
      </c>
      <c r="AE211" s="66">
        <f t="shared" si="903"/>
        <v>0</v>
      </c>
      <c r="AF211" s="74">
        <f t="shared" si="903"/>
        <v>0</v>
      </c>
      <c r="AG211" s="66">
        <f t="shared" si="903"/>
        <v>0</v>
      </c>
      <c r="AH211" s="74">
        <f t="shared" si="903"/>
        <v>0</v>
      </c>
      <c r="AI211" s="50"/>
      <c r="AJ211" s="94"/>
      <c r="AK211" s="95"/>
      <c r="AL211" s="96"/>
      <c r="AM211" s="316" t="s">
        <v>249</v>
      </c>
      <c r="AN211" s="257">
        <f t="shared" ref="AN211:AY211" si="904">IF(AN209=0,0,AN210/AN209)</f>
        <v>0</v>
      </c>
      <c r="AO211" s="343">
        <f t="shared" si="904"/>
        <v>0</v>
      </c>
      <c r="AP211" s="343">
        <f t="shared" si="904"/>
        <v>0</v>
      </c>
      <c r="AQ211" s="343">
        <f t="shared" si="904"/>
        <v>0</v>
      </c>
      <c r="AR211" s="343">
        <f t="shared" si="904"/>
        <v>0</v>
      </c>
      <c r="AS211" s="343">
        <f t="shared" si="904"/>
        <v>0</v>
      </c>
      <c r="AT211" s="343">
        <f t="shared" si="904"/>
        <v>0</v>
      </c>
      <c r="AU211" s="257">
        <f t="shared" si="904"/>
        <v>0</v>
      </c>
      <c r="AV211" s="346">
        <f t="shared" si="904"/>
        <v>0</v>
      </c>
      <c r="AW211" s="346">
        <f t="shared" si="904"/>
        <v>0</v>
      </c>
      <c r="AX211" s="346">
        <f t="shared" si="904"/>
        <v>0</v>
      </c>
      <c r="AY211" s="346">
        <f t="shared" si="904"/>
        <v>0</v>
      </c>
      <c r="AZ211" s="50"/>
      <c r="BA211" s="268"/>
      <c r="BB211" s="48"/>
      <c r="BC211" s="94"/>
      <c r="BD211" s="95"/>
      <c r="BE211" s="96"/>
      <c r="BF211" s="316" t="s">
        <v>249</v>
      </c>
      <c r="BG211" s="257">
        <f t="shared" ref="BG211:BR211" si="905">IF(BG209=0,0,BG210/BG209)</f>
        <v>0</v>
      </c>
      <c r="BH211" s="343">
        <f t="shared" si="905"/>
        <v>0</v>
      </c>
      <c r="BI211" s="343">
        <f t="shared" si="905"/>
        <v>0</v>
      </c>
      <c r="BJ211" s="343">
        <f t="shared" si="905"/>
        <v>0</v>
      </c>
      <c r="BK211" s="343">
        <f t="shared" si="905"/>
        <v>0</v>
      </c>
      <c r="BL211" s="343">
        <f t="shared" si="905"/>
        <v>0</v>
      </c>
      <c r="BM211" s="343">
        <f t="shared" si="905"/>
        <v>0</v>
      </c>
      <c r="BN211" s="257">
        <f t="shared" si="905"/>
        <v>0</v>
      </c>
      <c r="BO211" s="346">
        <f t="shared" si="905"/>
        <v>0</v>
      </c>
      <c r="BP211" s="346">
        <f t="shared" si="905"/>
        <v>0</v>
      </c>
      <c r="BQ211" s="346">
        <f t="shared" si="905"/>
        <v>0</v>
      </c>
      <c r="BR211" s="346">
        <f t="shared" si="905"/>
        <v>0</v>
      </c>
      <c r="BS211" s="50"/>
      <c r="BT211" s="94"/>
      <c r="BU211" s="95"/>
      <c r="BV211" s="96"/>
      <c r="BW211" s="316" t="s">
        <v>249</v>
      </c>
      <c r="BX211" s="257">
        <f t="shared" ref="BX211:CI211" si="906">IF(BX209=0,0,BX210/BX209)</f>
        <v>0</v>
      </c>
      <c r="BY211" s="343">
        <f t="shared" si="906"/>
        <v>0</v>
      </c>
      <c r="BZ211" s="343">
        <f t="shared" si="906"/>
        <v>0</v>
      </c>
      <c r="CA211" s="343">
        <f t="shared" si="906"/>
        <v>0</v>
      </c>
      <c r="CB211" s="343">
        <f t="shared" si="906"/>
        <v>0</v>
      </c>
      <c r="CC211" s="343">
        <f t="shared" si="906"/>
        <v>0</v>
      </c>
      <c r="CD211" s="343">
        <f t="shared" si="906"/>
        <v>0</v>
      </c>
      <c r="CE211" s="257">
        <f t="shared" si="906"/>
        <v>0</v>
      </c>
      <c r="CF211" s="346">
        <f t="shared" si="906"/>
        <v>0</v>
      </c>
      <c r="CG211" s="346">
        <f t="shared" si="906"/>
        <v>0</v>
      </c>
      <c r="CH211" s="346">
        <f t="shared" si="906"/>
        <v>0</v>
      </c>
      <c r="CI211" s="346">
        <f t="shared" si="906"/>
        <v>0</v>
      </c>
      <c r="CJ211" s="50"/>
      <c r="CK211" s="94"/>
      <c r="CL211" s="95"/>
      <c r="CM211" s="96"/>
      <c r="CN211" s="316" t="s">
        <v>249</v>
      </c>
      <c r="CO211" s="257">
        <f t="shared" ref="CO211:CZ211" si="907">IF(CO209=0,0,CO210/CO209)</f>
        <v>0</v>
      </c>
      <c r="CP211" s="343">
        <f t="shared" si="907"/>
        <v>0</v>
      </c>
      <c r="CQ211" s="343">
        <f t="shared" si="907"/>
        <v>0</v>
      </c>
      <c r="CR211" s="343">
        <f t="shared" si="907"/>
        <v>0</v>
      </c>
      <c r="CS211" s="343">
        <f t="shared" si="907"/>
        <v>0</v>
      </c>
      <c r="CT211" s="343">
        <f t="shared" si="907"/>
        <v>0</v>
      </c>
      <c r="CU211" s="343">
        <f t="shared" si="907"/>
        <v>0</v>
      </c>
      <c r="CV211" s="257">
        <f t="shared" si="907"/>
        <v>0</v>
      </c>
      <c r="CW211" s="346">
        <f t="shared" si="907"/>
        <v>0</v>
      </c>
      <c r="CX211" s="346">
        <f t="shared" si="907"/>
        <v>0</v>
      </c>
      <c r="CY211" s="346">
        <f t="shared" si="907"/>
        <v>0</v>
      </c>
      <c r="CZ211" s="346">
        <f t="shared" si="907"/>
        <v>0</v>
      </c>
      <c r="DA211" s="50"/>
      <c r="DB211" s="94"/>
      <c r="DC211" s="95"/>
      <c r="DD211" s="96"/>
      <c r="DE211" s="316" t="s">
        <v>249</v>
      </c>
      <c r="DF211" s="257">
        <f t="shared" ref="DF211" si="908">IF(DF209=0,0,DF210/DF209)</f>
        <v>0</v>
      </c>
      <c r="DG211" s="50"/>
    </row>
    <row r="212" spans="1:111" s="14" customFormat="1" ht="15" customHeight="1">
      <c r="A212" s="50"/>
      <c r="B212" s="94"/>
      <c r="C212" s="95" t="s">
        <v>49</v>
      </c>
      <c r="D212" s="96"/>
      <c r="E212" s="316" t="s">
        <v>22</v>
      </c>
      <c r="F212" s="69"/>
      <c r="G212" s="77"/>
      <c r="H212" s="69"/>
      <c r="I212" s="77"/>
      <c r="J212" s="69"/>
      <c r="K212" s="77"/>
      <c r="L212" s="69"/>
      <c r="M212" s="77"/>
      <c r="N212" s="67"/>
      <c r="O212" s="75"/>
      <c r="P212" s="67"/>
      <c r="Q212" s="75"/>
      <c r="R212" s="50"/>
      <c r="S212" s="94"/>
      <c r="T212" s="95" t="s">
        <v>49</v>
      </c>
      <c r="U212" s="96"/>
      <c r="V212" s="316" t="s">
        <v>22</v>
      </c>
      <c r="W212" s="69"/>
      <c r="X212" s="77"/>
      <c r="Y212" s="69"/>
      <c r="Z212" s="77"/>
      <c r="AA212" s="69"/>
      <c r="AB212" s="77"/>
      <c r="AC212" s="69"/>
      <c r="AD212" s="77"/>
      <c r="AE212" s="67"/>
      <c r="AF212" s="75"/>
      <c r="AG212" s="67"/>
      <c r="AH212" s="75"/>
      <c r="AI212" s="50"/>
      <c r="AJ212" s="94"/>
      <c r="AK212" s="95" t="s">
        <v>49</v>
      </c>
      <c r="AL212" s="96"/>
      <c r="AM212" s="316" t="s">
        <v>22</v>
      </c>
      <c r="AN212" s="257"/>
      <c r="AO212" s="257"/>
      <c r="AP212" s="257"/>
      <c r="AQ212" s="257"/>
      <c r="AR212" s="257"/>
      <c r="AS212" s="257"/>
      <c r="AT212" s="257"/>
      <c r="AU212" s="257"/>
      <c r="AV212" s="258"/>
      <c r="AW212" s="258"/>
      <c r="AX212" s="258"/>
      <c r="AY212" s="258"/>
      <c r="AZ212" s="50"/>
      <c r="BA212" s="268"/>
      <c r="BB212" s="48"/>
      <c r="BC212" s="94"/>
      <c r="BD212" s="95" t="s">
        <v>49</v>
      </c>
      <c r="BE212" s="96"/>
      <c r="BF212" s="316" t="s">
        <v>22</v>
      </c>
      <c r="BG212" s="257">
        <f t="shared" ref="BG212:BG213" si="909">F212</f>
        <v>0</v>
      </c>
      <c r="BH212" s="257">
        <f>G212+BG212</f>
        <v>0</v>
      </c>
      <c r="BI212" s="257">
        <f>H212+BH212</f>
        <v>0</v>
      </c>
      <c r="BJ212" s="257">
        <f>I212+BI212</f>
        <v>0</v>
      </c>
      <c r="BK212" s="257">
        <f>J212+BJ212</f>
        <v>0</v>
      </c>
      <c r="BL212" s="257">
        <f>K212+BK212</f>
        <v>0</v>
      </c>
      <c r="BM212" s="257">
        <f>L212+BL212</f>
        <v>0</v>
      </c>
      <c r="BN212" s="257">
        <f>M212+BM212</f>
        <v>0</v>
      </c>
      <c r="BO212" s="258">
        <f>N212+BN212</f>
        <v>0</v>
      </c>
      <c r="BP212" s="258">
        <f>O212+BO212</f>
        <v>0</v>
      </c>
      <c r="BQ212" s="258">
        <f>P212+BP212</f>
        <v>0</v>
      </c>
      <c r="BR212" s="258">
        <f>Q212+BQ212</f>
        <v>0</v>
      </c>
      <c r="BS212" s="50"/>
      <c r="BT212" s="94"/>
      <c r="BU212" s="95" t="s">
        <v>49</v>
      </c>
      <c r="BV212" s="96"/>
      <c r="BW212" s="316" t="s">
        <v>22</v>
      </c>
      <c r="BX212" s="257">
        <f t="shared" ref="BX212:BX213" si="910">W212</f>
        <v>0</v>
      </c>
      <c r="BY212" s="257">
        <f>X212+BX212</f>
        <v>0</v>
      </c>
      <c r="BZ212" s="257">
        <f>Y212+BY212</f>
        <v>0</v>
      </c>
      <c r="CA212" s="257">
        <f>Z212+BZ212</f>
        <v>0</v>
      </c>
      <c r="CB212" s="257">
        <f>AA212+CA212</f>
        <v>0</v>
      </c>
      <c r="CC212" s="257">
        <f>AB212+CB212</f>
        <v>0</v>
      </c>
      <c r="CD212" s="257">
        <f>AC212+CC212</f>
        <v>0</v>
      </c>
      <c r="CE212" s="257">
        <f>AD212+CD212</f>
        <v>0</v>
      </c>
      <c r="CF212" s="258">
        <f>AE212+CE212</f>
        <v>0</v>
      </c>
      <c r="CG212" s="258">
        <f>AF212+CF212</f>
        <v>0</v>
      </c>
      <c r="CH212" s="258">
        <f>AG212+CG212</f>
        <v>0</v>
      </c>
      <c r="CI212" s="258">
        <f>AH212+CH212</f>
        <v>0</v>
      </c>
      <c r="CJ212" s="50"/>
      <c r="CK212" s="94"/>
      <c r="CL212" s="95" t="s">
        <v>49</v>
      </c>
      <c r="CM212" s="96"/>
      <c r="CN212" s="316" t="s">
        <v>22</v>
      </c>
      <c r="CO212" s="257">
        <f t="shared" ref="CO212:CO213" si="911">AN212</f>
        <v>0</v>
      </c>
      <c r="CP212" s="257">
        <f>AO212+CO212</f>
        <v>0</v>
      </c>
      <c r="CQ212" s="257">
        <f>AP212+CP212</f>
        <v>0</v>
      </c>
      <c r="CR212" s="257">
        <f>AQ212+CQ212</f>
        <v>0</v>
      </c>
      <c r="CS212" s="257">
        <f>AR212+CR212</f>
        <v>0</v>
      </c>
      <c r="CT212" s="257">
        <f>AS212+CS212</f>
        <v>0</v>
      </c>
      <c r="CU212" s="257">
        <f>AT212+CT212</f>
        <v>0</v>
      </c>
      <c r="CV212" s="257">
        <f>AU212+CU212</f>
        <v>0</v>
      </c>
      <c r="CW212" s="258">
        <f>AV212+CV212</f>
        <v>0</v>
      </c>
      <c r="CX212" s="258">
        <f>AW212+CW212</f>
        <v>0</v>
      </c>
      <c r="CY212" s="258">
        <f>AX212+CX212</f>
        <v>0</v>
      </c>
      <c r="CZ212" s="258">
        <f>AY212+CY212</f>
        <v>0</v>
      </c>
      <c r="DA212" s="50"/>
      <c r="DB212" s="94"/>
      <c r="DC212" s="95" t="s">
        <v>49</v>
      </c>
      <c r="DD212" s="96"/>
      <c r="DE212" s="316" t="s">
        <v>22</v>
      </c>
      <c r="DF212" s="257"/>
      <c r="DG212" s="50"/>
    </row>
    <row r="213" spans="1:111" s="14" customFormat="1" ht="15" customHeight="1">
      <c r="A213" s="50"/>
      <c r="B213" s="94"/>
      <c r="C213" s="95"/>
      <c r="D213" s="96"/>
      <c r="E213" s="316" t="s">
        <v>140</v>
      </c>
      <c r="F213" s="69"/>
      <c r="G213" s="77"/>
      <c r="H213" s="69"/>
      <c r="I213" s="77"/>
      <c r="J213" s="69"/>
      <c r="K213" s="77"/>
      <c r="L213" s="69"/>
      <c r="M213" s="77"/>
      <c r="N213" s="67"/>
      <c r="O213" s="75"/>
      <c r="P213" s="67"/>
      <c r="Q213" s="75"/>
      <c r="R213" s="50"/>
      <c r="S213" s="94"/>
      <c r="T213" s="95"/>
      <c r="U213" s="96"/>
      <c r="V213" s="316" t="s">
        <v>140</v>
      </c>
      <c r="W213" s="69"/>
      <c r="X213" s="77"/>
      <c r="Y213" s="69"/>
      <c r="Z213" s="77"/>
      <c r="AA213" s="69"/>
      <c r="AB213" s="77"/>
      <c r="AC213" s="69"/>
      <c r="AD213" s="77"/>
      <c r="AE213" s="67"/>
      <c r="AF213" s="75"/>
      <c r="AG213" s="67"/>
      <c r="AH213" s="75"/>
      <c r="AI213" s="50"/>
      <c r="AJ213" s="94"/>
      <c r="AK213" s="95"/>
      <c r="AL213" s="96"/>
      <c r="AM213" s="316" t="s">
        <v>140</v>
      </c>
      <c r="AN213" s="257"/>
      <c r="AO213" s="257"/>
      <c r="AP213" s="257"/>
      <c r="AQ213" s="257"/>
      <c r="AR213" s="257"/>
      <c r="AS213" s="257"/>
      <c r="AT213" s="257"/>
      <c r="AU213" s="257"/>
      <c r="AV213" s="258"/>
      <c r="AW213" s="258"/>
      <c r="AX213" s="258"/>
      <c r="AY213" s="258"/>
      <c r="AZ213" s="50"/>
      <c r="BA213" s="268"/>
      <c r="BB213" s="48"/>
      <c r="BC213" s="94"/>
      <c r="BD213" s="95"/>
      <c r="BE213" s="96"/>
      <c r="BF213" s="316" t="s">
        <v>140</v>
      </c>
      <c r="BG213" s="257">
        <f t="shared" si="909"/>
        <v>0</v>
      </c>
      <c r="BH213" s="257">
        <f>G213+BG213</f>
        <v>0</v>
      </c>
      <c r="BI213" s="257">
        <f>H213+BH213</f>
        <v>0</v>
      </c>
      <c r="BJ213" s="257">
        <f>I213+BI213</f>
        <v>0</v>
      </c>
      <c r="BK213" s="257">
        <f>J213+BJ213</f>
        <v>0</v>
      </c>
      <c r="BL213" s="257">
        <f>K213+BK213</f>
        <v>0</v>
      </c>
      <c r="BM213" s="257">
        <f>L213+BL213</f>
        <v>0</v>
      </c>
      <c r="BN213" s="257">
        <f>M213+BM213</f>
        <v>0</v>
      </c>
      <c r="BO213" s="258">
        <f>N213+BN213</f>
        <v>0</v>
      </c>
      <c r="BP213" s="258">
        <f>O213+BO213</f>
        <v>0</v>
      </c>
      <c r="BQ213" s="258">
        <f>P213+BP213</f>
        <v>0</v>
      </c>
      <c r="BR213" s="258">
        <f>Q213+BQ213</f>
        <v>0</v>
      </c>
      <c r="BS213" s="50"/>
      <c r="BT213" s="94"/>
      <c r="BU213" s="95"/>
      <c r="BV213" s="96"/>
      <c r="BW213" s="316" t="s">
        <v>140</v>
      </c>
      <c r="BX213" s="257">
        <f t="shared" si="910"/>
        <v>0</v>
      </c>
      <c r="BY213" s="257">
        <f>X213+BX213</f>
        <v>0</v>
      </c>
      <c r="BZ213" s="257">
        <f>Y213+BY213</f>
        <v>0</v>
      </c>
      <c r="CA213" s="257">
        <f>Z213+BZ213</f>
        <v>0</v>
      </c>
      <c r="CB213" s="257">
        <f>AA213+CA213</f>
        <v>0</v>
      </c>
      <c r="CC213" s="257">
        <f>AB213+CB213</f>
        <v>0</v>
      </c>
      <c r="CD213" s="257">
        <f>AC213+CC213</f>
        <v>0</v>
      </c>
      <c r="CE213" s="257">
        <f>AD213+CD213</f>
        <v>0</v>
      </c>
      <c r="CF213" s="258">
        <f>AE213+CE213</f>
        <v>0</v>
      </c>
      <c r="CG213" s="258">
        <f>AF213+CF213</f>
        <v>0</v>
      </c>
      <c r="CH213" s="258">
        <f>AG213+CG213</f>
        <v>0</v>
      </c>
      <c r="CI213" s="258">
        <f>AH213+CH213</f>
        <v>0</v>
      </c>
      <c r="CJ213" s="50"/>
      <c r="CK213" s="94"/>
      <c r="CL213" s="95"/>
      <c r="CM213" s="96"/>
      <c r="CN213" s="316" t="s">
        <v>140</v>
      </c>
      <c r="CO213" s="257">
        <f t="shared" si="911"/>
        <v>0</v>
      </c>
      <c r="CP213" s="257">
        <f>AO213+CO213</f>
        <v>0</v>
      </c>
      <c r="CQ213" s="257">
        <f>AP213+CP213</f>
        <v>0</v>
      </c>
      <c r="CR213" s="257">
        <f>AQ213+CQ213</f>
        <v>0</v>
      </c>
      <c r="CS213" s="257">
        <f>AR213+CR213</f>
        <v>0</v>
      </c>
      <c r="CT213" s="257">
        <f>AS213+CS213</f>
        <v>0</v>
      </c>
      <c r="CU213" s="257">
        <f>AT213+CT213</f>
        <v>0</v>
      </c>
      <c r="CV213" s="257">
        <f>AU213+CU213</f>
        <v>0</v>
      </c>
      <c r="CW213" s="258">
        <f>AV213+CV213</f>
        <v>0</v>
      </c>
      <c r="CX213" s="258">
        <f>AW213+CW213</f>
        <v>0</v>
      </c>
      <c r="CY213" s="258">
        <f>AX213+CX213</f>
        <v>0</v>
      </c>
      <c r="CZ213" s="258">
        <f>AY213+CY213</f>
        <v>0</v>
      </c>
      <c r="DA213" s="50"/>
      <c r="DB213" s="94"/>
      <c r="DC213" s="95"/>
      <c r="DD213" s="96"/>
      <c r="DE213" s="316" t="s">
        <v>140</v>
      </c>
      <c r="DF213" s="257"/>
      <c r="DG213" s="50"/>
    </row>
    <row r="214" spans="1:111" s="14" customFormat="1" ht="15" customHeight="1">
      <c r="A214" s="50"/>
      <c r="B214" s="94"/>
      <c r="C214" s="95"/>
      <c r="D214" s="96"/>
      <c r="E214" s="316" t="s">
        <v>249</v>
      </c>
      <c r="F214" s="69">
        <f t="shared" si="893"/>
        <v>0</v>
      </c>
      <c r="G214" s="77">
        <f t="shared" si="893"/>
        <v>0</v>
      </c>
      <c r="H214" s="69">
        <f t="shared" si="893"/>
        <v>0</v>
      </c>
      <c r="I214" s="77">
        <f t="shared" si="893"/>
        <v>0</v>
      </c>
      <c r="J214" s="69">
        <f t="shared" si="893"/>
        <v>0</v>
      </c>
      <c r="K214" s="77">
        <f t="shared" si="893"/>
        <v>0</v>
      </c>
      <c r="L214" s="69">
        <f t="shared" si="893"/>
        <v>0</v>
      </c>
      <c r="M214" s="77">
        <f t="shared" si="893"/>
        <v>0</v>
      </c>
      <c r="N214" s="67">
        <f t="shared" si="893"/>
        <v>0</v>
      </c>
      <c r="O214" s="75">
        <f t="shared" si="893"/>
        <v>0</v>
      </c>
      <c r="P214" s="67">
        <f t="shared" si="893"/>
        <v>0</v>
      </c>
      <c r="Q214" s="75">
        <f t="shared" si="893"/>
        <v>0</v>
      </c>
      <c r="R214" s="50"/>
      <c r="S214" s="94"/>
      <c r="T214" s="95"/>
      <c r="U214" s="96"/>
      <c r="V214" s="316" t="s">
        <v>249</v>
      </c>
      <c r="W214" s="69">
        <f t="shared" ref="W214:AH214" si="912">IF(W212=0,0,W213/W212)</f>
        <v>0</v>
      </c>
      <c r="X214" s="77">
        <f t="shared" si="912"/>
        <v>0</v>
      </c>
      <c r="Y214" s="69">
        <f t="shared" si="912"/>
        <v>0</v>
      </c>
      <c r="Z214" s="77">
        <f t="shared" si="912"/>
        <v>0</v>
      </c>
      <c r="AA214" s="69">
        <f t="shared" si="912"/>
        <v>0</v>
      </c>
      <c r="AB214" s="77">
        <f t="shared" si="912"/>
        <v>0</v>
      </c>
      <c r="AC214" s="69">
        <f t="shared" si="912"/>
        <v>0</v>
      </c>
      <c r="AD214" s="77">
        <f t="shared" si="912"/>
        <v>0</v>
      </c>
      <c r="AE214" s="67">
        <f t="shared" si="912"/>
        <v>0</v>
      </c>
      <c r="AF214" s="75">
        <f t="shared" si="912"/>
        <v>0</v>
      </c>
      <c r="AG214" s="67">
        <f t="shared" si="912"/>
        <v>0</v>
      </c>
      <c r="AH214" s="75">
        <f t="shared" si="912"/>
        <v>0</v>
      </c>
      <c r="AI214" s="50"/>
      <c r="AJ214" s="94"/>
      <c r="AK214" s="95"/>
      <c r="AL214" s="96"/>
      <c r="AM214" s="316" t="s">
        <v>249</v>
      </c>
      <c r="AN214" s="257">
        <f t="shared" ref="AN214:AY214" si="913">IF(AN212=0,0,AN213/AN212)</f>
        <v>0</v>
      </c>
      <c r="AO214" s="257">
        <f t="shared" si="913"/>
        <v>0</v>
      </c>
      <c r="AP214" s="257">
        <f t="shared" si="913"/>
        <v>0</v>
      </c>
      <c r="AQ214" s="257">
        <f t="shared" si="913"/>
        <v>0</v>
      </c>
      <c r="AR214" s="257">
        <f t="shared" si="913"/>
        <v>0</v>
      </c>
      <c r="AS214" s="257">
        <f t="shared" si="913"/>
        <v>0</v>
      </c>
      <c r="AT214" s="257">
        <f t="shared" si="913"/>
        <v>0</v>
      </c>
      <c r="AU214" s="257">
        <f t="shared" si="913"/>
        <v>0</v>
      </c>
      <c r="AV214" s="258">
        <f t="shared" si="913"/>
        <v>0</v>
      </c>
      <c r="AW214" s="258">
        <f t="shared" si="913"/>
        <v>0</v>
      </c>
      <c r="AX214" s="258">
        <f t="shared" si="913"/>
        <v>0</v>
      </c>
      <c r="AY214" s="258">
        <f t="shared" si="913"/>
        <v>0</v>
      </c>
      <c r="AZ214" s="50"/>
      <c r="BA214" s="268"/>
      <c r="BB214" s="48"/>
      <c r="BC214" s="94"/>
      <c r="BD214" s="95"/>
      <c r="BE214" s="96"/>
      <c r="BF214" s="316" t="s">
        <v>249</v>
      </c>
      <c r="BG214" s="257">
        <f t="shared" ref="BG214:BR214" si="914">IF(BG212=0,0,BG213/BG212)</f>
        <v>0</v>
      </c>
      <c r="BH214" s="257">
        <f t="shared" si="914"/>
        <v>0</v>
      </c>
      <c r="BI214" s="257">
        <f t="shared" si="914"/>
        <v>0</v>
      </c>
      <c r="BJ214" s="257">
        <f t="shared" si="914"/>
        <v>0</v>
      </c>
      <c r="BK214" s="257">
        <f t="shared" si="914"/>
        <v>0</v>
      </c>
      <c r="BL214" s="257">
        <f t="shared" si="914"/>
        <v>0</v>
      </c>
      <c r="BM214" s="257">
        <f t="shared" si="914"/>
        <v>0</v>
      </c>
      <c r="BN214" s="257">
        <f t="shared" si="914"/>
        <v>0</v>
      </c>
      <c r="BO214" s="258">
        <f t="shared" si="914"/>
        <v>0</v>
      </c>
      <c r="BP214" s="258">
        <f t="shared" si="914"/>
        <v>0</v>
      </c>
      <c r="BQ214" s="258">
        <f t="shared" si="914"/>
        <v>0</v>
      </c>
      <c r="BR214" s="258">
        <f t="shared" si="914"/>
        <v>0</v>
      </c>
      <c r="BS214" s="50"/>
      <c r="BT214" s="94"/>
      <c r="BU214" s="95"/>
      <c r="BV214" s="96"/>
      <c r="BW214" s="316" t="s">
        <v>249</v>
      </c>
      <c r="BX214" s="257">
        <f t="shared" ref="BX214:CI214" si="915">IF(BX212=0,0,BX213/BX212)</f>
        <v>0</v>
      </c>
      <c r="BY214" s="257">
        <f t="shared" si="915"/>
        <v>0</v>
      </c>
      <c r="BZ214" s="257">
        <f t="shared" si="915"/>
        <v>0</v>
      </c>
      <c r="CA214" s="257">
        <f t="shared" si="915"/>
        <v>0</v>
      </c>
      <c r="CB214" s="257">
        <f t="shared" si="915"/>
        <v>0</v>
      </c>
      <c r="CC214" s="257">
        <f t="shared" si="915"/>
        <v>0</v>
      </c>
      <c r="CD214" s="257">
        <f t="shared" si="915"/>
        <v>0</v>
      </c>
      <c r="CE214" s="257">
        <f t="shared" si="915"/>
        <v>0</v>
      </c>
      <c r="CF214" s="258">
        <f t="shared" si="915"/>
        <v>0</v>
      </c>
      <c r="CG214" s="258">
        <f t="shared" si="915"/>
        <v>0</v>
      </c>
      <c r="CH214" s="258">
        <f t="shared" si="915"/>
        <v>0</v>
      </c>
      <c r="CI214" s="258">
        <f t="shared" si="915"/>
        <v>0</v>
      </c>
      <c r="CJ214" s="50"/>
      <c r="CK214" s="94"/>
      <c r="CL214" s="95"/>
      <c r="CM214" s="96"/>
      <c r="CN214" s="316" t="s">
        <v>249</v>
      </c>
      <c r="CO214" s="257">
        <f t="shared" ref="CO214:CZ214" si="916">IF(CO212=0,0,CO213/CO212)</f>
        <v>0</v>
      </c>
      <c r="CP214" s="257">
        <f t="shared" si="916"/>
        <v>0</v>
      </c>
      <c r="CQ214" s="257">
        <f t="shared" si="916"/>
        <v>0</v>
      </c>
      <c r="CR214" s="257">
        <f t="shared" si="916"/>
        <v>0</v>
      </c>
      <c r="CS214" s="257">
        <f t="shared" si="916"/>
        <v>0</v>
      </c>
      <c r="CT214" s="257">
        <f t="shared" si="916"/>
        <v>0</v>
      </c>
      <c r="CU214" s="257">
        <f t="shared" si="916"/>
        <v>0</v>
      </c>
      <c r="CV214" s="257">
        <f t="shared" si="916"/>
        <v>0</v>
      </c>
      <c r="CW214" s="258">
        <f t="shared" si="916"/>
        <v>0</v>
      </c>
      <c r="CX214" s="258">
        <f t="shared" si="916"/>
        <v>0</v>
      </c>
      <c r="CY214" s="258">
        <f t="shared" si="916"/>
        <v>0</v>
      </c>
      <c r="CZ214" s="258">
        <f t="shared" si="916"/>
        <v>0</v>
      </c>
      <c r="DA214" s="50"/>
      <c r="DB214" s="94"/>
      <c r="DC214" s="95"/>
      <c r="DD214" s="96"/>
      <c r="DE214" s="316" t="s">
        <v>249</v>
      </c>
      <c r="DF214" s="257">
        <f t="shared" ref="DF214" si="917">IF(DF212=0,0,DF213/DF212)</f>
        <v>0</v>
      </c>
      <c r="DG214" s="50"/>
    </row>
    <row r="215" spans="1:111" s="14" customFormat="1" ht="15" customHeight="1">
      <c r="A215" s="50"/>
      <c r="B215" s="94"/>
      <c r="C215" s="95" t="s">
        <v>145</v>
      </c>
      <c r="D215" s="96"/>
      <c r="E215" s="316" t="s">
        <v>22</v>
      </c>
      <c r="F215" s="69"/>
      <c r="G215" s="86"/>
      <c r="H215" s="81"/>
      <c r="I215" s="86"/>
      <c r="J215" s="81"/>
      <c r="K215" s="86"/>
      <c r="L215" s="81"/>
      <c r="M215" s="77"/>
      <c r="N215" s="66"/>
      <c r="O215" s="74"/>
      <c r="P215" s="66"/>
      <c r="Q215" s="74"/>
      <c r="R215" s="50"/>
      <c r="S215" s="94"/>
      <c r="T215" s="95" t="s">
        <v>145</v>
      </c>
      <c r="U215" s="96"/>
      <c r="V215" s="316" t="s">
        <v>22</v>
      </c>
      <c r="W215" s="69"/>
      <c r="X215" s="86"/>
      <c r="Y215" s="81"/>
      <c r="Z215" s="86"/>
      <c r="AA215" s="81"/>
      <c r="AB215" s="86"/>
      <c r="AC215" s="81"/>
      <c r="AD215" s="77"/>
      <c r="AE215" s="66"/>
      <c r="AF215" s="74"/>
      <c r="AG215" s="66"/>
      <c r="AH215" s="74"/>
      <c r="AI215" s="50"/>
      <c r="AJ215" s="94"/>
      <c r="AK215" s="95" t="s">
        <v>145</v>
      </c>
      <c r="AL215" s="96"/>
      <c r="AM215" s="316" t="s">
        <v>22</v>
      </c>
      <c r="AN215" s="257"/>
      <c r="AO215" s="343"/>
      <c r="AP215" s="343"/>
      <c r="AQ215" s="343"/>
      <c r="AR215" s="343"/>
      <c r="AS215" s="343"/>
      <c r="AT215" s="343"/>
      <c r="AU215" s="257"/>
      <c r="AV215" s="346"/>
      <c r="AW215" s="346"/>
      <c r="AX215" s="346"/>
      <c r="AY215" s="346"/>
      <c r="AZ215" s="50"/>
      <c r="BA215" s="268"/>
      <c r="BB215" s="48"/>
      <c r="BC215" s="94"/>
      <c r="BD215" s="95" t="s">
        <v>145</v>
      </c>
      <c r="BE215" s="96"/>
      <c r="BF215" s="316" t="s">
        <v>22</v>
      </c>
      <c r="BG215" s="257">
        <f t="shared" ref="BG215:BG216" si="918">F215</f>
        <v>0</v>
      </c>
      <c r="BH215" s="343">
        <f>G215+BG215</f>
        <v>0</v>
      </c>
      <c r="BI215" s="343">
        <f>H215+BH215</f>
        <v>0</v>
      </c>
      <c r="BJ215" s="343">
        <f>I215+BI215</f>
        <v>0</v>
      </c>
      <c r="BK215" s="343">
        <f>J215+BJ215</f>
        <v>0</v>
      </c>
      <c r="BL215" s="343">
        <f>K215+BK215</f>
        <v>0</v>
      </c>
      <c r="BM215" s="343">
        <f>L215+BL215</f>
        <v>0</v>
      </c>
      <c r="BN215" s="257">
        <f>M215+BM215</f>
        <v>0</v>
      </c>
      <c r="BO215" s="346">
        <f>N215+BN215</f>
        <v>0</v>
      </c>
      <c r="BP215" s="346">
        <f>O215+BO215</f>
        <v>0</v>
      </c>
      <c r="BQ215" s="346">
        <f>P215+BP215</f>
        <v>0</v>
      </c>
      <c r="BR215" s="346">
        <f>Q215+BQ215</f>
        <v>0</v>
      </c>
      <c r="BS215" s="50"/>
      <c r="BT215" s="94"/>
      <c r="BU215" s="95" t="s">
        <v>145</v>
      </c>
      <c r="BV215" s="96"/>
      <c r="BW215" s="316" t="s">
        <v>22</v>
      </c>
      <c r="BX215" s="257">
        <f t="shared" ref="BX215:BX216" si="919">W215</f>
        <v>0</v>
      </c>
      <c r="BY215" s="343">
        <f>X215+BX215</f>
        <v>0</v>
      </c>
      <c r="BZ215" s="343">
        <f>Y215+BY215</f>
        <v>0</v>
      </c>
      <c r="CA215" s="343">
        <f>Z215+BZ215</f>
        <v>0</v>
      </c>
      <c r="CB215" s="343">
        <f>AA215+CA215</f>
        <v>0</v>
      </c>
      <c r="CC215" s="343">
        <f>AB215+CB215</f>
        <v>0</v>
      </c>
      <c r="CD215" s="343">
        <f>AC215+CC215</f>
        <v>0</v>
      </c>
      <c r="CE215" s="257">
        <f>AD215+CD215</f>
        <v>0</v>
      </c>
      <c r="CF215" s="346">
        <f>AE215+CE215</f>
        <v>0</v>
      </c>
      <c r="CG215" s="346">
        <f>AF215+CF215</f>
        <v>0</v>
      </c>
      <c r="CH215" s="346">
        <f>AG215+CG215</f>
        <v>0</v>
      </c>
      <c r="CI215" s="346">
        <f>AH215+CH215</f>
        <v>0</v>
      </c>
      <c r="CJ215" s="50"/>
      <c r="CK215" s="94"/>
      <c r="CL215" s="95" t="s">
        <v>145</v>
      </c>
      <c r="CM215" s="96"/>
      <c r="CN215" s="316" t="s">
        <v>22</v>
      </c>
      <c r="CO215" s="257">
        <f t="shared" ref="CO215:CO216" si="920">AN215</f>
        <v>0</v>
      </c>
      <c r="CP215" s="343">
        <f>AO215+CO215</f>
        <v>0</v>
      </c>
      <c r="CQ215" s="343">
        <f>AP215+CP215</f>
        <v>0</v>
      </c>
      <c r="CR215" s="343">
        <f>AQ215+CQ215</f>
        <v>0</v>
      </c>
      <c r="CS215" s="343">
        <f>AR215+CR215</f>
        <v>0</v>
      </c>
      <c r="CT215" s="343">
        <f>AS215+CS215</f>
        <v>0</v>
      </c>
      <c r="CU215" s="343">
        <f>AT215+CT215</f>
        <v>0</v>
      </c>
      <c r="CV215" s="257">
        <f>AU215+CU215</f>
        <v>0</v>
      </c>
      <c r="CW215" s="346">
        <f>AV215+CV215</f>
        <v>0</v>
      </c>
      <c r="CX215" s="346">
        <f>AW215+CW215</f>
        <v>0</v>
      </c>
      <c r="CY215" s="346">
        <f>AX215+CX215</f>
        <v>0</v>
      </c>
      <c r="CZ215" s="346">
        <f>AY215+CY215</f>
        <v>0</v>
      </c>
      <c r="DA215" s="50"/>
      <c r="DB215" s="94"/>
      <c r="DC215" s="95" t="s">
        <v>145</v>
      </c>
      <c r="DD215" s="96"/>
      <c r="DE215" s="316" t="s">
        <v>22</v>
      </c>
      <c r="DF215" s="257"/>
      <c r="DG215" s="50"/>
    </row>
    <row r="216" spans="1:111" s="14" customFormat="1" ht="15" customHeight="1">
      <c r="A216" s="50"/>
      <c r="B216" s="94"/>
      <c r="C216" s="95"/>
      <c r="D216" s="96"/>
      <c r="E216" s="316" t="s">
        <v>140</v>
      </c>
      <c r="F216" s="69"/>
      <c r="G216" s="86"/>
      <c r="H216" s="81"/>
      <c r="I216" s="86"/>
      <c r="J216" s="81"/>
      <c r="K216" s="86"/>
      <c r="L216" s="81"/>
      <c r="M216" s="77"/>
      <c r="N216" s="66"/>
      <c r="O216" s="74"/>
      <c r="P216" s="66"/>
      <c r="Q216" s="74"/>
      <c r="R216" s="50"/>
      <c r="S216" s="94"/>
      <c r="T216" s="95"/>
      <c r="U216" s="96"/>
      <c r="V216" s="316" t="s">
        <v>140</v>
      </c>
      <c r="W216" s="69"/>
      <c r="X216" s="86"/>
      <c r="Y216" s="81"/>
      <c r="Z216" s="86"/>
      <c r="AA216" s="81"/>
      <c r="AB216" s="86"/>
      <c r="AC216" s="81"/>
      <c r="AD216" s="77"/>
      <c r="AE216" s="66"/>
      <c r="AF216" s="74"/>
      <c r="AG216" s="66"/>
      <c r="AH216" s="74"/>
      <c r="AI216" s="50"/>
      <c r="AJ216" s="94"/>
      <c r="AK216" s="95"/>
      <c r="AL216" s="96"/>
      <c r="AM216" s="316" t="s">
        <v>140</v>
      </c>
      <c r="AN216" s="257"/>
      <c r="AO216" s="343"/>
      <c r="AP216" s="343"/>
      <c r="AQ216" s="343"/>
      <c r="AR216" s="343"/>
      <c r="AS216" s="343"/>
      <c r="AT216" s="343"/>
      <c r="AU216" s="257"/>
      <c r="AV216" s="346"/>
      <c r="AW216" s="346"/>
      <c r="AX216" s="346"/>
      <c r="AY216" s="346"/>
      <c r="AZ216" s="50"/>
      <c r="BA216" s="268"/>
      <c r="BB216" s="48"/>
      <c r="BC216" s="94"/>
      <c r="BD216" s="95"/>
      <c r="BE216" s="96"/>
      <c r="BF216" s="316" t="s">
        <v>140</v>
      </c>
      <c r="BG216" s="257">
        <f t="shared" si="918"/>
        <v>0</v>
      </c>
      <c r="BH216" s="343">
        <f>G216+BG216</f>
        <v>0</v>
      </c>
      <c r="BI216" s="343">
        <f>H216+BH216</f>
        <v>0</v>
      </c>
      <c r="BJ216" s="343">
        <f>I216+BI216</f>
        <v>0</v>
      </c>
      <c r="BK216" s="343">
        <f>J216+BJ216</f>
        <v>0</v>
      </c>
      <c r="BL216" s="343">
        <f>K216+BK216</f>
        <v>0</v>
      </c>
      <c r="BM216" s="343">
        <f>L216+BL216</f>
        <v>0</v>
      </c>
      <c r="BN216" s="257">
        <f>M216+BM216</f>
        <v>0</v>
      </c>
      <c r="BO216" s="346">
        <f>N216+BN216</f>
        <v>0</v>
      </c>
      <c r="BP216" s="346">
        <f>O216+BO216</f>
        <v>0</v>
      </c>
      <c r="BQ216" s="346">
        <f>P216+BP216</f>
        <v>0</v>
      </c>
      <c r="BR216" s="346">
        <f>Q216+BQ216</f>
        <v>0</v>
      </c>
      <c r="BS216" s="50"/>
      <c r="BT216" s="94"/>
      <c r="BU216" s="95"/>
      <c r="BV216" s="96"/>
      <c r="BW216" s="316" t="s">
        <v>140</v>
      </c>
      <c r="BX216" s="257">
        <f t="shared" si="919"/>
        <v>0</v>
      </c>
      <c r="BY216" s="343">
        <f>X216+BX216</f>
        <v>0</v>
      </c>
      <c r="BZ216" s="343">
        <f>Y216+BY216</f>
        <v>0</v>
      </c>
      <c r="CA216" s="343">
        <f>Z216+BZ216</f>
        <v>0</v>
      </c>
      <c r="CB216" s="343">
        <f>AA216+CA216</f>
        <v>0</v>
      </c>
      <c r="CC216" s="343">
        <f>AB216+CB216</f>
        <v>0</v>
      </c>
      <c r="CD216" s="343">
        <f>AC216+CC216</f>
        <v>0</v>
      </c>
      <c r="CE216" s="257">
        <f>AD216+CD216</f>
        <v>0</v>
      </c>
      <c r="CF216" s="346">
        <f>AE216+CE216</f>
        <v>0</v>
      </c>
      <c r="CG216" s="346">
        <f>AF216+CF216</f>
        <v>0</v>
      </c>
      <c r="CH216" s="346">
        <f>AG216+CG216</f>
        <v>0</v>
      </c>
      <c r="CI216" s="346">
        <f>AH216+CH216</f>
        <v>0</v>
      </c>
      <c r="CJ216" s="50"/>
      <c r="CK216" s="94"/>
      <c r="CL216" s="95"/>
      <c r="CM216" s="96"/>
      <c r="CN216" s="316" t="s">
        <v>140</v>
      </c>
      <c r="CO216" s="257">
        <f t="shared" si="920"/>
        <v>0</v>
      </c>
      <c r="CP216" s="343">
        <f>AO216+CO216</f>
        <v>0</v>
      </c>
      <c r="CQ216" s="343">
        <f>AP216+CP216</f>
        <v>0</v>
      </c>
      <c r="CR216" s="343">
        <f>AQ216+CQ216</f>
        <v>0</v>
      </c>
      <c r="CS216" s="343">
        <f>AR216+CR216</f>
        <v>0</v>
      </c>
      <c r="CT216" s="343">
        <f>AS216+CS216</f>
        <v>0</v>
      </c>
      <c r="CU216" s="343">
        <f>AT216+CT216</f>
        <v>0</v>
      </c>
      <c r="CV216" s="257">
        <f>AU216+CU216</f>
        <v>0</v>
      </c>
      <c r="CW216" s="346">
        <f>AV216+CV216</f>
        <v>0</v>
      </c>
      <c r="CX216" s="346">
        <f>AW216+CW216</f>
        <v>0</v>
      </c>
      <c r="CY216" s="346">
        <f>AX216+CX216</f>
        <v>0</v>
      </c>
      <c r="CZ216" s="346">
        <f>AY216+CY216</f>
        <v>0</v>
      </c>
      <c r="DA216" s="50"/>
      <c r="DB216" s="94"/>
      <c r="DC216" s="95"/>
      <c r="DD216" s="96"/>
      <c r="DE216" s="316" t="s">
        <v>140</v>
      </c>
      <c r="DF216" s="257"/>
      <c r="DG216" s="50"/>
    </row>
    <row r="217" spans="1:111" s="14" customFormat="1" ht="15" customHeight="1">
      <c r="A217" s="50"/>
      <c r="B217" s="94"/>
      <c r="C217" s="95"/>
      <c r="D217" s="96"/>
      <c r="E217" s="316" t="s">
        <v>249</v>
      </c>
      <c r="F217" s="69">
        <f t="shared" si="893"/>
        <v>0</v>
      </c>
      <c r="G217" s="86">
        <f t="shared" si="893"/>
        <v>0</v>
      </c>
      <c r="H217" s="81">
        <f t="shared" si="893"/>
        <v>0</v>
      </c>
      <c r="I217" s="86">
        <f t="shared" si="893"/>
        <v>0</v>
      </c>
      <c r="J217" s="81">
        <f t="shared" si="893"/>
        <v>0</v>
      </c>
      <c r="K217" s="86">
        <f t="shared" si="893"/>
        <v>0</v>
      </c>
      <c r="L217" s="81">
        <f t="shared" si="893"/>
        <v>0</v>
      </c>
      <c r="M217" s="77">
        <f t="shared" si="893"/>
        <v>0</v>
      </c>
      <c r="N217" s="66">
        <f t="shared" si="893"/>
        <v>0</v>
      </c>
      <c r="O217" s="74">
        <f t="shared" si="893"/>
        <v>0</v>
      </c>
      <c r="P217" s="66">
        <f t="shared" si="893"/>
        <v>0</v>
      </c>
      <c r="Q217" s="74">
        <f t="shared" si="893"/>
        <v>0</v>
      </c>
      <c r="R217" s="50"/>
      <c r="S217" s="94"/>
      <c r="T217" s="95"/>
      <c r="U217" s="96"/>
      <c r="V217" s="316" t="s">
        <v>249</v>
      </c>
      <c r="W217" s="69">
        <f t="shared" ref="W217:AH217" si="921">IF(W215=0,0,W216/W215)</f>
        <v>0</v>
      </c>
      <c r="X217" s="86">
        <f t="shared" si="921"/>
        <v>0</v>
      </c>
      <c r="Y217" s="81">
        <f t="shared" si="921"/>
        <v>0</v>
      </c>
      <c r="Z217" s="86">
        <f t="shared" si="921"/>
        <v>0</v>
      </c>
      <c r="AA217" s="81">
        <f t="shared" si="921"/>
        <v>0</v>
      </c>
      <c r="AB217" s="86">
        <f t="shared" si="921"/>
        <v>0</v>
      </c>
      <c r="AC217" s="81">
        <f t="shared" si="921"/>
        <v>0</v>
      </c>
      <c r="AD217" s="77">
        <f t="shared" si="921"/>
        <v>0</v>
      </c>
      <c r="AE217" s="66">
        <f t="shared" si="921"/>
        <v>0</v>
      </c>
      <c r="AF217" s="74">
        <f t="shared" si="921"/>
        <v>0</v>
      </c>
      <c r="AG217" s="66">
        <f t="shared" si="921"/>
        <v>0</v>
      </c>
      <c r="AH217" s="74">
        <f t="shared" si="921"/>
        <v>0</v>
      </c>
      <c r="AI217" s="50"/>
      <c r="AJ217" s="94"/>
      <c r="AK217" s="95"/>
      <c r="AL217" s="96"/>
      <c r="AM217" s="316" t="s">
        <v>249</v>
      </c>
      <c r="AN217" s="257">
        <f t="shared" ref="AN217:AY217" si="922">IF(AN215=0,0,AN216/AN215)</f>
        <v>0</v>
      </c>
      <c r="AO217" s="343">
        <f t="shared" si="922"/>
        <v>0</v>
      </c>
      <c r="AP217" s="343">
        <f t="shared" si="922"/>
        <v>0</v>
      </c>
      <c r="AQ217" s="343">
        <f t="shared" si="922"/>
        <v>0</v>
      </c>
      <c r="AR217" s="343">
        <f t="shared" si="922"/>
        <v>0</v>
      </c>
      <c r="AS217" s="343">
        <f t="shared" si="922"/>
        <v>0</v>
      </c>
      <c r="AT217" s="343">
        <f t="shared" si="922"/>
        <v>0</v>
      </c>
      <c r="AU217" s="257">
        <f t="shared" si="922"/>
        <v>0</v>
      </c>
      <c r="AV217" s="346">
        <f t="shared" si="922"/>
        <v>0</v>
      </c>
      <c r="AW217" s="346">
        <f t="shared" si="922"/>
        <v>0</v>
      </c>
      <c r="AX217" s="346">
        <f t="shared" si="922"/>
        <v>0</v>
      </c>
      <c r="AY217" s="346">
        <f t="shared" si="922"/>
        <v>0</v>
      </c>
      <c r="AZ217" s="50"/>
      <c r="BA217" s="268"/>
      <c r="BB217" s="48"/>
      <c r="BC217" s="94"/>
      <c r="BD217" s="95"/>
      <c r="BE217" s="96"/>
      <c r="BF217" s="316" t="s">
        <v>249</v>
      </c>
      <c r="BG217" s="257">
        <f t="shared" ref="BG217:BR217" si="923">IF(BG215=0,0,BG216/BG215)</f>
        <v>0</v>
      </c>
      <c r="BH217" s="343">
        <f t="shared" si="923"/>
        <v>0</v>
      </c>
      <c r="BI217" s="343">
        <f t="shared" si="923"/>
        <v>0</v>
      </c>
      <c r="BJ217" s="343">
        <f t="shared" si="923"/>
        <v>0</v>
      </c>
      <c r="BK217" s="343">
        <f t="shared" si="923"/>
        <v>0</v>
      </c>
      <c r="BL217" s="343">
        <f t="shared" si="923"/>
        <v>0</v>
      </c>
      <c r="BM217" s="343">
        <f t="shared" si="923"/>
        <v>0</v>
      </c>
      <c r="BN217" s="257">
        <f t="shared" si="923"/>
        <v>0</v>
      </c>
      <c r="BO217" s="346">
        <f t="shared" si="923"/>
        <v>0</v>
      </c>
      <c r="BP217" s="346">
        <f t="shared" si="923"/>
        <v>0</v>
      </c>
      <c r="BQ217" s="346">
        <f t="shared" si="923"/>
        <v>0</v>
      </c>
      <c r="BR217" s="346">
        <f t="shared" si="923"/>
        <v>0</v>
      </c>
      <c r="BS217" s="50"/>
      <c r="BT217" s="94"/>
      <c r="BU217" s="95"/>
      <c r="BV217" s="96"/>
      <c r="BW217" s="316" t="s">
        <v>249</v>
      </c>
      <c r="BX217" s="257">
        <f t="shared" ref="BX217:CI217" si="924">IF(BX215=0,0,BX216/BX215)</f>
        <v>0</v>
      </c>
      <c r="BY217" s="343">
        <f t="shared" si="924"/>
        <v>0</v>
      </c>
      <c r="BZ217" s="343">
        <f t="shared" si="924"/>
        <v>0</v>
      </c>
      <c r="CA217" s="343">
        <f t="shared" si="924"/>
        <v>0</v>
      </c>
      <c r="CB217" s="343">
        <f t="shared" si="924"/>
        <v>0</v>
      </c>
      <c r="CC217" s="343">
        <f t="shared" si="924"/>
        <v>0</v>
      </c>
      <c r="CD217" s="343">
        <f t="shared" si="924"/>
        <v>0</v>
      </c>
      <c r="CE217" s="257">
        <f t="shared" si="924"/>
        <v>0</v>
      </c>
      <c r="CF217" s="346">
        <f t="shared" si="924"/>
        <v>0</v>
      </c>
      <c r="CG217" s="346">
        <f t="shared" si="924"/>
        <v>0</v>
      </c>
      <c r="CH217" s="346">
        <f t="shared" si="924"/>
        <v>0</v>
      </c>
      <c r="CI217" s="346">
        <f t="shared" si="924"/>
        <v>0</v>
      </c>
      <c r="CJ217" s="50"/>
      <c r="CK217" s="94"/>
      <c r="CL217" s="95"/>
      <c r="CM217" s="96"/>
      <c r="CN217" s="316" t="s">
        <v>249</v>
      </c>
      <c r="CO217" s="257">
        <f t="shared" ref="CO217:CZ217" si="925">IF(CO215=0,0,CO216/CO215)</f>
        <v>0</v>
      </c>
      <c r="CP217" s="343">
        <f t="shared" si="925"/>
        <v>0</v>
      </c>
      <c r="CQ217" s="343">
        <f t="shared" si="925"/>
        <v>0</v>
      </c>
      <c r="CR217" s="343">
        <f t="shared" si="925"/>
        <v>0</v>
      </c>
      <c r="CS217" s="343">
        <f t="shared" si="925"/>
        <v>0</v>
      </c>
      <c r="CT217" s="343">
        <f t="shared" si="925"/>
        <v>0</v>
      </c>
      <c r="CU217" s="343">
        <f t="shared" si="925"/>
        <v>0</v>
      </c>
      <c r="CV217" s="257">
        <f t="shared" si="925"/>
        <v>0</v>
      </c>
      <c r="CW217" s="346">
        <f t="shared" si="925"/>
        <v>0</v>
      </c>
      <c r="CX217" s="346">
        <f t="shared" si="925"/>
        <v>0</v>
      </c>
      <c r="CY217" s="346">
        <f t="shared" si="925"/>
        <v>0</v>
      </c>
      <c r="CZ217" s="346">
        <f t="shared" si="925"/>
        <v>0</v>
      </c>
      <c r="DA217" s="50"/>
      <c r="DB217" s="94"/>
      <c r="DC217" s="95"/>
      <c r="DD217" s="96"/>
      <c r="DE217" s="316" t="s">
        <v>249</v>
      </c>
      <c r="DF217" s="257">
        <f t="shared" ref="DF217" si="926">IF(DF215=0,0,DF216/DF215)</f>
        <v>0</v>
      </c>
      <c r="DG217" s="50"/>
    </row>
    <row r="218" spans="1:111" s="16" customFormat="1" ht="15" customHeight="1">
      <c r="A218" s="51"/>
      <c r="B218" s="91" t="s">
        <v>244</v>
      </c>
      <c r="C218" s="92" t="s">
        <v>50</v>
      </c>
      <c r="D218" s="93"/>
      <c r="E218" s="317" t="s">
        <v>140</v>
      </c>
      <c r="F218" s="83">
        <f>F221+F224+F227+F230+F233+F236+F239+F242+F245+F248+F251+F254</f>
        <v>0</v>
      </c>
      <c r="G218" s="88">
        <f t="shared" ref="G218:Q218" si="927">G221+G224+G227+G230+G233+G236+G239+G242+G245+G248+G251+G254</f>
        <v>0</v>
      </c>
      <c r="H218" s="83">
        <f t="shared" si="927"/>
        <v>0</v>
      </c>
      <c r="I218" s="88">
        <f t="shared" si="927"/>
        <v>0</v>
      </c>
      <c r="J218" s="83">
        <f t="shared" si="927"/>
        <v>0</v>
      </c>
      <c r="K218" s="88">
        <f t="shared" si="927"/>
        <v>0</v>
      </c>
      <c r="L218" s="83">
        <f t="shared" si="927"/>
        <v>0</v>
      </c>
      <c r="M218" s="88">
        <f t="shared" si="927"/>
        <v>0</v>
      </c>
      <c r="N218" s="84">
        <f t="shared" si="927"/>
        <v>0</v>
      </c>
      <c r="O218" s="89">
        <f t="shared" si="927"/>
        <v>0</v>
      </c>
      <c r="P218" s="84">
        <f t="shared" si="927"/>
        <v>0</v>
      </c>
      <c r="Q218" s="89">
        <f t="shared" si="927"/>
        <v>0</v>
      </c>
      <c r="R218" s="51"/>
      <c r="S218" s="91" t="s">
        <v>244</v>
      </c>
      <c r="T218" s="92" t="s">
        <v>50</v>
      </c>
      <c r="U218" s="93"/>
      <c r="V218" s="317" t="s">
        <v>140</v>
      </c>
      <c r="W218" s="83">
        <f>W221+W224+W227+W230+W233+W236+W239+W242+W245+W248+W251+W254</f>
        <v>0</v>
      </c>
      <c r="X218" s="88">
        <f t="shared" ref="X218:AH218" si="928">X221+X224+X227+X230+X233+X236+X239+X242+X245+X248+X251+X254</f>
        <v>0</v>
      </c>
      <c r="Y218" s="83">
        <f t="shared" si="928"/>
        <v>0</v>
      </c>
      <c r="Z218" s="88">
        <f t="shared" si="928"/>
        <v>0</v>
      </c>
      <c r="AA218" s="83">
        <f t="shared" si="928"/>
        <v>0</v>
      </c>
      <c r="AB218" s="88">
        <f t="shared" si="928"/>
        <v>0</v>
      </c>
      <c r="AC218" s="83">
        <f t="shared" si="928"/>
        <v>0</v>
      </c>
      <c r="AD218" s="88">
        <f t="shared" si="928"/>
        <v>0</v>
      </c>
      <c r="AE218" s="84">
        <f t="shared" si="928"/>
        <v>0</v>
      </c>
      <c r="AF218" s="89">
        <f t="shared" si="928"/>
        <v>0</v>
      </c>
      <c r="AG218" s="84">
        <f t="shared" si="928"/>
        <v>0</v>
      </c>
      <c r="AH218" s="89">
        <f t="shared" si="928"/>
        <v>0</v>
      </c>
      <c r="AI218" s="51"/>
      <c r="AJ218" s="91" t="s">
        <v>244</v>
      </c>
      <c r="AK218" s="92" t="s">
        <v>50</v>
      </c>
      <c r="AL218" s="93"/>
      <c r="AM218" s="317" t="s">
        <v>140</v>
      </c>
      <c r="AN218" s="262">
        <f>AN221+AN224+AN227+AN230+AN233+AN236+AN239+AN242+AN245+AN248+AN251+AN254</f>
        <v>0</v>
      </c>
      <c r="AO218" s="262">
        <f t="shared" ref="AO218:AY218" si="929">AO221+AO224+AO227+AO230+AO233+AO236+AO239+AO242+AO245+AO248+AO251+AO254</f>
        <v>0</v>
      </c>
      <c r="AP218" s="262">
        <f t="shared" si="929"/>
        <v>0</v>
      </c>
      <c r="AQ218" s="262">
        <f t="shared" si="929"/>
        <v>0</v>
      </c>
      <c r="AR218" s="262">
        <f t="shared" si="929"/>
        <v>0</v>
      </c>
      <c r="AS218" s="262">
        <f t="shared" si="929"/>
        <v>0</v>
      </c>
      <c r="AT218" s="262">
        <f t="shared" si="929"/>
        <v>0</v>
      </c>
      <c r="AU218" s="262">
        <f t="shared" si="929"/>
        <v>0</v>
      </c>
      <c r="AV218" s="263">
        <f t="shared" si="929"/>
        <v>0</v>
      </c>
      <c r="AW218" s="263">
        <f t="shared" si="929"/>
        <v>0</v>
      </c>
      <c r="AX218" s="263">
        <f t="shared" si="929"/>
        <v>0</v>
      </c>
      <c r="AY218" s="263">
        <f t="shared" si="929"/>
        <v>0</v>
      </c>
      <c r="AZ218" s="51"/>
      <c r="BA218" s="267"/>
      <c r="BB218" s="452"/>
      <c r="BC218" s="91" t="s">
        <v>244</v>
      </c>
      <c r="BD218" s="92" t="s">
        <v>50</v>
      </c>
      <c r="BE218" s="93"/>
      <c r="BF218" s="317" t="s">
        <v>140</v>
      </c>
      <c r="BG218" s="262">
        <f>BG221+BG224+BG227+BG230+BG233+BG236+BG239+BG242+BG245+BG248+BG251+BG254</f>
        <v>0</v>
      </c>
      <c r="BH218" s="262">
        <f t="shared" ref="BH218:BR218" si="930">BH221+BH224+BH227+BH230+BH233+BH236+BH239+BH242+BH245+BH248+BH251+BH254</f>
        <v>0</v>
      </c>
      <c r="BI218" s="262">
        <f t="shared" si="930"/>
        <v>0</v>
      </c>
      <c r="BJ218" s="262">
        <f t="shared" si="930"/>
        <v>0</v>
      </c>
      <c r="BK218" s="262">
        <f t="shared" si="930"/>
        <v>0</v>
      </c>
      <c r="BL218" s="262">
        <f t="shared" si="930"/>
        <v>0</v>
      </c>
      <c r="BM218" s="262">
        <f t="shared" si="930"/>
        <v>0</v>
      </c>
      <c r="BN218" s="262">
        <f t="shared" si="930"/>
        <v>0</v>
      </c>
      <c r="BO218" s="263">
        <f t="shared" si="930"/>
        <v>0</v>
      </c>
      <c r="BP218" s="263">
        <f t="shared" si="930"/>
        <v>0</v>
      </c>
      <c r="BQ218" s="263">
        <f t="shared" si="930"/>
        <v>0</v>
      </c>
      <c r="BR218" s="263">
        <f t="shared" si="930"/>
        <v>0</v>
      </c>
      <c r="BS218" s="51"/>
      <c r="BT218" s="91" t="s">
        <v>244</v>
      </c>
      <c r="BU218" s="92" t="s">
        <v>50</v>
      </c>
      <c r="BV218" s="93"/>
      <c r="BW218" s="317" t="s">
        <v>140</v>
      </c>
      <c r="BX218" s="262">
        <f>BX221+BX224+BX227+BX230+BX233+BX236+BX239+BX242+BX245+BX248+BX251+BX254</f>
        <v>0</v>
      </c>
      <c r="BY218" s="262">
        <f t="shared" ref="BY218:CI218" si="931">BY221+BY224+BY227+BY230+BY233+BY236+BY239+BY242+BY245+BY248+BY251+BY254</f>
        <v>0</v>
      </c>
      <c r="BZ218" s="262">
        <f t="shared" si="931"/>
        <v>0</v>
      </c>
      <c r="CA218" s="262">
        <f t="shared" si="931"/>
        <v>0</v>
      </c>
      <c r="CB218" s="262">
        <f t="shared" si="931"/>
        <v>0</v>
      </c>
      <c r="CC218" s="262">
        <f t="shared" si="931"/>
        <v>0</v>
      </c>
      <c r="CD218" s="262">
        <f t="shared" si="931"/>
        <v>0</v>
      </c>
      <c r="CE218" s="262">
        <f t="shared" si="931"/>
        <v>0</v>
      </c>
      <c r="CF218" s="263">
        <f t="shared" si="931"/>
        <v>0</v>
      </c>
      <c r="CG218" s="263">
        <f t="shared" si="931"/>
        <v>0</v>
      </c>
      <c r="CH218" s="263">
        <f t="shared" si="931"/>
        <v>0</v>
      </c>
      <c r="CI218" s="263">
        <f t="shared" si="931"/>
        <v>0</v>
      </c>
      <c r="CJ218" s="51"/>
      <c r="CK218" s="91" t="s">
        <v>244</v>
      </c>
      <c r="CL218" s="92" t="s">
        <v>50</v>
      </c>
      <c r="CM218" s="93"/>
      <c r="CN218" s="317" t="s">
        <v>140</v>
      </c>
      <c r="CO218" s="262">
        <f>CO221+CO224+CO227+CO230+CO233+CO236+CO239+CO242+CO245+CO248+CO251+CO254</f>
        <v>0</v>
      </c>
      <c r="CP218" s="262">
        <f t="shared" ref="CP218:CZ218" si="932">CP221+CP224+CP227+CP230+CP233+CP236+CP239+CP242+CP245+CP248+CP251+CP254</f>
        <v>0</v>
      </c>
      <c r="CQ218" s="262">
        <f t="shared" si="932"/>
        <v>0</v>
      </c>
      <c r="CR218" s="262">
        <f t="shared" si="932"/>
        <v>0</v>
      </c>
      <c r="CS218" s="262">
        <f t="shared" si="932"/>
        <v>0</v>
      </c>
      <c r="CT218" s="262">
        <f t="shared" si="932"/>
        <v>0</v>
      </c>
      <c r="CU218" s="262">
        <f t="shared" si="932"/>
        <v>0</v>
      </c>
      <c r="CV218" s="262">
        <f t="shared" si="932"/>
        <v>0</v>
      </c>
      <c r="CW218" s="263">
        <f t="shared" si="932"/>
        <v>0</v>
      </c>
      <c r="CX218" s="263">
        <f t="shared" si="932"/>
        <v>0</v>
      </c>
      <c r="CY218" s="263">
        <f t="shared" si="932"/>
        <v>0</v>
      </c>
      <c r="CZ218" s="263">
        <f t="shared" si="932"/>
        <v>0</v>
      </c>
      <c r="DA218" s="51"/>
      <c r="DB218" s="91" t="s">
        <v>244</v>
      </c>
      <c r="DC218" s="92" t="s">
        <v>50</v>
      </c>
      <c r="DD218" s="93"/>
      <c r="DE218" s="317" t="s">
        <v>140</v>
      </c>
      <c r="DF218" s="262">
        <f>DF221+DF224+DF227+DF230+DF233+DF236+DF239+DF242+DF245+DF248+DF251+DF254</f>
        <v>0</v>
      </c>
      <c r="DG218" s="51"/>
    </row>
    <row r="219" spans="1:111" s="16" customFormat="1" ht="15" customHeight="1">
      <c r="A219" s="51"/>
      <c r="B219" s="91"/>
      <c r="C219" s="92" t="s">
        <v>51</v>
      </c>
      <c r="D219" s="93"/>
      <c r="E219" s="317"/>
      <c r="F219" s="83"/>
      <c r="G219" s="88"/>
      <c r="H219" s="83"/>
      <c r="I219" s="88"/>
      <c r="J219" s="83"/>
      <c r="K219" s="88"/>
      <c r="L219" s="83"/>
      <c r="M219" s="88"/>
      <c r="N219" s="84"/>
      <c r="O219" s="89"/>
      <c r="P219" s="84"/>
      <c r="Q219" s="89"/>
      <c r="R219" s="51"/>
      <c r="S219" s="91"/>
      <c r="T219" s="92" t="s">
        <v>51</v>
      </c>
      <c r="U219" s="93"/>
      <c r="V219" s="317"/>
      <c r="W219" s="83"/>
      <c r="X219" s="88"/>
      <c r="Y219" s="83"/>
      <c r="Z219" s="88"/>
      <c r="AA219" s="83"/>
      <c r="AB219" s="88"/>
      <c r="AC219" s="83"/>
      <c r="AD219" s="88"/>
      <c r="AE219" s="84"/>
      <c r="AF219" s="89"/>
      <c r="AG219" s="84"/>
      <c r="AH219" s="89"/>
      <c r="AI219" s="51"/>
      <c r="AJ219" s="91"/>
      <c r="AK219" s="92" t="s">
        <v>51</v>
      </c>
      <c r="AL219" s="93"/>
      <c r="AM219" s="317"/>
      <c r="AN219" s="262"/>
      <c r="AO219" s="262"/>
      <c r="AP219" s="262"/>
      <c r="AQ219" s="262"/>
      <c r="AR219" s="262"/>
      <c r="AS219" s="262"/>
      <c r="AT219" s="262"/>
      <c r="AU219" s="262"/>
      <c r="AV219" s="263"/>
      <c r="AW219" s="263"/>
      <c r="AX219" s="263"/>
      <c r="AY219" s="263"/>
      <c r="AZ219" s="51"/>
      <c r="BA219" s="267"/>
      <c r="BB219" s="452"/>
      <c r="BC219" s="91"/>
      <c r="BD219" s="92" t="s">
        <v>51</v>
      </c>
      <c r="BE219" s="93"/>
      <c r="BF219" s="317"/>
      <c r="BG219" s="262"/>
      <c r="BH219" s="262"/>
      <c r="BI219" s="262"/>
      <c r="BJ219" s="262"/>
      <c r="BK219" s="262"/>
      <c r="BL219" s="262"/>
      <c r="BM219" s="262"/>
      <c r="BN219" s="262"/>
      <c r="BO219" s="263"/>
      <c r="BP219" s="263"/>
      <c r="BQ219" s="263"/>
      <c r="BR219" s="263"/>
      <c r="BS219" s="51"/>
      <c r="BT219" s="91"/>
      <c r="BU219" s="92" t="s">
        <v>51</v>
      </c>
      <c r="BV219" s="93"/>
      <c r="BW219" s="317"/>
      <c r="BX219" s="262"/>
      <c r="BY219" s="262"/>
      <c r="BZ219" s="262"/>
      <c r="CA219" s="262"/>
      <c r="CB219" s="262"/>
      <c r="CC219" s="262"/>
      <c r="CD219" s="262"/>
      <c r="CE219" s="262"/>
      <c r="CF219" s="263"/>
      <c r="CG219" s="263"/>
      <c r="CH219" s="263"/>
      <c r="CI219" s="263"/>
      <c r="CJ219" s="51"/>
      <c r="CK219" s="91"/>
      <c r="CL219" s="92" t="s">
        <v>51</v>
      </c>
      <c r="CM219" s="93"/>
      <c r="CN219" s="317"/>
      <c r="CO219" s="262"/>
      <c r="CP219" s="262"/>
      <c r="CQ219" s="262"/>
      <c r="CR219" s="262"/>
      <c r="CS219" s="262"/>
      <c r="CT219" s="262"/>
      <c r="CU219" s="262"/>
      <c r="CV219" s="262"/>
      <c r="CW219" s="263"/>
      <c r="CX219" s="263"/>
      <c r="CY219" s="263"/>
      <c r="CZ219" s="263"/>
      <c r="DA219" s="51"/>
      <c r="DB219" s="91"/>
      <c r="DC219" s="92" t="s">
        <v>51</v>
      </c>
      <c r="DD219" s="93"/>
      <c r="DE219" s="317"/>
      <c r="DF219" s="262"/>
      <c r="DG219" s="51"/>
    </row>
    <row r="220" spans="1:111" s="14" customFormat="1" ht="15" customHeight="1">
      <c r="A220" s="50"/>
      <c r="B220" s="94"/>
      <c r="C220" s="95" t="s">
        <v>56</v>
      </c>
      <c r="D220" s="96"/>
      <c r="E220" s="316" t="s">
        <v>22</v>
      </c>
      <c r="F220" s="69"/>
      <c r="G220" s="77"/>
      <c r="H220" s="69"/>
      <c r="I220" s="77"/>
      <c r="J220" s="69"/>
      <c r="K220" s="77"/>
      <c r="L220" s="69"/>
      <c r="M220" s="77"/>
      <c r="N220" s="67"/>
      <c r="O220" s="75"/>
      <c r="P220" s="67"/>
      <c r="Q220" s="75"/>
      <c r="R220" s="50"/>
      <c r="S220" s="94"/>
      <c r="T220" s="95" t="s">
        <v>56</v>
      </c>
      <c r="U220" s="96"/>
      <c r="V220" s="316" t="s">
        <v>22</v>
      </c>
      <c r="W220" s="69"/>
      <c r="X220" s="77"/>
      <c r="Y220" s="69"/>
      <c r="Z220" s="77"/>
      <c r="AA220" s="69"/>
      <c r="AB220" s="77"/>
      <c r="AC220" s="69"/>
      <c r="AD220" s="77"/>
      <c r="AE220" s="67"/>
      <c r="AF220" s="75"/>
      <c r="AG220" s="67"/>
      <c r="AH220" s="75"/>
      <c r="AI220" s="50"/>
      <c r="AJ220" s="94"/>
      <c r="AK220" s="95" t="s">
        <v>56</v>
      </c>
      <c r="AL220" s="96"/>
      <c r="AM220" s="316" t="s">
        <v>22</v>
      </c>
      <c r="AN220" s="257"/>
      <c r="AO220" s="257"/>
      <c r="AP220" s="257"/>
      <c r="AQ220" s="257"/>
      <c r="AR220" s="257"/>
      <c r="AS220" s="257"/>
      <c r="AT220" s="257"/>
      <c r="AU220" s="257"/>
      <c r="AV220" s="258"/>
      <c r="AW220" s="258"/>
      <c r="AX220" s="258"/>
      <c r="AY220" s="258"/>
      <c r="AZ220" s="50"/>
      <c r="BA220" s="268"/>
      <c r="BB220" s="48"/>
      <c r="BC220" s="94"/>
      <c r="BD220" s="95" t="s">
        <v>56</v>
      </c>
      <c r="BE220" s="96"/>
      <c r="BF220" s="316" t="s">
        <v>22</v>
      </c>
      <c r="BG220" s="257">
        <f t="shared" ref="BG220:BG221" si="933">F220</f>
        <v>0</v>
      </c>
      <c r="BH220" s="257">
        <f>G220+BG220</f>
        <v>0</v>
      </c>
      <c r="BI220" s="257">
        <f>H220+BH220</f>
        <v>0</v>
      </c>
      <c r="BJ220" s="257">
        <f>I220+BI220</f>
        <v>0</v>
      </c>
      <c r="BK220" s="257">
        <f>J220+BJ220</f>
        <v>0</v>
      </c>
      <c r="BL220" s="257">
        <f>K220+BK220</f>
        <v>0</v>
      </c>
      <c r="BM220" s="257">
        <f>L220+BL220</f>
        <v>0</v>
      </c>
      <c r="BN220" s="257">
        <f>M220+BM220</f>
        <v>0</v>
      </c>
      <c r="BO220" s="258">
        <f>N220+BN220</f>
        <v>0</v>
      </c>
      <c r="BP220" s="258">
        <f>O220+BO220</f>
        <v>0</v>
      </c>
      <c r="BQ220" s="258">
        <f>P220+BP220</f>
        <v>0</v>
      </c>
      <c r="BR220" s="258">
        <f>Q220+BQ220</f>
        <v>0</v>
      </c>
      <c r="BS220" s="50"/>
      <c r="BT220" s="94"/>
      <c r="BU220" s="95" t="s">
        <v>56</v>
      </c>
      <c r="BV220" s="96"/>
      <c r="BW220" s="316" t="s">
        <v>22</v>
      </c>
      <c r="BX220" s="257">
        <f t="shared" ref="BX220:BX221" si="934">W220</f>
        <v>0</v>
      </c>
      <c r="BY220" s="257">
        <f>X220+BX220</f>
        <v>0</v>
      </c>
      <c r="BZ220" s="257">
        <f>Y220+BY220</f>
        <v>0</v>
      </c>
      <c r="CA220" s="257">
        <f>Z220+BZ220</f>
        <v>0</v>
      </c>
      <c r="CB220" s="257">
        <f>AA220+CA220</f>
        <v>0</v>
      </c>
      <c r="CC220" s="257">
        <f>AB220+CB220</f>
        <v>0</v>
      </c>
      <c r="CD220" s="257">
        <f>AC220+CC220</f>
        <v>0</v>
      </c>
      <c r="CE220" s="257">
        <f>AD220+CD220</f>
        <v>0</v>
      </c>
      <c r="CF220" s="258">
        <f>AE220+CE220</f>
        <v>0</v>
      </c>
      <c r="CG220" s="258">
        <f>AF220+CF220</f>
        <v>0</v>
      </c>
      <c r="CH220" s="258">
        <f>AG220+CG220</f>
        <v>0</v>
      </c>
      <c r="CI220" s="258">
        <f>AH220+CH220</f>
        <v>0</v>
      </c>
      <c r="CJ220" s="50"/>
      <c r="CK220" s="94"/>
      <c r="CL220" s="95" t="s">
        <v>56</v>
      </c>
      <c r="CM220" s="96"/>
      <c r="CN220" s="316" t="s">
        <v>22</v>
      </c>
      <c r="CO220" s="257">
        <f t="shared" ref="CO220:CO221" si="935">AN220</f>
        <v>0</v>
      </c>
      <c r="CP220" s="257">
        <f>AO220+CO220</f>
        <v>0</v>
      </c>
      <c r="CQ220" s="257">
        <f>AP220+CP220</f>
        <v>0</v>
      </c>
      <c r="CR220" s="257">
        <f>AQ220+CQ220</f>
        <v>0</v>
      </c>
      <c r="CS220" s="257">
        <f>AR220+CR220</f>
        <v>0</v>
      </c>
      <c r="CT220" s="257">
        <f>AS220+CS220</f>
        <v>0</v>
      </c>
      <c r="CU220" s="257">
        <f>AT220+CT220</f>
        <v>0</v>
      </c>
      <c r="CV220" s="257">
        <f>AU220+CU220</f>
        <v>0</v>
      </c>
      <c r="CW220" s="258">
        <f>AV220+CV220</f>
        <v>0</v>
      </c>
      <c r="CX220" s="258">
        <f>AW220+CW220</f>
        <v>0</v>
      </c>
      <c r="CY220" s="258">
        <f>AX220+CX220</f>
        <v>0</v>
      </c>
      <c r="CZ220" s="258">
        <f>AY220+CY220</f>
        <v>0</v>
      </c>
      <c r="DA220" s="50"/>
      <c r="DB220" s="94"/>
      <c r="DC220" s="95" t="s">
        <v>56</v>
      </c>
      <c r="DD220" s="96"/>
      <c r="DE220" s="316" t="s">
        <v>22</v>
      </c>
      <c r="DF220" s="257"/>
      <c r="DG220" s="50"/>
    </row>
    <row r="221" spans="1:111" s="14" customFormat="1" ht="15" customHeight="1">
      <c r="A221" s="50"/>
      <c r="B221" s="94"/>
      <c r="C221" s="95"/>
      <c r="D221" s="96"/>
      <c r="E221" s="316" t="s">
        <v>140</v>
      </c>
      <c r="F221" s="69"/>
      <c r="G221" s="77"/>
      <c r="H221" s="69"/>
      <c r="I221" s="77"/>
      <c r="J221" s="69"/>
      <c r="K221" s="77"/>
      <c r="L221" s="69"/>
      <c r="M221" s="77"/>
      <c r="N221" s="67"/>
      <c r="O221" s="75"/>
      <c r="P221" s="67"/>
      <c r="Q221" s="75"/>
      <c r="R221" s="50"/>
      <c r="S221" s="94"/>
      <c r="T221" s="95"/>
      <c r="U221" s="96"/>
      <c r="V221" s="316" t="s">
        <v>140</v>
      </c>
      <c r="W221" s="69"/>
      <c r="X221" s="77"/>
      <c r="Y221" s="69"/>
      <c r="Z221" s="77"/>
      <c r="AA221" s="69"/>
      <c r="AB221" s="77"/>
      <c r="AC221" s="69"/>
      <c r="AD221" s="77"/>
      <c r="AE221" s="67"/>
      <c r="AF221" s="75"/>
      <c r="AG221" s="67"/>
      <c r="AH221" s="75"/>
      <c r="AI221" s="50"/>
      <c r="AJ221" s="94"/>
      <c r="AK221" s="95"/>
      <c r="AL221" s="96"/>
      <c r="AM221" s="316" t="s">
        <v>140</v>
      </c>
      <c r="AN221" s="257"/>
      <c r="AO221" s="257"/>
      <c r="AP221" s="257"/>
      <c r="AQ221" s="257"/>
      <c r="AR221" s="257"/>
      <c r="AS221" s="257"/>
      <c r="AT221" s="257"/>
      <c r="AU221" s="257"/>
      <c r="AV221" s="258"/>
      <c r="AW221" s="258"/>
      <c r="AX221" s="258"/>
      <c r="AY221" s="258"/>
      <c r="AZ221" s="50"/>
      <c r="BA221" s="268"/>
      <c r="BB221" s="48"/>
      <c r="BC221" s="94"/>
      <c r="BD221" s="95"/>
      <c r="BE221" s="96"/>
      <c r="BF221" s="316" t="s">
        <v>140</v>
      </c>
      <c r="BG221" s="257">
        <f t="shared" si="933"/>
        <v>0</v>
      </c>
      <c r="BH221" s="257">
        <f>G221+BG221</f>
        <v>0</v>
      </c>
      <c r="BI221" s="257">
        <f>H221+BH221</f>
        <v>0</v>
      </c>
      <c r="BJ221" s="257">
        <f>I221+BI221</f>
        <v>0</v>
      </c>
      <c r="BK221" s="257">
        <f>J221+BJ221</f>
        <v>0</v>
      </c>
      <c r="BL221" s="257">
        <f>K221+BK221</f>
        <v>0</v>
      </c>
      <c r="BM221" s="257">
        <f>L221+BL221</f>
        <v>0</v>
      </c>
      <c r="BN221" s="257">
        <f>M221+BM221</f>
        <v>0</v>
      </c>
      <c r="BO221" s="258">
        <f>N221+BN221</f>
        <v>0</v>
      </c>
      <c r="BP221" s="258">
        <f>O221+BO221</f>
        <v>0</v>
      </c>
      <c r="BQ221" s="258">
        <f>P221+BP221</f>
        <v>0</v>
      </c>
      <c r="BR221" s="258">
        <f>Q221+BQ221</f>
        <v>0</v>
      </c>
      <c r="BS221" s="50"/>
      <c r="BT221" s="94"/>
      <c r="BU221" s="95"/>
      <c r="BV221" s="96"/>
      <c r="BW221" s="316" t="s">
        <v>140</v>
      </c>
      <c r="BX221" s="257">
        <f t="shared" si="934"/>
        <v>0</v>
      </c>
      <c r="BY221" s="257">
        <f>X221+BX221</f>
        <v>0</v>
      </c>
      <c r="BZ221" s="257">
        <f>Y221+BY221</f>
        <v>0</v>
      </c>
      <c r="CA221" s="257">
        <f>Z221+BZ221</f>
        <v>0</v>
      </c>
      <c r="CB221" s="257">
        <f>AA221+CA221</f>
        <v>0</v>
      </c>
      <c r="CC221" s="257">
        <f>AB221+CB221</f>
        <v>0</v>
      </c>
      <c r="CD221" s="257">
        <f>AC221+CC221</f>
        <v>0</v>
      </c>
      <c r="CE221" s="257">
        <f>AD221+CD221</f>
        <v>0</v>
      </c>
      <c r="CF221" s="258">
        <f>AE221+CE221</f>
        <v>0</v>
      </c>
      <c r="CG221" s="258">
        <f>AF221+CF221</f>
        <v>0</v>
      </c>
      <c r="CH221" s="258">
        <f>AG221+CG221</f>
        <v>0</v>
      </c>
      <c r="CI221" s="258">
        <f>AH221+CH221</f>
        <v>0</v>
      </c>
      <c r="CJ221" s="50"/>
      <c r="CK221" s="94"/>
      <c r="CL221" s="95"/>
      <c r="CM221" s="96"/>
      <c r="CN221" s="316" t="s">
        <v>140</v>
      </c>
      <c r="CO221" s="257">
        <f t="shared" si="935"/>
        <v>0</v>
      </c>
      <c r="CP221" s="257">
        <f>AO221+CO221</f>
        <v>0</v>
      </c>
      <c r="CQ221" s="257">
        <f>AP221+CP221</f>
        <v>0</v>
      </c>
      <c r="CR221" s="257">
        <f>AQ221+CQ221</f>
        <v>0</v>
      </c>
      <c r="CS221" s="257">
        <f>AR221+CR221</f>
        <v>0</v>
      </c>
      <c r="CT221" s="257">
        <f>AS221+CS221</f>
        <v>0</v>
      </c>
      <c r="CU221" s="257">
        <f>AT221+CT221</f>
        <v>0</v>
      </c>
      <c r="CV221" s="257">
        <f>AU221+CU221</f>
        <v>0</v>
      </c>
      <c r="CW221" s="258">
        <f>AV221+CV221</f>
        <v>0</v>
      </c>
      <c r="CX221" s="258">
        <f>AW221+CW221</f>
        <v>0</v>
      </c>
      <c r="CY221" s="258">
        <f>AX221+CX221</f>
        <v>0</v>
      </c>
      <c r="CZ221" s="258">
        <f>AY221+CY221</f>
        <v>0</v>
      </c>
      <c r="DA221" s="50"/>
      <c r="DB221" s="94"/>
      <c r="DC221" s="95"/>
      <c r="DD221" s="96"/>
      <c r="DE221" s="316" t="s">
        <v>140</v>
      </c>
      <c r="DF221" s="257"/>
      <c r="DG221" s="50"/>
    </row>
    <row r="222" spans="1:111" s="14" customFormat="1" ht="15" customHeight="1">
      <c r="A222" s="50"/>
      <c r="B222" s="94"/>
      <c r="C222" s="95"/>
      <c r="D222" s="96"/>
      <c r="E222" s="316" t="s">
        <v>249</v>
      </c>
      <c r="F222" s="69">
        <f t="shared" ref="F222:Q237" si="936">IF(F220=0,0,F221/F220)</f>
        <v>0</v>
      </c>
      <c r="G222" s="77">
        <f t="shared" si="936"/>
        <v>0</v>
      </c>
      <c r="H222" s="69">
        <f t="shared" si="936"/>
        <v>0</v>
      </c>
      <c r="I222" s="77">
        <f t="shared" si="936"/>
        <v>0</v>
      </c>
      <c r="J222" s="69">
        <f t="shared" si="936"/>
        <v>0</v>
      </c>
      <c r="K222" s="77">
        <f t="shared" si="936"/>
        <v>0</v>
      </c>
      <c r="L222" s="69">
        <f t="shared" si="936"/>
        <v>0</v>
      </c>
      <c r="M222" s="77">
        <f t="shared" si="936"/>
        <v>0</v>
      </c>
      <c r="N222" s="67">
        <f t="shared" si="936"/>
        <v>0</v>
      </c>
      <c r="O222" s="75">
        <f t="shared" si="936"/>
        <v>0</v>
      </c>
      <c r="P222" s="67">
        <f t="shared" si="936"/>
        <v>0</v>
      </c>
      <c r="Q222" s="75">
        <f t="shared" si="936"/>
        <v>0</v>
      </c>
      <c r="R222" s="50"/>
      <c r="S222" s="94"/>
      <c r="T222" s="95"/>
      <c r="U222" s="96"/>
      <c r="V222" s="316" t="s">
        <v>249</v>
      </c>
      <c r="W222" s="69">
        <f t="shared" ref="W222:AH222" si="937">IF(W220=0,0,W221/W220)</f>
        <v>0</v>
      </c>
      <c r="X222" s="77">
        <f t="shared" si="937"/>
        <v>0</v>
      </c>
      <c r="Y222" s="69">
        <f t="shared" si="937"/>
        <v>0</v>
      </c>
      <c r="Z222" s="77">
        <f t="shared" si="937"/>
        <v>0</v>
      </c>
      <c r="AA222" s="69">
        <f t="shared" si="937"/>
        <v>0</v>
      </c>
      <c r="AB222" s="77">
        <f t="shared" si="937"/>
        <v>0</v>
      </c>
      <c r="AC222" s="69">
        <f t="shared" si="937"/>
        <v>0</v>
      </c>
      <c r="AD222" s="77">
        <f t="shared" si="937"/>
        <v>0</v>
      </c>
      <c r="AE222" s="67">
        <f t="shared" si="937"/>
        <v>0</v>
      </c>
      <c r="AF222" s="75">
        <f t="shared" si="937"/>
        <v>0</v>
      </c>
      <c r="AG222" s="67">
        <f t="shared" si="937"/>
        <v>0</v>
      </c>
      <c r="AH222" s="75">
        <f t="shared" si="937"/>
        <v>0</v>
      </c>
      <c r="AI222" s="50"/>
      <c r="AJ222" s="94"/>
      <c r="AK222" s="95"/>
      <c r="AL222" s="96"/>
      <c r="AM222" s="316" t="s">
        <v>249</v>
      </c>
      <c r="AN222" s="257">
        <f t="shared" ref="AN222:AY222" si="938">IF(AN220=0,0,AN221/AN220)</f>
        <v>0</v>
      </c>
      <c r="AO222" s="257">
        <f t="shared" si="938"/>
        <v>0</v>
      </c>
      <c r="AP222" s="257">
        <f t="shared" si="938"/>
        <v>0</v>
      </c>
      <c r="AQ222" s="257">
        <f t="shared" si="938"/>
        <v>0</v>
      </c>
      <c r="AR222" s="257">
        <f t="shared" si="938"/>
        <v>0</v>
      </c>
      <c r="AS222" s="257">
        <f t="shared" si="938"/>
        <v>0</v>
      </c>
      <c r="AT222" s="257">
        <f t="shared" si="938"/>
        <v>0</v>
      </c>
      <c r="AU222" s="257">
        <f t="shared" si="938"/>
        <v>0</v>
      </c>
      <c r="AV222" s="258">
        <f t="shared" si="938"/>
        <v>0</v>
      </c>
      <c r="AW222" s="258">
        <f t="shared" si="938"/>
        <v>0</v>
      </c>
      <c r="AX222" s="258">
        <f t="shared" si="938"/>
        <v>0</v>
      </c>
      <c r="AY222" s="258">
        <f t="shared" si="938"/>
        <v>0</v>
      </c>
      <c r="AZ222" s="50"/>
      <c r="BA222" s="268"/>
      <c r="BB222" s="48"/>
      <c r="BC222" s="94"/>
      <c r="BD222" s="95"/>
      <c r="BE222" s="96"/>
      <c r="BF222" s="316" t="s">
        <v>249</v>
      </c>
      <c r="BG222" s="257">
        <f t="shared" ref="BG222:BR222" si="939">IF(BG220=0,0,BG221/BG220)</f>
        <v>0</v>
      </c>
      <c r="BH222" s="257">
        <f t="shared" si="939"/>
        <v>0</v>
      </c>
      <c r="BI222" s="257">
        <f t="shared" si="939"/>
        <v>0</v>
      </c>
      <c r="BJ222" s="257">
        <f t="shared" si="939"/>
        <v>0</v>
      </c>
      <c r="BK222" s="257">
        <f t="shared" si="939"/>
        <v>0</v>
      </c>
      <c r="BL222" s="257">
        <f t="shared" si="939"/>
        <v>0</v>
      </c>
      <c r="BM222" s="257">
        <f t="shared" si="939"/>
        <v>0</v>
      </c>
      <c r="BN222" s="257">
        <f t="shared" si="939"/>
        <v>0</v>
      </c>
      <c r="BO222" s="258">
        <f t="shared" si="939"/>
        <v>0</v>
      </c>
      <c r="BP222" s="258">
        <f t="shared" si="939"/>
        <v>0</v>
      </c>
      <c r="BQ222" s="258">
        <f t="shared" si="939"/>
        <v>0</v>
      </c>
      <c r="BR222" s="258">
        <f t="shared" si="939"/>
        <v>0</v>
      </c>
      <c r="BS222" s="50"/>
      <c r="BT222" s="94"/>
      <c r="BU222" s="95"/>
      <c r="BV222" s="96"/>
      <c r="BW222" s="316" t="s">
        <v>249</v>
      </c>
      <c r="BX222" s="257">
        <f t="shared" ref="BX222:CI222" si="940">IF(BX220=0,0,BX221/BX220)</f>
        <v>0</v>
      </c>
      <c r="BY222" s="257">
        <f t="shared" si="940"/>
        <v>0</v>
      </c>
      <c r="BZ222" s="257">
        <f t="shared" si="940"/>
        <v>0</v>
      </c>
      <c r="CA222" s="257">
        <f t="shared" si="940"/>
        <v>0</v>
      </c>
      <c r="CB222" s="257">
        <f t="shared" si="940"/>
        <v>0</v>
      </c>
      <c r="CC222" s="257">
        <f t="shared" si="940"/>
        <v>0</v>
      </c>
      <c r="CD222" s="257">
        <f t="shared" si="940"/>
        <v>0</v>
      </c>
      <c r="CE222" s="257">
        <f t="shared" si="940"/>
        <v>0</v>
      </c>
      <c r="CF222" s="258">
        <f t="shared" si="940"/>
        <v>0</v>
      </c>
      <c r="CG222" s="258">
        <f t="shared" si="940"/>
        <v>0</v>
      </c>
      <c r="CH222" s="258">
        <f t="shared" si="940"/>
        <v>0</v>
      </c>
      <c r="CI222" s="258">
        <f t="shared" si="940"/>
        <v>0</v>
      </c>
      <c r="CJ222" s="50"/>
      <c r="CK222" s="94"/>
      <c r="CL222" s="95"/>
      <c r="CM222" s="96"/>
      <c r="CN222" s="316" t="s">
        <v>249</v>
      </c>
      <c r="CO222" s="257">
        <f t="shared" ref="CO222:CZ222" si="941">IF(CO220=0,0,CO221/CO220)</f>
        <v>0</v>
      </c>
      <c r="CP222" s="257">
        <f t="shared" si="941"/>
        <v>0</v>
      </c>
      <c r="CQ222" s="257">
        <f t="shared" si="941"/>
        <v>0</v>
      </c>
      <c r="CR222" s="257">
        <f t="shared" si="941"/>
        <v>0</v>
      </c>
      <c r="CS222" s="257">
        <f t="shared" si="941"/>
        <v>0</v>
      </c>
      <c r="CT222" s="257">
        <f t="shared" si="941"/>
        <v>0</v>
      </c>
      <c r="CU222" s="257">
        <f t="shared" si="941"/>
        <v>0</v>
      </c>
      <c r="CV222" s="257">
        <f t="shared" si="941"/>
        <v>0</v>
      </c>
      <c r="CW222" s="258">
        <f t="shared" si="941"/>
        <v>0</v>
      </c>
      <c r="CX222" s="258">
        <f t="shared" si="941"/>
        <v>0</v>
      </c>
      <c r="CY222" s="258">
        <f t="shared" si="941"/>
        <v>0</v>
      </c>
      <c r="CZ222" s="258">
        <f t="shared" si="941"/>
        <v>0</v>
      </c>
      <c r="DA222" s="50"/>
      <c r="DB222" s="94"/>
      <c r="DC222" s="95"/>
      <c r="DD222" s="96"/>
      <c r="DE222" s="316" t="s">
        <v>249</v>
      </c>
      <c r="DF222" s="257">
        <f t="shared" ref="DF222" si="942">IF(DF220=0,0,DF221/DF220)</f>
        <v>0</v>
      </c>
      <c r="DG222" s="50"/>
    </row>
    <row r="223" spans="1:111" s="14" customFormat="1" ht="15" customHeight="1">
      <c r="A223" s="50"/>
      <c r="B223" s="94"/>
      <c r="C223" s="95" t="s">
        <v>52</v>
      </c>
      <c r="D223" s="96"/>
      <c r="E223" s="316" t="s">
        <v>22</v>
      </c>
      <c r="F223" s="69"/>
      <c r="G223" s="86"/>
      <c r="H223" s="81"/>
      <c r="I223" s="86"/>
      <c r="J223" s="81"/>
      <c r="K223" s="86"/>
      <c r="L223" s="81"/>
      <c r="M223" s="77"/>
      <c r="N223" s="66"/>
      <c r="O223" s="74"/>
      <c r="P223" s="66"/>
      <c r="Q223" s="74"/>
      <c r="R223" s="50"/>
      <c r="S223" s="94"/>
      <c r="T223" s="95" t="s">
        <v>52</v>
      </c>
      <c r="U223" s="96"/>
      <c r="V223" s="316" t="s">
        <v>22</v>
      </c>
      <c r="W223" s="69"/>
      <c r="X223" s="86"/>
      <c r="Y223" s="81"/>
      <c r="Z223" s="86"/>
      <c r="AA223" s="81"/>
      <c r="AB223" s="86"/>
      <c r="AC223" s="81"/>
      <c r="AD223" s="77"/>
      <c r="AE223" s="66"/>
      <c r="AF223" s="74"/>
      <c r="AG223" s="66"/>
      <c r="AH223" s="74"/>
      <c r="AI223" s="50"/>
      <c r="AJ223" s="94"/>
      <c r="AK223" s="95" t="s">
        <v>52</v>
      </c>
      <c r="AL223" s="96"/>
      <c r="AM223" s="316" t="s">
        <v>22</v>
      </c>
      <c r="AN223" s="257"/>
      <c r="AO223" s="343"/>
      <c r="AP223" s="343"/>
      <c r="AQ223" s="343"/>
      <c r="AR223" s="343"/>
      <c r="AS223" s="343"/>
      <c r="AT223" s="343"/>
      <c r="AU223" s="257"/>
      <c r="AV223" s="346"/>
      <c r="AW223" s="346"/>
      <c r="AX223" s="346"/>
      <c r="AY223" s="346"/>
      <c r="AZ223" s="50"/>
      <c r="BA223" s="268"/>
      <c r="BB223" s="48"/>
      <c r="BC223" s="94"/>
      <c r="BD223" s="95" t="s">
        <v>52</v>
      </c>
      <c r="BE223" s="96"/>
      <c r="BF223" s="316" t="s">
        <v>22</v>
      </c>
      <c r="BG223" s="257">
        <f t="shared" ref="BG223:BG224" si="943">F223</f>
        <v>0</v>
      </c>
      <c r="BH223" s="343">
        <f>G223+BG223</f>
        <v>0</v>
      </c>
      <c r="BI223" s="343">
        <f>H223+BH223</f>
        <v>0</v>
      </c>
      <c r="BJ223" s="343">
        <f>I223+BI223</f>
        <v>0</v>
      </c>
      <c r="BK223" s="343">
        <f>J223+BJ223</f>
        <v>0</v>
      </c>
      <c r="BL223" s="343">
        <f>K223+BK223</f>
        <v>0</v>
      </c>
      <c r="BM223" s="343">
        <f>L223+BL223</f>
        <v>0</v>
      </c>
      <c r="BN223" s="257">
        <f>M223+BM223</f>
        <v>0</v>
      </c>
      <c r="BO223" s="346">
        <f>N223+BN223</f>
        <v>0</v>
      </c>
      <c r="BP223" s="346">
        <f>O223+BO223</f>
        <v>0</v>
      </c>
      <c r="BQ223" s="346">
        <f>P223+BP223</f>
        <v>0</v>
      </c>
      <c r="BR223" s="346">
        <f>Q223+BQ223</f>
        <v>0</v>
      </c>
      <c r="BS223" s="50"/>
      <c r="BT223" s="94"/>
      <c r="BU223" s="95" t="s">
        <v>52</v>
      </c>
      <c r="BV223" s="96"/>
      <c r="BW223" s="316" t="s">
        <v>22</v>
      </c>
      <c r="BX223" s="257">
        <f t="shared" ref="BX223:BX224" si="944">W223</f>
        <v>0</v>
      </c>
      <c r="BY223" s="343">
        <f>X223+BX223</f>
        <v>0</v>
      </c>
      <c r="BZ223" s="343">
        <f>Y223+BY223</f>
        <v>0</v>
      </c>
      <c r="CA223" s="343">
        <f>Z223+BZ223</f>
        <v>0</v>
      </c>
      <c r="CB223" s="343">
        <f>AA223+CA223</f>
        <v>0</v>
      </c>
      <c r="CC223" s="343">
        <f>AB223+CB223</f>
        <v>0</v>
      </c>
      <c r="CD223" s="343">
        <f>AC223+CC223</f>
        <v>0</v>
      </c>
      <c r="CE223" s="257">
        <f>AD223+CD223</f>
        <v>0</v>
      </c>
      <c r="CF223" s="346">
        <f>AE223+CE223</f>
        <v>0</v>
      </c>
      <c r="CG223" s="346">
        <f>AF223+CF223</f>
        <v>0</v>
      </c>
      <c r="CH223" s="346">
        <f>AG223+CG223</f>
        <v>0</v>
      </c>
      <c r="CI223" s="346">
        <f>AH223+CH223</f>
        <v>0</v>
      </c>
      <c r="CJ223" s="50"/>
      <c r="CK223" s="94"/>
      <c r="CL223" s="95" t="s">
        <v>52</v>
      </c>
      <c r="CM223" s="96"/>
      <c r="CN223" s="316" t="s">
        <v>22</v>
      </c>
      <c r="CO223" s="257">
        <f t="shared" ref="CO223:CO224" si="945">AN223</f>
        <v>0</v>
      </c>
      <c r="CP223" s="343">
        <f>AO223+CO223</f>
        <v>0</v>
      </c>
      <c r="CQ223" s="343">
        <f>AP223+CP223</f>
        <v>0</v>
      </c>
      <c r="CR223" s="343">
        <f>AQ223+CQ223</f>
        <v>0</v>
      </c>
      <c r="CS223" s="343">
        <f>AR223+CR223</f>
        <v>0</v>
      </c>
      <c r="CT223" s="343">
        <f>AS223+CS223</f>
        <v>0</v>
      </c>
      <c r="CU223" s="343">
        <f>AT223+CT223</f>
        <v>0</v>
      </c>
      <c r="CV223" s="257">
        <f>AU223+CU223</f>
        <v>0</v>
      </c>
      <c r="CW223" s="346">
        <f>AV223+CV223</f>
        <v>0</v>
      </c>
      <c r="CX223" s="346">
        <f>AW223+CW223</f>
        <v>0</v>
      </c>
      <c r="CY223" s="346">
        <f>AX223+CX223</f>
        <v>0</v>
      </c>
      <c r="CZ223" s="346">
        <f>AY223+CY223</f>
        <v>0</v>
      </c>
      <c r="DA223" s="50"/>
      <c r="DB223" s="94"/>
      <c r="DC223" s="95" t="s">
        <v>52</v>
      </c>
      <c r="DD223" s="96"/>
      <c r="DE223" s="316" t="s">
        <v>22</v>
      </c>
      <c r="DF223" s="257"/>
      <c r="DG223" s="50"/>
    </row>
    <row r="224" spans="1:111" s="14" customFormat="1" ht="15" customHeight="1">
      <c r="A224" s="50"/>
      <c r="B224" s="94"/>
      <c r="C224" s="95"/>
      <c r="D224" s="96"/>
      <c r="E224" s="316" t="s">
        <v>140</v>
      </c>
      <c r="F224" s="69"/>
      <c r="G224" s="86"/>
      <c r="H224" s="81"/>
      <c r="I224" s="86"/>
      <c r="J224" s="81"/>
      <c r="K224" s="86"/>
      <c r="L224" s="81"/>
      <c r="M224" s="77"/>
      <c r="N224" s="66"/>
      <c r="O224" s="74"/>
      <c r="P224" s="66"/>
      <c r="Q224" s="74"/>
      <c r="R224" s="50"/>
      <c r="S224" s="94"/>
      <c r="T224" s="95"/>
      <c r="U224" s="96"/>
      <c r="V224" s="316" t="s">
        <v>140</v>
      </c>
      <c r="W224" s="69"/>
      <c r="X224" s="86"/>
      <c r="Y224" s="81"/>
      <c r="Z224" s="86"/>
      <c r="AA224" s="81"/>
      <c r="AB224" s="86"/>
      <c r="AC224" s="81"/>
      <c r="AD224" s="77"/>
      <c r="AE224" s="66"/>
      <c r="AF224" s="74"/>
      <c r="AG224" s="66"/>
      <c r="AH224" s="74"/>
      <c r="AI224" s="50"/>
      <c r="AJ224" s="94"/>
      <c r="AK224" s="95"/>
      <c r="AL224" s="96"/>
      <c r="AM224" s="316" t="s">
        <v>140</v>
      </c>
      <c r="AN224" s="257"/>
      <c r="AO224" s="343"/>
      <c r="AP224" s="343"/>
      <c r="AQ224" s="343"/>
      <c r="AR224" s="343"/>
      <c r="AS224" s="343"/>
      <c r="AT224" s="343"/>
      <c r="AU224" s="257"/>
      <c r="AV224" s="346"/>
      <c r="AW224" s="346"/>
      <c r="AX224" s="346"/>
      <c r="AY224" s="346"/>
      <c r="AZ224" s="50"/>
      <c r="BA224" s="268"/>
      <c r="BB224" s="48"/>
      <c r="BC224" s="94"/>
      <c r="BD224" s="95"/>
      <c r="BE224" s="96"/>
      <c r="BF224" s="316" t="s">
        <v>140</v>
      </c>
      <c r="BG224" s="257">
        <f t="shared" si="943"/>
        <v>0</v>
      </c>
      <c r="BH224" s="343">
        <f>G224+BG224</f>
        <v>0</v>
      </c>
      <c r="BI224" s="343">
        <f>H224+BH224</f>
        <v>0</v>
      </c>
      <c r="BJ224" s="343">
        <f>I224+BI224</f>
        <v>0</v>
      </c>
      <c r="BK224" s="343">
        <f>J224+BJ224</f>
        <v>0</v>
      </c>
      <c r="BL224" s="343">
        <f>K224+BK224</f>
        <v>0</v>
      </c>
      <c r="BM224" s="343">
        <f>L224+BL224</f>
        <v>0</v>
      </c>
      <c r="BN224" s="257">
        <f>M224+BM224</f>
        <v>0</v>
      </c>
      <c r="BO224" s="346">
        <f>N224+BN224</f>
        <v>0</v>
      </c>
      <c r="BP224" s="346">
        <f>O224+BO224</f>
        <v>0</v>
      </c>
      <c r="BQ224" s="346">
        <f>P224+BP224</f>
        <v>0</v>
      </c>
      <c r="BR224" s="346">
        <f>Q224+BQ224</f>
        <v>0</v>
      </c>
      <c r="BS224" s="50"/>
      <c r="BT224" s="94"/>
      <c r="BU224" s="95"/>
      <c r="BV224" s="96"/>
      <c r="BW224" s="316" t="s">
        <v>140</v>
      </c>
      <c r="BX224" s="257">
        <f t="shared" si="944"/>
        <v>0</v>
      </c>
      <c r="BY224" s="343">
        <f>X224+BX224</f>
        <v>0</v>
      </c>
      <c r="BZ224" s="343">
        <f>Y224+BY224</f>
        <v>0</v>
      </c>
      <c r="CA224" s="343">
        <f>Z224+BZ224</f>
        <v>0</v>
      </c>
      <c r="CB224" s="343">
        <f>AA224+CA224</f>
        <v>0</v>
      </c>
      <c r="CC224" s="343">
        <f>AB224+CB224</f>
        <v>0</v>
      </c>
      <c r="CD224" s="343">
        <f>AC224+CC224</f>
        <v>0</v>
      </c>
      <c r="CE224" s="257">
        <f>AD224+CD224</f>
        <v>0</v>
      </c>
      <c r="CF224" s="346">
        <f>AE224+CE224</f>
        <v>0</v>
      </c>
      <c r="CG224" s="346">
        <f>AF224+CF224</f>
        <v>0</v>
      </c>
      <c r="CH224" s="346">
        <f>AG224+CG224</f>
        <v>0</v>
      </c>
      <c r="CI224" s="346">
        <f>AH224+CH224</f>
        <v>0</v>
      </c>
      <c r="CJ224" s="50"/>
      <c r="CK224" s="94"/>
      <c r="CL224" s="95"/>
      <c r="CM224" s="96"/>
      <c r="CN224" s="316" t="s">
        <v>140</v>
      </c>
      <c r="CO224" s="257">
        <f t="shared" si="945"/>
        <v>0</v>
      </c>
      <c r="CP224" s="343">
        <f>AO224+CO224</f>
        <v>0</v>
      </c>
      <c r="CQ224" s="343">
        <f>AP224+CP224</f>
        <v>0</v>
      </c>
      <c r="CR224" s="343">
        <f>AQ224+CQ224</f>
        <v>0</v>
      </c>
      <c r="CS224" s="343">
        <f>AR224+CR224</f>
        <v>0</v>
      </c>
      <c r="CT224" s="343">
        <f>AS224+CS224</f>
        <v>0</v>
      </c>
      <c r="CU224" s="343">
        <f>AT224+CT224</f>
        <v>0</v>
      </c>
      <c r="CV224" s="257">
        <f>AU224+CU224</f>
        <v>0</v>
      </c>
      <c r="CW224" s="346">
        <f>AV224+CV224</f>
        <v>0</v>
      </c>
      <c r="CX224" s="346">
        <f>AW224+CW224</f>
        <v>0</v>
      </c>
      <c r="CY224" s="346">
        <f>AX224+CX224</f>
        <v>0</v>
      </c>
      <c r="CZ224" s="346">
        <f>AY224+CY224</f>
        <v>0</v>
      </c>
      <c r="DA224" s="50"/>
      <c r="DB224" s="94"/>
      <c r="DC224" s="95"/>
      <c r="DD224" s="96"/>
      <c r="DE224" s="316" t="s">
        <v>140</v>
      </c>
      <c r="DF224" s="257"/>
      <c r="DG224" s="50"/>
    </row>
    <row r="225" spans="1:111" s="14" customFormat="1" ht="15" customHeight="1">
      <c r="A225" s="50"/>
      <c r="B225" s="94"/>
      <c r="C225" s="95"/>
      <c r="D225" s="96"/>
      <c r="E225" s="316" t="s">
        <v>249</v>
      </c>
      <c r="F225" s="69">
        <f t="shared" si="936"/>
        <v>0</v>
      </c>
      <c r="G225" s="86">
        <f t="shared" si="936"/>
        <v>0</v>
      </c>
      <c r="H225" s="81">
        <f t="shared" si="936"/>
        <v>0</v>
      </c>
      <c r="I225" s="86">
        <f t="shared" si="936"/>
        <v>0</v>
      </c>
      <c r="J225" s="81">
        <f t="shared" si="936"/>
        <v>0</v>
      </c>
      <c r="K225" s="86">
        <f t="shared" si="936"/>
        <v>0</v>
      </c>
      <c r="L225" s="81">
        <f t="shared" si="936"/>
        <v>0</v>
      </c>
      <c r="M225" s="77">
        <f t="shared" si="936"/>
        <v>0</v>
      </c>
      <c r="N225" s="66">
        <f t="shared" si="936"/>
        <v>0</v>
      </c>
      <c r="O225" s="74">
        <f t="shared" si="936"/>
        <v>0</v>
      </c>
      <c r="P225" s="66">
        <f t="shared" si="936"/>
        <v>0</v>
      </c>
      <c r="Q225" s="74">
        <f t="shared" si="936"/>
        <v>0</v>
      </c>
      <c r="R225" s="50"/>
      <c r="S225" s="94"/>
      <c r="T225" s="95"/>
      <c r="U225" s="96"/>
      <c r="V225" s="316" t="s">
        <v>249</v>
      </c>
      <c r="W225" s="69">
        <f t="shared" ref="W225:AH225" si="946">IF(W223=0,0,W224/W223)</f>
        <v>0</v>
      </c>
      <c r="X225" s="86">
        <f t="shared" si="946"/>
        <v>0</v>
      </c>
      <c r="Y225" s="81">
        <f t="shared" si="946"/>
        <v>0</v>
      </c>
      <c r="Z225" s="86">
        <f t="shared" si="946"/>
        <v>0</v>
      </c>
      <c r="AA225" s="81">
        <f t="shared" si="946"/>
        <v>0</v>
      </c>
      <c r="AB225" s="86">
        <f t="shared" si="946"/>
        <v>0</v>
      </c>
      <c r="AC225" s="81">
        <f t="shared" si="946"/>
        <v>0</v>
      </c>
      <c r="AD225" s="77">
        <f t="shared" si="946"/>
        <v>0</v>
      </c>
      <c r="AE225" s="66">
        <f t="shared" si="946"/>
        <v>0</v>
      </c>
      <c r="AF225" s="74">
        <f t="shared" si="946"/>
        <v>0</v>
      </c>
      <c r="AG225" s="66">
        <f t="shared" si="946"/>
        <v>0</v>
      </c>
      <c r="AH225" s="74">
        <f t="shared" si="946"/>
        <v>0</v>
      </c>
      <c r="AI225" s="50"/>
      <c r="AJ225" s="94"/>
      <c r="AK225" s="95"/>
      <c r="AL225" s="96"/>
      <c r="AM225" s="316" t="s">
        <v>249</v>
      </c>
      <c r="AN225" s="257">
        <f t="shared" ref="AN225:AY225" si="947">IF(AN223=0,0,AN224/AN223)</f>
        <v>0</v>
      </c>
      <c r="AO225" s="343">
        <f t="shared" si="947"/>
        <v>0</v>
      </c>
      <c r="AP225" s="343">
        <f t="shared" si="947"/>
        <v>0</v>
      </c>
      <c r="AQ225" s="343">
        <f t="shared" si="947"/>
        <v>0</v>
      </c>
      <c r="AR225" s="343">
        <f t="shared" si="947"/>
        <v>0</v>
      </c>
      <c r="AS225" s="343">
        <f t="shared" si="947"/>
        <v>0</v>
      </c>
      <c r="AT225" s="343">
        <f t="shared" si="947"/>
        <v>0</v>
      </c>
      <c r="AU225" s="257">
        <f t="shared" si="947"/>
        <v>0</v>
      </c>
      <c r="AV225" s="346">
        <f t="shared" si="947"/>
        <v>0</v>
      </c>
      <c r="AW225" s="346">
        <f t="shared" si="947"/>
        <v>0</v>
      </c>
      <c r="AX225" s="346">
        <f t="shared" si="947"/>
        <v>0</v>
      </c>
      <c r="AY225" s="346">
        <f t="shared" si="947"/>
        <v>0</v>
      </c>
      <c r="AZ225" s="50"/>
      <c r="BA225" s="268"/>
      <c r="BB225" s="48"/>
      <c r="BC225" s="94"/>
      <c r="BD225" s="95"/>
      <c r="BE225" s="96"/>
      <c r="BF225" s="316" t="s">
        <v>249</v>
      </c>
      <c r="BG225" s="257">
        <f t="shared" ref="BG225:BR225" si="948">IF(BG223=0,0,BG224/BG223)</f>
        <v>0</v>
      </c>
      <c r="BH225" s="343">
        <f t="shared" si="948"/>
        <v>0</v>
      </c>
      <c r="BI225" s="343">
        <f t="shared" si="948"/>
        <v>0</v>
      </c>
      <c r="BJ225" s="343">
        <f t="shared" si="948"/>
        <v>0</v>
      </c>
      <c r="BK225" s="343">
        <f t="shared" si="948"/>
        <v>0</v>
      </c>
      <c r="BL225" s="343">
        <f t="shared" si="948"/>
        <v>0</v>
      </c>
      <c r="BM225" s="343">
        <f t="shared" si="948"/>
        <v>0</v>
      </c>
      <c r="BN225" s="257">
        <f t="shared" si="948"/>
        <v>0</v>
      </c>
      <c r="BO225" s="346">
        <f t="shared" si="948"/>
        <v>0</v>
      </c>
      <c r="BP225" s="346">
        <f t="shared" si="948"/>
        <v>0</v>
      </c>
      <c r="BQ225" s="346">
        <f t="shared" si="948"/>
        <v>0</v>
      </c>
      <c r="BR225" s="346">
        <f t="shared" si="948"/>
        <v>0</v>
      </c>
      <c r="BS225" s="50"/>
      <c r="BT225" s="94"/>
      <c r="BU225" s="95"/>
      <c r="BV225" s="96"/>
      <c r="BW225" s="316" t="s">
        <v>249</v>
      </c>
      <c r="BX225" s="257">
        <f t="shared" ref="BX225:CI225" si="949">IF(BX223=0,0,BX224/BX223)</f>
        <v>0</v>
      </c>
      <c r="BY225" s="343">
        <f t="shared" si="949"/>
        <v>0</v>
      </c>
      <c r="BZ225" s="343">
        <f t="shared" si="949"/>
        <v>0</v>
      </c>
      <c r="CA225" s="343">
        <f t="shared" si="949"/>
        <v>0</v>
      </c>
      <c r="CB225" s="343">
        <f t="shared" si="949"/>
        <v>0</v>
      </c>
      <c r="CC225" s="343">
        <f t="shared" si="949"/>
        <v>0</v>
      </c>
      <c r="CD225" s="343">
        <f t="shared" si="949"/>
        <v>0</v>
      </c>
      <c r="CE225" s="257">
        <f t="shared" si="949"/>
        <v>0</v>
      </c>
      <c r="CF225" s="346">
        <f t="shared" si="949"/>
        <v>0</v>
      </c>
      <c r="CG225" s="346">
        <f t="shared" si="949"/>
        <v>0</v>
      </c>
      <c r="CH225" s="346">
        <f t="shared" si="949"/>
        <v>0</v>
      </c>
      <c r="CI225" s="346">
        <f t="shared" si="949"/>
        <v>0</v>
      </c>
      <c r="CJ225" s="50"/>
      <c r="CK225" s="94"/>
      <c r="CL225" s="95"/>
      <c r="CM225" s="96"/>
      <c r="CN225" s="316" t="s">
        <v>249</v>
      </c>
      <c r="CO225" s="257">
        <f t="shared" ref="CO225:CZ225" si="950">IF(CO223=0,0,CO224/CO223)</f>
        <v>0</v>
      </c>
      <c r="CP225" s="343">
        <f t="shared" si="950"/>
        <v>0</v>
      </c>
      <c r="CQ225" s="343">
        <f t="shared" si="950"/>
        <v>0</v>
      </c>
      <c r="CR225" s="343">
        <f t="shared" si="950"/>
        <v>0</v>
      </c>
      <c r="CS225" s="343">
        <f t="shared" si="950"/>
        <v>0</v>
      </c>
      <c r="CT225" s="343">
        <f t="shared" si="950"/>
        <v>0</v>
      </c>
      <c r="CU225" s="343">
        <f t="shared" si="950"/>
        <v>0</v>
      </c>
      <c r="CV225" s="257">
        <f t="shared" si="950"/>
        <v>0</v>
      </c>
      <c r="CW225" s="346">
        <f t="shared" si="950"/>
        <v>0</v>
      </c>
      <c r="CX225" s="346">
        <f t="shared" si="950"/>
        <v>0</v>
      </c>
      <c r="CY225" s="346">
        <f t="shared" si="950"/>
        <v>0</v>
      </c>
      <c r="CZ225" s="346">
        <f t="shared" si="950"/>
        <v>0</v>
      </c>
      <c r="DA225" s="50"/>
      <c r="DB225" s="94"/>
      <c r="DC225" s="95"/>
      <c r="DD225" s="96"/>
      <c r="DE225" s="316" t="s">
        <v>249</v>
      </c>
      <c r="DF225" s="257">
        <f t="shared" ref="DF225" si="951">IF(DF223=0,0,DF224/DF223)</f>
        <v>0</v>
      </c>
      <c r="DG225" s="50"/>
    </row>
    <row r="226" spans="1:111" s="14" customFormat="1" ht="15" customHeight="1">
      <c r="A226" s="50"/>
      <c r="B226" s="94"/>
      <c r="C226" s="95" t="s">
        <v>57</v>
      </c>
      <c r="D226" s="96"/>
      <c r="E226" s="316" t="s">
        <v>22</v>
      </c>
      <c r="F226" s="69"/>
      <c r="G226" s="77"/>
      <c r="H226" s="69"/>
      <c r="I226" s="77"/>
      <c r="J226" s="69"/>
      <c r="K226" s="77"/>
      <c r="L226" s="69"/>
      <c r="M226" s="77"/>
      <c r="N226" s="67"/>
      <c r="O226" s="75"/>
      <c r="P226" s="67"/>
      <c r="Q226" s="75"/>
      <c r="R226" s="50"/>
      <c r="S226" s="94"/>
      <c r="T226" s="95" t="s">
        <v>57</v>
      </c>
      <c r="U226" s="96"/>
      <c r="V226" s="316" t="s">
        <v>22</v>
      </c>
      <c r="W226" s="69"/>
      <c r="X226" s="77"/>
      <c r="Y226" s="69"/>
      <c r="Z226" s="77"/>
      <c r="AA226" s="69"/>
      <c r="AB226" s="77"/>
      <c r="AC226" s="69"/>
      <c r="AD226" s="77"/>
      <c r="AE226" s="67"/>
      <c r="AF226" s="75"/>
      <c r="AG226" s="67"/>
      <c r="AH226" s="75"/>
      <c r="AI226" s="50"/>
      <c r="AJ226" s="94"/>
      <c r="AK226" s="95" t="s">
        <v>57</v>
      </c>
      <c r="AL226" s="96"/>
      <c r="AM226" s="316" t="s">
        <v>22</v>
      </c>
      <c r="AN226" s="257"/>
      <c r="AO226" s="257"/>
      <c r="AP226" s="257"/>
      <c r="AQ226" s="257"/>
      <c r="AR226" s="257"/>
      <c r="AS226" s="257"/>
      <c r="AT226" s="257"/>
      <c r="AU226" s="257"/>
      <c r="AV226" s="258"/>
      <c r="AW226" s="258"/>
      <c r="AX226" s="258"/>
      <c r="AY226" s="258"/>
      <c r="AZ226" s="50"/>
      <c r="BA226" s="268"/>
      <c r="BB226" s="48"/>
      <c r="BC226" s="94"/>
      <c r="BD226" s="95" t="s">
        <v>57</v>
      </c>
      <c r="BE226" s="96"/>
      <c r="BF226" s="316" t="s">
        <v>22</v>
      </c>
      <c r="BG226" s="257">
        <f t="shared" ref="BG226:BG227" si="952">F226</f>
        <v>0</v>
      </c>
      <c r="BH226" s="257">
        <f>G226+BG226</f>
        <v>0</v>
      </c>
      <c r="BI226" s="257">
        <f>H226+BH226</f>
        <v>0</v>
      </c>
      <c r="BJ226" s="257">
        <f>I226+BI226</f>
        <v>0</v>
      </c>
      <c r="BK226" s="257">
        <f>J226+BJ226</f>
        <v>0</v>
      </c>
      <c r="BL226" s="257">
        <f>K226+BK226</f>
        <v>0</v>
      </c>
      <c r="BM226" s="257">
        <f>L226+BL226</f>
        <v>0</v>
      </c>
      <c r="BN226" s="257">
        <f>M226+BM226</f>
        <v>0</v>
      </c>
      <c r="BO226" s="258">
        <f>N226+BN226</f>
        <v>0</v>
      </c>
      <c r="BP226" s="258">
        <f>O226+BO226</f>
        <v>0</v>
      </c>
      <c r="BQ226" s="258">
        <f>P226+BP226</f>
        <v>0</v>
      </c>
      <c r="BR226" s="258">
        <f>Q226+BQ226</f>
        <v>0</v>
      </c>
      <c r="BS226" s="50"/>
      <c r="BT226" s="94"/>
      <c r="BU226" s="95" t="s">
        <v>57</v>
      </c>
      <c r="BV226" s="96"/>
      <c r="BW226" s="316" t="s">
        <v>22</v>
      </c>
      <c r="BX226" s="257">
        <f t="shared" ref="BX226:BX227" si="953">W226</f>
        <v>0</v>
      </c>
      <c r="BY226" s="257">
        <f>X226+BX226</f>
        <v>0</v>
      </c>
      <c r="BZ226" s="257">
        <f>Y226+BY226</f>
        <v>0</v>
      </c>
      <c r="CA226" s="257">
        <f>Z226+BZ226</f>
        <v>0</v>
      </c>
      <c r="CB226" s="257">
        <f>AA226+CA226</f>
        <v>0</v>
      </c>
      <c r="CC226" s="257">
        <f>AB226+CB226</f>
        <v>0</v>
      </c>
      <c r="CD226" s="257">
        <f>AC226+CC226</f>
        <v>0</v>
      </c>
      <c r="CE226" s="257">
        <f>AD226+CD226</f>
        <v>0</v>
      </c>
      <c r="CF226" s="258">
        <f>AE226+CE226</f>
        <v>0</v>
      </c>
      <c r="CG226" s="258">
        <f>AF226+CF226</f>
        <v>0</v>
      </c>
      <c r="CH226" s="258">
        <f>AG226+CG226</f>
        <v>0</v>
      </c>
      <c r="CI226" s="258">
        <f>AH226+CH226</f>
        <v>0</v>
      </c>
      <c r="CJ226" s="50"/>
      <c r="CK226" s="94"/>
      <c r="CL226" s="95" t="s">
        <v>57</v>
      </c>
      <c r="CM226" s="96"/>
      <c r="CN226" s="316" t="s">
        <v>22</v>
      </c>
      <c r="CO226" s="257">
        <f t="shared" ref="CO226:CO227" si="954">AN226</f>
        <v>0</v>
      </c>
      <c r="CP226" s="257">
        <f>AO226+CO226</f>
        <v>0</v>
      </c>
      <c r="CQ226" s="257">
        <f>AP226+CP226</f>
        <v>0</v>
      </c>
      <c r="CR226" s="257">
        <f>AQ226+CQ226</f>
        <v>0</v>
      </c>
      <c r="CS226" s="257">
        <f>AR226+CR226</f>
        <v>0</v>
      </c>
      <c r="CT226" s="257">
        <f>AS226+CS226</f>
        <v>0</v>
      </c>
      <c r="CU226" s="257">
        <f>AT226+CT226</f>
        <v>0</v>
      </c>
      <c r="CV226" s="257">
        <f>AU226+CU226</f>
        <v>0</v>
      </c>
      <c r="CW226" s="258">
        <f>AV226+CV226</f>
        <v>0</v>
      </c>
      <c r="CX226" s="258">
        <f>AW226+CW226</f>
        <v>0</v>
      </c>
      <c r="CY226" s="258">
        <f>AX226+CX226</f>
        <v>0</v>
      </c>
      <c r="CZ226" s="258">
        <f>AY226+CY226</f>
        <v>0</v>
      </c>
      <c r="DA226" s="50"/>
      <c r="DB226" s="94"/>
      <c r="DC226" s="95" t="s">
        <v>57</v>
      </c>
      <c r="DD226" s="96"/>
      <c r="DE226" s="316" t="s">
        <v>22</v>
      </c>
      <c r="DF226" s="257"/>
      <c r="DG226" s="50"/>
    </row>
    <row r="227" spans="1:111" s="14" customFormat="1" ht="15" customHeight="1">
      <c r="A227" s="50"/>
      <c r="B227" s="94"/>
      <c r="C227" s="95"/>
      <c r="D227" s="96"/>
      <c r="E227" s="316" t="s">
        <v>140</v>
      </c>
      <c r="F227" s="69"/>
      <c r="G227" s="77"/>
      <c r="H227" s="69"/>
      <c r="I227" s="77"/>
      <c r="J227" s="69"/>
      <c r="K227" s="77"/>
      <c r="L227" s="69"/>
      <c r="M227" s="77"/>
      <c r="N227" s="67"/>
      <c r="O227" s="75"/>
      <c r="P227" s="67"/>
      <c r="Q227" s="75"/>
      <c r="R227" s="50"/>
      <c r="S227" s="94"/>
      <c r="T227" s="95"/>
      <c r="U227" s="96"/>
      <c r="V227" s="316" t="s">
        <v>140</v>
      </c>
      <c r="W227" s="69"/>
      <c r="X227" s="77"/>
      <c r="Y227" s="69"/>
      <c r="Z227" s="77"/>
      <c r="AA227" s="69"/>
      <c r="AB227" s="77"/>
      <c r="AC227" s="69"/>
      <c r="AD227" s="77"/>
      <c r="AE227" s="67"/>
      <c r="AF227" s="75"/>
      <c r="AG227" s="67"/>
      <c r="AH227" s="75"/>
      <c r="AI227" s="50"/>
      <c r="AJ227" s="94"/>
      <c r="AK227" s="95"/>
      <c r="AL227" s="96"/>
      <c r="AM227" s="316" t="s">
        <v>140</v>
      </c>
      <c r="AN227" s="257"/>
      <c r="AO227" s="257"/>
      <c r="AP227" s="257"/>
      <c r="AQ227" s="257"/>
      <c r="AR227" s="257"/>
      <c r="AS227" s="257"/>
      <c r="AT227" s="257"/>
      <c r="AU227" s="257"/>
      <c r="AV227" s="258"/>
      <c r="AW227" s="258"/>
      <c r="AX227" s="258"/>
      <c r="AY227" s="258"/>
      <c r="AZ227" s="50"/>
      <c r="BA227" s="268"/>
      <c r="BB227" s="48"/>
      <c r="BC227" s="94"/>
      <c r="BD227" s="95"/>
      <c r="BE227" s="96"/>
      <c r="BF227" s="316" t="s">
        <v>140</v>
      </c>
      <c r="BG227" s="257">
        <f t="shared" si="952"/>
        <v>0</v>
      </c>
      <c r="BH227" s="257">
        <f>G227+BG227</f>
        <v>0</v>
      </c>
      <c r="BI227" s="257">
        <f>H227+BH227</f>
        <v>0</v>
      </c>
      <c r="BJ227" s="257">
        <f>I227+BI227</f>
        <v>0</v>
      </c>
      <c r="BK227" s="257">
        <f>J227+BJ227</f>
        <v>0</v>
      </c>
      <c r="BL227" s="257">
        <f>K227+BK227</f>
        <v>0</v>
      </c>
      <c r="BM227" s="257">
        <f>L227+BL227</f>
        <v>0</v>
      </c>
      <c r="BN227" s="257">
        <f>M227+BM227</f>
        <v>0</v>
      </c>
      <c r="BO227" s="258">
        <f>N227+BN227</f>
        <v>0</v>
      </c>
      <c r="BP227" s="258">
        <f>O227+BO227</f>
        <v>0</v>
      </c>
      <c r="BQ227" s="258">
        <f>P227+BP227</f>
        <v>0</v>
      </c>
      <c r="BR227" s="258">
        <f>Q227+BQ227</f>
        <v>0</v>
      </c>
      <c r="BS227" s="50"/>
      <c r="BT227" s="94"/>
      <c r="BU227" s="95"/>
      <c r="BV227" s="96"/>
      <c r="BW227" s="316" t="s">
        <v>140</v>
      </c>
      <c r="BX227" s="257">
        <f t="shared" si="953"/>
        <v>0</v>
      </c>
      <c r="BY227" s="257">
        <f>X227+BX227</f>
        <v>0</v>
      </c>
      <c r="BZ227" s="257">
        <f>Y227+BY227</f>
        <v>0</v>
      </c>
      <c r="CA227" s="257">
        <f>Z227+BZ227</f>
        <v>0</v>
      </c>
      <c r="CB227" s="257">
        <f>AA227+CA227</f>
        <v>0</v>
      </c>
      <c r="CC227" s="257">
        <f>AB227+CB227</f>
        <v>0</v>
      </c>
      <c r="CD227" s="257">
        <f>AC227+CC227</f>
        <v>0</v>
      </c>
      <c r="CE227" s="257">
        <f>AD227+CD227</f>
        <v>0</v>
      </c>
      <c r="CF227" s="258">
        <f>AE227+CE227</f>
        <v>0</v>
      </c>
      <c r="CG227" s="258">
        <f>AF227+CF227</f>
        <v>0</v>
      </c>
      <c r="CH227" s="258">
        <f>AG227+CG227</f>
        <v>0</v>
      </c>
      <c r="CI227" s="258">
        <f>AH227+CH227</f>
        <v>0</v>
      </c>
      <c r="CJ227" s="50"/>
      <c r="CK227" s="94"/>
      <c r="CL227" s="95"/>
      <c r="CM227" s="96"/>
      <c r="CN227" s="316" t="s">
        <v>140</v>
      </c>
      <c r="CO227" s="257">
        <f t="shared" si="954"/>
        <v>0</v>
      </c>
      <c r="CP227" s="257">
        <f>AO227+CO227</f>
        <v>0</v>
      </c>
      <c r="CQ227" s="257">
        <f>AP227+CP227</f>
        <v>0</v>
      </c>
      <c r="CR227" s="257">
        <f>AQ227+CQ227</f>
        <v>0</v>
      </c>
      <c r="CS227" s="257">
        <f>AR227+CR227</f>
        <v>0</v>
      </c>
      <c r="CT227" s="257">
        <f>AS227+CS227</f>
        <v>0</v>
      </c>
      <c r="CU227" s="257">
        <f>AT227+CT227</f>
        <v>0</v>
      </c>
      <c r="CV227" s="257">
        <f>AU227+CU227</f>
        <v>0</v>
      </c>
      <c r="CW227" s="258">
        <f>AV227+CV227</f>
        <v>0</v>
      </c>
      <c r="CX227" s="258">
        <f>AW227+CW227</f>
        <v>0</v>
      </c>
      <c r="CY227" s="258">
        <f>AX227+CX227</f>
        <v>0</v>
      </c>
      <c r="CZ227" s="258">
        <f>AY227+CY227</f>
        <v>0</v>
      </c>
      <c r="DA227" s="50"/>
      <c r="DB227" s="94"/>
      <c r="DC227" s="95"/>
      <c r="DD227" s="96"/>
      <c r="DE227" s="316" t="s">
        <v>140</v>
      </c>
      <c r="DF227" s="257"/>
      <c r="DG227" s="50"/>
    </row>
    <row r="228" spans="1:111" s="14" customFormat="1" ht="15" customHeight="1">
      <c r="A228" s="50"/>
      <c r="B228" s="94"/>
      <c r="C228" s="95"/>
      <c r="D228" s="96"/>
      <c r="E228" s="316" t="s">
        <v>249</v>
      </c>
      <c r="F228" s="69">
        <f t="shared" si="936"/>
        <v>0</v>
      </c>
      <c r="G228" s="77">
        <f t="shared" si="936"/>
        <v>0</v>
      </c>
      <c r="H228" s="69">
        <f t="shared" si="936"/>
        <v>0</v>
      </c>
      <c r="I228" s="77">
        <f t="shared" si="936"/>
        <v>0</v>
      </c>
      <c r="J228" s="69">
        <f t="shared" si="936"/>
        <v>0</v>
      </c>
      <c r="K228" s="77">
        <f t="shared" si="936"/>
        <v>0</v>
      </c>
      <c r="L228" s="69">
        <f t="shared" si="936"/>
        <v>0</v>
      </c>
      <c r="M228" s="77">
        <f t="shared" si="936"/>
        <v>0</v>
      </c>
      <c r="N228" s="67">
        <f t="shared" si="936"/>
        <v>0</v>
      </c>
      <c r="O228" s="75">
        <f t="shared" si="936"/>
        <v>0</v>
      </c>
      <c r="P228" s="67">
        <f t="shared" si="936"/>
        <v>0</v>
      </c>
      <c r="Q228" s="75">
        <f t="shared" si="936"/>
        <v>0</v>
      </c>
      <c r="R228" s="50"/>
      <c r="S228" s="94"/>
      <c r="T228" s="95"/>
      <c r="U228" s="96"/>
      <c r="V228" s="316" t="s">
        <v>249</v>
      </c>
      <c r="W228" s="69">
        <f t="shared" ref="W228:AH228" si="955">IF(W226=0,0,W227/W226)</f>
        <v>0</v>
      </c>
      <c r="X228" s="77">
        <f t="shared" si="955"/>
        <v>0</v>
      </c>
      <c r="Y228" s="69">
        <f t="shared" si="955"/>
        <v>0</v>
      </c>
      <c r="Z228" s="77">
        <f t="shared" si="955"/>
        <v>0</v>
      </c>
      <c r="AA228" s="69">
        <f t="shared" si="955"/>
        <v>0</v>
      </c>
      <c r="AB228" s="77">
        <f t="shared" si="955"/>
        <v>0</v>
      </c>
      <c r="AC228" s="69">
        <f t="shared" si="955"/>
        <v>0</v>
      </c>
      <c r="AD228" s="77">
        <f t="shared" si="955"/>
        <v>0</v>
      </c>
      <c r="AE228" s="67">
        <f t="shared" si="955"/>
        <v>0</v>
      </c>
      <c r="AF228" s="75">
        <f t="shared" si="955"/>
        <v>0</v>
      </c>
      <c r="AG228" s="67">
        <f t="shared" si="955"/>
        <v>0</v>
      </c>
      <c r="AH228" s="75">
        <f t="shared" si="955"/>
        <v>0</v>
      </c>
      <c r="AI228" s="50"/>
      <c r="AJ228" s="94"/>
      <c r="AK228" s="95"/>
      <c r="AL228" s="96"/>
      <c r="AM228" s="316" t="s">
        <v>249</v>
      </c>
      <c r="AN228" s="257">
        <f t="shared" ref="AN228:AY228" si="956">IF(AN226=0,0,AN227/AN226)</f>
        <v>0</v>
      </c>
      <c r="AO228" s="257">
        <f t="shared" si="956"/>
        <v>0</v>
      </c>
      <c r="AP228" s="257">
        <f t="shared" si="956"/>
        <v>0</v>
      </c>
      <c r="AQ228" s="257">
        <f t="shared" si="956"/>
        <v>0</v>
      </c>
      <c r="AR228" s="257">
        <f t="shared" si="956"/>
        <v>0</v>
      </c>
      <c r="AS228" s="257">
        <f t="shared" si="956"/>
        <v>0</v>
      </c>
      <c r="AT228" s="257">
        <f t="shared" si="956"/>
        <v>0</v>
      </c>
      <c r="AU228" s="257">
        <f t="shared" si="956"/>
        <v>0</v>
      </c>
      <c r="AV228" s="258">
        <f t="shared" si="956"/>
        <v>0</v>
      </c>
      <c r="AW228" s="258">
        <f t="shared" si="956"/>
        <v>0</v>
      </c>
      <c r="AX228" s="258">
        <f t="shared" si="956"/>
        <v>0</v>
      </c>
      <c r="AY228" s="258">
        <f t="shared" si="956"/>
        <v>0</v>
      </c>
      <c r="AZ228" s="50"/>
      <c r="BA228" s="268"/>
      <c r="BB228" s="48"/>
      <c r="BC228" s="94"/>
      <c r="BD228" s="95"/>
      <c r="BE228" s="96"/>
      <c r="BF228" s="316" t="s">
        <v>249</v>
      </c>
      <c r="BG228" s="257">
        <f t="shared" ref="BG228:BR228" si="957">IF(BG226=0,0,BG227/BG226)</f>
        <v>0</v>
      </c>
      <c r="BH228" s="257">
        <f t="shared" si="957"/>
        <v>0</v>
      </c>
      <c r="BI228" s="257">
        <f t="shared" si="957"/>
        <v>0</v>
      </c>
      <c r="BJ228" s="257">
        <f t="shared" si="957"/>
        <v>0</v>
      </c>
      <c r="BK228" s="257">
        <f t="shared" si="957"/>
        <v>0</v>
      </c>
      <c r="BL228" s="257">
        <f t="shared" si="957"/>
        <v>0</v>
      </c>
      <c r="BM228" s="257">
        <f t="shared" si="957"/>
        <v>0</v>
      </c>
      <c r="BN228" s="257">
        <f t="shared" si="957"/>
        <v>0</v>
      </c>
      <c r="BO228" s="258">
        <f t="shared" si="957"/>
        <v>0</v>
      </c>
      <c r="BP228" s="258">
        <f t="shared" si="957"/>
        <v>0</v>
      </c>
      <c r="BQ228" s="258">
        <f t="shared" si="957"/>
        <v>0</v>
      </c>
      <c r="BR228" s="258">
        <f t="shared" si="957"/>
        <v>0</v>
      </c>
      <c r="BS228" s="50"/>
      <c r="BT228" s="94"/>
      <c r="BU228" s="95"/>
      <c r="BV228" s="96"/>
      <c r="BW228" s="316" t="s">
        <v>249</v>
      </c>
      <c r="BX228" s="257">
        <f t="shared" ref="BX228:CI228" si="958">IF(BX226=0,0,BX227/BX226)</f>
        <v>0</v>
      </c>
      <c r="BY228" s="257">
        <f t="shared" si="958"/>
        <v>0</v>
      </c>
      <c r="BZ228" s="257">
        <f t="shared" si="958"/>
        <v>0</v>
      </c>
      <c r="CA228" s="257">
        <f t="shared" si="958"/>
        <v>0</v>
      </c>
      <c r="CB228" s="257">
        <f t="shared" si="958"/>
        <v>0</v>
      </c>
      <c r="CC228" s="257">
        <f t="shared" si="958"/>
        <v>0</v>
      </c>
      <c r="CD228" s="257">
        <f t="shared" si="958"/>
        <v>0</v>
      </c>
      <c r="CE228" s="257">
        <f t="shared" si="958"/>
        <v>0</v>
      </c>
      <c r="CF228" s="258">
        <f t="shared" si="958"/>
        <v>0</v>
      </c>
      <c r="CG228" s="258">
        <f t="shared" si="958"/>
        <v>0</v>
      </c>
      <c r="CH228" s="258">
        <f t="shared" si="958"/>
        <v>0</v>
      </c>
      <c r="CI228" s="258">
        <f t="shared" si="958"/>
        <v>0</v>
      </c>
      <c r="CJ228" s="50"/>
      <c r="CK228" s="94"/>
      <c r="CL228" s="95"/>
      <c r="CM228" s="96"/>
      <c r="CN228" s="316" t="s">
        <v>249</v>
      </c>
      <c r="CO228" s="257">
        <f t="shared" ref="CO228:CZ228" si="959">IF(CO226=0,0,CO227/CO226)</f>
        <v>0</v>
      </c>
      <c r="CP228" s="257">
        <f t="shared" si="959"/>
        <v>0</v>
      </c>
      <c r="CQ228" s="257">
        <f t="shared" si="959"/>
        <v>0</v>
      </c>
      <c r="CR228" s="257">
        <f t="shared" si="959"/>
        <v>0</v>
      </c>
      <c r="CS228" s="257">
        <f t="shared" si="959"/>
        <v>0</v>
      </c>
      <c r="CT228" s="257">
        <f t="shared" si="959"/>
        <v>0</v>
      </c>
      <c r="CU228" s="257">
        <f t="shared" si="959"/>
        <v>0</v>
      </c>
      <c r="CV228" s="257">
        <f t="shared" si="959"/>
        <v>0</v>
      </c>
      <c r="CW228" s="258">
        <f t="shared" si="959"/>
        <v>0</v>
      </c>
      <c r="CX228" s="258">
        <f t="shared" si="959"/>
        <v>0</v>
      </c>
      <c r="CY228" s="258">
        <f t="shared" si="959"/>
        <v>0</v>
      </c>
      <c r="CZ228" s="258">
        <f t="shared" si="959"/>
        <v>0</v>
      </c>
      <c r="DA228" s="50"/>
      <c r="DB228" s="94"/>
      <c r="DC228" s="95"/>
      <c r="DD228" s="96"/>
      <c r="DE228" s="316" t="s">
        <v>249</v>
      </c>
      <c r="DF228" s="257">
        <f t="shared" ref="DF228" si="960">IF(DF226=0,0,DF227/DF226)</f>
        <v>0</v>
      </c>
      <c r="DG228" s="50"/>
    </row>
    <row r="229" spans="1:111" s="14" customFormat="1" ht="15" customHeight="1">
      <c r="A229" s="50"/>
      <c r="B229" s="94"/>
      <c r="C229" s="95" t="s">
        <v>58</v>
      </c>
      <c r="D229" s="96"/>
      <c r="E229" s="316" t="s">
        <v>22</v>
      </c>
      <c r="F229" s="69"/>
      <c r="G229" s="86"/>
      <c r="H229" s="81"/>
      <c r="I229" s="86"/>
      <c r="J229" s="81"/>
      <c r="K229" s="86"/>
      <c r="L229" s="81"/>
      <c r="M229" s="77"/>
      <c r="N229" s="66"/>
      <c r="O229" s="74"/>
      <c r="P229" s="66"/>
      <c r="Q229" s="74"/>
      <c r="R229" s="50"/>
      <c r="S229" s="94"/>
      <c r="T229" s="95" t="s">
        <v>58</v>
      </c>
      <c r="U229" s="96"/>
      <c r="V229" s="316" t="s">
        <v>22</v>
      </c>
      <c r="W229" s="69"/>
      <c r="X229" s="86"/>
      <c r="Y229" s="81"/>
      <c r="Z229" s="86"/>
      <c r="AA229" s="81"/>
      <c r="AB229" s="86"/>
      <c r="AC229" s="81"/>
      <c r="AD229" s="77"/>
      <c r="AE229" s="66"/>
      <c r="AF229" s="74"/>
      <c r="AG229" s="66"/>
      <c r="AH229" s="74"/>
      <c r="AI229" s="50"/>
      <c r="AJ229" s="94"/>
      <c r="AK229" s="95" t="s">
        <v>58</v>
      </c>
      <c r="AL229" s="96"/>
      <c r="AM229" s="316" t="s">
        <v>22</v>
      </c>
      <c r="AN229" s="257"/>
      <c r="AO229" s="343"/>
      <c r="AP229" s="343"/>
      <c r="AQ229" s="343"/>
      <c r="AR229" s="343"/>
      <c r="AS229" s="343"/>
      <c r="AT229" s="343"/>
      <c r="AU229" s="257"/>
      <c r="AV229" s="346"/>
      <c r="AW229" s="346"/>
      <c r="AX229" s="346"/>
      <c r="AY229" s="346"/>
      <c r="AZ229" s="50"/>
      <c r="BA229" s="268"/>
      <c r="BB229" s="48"/>
      <c r="BC229" s="94"/>
      <c r="BD229" s="95" t="s">
        <v>58</v>
      </c>
      <c r="BE229" s="96"/>
      <c r="BF229" s="316" t="s">
        <v>22</v>
      </c>
      <c r="BG229" s="257">
        <f t="shared" ref="BG229:BG230" si="961">F229</f>
        <v>0</v>
      </c>
      <c r="BH229" s="343">
        <f>G229+BG229</f>
        <v>0</v>
      </c>
      <c r="BI229" s="343">
        <f>H229+BH229</f>
        <v>0</v>
      </c>
      <c r="BJ229" s="343">
        <f>I229+BI229</f>
        <v>0</v>
      </c>
      <c r="BK229" s="343">
        <f>J229+BJ229</f>
        <v>0</v>
      </c>
      <c r="BL229" s="343">
        <f>K229+BK229</f>
        <v>0</v>
      </c>
      <c r="BM229" s="343">
        <f>L229+BL229</f>
        <v>0</v>
      </c>
      <c r="BN229" s="257">
        <f>M229+BM229</f>
        <v>0</v>
      </c>
      <c r="BO229" s="346">
        <f>N229+BN229</f>
        <v>0</v>
      </c>
      <c r="BP229" s="346">
        <f>O229+BO229</f>
        <v>0</v>
      </c>
      <c r="BQ229" s="346">
        <f>P229+BP229</f>
        <v>0</v>
      </c>
      <c r="BR229" s="346">
        <f>Q229+BQ229</f>
        <v>0</v>
      </c>
      <c r="BS229" s="50"/>
      <c r="BT229" s="94"/>
      <c r="BU229" s="95" t="s">
        <v>58</v>
      </c>
      <c r="BV229" s="96"/>
      <c r="BW229" s="316" t="s">
        <v>22</v>
      </c>
      <c r="BX229" s="257">
        <f t="shared" ref="BX229:BX230" si="962">W229</f>
        <v>0</v>
      </c>
      <c r="BY229" s="343">
        <f>X229+BX229</f>
        <v>0</v>
      </c>
      <c r="BZ229" s="343">
        <f>Y229+BY229</f>
        <v>0</v>
      </c>
      <c r="CA229" s="343">
        <f>Z229+BZ229</f>
        <v>0</v>
      </c>
      <c r="CB229" s="343">
        <f>AA229+CA229</f>
        <v>0</v>
      </c>
      <c r="CC229" s="343">
        <f>AB229+CB229</f>
        <v>0</v>
      </c>
      <c r="CD229" s="343">
        <f>AC229+CC229</f>
        <v>0</v>
      </c>
      <c r="CE229" s="257">
        <f>AD229+CD229</f>
        <v>0</v>
      </c>
      <c r="CF229" s="346">
        <f>AE229+CE229</f>
        <v>0</v>
      </c>
      <c r="CG229" s="346">
        <f>AF229+CF229</f>
        <v>0</v>
      </c>
      <c r="CH229" s="346">
        <f>AG229+CG229</f>
        <v>0</v>
      </c>
      <c r="CI229" s="346">
        <f>AH229+CH229</f>
        <v>0</v>
      </c>
      <c r="CJ229" s="50"/>
      <c r="CK229" s="94"/>
      <c r="CL229" s="95" t="s">
        <v>58</v>
      </c>
      <c r="CM229" s="96"/>
      <c r="CN229" s="316" t="s">
        <v>22</v>
      </c>
      <c r="CO229" s="257">
        <f t="shared" ref="CO229:CO230" si="963">AN229</f>
        <v>0</v>
      </c>
      <c r="CP229" s="343">
        <f>AO229+CO229</f>
        <v>0</v>
      </c>
      <c r="CQ229" s="343">
        <f>AP229+CP229</f>
        <v>0</v>
      </c>
      <c r="CR229" s="343">
        <f>AQ229+CQ229</f>
        <v>0</v>
      </c>
      <c r="CS229" s="343">
        <f>AR229+CR229</f>
        <v>0</v>
      </c>
      <c r="CT229" s="343">
        <f>AS229+CS229</f>
        <v>0</v>
      </c>
      <c r="CU229" s="343">
        <f>AT229+CT229</f>
        <v>0</v>
      </c>
      <c r="CV229" s="257">
        <f>AU229+CU229</f>
        <v>0</v>
      </c>
      <c r="CW229" s="346">
        <f>AV229+CV229</f>
        <v>0</v>
      </c>
      <c r="CX229" s="346">
        <f>AW229+CW229</f>
        <v>0</v>
      </c>
      <c r="CY229" s="346">
        <f>AX229+CX229</f>
        <v>0</v>
      </c>
      <c r="CZ229" s="346">
        <f>AY229+CY229</f>
        <v>0</v>
      </c>
      <c r="DA229" s="50"/>
      <c r="DB229" s="94"/>
      <c r="DC229" s="95" t="s">
        <v>58</v>
      </c>
      <c r="DD229" s="96"/>
      <c r="DE229" s="316" t="s">
        <v>22</v>
      </c>
      <c r="DF229" s="257"/>
      <c r="DG229" s="50"/>
    </row>
    <row r="230" spans="1:111" s="14" customFormat="1" ht="15" customHeight="1">
      <c r="A230" s="50"/>
      <c r="B230" s="94"/>
      <c r="C230" s="95"/>
      <c r="D230" s="96"/>
      <c r="E230" s="316" t="s">
        <v>140</v>
      </c>
      <c r="F230" s="69"/>
      <c r="G230" s="86"/>
      <c r="H230" s="81"/>
      <c r="I230" s="86"/>
      <c r="J230" s="81"/>
      <c r="K230" s="86"/>
      <c r="L230" s="81"/>
      <c r="M230" s="77"/>
      <c r="N230" s="66"/>
      <c r="O230" s="74"/>
      <c r="P230" s="66"/>
      <c r="Q230" s="74"/>
      <c r="R230" s="50"/>
      <c r="S230" s="94"/>
      <c r="T230" s="95"/>
      <c r="U230" s="96"/>
      <c r="V230" s="316" t="s">
        <v>140</v>
      </c>
      <c r="W230" s="69"/>
      <c r="X230" s="86"/>
      <c r="Y230" s="81"/>
      <c r="Z230" s="86"/>
      <c r="AA230" s="81"/>
      <c r="AB230" s="86"/>
      <c r="AC230" s="81"/>
      <c r="AD230" s="77"/>
      <c r="AE230" s="66"/>
      <c r="AF230" s="74"/>
      <c r="AG230" s="66"/>
      <c r="AH230" s="74"/>
      <c r="AI230" s="50"/>
      <c r="AJ230" s="94"/>
      <c r="AK230" s="95"/>
      <c r="AL230" s="96"/>
      <c r="AM230" s="316" t="s">
        <v>140</v>
      </c>
      <c r="AN230" s="257"/>
      <c r="AO230" s="343"/>
      <c r="AP230" s="343"/>
      <c r="AQ230" s="343"/>
      <c r="AR230" s="343"/>
      <c r="AS230" s="343"/>
      <c r="AT230" s="343"/>
      <c r="AU230" s="257"/>
      <c r="AV230" s="346"/>
      <c r="AW230" s="346"/>
      <c r="AX230" s="346"/>
      <c r="AY230" s="346"/>
      <c r="AZ230" s="50"/>
      <c r="BA230" s="268"/>
      <c r="BB230" s="48"/>
      <c r="BC230" s="94"/>
      <c r="BD230" s="95"/>
      <c r="BE230" s="96"/>
      <c r="BF230" s="316" t="s">
        <v>140</v>
      </c>
      <c r="BG230" s="257">
        <f t="shared" si="961"/>
        <v>0</v>
      </c>
      <c r="BH230" s="343">
        <f>G230+BG230</f>
        <v>0</v>
      </c>
      <c r="BI230" s="343">
        <f>H230+BH230</f>
        <v>0</v>
      </c>
      <c r="BJ230" s="343">
        <f>I230+BI230</f>
        <v>0</v>
      </c>
      <c r="BK230" s="343">
        <f>J230+BJ230</f>
        <v>0</v>
      </c>
      <c r="BL230" s="343">
        <f>K230+BK230</f>
        <v>0</v>
      </c>
      <c r="BM230" s="343">
        <f>L230+BL230</f>
        <v>0</v>
      </c>
      <c r="BN230" s="257">
        <f>M230+BM230</f>
        <v>0</v>
      </c>
      <c r="BO230" s="346">
        <f>N230+BN230</f>
        <v>0</v>
      </c>
      <c r="BP230" s="346">
        <f>O230+BO230</f>
        <v>0</v>
      </c>
      <c r="BQ230" s="346">
        <f>P230+BP230</f>
        <v>0</v>
      </c>
      <c r="BR230" s="346">
        <f>Q230+BQ230</f>
        <v>0</v>
      </c>
      <c r="BS230" s="50"/>
      <c r="BT230" s="94"/>
      <c r="BU230" s="95"/>
      <c r="BV230" s="96"/>
      <c r="BW230" s="316" t="s">
        <v>140</v>
      </c>
      <c r="BX230" s="257">
        <f t="shared" si="962"/>
        <v>0</v>
      </c>
      <c r="BY230" s="343">
        <f>X230+BX230</f>
        <v>0</v>
      </c>
      <c r="BZ230" s="343">
        <f>Y230+BY230</f>
        <v>0</v>
      </c>
      <c r="CA230" s="343">
        <f>Z230+BZ230</f>
        <v>0</v>
      </c>
      <c r="CB230" s="343">
        <f>AA230+CA230</f>
        <v>0</v>
      </c>
      <c r="CC230" s="343">
        <f>AB230+CB230</f>
        <v>0</v>
      </c>
      <c r="CD230" s="343">
        <f>AC230+CC230</f>
        <v>0</v>
      </c>
      <c r="CE230" s="257">
        <f>AD230+CD230</f>
        <v>0</v>
      </c>
      <c r="CF230" s="346">
        <f>AE230+CE230</f>
        <v>0</v>
      </c>
      <c r="CG230" s="346">
        <f>AF230+CF230</f>
        <v>0</v>
      </c>
      <c r="CH230" s="346">
        <f>AG230+CG230</f>
        <v>0</v>
      </c>
      <c r="CI230" s="346">
        <f>AH230+CH230</f>
        <v>0</v>
      </c>
      <c r="CJ230" s="50"/>
      <c r="CK230" s="94"/>
      <c r="CL230" s="95"/>
      <c r="CM230" s="96"/>
      <c r="CN230" s="316" t="s">
        <v>140</v>
      </c>
      <c r="CO230" s="257">
        <f t="shared" si="963"/>
        <v>0</v>
      </c>
      <c r="CP230" s="343">
        <f>AO230+CO230</f>
        <v>0</v>
      </c>
      <c r="CQ230" s="343">
        <f>AP230+CP230</f>
        <v>0</v>
      </c>
      <c r="CR230" s="343">
        <f>AQ230+CQ230</f>
        <v>0</v>
      </c>
      <c r="CS230" s="343">
        <f>AR230+CR230</f>
        <v>0</v>
      </c>
      <c r="CT230" s="343">
        <f>AS230+CS230</f>
        <v>0</v>
      </c>
      <c r="CU230" s="343">
        <f>AT230+CT230</f>
        <v>0</v>
      </c>
      <c r="CV230" s="257">
        <f>AU230+CU230</f>
        <v>0</v>
      </c>
      <c r="CW230" s="346">
        <f>AV230+CV230</f>
        <v>0</v>
      </c>
      <c r="CX230" s="346">
        <f>AW230+CW230</f>
        <v>0</v>
      </c>
      <c r="CY230" s="346">
        <f>AX230+CX230</f>
        <v>0</v>
      </c>
      <c r="CZ230" s="346">
        <f>AY230+CY230</f>
        <v>0</v>
      </c>
      <c r="DA230" s="50"/>
      <c r="DB230" s="94"/>
      <c r="DC230" s="95"/>
      <c r="DD230" s="96"/>
      <c r="DE230" s="316" t="s">
        <v>140</v>
      </c>
      <c r="DF230" s="257"/>
      <c r="DG230" s="50"/>
    </row>
    <row r="231" spans="1:111" s="14" customFormat="1" ht="15" customHeight="1">
      <c r="A231" s="50"/>
      <c r="B231" s="94"/>
      <c r="C231" s="95"/>
      <c r="D231" s="96"/>
      <c r="E231" s="316" t="s">
        <v>249</v>
      </c>
      <c r="F231" s="69">
        <f t="shared" si="936"/>
        <v>0</v>
      </c>
      <c r="G231" s="86">
        <f t="shared" si="936"/>
        <v>0</v>
      </c>
      <c r="H231" s="81">
        <f t="shared" si="936"/>
        <v>0</v>
      </c>
      <c r="I231" s="86">
        <f t="shared" si="936"/>
        <v>0</v>
      </c>
      <c r="J231" s="81">
        <f t="shared" si="936"/>
        <v>0</v>
      </c>
      <c r="K231" s="86">
        <f t="shared" si="936"/>
        <v>0</v>
      </c>
      <c r="L231" s="81">
        <f t="shared" si="936"/>
        <v>0</v>
      </c>
      <c r="M231" s="77">
        <f t="shared" si="936"/>
        <v>0</v>
      </c>
      <c r="N231" s="66">
        <f t="shared" si="936"/>
        <v>0</v>
      </c>
      <c r="O231" s="74">
        <f t="shared" si="936"/>
        <v>0</v>
      </c>
      <c r="P231" s="66">
        <f t="shared" si="936"/>
        <v>0</v>
      </c>
      <c r="Q231" s="74">
        <f t="shared" si="936"/>
        <v>0</v>
      </c>
      <c r="R231" s="50"/>
      <c r="S231" s="94"/>
      <c r="T231" s="95"/>
      <c r="U231" s="96"/>
      <c r="V231" s="316" t="s">
        <v>249</v>
      </c>
      <c r="W231" s="69">
        <f t="shared" ref="W231:AH231" si="964">IF(W229=0,0,W230/W229)</f>
        <v>0</v>
      </c>
      <c r="X231" s="86">
        <f t="shared" si="964"/>
        <v>0</v>
      </c>
      <c r="Y231" s="81">
        <f t="shared" si="964"/>
        <v>0</v>
      </c>
      <c r="Z231" s="86">
        <f t="shared" si="964"/>
        <v>0</v>
      </c>
      <c r="AA231" s="81">
        <f t="shared" si="964"/>
        <v>0</v>
      </c>
      <c r="AB231" s="86">
        <f t="shared" si="964"/>
        <v>0</v>
      </c>
      <c r="AC231" s="81">
        <f t="shared" si="964"/>
        <v>0</v>
      </c>
      <c r="AD231" s="77">
        <f t="shared" si="964"/>
        <v>0</v>
      </c>
      <c r="AE231" s="66">
        <f t="shared" si="964"/>
        <v>0</v>
      </c>
      <c r="AF231" s="74">
        <f t="shared" si="964"/>
        <v>0</v>
      </c>
      <c r="AG231" s="66">
        <f t="shared" si="964"/>
        <v>0</v>
      </c>
      <c r="AH231" s="74">
        <f t="shared" si="964"/>
        <v>0</v>
      </c>
      <c r="AI231" s="50"/>
      <c r="AJ231" s="94"/>
      <c r="AK231" s="95"/>
      <c r="AL231" s="96"/>
      <c r="AM231" s="316" t="s">
        <v>249</v>
      </c>
      <c r="AN231" s="257">
        <f t="shared" ref="AN231:AY231" si="965">IF(AN229=0,0,AN230/AN229)</f>
        <v>0</v>
      </c>
      <c r="AO231" s="343">
        <f t="shared" si="965"/>
        <v>0</v>
      </c>
      <c r="AP231" s="343">
        <f t="shared" si="965"/>
        <v>0</v>
      </c>
      <c r="AQ231" s="343">
        <f t="shared" si="965"/>
        <v>0</v>
      </c>
      <c r="AR231" s="343">
        <f t="shared" si="965"/>
        <v>0</v>
      </c>
      <c r="AS231" s="343">
        <f t="shared" si="965"/>
        <v>0</v>
      </c>
      <c r="AT231" s="343">
        <f t="shared" si="965"/>
        <v>0</v>
      </c>
      <c r="AU231" s="257">
        <f t="shared" si="965"/>
        <v>0</v>
      </c>
      <c r="AV231" s="346">
        <f t="shared" si="965"/>
        <v>0</v>
      </c>
      <c r="AW231" s="346">
        <f t="shared" si="965"/>
        <v>0</v>
      </c>
      <c r="AX231" s="346">
        <f t="shared" si="965"/>
        <v>0</v>
      </c>
      <c r="AY231" s="346">
        <f t="shared" si="965"/>
        <v>0</v>
      </c>
      <c r="AZ231" s="50"/>
      <c r="BA231" s="268"/>
      <c r="BB231" s="48"/>
      <c r="BC231" s="94"/>
      <c r="BD231" s="95"/>
      <c r="BE231" s="96"/>
      <c r="BF231" s="316" t="s">
        <v>249</v>
      </c>
      <c r="BG231" s="257">
        <f t="shared" ref="BG231:BR231" si="966">IF(BG229=0,0,BG230/BG229)</f>
        <v>0</v>
      </c>
      <c r="BH231" s="343">
        <f t="shared" si="966"/>
        <v>0</v>
      </c>
      <c r="BI231" s="343">
        <f t="shared" si="966"/>
        <v>0</v>
      </c>
      <c r="BJ231" s="343">
        <f t="shared" si="966"/>
        <v>0</v>
      </c>
      <c r="BK231" s="343">
        <f t="shared" si="966"/>
        <v>0</v>
      </c>
      <c r="BL231" s="343">
        <f t="shared" si="966"/>
        <v>0</v>
      </c>
      <c r="BM231" s="343">
        <f t="shared" si="966"/>
        <v>0</v>
      </c>
      <c r="BN231" s="257">
        <f t="shared" si="966"/>
        <v>0</v>
      </c>
      <c r="BO231" s="346">
        <f t="shared" si="966"/>
        <v>0</v>
      </c>
      <c r="BP231" s="346">
        <f t="shared" si="966"/>
        <v>0</v>
      </c>
      <c r="BQ231" s="346">
        <f t="shared" si="966"/>
        <v>0</v>
      </c>
      <c r="BR231" s="346">
        <f t="shared" si="966"/>
        <v>0</v>
      </c>
      <c r="BS231" s="50"/>
      <c r="BT231" s="94"/>
      <c r="BU231" s="95"/>
      <c r="BV231" s="96"/>
      <c r="BW231" s="316" t="s">
        <v>249</v>
      </c>
      <c r="BX231" s="257">
        <f t="shared" ref="BX231:CI231" si="967">IF(BX229=0,0,BX230/BX229)</f>
        <v>0</v>
      </c>
      <c r="BY231" s="343">
        <f t="shared" si="967"/>
        <v>0</v>
      </c>
      <c r="BZ231" s="343">
        <f t="shared" si="967"/>
        <v>0</v>
      </c>
      <c r="CA231" s="343">
        <f t="shared" si="967"/>
        <v>0</v>
      </c>
      <c r="CB231" s="343">
        <f t="shared" si="967"/>
        <v>0</v>
      </c>
      <c r="CC231" s="343">
        <f t="shared" si="967"/>
        <v>0</v>
      </c>
      <c r="CD231" s="343">
        <f t="shared" si="967"/>
        <v>0</v>
      </c>
      <c r="CE231" s="257">
        <f t="shared" si="967"/>
        <v>0</v>
      </c>
      <c r="CF231" s="346">
        <f t="shared" si="967"/>
        <v>0</v>
      </c>
      <c r="CG231" s="346">
        <f t="shared" si="967"/>
        <v>0</v>
      </c>
      <c r="CH231" s="346">
        <f t="shared" si="967"/>
        <v>0</v>
      </c>
      <c r="CI231" s="346">
        <f t="shared" si="967"/>
        <v>0</v>
      </c>
      <c r="CJ231" s="50"/>
      <c r="CK231" s="94"/>
      <c r="CL231" s="95"/>
      <c r="CM231" s="96"/>
      <c r="CN231" s="316" t="s">
        <v>249</v>
      </c>
      <c r="CO231" s="257">
        <f t="shared" ref="CO231:CZ231" si="968">IF(CO229=0,0,CO230/CO229)</f>
        <v>0</v>
      </c>
      <c r="CP231" s="343">
        <f t="shared" si="968"/>
        <v>0</v>
      </c>
      <c r="CQ231" s="343">
        <f t="shared" si="968"/>
        <v>0</v>
      </c>
      <c r="CR231" s="343">
        <f t="shared" si="968"/>
        <v>0</v>
      </c>
      <c r="CS231" s="343">
        <f t="shared" si="968"/>
        <v>0</v>
      </c>
      <c r="CT231" s="343">
        <f t="shared" si="968"/>
        <v>0</v>
      </c>
      <c r="CU231" s="343">
        <f t="shared" si="968"/>
        <v>0</v>
      </c>
      <c r="CV231" s="257">
        <f t="shared" si="968"/>
        <v>0</v>
      </c>
      <c r="CW231" s="346">
        <f t="shared" si="968"/>
        <v>0</v>
      </c>
      <c r="CX231" s="346">
        <f t="shared" si="968"/>
        <v>0</v>
      </c>
      <c r="CY231" s="346">
        <f t="shared" si="968"/>
        <v>0</v>
      </c>
      <c r="CZ231" s="346">
        <f t="shared" si="968"/>
        <v>0</v>
      </c>
      <c r="DA231" s="50"/>
      <c r="DB231" s="94"/>
      <c r="DC231" s="95"/>
      <c r="DD231" s="96"/>
      <c r="DE231" s="316" t="s">
        <v>249</v>
      </c>
      <c r="DF231" s="257">
        <f t="shared" ref="DF231" si="969">IF(DF229=0,0,DF230/DF229)</f>
        <v>0</v>
      </c>
      <c r="DG231" s="50"/>
    </row>
    <row r="232" spans="1:111" s="14" customFormat="1" ht="15" customHeight="1">
      <c r="A232" s="50"/>
      <c r="B232" s="94"/>
      <c r="C232" s="95" t="s">
        <v>59</v>
      </c>
      <c r="D232" s="96"/>
      <c r="E232" s="316" t="s">
        <v>22</v>
      </c>
      <c r="F232" s="69"/>
      <c r="G232" s="77"/>
      <c r="H232" s="69"/>
      <c r="I232" s="77"/>
      <c r="J232" s="69"/>
      <c r="K232" s="77"/>
      <c r="L232" s="69"/>
      <c r="M232" s="77"/>
      <c r="N232" s="67"/>
      <c r="O232" s="75"/>
      <c r="P232" s="67"/>
      <c r="Q232" s="75"/>
      <c r="R232" s="50"/>
      <c r="S232" s="94"/>
      <c r="T232" s="95" t="s">
        <v>59</v>
      </c>
      <c r="U232" s="96"/>
      <c r="V232" s="316" t="s">
        <v>22</v>
      </c>
      <c r="W232" s="69"/>
      <c r="X232" s="77"/>
      <c r="Y232" s="69"/>
      <c r="Z232" s="77"/>
      <c r="AA232" s="69"/>
      <c r="AB232" s="77"/>
      <c r="AC232" s="69"/>
      <c r="AD232" s="77"/>
      <c r="AE232" s="67"/>
      <c r="AF232" s="75"/>
      <c r="AG232" s="67"/>
      <c r="AH232" s="75"/>
      <c r="AI232" s="50"/>
      <c r="AJ232" s="94"/>
      <c r="AK232" s="95" t="s">
        <v>59</v>
      </c>
      <c r="AL232" s="96"/>
      <c r="AM232" s="316" t="s">
        <v>22</v>
      </c>
      <c r="AN232" s="257"/>
      <c r="AO232" s="257"/>
      <c r="AP232" s="257"/>
      <c r="AQ232" s="257"/>
      <c r="AR232" s="257"/>
      <c r="AS232" s="257"/>
      <c r="AT232" s="257"/>
      <c r="AU232" s="257"/>
      <c r="AV232" s="258"/>
      <c r="AW232" s="258"/>
      <c r="AX232" s="258"/>
      <c r="AY232" s="258"/>
      <c r="AZ232" s="50"/>
      <c r="BA232" s="268"/>
      <c r="BB232" s="48"/>
      <c r="BC232" s="94"/>
      <c r="BD232" s="95" t="s">
        <v>59</v>
      </c>
      <c r="BE232" s="96"/>
      <c r="BF232" s="316" t="s">
        <v>22</v>
      </c>
      <c r="BG232" s="257">
        <f t="shared" ref="BG232:BG233" si="970">F232</f>
        <v>0</v>
      </c>
      <c r="BH232" s="257">
        <f>G232+BG232</f>
        <v>0</v>
      </c>
      <c r="BI232" s="257">
        <f>H232+BH232</f>
        <v>0</v>
      </c>
      <c r="BJ232" s="257">
        <f>I232+BI232</f>
        <v>0</v>
      </c>
      <c r="BK232" s="257">
        <f>J232+BJ232</f>
        <v>0</v>
      </c>
      <c r="BL232" s="257">
        <f>K232+BK232</f>
        <v>0</v>
      </c>
      <c r="BM232" s="257">
        <f>L232+BL232</f>
        <v>0</v>
      </c>
      <c r="BN232" s="257">
        <f>M232+BM232</f>
        <v>0</v>
      </c>
      <c r="BO232" s="258">
        <f>N232+BN232</f>
        <v>0</v>
      </c>
      <c r="BP232" s="258">
        <f>O232+BO232</f>
        <v>0</v>
      </c>
      <c r="BQ232" s="258">
        <f>P232+BP232</f>
        <v>0</v>
      </c>
      <c r="BR232" s="258">
        <f>Q232+BQ232</f>
        <v>0</v>
      </c>
      <c r="BS232" s="50"/>
      <c r="BT232" s="94"/>
      <c r="BU232" s="95" t="s">
        <v>59</v>
      </c>
      <c r="BV232" s="96"/>
      <c r="BW232" s="316" t="s">
        <v>22</v>
      </c>
      <c r="BX232" s="257">
        <f t="shared" ref="BX232:BX233" si="971">W232</f>
        <v>0</v>
      </c>
      <c r="BY232" s="257">
        <f>X232+BX232</f>
        <v>0</v>
      </c>
      <c r="BZ232" s="257">
        <f>Y232+BY232</f>
        <v>0</v>
      </c>
      <c r="CA232" s="257">
        <f>Z232+BZ232</f>
        <v>0</v>
      </c>
      <c r="CB232" s="257">
        <f>AA232+CA232</f>
        <v>0</v>
      </c>
      <c r="CC232" s="257">
        <f>AB232+CB232</f>
        <v>0</v>
      </c>
      <c r="CD232" s="257">
        <f>AC232+CC232</f>
        <v>0</v>
      </c>
      <c r="CE232" s="257">
        <f>AD232+CD232</f>
        <v>0</v>
      </c>
      <c r="CF232" s="258">
        <f>AE232+CE232</f>
        <v>0</v>
      </c>
      <c r="CG232" s="258">
        <f>AF232+CF232</f>
        <v>0</v>
      </c>
      <c r="CH232" s="258">
        <f>AG232+CG232</f>
        <v>0</v>
      </c>
      <c r="CI232" s="258">
        <f>AH232+CH232</f>
        <v>0</v>
      </c>
      <c r="CJ232" s="50"/>
      <c r="CK232" s="94"/>
      <c r="CL232" s="95" t="s">
        <v>59</v>
      </c>
      <c r="CM232" s="96"/>
      <c r="CN232" s="316" t="s">
        <v>22</v>
      </c>
      <c r="CO232" s="257">
        <f t="shared" ref="CO232:CO233" si="972">AN232</f>
        <v>0</v>
      </c>
      <c r="CP232" s="257">
        <f>AO232+CO232</f>
        <v>0</v>
      </c>
      <c r="CQ232" s="257">
        <f>AP232+CP232</f>
        <v>0</v>
      </c>
      <c r="CR232" s="257">
        <f>AQ232+CQ232</f>
        <v>0</v>
      </c>
      <c r="CS232" s="257">
        <f>AR232+CR232</f>
        <v>0</v>
      </c>
      <c r="CT232" s="257">
        <f>AS232+CS232</f>
        <v>0</v>
      </c>
      <c r="CU232" s="257">
        <f>AT232+CT232</f>
        <v>0</v>
      </c>
      <c r="CV232" s="257">
        <f>AU232+CU232</f>
        <v>0</v>
      </c>
      <c r="CW232" s="258">
        <f>AV232+CV232</f>
        <v>0</v>
      </c>
      <c r="CX232" s="258">
        <f>AW232+CW232</f>
        <v>0</v>
      </c>
      <c r="CY232" s="258">
        <f>AX232+CX232</f>
        <v>0</v>
      </c>
      <c r="CZ232" s="258">
        <f>AY232+CY232</f>
        <v>0</v>
      </c>
      <c r="DA232" s="50"/>
      <c r="DB232" s="94"/>
      <c r="DC232" s="95" t="s">
        <v>59</v>
      </c>
      <c r="DD232" s="96"/>
      <c r="DE232" s="316" t="s">
        <v>22</v>
      </c>
      <c r="DF232" s="257"/>
      <c r="DG232" s="50"/>
    </row>
    <row r="233" spans="1:111" s="14" customFormat="1" ht="15" customHeight="1">
      <c r="A233" s="50"/>
      <c r="B233" s="94"/>
      <c r="C233" s="95"/>
      <c r="D233" s="96"/>
      <c r="E233" s="316" t="s">
        <v>140</v>
      </c>
      <c r="F233" s="69"/>
      <c r="G233" s="77"/>
      <c r="H233" s="69"/>
      <c r="I233" s="77"/>
      <c r="J233" s="69"/>
      <c r="K233" s="77"/>
      <c r="L233" s="69"/>
      <c r="M233" s="77"/>
      <c r="N233" s="67"/>
      <c r="O233" s="75"/>
      <c r="P233" s="67"/>
      <c r="Q233" s="75"/>
      <c r="R233" s="50"/>
      <c r="S233" s="94"/>
      <c r="T233" s="95"/>
      <c r="U233" s="96"/>
      <c r="V233" s="316" t="s">
        <v>140</v>
      </c>
      <c r="W233" s="69"/>
      <c r="X233" s="77"/>
      <c r="Y233" s="69"/>
      <c r="Z233" s="77"/>
      <c r="AA233" s="69"/>
      <c r="AB233" s="77"/>
      <c r="AC233" s="69"/>
      <c r="AD233" s="77"/>
      <c r="AE233" s="67"/>
      <c r="AF233" s="75"/>
      <c r="AG233" s="67"/>
      <c r="AH233" s="75"/>
      <c r="AI233" s="50"/>
      <c r="AJ233" s="94"/>
      <c r="AK233" s="95"/>
      <c r="AL233" s="96"/>
      <c r="AM233" s="316" t="s">
        <v>140</v>
      </c>
      <c r="AN233" s="257"/>
      <c r="AO233" s="257"/>
      <c r="AP233" s="257"/>
      <c r="AQ233" s="257"/>
      <c r="AR233" s="257"/>
      <c r="AS233" s="257"/>
      <c r="AT233" s="257"/>
      <c r="AU233" s="257"/>
      <c r="AV233" s="258"/>
      <c r="AW233" s="258"/>
      <c r="AX233" s="258"/>
      <c r="AY233" s="258"/>
      <c r="AZ233" s="50"/>
      <c r="BA233" s="268"/>
      <c r="BB233" s="48"/>
      <c r="BC233" s="94"/>
      <c r="BD233" s="95"/>
      <c r="BE233" s="96"/>
      <c r="BF233" s="316" t="s">
        <v>140</v>
      </c>
      <c r="BG233" s="257">
        <f t="shared" si="970"/>
        <v>0</v>
      </c>
      <c r="BH233" s="257">
        <f>G233+BG233</f>
        <v>0</v>
      </c>
      <c r="BI233" s="257">
        <f>H233+BH233</f>
        <v>0</v>
      </c>
      <c r="BJ233" s="257">
        <f>I233+BI233</f>
        <v>0</v>
      </c>
      <c r="BK233" s="257">
        <f>J233+BJ233</f>
        <v>0</v>
      </c>
      <c r="BL233" s="257">
        <f>K233+BK233</f>
        <v>0</v>
      </c>
      <c r="BM233" s="257">
        <f>L233+BL233</f>
        <v>0</v>
      </c>
      <c r="BN233" s="257">
        <f>M233+BM233</f>
        <v>0</v>
      </c>
      <c r="BO233" s="258">
        <f>N233+BN233</f>
        <v>0</v>
      </c>
      <c r="BP233" s="258">
        <f>O233+BO233</f>
        <v>0</v>
      </c>
      <c r="BQ233" s="258">
        <f>P233+BP233</f>
        <v>0</v>
      </c>
      <c r="BR233" s="258">
        <f>Q233+BQ233</f>
        <v>0</v>
      </c>
      <c r="BS233" s="50"/>
      <c r="BT233" s="94"/>
      <c r="BU233" s="95"/>
      <c r="BV233" s="96"/>
      <c r="BW233" s="316" t="s">
        <v>140</v>
      </c>
      <c r="BX233" s="257">
        <f t="shared" si="971"/>
        <v>0</v>
      </c>
      <c r="BY233" s="257">
        <f>X233+BX233</f>
        <v>0</v>
      </c>
      <c r="BZ233" s="257">
        <f>Y233+BY233</f>
        <v>0</v>
      </c>
      <c r="CA233" s="257">
        <f>Z233+BZ233</f>
        <v>0</v>
      </c>
      <c r="CB233" s="257">
        <f>AA233+CA233</f>
        <v>0</v>
      </c>
      <c r="CC233" s="257">
        <f>AB233+CB233</f>
        <v>0</v>
      </c>
      <c r="CD233" s="257">
        <f>AC233+CC233</f>
        <v>0</v>
      </c>
      <c r="CE233" s="257">
        <f>AD233+CD233</f>
        <v>0</v>
      </c>
      <c r="CF233" s="258">
        <f>AE233+CE233</f>
        <v>0</v>
      </c>
      <c r="CG233" s="258">
        <f>AF233+CF233</f>
        <v>0</v>
      </c>
      <c r="CH233" s="258">
        <f>AG233+CG233</f>
        <v>0</v>
      </c>
      <c r="CI233" s="258">
        <f>AH233+CH233</f>
        <v>0</v>
      </c>
      <c r="CJ233" s="50"/>
      <c r="CK233" s="94"/>
      <c r="CL233" s="95"/>
      <c r="CM233" s="96"/>
      <c r="CN233" s="316" t="s">
        <v>140</v>
      </c>
      <c r="CO233" s="257">
        <f t="shared" si="972"/>
        <v>0</v>
      </c>
      <c r="CP233" s="257">
        <f>AO233+CO233</f>
        <v>0</v>
      </c>
      <c r="CQ233" s="257">
        <f>AP233+CP233</f>
        <v>0</v>
      </c>
      <c r="CR233" s="257">
        <f>AQ233+CQ233</f>
        <v>0</v>
      </c>
      <c r="CS233" s="257">
        <f>AR233+CR233</f>
        <v>0</v>
      </c>
      <c r="CT233" s="257">
        <f>AS233+CS233</f>
        <v>0</v>
      </c>
      <c r="CU233" s="257">
        <f>AT233+CT233</f>
        <v>0</v>
      </c>
      <c r="CV233" s="257">
        <f>AU233+CU233</f>
        <v>0</v>
      </c>
      <c r="CW233" s="258">
        <f>AV233+CV233</f>
        <v>0</v>
      </c>
      <c r="CX233" s="258">
        <f>AW233+CW233</f>
        <v>0</v>
      </c>
      <c r="CY233" s="258">
        <f>AX233+CX233</f>
        <v>0</v>
      </c>
      <c r="CZ233" s="258">
        <f>AY233+CY233</f>
        <v>0</v>
      </c>
      <c r="DA233" s="50"/>
      <c r="DB233" s="94"/>
      <c r="DC233" s="95"/>
      <c r="DD233" s="96"/>
      <c r="DE233" s="316" t="s">
        <v>140</v>
      </c>
      <c r="DF233" s="257"/>
      <c r="DG233" s="50"/>
    </row>
    <row r="234" spans="1:111" s="14" customFormat="1" ht="15" customHeight="1">
      <c r="A234" s="50"/>
      <c r="B234" s="94"/>
      <c r="C234" s="95"/>
      <c r="D234" s="96"/>
      <c r="E234" s="316" t="s">
        <v>249</v>
      </c>
      <c r="F234" s="69">
        <f t="shared" si="936"/>
        <v>0</v>
      </c>
      <c r="G234" s="77">
        <f t="shared" si="936"/>
        <v>0</v>
      </c>
      <c r="H234" s="69">
        <f t="shared" si="936"/>
        <v>0</v>
      </c>
      <c r="I234" s="77">
        <f t="shared" si="936"/>
        <v>0</v>
      </c>
      <c r="J234" s="69">
        <f t="shared" si="936"/>
        <v>0</v>
      </c>
      <c r="K234" s="77">
        <f t="shared" si="936"/>
        <v>0</v>
      </c>
      <c r="L234" s="69">
        <f t="shared" si="936"/>
        <v>0</v>
      </c>
      <c r="M234" s="77">
        <f t="shared" si="936"/>
        <v>0</v>
      </c>
      <c r="N234" s="67">
        <f t="shared" si="936"/>
        <v>0</v>
      </c>
      <c r="O234" s="75">
        <f t="shared" si="936"/>
        <v>0</v>
      </c>
      <c r="P234" s="67">
        <f t="shared" si="936"/>
        <v>0</v>
      </c>
      <c r="Q234" s="75">
        <f t="shared" si="936"/>
        <v>0</v>
      </c>
      <c r="R234" s="50"/>
      <c r="S234" s="94"/>
      <c r="T234" s="95"/>
      <c r="U234" s="96"/>
      <c r="V234" s="316" t="s">
        <v>249</v>
      </c>
      <c r="W234" s="69">
        <f t="shared" ref="W234:AH234" si="973">IF(W232=0,0,W233/W232)</f>
        <v>0</v>
      </c>
      <c r="X234" s="77">
        <f t="shared" si="973"/>
        <v>0</v>
      </c>
      <c r="Y234" s="69">
        <f t="shared" si="973"/>
        <v>0</v>
      </c>
      <c r="Z234" s="77">
        <f t="shared" si="973"/>
        <v>0</v>
      </c>
      <c r="AA234" s="69">
        <f t="shared" si="973"/>
        <v>0</v>
      </c>
      <c r="AB234" s="77">
        <f t="shared" si="973"/>
        <v>0</v>
      </c>
      <c r="AC234" s="69">
        <f t="shared" si="973"/>
        <v>0</v>
      </c>
      <c r="AD234" s="77">
        <f t="shared" si="973"/>
        <v>0</v>
      </c>
      <c r="AE234" s="67">
        <f t="shared" si="973"/>
        <v>0</v>
      </c>
      <c r="AF234" s="75">
        <f t="shared" si="973"/>
        <v>0</v>
      </c>
      <c r="AG234" s="67">
        <f t="shared" si="973"/>
        <v>0</v>
      </c>
      <c r="AH234" s="75">
        <f t="shared" si="973"/>
        <v>0</v>
      </c>
      <c r="AI234" s="50"/>
      <c r="AJ234" s="94"/>
      <c r="AK234" s="95"/>
      <c r="AL234" s="96"/>
      <c r="AM234" s="316" t="s">
        <v>249</v>
      </c>
      <c r="AN234" s="257">
        <f t="shared" ref="AN234:AY234" si="974">IF(AN232=0,0,AN233/AN232)</f>
        <v>0</v>
      </c>
      <c r="AO234" s="257">
        <f t="shared" si="974"/>
        <v>0</v>
      </c>
      <c r="AP234" s="257">
        <f t="shared" si="974"/>
        <v>0</v>
      </c>
      <c r="AQ234" s="257">
        <f t="shared" si="974"/>
        <v>0</v>
      </c>
      <c r="AR234" s="257">
        <f t="shared" si="974"/>
        <v>0</v>
      </c>
      <c r="AS234" s="257">
        <f t="shared" si="974"/>
        <v>0</v>
      </c>
      <c r="AT234" s="257">
        <f t="shared" si="974"/>
        <v>0</v>
      </c>
      <c r="AU234" s="257">
        <f t="shared" si="974"/>
        <v>0</v>
      </c>
      <c r="AV234" s="258">
        <f t="shared" si="974"/>
        <v>0</v>
      </c>
      <c r="AW234" s="258">
        <f t="shared" si="974"/>
        <v>0</v>
      </c>
      <c r="AX234" s="258">
        <f t="shared" si="974"/>
        <v>0</v>
      </c>
      <c r="AY234" s="258">
        <f t="shared" si="974"/>
        <v>0</v>
      </c>
      <c r="AZ234" s="50"/>
      <c r="BA234" s="268"/>
      <c r="BB234" s="48"/>
      <c r="BC234" s="94"/>
      <c r="BD234" s="95"/>
      <c r="BE234" s="96"/>
      <c r="BF234" s="316" t="s">
        <v>249</v>
      </c>
      <c r="BG234" s="257">
        <f t="shared" ref="BG234:BR234" si="975">IF(BG232=0,0,BG233/BG232)</f>
        <v>0</v>
      </c>
      <c r="BH234" s="257">
        <f t="shared" si="975"/>
        <v>0</v>
      </c>
      <c r="BI234" s="257">
        <f t="shared" si="975"/>
        <v>0</v>
      </c>
      <c r="BJ234" s="257">
        <f t="shared" si="975"/>
        <v>0</v>
      </c>
      <c r="BK234" s="257">
        <f t="shared" si="975"/>
        <v>0</v>
      </c>
      <c r="BL234" s="257">
        <f t="shared" si="975"/>
        <v>0</v>
      </c>
      <c r="BM234" s="257">
        <f t="shared" si="975"/>
        <v>0</v>
      </c>
      <c r="BN234" s="257">
        <f t="shared" si="975"/>
        <v>0</v>
      </c>
      <c r="BO234" s="258">
        <f t="shared" si="975"/>
        <v>0</v>
      </c>
      <c r="BP234" s="258">
        <f t="shared" si="975"/>
        <v>0</v>
      </c>
      <c r="BQ234" s="258">
        <f t="shared" si="975"/>
        <v>0</v>
      </c>
      <c r="BR234" s="258">
        <f t="shared" si="975"/>
        <v>0</v>
      </c>
      <c r="BS234" s="50"/>
      <c r="BT234" s="94"/>
      <c r="BU234" s="95"/>
      <c r="BV234" s="96"/>
      <c r="BW234" s="316" t="s">
        <v>249</v>
      </c>
      <c r="BX234" s="257">
        <f t="shared" ref="BX234:CI234" si="976">IF(BX232=0,0,BX233/BX232)</f>
        <v>0</v>
      </c>
      <c r="BY234" s="257">
        <f t="shared" si="976"/>
        <v>0</v>
      </c>
      <c r="BZ234" s="257">
        <f t="shared" si="976"/>
        <v>0</v>
      </c>
      <c r="CA234" s="257">
        <f t="shared" si="976"/>
        <v>0</v>
      </c>
      <c r="CB234" s="257">
        <f t="shared" si="976"/>
        <v>0</v>
      </c>
      <c r="CC234" s="257">
        <f t="shared" si="976"/>
        <v>0</v>
      </c>
      <c r="CD234" s="257">
        <f t="shared" si="976"/>
        <v>0</v>
      </c>
      <c r="CE234" s="257">
        <f t="shared" si="976"/>
        <v>0</v>
      </c>
      <c r="CF234" s="258">
        <f t="shared" si="976"/>
        <v>0</v>
      </c>
      <c r="CG234" s="258">
        <f t="shared" si="976"/>
        <v>0</v>
      </c>
      <c r="CH234" s="258">
        <f t="shared" si="976"/>
        <v>0</v>
      </c>
      <c r="CI234" s="258">
        <f t="shared" si="976"/>
        <v>0</v>
      </c>
      <c r="CJ234" s="50"/>
      <c r="CK234" s="94"/>
      <c r="CL234" s="95"/>
      <c r="CM234" s="96"/>
      <c r="CN234" s="316" t="s">
        <v>249</v>
      </c>
      <c r="CO234" s="257">
        <f t="shared" ref="CO234:CZ234" si="977">IF(CO232=0,0,CO233/CO232)</f>
        <v>0</v>
      </c>
      <c r="CP234" s="257">
        <f t="shared" si="977"/>
        <v>0</v>
      </c>
      <c r="CQ234" s="257">
        <f t="shared" si="977"/>
        <v>0</v>
      </c>
      <c r="CR234" s="257">
        <f t="shared" si="977"/>
        <v>0</v>
      </c>
      <c r="CS234" s="257">
        <f t="shared" si="977"/>
        <v>0</v>
      </c>
      <c r="CT234" s="257">
        <f t="shared" si="977"/>
        <v>0</v>
      </c>
      <c r="CU234" s="257">
        <f t="shared" si="977"/>
        <v>0</v>
      </c>
      <c r="CV234" s="257">
        <f t="shared" si="977"/>
        <v>0</v>
      </c>
      <c r="CW234" s="258">
        <f t="shared" si="977"/>
        <v>0</v>
      </c>
      <c r="CX234" s="258">
        <f t="shared" si="977"/>
        <v>0</v>
      </c>
      <c r="CY234" s="258">
        <f t="shared" si="977"/>
        <v>0</v>
      </c>
      <c r="CZ234" s="258">
        <f t="shared" si="977"/>
        <v>0</v>
      </c>
      <c r="DA234" s="50"/>
      <c r="DB234" s="94"/>
      <c r="DC234" s="95"/>
      <c r="DD234" s="96"/>
      <c r="DE234" s="316" t="s">
        <v>249</v>
      </c>
      <c r="DF234" s="257">
        <f t="shared" ref="DF234" si="978">IF(DF232=0,0,DF233/DF232)</f>
        <v>0</v>
      </c>
      <c r="DG234" s="50"/>
    </row>
    <row r="235" spans="1:111" s="14" customFormat="1" ht="15" customHeight="1">
      <c r="A235" s="50"/>
      <c r="B235" s="94"/>
      <c r="C235" s="95" t="s">
        <v>54</v>
      </c>
      <c r="D235" s="96"/>
      <c r="E235" s="316" t="s">
        <v>22</v>
      </c>
      <c r="F235" s="69"/>
      <c r="G235" s="86"/>
      <c r="H235" s="81"/>
      <c r="I235" s="86"/>
      <c r="J235" s="81"/>
      <c r="K235" s="86"/>
      <c r="L235" s="81"/>
      <c r="M235" s="77"/>
      <c r="N235" s="66"/>
      <c r="O235" s="74"/>
      <c r="P235" s="66"/>
      <c r="Q235" s="74"/>
      <c r="R235" s="50"/>
      <c r="S235" s="94"/>
      <c r="T235" s="95" t="s">
        <v>54</v>
      </c>
      <c r="U235" s="96"/>
      <c r="V235" s="316" t="s">
        <v>22</v>
      </c>
      <c r="W235" s="69"/>
      <c r="X235" s="86"/>
      <c r="Y235" s="81"/>
      <c r="Z235" s="86"/>
      <c r="AA235" s="81"/>
      <c r="AB235" s="86"/>
      <c r="AC235" s="81"/>
      <c r="AD235" s="77"/>
      <c r="AE235" s="66"/>
      <c r="AF235" s="74"/>
      <c r="AG235" s="66"/>
      <c r="AH235" s="74"/>
      <c r="AI235" s="50"/>
      <c r="AJ235" s="94"/>
      <c r="AK235" s="95" t="s">
        <v>54</v>
      </c>
      <c r="AL235" s="96"/>
      <c r="AM235" s="316" t="s">
        <v>22</v>
      </c>
      <c r="AN235" s="257"/>
      <c r="AO235" s="343"/>
      <c r="AP235" s="343"/>
      <c r="AQ235" s="343"/>
      <c r="AR235" s="343"/>
      <c r="AS235" s="343"/>
      <c r="AT235" s="343"/>
      <c r="AU235" s="257"/>
      <c r="AV235" s="346"/>
      <c r="AW235" s="346"/>
      <c r="AX235" s="346"/>
      <c r="AY235" s="346"/>
      <c r="AZ235" s="50"/>
      <c r="BA235" s="268"/>
      <c r="BB235" s="48"/>
      <c r="BC235" s="94"/>
      <c r="BD235" s="95" t="s">
        <v>54</v>
      </c>
      <c r="BE235" s="96"/>
      <c r="BF235" s="316" t="s">
        <v>22</v>
      </c>
      <c r="BG235" s="257">
        <f t="shared" ref="BG235:BG236" si="979">F235</f>
        <v>0</v>
      </c>
      <c r="BH235" s="343">
        <f>G235+BG235</f>
        <v>0</v>
      </c>
      <c r="BI235" s="343">
        <f>H235+BH235</f>
        <v>0</v>
      </c>
      <c r="BJ235" s="343">
        <f>I235+BI235</f>
        <v>0</v>
      </c>
      <c r="BK235" s="343">
        <f>J235+BJ235</f>
        <v>0</v>
      </c>
      <c r="BL235" s="343">
        <f>K235+BK235</f>
        <v>0</v>
      </c>
      <c r="BM235" s="343">
        <f>L235+BL235</f>
        <v>0</v>
      </c>
      <c r="BN235" s="257">
        <f>M235+BM235</f>
        <v>0</v>
      </c>
      <c r="BO235" s="346">
        <f>N235+BN235</f>
        <v>0</v>
      </c>
      <c r="BP235" s="346">
        <f>O235+BO235</f>
        <v>0</v>
      </c>
      <c r="BQ235" s="346">
        <f>P235+BP235</f>
        <v>0</v>
      </c>
      <c r="BR235" s="346">
        <f>Q235+BQ235</f>
        <v>0</v>
      </c>
      <c r="BS235" s="50"/>
      <c r="BT235" s="94"/>
      <c r="BU235" s="95" t="s">
        <v>54</v>
      </c>
      <c r="BV235" s="96"/>
      <c r="BW235" s="316" t="s">
        <v>22</v>
      </c>
      <c r="BX235" s="257">
        <f t="shared" ref="BX235:BX236" si="980">W235</f>
        <v>0</v>
      </c>
      <c r="BY235" s="343">
        <f>X235+BX235</f>
        <v>0</v>
      </c>
      <c r="BZ235" s="343">
        <f>Y235+BY235</f>
        <v>0</v>
      </c>
      <c r="CA235" s="343">
        <f>Z235+BZ235</f>
        <v>0</v>
      </c>
      <c r="CB235" s="343">
        <f>AA235+CA235</f>
        <v>0</v>
      </c>
      <c r="CC235" s="343">
        <f>AB235+CB235</f>
        <v>0</v>
      </c>
      <c r="CD235" s="343">
        <f>AC235+CC235</f>
        <v>0</v>
      </c>
      <c r="CE235" s="257">
        <f>AD235+CD235</f>
        <v>0</v>
      </c>
      <c r="CF235" s="346">
        <f>AE235+CE235</f>
        <v>0</v>
      </c>
      <c r="CG235" s="346">
        <f>AF235+CF235</f>
        <v>0</v>
      </c>
      <c r="CH235" s="346">
        <f>AG235+CG235</f>
        <v>0</v>
      </c>
      <c r="CI235" s="346">
        <f>AH235+CH235</f>
        <v>0</v>
      </c>
      <c r="CJ235" s="50"/>
      <c r="CK235" s="94"/>
      <c r="CL235" s="95" t="s">
        <v>54</v>
      </c>
      <c r="CM235" s="96"/>
      <c r="CN235" s="316" t="s">
        <v>22</v>
      </c>
      <c r="CO235" s="257">
        <f t="shared" ref="CO235:CO236" si="981">AN235</f>
        <v>0</v>
      </c>
      <c r="CP235" s="343">
        <f>AO235+CO235</f>
        <v>0</v>
      </c>
      <c r="CQ235" s="343">
        <f>AP235+CP235</f>
        <v>0</v>
      </c>
      <c r="CR235" s="343">
        <f>AQ235+CQ235</f>
        <v>0</v>
      </c>
      <c r="CS235" s="343">
        <f>AR235+CR235</f>
        <v>0</v>
      </c>
      <c r="CT235" s="343">
        <f>AS235+CS235</f>
        <v>0</v>
      </c>
      <c r="CU235" s="343">
        <f>AT235+CT235</f>
        <v>0</v>
      </c>
      <c r="CV235" s="257">
        <f>AU235+CU235</f>
        <v>0</v>
      </c>
      <c r="CW235" s="346">
        <f>AV235+CV235</f>
        <v>0</v>
      </c>
      <c r="CX235" s="346">
        <f>AW235+CW235</f>
        <v>0</v>
      </c>
      <c r="CY235" s="346">
        <f>AX235+CX235</f>
        <v>0</v>
      </c>
      <c r="CZ235" s="346">
        <f>AY235+CY235</f>
        <v>0</v>
      </c>
      <c r="DA235" s="50"/>
      <c r="DB235" s="94"/>
      <c r="DC235" s="95" t="s">
        <v>54</v>
      </c>
      <c r="DD235" s="96"/>
      <c r="DE235" s="316" t="s">
        <v>22</v>
      </c>
      <c r="DF235" s="257"/>
      <c r="DG235" s="50"/>
    </row>
    <row r="236" spans="1:111" s="14" customFormat="1" ht="15" customHeight="1">
      <c r="A236" s="50"/>
      <c r="B236" s="94"/>
      <c r="C236" s="95"/>
      <c r="D236" s="96"/>
      <c r="E236" s="316" t="s">
        <v>140</v>
      </c>
      <c r="F236" s="69"/>
      <c r="G236" s="86"/>
      <c r="H236" s="81"/>
      <c r="I236" s="86"/>
      <c r="J236" s="81"/>
      <c r="K236" s="86"/>
      <c r="L236" s="81"/>
      <c r="M236" s="77"/>
      <c r="N236" s="66"/>
      <c r="O236" s="74"/>
      <c r="P236" s="66"/>
      <c r="Q236" s="74"/>
      <c r="R236" s="50"/>
      <c r="S236" s="94"/>
      <c r="T236" s="95"/>
      <c r="U236" s="96"/>
      <c r="V236" s="316" t="s">
        <v>140</v>
      </c>
      <c r="W236" s="69"/>
      <c r="X236" s="86"/>
      <c r="Y236" s="81"/>
      <c r="Z236" s="86"/>
      <c r="AA236" s="81"/>
      <c r="AB236" s="86"/>
      <c r="AC236" s="81"/>
      <c r="AD236" s="77"/>
      <c r="AE236" s="66"/>
      <c r="AF236" s="74"/>
      <c r="AG236" s="66"/>
      <c r="AH236" s="74"/>
      <c r="AI236" s="50"/>
      <c r="AJ236" s="94"/>
      <c r="AK236" s="95"/>
      <c r="AL236" s="96"/>
      <c r="AM236" s="316" t="s">
        <v>140</v>
      </c>
      <c r="AN236" s="257"/>
      <c r="AO236" s="343"/>
      <c r="AP236" s="343"/>
      <c r="AQ236" s="343"/>
      <c r="AR236" s="343"/>
      <c r="AS236" s="343"/>
      <c r="AT236" s="343"/>
      <c r="AU236" s="257"/>
      <c r="AV236" s="346"/>
      <c r="AW236" s="346"/>
      <c r="AX236" s="346"/>
      <c r="AY236" s="346"/>
      <c r="AZ236" s="50"/>
      <c r="BA236" s="268"/>
      <c r="BB236" s="48"/>
      <c r="BC236" s="94"/>
      <c r="BD236" s="95"/>
      <c r="BE236" s="96"/>
      <c r="BF236" s="316" t="s">
        <v>140</v>
      </c>
      <c r="BG236" s="257">
        <f t="shared" si="979"/>
        <v>0</v>
      </c>
      <c r="BH236" s="343">
        <f>G236+BG236</f>
        <v>0</v>
      </c>
      <c r="BI236" s="343">
        <f>H236+BH236</f>
        <v>0</v>
      </c>
      <c r="BJ236" s="343">
        <f>I236+BI236</f>
        <v>0</v>
      </c>
      <c r="BK236" s="343">
        <f>J236+BJ236</f>
        <v>0</v>
      </c>
      <c r="BL236" s="343">
        <f>K236+BK236</f>
        <v>0</v>
      </c>
      <c r="BM236" s="343">
        <f>L236+BL236</f>
        <v>0</v>
      </c>
      <c r="BN236" s="257">
        <f>M236+BM236</f>
        <v>0</v>
      </c>
      <c r="BO236" s="346">
        <f>N236+BN236</f>
        <v>0</v>
      </c>
      <c r="BP236" s="346">
        <f>O236+BO236</f>
        <v>0</v>
      </c>
      <c r="BQ236" s="346">
        <f>P236+BP236</f>
        <v>0</v>
      </c>
      <c r="BR236" s="346">
        <f>Q236+BQ236</f>
        <v>0</v>
      </c>
      <c r="BS236" s="50"/>
      <c r="BT236" s="94"/>
      <c r="BU236" s="95"/>
      <c r="BV236" s="96"/>
      <c r="BW236" s="316" t="s">
        <v>140</v>
      </c>
      <c r="BX236" s="257">
        <f t="shared" si="980"/>
        <v>0</v>
      </c>
      <c r="BY236" s="343">
        <f>X236+BX236</f>
        <v>0</v>
      </c>
      <c r="BZ236" s="343">
        <f>Y236+BY236</f>
        <v>0</v>
      </c>
      <c r="CA236" s="343">
        <f>Z236+BZ236</f>
        <v>0</v>
      </c>
      <c r="CB236" s="343">
        <f>AA236+CA236</f>
        <v>0</v>
      </c>
      <c r="CC236" s="343">
        <f>AB236+CB236</f>
        <v>0</v>
      </c>
      <c r="CD236" s="343">
        <f>AC236+CC236</f>
        <v>0</v>
      </c>
      <c r="CE236" s="257">
        <f>AD236+CD236</f>
        <v>0</v>
      </c>
      <c r="CF236" s="346">
        <f>AE236+CE236</f>
        <v>0</v>
      </c>
      <c r="CG236" s="346">
        <f>AF236+CF236</f>
        <v>0</v>
      </c>
      <c r="CH236" s="346">
        <f>AG236+CG236</f>
        <v>0</v>
      </c>
      <c r="CI236" s="346">
        <f>AH236+CH236</f>
        <v>0</v>
      </c>
      <c r="CJ236" s="50"/>
      <c r="CK236" s="94"/>
      <c r="CL236" s="95"/>
      <c r="CM236" s="96"/>
      <c r="CN236" s="316" t="s">
        <v>140</v>
      </c>
      <c r="CO236" s="257">
        <f t="shared" si="981"/>
        <v>0</v>
      </c>
      <c r="CP236" s="343">
        <f>AO236+CO236</f>
        <v>0</v>
      </c>
      <c r="CQ236" s="343">
        <f>AP236+CP236</f>
        <v>0</v>
      </c>
      <c r="CR236" s="343">
        <f>AQ236+CQ236</f>
        <v>0</v>
      </c>
      <c r="CS236" s="343">
        <f>AR236+CR236</f>
        <v>0</v>
      </c>
      <c r="CT236" s="343">
        <f>AS236+CS236</f>
        <v>0</v>
      </c>
      <c r="CU236" s="343">
        <f>AT236+CT236</f>
        <v>0</v>
      </c>
      <c r="CV236" s="257">
        <f>AU236+CU236</f>
        <v>0</v>
      </c>
      <c r="CW236" s="346">
        <f>AV236+CV236</f>
        <v>0</v>
      </c>
      <c r="CX236" s="346">
        <f>AW236+CW236</f>
        <v>0</v>
      </c>
      <c r="CY236" s="346">
        <f>AX236+CX236</f>
        <v>0</v>
      </c>
      <c r="CZ236" s="346">
        <f>AY236+CY236</f>
        <v>0</v>
      </c>
      <c r="DA236" s="50"/>
      <c r="DB236" s="94"/>
      <c r="DC236" s="95"/>
      <c r="DD236" s="96"/>
      <c r="DE236" s="316" t="s">
        <v>140</v>
      </c>
      <c r="DF236" s="257"/>
      <c r="DG236" s="50"/>
    </row>
    <row r="237" spans="1:111" s="14" customFormat="1" ht="15" customHeight="1">
      <c r="A237" s="50"/>
      <c r="B237" s="94"/>
      <c r="C237" s="95"/>
      <c r="D237" s="96"/>
      <c r="E237" s="316" t="s">
        <v>249</v>
      </c>
      <c r="F237" s="69">
        <f t="shared" si="936"/>
        <v>0</v>
      </c>
      <c r="G237" s="86">
        <f t="shared" si="936"/>
        <v>0</v>
      </c>
      <c r="H237" s="81">
        <f t="shared" si="936"/>
        <v>0</v>
      </c>
      <c r="I237" s="86">
        <f t="shared" si="936"/>
        <v>0</v>
      </c>
      <c r="J237" s="81">
        <f t="shared" si="936"/>
        <v>0</v>
      </c>
      <c r="K237" s="86">
        <f t="shared" si="936"/>
        <v>0</v>
      </c>
      <c r="L237" s="81">
        <f t="shared" si="936"/>
        <v>0</v>
      </c>
      <c r="M237" s="77">
        <f t="shared" si="936"/>
        <v>0</v>
      </c>
      <c r="N237" s="66">
        <f t="shared" si="936"/>
        <v>0</v>
      </c>
      <c r="O237" s="74">
        <f t="shared" si="936"/>
        <v>0</v>
      </c>
      <c r="P237" s="66">
        <f t="shared" si="936"/>
        <v>0</v>
      </c>
      <c r="Q237" s="74">
        <f t="shared" si="936"/>
        <v>0</v>
      </c>
      <c r="R237" s="50"/>
      <c r="S237" s="94"/>
      <c r="T237" s="95"/>
      <c r="U237" s="96"/>
      <c r="V237" s="316" t="s">
        <v>249</v>
      </c>
      <c r="W237" s="69">
        <f t="shared" ref="W237:AH237" si="982">IF(W235=0,0,W236/W235)</f>
        <v>0</v>
      </c>
      <c r="X237" s="86">
        <f t="shared" si="982"/>
        <v>0</v>
      </c>
      <c r="Y237" s="81">
        <f t="shared" si="982"/>
        <v>0</v>
      </c>
      <c r="Z237" s="86">
        <f t="shared" si="982"/>
        <v>0</v>
      </c>
      <c r="AA237" s="81">
        <f t="shared" si="982"/>
        <v>0</v>
      </c>
      <c r="AB237" s="86">
        <f t="shared" si="982"/>
        <v>0</v>
      </c>
      <c r="AC237" s="81">
        <f t="shared" si="982"/>
        <v>0</v>
      </c>
      <c r="AD237" s="77">
        <f t="shared" si="982"/>
        <v>0</v>
      </c>
      <c r="AE237" s="66">
        <f t="shared" si="982"/>
        <v>0</v>
      </c>
      <c r="AF237" s="74">
        <f t="shared" si="982"/>
        <v>0</v>
      </c>
      <c r="AG237" s="66">
        <f t="shared" si="982"/>
        <v>0</v>
      </c>
      <c r="AH237" s="74">
        <f t="shared" si="982"/>
        <v>0</v>
      </c>
      <c r="AI237" s="50"/>
      <c r="AJ237" s="94"/>
      <c r="AK237" s="95"/>
      <c r="AL237" s="96"/>
      <c r="AM237" s="316" t="s">
        <v>249</v>
      </c>
      <c r="AN237" s="257">
        <f t="shared" ref="AN237:AY237" si="983">IF(AN235=0,0,AN236/AN235)</f>
        <v>0</v>
      </c>
      <c r="AO237" s="343">
        <f t="shared" si="983"/>
        <v>0</v>
      </c>
      <c r="AP237" s="343">
        <f t="shared" si="983"/>
        <v>0</v>
      </c>
      <c r="AQ237" s="343">
        <f t="shared" si="983"/>
        <v>0</v>
      </c>
      <c r="AR237" s="343">
        <f t="shared" si="983"/>
        <v>0</v>
      </c>
      <c r="AS237" s="343">
        <f t="shared" si="983"/>
        <v>0</v>
      </c>
      <c r="AT237" s="343">
        <f t="shared" si="983"/>
        <v>0</v>
      </c>
      <c r="AU237" s="257">
        <f t="shared" si="983"/>
        <v>0</v>
      </c>
      <c r="AV237" s="346">
        <f t="shared" si="983"/>
        <v>0</v>
      </c>
      <c r="AW237" s="346">
        <f t="shared" si="983"/>
        <v>0</v>
      </c>
      <c r="AX237" s="346">
        <f t="shared" si="983"/>
        <v>0</v>
      </c>
      <c r="AY237" s="346">
        <f t="shared" si="983"/>
        <v>0</v>
      </c>
      <c r="AZ237" s="50"/>
      <c r="BA237" s="268"/>
      <c r="BB237" s="48"/>
      <c r="BC237" s="94"/>
      <c r="BD237" s="95"/>
      <c r="BE237" s="96"/>
      <c r="BF237" s="316" t="s">
        <v>249</v>
      </c>
      <c r="BG237" s="257">
        <f t="shared" ref="BG237:BR237" si="984">IF(BG235=0,0,BG236/BG235)</f>
        <v>0</v>
      </c>
      <c r="BH237" s="343">
        <f t="shared" si="984"/>
        <v>0</v>
      </c>
      <c r="BI237" s="343">
        <f t="shared" si="984"/>
        <v>0</v>
      </c>
      <c r="BJ237" s="343">
        <f t="shared" si="984"/>
        <v>0</v>
      </c>
      <c r="BK237" s="343">
        <f t="shared" si="984"/>
        <v>0</v>
      </c>
      <c r="BL237" s="343">
        <f t="shared" si="984"/>
        <v>0</v>
      </c>
      <c r="BM237" s="343">
        <f t="shared" si="984"/>
        <v>0</v>
      </c>
      <c r="BN237" s="257">
        <f t="shared" si="984"/>
        <v>0</v>
      </c>
      <c r="BO237" s="346">
        <f t="shared" si="984"/>
        <v>0</v>
      </c>
      <c r="BP237" s="346">
        <f t="shared" si="984"/>
        <v>0</v>
      </c>
      <c r="BQ237" s="346">
        <f t="shared" si="984"/>
        <v>0</v>
      </c>
      <c r="BR237" s="346">
        <f t="shared" si="984"/>
        <v>0</v>
      </c>
      <c r="BS237" s="50"/>
      <c r="BT237" s="94"/>
      <c r="BU237" s="95"/>
      <c r="BV237" s="96"/>
      <c r="BW237" s="316" t="s">
        <v>249</v>
      </c>
      <c r="BX237" s="257">
        <f t="shared" ref="BX237:CI237" si="985">IF(BX235=0,0,BX236/BX235)</f>
        <v>0</v>
      </c>
      <c r="BY237" s="343">
        <f t="shared" si="985"/>
        <v>0</v>
      </c>
      <c r="BZ237" s="343">
        <f t="shared" si="985"/>
        <v>0</v>
      </c>
      <c r="CA237" s="343">
        <f t="shared" si="985"/>
        <v>0</v>
      </c>
      <c r="CB237" s="343">
        <f t="shared" si="985"/>
        <v>0</v>
      </c>
      <c r="CC237" s="343">
        <f t="shared" si="985"/>
        <v>0</v>
      </c>
      <c r="CD237" s="343">
        <f t="shared" si="985"/>
        <v>0</v>
      </c>
      <c r="CE237" s="257">
        <f t="shared" si="985"/>
        <v>0</v>
      </c>
      <c r="CF237" s="346">
        <f t="shared" si="985"/>
        <v>0</v>
      </c>
      <c r="CG237" s="346">
        <f t="shared" si="985"/>
        <v>0</v>
      </c>
      <c r="CH237" s="346">
        <f t="shared" si="985"/>
        <v>0</v>
      </c>
      <c r="CI237" s="346">
        <f t="shared" si="985"/>
        <v>0</v>
      </c>
      <c r="CJ237" s="50"/>
      <c r="CK237" s="94"/>
      <c r="CL237" s="95"/>
      <c r="CM237" s="96"/>
      <c r="CN237" s="316" t="s">
        <v>249</v>
      </c>
      <c r="CO237" s="257">
        <f t="shared" ref="CO237:CZ237" si="986">IF(CO235=0,0,CO236/CO235)</f>
        <v>0</v>
      </c>
      <c r="CP237" s="343">
        <f t="shared" si="986"/>
        <v>0</v>
      </c>
      <c r="CQ237" s="343">
        <f t="shared" si="986"/>
        <v>0</v>
      </c>
      <c r="CR237" s="343">
        <f t="shared" si="986"/>
        <v>0</v>
      </c>
      <c r="CS237" s="343">
        <f t="shared" si="986"/>
        <v>0</v>
      </c>
      <c r="CT237" s="343">
        <f t="shared" si="986"/>
        <v>0</v>
      </c>
      <c r="CU237" s="343">
        <f t="shared" si="986"/>
        <v>0</v>
      </c>
      <c r="CV237" s="257">
        <f t="shared" si="986"/>
        <v>0</v>
      </c>
      <c r="CW237" s="346">
        <f t="shared" si="986"/>
        <v>0</v>
      </c>
      <c r="CX237" s="346">
        <f t="shared" si="986"/>
        <v>0</v>
      </c>
      <c r="CY237" s="346">
        <f t="shared" si="986"/>
        <v>0</v>
      </c>
      <c r="CZ237" s="346">
        <f t="shared" si="986"/>
        <v>0</v>
      </c>
      <c r="DA237" s="50"/>
      <c r="DB237" s="94"/>
      <c r="DC237" s="95"/>
      <c r="DD237" s="96"/>
      <c r="DE237" s="316" t="s">
        <v>249</v>
      </c>
      <c r="DF237" s="257">
        <f t="shared" ref="DF237" si="987">IF(DF235=0,0,DF236/DF235)</f>
        <v>0</v>
      </c>
      <c r="DG237" s="50"/>
    </row>
    <row r="238" spans="1:111" s="14" customFormat="1" ht="15" customHeight="1">
      <c r="A238" s="50"/>
      <c r="B238" s="94"/>
      <c r="C238" s="95" t="s">
        <v>146</v>
      </c>
      <c r="D238" s="96"/>
      <c r="E238" s="316" t="s">
        <v>22</v>
      </c>
      <c r="F238" s="69"/>
      <c r="G238" s="77"/>
      <c r="H238" s="69"/>
      <c r="I238" s="77"/>
      <c r="J238" s="69"/>
      <c r="K238" s="77"/>
      <c r="L238" s="69"/>
      <c r="M238" s="77"/>
      <c r="N238" s="67"/>
      <c r="O238" s="75"/>
      <c r="P238" s="67"/>
      <c r="Q238" s="75"/>
      <c r="R238" s="50"/>
      <c r="S238" s="94"/>
      <c r="T238" s="95" t="s">
        <v>146</v>
      </c>
      <c r="U238" s="96"/>
      <c r="V238" s="316" t="s">
        <v>22</v>
      </c>
      <c r="W238" s="69"/>
      <c r="X238" s="77"/>
      <c r="Y238" s="69"/>
      <c r="Z238" s="77"/>
      <c r="AA238" s="69"/>
      <c r="AB238" s="77"/>
      <c r="AC238" s="69"/>
      <c r="AD238" s="77"/>
      <c r="AE238" s="67"/>
      <c r="AF238" s="75"/>
      <c r="AG238" s="67"/>
      <c r="AH238" s="75"/>
      <c r="AI238" s="50"/>
      <c r="AJ238" s="94"/>
      <c r="AK238" s="95" t="s">
        <v>146</v>
      </c>
      <c r="AL238" s="96"/>
      <c r="AM238" s="316" t="s">
        <v>22</v>
      </c>
      <c r="AN238" s="257"/>
      <c r="AO238" s="257"/>
      <c r="AP238" s="257"/>
      <c r="AQ238" s="257"/>
      <c r="AR238" s="257"/>
      <c r="AS238" s="257"/>
      <c r="AT238" s="257"/>
      <c r="AU238" s="257"/>
      <c r="AV238" s="258"/>
      <c r="AW238" s="258"/>
      <c r="AX238" s="258"/>
      <c r="AY238" s="258"/>
      <c r="AZ238" s="50"/>
      <c r="BA238" s="268"/>
      <c r="BB238" s="48"/>
      <c r="BC238" s="94"/>
      <c r="BD238" s="95" t="s">
        <v>146</v>
      </c>
      <c r="BE238" s="96"/>
      <c r="BF238" s="316" t="s">
        <v>22</v>
      </c>
      <c r="BG238" s="257">
        <f t="shared" ref="BG238:BG239" si="988">F238</f>
        <v>0</v>
      </c>
      <c r="BH238" s="257">
        <f>G238+BG238</f>
        <v>0</v>
      </c>
      <c r="BI238" s="257">
        <f>H238+BH238</f>
        <v>0</v>
      </c>
      <c r="BJ238" s="257">
        <f>I238+BI238</f>
        <v>0</v>
      </c>
      <c r="BK238" s="257">
        <f>J238+BJ238</f>
        <v>0</v>
      </c>
      <c r="BL238" s="257">
        <f>K238+BK238</f>
        <v>0</v>
      </c>
      <c r="BM238" s="257">
        <f>L238+BL238</f>
        <v>0</v>
      </c>
      <c r="BN238" s="257">
        <f>M238+BM238</f>
        <v>0</v>
      </c>
      <c r="BO238" s="258">
        <f>N238+BN238</f>
        <v>0</v>
      </c>
      <c r="BP238" s="258">
        <f>O238+BO238</f>
        <v>0</v>
      </c>
      <c r="BQ238" s="258">
        <f>P238+BP238</f>
        <v>0</v>
      </c>
      <c r="BR238" s="258">
        <f>Q238+BQ238</f>
        <v>0</v>
      </c>
      <c r="BS238" s="50"/>
      <c r="BT238" s="94"/>
      <c r="BU238" s="95" t="s">
        <v>146</v>
      </c>
      <c r="BV238" s="96"/>
      <c r="BW238" s="316" t="s">
        <v>22</v>
      </c>
      <c r="BX238" s="257">
        <f t="shared" ref="BX238:BX239" si="989">W238</f>
        <v>0</v>
      </c>
      <c r="BY238" s="257">
        <f>X238+BX238</f>
        <v>0</v>
      </c>
      <c r="BZ238" s="257">
        <f>Y238+BY238</f>
        <v>0</v>
      </c>
      <c r="CA238" s="257">
        <f>Z238+BZ238</f>
        <v>0</v>
      </c>
      <c r="CB238" s="257">
        <f>AA238+CA238</f>
        <v>0</v>
      </c>
      <c r="CC238" s="257">
        <f>AB238+CB238</f>
        <v>0</v>
      </c>
      <c r="CD238" s="257">
        <f>AC238+CC238</f>
        <v>0</v>
      </c>
      <c r="CE238" s="257">
        <f>AD238+CD238</f>
        <v>0</v>
      </c>
      <c r="CF238" s="258">
        <f>AE238+CE238</f>
        <v>0</v>
      </c>
      <c r="CG238" s="258">
        <f>AF238+CF238</f>
        <v>0</v>
      </c>
      <c r="CH238" s="258">
        <f>AG238+CG238</f>
        <v>0</v>
      </c>
      <c r="CI238" s="258">
        <f>AH238+CH238</f>
        <v>0</v>
      </c>
      <c r="CJ238" s="50"/>
      <c r="CK238" s="94"/>
      <c r="CL238" s="95" t="s">
        <v>146</v>
      </c>
      <c r="CM238" s="96"/>
      <c r="CN238" s="316" t="s">
        <v>22</v>
      </c>
      <c r="CO238" s="257">
        <f t="shared" ref="CO238:CO239" si="990">AN238</f>
        <v>0</v>
      </c>
      <c r="CP238" s="257">
        <f>AO238+CO238</f>
        <v>0</v>
      </c>
      <c r="CQ238" s="257">
        <f>AP238+CP238</f>
        <v>0</v>
      </c>
      <c r="CR238" s="257">
        <f>AQ238+CQ238</f>
        <v>0</v>
      </c>
      <c r="CS238" s="257">
        <f>AR238+CR238</f>
        <v>0</v>
      </c>
      <c r="CT238" s="257">
        <f>AS238+CS238</f>
        <v>0</v>
      </c>
      <c r="CU238" s="257">
        <f>AT238+CT238</f>
        <v>0</v>
      </c>
      <c r="CV238" s="257">
        <f>AU238+CU238</f>
        <v>0</v>
      </c>
      <c r="CW238" s="258">
        <f>AV238+CV238</f>
        <v>0</v>
      </c>
      <c r="CX238" s="258">
        <f>AW238+CW238</f>
        <v>0</v>
      </c>
      <c r="CY238" s="258">
        <f>AX238+CX238</f>
        <v>0</v>
      </c>
      <c r="CZ238" s="258">
        <f>AY238+CY238</f>
        <v>0</v>
      </c>
      <c r="DA238" s="50"/>
      <c r="DB238" s="94"/>
      <c r="DC238" s="95" t="s">
        <v>146</v>
      </c>
      <c r="DD238" s="96"/>
      <c r="DE238" s="316" t="s">
        <v>22</v>
      </c>
      <c r="DF238" s="257"/>
      <c r="DG238" s="50"/>
    </row>
    <row r="239" spans="1:111" s="14" customFormat="1" ht="15" customHeight="1">
      <c r="A239" s="50"/>
      <c r="B239" s="94"/>
      <c r="C239" s="95"/>
      <c r="D239" s="96"/>
      <c r="E239" s="316" t="s">
        <v>140</v>
      </c>
      <c r="F239" s="69"/>
      <c r="G239" s="77"/>
      <c r="H239" s="69"/>
      <c r="I239" s="77"/>
      <c r="J239" s="69"/>
      <c r="K239" s="77"/>
      <c r="L239" s="69"/>
      <c r="M239" s="77"/>
      <c r="N239" s="67"/>
      <c r="O239" s="75"/>
      <c r="P239" s="67"/>
      <c r="Q239" s="75"/>
      <c r="R239" s="50"/>
      <c r="S239" s="94"/>
      <c r="T239" s="95"/>
      <c r="U239" s="96"/>
      <c r="V239" s="316" t="s">
        <v>140</v>
      </c>
      <c r="W239" s="69"/>
      <c r="X239" s="77"/>
      <c r="Y239" s="69"/>
      <c r="Z239" s="77"/>
      <c r="AA239" s="69"/>
      <c r="AB239" s="77"/>
      <c r="AC239" s="69"/>
      <c r="AD239" s="77"/>
      <c r="AE239" s="67"/>
      <c r="AF239" s="75"/>
      <c r="AG239" s="67"/>
      <c r="AH239" s="75"/>
      <c r="AI239" s="50"/>
      <c r="AJ239" s="94"/>
      <c r="AK239" s="95"/>
      <c r="AL239" s="96"/>
      <c r="AM239" s="316" t="s">
        <v>140</v>
      </c>
      <c r="AN239" s="257"/>
      <c r="AO239" s="257"/>
      <c r="AP239" s="257"/>
      <c r="AQ239" s="257"/>
      <c r="AR239" s="257"/>
      <c r="AS239" s="257"/>
      <c r="AT239" s="257"/>
      <c r="AU239" s="257"/>
      <c r="AV239" s="258"/>
      <c r="AW239" s="258"/>
      <c r="AX239" s="258"/>
      <c r="AY239" s="258"/>
      <c r="AZ239" s="50"/>
      <c r="BA239" s="268"/>
      <c r="BB239" s="48"/>
      <c r="BC239" s="94"/>
      <c r="BD239" s="95"/>
      <c r="BE239" s="96"/>
      <c r="BF239" s="316" t="s">
        <v>140</v>
      </c>
      <c r="BG239" s="257">
        <f t="shared" si="988"/>
        <v>0</v>
      </c>
      <c r="BH239" s="257">
        <f>G239+BG239</f>
        <v>0</v>
      </c>
      <c r="BI239" s="257">
        <f>H239+BH239</f>
        <v>0</v>
      </c>
      <c r="BJ239" s="257">
        <f>I239+BI239</f>
        <v>0</v>
      </c>
      <c r="BK239" s="257">
        <f>J239+BJ239</f>
        <v>0</v>
      </c>
      <c r="BL239" s="257">
        <f>K239+BK239</f>
        <v>0</v>
      </c>
      <c r="BM239" s="257">
        <f>L239+BL239</f>
        <v>0</v>
      </c>
      <c r="BN239" s="257">
        <f>M239+BM239</f>
        <v>0</v>
      </c>
      <c r="BO239" s="258">
        <f>N239+BN239</f>
        <v>0</v>
      </c>
      <c r="BP239" s="258">
        <f>O239+BO239</f>
        <v>0</v>
      </c>
      <c r="BQ239" s="258">
        <f>P239+BP239</f>
        <v>0</v>
      </c>
      <c r="BR239" s="258">
        <f>Q239+BQ239</f>
        <v>0</v>
      </c>
      <c r="BS239" s="50"/>
      <c r="BT239" s="94"/>
      <c r="BU239" s="95"/>
      <c r="BV239" s="96"/>
      <c r="BW239" s="316" t="s">
        <v>140</v>
      </c>
      <c r="BX239" s="257">
        <f t="shared" si="989"/>
        <v>0</v>
      </c>
      <c r="BY239" s="257">
        <f>X239+BX239</f>
        <v>0</v>
      </c>
      <c r="BZ239" s="257">
        <f>Y239+BY239</f>
        <v>0</v>
      </c>
      <c r="CA239" s="257">
        <f>Z239+BZ239</f>
        <v>0</v>
      </c>
      <c r="CB239" s="257">
        <f>AA239+CA239</f>
        <v>0</v>
      </c>
      <c r="CC239" s="257">
        <f>AB239+CB239</f>
        <v>0</v>
      </c>
      <c r="CD239" s="257">
        <f>AC239+CC239</f>
        <v>0</v>
      </c>
      <c r="CE239" s="257">
        <f>AD239+CD239</f>
        <v>0</v>
      </c>
      <c r="CF239" s="258">
        <f>AE239+CE239</f>
        <v>0</v>
      </c>
      <c r="CG239" s="258">
        <f>AF239+CF239</f>
        <v>0</v>
      </c>
      <c r="CH239" s="258">
        <f>AG239+CG239</f>
        <v>0</v>
      </c>
      <c r="CI239" s="258">
        <f>AH239+CH239</f>
        <v>0</v>
      </c>
      <c r="CJ239" s="50"/>
      <c r="CK239" s="94"/>
      <c r="CL239" s="95"/>
      <c r="CM239" s="96"/>
      <c r="CN239" s="316" t="s">
        <v>140</v>
      </c>
      <c r="CO239" s="257">
        <f t="shared" si="990"/>
        <v>0</v>
      </c>
      <c r="CP239" s="257">
        <f>AO239+CO239</f>
        <v>0</v>
      </c>
      <c r="CQ239" s="257">
        <f>AP239+CP239</f>
        <v>0</v>
      </c>
      <c r="CR239" s="257">
        <f>AQ239+CQ239</f>
        <v>0</v>
      </c>
      <c r="CS239" s="257">
        <f>AR239+CR239</f>
        <v>0</v>
      </c>
      <c r="CT239" s="257">
        <f>AS239+CS239</f>
        <v>0</v>
      </c>
      <c r="CU239" s="257">
        <f>AT239+CT239</f>
        <v>0</v>
      </c>
      <c r="CV239" s="257">
        <f>AU239+CU239</f>
        <v>0</v>
      </c>
      <c r="CW239" s="258">
        <f>AV239+CV239</f>
        <v>0</v>
      </c>
      <c r="CX239" s="258">
        <f>AW239+CW239</f>
        <v>0</v>
      </c>
      <c r="CY239" s="258">
        <f>AX239+CX239</f>
        <v>0</v>
      </c>
      <c r="CZ239" s="258">
        <f>AY239+CY239</f>
        <v>0</v>
      </c>
      <c r="DA239" s="50"/>
      <c r="DB239" s="94"/>
      <c r="DC239" s="95"/>
      <c r="DD239" s="96"/>
      <c r="DE239" s="316" t="s">
        <v>140</v>
      </c>
      <c r="DF239" s="257"/>
      <c r="DG239" s="50"/>
    </row>
    <row r="240" spans="1:111" s="14" customFormat="1" ht="15" customHeight="1">
      <c r="A240" s="50"/>
      <c r="B240" s="94"/>
      <c r="C240" s="95"/>
      <c r="D240" s="96"/>
      <c r="E240" s="316" t="s">
        <v>249</v>
      </c>
      <c r="F240" s="69">
        <f t="shared" ref="F240:Q255" si="991">IF(F238=0,0,F239/F238)</f>
        <v>0</v>
      </c>
      <c r="G240" s="77">
        <f t="shared" si="991"/>
        <v>0</v>
      </c>
      <c r="H240" s="69">
        <f t="shared" si="991"/>
        <v>0</v>
      </c>
      <c r="I240" s="77">
        <f t="shared" si="991"/>
        <v>0</v>
      </c>
      <c r="J240" s="69">
        <f t="shared" si="991"/>
        <v>0</v>
      </c>
      <c r="K240" s="77">
        <f t="shared" si="991"/>
        <v>0</v>
      </c>
      <c r="L240" s="69">
        <f t="shared" si="991"/>
        <v>0</v>
      </c>
      <c r="M240" s="77">
        <f t="shared" si="991"/>
        <v>0</v>
      </c>
      <c r="N240" s="67">
        <f t="shared" si="991"/>
        <v>0</v>
      </c>
      <c r="O240" s="75">
        <f t="shared" si="991"/>
        <v>0</v>
      </c>
      <c r="P240" s="67">
        <f t="shared" si="991"/>
        <v>0</v>
      </c>
      <c r="Q240" s="75">
        <f t="shared" si="991"/>
        <v>0</v>
      </c>
      <c r="R240" s="50"/>
      <c r="S240" s="94"/>
      <c r="T240" s="95"/>
      <c r="U240" s="96"/>
      <c r="V240" s="316" t="s">
        <v>249</v>
      </c>
      <c r="W240" s="69">
        <f t="shared" ref="W240:AH240" si="992">IF(W238=0,0,W239/W238)</f>
        <v>0</v>
      </c>
      <c r="X240" s="77">
        <f t="shared" si="992"/>
        <v>0</v>
      </c>
      <c r="Y240" s="69">
        <f t="shared" si="992"/>
        <v>0</v>
      </c>
      <c r="Z240" s="77">
        <f t="shared" si="992"/>
        <v>0</v>
      </c>
      <c r="AA240" s="69">
        <f t="shared" si="992"/>
        <v>0</v>
      </c>
      <c r="AB240" s="77">
        <f t="shared" si="992"/>
        <v>0</v>
      </c>
      <c r="AC240" s="69">
        <f t="shared" si="992"/>
        <v>0</v>
      </c>
      <c r="AD240" s="77">
        <f t="shared" si="992"/>
        <v>0</v>
      </c>
      <c r="AE240" s="67">
        <f t="shared" si="992"/>
        <v>0</v>
      </c>
      <c r="AF240" s="75">
        <f t="shared" si="992"/>
        <v>0</v>
      </c>
      <c r="AG240" s="67">
        <f t="shared" si="992"/>
        <v>0</v>
      </c>
      <c r="AH240" s="75">
        <f t="shared" si="992"/>
        <v>0</v>
      </c>
      <c r="AI240" s="50"/>
      <c r="AJ240" s="94"/>
      <c r="AK240" s="95"/>
      <c r="AL240" s="96"/>
      <c r="AM240" s="316" t="s">
        <v>249</v>
      </c>
      <c r="AN240" s="257">
        <f t="shared" ref="AN240:AY240" si="993">IF(AN238=0,0,AN239/AN238)</f>
        <v>0</v>
      </c>
      <c r="AO240" s="257">
        <f t="shared" si="993"/>
        <v>0</v>
      </c>
      <c r="AP240" s="257">
        <f t="shared" si="993"/>
        <v>0</v>
      </c>
      <c r="AQ240" s="257">
        <f t="shared" si="993"/>
        <v>0</v>
      </c>
      <c r="AR240" s="257">
        <f t="shared" si="993"/>
        <v>0</v>
      </c>
      <c r="AS240" s="257">
        <f t="shared" si="993"/>
        <v>0</v>
      </c>
      <c r="AT240" s="257">
        <f t="shared" si="993"/>
        <v>0</v>
      </c>
      <c r="AU240" s="257">
        <f t="shared" si="993"/>
        <v>0</v>
      </c>
      <c r="AV240" s="258">
        <f t="shared" si="993"/>
        <v>0</v>
      </c>
      <c r="AW240" s="258">
        <f t="shared" si="993"/>
        <v>0</v>
      </c>
      <c r="AX240" s="258">
        <f t="shared" si="993"/>
        <v>0</v>
      </c>
      <c r="AY240" s="258">
        <f t="shared" si="993"/>
        <v>0</v>
      </c>
      <c r="AZ240" s="50"/>
      <c r="BA240" s="268"/>
      <c r="BB240" s="48"/>
      <c r="BC240" s="94"/>
      <c r="BD240" s="95"/>
      <c r="BE240" s="96"/>
      <c r="BF240" s="316" t="s">
        <v>249</v>
      </c>
      <c r="BG240" s="257">
        <f t="shared" ref="BG240:BR240" si="994">IF(BG238=0,0,BG239/BG238)</f>
        <v>0</v>
      </c>
      <c r="BH240" s="257">
        <f t="shared" si="994"/>
        <v>0</v>
      </c>
      <c r="BI240" s="257">
        <f t="shared" si="994"/>
        <v>0</v>
      </c>
      <c r="BJ240" s="257">
        <f t="shared" si="994"/>
        <v>0</v>
      </c>
      <c r="BK240" s="257">
        <f t="shared" si="994"/>
        <v>0</v>
      </c>
      <c r="BL240" s="257">
        <f t="shared" si="994"/>
        <v>0</v>
      </c>
      <c r="BM240" s="257">
        <f t="shared" si="994"/>
        <v>0</v>
      </c>
      <c r="BN240" s="257">
        <f t="shared" si="994"/>
        <v>0</v>
      </c>
      <c r="BO240" s="258">
        <f t="shared" si="994"/>
        <v>0</v>
      </c>
      <c r="BP240" s="258">
        <f t="shared" si="994"/>
        <v>0</v>
      </c>
      <c r="BQ240" s="258">
        <f t="shared" si="994"/>
        <v>0</v>
      </c>
      <c r="BR240" s="258">
        <f t="shared" si="994"/>
        <v>0</v>
      </c>
      <c r="BS240" s="50"/>
      <c r="BT240" s="94"/>
      <c r="BU240" s="95"/>
      <c r="BV240" s="96"/>
      <c r="BW240" s="316" t="s">
        <v>249</v>
      </c>
      <c r="BX240" s="257">
        <f t="shared" ref="BX240:CI240" si="995">IF(BX238=0,0,BX239/BX238)</f>
        <v>0</v>
      </c>
      <c r="BY240" s="257">
        <f t="shared" si="995"/>
        <v>0</v>
      </c>
      <c r="BZ240" s="257">
        <f t="shared" si="995"/>
        <v>0</v>
      </c>
      <c r="CA240" s="257">
        <f t="shared" si="995"/>
        <v>0</v>
      </c>
      <c r="CB240" s="257">
        <f t="shared" si="995"/>
        <v>0</v>
      </c>
      <c r="CC240" s="257">
        <f t="shared" si="995"/>
        <v>0</v>
      </c>
      <c r="CD240" s="257">
        <f t="shared" si="995"/>
        <v>0</v>
      </c>
      <c r="CE240" s="257">
        <f t="shared" si="995"/>
        <v>0</v>
      </c>
      <c r="CF240" s="258">
        <f t="shared" si="995"/>
        <v>0</v>
      </c>
      <c r="CG240" s="258">
        <f t="shared" si="995"/>
        <v>0</v>
      </c>
      <c r="CH240" s="258">
        <f t="shared" si="995"/>
        <v>0</v>
      </c>
      <c r="CI240" s="258">
        <f t="shared" si="995"/>
        <v>0</v>
      </c>
      <c r="CJ240" s="50"/>
      <c r="CK240" s="94"/>
      <c r="CL240" s="95"/>
      <c r="CM240" s="96"/>
      <c r="CN240" s="316" t="s">
        <v>249</v>
      </c>
      <c r="CO240" s="257">
        <f t="shared" ref="CO240:CZ240" si="996">IF(CO238=0,0,CO239/CO238)</f>
        <v>0</v>
      </c>
      <c r="CP240" s="257">
        <f t="shared" si="996"/>
        <v>0</v>
      </c>
      <c r="CQ240" s="257">
        <f t="shared" si="996"/>
        <v>0</v>
      </c>
      <c r="CR240" s="257">
        <f t="shared" si="996"/>
        <v>0</v>
      </c>
      <c r="CS240" s="257">
        <f t="shared" si="996"/>
        <v>0</v>
      </c>
      <c r="CT240" s="257">
        <f t="shared" si="996"/>
        <v>0</v>
      </c>
      <c r="CU240" s="257">
        <f t="shared" si="996"/>
        <v>0</v>
      </c>
      <c r="CV240" s="257">
        <f t="shared" si="996"/>
        <v>0</v>
      </c>
      <c r="CW240" s="258">
        <f t="shared" si="996"/>
        <v>0</v>
      </c>
      <c r="CX240" s="258">
        <f t="shared" si="996"/>
        <v>0</v>
      </c>
      <c r="CY240" s="258">
        <f t="shared" si="996"/>
        <v>0</v>
      </c>
      <c r="CZ240" s="258">
        <f t="shared" si="996"/>
        <v>0</v>
      </c>
      <c r="DA240" s="50"/>
      <c r="DB240" s="94"/>
      <c r="DC240" s="95"/>
      <c r="DD240" s="96"/>
      <c r="DE240" s="316" t="s">
        <v>249</v>
      </c>
      <c r="DF240" s="257">
        <f t="shared" ref="DF240" si="997">IF(DF238=0,0,DF239/DF238)</f>
        <v>0</v>
      </c>
      <c r="DG240" s="50"/>
    </row>
    <row r="241" spans="1:111" s="14" customFormat="1" ht="15" customHeight="1">
      <c r="A241" s="50"/>
      <c r="B241" s="94"/>
      <c r="C241" s="95" t="s">
        <v>55</v>
      </c>
      <c r="D241" s="96"/>
      <c r="E241" s="316" t="s">
        <v>22</v>
      </c>
      <c r="F241" s="69"/>
      <c r="G241" s="86"/>
      <c r="H241" s="81"/>
      <c r="I241" s="86"/>
      <c r="J241" s="81"/>
      <c r="K241" s="86"/>
      <c r="L241" s="81"/>
      <c r="M241" s="86"/>
      <c r="N241" s="66"/>
      <c r="O241" s="74"/>
      <c r="P241" s="66"/>
      <c r="Q241" s="74"/>
      <c r="R241" s="50"/>
      <c r="S241" s="94"/>
      <c r="T241" s="95" t="s">
        <v>55</v>
      </c>
      <c r="U241" s="96"/>
      <c r="V241" s="316" t="s">
        <v>22</v>
      </c>
      <c r="W241" s="69"/>
      <c r="X241" s="86"/>
      <c r="Y241" s="81"/>
      <c r="Z241" s="86"/>
      <c r="AA241" s="81"/>
      <c r="AB241" s="86"/>
      <c r="AC241" s="81"/>
      <c r="AD241" s="86"/>
      <c r="AE241" s="66"/>
      <c r="AF241" s="74"/>
      <c r="AG241" s="66"/>
      <c r="AH241" s="74"/>
      <c r="AI241" s="50"/>
      <c r="AJ241" s="94"/>
      <c r="AK241" s="95" t="s">
        <v>55</v>
      </c>
      <c r="AL241" s="96"/>
      <c r="AM241" s="316" t="s">
        <v>22</v>
      </c>
      <c r="AN241" s="257"/>
      <c r="AO241" s="343"/>
      <c r="AP241" s="343"/>
      <c r="AQ241" s="343"/>
      <c r="AR241" s="343"/>
      <c r="AS241" s="343"/>
      <c r="AT241" s="343"/>
      <c r="AU241" s="343"/>
      <c r="AV241" s="346"/>
      <c r="AW241" s="346"/>
      <c r="AX241" s="346"/>
      <c r="AY241" s="346"/>
      <c r="AZ241" s="50"/>
      <c r="BA241" s="268"/>
      <c r="BB241" s="48"/>
      <c r="BC241" s="94"/>
      <c r="BD241" s="95" t="s">
        <v>55</v>
      </c>
      <c r="BE241" s="96"/>
      <c r="BF241" s="316" t="s">
        <v>22</v>
      </c>
      <c r="BG241" s="257">
        <f t="shared" ref="BG241:BG242" si="998">F241</f>
        <v>0</v>
      </c>
      <c r="BH241" s="343">
        <f>G241+BG241</f>
        <v>0</v>
      </c>
      <c r="BI241" s="343">
        <f>H241+BH241</f>
        <v>0</v>
      </c>
      <c r="BJ241" s="343">
        <f>I241+BI241</f>
        <v>0</v>
      </c>
      <c r="BK241" s="343">
        <f>J241+BJ241</f>
        <v>0</v>
      </c>
      <c r="BL241" s="343">
        <f>K241+BK241</f>
        <v>0</v>
      </c>
      <c r="BM241" s="343">
        <f>L241+BL241</f>
        <v>0</v>
      </c>
      <c r="BN241" s="343">
        <f>M241+BM241</f>
        <v>0</v>
      </c>
      <c r="BO241" s="346">
        <f>N241+BN241</f>
        <v>0</v>
      </c>
      <c r="BP241" s="346">
        <f>O241+BO241</f>
        <v>0</v>
      </c>
      <c r="BQ241" s="346">
        <f>P241+BP241</f>
        <v>0</v>
      </c>
      <c r="BR241" s="346">
        <f>Q241+BQ241</f>
        <v>0</v>
      </c>
      <c r="BS241" s="50"/>
      <c r="BT241" s="94"/>
      <c r="BU241" s="95" t="s">
        <v>55</v>
      </c>
      <c r="BV241" s="96"/>
      <c r="BW241" s="316" t="s">
        <v>22</v>
      </c>
      <c r="BX241" s="257">
        <f t="shared" ref="BX241:BX242" si="999">W241</f>
        <v>0</v>
      </c>
      <c r="BY241" s="343">
        <f>X241+BX241</f>
        <v>0</v>
      </c>
      <c r="BZ241" s="343">
        <f>Y241+BY241</f>
        <v>0</v>
      </c>
      <c r="CA241" s="343">
        <f>Z241+BZ241</f>
        <v>0</v>
      </c>
      <c r="CB241" s="343">
        <f>AA241+CA241</f>
        <v>0</v>
      </c>
      <c r="CC241" s="343">
        <f>AB241+CB241</f>
        <v>0</v>
      </c>
      <c r="CD241" s="343">
        <f>AC241+CC241</f>
        <v>0</v>
      </c>
      <c r="CE241" s="343">
        <f>AD241+CD241</f>
        <v>0</v>
      </c>
      <c r="CF241" s="346">
        <f>AE241+CE241</f>
        <v>0</v>
      </c>
      <c r="CG241" s="346">
        <f>AF241+CF241</f>
        <v>0</v>
      </c>
      <c r="CH241" s="346">
        <f>AG241+CG241</f>
        <v>0</v>
      </c>
      <c r="CI241" s="346">
        <f>AH241+CH241</f>
        <v>0</v>
      </c>
      <c r="CJ241" s="50"/>
      <c r="CK241" s="94"/>
      <c r="CL241" s="95" t="s">
        <v>55</v>
      </c>
      <c r="CM241" s="96"/>
      <c r="CN241" s="316" t="s">
        <v>22</v>
      </c>
      <c r="CO241" s="257">
        <f t="shared" ref="CO241:CO242" si="1000">AN241</f>
        <v>0</v>
      </c>
      <c r="CP241" s="343">
        <f>AO241+CO241</f>
        <v>0</v>
      </c>
      <c r="CQ241" s="343">
        <f>AP241+CP241</f>
        <v>0</v>
      </c>
      <c r="CR241" s="343">
        <f>AQ241+CQ241</f>
        <v>0</v>
      </c>
      <c r="CS241" s="343">
        <f>AR241+CR241</f>
        <v>0</v>
      </c>
      <c r="CT241" s="343">
        <f>AS241+CS241</f>
        <v>0</v>
      </c>
      <c r="CU241" s="343">
        <f>AT241+CT241</f>
        <v>0</v>
      </c>
      <c r="CV241" s="343">
        <f>AU241+CU241</f>
        <v>0</v>
      </c>
      <c r="CW241" s="346">
        <f>AV241+CV241</f>
        <v>0</v>
      </c>
      <c r="CX241" s="346">
        <f>AW241+CW241</f>
        <v>0</v>
      </c>
      <c r="CY241" s="346">
        <f>AX241+CX241</f>
        <v>0</v>
      </c>
      <c r="CZ241" s="346">
        <f>AY241+CY241</f>
        <v>0</v>
      </c>
      <c r="DA241" s="50"/>
      <c r="DB241" s="94"/>
      <c r="DC241" s="95" t="s">
        <v>55</v>
      </c>
      <c r="DD241" s="96"/>
      <c r="DE241" s="316" t="s">
        <v>22</v>
      </c>
      <c r="DF241" s="257"/>
      <c r="DG241" s="50"/>
    </row>
    <row r="242" spans="1:111" s="14" customFormat="1" ht="15" customHeight="1">
      <c r="A242" s="50"/>
      <c r="B242" s="94"/>
      <c r="C242" s="95"/>
      <c r="D242" s="96"/>
      <c r="E242" s="316" t="s">
        <v>140</v>
      </c>
      <c r="F242" s="69"/>
      <c r="G242" s="86"/>
      <c r="H242" s="81"/>
      <c r="I242" s="86"/>
      <c r="J242" s="81"/>
      <c r="K242" s="86"/>
      <c r="L242" s="81"/>
      <c r="M242" s="86"/>
      <c r="N242" s="66"/>
      <c r="O242" s="74"/>
      <c r="P242" s="66"/>
      <c r="Q242" s="74"/>
      <c r="R242" s="50"/>
      <c r="S242" s="94"/>
      <c r="T242" s="95"/>
      <c r="U242" s="96"/>
      <c r="V242" s="316" t="s">
        <v>140</v>
      </c>
      <c r="W242" s="69"/>
      <c r="X242" s="86"/>
      <c r="Y242" s="81"/>
      <c r="Z242" s="86"/>
      <c r="AA242" s="81"/>
      <c r="AB242" s="86"/>
      <c r="AC242" s="81"/>
      <c r="AD242" s="86"/>
      <c r="AE242" s="66"/>
      <c r="AF242" s="74"/>
      <c r="AG242" s="66"/>
      <c r="AH242" s="74"/>
      <c r="AI242" s="50"/>
      <c r="AJ242" s="94"/>
      <c r="AK242" s="95"/>
      <c r="AL242" s="96"/>
      <c r="AM242" s="316" t="s">
        <v>140</v>
      </c>
      <c r="AN242" s="257"/>
      <c r="AO242" s="343"/>
      <c r="AP242" s="343"/>
      <c r="AQ242" s="343"/>
      <c r="AR242" s="343"/>
      <c r="AS242" s="343"/>
      <c r="AT242" s="343"/>
      <c r="AU242" s="343"/>
      <c r="AV242" s="346"/>
      <c r="AW242" s="346"/>
      <c r="AX242" s="346"/>
      <c r="AY242" s="346"/>
      <c r="AZ242" s="50"/>
      <c r="BA242" s="268"/>
      <c r="BB242" s="48"/>
      <c r="BC242" s="94"/>
      <c r="BD242" s="95"/>
      <c r="BE242" s="96"/>
      <c r="BF242" s="316" t="s">
        <v>140</v>
      </c>
      <c r="BG242" s="257">
        <f t="shared" si="998"/>
        <v>0</v>
      </c>
      <c r="BH242" s="343">
        <f>G242+BG242</f>
        <v>0</v>
      </c>
      <c r="BI242" s="343">
        <f>H242+BH242</f>
        <v>0</v>
      </c>
      <c r="BJ242" s="343">
        <f>I242+BI242</f>
        <v>0</v>
      </c>
      <c r="BK242" s="343">
        <f>J242+BJ242</f>
        <v>0</v>
      </c>
      <c r="BL242" s="343">
        <f>K242+BK242</f>
        <v>0</v>
      </c>
      <c r="BM242" s="343">
        <f>L242+BL242</f>
        <v>0</v>
      </c>
      <c r="BN242" s="343">
        <f>M242+BM242</f>
        <v>0</v>
      </c>
      <c r="BO242" s="346">
        <f>N242+BN242</f>
        <v>0</v>
      </c>
      <c r="BP242" s="346">
        <f>O242+BO242</f>
        <v>0</v>
      </c>
      <c r="BQ242" s="346">
        <f>P242+BP242</f>
        <v>0</v>
      </c>
      <c r="BR242" s="346">
        <f>Q242+BQ242</f>
        <v>0</v>
      </c>
      <c r="BS242" s="50"/>
      <c r="BT242" s="94"/>
      <c r="BU242" s="95"/>
      <c r="BV242" s="96"/>
      <c r="BW242" s="316" t="s">
        <v>140</v>
      </c>
      <c r="BX242" s="257">
        <f t="shared" si="999"/>
        <v>0</v>
      </c>
      <c r="BY242" s="343">
        <f>X242+BX242</f>
        <v>0</v>
      </c>
      <c r="BZ242" s="343">
        <f>Y242+BY242</f>
        <v>0</v>
      </c>
      <c r="CA242" s="343">
        <f>Z242+BZ242</f>
        <v>0</v>
      </c>
      <c r="CB242" s="343">
        <f>AA242+CA242</f>
        <v>0</v>
      </c>
      <c r="CC242" s="343">
        <f>AB242+CB242</f>
        <v>0</v>
      </c>
      <c r="CD242" s="343">
        <f>AC242+CC242</f>
        <v>0</v>
      </c>
      <c r="CE242" s="343">
        <f>AD242+CD242</f>
        <v>0</v>
      </c>
      <c r="CF242" s="346">
        <f>AE242+CE242</f>
        <v>0</v>
      </c>
      <c r="CG242" s="346">
        <f>AF242+CF242</f>
        <v>0</v>
      </c>
      <c r="CH242" s="346">
        <f>AG242+CG242</f>
        <v>0</v>
      </c>
      <c r="CI242" s="346">
        <f>AH242+CH242</f>
        <v>0</v>
      </c>
      <c r="CJ242" s="50"/>
      <c r="CK242" s="94"/>
      <c r="CL242" s="95"/>
      <c r="CM242" s="96"/>
      <c r="CN242" s="316" t="s">
        <v>140</v>
      </c>
      <c r="CO242" s="257">
        <f t="shared" si="1000"/>
        <v>0</v>
      </c>
      <c r="CP242" s="343">
        <f>AO242+CO242</f>
        <v>0</v>
      </c>
      <c r="CQ242" s="343">
        <f>AP242+CP242</f>
        <v>0</v>
      </c>
      <c r="CR242" s="343">
        <f>AQ242+CQ242</f>
        <v>0</v>
      </c>
      <c r="CS242" s="343">
        <f>AR242+CR242</f>
        <v>0</v>
      </c>
      <c r="CT242" s="343">
        <f>AS242+CS242</f>
        <v>0</v>
      </c>
      <c r="CU242" s="343">
        <f>AT242+CT242</f>
        <v>0</v>
      </c>
      <c r="CV242" s="343">
        <f>AU242+CU242</f>
        <v>0</v>
      </c>
      <c r="CW242" s="346">
        <f>AV242+CV242</f>
        <v>0</v>
      </c>
      <c r="CX242" s="346">
        <f>AW242+CW242</f>
        <v>0</v>
      </c>
      <c r="CY242" s="346">
        <f>AX242+CX242</f>
        <v>0</v>
      </c>
      <c r="CZ242" s="346">
        <f>AY242+CY242</f>
        <v>0</v>
      </c>
      <c r="DA242" s="50"/>
      <c r="DB242" s="94"/>
      <c r="DC242" s="95"/>
      <c r="DD242" s="96"/>
      <c r="DE242" s="316" t="s">
        <v>140</v>
      </c>
      <c r="DF242" s="257"/>
      <c r="DG242" s="50"/>
    </row>
    <row r="243" spans="1:111" s="14" customFormat="1" ht="15" customHeight="1">
      <c r="A243" s="50"/>
      <c r="B243" s="94"/>
      <c r="C243" s="95"/>
      <c r="D243" s="96"/>
      <c r="E243" s="316" t="s">
        <v>249</v>
      </c>
      <c r="F243" s="69">
        <f t="shared" si="991"/>
        <v>0</v>
      </c>
      <c r="G243" s="86">
        <f t="shared" si="991"/>
        <v>0</v>
      </c>
      <c r="H243" s="81">
        <f t="shared" si="991"/>
        <v>0</v>
      </c>
      <c r="I243" s="86">
        <f t="shared" si="991"/>
        <v>0</v>
      </c>
      <c r="J243" s="81">
        <f t="shared" si="991"/>
        <v>0</v>
      </c>
      <c r="K243" s="86">
        <f t="shared" si="991"/>
        <v>0</v>
      </c>
      <c r="L243" s="81">
        <f t="shared" si="991"/>
        <v>0</v>
      </c>
      <c r="M243" s="86">
        <f t="shared" si="991"/>
        <v>0</v>
      </c>
      <c r="N243" s="66">
        <f t="shared" si="991"/>
        <v>0</v>
      </c>
      <c r="O243" s="74">
        <f t="shared" si="991"/>
        <v>0</v>
      </c>
      <c r="P243" s="66">
        <f t="shared" si="991"/>
        <v>0</v>
      </c>
      <c r="Q243" s="74">
        <f t="shared" si="991"/>
        <v>0</v>
      </c>
      <c r="R243" s="50"/>
      <c r="S243" s="94"/>
      <c r="T243" s="95"/>
      <c r="U243" s="96"/>
      <c r="V243" s="316" t="s">
        <v>249</v>
      </c>
      <c r="W243" s="69">
        <f t="shared" ref="W243:AH243" si="1001">IF(W241=0,0,W242/W241)</f>
        <v>0</v>
      </c>
      <c r="X243" s="86">
        <f t="shared" si="1001"/>
        <v>0</v>
      </c>
      <c r="Y243" s="81">
        <f t="shared" si="1001"/>
        <v>0</v>
      </c>
      <c r="Z243" s="86">
        <f t="shared" si="1001"/>
        <v>0</v>
      </c>
      <c r="AA243" s="81">
        <f t="shared" si="1001"/>
        <v>0</v>
      </c>
      <c r="AB243" s="86">
        <f t="shared" si="1001"/>
        <v>0</v>
      </c>
      <c r="AC243" s="81">
        <f t="shared" si="1001"/>
        <v>0</v>
      </c>
      <c r="AD243" s="86">
        <f t="shared" si="1001"/>
        <v>0</v>
      </c>
      <c r="AE243" s="66">
        <f t="shared" si="1001"/>
        <v>0</v>
      </c>
      <c r="AF243" s="74">
        <f t="shared" si="1001"/>
        <v>0</v>
      </c>
      <c r="AG243" s="66">
        <f t="shared" si="1001"/>
        <v>0</v>
      </c>
      <c r="AH243" s="74">
        <f t="shared" si="1001"/>
        <v>0</v>
      </c>
      <c r="AI243" s="50"/>
      <c r="AJ243" s="94"/>
      <c r="AK243" s="95"/>
      <c r="AL243" s="96"/>
      <c r="AM243" s="316" t="s">
        <v>249</v>
      </c>
      <c r="AN243" s="257">
        <f t="shared" ref="AN243:AY243" si="1002">IF(AN241=0,0,AN242/AN241)</f>
        <v>0</v>
      </c>
      <c r="AO243" s="343">
        <f t="shared" si="1002"/>
        <v>0</v>
      </c>
      <c r="AP243" s="343">
        <f t="shared" si="1002"/>
        <v>0</v>
      </c>
      <c r="AQ243" s="343">
        <f t="shared" si="1002"/>
        <v>0</v>
      </c>
      <c r="AR243" s="343">
        <f t="shared" si="1002"/>
        <v>0</v>
      </c>
      <c r="AS243" s="343">
        <f t="shared" si="1002"/>
        <v>0</v>
      </c>
      <c r="AT243" s="343">
        <f t="shared" si="1002"/>
        <v>0</v>
      </c>
      <c r="AU243" s="343">
        <f t="shared" si="1002"/>
        <v>0</v>
      </c>
      <c r="AV243" s="346">
        <f t="shared" si="1002"/>
        <v>0</v>
      </c>
      <c r="AW243" s="346">
        <f t="shared" si="1002"/>
        <v>0</v>
      </c>
      <c r="AX243" s="346">
        <f t="shared" si="1002"/>
        <v>0</v>
      </c>
      <c r="AY243" s="346">
        <f t="shared" si="1002"/>
        <v>0</v>
      </c>
      <c r="AZ243" s="50"/>
      <c r="BA243" s="268"/>
      <c r="BB243" s="48"/>
      <c r="BC243" s="94"/>
      <c r="BD243" s="95"/>
      <c r="BE243" s="96"/>
      <c r="BF243" s="316" t="s">
        <v>249</v>
      </c>
      <c r="BG243" s="257">
        <f t="shared" ref="BG243:BR243" si="1003">IF(BG241=0,0,BG242/BG241)</f>
        <v>0</v>
      </c>
      <c r="BH243" s="343">
        <f t="shared" si="1003"/>
        <v>0</v>
      </c>
      <c r="BI243" s="343">
        <f t="shared" si="1003"/>
        <v>0</v>
      </c>
      <c r="BJ243" s="343">
        <f t="shared" si="1003"/>
        <v>0</v>
      </c>
      <c r="BK243" s="343">
        <f t="shared" si="1003"/>
        <v>0</v>
      </c>
      <c r="BL243" s="343">
        <f t="shared" si="1003"/>
        <v>0</v>
      </c>
      <c r="BM243" s="343">
        <f t="shared" si="1003"/>
        <v>0</v>
      </c>
      <c r="BN243" s="343">
        <f t="shared" si="1003"/>
        <v>0</v>
      </c>
      <c r="BO243" s="346">
        <f t="shared" si="1003"/>
        <v>0</v>
      </c>
      <c r="BP243" s="346">
        <f t="shared" si="1003"/>
        <v>0</v>
      </c>
      <c r="BQ243" s="346">
        <f t="shared" si="1003"/>
        <v>0</v>
      </c>
      <c r="BR243" s="346">
        <f t="shared" si="1003"/>
        <v>0</v>
      </c>
      <c r="BS243" s="50"/>
      <c r="BT243" s="94"/>
      <c r="BU243" s="95"/>
      <c r="BV243" s="96"/>
      <c r="BW243" s="316" t="s">
        <v>249</v>
      </c>
      <c r="BX243" s="257">
        <f t="shared" ref="BX243:CI243" si="1004">IF(BX241=0,0,BX242/BX241)</f>
        <v>0</v>
      </c>
      <c r="BY243" s="343">
        <f t="shared" si="1004"/>
        <v>0</v>
      </c>
      <c r="BZ243" s="343">
        <f t="shared" si="1004"/>
        <v>0</v>
      </c>
      <c r="CA243" s="343">
        <f t="shared" si="1004"/>
        <v>0</v>
      </c>
      <c r="CB243" s="343">
        <f t="shared" si="1004"/>
        <v>0</v>
      </c>
      <c r="CC243" s="343">
        <f t="shared" si="1004"/>
        <v>0</v>
      </c>
      <c r="CD243" s="343">
        <f t="shared" si="1004"/>
        <v>0</v>
      </c>
      <c r="CE243" s="343">
        <f t="shared" si="1004"/>
        <v>0</v>
      </c>
      <c r="CF243" s="346">
        <f t="shared" si="1004"/>
        <v>0</v>
      </c>
      <c r="CG243" s="346">
        <f t="shared" si="1004"/>
        <v>0</v>
      </c>
      <c r="CH243" s="346">
        <f t="shared" si="1004"/>
        <v>0</v>
      </c>
      <c r="CI243" s="346">
        <f t="shared" si="1004"/>
        <v>0</v>
      </c>
      <c r="CJ243" s="50"/>
      <c r="CK243" s="94"/>
      <c r="CL243" s="95"/>
      <c r="CM243" s="96"/>
      <c r="CN243" s="316" t="s">
        <v>249</v>
      </c>
      <c r="CO243" s="257">
        <f t="shared" ref="CO243:CZ243" si="1005">IF(CO241=0,0,CO242/CO241)</f>
        <v>0</v>
      </c>
      <c r="CP243" s="343">
        <f t="shared" si="1005"/>
        <v>0</v>
      </c>
      <c r="CQ243" s="343">
        <f t="shared" si="1005"/>
        <v>0</v>
      </c>
      <c r="CR243" s="343">
        <f t="shared" si="1005"/>
        <v>0</v>
      </c>
      <c r="CS243" s="343">
        <f t="shared" si="1005"/>
        <v>0</v>
      </c>
      <c r="CT243" s="343">
        <f t="shared" si="1005"/>
        <v>0</v>
      </c>
      <c r="CU243" s="343">
        <f t="shared" si="1005"/>
        <v>0</v>
      </c>
      <c r="CV243" s="343">
        <f t="shared" si="1005"/>
        <v>0</v>
      </c>
      <c r="CW243" s="346">
        <f t="shared" si="1005"/>
        <v>0</v>
      </c>
      <c r="CX243" s="346">
        <f t="shared" si="1005"/>
        <v>0</v>
      </c>
      <c r="CY243" s="346">
        <f t="shared" si="1005"/>
        <v>0</v>
      </c>
      <c r="CZ243" s="346">
        <f t="shared" si="1005"/>
        <v>0</v>
      </c>
      <c r="DA243" s="50"/>
      <c r="DB243" s="94"/>
      <c r="DC243" s="95"/>
      <c r="DD243" s="96"/>
      <c r="DE243" s="316" t="s">
        <v>249</v>
      </c>
      <c r="DF243" s="257">
        <f t="shared" ref="DF243" si="1006">IF(DF241=0,0,DF242/DF241)</f>
        <v>0</v>
      </c>
      <c r="DG243" s="50"/>
    </row>
    <row r="244" spans="1:111" s="14" customFormat="1" ht="15" customHeight="1">
      <c r="A244" s="50"/>
      <c r="B244" s="94"/>
      <c r="C244" s="95" t="s">
        <v>53</v>
      </c>
      <c r="D244" s="96"/>
      <c r="E244" s="316" t="s">
        <v>22</v>
      </c>
      <c r="F244" s="69"/>
      <c r="G244" s="77"/>
      <c r="H244" s="69"/>
      <c r="I244" s="77"/>
      <c r="J244" s="69"/>
      <c r="K244" s="77"/>
      <c r="L244" s="69"/>
      <c r="M244" s="77"/>
      <c r="N244" s="67"/>
      <c r="O244" s="75"/>
      <c r="P244" s="67"/>
      <c r="Q244" s="75"/>
      <c r="R244" s="50"/>
      <c r="S244" s="94"/>
      <c r="T244" s="95" t="s">
        <v>53</v>
      </c>
      <c r="U244" s="96"/>
      <c r="V244" s="316" t="s">
        <v>22</v>
      </c>
      <c r="W244" s="69"/>
      <c r="X244" s="77"/>
      <c r="Y244" s="69"/>
      <c r="Z244" s="77"/>
      <c r="AA244" s="69"/>
      <c r="AB244" s="77"/>
      <c r="AC244" s="69"/>
      <c r="AD244" s="77"/>
      <c r="AE244" s="67"/>
      <c r="AF244" s="75"/>
      <c r="AG244" s="67"/>
      <c r="AH244" s="75"/>
      <c r="AI244" s="50"/>
      <c r="AJ244" s="94"/>
      <c r="AK244" s="95" t="s">
        <v>53</v>
      </c>
      <c r="AL244" s="96"/>
      <c r="AM244" s="316" t="s">
        <v>22</v>
      </c>
      <c r="AN244" s="257"/>
      <c r="AO244" s="257"/>
      <c r="AP244" s="257"/>
      <c r="AQ244" s="257"/>
      <c r="AR244" s="257"/>
      <c r="AS244" s="257"/>
      <c r="AT244" s="257"/>
      <c r="AU244" s="257"/>
      <c r="AV244" s="258"/>
      <c r="AW244" s="258"/>
      <c r="AX244" s="258"/>
      <c r="AY244" s="258"/>
      <c r="AZ244" s="50"/>
      <c r="BA244" s="268"/>
      <c r="BB244" s="48"/>
      <c r="BC244" s="94"/>
      <c r="BD244" s="95" t="s">
        <v>53</v>
      </c>
      <c r="BE244" s="96"/>
      <c r="BF244" s="316" t="s">
        <v>22</v>
      </c>
      <c r="BG244" s="257">
        <f t="shared" ref="BG244:BG245" si="1007">F244</f>
        <v>0</v>
      </c>
      <c r="BH244" s="257">
        <f>G244+BG244</f>
        <v>0</v>
      </c>
      <c r="BI244" s="257">
        <f>H244+BH244</f>
        <v>0</v>
      </c>
      <c r="BJ244" s="257">
        <f>I244+BI244</f>
        <v>0</v>
      </c>
      <c r="BK244" s="257">
        <f>J244+BJ244</f>
        <v>0</v>
      </c>
      <c r="BL244" s="257">
        <f>K244+BK244</f>
        <v>0</v>
      </c>
      <c r="BM244" s="257">
        <f>L244+BL244</f>
        <v>0</v>
      </c>
      <c r="BN244" s="257">
        <f>M244+BM244</f>
        <v>0</v>
      </c>
      <c r="BO244" s="258">
        <f>N244+BN244</f>
        <v>0</v>
      </c>
      <c r="BP244" s="258">
        <f>O244+BO244</f>
        <v>0</v>
      </c>
      <c r="BQ244" s="258">
        <f>P244+BP244</f>
        <v>0</v>
      </c>
      <c r="BR244" s="258">
        <f>Q244+BQ244</f>
        <v>0</v>
      </c>
      <c r="BS244" s="50"/>
      <c r="BT244" s="94"/>
      <c r="BU244" s="95" t="s">
        <v>53</v>
      </c>
      <c r="BV244" s="96"/>
      <c r="BW244" s="316" t="s">
        <v>22</v>
      </c>
      <c r="BX244" s="257">
        <f t="shared" ref="BX244:BX245" si="1008">W244</f>
        <v>0</v>
      </c>
      <c r="BY244" s="257">
        <f>X244+BX244</f>
        <v>0</v>
      </c>
      <c r="BZ244" s="257">
        <f>Y244+BY244</f>
        <v>0</v>
      </c>
      <c r="CA244" s="257">
        <f>Z244+BZ244</f>
        <v>0</v>
      </c>
      <c r="CB244" s="257">
        <f>AA244+CA244</f>
        <v>0</v>
      </c>
      <c r="CC244" s="257">
        <f>AB244+CB244</f>
        <v>0</v>
      </c>
      <c r="CD244" s="257">
        <f>AC244+CC244</f>
        <v>0</v>
      </c>
      <c r="CE244" s="257">
        <f>AD244+CD244</f>
        <v>0</v>
      </c>
      <c r="CF244" s="258">
        <f>AE244+CE244</f>
        <v>0</v>
      </c>
      <c r="CG244" s="258">
        <f>AF244+CF244</f>
        <v>0</v>
      </c>
      <c r="CH244" s="258">
        <f>AG244+CG244</f>
        <v>0</v>
      </c>
      <c r="CI244" s="258">
        <f>AH244+CH244</f>
        <v>0</v>
      </c>
      <c r="CJ244" s="50"/>
      <c r="CK244" s="94"/>
      <c r="CL244" s="95" t="s">
        <v>53</v>
      </c>
      <c r="CM244" s="96"/>
      <c r="CN244" s="316" t="s">
        <v>22</v>
      </c>
      <c r="CO244" s="257">
        <f t="shared" ref="CO244:CO245" si="1009">AN244</f>
        <v>0</v>
      </c>
      <c r="CP244" s="257">
        <f>AO244+CO244</f>
        <v>0</v>
      </c>
      <c r="CQ244" s="257">
        <f>AP244+CP244</f>
        <v>0</v>
      </c>
      <c r="CR244" s="257">
        <f>AQ244+CQ244</f>
        <v>0</v>
      </c>
      <c r="CS244" s="257">
        <f>AR244+CR244</f>
        <v>0</v>
      </c>
      <c r="CT244" s="257">
        <f>AS244+CS244</f>
        <v>0</v>
      </c>
      <c r="CU244" s="257">
        <f>AT244+CT244</f>
        <v>0</v>
      </c>
      <c r="CV244" s="257">
        <f>AU244+CU244</f>
        <v>0</v>
      </c>
      <c r="CW244" s="258">
        <f>AV244+CV244</f>
        <v>0</v>
      </c>
      <c r="CX244" s="258">
        <f>AW244+CW244</f>
        <v>0</v>
      </c>
      <c r="CY244" s="258">
        <f>AX244+CX244</f>
        <v>0</v>
      </c>
      <c r="CZ244" s="258">
        <f>AY244+CY244</f>
        <v>0</v>
      </c>
      <c r="DA244" s="50"/>
      <c r="DB244" s="94"/>
      <c r="DC244" s="95" t="s">
        <v>53</v>
      </c>
      <c r="DD244" s="96"/>
      <c r="DE244" s="316" t="s">
        <v>22</v>
      </c>
      <c r="DF244" s="257"/>
      <c r="DG244" s="50"/>
    </row>
    <row r="245" spans="1:111" s="14" customFormat="1" ht="15" customHeight="1">
      <c r="A245" s="50"/>
      <c r="B245" s="94"/>
      <c r="C245" s="95"/>
      <c r="D245" s="96"/>
      <c r="E245" s="316" t="s">
        <v>140</v>
      </c>
      <c r="F245" s="69"/>
      <c r="G245" s="77"/>
      <c r="H245" s="69"/>
      <c r="I245" s="77"/>
      <c r="J245" s="69"/>
      <c r="K245" s="77"/>
      <c r="L245" s="69"/>
      <c r="M245" s="77"/>
      <c r="N245" s="67"/>
      <c r="O245" s="75"/>
      <c r="P245" s="67"/>
      <c r="Q245" s="75"/>
      <c r="R245" s="50"/>
      <c r="S245" s="94"/>
      <c r="T245" s="95"/>
      <c r="U245" s="96"/>
      <c r="V245" s="316" t="s">
        <v>140</v>
      </c>
      <c r="W245" s="69"/>
      <c r="X245" s="77"/>
      <c r="Y245" s="69"/>
      <c r="Z245" s="77"/>
      <c r="AA245" s="69"/>
      <c r="AB245" s="77"/>
      <c r="AC245" s="69"/>
      <c r="AD245" s="77"/>
      <c r="AE245" s="67"/>
      <c r="AF245" s="75"/>
      <c r="AG245" s="67"/>
      <c r="AH245" s="75"/>
      <c r="AI245" s="50"/>
      <c r="AJ245" s="94"/>
      <c r="AK245" s="95"/>
      <c r="AL245" s="96"/>
      <c r="AM245" s="316" t="s">
        <v>140</v>
      </c>
      <c r="AN245" s="257"/>
      <c r="AO245" s="257"/>
      <c r="AP245" s="257"/>
      <c r="AQ245" s="257"/>
      <c r="AR245" s="257"/>
      <c r="AS245" s="257"/>
      <c r="AT245" s="257"/>
      <c r="AU245" s="257"/>
      <c r="AV245" s="258"/>
      <c r="AW245" s="258"/>
      <c r="AX245" s="258"/>
      <c r="AY245" s="258"/>
      <c r="AZ245" s="50"/>
      <c r="BA245" s="268"/>
      <c r="BB245" s="48"/>
      <c r="BC245" s="94"/>
      <c r="BD245" s="95"/>
      <c r="BE245" s="96"/>
      <c r="BF245" s="316" t="s">
        <v>140</v>
      </c>
      <c r="BG245" s="257">
        <f t="shared" si="1007"/>
        <v>0</v>
      </c>
      <c r="BH245" s="257">
        <f>G245+BG245</f>
        <v>0</v>
      </c>
      <c r="BI245" s="257">
        <f>H245+BH245</f>
        <v>0</v>
      </c>
      <c r="BJ245" s="257">
        <f>I245+BI245</f>
        <v>0</v>
      </c>
      <c r="BK245" s="257">
        <f>J245+BJ245</f>
        <v>0</v>
      </c>
      <c r="BL245" s="257">
        <f>K245+BK245</f>
        <v>0</v>
      </c>
      <c r="BM245" s="257">
        <f>L245+BL245</f>
        <v>0</v>
      </c>
      <c r="BN245" s="257">
        <f>M245+BM245</f>
        <v>0</v>
      </c>
      <c r="BO245" s="258">
        <f>N245+BN245</f>
        <v>0</v>
      </c>
      <c r="BP245" s="258">
        <f>O245+BO245</f>
        <v>0</v>
      </c>
      <c r="BQ245" s="258">
        <f>P245+BP245</f>
        <v>0</v>
      </c>
      <c r="BR245" s="258">
        <f>Q245+BQ245</f>
        <v>0</v>
      </c>
      <c r="BS245" s="50"/>
      <c r="BT245" s="94"/>
      <c r="BU245" s="95"/>
      <c r="BV245" s="96"/>
      <c r="BW245" s="316" t="s">
        <v>140</v>
      </c>
      <c r="BX245" s="257">
        <f t="shared" si="1008"/>
        <v>0</v>
      </c>
      <c r="BY245" s="257">
        <f>X245+BX245</f>
        <v>0</v>
      </c>
      <c r="BZ245" s="257">
        <f>Y245+BY245</f>
        <v>0</v>
      </c>
      <c r="CA245" s="257">
        <f>Z245+BZ245</f>
        <v>0</v>
      </c>
      <c r="CB245" s="257">
        <f>AA245+CA245</f>
        <v>0</v>
      </c>
      <c r="CC245" s="257">
        <f>AB245+CB245</f>
        <v>0</v>
      </c>
      <c r="CD245" s="257">
        <f>AC245+CC245</f>
        <v>0</v>
      </c>
      <c r="CE245" s="257">
        <f>AD245+CD245</f>
        <v>0</v>
      </c>
      <c r="CF245" s="258">
        <f>AE245+CE245</f>
        <v>0</v>
      </c>
      <c r="CG245" s="258">
        <f>AF245+CF245</f>
        <v>0</v>
      </c>
      <c r="CH245" s="258">
        <f>AG245+CG245</f>
        <v>0</v>
      </c>
      <c r="CI245" s="258">
        <f>AH245+CH245</f>
        <v>0</v>
      </c>
      <c r="CJ245" s="50"/>
      <c r="CK245" s="94"/>
      <c r="CL245" s="95"/>
      <c r="CM245" s="96"/>
      <c r="CN245" s="316" t="s">
        <v>140</v>
      </c>
      <c r="CO245" s="257">
        <f t="shared" si="1009"/>
        <v>0</v>
      </c>
      <c r="CP245" s="257">
        <f>AO245+CO245</f>
        <v>0</v>
      </c>
      <c r="CQ245" s="257">
        <f>AP245+CP245</f>
        <v>0</v>
      </c>
      <c r="CR245" s="257">
        <f>AQ245+CQ245</f>
        <v>0</v>
      </c>
      <c r="CS245" s="257">
        <f>AR245+CR245</f>
        <v>0</v>
      </c>
      <c r="CT245" s="257">
        <f>AS245+CS245</f>
        <v>0</v>
      </c>
      <c r="CU245" s="257">
        <f>AT245+CT245</f>
        <v>0</v>
      </c>
      <c r="CV245" s="257">
        <f>AU245+CU245</f>
        <v>0</v>
      </c>
      <c r="CW245" s="258">
        <f>AV245+CV245</f>
        <v>0</v>
      </c>
      <c r="CX245" s="258">
        <f>AW245+CW245</f>
        <v>0</v>
      </c>
      <c r="CY245" s="258">
        <f>AX245+CX245</f>
        <v>0</v>
      </c>
      <c r="CZ245" s="258">
        <f>AY245+CY245</f>
        <v>0</v>
      </c>
      <c r="DA245" s="50"/>
      <c r="DB245" s="94"/>
      <c r="DC245" s="95"/>
      <c r="DD245" s="96"/>
      <c r="DE245" s="316" t="s">
        <v>140</v>
      </c>
      <c r="DF245" s="257"/>
      <c r="DG245" s="50"/>
    </row>
    <row r="246" spans="1:111" s="14" customFormat="1" ht="15" customHeight="1">
      <c r="A246" s="50"/>
      <c r="B246" s="94"/>
      <c r="C246" s="95"/>
      <c r="D246" s="96"/>
      <c r="E246" s="316" t="s">
        <v>249</v>
      </c>
      <c r="F246" s="69">
        <f t="shared" si="991"/>
        <v>0</v>
      </c>
      <c r="G246" s="77">
        <f t="shared" si="991"/>
        <v>0</v>
      </c>
      <c r="H246" s="69">
        <f t="shared" si="991"/>
        <v>0</v>
      </c>
      <c r="I246" s="77">
        <f t="shared" si="991"/>
        <v>0</v>
      </c>
      <c r="J246" s="69">
        <f t="shared" si="991"/>
        <v>0</v>
      </c>
      <c r="K246" s="77">
        <f t="shared" si="991"/>
        <v>0</v>
      </c>
      <c r="L246" s="69">
        <f t="shared" si="991"/>
        <v>0</v>
      </c>
      <c r="M246" s="77">
        <f t="shared" si="991"/>
        <v>0</v>
      </c>
      <c r="N246" s="67">
        <f t="shared" si="991"/>
        <v>0</v>
      </c>
      <c r="O246" s="75">
        <f t="shared" si="991"/>
        <v>0</v>
      </c>
      <c r="P246" s="67">
        <f t="shared" si="991"/>
        <v>0</v>
      </c>
      <c r="Q246" s="75">
        <f t="shared" si="991"/>
        <v>0</v>
      </c>
      <c r="R246" s="50"/>
      <c r="S246" s="94"/>
      <c r="T246" s="95"/>
      <c r="U246" s="96"/>
      <c r="V246" s="316" t="s">
        <v>249</v>
      </c>
      <c r="W246" s="69">
        <f t="shared" ref="W246:AH246" si="1010">IF(W244=0,0,W245/W244)</f>
        <v>0</v>
      </c>
      <c r="X246" s="77">
        <f t="shared" si="1010"/>
        <v>0</v>
      </c>
      <c r="Y246" s="69">
        <f t="shared" si="1010"/>
        <v>0</v>
      </c>
      <c r="Z246" s="77">
        <f t="shared" si="1010"/>
        <v>0</v>
      </c>
      <c r="AA246" s="69">
        <f t="shared" si="1010"/>
        <v>0</v>
      </c>
      <c r="AB246" s="77">
        <f t="shared" si="1010"/>
        <v>0</v>
      </c>
      <c r="AC246" s="69">
        <f t="shared" si="1010"/>
        <v>0</v>
      </c>
      <c r="AD246" s="77">
        <f t="shared" si="1010"/>
        <v>0</v>
      </c>
      <c r="AE246" s="67">
        <f t="shared" si="1010"/>
        <v>0</v>
      </c>
      <c r="AF246" s="75">
        <f t="shared" si="1010"/>
        <v>0</v>
      </c>
      <c r="AG246" s="67">
        <f t="shared" si="1010"/>
        <v>0</v>
      </c>
      <c r="AH246" s="75">
        <f t="shared" si="1010"/>
        <v>0</v>
      </c>
      <c r="AI246" s="50"/>
      <c r="AJ246" s="94"/>
      <c r="AK246" s="95"/>
      <c r="AL246" s="96"/>
      <c r="AM246" s="316" t="s">
        <v>249</v>
      </c>
      <c r="AN246" s="257">
        <f t="shared" ref="AN246:AY246" si="1011">IF(AN244=0,0,AN245/AN244)</f>
        <v>0</v>
      </c>
      <c r="AO246" s="257">
        <f t="shared" si="1011"/>
        <v>0</v>
      </c>
      <c r="AP246" s="257">
        <f t="shared" si="1011"/>
        <v>0</v>
      </c>
      <c r="AQ246" s="257">
        <f t="shared" si="1011"/>
        <v>0</v>
      </c>
      <c r="AR246" s="257">
        <f t="shared" si="1011"/>
        <v>0</v>
      </c>
      <c r="AS246" s="257">
        <f t="shared" si="1011"/>
        <v>0</v>
      </c>
      <c r="AT246" s="257">
        <f t="shared" si="1011"/>
        <v>0</v>
      </c>
      <c r="AU246" s="257">
        <f t="shared" si="1011"/>
        <v>0</v>
      </c>
      <c r="AV246" s="258">
        <f t="shared" si="1011"/>
        <v>0</v>
      </c>
      <c r="AW246" s="258">
        <f t="shared" si="1011"/>
        <v>0</v>
      </c>
      <c r="AX246" s="258">
        <f t="shared" si="1011"/>
        <v>0</v>
      </c>
      <c r="AY246" s="258">
        <f t="shared" si="1011"/>
        <v>0</v>
      </c>
      <c r="AZ246" s="50"/>
      <c r="BA246" s="268"/>
      <c r="BB246" s="48"/>
      <c r="BC246" s="94"/>
      <c r="BD246" s="95"/>
      <c r="BE246" s="96"/>
      <c r="BF246" s="316" t="s">
        <v>249</v>
      </c>
      <c r="BG246" s="257">
        <f t="shared" ref="BG246:BR246" si="1012">IF(BG244=0,0,BG245/BG244)</f>
        <v>0</v>
      </c>
      <c r="BH246" s="257">
        <f t="shared" si="1012"/>
        <v>0</v>
      </c>
      <c r="BI246" s="257">
        <f t="shared" si="1012"/>
        <v>0</v>
      </c>
      <c r="BJ246" s="257">
        <f t="shared" si="1012"/>
        <v>0</v>
      </c>
      <c r="BK246" s="257">
        <f t="shared" si="1012"/>
        <v>0</v>
      </c>
      <c r="BL246" s="257">
        <f t="shared" si="1012"/>
        <v>0</v>
      </c>
      <c r="BM246" s="257">
        <f t="shared" si="1012"/>
        <v>0</v>
      </c>
      <c r="BN246" s="257">
        <f t="shared" si="1012"/>
        <v>0</v>
      </c>
      <c r="BO246" s="258">
        <f t="shared" si="1012"/>
        <v>0</v>
      </c>
      <c r="BP246" s="258">
        <f t="shared" si="1012"/>
        <v>0</v>
      </c>
      <c r="BQ246" s="258">
        <f t="shared" si="1012"/>
        <v>0</v>
      </c>
      <c r="BR246" s="258">
        <f t="shared" si="1012"/>
        <v>0</v>
      </c>
      <c r="BS246" s="50"/>
      <c r="BT246" s="94"/>
      <c r="BU246" s="95"/>
      <c r="BV246" s="96"/>
      <c r="BW246" s="316" t="s">
        <v>249</v>
      </c>
      <c r="BX246" s="257">
        <f t="shared" ref="BX246:CI246" si="1013">IF(BX244=0,0,BX245/BX244)</f>
        <v>0</v>
      </c>
      <c r="BY246" s="257">
        <f t="shared" si="1013"/>
        <v>0</v>
      </c>
      <c r="BZ246" s="257">
        <f t="shared" si="1013"/>
        <v>0</v>
      </c>
      <c r="CA246" s="257">
        <f t="shared" si="1013"/>
        <v>0</v>
      </c>
      <c r="CB246" s="257">
        <f t="shared" si="1013"/>
        <v>0</v>
      </c>
      <c r="CC246" s="257">
        <f t="shared" si="1013"/>
        <v>0</v>
      </c>
      <c r="CD246" s="257">
        <f t="shared" si="1013"/>
        <v>0</v>
      </c>
      <c r="CE246" s="257">
        <f t="shared" si="1013"/>
        <v>0</v>
      </c>
      <c r="CF246" s="258">
        <f t="shared" si="1013"/>
        <v>0</v>
      </c>
      <c r="CG246" s="258">
        <f t="shared" si="1013"/>
        <v>0</v>
      </c>
      <c r="CH246" s="258">
        <f t="shared" si="1013"/>
        <v>0</v>
      </c>
      <c r="CI246" s="258">
        <f t="shared" si="1013"/>
        <v>0</v>
      </c>
      <c r="CJ246" s="50"/>
      <c r="CK246" s="94"/>
      <c r="CL246" s="95"/>
      <c r="CM246" s="96"/>
      <c r="CN246" s="316" t="s">
        <v>249</v>
      </c>
      <c r="CO246" s="257">
        <f t="shared" ref="CO246:CZ246" si="1014">IF(CO244=0,0,CO245/CO244)</f>
        <v>0</v>
      </c>
      <c r="CP246" s="257">
        <f t="shared" si="1014"/>
        <v>0</v>
      </c>
      <c r="CQ246" s="257">
        <f t="shared" si="1014"/>
        <v>0</v>
      </c>
      <c r="CR246" s="257">
        <f t="shared" si="1014"/>
        <v>0</v>
      </c>
      <c r="CS246" s="257">
        <f t="shared" si="1014"/>
        <v>0</v>
      </c>
      <c r="CT246" s="257">
        <f t="shared" si="1014"/>
        <v>0</v>
      </c>
      <c r="CU246" s="257">
        <f t="shared" si="1014"/>
        <v>0</v>
      </c>
      <c r="CV246" s="257">
        <f t="shared" si="1014"/>
        <v>0</v>
      </c>
      <c r="CW246" s="258">
        <f t="shared" si="1014"/>
        <v>0</v>
      </c>
      <c r="CX246" s="258">
        <f t="shared" si="1014"/>
        <v>0</v>
      </c>
      <c r="CY246" s="258">
        <f t="shared" si="1014"/>
        <v>0</v>
      </c>
      <c r="CZ246" s="258">
        <f t="shared" si="1014"/>
        <v>0</v>
      </c>
      <c r="DA246" s="50"/>
      <c r="DB246" s="94"/>
      <c r="DC246" s="95"/>
      <c r="DD246" s="96"/>
      <c r="DE246" s="316" t="s">
        <v>249</v>
      </c>
      <c r="DF246" s="257">
        <f t="shared" ref="DF246" si="1015">IF(DF244=0,0,DF245/DF244)</f>
        <v>0</v>
      </c>
      <c r="DG246" s="50"/>
    </row>
    <row r="247" spans="1:111" s="14" customFormat="1" ht="15" customHeight="1">
      <c r="A247" s="50"/>
      <c r="B247" s="94"/>
      <c r="C247" s="95" t="s">
        <v>60</v>
      </c>
      <c r="D247" s="96"/>
      <c r="E247" s="316" t="s">
        <v>22</v>
      </c>
      <c r="F247" s="69"/>
      <c r="G247" s="86"/>
      <c r="H247" s="81"/>
      <c r="I247" s="86"/>
      <c r="J247" s="81"/>
      <c r="K247" s="86"/>
      <c r="L247" s="81"/>
      <c r="M247" s="86"/>
      <c r="N247" s="66"/>
      <c r="O247" s="74"/>
      <c r="P247" s="66"/>
      <c r="Q247" s="74"/>
      <c r="R247" s="50"/>
      <c r="S247" s="94"/>
      <c r="T247" s="95" t="s">
        <v>60</v>
      </c>
      <c r="U247" s="96"/>
      <c r="V247" s="316" t="s">
        <v>22</v>
      </c>
      <c r="W247" s="69"/>
      <c r="X247" s="86"/>
      <c r="Y247" s="81"/>
      <c r="Z247" s="86"/>
      <c r="AA247" s="81"/>
      <c r="AB247" s="86"/>
      <c r="AC247" s="81"/>
      <c r="AD247" s="86"/>
      <c r="AE247" s="66"/>
      <c r="AF247" s="74"/>
      <c r="AG247" s="66"/>
      <c r="AH247" s="74"/>
      <c r="AI247" s="50"/>
      <c r="AJ247" s="94"/>
      <c r="AK247" s="95" t="s">
        <v>60</v>
      </c>
      <c r="AL247" s="96"/>
      <c r="AM247" s="316" t="s">
        <v>22</v>
      </c>
      <c r="AN247" s="257"/>
      <c r="AO247" s="343"/>
      <c r="AP247" s="343"/>
      <c r="AQ247" s="343"/>
      <c r="AR247" s="343"/>
      <c r="AS247" s="343"/>
      <c r="AT247" s="343"/>
      <c r="AU247" s="343"/>
      <c r="AV247" s="346"/>
      <c r="AW247" s="346"/>
      <c r="AX247" s="346"/>
      <c r="AY247" s="346"/>
      <c r="AZ247" s="50"/>
      <c r="BA247" s="268"/>
      <c r="BB247" s="48"/>
      <c r="BC247" s="94"/>
      <c r="BD247" s="95" t="s">
        <v>60</v>
      </c>
      <c r="BE247" s="96"/>
      <c r="BF247" s="316" t="s">
        <v>22</v>
      </c>
      <c r="BG247" s="257">
        <f t="shared" ref="BG247:BG248" si="1016">F247</f>
        <v>0</v>
      </c>
      <c r="BH247" s="343">
        <f>G247+BG247</f>
        <v>0</v>
      </c>
      <c r="BI247" s="343">
        <f>H247+BH247</f>
        <v>0</v>
      </c>
      <c r="BJ247" s="343">
        <f>I247+BI247</f>
        <v>0</v>
      </c>
      <c r="BK247" s="343">
        <f>J247+BJ247</f>
        <v>0</v>
      </c>
      <c r="BL247" s="343">
        <f>K247+BK247</f>
        <v>0</v>
      </c>
      <c r="BM247" s="343">
        <f>L247+BL247</f>
        <v>0</v>
      </c>
      <c r="BN247" s="343">
        <f>M247+BM247</f>
        <v>0</v>
      </c>
      <c r="BO247" s="346">
        <f>N247+BN247</f>
        <v>0</v>
      </c>
      <c r="BP247" s="346">
        <f>O247+BO247</f>
        <v>0</v>
      </c>
      <c r="BQ247" s="346">
        <f>P247+BP247</f>
        <v>0</v>
      </c>
      <c r="BR247" s="346">
        <f>Q247+BQ247</f>
        <v>0</v>
      </c>
      <c r="BS247" s="50"/>
      <c r="BT247" s="94"/>
      <c r="BU247" s="95" t="s">
        <v>60</v>
      </c>
      <c r="BV247" s="96"/>
      <c r="BW247" s="316" t="s">
        <v>22</v>
      </c>
      <c r="BX247" s="257">
        <f t="shared" ref="BX247:BX248" si="1017">W247</f>
        <v>0</v>
      </c>
      <c r="BY247" s="343">
        <f>X247+BX247</f>
        <v>0</v>
      </c>
      <c r="BZ247" s="343">
        <f>Y247+BY247</f>
        <v>0</v>
      </c>
      <c r="CA247" s="343">
        <f>Z247+BZ247</f>
        <v>0</v>
      </c>
      <c r="CB247" s="343">
        <f>AA247+CA247</f>
        <v>0</v>
      </c>
      <c r="CC247" s="343">
        <f>AB247+CB247</f>
        <v>0</v>
      </c>
      <c r="CD247" s="343">
        <f>AC247+CC247</f>
        <v>0</v>
      </c>
      <c r="CE247" s="343">
        <f>AD247+CD247</f>
        <v>0</v>
      </c>
      <c r="CF247" s="346">
        <f>AE247+CE247</f>
        <v>0</v>
      </c>
      <c r="CG247" s="346">
        <f>AF247+CF247</f>
        <v>0</v>
      </c>
      <c r="CH247" s="346">
        <f>AG247+CG247</f>
        <v>0</v>
      </c>
      <c r="CI247" s="346">
        <f>AH247+CH247</f>
        <v>0</v>
      </c>
      <c r="CJ247" s="50"/>
      <c r="CK247" s="94"/>
      <c r="CL247" s="95" t="s">
        <v>60</v>
      </c>
      <c r="CM247" s="96"/>
      <c r="CN247" s="316" t="s">
        <v>22</v>
      </c>
      <c r="CO247" s="257">
        <f t="shared" ref="CO247:CO248" si="1018">AN247</f>
        <v>0</v>
      </c>
      <c r="CP247" s="343">
        <f>AO247+CO247</f>
        <v>0</v>
      </c>
      <c r="CQ247" s="343">
        <f>AP247+CP247</f>
        <v>0</v>
      </c>
      <c r="CR247" s="343">
        <f>AQ247+CQ247</f>
        <v>0</v>
      </c>
      <c r="CS247" s="343">
        <f>AR247+CR247</f>
        <v>0</v>
      </c>
      <c r="CT247" s="343">
        <f>AS247+CS247</f>
        <v>0</v>
      </c>
      <c r="CU247" s="343">
        <f>AT247+CT247</f>
        <v>0</v>
      </c>
      <c r="CV247" s="343">
        <f>AU247+CU247</f>
        <v>0</v>
      </c>
      <c r="CW247" s="346">
        <f>AV247+CV247</f>
        <v>0</v>
      </c>
      <c r="CX247" s="346">
        <f>AW247+CW247</f>
        <v>0</v>
      </c>
      <c r="CY247" s="346">
        <f>AX247+CX247</f>
        <v>0</v>
      </c>
      <c r="CZ247" s="346">
        <f>AY247+CY247</f>
        <v>0</v>
      </c>
      <c r="DA247" s="50"/>
      <c r="DB247" s="94"/>
      <c r="DC247" s="95" t="s">
        <v>60</v>
      </c>
      <c r="DD247" s="96"/>
      <c r="DE247" s="316" t="s">
        <v>22</v>
      </c>
      <c r="DF247" s="257"/>
      <c r="DG247" s="50"/>
    </row>
    <row r="248" spans="1:111" s="14" customFormat="1" ht="15" customHeight="1">
      <c r="A248" s="50"/>
      <c r="B248" s="94"/>
      <c r="C248" s="95"/>
      <c r="D248" s="96"/>
      <c r="E248" s="316" t="s">
        <v>140</v>
      </c>
      <c r="F248" s="69"/>
      <c r="G248" s="86"/>
      <c r="H248" s="81"/>
      <c r="I248" s="86"/>
      <c r="J248" s="81"/>
      <c r="K248" s="86"/>
      <c r="L248" s="81"/>
      <c r="M248" s="86"/>
      <c r="N248" s="66"/>
      <c r="O248" s="74"/>
      <c r="P248" s="66"/>
      <c r="Q248" s="74"/>
      <c r="R248" s="50"/>
      <c r="S248" s="94"/>
      <c r="T248" s="95"/>
      <c r="U248" s="96"/>
      <c r="V248" s="316" t="s">
        <v>140</v>
      </c>
      <c r="W248" s="69"/>
      <c r="X248" s="86"/>
      <c r="Y248" s="81"/>
      <c r="Z248" s="86"/>
      <c r="AA248" s="81"/>
      <c r="AB248" s="86"/>
      <c r="AC248" s="81"/>
      <c r="AD248" s="86"/>
      <c r="AE248" s="66"/>
      <c r="AF248" s="74"/>
      <c r="AG248" s="66"/>
      <c r="AH248" s="74"/>
      <c r="AI248" s="50"/>
      <c r="AJ248" s="94"/>
      <c r="AK248" s="95"/>
      <c r="AL248" s="96"/>
      <c r="AM248" s="316" t="s">
        <v>140</v>
      </c>
      <c r="AN248" s="257"/>
      <c r="AO248" s="343"/>
      <c r="AP248" s="343"/>
      <c r="AQ248" s="343"/>
      <c r="AR248" s="343"/>
      <c r="AS248" s="343"/>
      <c r="AT248" s="343"/>
      <c r="AU248" s="343"/>
      <c r="AV248" s="346"/>
      <c r="AW248" s="346"/>
      <c r="AX248" s="346"/>
      <c r="AY248" s="346"/>
      <c r="AZ248" s="50"/>
      <c r="BA248" s="268"/>
      <c r="BB248" s="48"/>
      <c r="BC248" s="94"/>
      <c r="BD248" s="95"/>
      <c r="BE248" s="96"/>
      <c r="BF248" s="316" t="s">
        <v>140</v>
      </c>
      <c r="BG248" s="257">
        <f t="shared" si="1016"/>
        <v>0</v>
      </c>
      <c r="BH248" s="343">
        <f>G248+BG248</f>
        <v>0</v>
      </c>
      <c r="BI248" s="343">
        <f>H248+BH248</f>
        <v>0</v>
      </c>
      <c r="BJ248" s="343">
        <f>I248+BI248</f>
        <v>0</v>
      </c>
      <c r="BK248" s="343">
        <f>J248+BJ248</f>
        <v>0</v>
      </c>
      <c r="BL248" s="343">
        <f>K248+BK248</f>
        <v>0</v>
      </c>
      <c r="BM248" s="343">
        <f>L248+BL248</f>
        <v>0</v>
      </c>
      <c r="BN248" s="343">
        <f>M248+BM248</f>
        <v>0</v>
      </c>
      <c r="BO248" s="346">
        <f>N248+BN248</f>
        <v>0</v>
      </c>
      <c r="BP248" s="346">
        <f>O248+BO248</f>
        <v>0</v>
      </c>
      <c r="BQ248" s="346">
        <f>P248+BP248</f>
        <v>0</v>
      </c>
      <c r="BR248" s="346">
        <f>Q248+BQ248</f>
        <v>0</v>
      </c>
      <c r="BS248" s="50"/>
      <c r="BT248" s="94"/>
      <c r="BU248" s="95"/>
      <c r="BV248" s="96"/>
      <c r="BW248" s="316" t="s">
        <v>140</v>
      </c>
      <c r="BX248" s="257">
        <f t="shared" si="1017"/>
        <v>0</v>
      </c>
      <c r="BY248" s="343">
        <f>X248+BX248</f>
        <v>0</v>
      </c>
      <c r="BZ248" s="343">
        <f>Y248+BY248</f>
        <v>0</v>
      </c>
      <c r="CA248" s="343">
        <f>Z248+BZ248</f>
        <v>0</v>
      </c>
      <c r="CB248" s="343">
        <f>AA248+CA248</f>
        <v>0</v>
      </c>
      <c r="CC248" s="343">
        <f>AB248+CB248</f>
        <v>0</v>
      </c>
      <c r="CD248" s="343">
        <f>AC248+CC248</f>
        <v>0</v>
      </c>
      <c r="CE248" s="343">
        <f>AD248+CD248</f>
        <v>0</v>
      </c>
      <c r="CF248" s="346">
        <f>AE248+CE248</f>
        <v>0</v>
      </c>
      <c r="CG248" s="346">
        <f>AF248+CF248</f>
        <v>0</v>
      </c>
      <c r="CH248" s="346">
        <f>AG248+CG248</f>
        <v>0</v>
      </c>
      <c r="CI248" s="346">
        <f>AH248+CH248</f>
        <v>0</v>
      </c>
      <c r="CJ248" s="50"/>
      <c r="CK248" s="94"/>
      <c r="CL248" s="95"/>
      <c r="CM248" s="96"/>
      <c r="CN248" s="316" t="s">
        <v>140</v>
      </c>
      <c r="CO248" s="257">
        <f t="shared" si="1018"/>
        <v>0</v>
      </c>
      <c r="CP248" s="343">
        <f>AO248+CO248</f>
        <v>0</v>
      </c>
      <c r="CQ248" s="343">
        <f>AP248+CP248</f>
        <v>0</v>
      </c>
      <c r="CR248" s="343">
        <f>AQ248+CQ248</f>
        <v>0</v>
      </c>
      <c r="CS248" s="343">
        <f>AR248+CR248</f>
        <v>0</v>
      </c>
      <c r="CT248" s="343">
        <f>AS248+CS248</f>
        <v>0</v>
      </c>
      <c r="CU248" s="343">
        <f>AT248+CT248</f>
        <v>0</v>
      </c>
      <c r="CV248" s="343">
        <f>AU248+CU248</f>
        <v>0</v>
      </c>
      <c r="CW248" s="346">
        <f>AV248+CV248</f>
        <v>0</v>
      </c>
      <c r="CX248" s="346">
        <f>AW248+CW248</f>
        <v>0</v>
      </c>
      <c r="CY248" s="346">
        <f>AX248+CX248</f>
        <v>0</v>
      </c>
      <c r="CZ248" s="346">
        <f>AY248+CY248</f>
        <v>0</v>
      </c>
      <c r="DA248" s="50"/>
      <c r="DB248" s="94"/>
      <c r="DC248" s="95"/>
      <c r="DD248" s="96"/>
      <c r="DE248" s="316" t="s">
        <v>140</v>
      </c>
      <c r="DF248" s="257"/>
      <c r="DG248" s="50"/>
    </row>
    <row r="249" spans="1:111" s="14" customFormat="1" ht="15" customHeight="1">
      <c r="A249" s="50"/>
      <c r="B249" s="94"/>
      <c r="C249" s="95"/>
      <c r="D249" s="96"/>
      <c r="E249" s="316" t="s">
        <v>249</v>
      </c>
      <c r="F249" s="69">
        <f t="shared" si="991"/>
        <v>0</v>
      </c>
      <c r="G249" s="86">
        <f t="shared" si="991"/>
        <v>0</v>
      </c>
      <c r="H249" s="81">
        <f t="shared" si="991"/>
        <v>0</v>
      </c>
      <c r="I249" s="86">
        <f t="shared" si="991"/>
        <v>0</v>
      </c>
      <c r="J249" s="81">
        <f t="shared" si="991"/>
        <v>0</v>
      </c>
      <c r="K249" s="86">
        <f t="shared" si="991"/>
        <v>0</v>
      </c>
      <c r="L249" s="81">
        <f t="shared" si="991"/>
        <v>0</v>
      </c>
      <c r="M249" s="86">
        <f t="shared" si="991"/>
        <v>0</v>
      </c>
      <c r="N249" s="66">
        <f t="shared" si="991"/>
        <v>0</v>
      </c>
      <c r="O249" s="74">
        <f t="shared" si="991"/>
        <v>0</v>
      </c>
      <c r="P249" s="66">
        <f t="shared" si="991"/>
        <v>0</v>
      </c>
      <c r="Q249" s="74">
        <f t="shared" si="991"/>
        <v>0</v>
      </c>
      <c r="R249" s="50"/>
      <c r="S249" s="94"/>
      <c r="T249" s="95"/>
      <c r="U249" s="96"/>
      <c r="V249" s="316" t="s">
        <v>249</v>
      </c>
      <c r="W249" s="69">
        <f t="shared" ref="W249:AH249" si="1019">IF(W247=0,0,W248/W247)</f>
        <v>0</v>
      </c>
      <c r="X249" s="86">
        <f t="shared" si="1019"/>
        <v>0</v>
      </c>
      <c r="Y249" s="81">
        <f t="shared" si="1019"/>
        <v>0</v>
      </c>
      <c r="Z249" s="86">
        <f t="shared" si="1019"/>
        <v>0</v>
      </c>
      <c r="AA249" s="81">
        <f t="shared" si="1019"/>
        <v>0</v>
      </c>
      <c r="AB249" s="86">
        <f t="shared" si="1019"/>
        <v>0</v>
      </c>
      <c r="AC249" s="81">
        <f t="shared" si="1019"/>
        <v>0</v>
      </c>
      <c r="AD249" s="86">
        <f t="shared" si="1019"/>
        <v>0</v>
      </c>
      <c r="AE249" s="66">
        <f t="shared" si="1019"/>
        <v>0</v>
      </c>
      <c r="AF249" s="74">
        <f t="shared" si="1019"/>
        <v>0</v>
      </c>
      <c r="AG249" s="66">
        <f t="shared" si="1019"/>
        <v>0</v>
      </c>
      <c r="AH249" s="74">
        <f t="shared" si="1019"/>
        <v>0</v>
      </c>
      <c r="AI249" s="50"/>
      <c r="AJ249" s="94"/>
      <c r="AK249" s="95"/>
      <c r="AL249" s="96"/>
      <c r="AM249" s="316" t="s">
        <v>249</v>
      </c>
      <c r="AN249" s="257">
        <f t="shared" ref="AN249:AY249" si="1020">IF(AN247=0,0,AN248/AN247)</f>
        <v>0</v>
      </c>
      <c r="AO249" s="343">
        <f t="shared" si="1020"/>
        <v>0</v>
      </c>
      <c r="AP249" s="343">
        <f t="shared" si="1020"/>
        <v>0</v>
      </c>
      <c r="AQ249" s="343">
        <f t="shared" si="1020"/>
        <v>0</v>
      </c>
      <c r="AR249" s="343">
        <f t="shared" si="1020"/>
        <v>0</v>
      </c>
      <c r="AS249" s="343">
        <f t="shared" si="1020"/>
        <v>0</v>
      </c>
      <c r="AT249" s="343">
        <f t="shared" si="1020"/>
        <v>0</v>
      </c>
      <c r="AU249" s="343">
        <f t="shared" si="1020"/>
        <v>0</v>
      </c>
      <c r="AV249" s="346">
        <f t="shared" si="1020"/>
        <v>0</v>
      </c>
      <c r="AW249" s="346">
        <f t="shared" si="1020"/>
        <v>0</v>
      </c>
      <c r="AX249" s="346">
        <f t="shared" si="1020"/>
        <v>0</v>
      </c>
      <c r="AY249" s="346">
        <f t="shared" si="1020"/>
        <v>0</v>
      </c>
      <c r="AZ249" s="50"/>
      <c r="BA249" s="268"/>
      <c r="BB249" s="48"/>
      <c r="BC249" s="94"/>
      <c r="BD249" s="95"/>
      <c r="BE249" s="96"/>
      <c r="BF249" s="316" t="s">
        <v>249</v>
      </c>
      <c r="BG249" s="257">
        <f t="shared" ref="BG249:BR249" si="1021">IF(BG247=0,0,BG248/BG247)</f>
        <v>0</v>
      </c>
      <c r="BH249" s="343">
        <f t="shared" si="1021"/>
        <v>0</v>
      </c>
      <c r="BI249" s="343">
        <f t="shared" si="1021"/>
        <v>0</v>
      </c>
      <c r="BJ249" s="343">
        <f t="shared" si="1021"/>
        <v>0</v>
      </c>
      <c r="BK249" s="343">
        <f t="shared" si="1021"/>
        <v>0</v>
      </c>
      <c r="BL249" s="343">
        <f t="shared" si="1021"/>
        <v>0</v>
      </c>
      <c r="BM249" s="343">
        <f t="shared" si="1021"/>
        <v>0</v>
      </c>
      <c r="BN249" s="343">
        <f t="shared" si="1021"/>
        <v>0</v>
      </c>
      <c r="BO249" s="346">
        <f t="shared" si="1021"/>
        <v>0</v>
      </c>
      <c r="BP249" s="346">
        <f t="shared" si="1021"/>
        <v>0</v>
      </c>
      <c r="BQ249" s="346">
        <f t="shared" si="1021"/>
        <v>0</v>
      </c>
      <c r="BR249" s="346">
        <f t="shared" si="1021"/>
        <v>0</v>
      </c>
      <c r="BS249" s="50"/>
      <c r="BT249" s="94"/>
      <c r="BU249" s="95"/>
      <c r="BV249" s="96"/>
      <c r="BW249" s="316" t="s">
        <v>249</v>
      </c>
      <c r="BX249" s="257">
        <f t="shared" ref="BX249:CI249" si="1022">IF(BX247=0,0,BX248/BX247)</f>
        <v>0</v>
      </c>
      <c r="BY249" s="343">
        <f t="shared" si="1022"/>
        <v>0</v>
      </c>
      <c r="BZ249" s="343">
        <f t="shared" si="1022"/>
        <v>0</v>
      </c>
      <c r="CA249" s="343">
        <f t="shared" si="1022"/>
        <v>0</v>
      </c>
      <c r="CB249" s="343">
        <f t="shared" si="1022"/>
        <v>0</v>
      </c>
      <c r="CC249" s="343">
        <f t="shared" si="1022"/>
        <v>0</v>
      </c>
      <c r="CD249" s="343">
        <f t="shared" si="1022"/>
        <v>0</v>
      </c>
      <c r="CE249" s="343">
        <f t="shared" si="1022"/>
        <v>0</v>
      </c>
      <c r="CF249" s="346">
        <f t="shared" si="1022"/>
        <v>0</v>
      </c>
      <c r="CG249" s="346">
        <f t="shared" si="1022"/>
        <v>0</v>
      </c>
      <c r="CH249" s="346">
        <f t="shared" si="1022"/>
        <v>0</v>
      </c>
      <c r="CI249" s="346">
        <f t="shared" si="1022"/>
        <v>0</v>
      </c>
      <c r="CJ249" s="50"/>
      <c r="CK249" s="94"/>
      <c r="CL249" s="95"/>
      <c r="CM249" s="96"/>
      <c r="CN249" s="316" t="s">
        <v>249</v>
      </c>
      <c r="CO249" s="257">
        <f t="shared" ref="CO249:CZ249" si="1023">IF(CO247=0,0,CO248/CO247)</f>
        <v>0</v>
      </c>
      <c r="CP249" s="343">
        <f t="shared" si="1023"/>
        <v>0</v>
      </c>
      <c r="CQ249" s="343">
        <f t="shared" si="1023"/>
        <v>0</v>
      </c>
      <c r="CR249" s="343">
        <f t="shared" si="1023"/>
        <v>0</v>
      </c>
      <c r="CS249" s="343">
        <f t="shared" si="1023"/>
        <v>0</v>
      </c>
      <c r="CT249" s="343">
        <f t="shared" si="1023"/>
        <v>0</v>
      </c>
      <c r="CU249" s="343">
        <f t="shared" si="1023"/>
        <v>0</v>
      </c>
      <c r="CV249" s="343">
        <f t="shared" si="1023"/>
        <v>0</v>
      </c>
      <c r="CW249" s="346">
        <f t="shared" si="1023"/>
        <v>0</v>
      </c>
      <c r="CX249" s="346">
        <f t="shared" si="1023"/>
        <v>0</v>
      </c>
      <c r="CY249" s="346">
        <f t="shared" si="1023"/>
        <v>0</v>
      </c>
      <c r="CZ249" s="346">
        <f t="shared" si="1023"/>
        <v>0</v>
      </c>
      <c r="DA249" s="50"/>
      <c r="DB249" s="94"/>
      <c r="DC249" s="95"/>
      <c r="DD249" s="96"/>
      <c r="DE249" s="316" t="s">
        <v>249</v>
      </c>
      <c r="DF249" s="257">
        <f t="shared" ref="DF249" si="1024">IF(DF247=0,0,DF248/DF247)</f>
        <v>0</v>
      </c>
      <c r="DG249" s="50"/>
    </row>
    <row r="250" spans="1:111" s="14" customFormat="1" ht="15" customHeight="1">
      <c r="A250" s="50"/>
      <c r="B250" s="94"/>
      <c r="C250" s="95" t="s">
        <v>147</v>
      </c>
      <c r="D250" s="96"/>
      <c r="E250" s="316" t="s">
        <v>22</v>
      </c>
      <c r="F250" s="69"/>
      <c r="G250" s="77"/>
      <c r="H250" s="69"/>
      <c r="I250" s="77"/>
      <c r="J250" s="69"/>
      <c r="K250" s="77"/>
      <c r="L250" s="69"/>
      <c r="M250" s="77"/>
      <c r="N250" s="67"/>
      <c r="O250" s="75"/>
      <c r="P250" s="67"/>
      <c r="Q250" s="75"/>
      <c r="R250" s="50"/>
      <c r="S250" s="94"/>
      <c r="T250" s="95" t="s">
        <v>147</v>
      </c>
      <c r="U250" s="96"/>
      <c r="V250" s="316" t="s">
        <v>22</v>
      </c>
      <c r="W250" s="69"/>
      <c r="X250" s="77"/>
      <c r="Y250" s="69"/>
      <c r="Z250" s="77"/>
      <c r="AA250" s="69"/>
      <c r="AB250" s="77"/>
      <c r="AC250" s="69"/>
      <c r="AD250" s="77"/>
      <c r="AE250" s="67"/>
      <c r="AF250" s="75"/>
      <c r="AG250" s="67"/>
      <c r="AH250" s="75"/>
      <c r="AI250" s="50"/>
      <c r="AJ250" s="94"/>
      <c r="AK250" s="95" t="s">
        <v>147</v>
      </c>
      <c r="AL250" s="96"/>
      <c r="AM250" s="316" t="s">
        <v>22</v>
      </c>
      <c r="AN250" s="257"/>
      <c r="AO250" s="257"/>
      <c r="AP250" s="257"/>
      <c r="AQ250" s="257"/>
      <c r="AR250" s="257"/>
      <c r="AS250" s="257"/>
      <c r="AT250" s="257"/>
      <c r="AU250" s="257"/>
      <c r="AV250" s="258"/>
      <c r="AW250" s="258"/>
      <c r="AX250" s="258"/>
      <c r="AY250" s="258"/>
      <c r="AZ250" s="50"/>
      <c r="BA250" s="268"/>
      <c r="BB250" s="48"/>
      <c r="BC250" s="94"/>
      <c r="BD250" s="95" t="s">
        <v>147</v>
      </c>
      <c r="BE250" s="96"/>
      <c r="BF250" s="316" t="s">
        <v>22</v>
      </c>
      <c r="BG250" s="257">
        <f t="shared" ref="BG250:BG251" si="1025">F250</f>
        <v>0</v>
      </c>
      <c r="BH250" s="257">
        <f>G250+BG250</f>
        <v>0</v>
      </c>
      <c r="BI250" s="257">
        <f>H250+BH250</f>
        <v>0</v>
      </c>
      <c r="BJ250" s="257">
        <f>I250+BI250</f>
        <v>0</v>
      </c>
      <c r="BK250" s="257">
        <f>J250+BJ250</f>
        <v>0</v>
      </c>
      <c r="BL250" s="257">
        <f>K250+BK250</f>
        <v>0</v>
      </c>
      <c r="BM250" s="257">
        <f>L250+BL250</f>
        <v>0</v>
      </c>
      <c r="BN250" s="257">
        <f>M250+BM250</f>
        <v>0</v>
      </c>
      <c r="BO250" s="258">
        <f>N250+BN250</f>
        <v>0</v>
      </c>
      <c r="BP250" s="258">
        <f>O250+BO250</f>
        <v>0</v>
      </c>
      <c r="BQ250" s="258">
        <f>P250+BP250</f>
        <v>0</v>
      </c>
      <c r="BR250" s="258">
        <f>Q250+BQ250</f>
        <v>0</v>
      </c>
      <c r="BS250" s="50"/>
      <c r="BT250" s="94"/>
      <c r="BU250" s="95" t="s">
        <v>147</v>
      </c>
      <c r="BV250" s="96"/>
      <c r="BW250" s="316" t="s">
        <v>22</v>
      </c>
      <c r="BX250" s="257">
        <f t="shared" ref="BX250:BX251" si="1026">W250</f>
        <v>0</v>
      </c>
      <c r="BY250" s="257">
        <f>X250+BX250</f>
        <v>0</v>
      </c>
      <c r="BZ250" s="257">
        <f>Y250+BY250</f>
        <v>0</v>
      </c>
      <c r="CA250" s="257">
        <f>Z250+BZ250</f>
        <v>0</v>
      </c>
      <c r="CB250" s="257">
        <f>AA250+CA250</f>
        <v>0</v>
      </c>
      <c r="CC250" s="257">
        <f>AB250+CB250</f>
        <v>0</v>
      </c>
      <c r="CD250" s="257">
        <f>AC250+CC250</f>
        <v>0</v>
      </c>
      <c r="CE250" s="257">
        <f>AD250+CD250</f>
        <v>0</v>
      </c>
      <c r="CF250" s="258">
        <f>AE250+CE250</f>
        <v>0</v>
      </c>
      <c r="CG250" s="258">
        <f>AF250+CF250</f>
        <v>0</v>
      </c>
      <c r="CH250" s="258">
        <f>AG250+CG250</f>
        <v>0</v>
      </c>
      <c r="CI250" s="258">
        <f>AH250+CH250</f>
        <v>0</v>
      </c>
      <c r="CJ250" s="50"/>
      <c r="CK250" s="94"/>
      <c r="CL250" s="95" t="s">
        <v>147</v>
      </c>
      <c r="CM250" s="96"/>
      <c r="CN250" s="316" t="s">
        <v>22</v>
      </c>
      <c r="CO250" s="257">
        <f t="shared" ref="CO250:CO251" si="1027">AN250</f>
        <v>0</v>
      </c>
      <c r="CP250" s="257">
        <f>AO250+CO250</f>
        <v>0</v>
      </c>
      <c r="CQ250" s="257">
        <f>AP250+CP250</f>
        <v>0</v>
      </c>
      <c r="CR250" s="257">
        <f>AQ250+CQ250</f>
        <v>0</v>
      </c>
      <c r="CS250" s="257">
        <f>AR250+CR250</f>
        <v>0</v>
      </c>
      <c r="CT250" s="257">
        <f>AS250+CS250</f>
        <v>0</v>
      </c>
      <c r="CU250" s="257">
        <f>AT250+CT250</f>
        <v>0</v>
      </c>
      <c r="CV250" s="257">
        <f>AU250+CU250</f>
        <v>0</v>
      </c>
      <c r="CW250" s="258">
        <f>AV250+CV250</f>
        <v>0</v>
      </c>
      <c r="CX250" s="258">
        <f>AW250+CW250</f>
        <v>0</v>
      </c>
      <c r="CY250" s="258">
        <f>AX250+CX250</f>
        <v>0</v>
      </c>
      <c r="CZ250" s="258">
        <f>AY250+CY250</f>
        <v>0</v>
      </c>
      <c r="DA250" s="50"/>
      <c r="DB250" s="94"/>
      <c r="DC250" s="95" t="s">
        <v>147</v>
      </c>
      <c r="DD250" s="96"/>
      <c r="DE250" s="316" t="s">
        <v>22</v>
      </c>
      <c r="DF250" s="257"/>
      <c r="DG250" s="50"/>
    </row>
    <row r="251" spans="1:111" s="14" customFormat="1" ht="15" customHeight="1">
      <c r="A251" s="50"/>
      <c r="B251" s="94"/>
      <c r="C251" s="95"/>
      <c r="D251" s="96"/>
      <c r="E251" s="316" t="s">
        <v>140</v>
      </c>
      <c r="F251" s="69"/>
      <c r="G251" s="77"/>
      <c r="H251" s="69"/>
      <c r="I251" s="77"/>
      <c r="J251" s="69"/>
      <c r="K251" s="77"/>
      <c r="L251" s="69"/>
      <c r="M251" s="77"/>
      <c r="N251" s="67"/>
      <c r="O251" s="75"/>
      <c r="P251" s="67"/>
      <c r="Q251" s="75"/>
      <c r="R251" s="50"/>
      <c r="S251" s="94"/>
      <c r="T251" s="95"/>
      <c r="U251" s="96"/>
      <c r="V251" s="316" t="s">
        <v>140</v>
      </c>
      <c r="W251" s="69"/>
      <c r="X251" s="77"/>
      <c r="Y251" s="69"/>
      <c r="Z251" s="77"/>
      <c r="AA251" s="69"/>
      <c r="AB251" s="77"/>
      <c r="AC251" s="69"/>
      <c r="AD251" s="77"/>
      <c r="AE251" s="67"/>
      <c r="AF251" s="75"/>
      <c r="AG251" s="67"/>
      <c r="AH251" s="75"/>
      <c r="AI251" s="50"/>
      <c r="AJ251" s="94"/>
      <c r="AK251" s="95"/>
      <c r="AL251" s="96"/>
      <c r="AM251" s="316" t="s">
        <v>140</v>
      </c>
      <c r="AN251" s="257"/>
      <c r="AO251" s="257"/>
      <c r="AP251" s="257"/>
      <c r="AQ251" s="257"/>
      <c r="AR251" s="257"/>
      <c r="AS251" s="257"/>
      <c r="AT251" s="257"/>
      <c r="AU251" s="257"/>
      <c r="AV251" s="258"/>
      <c r="AW251" s="258"/>
      <c r="AX251" s="258"/>
      <c r="AY251" s="258"/>
      <c r="AZ251" s="50"/>
      <c r="BA251" s="268"/>
      <c r="BB251" s="48"/>
      <c r="BC251" s="94"/>
      <c r="BD251" s="95"/>
      <c r="BE251" s="96"/>
      <c r="BF251" s="316" t="s">
        <v>140</v>
      </c>
      <c r="BG251" s="257">
        <f t="shared" si="1025"/>
        <v>0</v>
      </c>
      <c r="BH251" s="257">
        <f>G251+BG251</f>
        <v>0</v>
      </c>
      <c r="BI251" s="257">
        <f>H251+BH251</f>
        <v>0</v>
      </c>
      <c r="BJ251" s="257">
        <f>I251+BI251</f>
        <v>0</v>
      </c>
      <c r="BK251" s="257">
        <f>J251+BJ251</f>
        <v>0</v>
      </c>
      <c r="BL251" s="257">
        <f>K251+BK251</f>
        <v>0</v>
      </c>
      <c r="BM251" s="257">
        <f>L251+BL251</f>
        <v>0</v>
      </c>
      <c r="BN251" s="257">
        <f>M251+BM251</f>
        <v>0</v>
      </c>
      <c r="BO251" s="258">
        <f>N251+BN251</f>
        <v>0</v>
      </c>
      <c r="BP251" s="258">
        <f>O251+BO251</f>
        <v>0</v>
      </c>
      <c r="BQ251" s="258">
        <f>P251+BP251</f>
        <v>0</v>
      </c>
      <c r="BR251" s="258">
        <f>Q251+BQ251</f>
        <v>0</v>
      </c>
      <c r="BS251" s="50"/>
      <c r="BT251" s="94"/>
      <c r="BU251" s="95"/>
      <c r="BV251" s="96"/>
      <c r="BW251" s="316" t="s">
        <v>140</v>
      </c>
      <c r="BX251" s="257">
        <f t="shared" si="1026"/>
        <v>0</v>
      </c>
      <c r="BY251" s="257">
        <f>X251+BX251</f>
        <v>0</v>
      </c>
      <c r="BZ251" s="257">
        <f>Y251+BY251</f>
        <v>0</v>
      </c>
      <c r="CA251" s="257">
        <f>Z251+BZ251</f>
        <v>0</v>
      </c>
      <c r="CB251" s="257">
        <f>AA251+CA251</f>
        <v>0</v>
      </c>
      <c r="CC251" s="257">
        <f>AB251+CB251</f>
        <v>0</v>
      </c>
      <c r="CD251" s="257">
        <f>AC251+CC251</f>
        <v>0</v>
      </c>
      <c r="CE251" s="257">
        <f>AD251+CD251</f>
        <v>0</v>
      </c>
      <c r="CF251" s="258">
        <f>AE251+CE251</f>
        <v>0</v>
      </c>
      <c r="CG251" s="258">
        <f>AF251+CF251</f>
        <v>0</v>
      </c>
      <c r="CH251" s="258">
        <f>AG251+CG251</f>
        <v>0</v>
      </c>
      <c r="CI251" s="258">
        <f>AH251+CH251</f>
        <v>0</v>
      </c>
      <c r="CJ251" s="50"/>
      <c r="CK251" s="94"/>
      <c r="CL251" s="95"/>
      <c r="CM251" s="96"/>
      <c r="CN251" s="316" t="s">
        <v>140</v>
      </c>
      <c r="CO251" s="257">
        <f t="shared" si="1027"/>
        <v>0</v>
      </c>
      <c r="CP251" s="257">
        <f>AO251+CO251</f>
        <v>0</v>
      </c>
      <c r="CQ251" s="257">
        <f>AP251+CP251</f>
        <v>0</v>
      </c>
      <c r="CR251" s="257">
        <f>AQ251+CQ251</f>
        <v>0</v>
      </c>
      <c r="CS251" s="257">
        <f>AR251+CR251</f>
        <v>0</v>
      </c>
      <c r="CT251" s="257">
        <f>AS251+CS251</f>
        <v>0</v>
      </c>
      <c r="CU251" s="257">
        <f>AT251+CT251</f>
        <v>0</v>
      </c>
      <c r="CV251" s="257">
        <f>AU251+CU251</f>
        <v>0</v>
      </c>
      <c r="CW251" s="258">
        <f>AV251+CV251</f>
        <v>0</v>
      </c>
      <c r="CX251" s="258">
        <f>AW251+CW251</f>
        <v>0</v>
      </c>
      <c r="CY251" s="258">
        <f>AX251+CX251</f>
        <v>0</v>
      </c>
      <c r="CZ251" s="258">
        <f>AY251+CY251</f>
        <v>0</v>
      </c>
      <c r="DA251" s="50"/>
      <c r="DB251" s="94"/>
      <c r="DC251" s="95"/>
      <c r="DD251" s="96"/>
      <c r="DE251" s="316" t="s">
        <v>140</v>
      </c>
      <c r="DF251" s="257"/>
      <c r="DG251" s="50"/>
    </row>
    <row r="252" spans="1:111" s="14" customFormat="1" ht="15" customHeight="1">
      <c r="A252" s="50"/>
      <c r="B252" s="94"/>
      <c r="C252" s="95"/>
      <c r="D252" s="96"/>
      <c r="E252" s="316" t="s">
        <v>249</v>
      </c>
      <c r="F252" s="69">
        <f t="shared" si="991"/>
        <v>0</v>
      </c>
      <c r="G252" s="77">
        <f t="shared" si="991"/>
        <v>0</v>
      </c>
      <c r="H252" s="69">
        <f t="shared" si="991"/>
        <v>0</v>
      </c>
      <c r="I252" s="77">
        <f t="shared" si="991"/>
        <v>0</v>
      </c>
      <c r="J252" s="69">
        <f t="shared" si="991"/>
        <v>0</v>
      </c>
      <c r="K252" s="77">
        <f t="shared" si="991"/>
        <v>0</v>
      </c>
      <c r="L252" s="69">
        <f t="shared" si="991"/>
        <v>0</v>
      </c>
      <c r="M252" s="77">
        <f t="shared" si="991"/>
        <v>0</v>
      </c>
      <c r="N252" s="67">
        <f t="shared" si="991"/>
        <v>0</v>
      </c>
      <c r="O252" s="75">
        <f t="shared" si="991"/>
        <v>0</v>
      </c>
      <c r="P252" s="67">
        <f t="shared" si="991"/>
        <v>0</v>
      </c>
      <c r="Q252" s="75">
        <f t="shared" si="991"/>
        <v>0</v>
      </c>
      <c r="R252" s="50"/>
      <c r="S252" s="94"/>
      <c r="T252" s="95"/>
      <c r="U252" s="96"/>
      <c r="V252" s="316" t="s">
        <v>249</v>
      </c>
      <c r="W252" s="69">
        <f t="shared" ref="W252:AH252" si="1028">IF(W250=0,0,W251/W250)</f>
        <v>0</v>
      </c>
      <c r="X252" s="77">
        <f t="shared" si="1028"/>
        <v>0</v>
      </c>
      <c r="Y252" s="69">
        <f t="shared" si="1028"/>
        <v>0</v>
      </c>
      <c r="Z252" s="77">
        <f t="shared" si="1028"/>
        <v>0</v>
      </c>
      <c r="AA252" s="69">
        <f t="shared" si="1028"/>
        <v>0</v>
      </c>
      <c r="AB252" s="77">
        <f t="shared" si="1028"/>
        <v>0</v>
      </c>
      <c r="AC252" s="69">
        <f t="shared" si="1028"/>
        <v>0</v>
      </c>
      <c r="AD252" s="77">
        <f t="shared" si="1028"/>
        <v>0</v>
      </c>
      <c r="AE252" s="67">
        <f t="shared" si="1028"/>
        <v>0</v>
      </c>
      <c r="AF252" s="75">
        <f t="shared" si="1028"/>
        <v>0</v>
      </c>
      <c r="AG252" s="67">
        <f t="shared" si="1028"/>
        <v>0</v>
      </c>
      <c r="AH252" s="75">
        <f t="shared" si="1028"/>
        <v>0</v>
      </c>
      <c r="AI252" s="50"/>
      <c r="AJ252" s="94"/>
      <c r="AK252" s="95"/>
      <c r="AL252" s="96"/>
      <c r="AM252" s="316" t="s">
        <v>249</v>
      </c>
      <c r="AN252" s="257">
        <f t="shared" ref="AN252:AY252" si="1029">IF(AN250=0,0,AN251/AN250)</f>
        <v>0</v>
      </c>
      <c r="AO252" s="257">
        <f t="shared" si="1029"/>
        <v>0</v>
      </c>
      <c r="AP252" s="257">
        <f t="shared" si="1029"/>
        <v>0</v>
      </c>
      <c r="AQ252" s="257">
        <f t="shared" si="1029"/>
        <v>0</v>
      </c>
      <c r="AR252" s="257">
        <f t="shared" si="1029"/>
        <v>0</v>
      </c>
      <c r="AS252" s="257">
        <f t="shared" si="1029"/>
        <v>0</v>
      </c>
      <c r="AT252" s="257">
        <f t="shared" si="1029"/>
        <v>0</v>
      </c>
      <c r="AU252" s="257">
        <f t="shared" si="1029"/>
        <v>0</v>
      </c>
      <c r="AV252" s="258">
        <f t="shared" si="1029"/>
        <v>0</v>
      </c>
      <c r="AW252" s="258">
        <f t="shared" si="1029"/>
        <v>0</v>
      </c>
      <c r="AX252" s="258">
        <f t="shared" si="1029"/>
        <v>0</v>
      </c>
      <c r="AY252" s="258">
        <f t="shared" si="1029"/>
        <v>0</v>
      </c>
      <c r="AZ252" s="50"/>
      <c r="BA252" s="268"/>
      <c r="BB252" s="48"/>
      <c r="BC252" s="94"/>
      <c r="BD252" s="95"/>
      <c r="BE252" s="96"/>
      <c r="BF252" s="316" t="s">
        <v>249</v>
      </c>
      <c r="BG252" s="257">
        <f t="shared" ref="BG252:BR252" si="1030">IF(BG250=0,0,BG251/BG250)</f>
        <v>0</v>
      </c>
      <c r="BH252" s="257">
        <f t="shared" si="1030"/>
        <v>0</v>
      </c>
      <c r="BI252" s="257">
        <f t="shared" si="1030"/>
        <v>0</v>
      </c>
      <c r="BJ252" s="257">
        <f t="shared" si="1030"/>
        <v>0</v>
      </c>
      <c r="BK252" s="257">
        <f t="shared" si="1030"/>
        <v>0</v>
      </c>
      <c r="BL252" s="257">
        <f t="shared" si="1030"/>
        <v>0</v>
      </c>
      <c r="BM252" s="257">
        <f t="shared" si="1030"/>
        <v>0</v>
      </c>
      <c r="BN252" s="257">
        <f t="shared" si="1030"/>
        <v>0</v>
      </c>
      <c r="BO252" s="258">
        <f t="shared" si="1030"/>
        <v>0</v>
      </c>
      <c r="BP252" s="258">
        <f t="shared" si="1030"/>
        <v>0</v>
      </c>
      <c r="BQ252" s="258">
        <f t="shared" si="1030"/>
        <v>0</v>
      </c>
      <c r="BR252" s="258">
        <f t="shared" si="1030"/>
        <v>0</v>
      </c>
      <c r="BS252" s="50"/>
      <c r="BT252" s="94"/>
      <c r="BU252" s="95"/>
      <c r="BV252" s="96"/>
      <c r="BW252" s="316" t="s">
        <v>249</v>
      </c>
      <c r="BX252" s="257">
        <f t="shared" ref="BX252:CI252" si="1031">IF(BX250=0,0,BX251/BX250)</f>
        <v>0</v>
      </c>
      <c r="BY252" s="257">
        <f t="shared" si="1031"/>
        <v>0</v>
      </c>
      <c r="BZ252" s="257">
        <f t="shared" si="1031"/>
        <v>0</v>
      </c>
      <c r="CA252" s="257">
        <f t="shared" si="1031"/>
        <v>0</v>
      </c>
      <c r="CB252" s="257">
        <f t="shared" si="1031"/>
        <v>0</v>
      </c>
      <c r="CC252" s="257">
        <f t="shared" si="1031"/>
        <v>0</v>
      </c>
      <c r="CD252" s="257">
        <f t="shared" si="1031"/>
        <v>0</v>
      </c>
      <c r="CE252" s="257">
        <f t="shared" si="1031"/>
        <v>0</v>
      </c>
      <c r="CF252" s="258">
        <f t="shared" si="1031"/>
        <v>0</v>
      </c>
      <c r="CG252" s="258">
        <f t="shared" si="1031"/>
        <v>0</v>
      </c>
      <c r="CH252" s="258">
        <f t="shared" si="1031"/>
        <v>0</v>
      </c>
      <c r="CI252" s="258">
        <f t="shared" si="1031"/>
        <v>0</v>
      </c>
      <c r="CJ252" s="50"/>
      <c r="CK252" s="94"/>
      <c r="CL252" s="95"/>
      <c r="CM252" s="96"/>
      <c r="CN252" s="316" t="s">
        <v>249</v>
      </c>
      <c r="CO252" s="257">
        <f t="shared" ref="CO252:CZ252" si="1032">IF(CO250=0,0,CO251/CO250)</f>
        <v>0</v>
      </c>
      <c r="CP252" s="257">
        <f t="shared" si="1032"/>
        <v>0</v>
      </c>
      <c r="CQ252" s="257">
        <f t="shared" si="1032"/>
        <v>0</v>
      </c>
      <c r="CR252" s="257">
        <f t="shared" si="1032"/>
        <v>0</v>
      </c>
      <c r="CS252" s="257">
        <f t="shared" si="1032"/>
        <v>0</v>
      </c>
      <c r="CT252" s="257">
        <f t="shared" si="1032"/>
        <v>0</v>
      </c>
      <c r="CU252" s="257">
        <f t="shared" si="1032"/>
        <v>0</v>
      </c>
      <c r="CV252" s="257">
        <f t="shared" si="1032"/>
        <v>0</v>
      </c>
      <c r="CW252" s="258">
        <f t="shared" si="1032"/>
        <v>0</v>
      </c>
      <c r="CX252" s="258">
        <f t="shared" si="1032"/>
        <v>0</v>
      </c>
      <c r="CY252" s="258">
        <f t="shared" si="1032"/>
        <v>0</v>
      </c>
      <c r="CZ252" s="258">
        <f t="shared" si="1032"/>
        <v>0</v>
      </c>
      <c r="DA252" s="50"/>
      <c r="DB252" s="94"/>
      <c r="DC252" s="95"/>
      <c r="DD252" s="96"/>
      <c r="DE252" s="316" t="s">
        <v>249</v>
      </c>
      <c r="DF252" s="257">
        <f t="shared" ref="DF252" si="1033">IF(DF250=0,0,DF251/DF250)</f>
        <v>0</v>
      </c>
      <c r="DG252" s="50"/>
    </row>
    <row r="253" spans="1:111" s="14" customFormat="1" ht="15" customHeight="1">
      <c r="A253" s="50"/>
      <c r="B253" s="94"/>
      <c r="C253" s="95" t="s">
        <v>148</v>
      </c>
      <c r="D253" s="96"/>
      <c r="E253" s="316" t="s">
        <v>22</v>
      </c>
      <c r="F253" s="69"/>
      <c r="G253" s="86"/>
      <c r="H253" s="81"/>
      <c r="I253" s="86"/>
      <c r="J253" s="81"/>
      <c r="K253" s="86"/>
      <c r="L253" s="81"/>
      <c r="M253" s="77"/>
      <c r="N253" s="66"/>
      <c r="O253" s="74"/>
      <c r="P253" s="66"/>
      <c r="Q253" s="74"/>
      <c r="R253" s="50"/>
      <c r="S253" s="94"/>
      <c r="T253" s="95" t="s">
        <v>148</v>
      </c>
      <c r="U253" s="96"/>
      <c r="V253" s="316" t="s">
        <v>22</v>
      </c>
      <c r="W253" s="69"/>
      <c r="X253" s="86"/>
      <c r="Y253" s="81"/>
      <c r="Z253" s="86"/>
      <c r="AA253" s="81"/>
      <c r="AB253" s="86"/>
      <c r="AC253" s="81"/>
      <c r="AD253" s="77"/>
      <c r="AE253" s="66"/>
      <c r="AF253" s="74"/>
      <c r="AG253" s="66"/>
      <c r="AH253" s="74"/>
      <c r="AI253" s="50"/>
      <c r="AJ253" s="94"/>
      <c r="AK253" s="95" t="s">
        <v>148</v>
      </c>
      <c r="AL253" s="96"/>
      <c r="AM253" s="316" t="s">
        <v>22</v>
      </c>
      <c r="AN253" s="257"/>
      <c r="AO253" s="343"/>
      <c r="AP253" s="343"/>
      <c r="AQ253" s="343"/>
      <c r="AR253" s="343"/>
      <c r="AS253" s="343"/>
      <c r="AT253" s="343"/>
      <c r="AU253" s="257"/>
      <c r="AV253" s="346"/>
      <c r="AW253" s="346"/>
      <c r="AX253" s="346"/>
      <c r="AY253" s="346"/>
      <c r="AZ253" s="50"/>
      <c r="BA253" s="268"/>
      <c r="BB253" s="48"/>
      <c r="BC253" s="94"/>
      <c r="BD253" s="95" t="s">
        <v>148</v>
      </c>
      <c r="BE253" s="96"/>
      <c r="BF253" s="316" t="s">
        <v>22</v>
      </c>
      <c r="BG253" s="257">
        <f t="shared" ref="BG253:BG254" si="1034">F253</f>
        <v>0</v>
      </c>
      <c r="BH253" s="343">
        <f>G253+BG253</f>
        <v>0</v>
      </c>
      <c r="BI253" s="343">
        <f>H253+BH253</f>
        <v>0</v>
      </c>
      <c r="BJ253" s="343">
        <f>I253+BI253</f>
        <v>0</v>
      </c>
      <c r="BK253" s="343">
        <f>J253+BJ253</f>
        <v>0</v>
      </c>
      <c r="BL253" s="343">
        <f>K253+BK253</f>
        <v>0</v>
      </c>
      <c r="BM253" s="343">
        <f>L253+BL253</f>
        <v>0</v>
      </c>
      <c r="BN253" s="257">
        <f>M253+BM253</f>
        <v>0</v>
      </c>
      <c r="BO253" s="346">
        <f>N253+BN253</f>
        <v>0</v>
      </c>
      <c r="BP253" s="346">
        <f>O253+BO253</f>
        <v>0</v>
      </c>
      <c r="BQ253" s="346">
        <f>P253+BP253</f>
        <v>0</v>
      </c>
      <c r="BR253" s="346">
        <f>Q253+BQ253</f>
        <v>0</v>
      </c>
      <c r="BS253" s="50"/>
      <c r="BT253" s="94"/>
      <c r="BU253" s="95" t="s">
        <v>148</v>
      </c>
      <c r="BV253" s="96"/>
      <c r="BW253" s="316" t="s">
        <v>22</v>
      </c>
      <c r="BX253" s="257">
        <f t="shared" ref="BX253:BX254" si="1035">W253</f>
        <v>0</v>
      </c>
      <c r="BY253" s="343">
        <f>X253+BX253</f>
        <v>0</v>
      </c>
      <c r="BZ253" s="343">
        <f>Y253+BY253</f>
        <v>0</v>
      </c>
      <c r="CA253" s="343">
        <f>Z253+BZ253</f>
        <v>0</v>
      </c>
      <c r="CB253" s="343">
        <f>AA253+CA253</f>
        <v>0</v>
      </c>
      <c r="CC253" s="343">
        <f>AB253+CB253</f>
        <v>0</v>
      </c>
      <c r="CD253" s="343">
        <f>AC253+CC253</f>
        <v>0</v>
      </c>
      <c r="CE253" s="257">
        <f>AD253+CD253</f>
        <v>0</v>
      </c>
      <c r="CF253" s="346">
        <f>AE253+CE253</f>
        <v>0</v>
      </c>
      <c r="CG253" s="346">
        <f>AF253+CF253</f>
        <v>0</v>
      </c>
      <c r="CH253" s="346">
        <f>AG253+CG253</f>
        <v>0</v>
      </c>
      <c r="CI253" s="346">
        <f>AH253+CH253</f>
        <v>0</v>
      </c>
      <c r="CJ253" s="50"/>
      <c r="CK253" s="94"/>
      <c r="CL253" s="95" t="s">
        <v>148</v>
      </c>
      <c r="CM253" s="96"/>
      <c r="CN253" s="316" t="s">
        <v>22</v>
      </c>
      <c r="CO253" s="257">
        <f t="shared" ref="CO253:CO254" si="1036">AN253</f>
        <v>0</v>
      </c>
      <c r="CP253" s="343">
        <f>AO253+CO253</f>
        <v>0</v>
      </c>
      <c r="CQ253" s="343">
        <f>AP253+CP253</f>
        <v>0</v>
      </c>
      <c r="CR253" s="343">
        <f>AQ253+CQ253</f>
        <v>0</v>
      </c>
      <c r="CS253" s="343">
        <f>AR253+CR253</f>
        <v>0</v>
      </c>
      <c r="CT253" s="343">
        <f>AS253+CS253</f>
        <v>0</v>
      </c>
      <c r="CU253" s="343">
        <f>AT253+CT253</f>
        <v>0</v>
      </c>
      <c r="CV253" s="257">
        <f>AU253+CU253</f>
        <v>0</v>
      </c>
      <c r="CW253" s="346">
        <f>AV253+CV253</f>
        <v>0</v>
      </c>
      <c r="CX253" s="346">
        <f>AW253+CW253</f>
        <v>0</v>
      </c>
      <c r="CY253" s="346">
        <f>AX253+CX253</f>
        <v>0</v>
      </c>
      <c r="CZ253" s="346">
        <f>AY253+CY253</f>
        <v>0</v>
      </c>
      <c r="DA253" s="50"/>
      <c r="DB253" s="94"/>
      <c r="DC253" s="95" t="s">
        <v>148</v>
      </c>
      <c r="DD253" s="96"/>
      <c r="DE253" s="316" t="s">
        <v>22</v>
      </c>
      <c r="DF253" s="257"/>
      <c r="DG253" s="50"/>
    </row>
    <row r="254" spans="1:111" s="14" customFormat="1" ht="15" customHeight="1">
      <c r="A254" s="50"/>
      <c r="B254" s="94"/>
      <c r="C254" s="95"/>
      <c r="D254" s="96"/>
      <c r="E254" s="316" t="s">
        <v>140</v>
      </c>
      <c r="F254" s="69"/>
      <c r="G254" s="86"/>
      <c r="H254" s="81"/>
      <c r="I254" s="86"/>
      <c r="J254" s="81"/>
      <c r="K254" s="86"/>
      <c r="L254" s="81"/>
      <c r="M254" s="77"/>
      <c r="N254" s="66"/>
      <c r="O254" s="74"/>
      <c r="P254" s="66"/>
      <c r="Q254" s="74"/>
      <c r="R254" s="50"/>
      <c r="S254" s="94"/>
      <c r="T254" s="95"/>
      <c r="U254" s="96"/>
      <c r="V254" s="316" t="s">
        <v>140</v>
      </c>
      <c r="W254" s="69"/>
      <c r="X254" s="86"/>
      <c r="Y254" s="81"/>
      <c r="Z254" s="86"/>
      <c r="AA254" s="81"/>
      <c r="AB254" s="86"/>
      <c r="AC254" s="81"/>
      <c r="AD254" s="77"/>
      <c r="AE254" s="66"/>
      <c r="AF254" s="74"/>
      <c r="AG254" s="66"/>
      <c r="AH254" s="74"/>
      <c r="AI254" s="50"/>
      <c r="AJ254" s="94"/>
      <c r="AK254" s="95"/>
      <c r="AL254" s="96"/>
      <c r="AM254" s="316" t="s">
        <v>140</v>
      </c>
      <c r="AN254" s="257"/>
      <c r="AO254" s="343"/>
      <c r="AP254" s="343"/>
      <c r="AQ254" s="343"/>
      <c r="AR254" s="343"/>
      <c r="AS254" s="343"/>
      <c r="AT254" s="343"/>
      <c r="AU254" s="257"/>
      <c r="AV254" s="346"/>
      <c r="AW254" s="346"/>
      <c r="AX254" s="346"/>
      <c r="AY254" s="346"/>
      <c r="AZ254" s="50"/>
      <c r="BA254" s="268"/>
      <c r="BB254" s="48"/>
      <c r="BC254" s="94"/>
      <c r="BD254" s="95"/>
      <c r="BE254" s="96"/>
      <c r="BF254" s="316" t="s">
        <v>140</v>
      </c>
      <c r="BG254" s="257">
        <f t="shared" si="1034"/>
        <v>0</v>
      </c>
      <c r="BH254" s="343">
        <f>G254+BG254</f>
        <v>0</v>
      </c>
      <c r="BI254" s="343">
        <f>H254+BH254</f>
        <v>0</v>
      </c>
      <c r="BJ254" s="343">
        <f>I254+BI254</f>
        <v>0</v>
      </c>
      <c r="BK254" s="343">
        <f>J254+BJ254</f>
        <v>0</v>
      </c>
      <c r="BL254" s="343">
        <f>K254+BK254</f>
        <v>0</v>
      </c>
      <c r="BM254" s="343">
        <f>L254+BL254</f>
        <v>0</v>
      </c>
      <c r="BN254" s="257">
        <f>M254+BM254</f>
        <v>0</v>
      </c>
      <c r="BO254" s="346">
        <f>N254+BN254</f>
        <v>0</v>
      </c>
      <c r="BP254" s="346">
        <f>O254+BO254</f>
        <v>0</v>
      </c>
      <c r="BQ254" s="346">
        <f>P254+BP254</f>
        <v>0</v>
      </c>
      <c r="BR254" s="346">
        <f>Q254+BQ254</f>
        <v>0</v>
      </c>
      <c r="BS254" s="50"/>
      <c r="BT254" s="94"/>
      <c r="BU254" s="95"/>
      <c r="BV254" s="96"/>
      <c r="BW254" s="316" t="s">
        <v>140</v>
      </c>
      <c r="BX254" s="257">
        <f t="shared" si="1035"/>
        <v>0</v>
      </c>
      <c r="BY254" s="343">
        <f>X254+BX254</f>
        <v>0</v>
      </c>
      <c r="BZ254" s="343">
        <f>Y254+BY254</f>
        <v>0</v>
      </c>
      <c r="CA254" s="343">
        <f>Z254+BZ254</f>
        <v>0</v>
      </c>
      <c r="CB254" s="343">
        <f>AA254+CA254</f>
        <v>0</v>
      </c>
      <c r="CC254" s="343">
        <f>AB254+CB254</f>
        <v>0</v>
      </c>
      <c r="CD254" s="343">
        <f>AC254+CC254</f>
        <v>0</v>
      </c>
      <c r="CE254" s="257">
        <f>AD254+CD254</f>
        <v>0</v>
      </c>
      <c r="CF254" s="346">
        <f>AE254+CE254</f>
        <v>0</v>
      </c>
      <c r="CG254" s="346">
        <f>AF254+CF254</f>
        <v>0</v>
      </c>
      <c r="CH254" s="346">
        <f>AG254+CG254</f>
        <v>0</v>
      </c>
      <c r="CI254" s="346">
        <f>AH254+CH254</f>
        <v>0</v>
      </c>
      <c r="CJ254" s="50"/>
      <c r="CK254" s="94"/>
      <c r="CL254" s="95"/>
      <c r="CM254" s="96"/>
      <c r="CN254" s="316" t="s">
        <v>140</v>
      </c>
      <c r="CO254" s="257">
        <f t="shared" si="1036"/>
        <v>0</v>
      </c>
      <c r="CP254" s="343">
        <f>AO254+CO254</f>
        <v>0</v>
      </c>
      <c r="CQ254" s="343">
        <f>AP254+CP254</f>
        <v>0</v>
      </c>
      <c r="CR254" s="343">
        <f>AQ254+CQ254</f>
        <v>0</v>
      </c>
      <c r="CS254" s="343">
        <f>AR254+CR254</f>
        <v>0</v>
      </c>
      <c r="CT254" s="343">
        <f>AS254+CS254</f>
        <v>0</v>
      </c>
      <c r="CU254" s="343">
        <f>AT254+CT254</f>
        <v>0</v>
      </c>
      <c r="CV254" s="257">
        <f>AU254+CU254</f>
        <v>0</v>
      </c>
      <c r="CW254" s="346">
        <f>AV254+CV254</f>
        <v>0</v>
      </c>
      <c r="CX254" s="346">
        <f>AW254+CW254</f>
        <v>0</v>
      </c>
      <c r="CY254" s="346">
        <f>AX254+CX254</f>
        <v>0</v>
      </c>
      <c r="CZ254" s="346">
        <f>AY254+CY254</f>
        <v>0</v>
      </c>
      <c r="DA254" s="50"/>
      <c r="DB254" s="94"/>
      <c r="DC254" s="95"/>
      <c r="DD254" s="96"/>
      <c r="DE254" s="316" t="s">
        <v>140</v>
      </c>
      <c r="DF254" s="257"/>
      <c r="DG254" s="50"/>
    </row>
    <row r="255" spans="1:111" s="14" customFormat="1" ht="15" customHeight="1">
      <c r="A255" s="50"/>
      <c r="B255" s="94"/>
      <c r="C255" s="95"/>
      <c r="D255" s="96"/>
      <c r="E255" s="316" t="s">
        <v>249</v>
      </c>
      <c r="F255" s="69">
        <f t="shared" si="991"/>
        <v>0</v>
      </c>
      <c r="G255" s="86">
        <f t="shared" si="991"/>
        <v>0</v>
      </c>
      <c r="H255" s="81">
        <f t="shared" si="991"/>
        <v>0</v>
      </c>
      <c r="I255" s="86">
        <f t="shared" si="991"/>
        <v>0</v>
      </c>
      <c r="J255" s="81">
        <f t="shared" si="991"/>
        <v>0</v>
      </c>
      <c r="K255" s="86">
        <f t="shared" si="991"/>
        <v>0</v>
      </c>
      <c r="L255" s="81">
        <f t="shared" si="991"/>
        <v>0</v>
      </c>
      <c r="M255" s="77">
        <f t="shared" si="991"/>
        <v>0</v>
      </c>
      <c r="N255" s="66">
        <f t="shared" si="991"/>
        <v>0</v>
      </c>
      <c r="O255" s="74">
        <f t="shared" si="991"/>
        <v>0</v>
      </c>
      <c r="P255" s="66">
        <f t="shared" si="991"/>
        <v>0</v>
      </c>
      <c r="Q255" s="74">
        <f t="shared" si="991"/>
        <v>0</v>
      </c>
      <c r="R255" s="50"/>
      <c r="S255" s="94"/>
      <c r="T255" s="95"/>
      <c r="U255" s="96"/>
      <c r="V255" s="316" t="s">
        <v>249</v>
      </c>
      <c r="W255" s="69">
        <f t="shared" ref="W255:AH255" si="1037">IF(W253=0,0,W254/W253)</f>
        <v>0</v>
      </c>
      <c r="X255" s="86">
        <f t="shared" si="1037"/>
        <v>0</v>
      </c>
      <c r="Y255" s="81">
        <f t="shared" si="1037"/>
        <v>0</v>
      </c>
      <c r="Z255" s="86">
        <f t="shared" si="1037"/>
        <v>0</v>
      </c>
      <c r="AA255" s="81">
        <f t="shared" si="1037"/>
        <v>0</v>
      </c>
      <c r="AB255" s="86">
        <f t="shared" si="1037"/>
        <v>0</v>
      </c>
      <c r="AC255" s="81">
        <f t="shared" si="1037"/>
        <v>0</v>
      </c>
      <c r="AD255" s="77">
        <f t="shared" si="1037"/>
        <v>0</v>
      </c>
      <c r="AE255" s="66">
        <f t="shared" si="1037"/>
        <v>0</v>
      </c>
      <c r="AF255" s="74">
        <f t="shared" si="1037"/>
        <v>0</v>
      </c>
      <c r="AG255" s="66">
        <f t="shared" si="1037"/>
        <v>0</v>
      </c>
      <c r="AH255" s="74">
        <f t="shared" si="1037"/>
        <v>0</v>
      </c>
      <c r="AI255" s="50"/>
      <c r="AJ255" s="94"/>
      <c r="AK255" s="95"/>
      <c r="AL255" s="96"/>
      <c r="AM255" s="316" t="s">
        <v>249</v>
      </c>
      <c r="AN255" s="257">
        <f t="shared" ref="AN255:AY255" si="1038">IF(AN253=0,0,AN254/AN253)</f>
        <v>0</v>
      </c>
      <c r="AO255" s="343">
        <f t="shared" si="1038"/>
        <v>0</v>
      </c>
      <c r="AP255" s="343">
        <f t="shared" si="1038"/>
        <v>0</v>
      </c>
      <c r="AQ255" s="343">
        <f t="shared" si="1038"/>
        <v>0</v>
      </c>
      <c r="AR255" s="343">
        <f t="shared" si="1038"/>
        <v>0</v>
      </c>
      <c r="AS255" s="343">
        <f t="shared" si="1038"/>
        <v>0</v>
      </c>
      <c r="AT255" s="343">
        <f t="shared" si="1038"/>
        <v>0</v>
      </c>
      <c r="AU255" s="257">
        <f t="shared" si="1038"/>
        <v>0</v>
      </c>
      <c r="AV255" s="346">
        <f t="shared" si="1038"/>
        <v>0</v>
      </c>
      <c r="AW255" s="346">
        <f t="shared" si="1038"/>
        <v>0</v>
      </c>
      <c r="AX255" s="346">
        <f t="shared" si="1038"/>
        <v>0</v>
      </c>
      <c r="AY255" s="346">
        <f t="shared" si="1038"/>
        <v>0</v>
      </c>
      <c r="AZ255" s="50"/>
      <c r="BA255" s="268"/>
      <c r="BB255" s="48"/>
      <c r="BC255" s="94"/>
      <c r="BD255" s="95"/>
      <c r="BE255" s="96"/>
      <c r="BF255" s="316" t="s">
        <v>249</v>
      </c>
      <c r="BG255" s="257">
        <f t="shared" ref="BG255:BR255" si="1039">IF(BG253=0,0,BG254/BG253)</f>
        <v>0</v>
      </c>
      <c r="BH255" s="343">
        <f t="shared" si="1039"/>
        <v>0</v>
      </c>
      <c r="BI255" s="343">
        <f t="shared" si="1039"/>
        <v>0</v>
      </c>
      <c r="BJ255" s="343">
        <f t="shared" si="1039"/>
        <v>0</v>
      </c>
      <c r="BK255" s="343">
        <f t="shared" si="1039"/>
        <v>0</v>
      </c>
      <c r="BL255" s="343">
        <f t="shared" si="1039"/>
        <v>0</v>
      </c>
      <c r="BM255" s="343">
        <f t="shared" si="1039"/>
        <v>0</v>
      </c>
      <c r="BN255" s="257">
        <f t="shared" si="1039"/>
        <v>0</v>
      </c>
      <c r="BO255" s="346">
        <f t="shared" si="1039"/>
        <v>0</v>
      </c>
      <c r="BP255" s="346">
        <f t="shared" si="1039"/>
        <v>0</v>
      </c>
      <c r="BQ255" s="346">
        <f t="shared" si="1039"/>
        <v>0</v>
      </c>
      <c r="BR255" s="346">
        <f t="shared" si="1039"/>
        <v>0</v>
      </c>
      <c r="BS255" s="50"/>
      <c r="BT255" s="94"/>
      <c r="BU255" s="95"/>
      <c r="BV255" s="96"/>
      <c r="BW255" s="316" t="s">
        <v>249</v>
      </c>
      <c r="BX255" s="257">
        <f t="shared" ref="BX255:CI255" si="1040">IF(BX253=0,0,BX254/BX253)</f>
        <v>0</v>
      </c>
      <c r="BY255" s="343">
        <f t="shared" si="1040"/>
        <v>0</v>
      </c>
      <c r="BZ255" s="343">
        <f t="shared" si="1040"/>
        <v>0</v>
      </c>
      <c r="CA255" s="343">
        <f t="shared" si="1040"/>
        <v>0</v>
      </c>
      <c r="CB255" s="343">
        <f t="shared" si="1040"/>
        <v>0</v>
      </c>
      <c r="CC255" s="343">
        <f t="shared" si="1040"/>
        <v>0</v>
      </c>
      <c r="CD255" s="343">
        <f t="shared" si="1040"/>
        <v>0</v>
      </c>
      <c r="CE255" s="257">
        <f t="shared" si="1040"/>
        <v>0</v>
      </c>
      <c r="CF255" s="346">
        <f t="shared" si="1040"/>
        <v>0</v>
      </c>
      <c r="CG255" s="346">
        <f t="shared" si="1040"/>
        <v>0</v>
      </c>
      <c r="CH255" s="346">
        <f t="shared" si="1040"/>
        <v>0</v>
      </c>
      <c r="CI255" s="346">
        <f t="shared" si="1040"/>
        <v>0</v>
      </c>
      <c r="CJ255" s="50"/>
      <c r="CK255" s="94"/>
      <c r="CL255" s="95"/>
      <c r="CM255" s="96"/>
      <c r="CN255" s="316" t="s">
        <v>249</v>
      </c>
      <c r="CO255" s="257">
        <f t="shared" ref="CO255:CZ255" si="1041">IF(CO253=0,0,CO254/CO253)</f>
        <v>0</v>
      </c>
      <c r="CP255" s="343">
        <f t="shared" si="1041"/>
        <v>0</v>
      </c>
      <c r="CQ255" s="343">
        <f t="shared" si="1041"/>
        <v>0</v>
      </c>
      <c r="CR255" s="343">
        <f t="shared" si="1041"/>
        <v>0</v>
      </c>
      <c r="CS255" s="343">
        <f t="shared" si="1041"/>
        <v>0</v>
      </c>
      <c r="CT255" s="343">
        <f t="shared" si="1041"/>
        <v>0</v>
      </c>
      <c r="CU255" s="343">
        <f t="shared" si="1041"/>
        <v>0</v>
      </c>
      <c r="CV255" s="257">
        <f t="shared" si="1041"/>
        <v>0</v>
      </c>
      <c r="CW255" s="346">
        <f t="shared" si="1041"/>
        <v>0</v>
      </c>
      <c r="CX255" s="346">
        <f t="shared" si="1041"/>
        <v>0</v>
      </c>
      <c r="CY255" s="346">
        <f t="shared" si="1041"/>
        <v>0</v>
      </c>
      <c r="CZ255" s="346">
        <f t="shared" si="1041"/>
        <v>0</v>
      </c>
      <c r="DA255" s="50"/>
      <c r="DB255" s="94"/>
      <c r="DC255" s="95"/>
      <c r="DD255" s="96"/>
      <c r="DE255" s="316" t="s">
        <v>249</v>
      </c>
      <c r="DF255" s="257">
        <f t="shared" ref="DF255" si="1042">IF(DF253=0,0,DF254/DF253)</f>
        <v>0</v>
      </c>
      <c r="DG255" s="50"/>
    </row>
    <row r="256" spans="1:111" s="16" customFormat="1" ht="15" customHeight="1">
      <c r="A256" s="51"/>
      <c r="B256" s="91" t="s">
        <v>245</v>
      </c>
      <c r="C256" s="92" t="s">
        <v>124</v>
      </c>
      <c r="D256" s="93"/>
      <c r="E256" s="317" t="s">
        <v>140</v>
      </c>
      <c r="F256" s="83">
        <f>F257+F429+F601</f>
        <v>0</v>
      </c>
      <c r="G256" s="88">
        <f t="shared" ref="G256:Q256" si="1043">G257+G429+G601</f>
        <v>0</v>
      </c>
      <c r="H256" s="83">
        <f t="shared" si="1043"/>
        <v>0</v>
      </c>
      <c r="I256" s="88">
        <f t="shared" si="1043"/>
        <v>0</v>
      </c>
      <c r="J256" s="83">
        <f t="shared" si="1043"/>
        <v>0</v>
      </c>
      <c r="K256" s="88">
        <f t="shared" si="1043"/>
        <v>0</v>
      </c>
      <c r="L256" s="83">
        <f t="shared" si="1043"/>
        <v>0</v>
      </c>
      <c r="M256" s="88">
        <f t="shared" si="1043"/>
        <v>0</v>
      </c>
      <c r="N256" s="84">
        <f t="shared" si="1043"/>
        <v>0</v>
      </c>
      <c r="O256" s="89">
        <f t="shared" si="1043"/>
        <v>0</v>
      </c>
      <c r="P256" s="84">
        <f t="shared" si="1043"/>
        <v>0</v>
      </c>
      <c r="Q256" s="89">
        <f t="shared" si="1043"/>
        <v>0</v>
      </c>
      <c r="R256" s="51"/>
      <c r="S256" s="91" t="s">
        <v>245</v>
      </c>
      <c r="T256" s="92" t="s">
        <v>124</v>
      </c>
      <c r="U256" s="93"/>
      <c r="V256" s="317" t="s">
        <v>140</v>
      </c>
      <c r="W256" s="83">
        <f>W257+W429+W601</f>
        <v>0</v>
      </c>
      <c r="X256" s="88">
        <f t="shared" ref="X256:AH256" si="1044">X257+X429+X601</f>
        <v>0</v>
      </c>
      <c r="Y256" s="83">
        <f t="shared" si="1044"/>
        <v>0</v>
      </c>
      <c r="Z256" s="88">
        <f t="shared" si="1044"/>
        <v>0</v>
      </c>
      <c r="AA256" s="83">
        <f t="shared" si="1044"/>
        <v>0</v>
      </c>
      <c r="AB256" s="88">
        <f t="shared" si="1044"/>
        <v>0</v>
      </c>
      <c r="AC256" s="83">
        <f t="shared" si="1044"/>
        <v>0</v>
      </c>
      <c r="AD256" s="88">
        <f t="shared" si="1044"/>
        <v>0</v>
      </c>
      <c r="AE256" s="84">
        <f t="shared" si="1044"/>
        <v>0</v>
      </c>
      <c r="AF256" s="89">
        <f t="shared" si="1044"/>
        <v>0</v>
      </c>
      <c r="AG256" s="84">
        <f t="shared" si="1044"/>
        <v>0</v>
      </c>
      <c r="AH256" s="89">
        <f t="shared" si="1044"/>
        <v>0</v>
      </c>
      <c r="AI256" s="51"/>
      <c r="AJ256" s="91" t="s">
        <v>245</v>
      </c>
      <c r="AK256" s="92" t="s">
        <v>124</v>
      </c>
      <c r="AL256" s="93"/>
      <c r="AM256" s="317" t="s">
        <v>140</v>
      </c>
      <c r="AN256" s="262">
        <f>AN257+AN429+AN601</f>
        <v>0</v>
      </c>
      <c r="AO256" s="262">
        <f t="shared" ref="AO256:AY256" si="1045">AO257+AO429+AO601</f>
        <v>0</v>
      </c>
      <c r="AP256" s="262">
        <f t="shared" si="1045"/>
        <v>0</v>
      </c>
      <c r="AQ256" s="262">
        <f t="shared" si="1045"/>
        <v>0</v>
      </c>
      <c r="AR256" s="262">
        <f t="shared" si="1045"/>
        <v>0</v>
      </c>
      <c r="AS256" s="262">
        <f t="shared" si="1045"/>
        <v>0</v>
      </c>
      <c r="AT256" s="262">
        <f t="shared" si="1045"/>
        <v>0</v>
      </c>
      <c r="AU256" s="262">
        <f t="shared" si="1045"/>
        <v>0</v>
      </c>
      <c r="AV256" s="263">
        <f t="shared" si="1045"/>
        <v>0</v>
      </c>
      <c r="AW256" s="263">
        <f t="shared" si="1045"/>
        <v>0</v>
      </c>
      <c r="AX256" s="263">
        <f t="shared" si="1045"/>
        <v>0</v>
      </c>
      <c r="AY256" s="263">
        <f t="shared" si="1045"/>
        <v>0</v>
      </c>
      <c r="AZ256" s="51"/>
      <c r="BA256" s="267"/>
      <c r="BB256" s="452"/>
      <c r="BC256" s="91" t="s">
        <v>245</v>
      </c>
      <c r="BD256" s="92" t="s">
        <v>124</v>
      </c>
      <c r="BE256" s="93"/>
      <c r="BF256" s="317" t="s">
        <v>140</v>
      </c>
      <c r="BG256" s="262">
        <f>BG257+BG429+BG601</f>
        <v>0</v>
      </c>
      <c r="BH256" s="262">
        <f t="shared" ref="BH256:BR256" si="1046">BH257+BH429+BH601</f>
        <v>0</v>
      </c>
      <c r="BI256" s="262">
        <f t="shared" si="1046"/>
        <v>0</v>
      </c>
      <c r="BJ256" s="262">
        <f t="shared" si="1046"/>
        <v>0</v>
      </c>
      <c r="BK256" s="262">
        <f t="shared" si="1046"/>
        <v>0</v>
      </c>
      <c r="BL256" s="262">
        <f t="shared" si="1046"/>
        <v>0</v>
      </c>
      <c r="BM256" s="262">
        <f t="shared" si="1046"/>
        <v>0</v>
      </c>
      <c r="BN256" s="262">
        <f t="shared" si="1046"/>
        <v>0</v>
      </c>
      <c r="BO256" s="263">
        <f t="shared" si="1046"/>
        <v>0</v>
      </c>
      <c r="BP256" s="263">
        <f t="shared" si="1046"/>
        <v>0</v>
      </c>
      <c r="BQ256" s="263">
        <f t="shared" si="1046"/>
        <v>0</v>
      </c>
      <c r="BR256" s="263">
        <f t="shared" si="1046"/>
        <v>0</v>
      </c>
      <c r="BS256" s="51"/>
      <c r="BT256" s="91" t="s">
        <v>245</v>
      </c>
      <c r="BU256" s="92" t="s">
        <v>124</v>
      </c>
      <c r="BV256" s="93"/>
      <c r="BW256" s="317" t="s">
        <v>140</v>
      </c>
      <c r="BX256" s="262">
        <f>BX257+BX429+BX601</f>
        <v>0</v>
      </c>
      <c r="BY256" s="262">
        <f t="shared" ref="BY256:CI256" si="1047">BY257+BY429+BY601</f>
        <v>0</v>
      </c>
      <c r="BZ256" s="262">
        <f t="shared" si="1047"/>
        <v>0</v>
      </c>
      <c r="CA256" s="262">
        <f t="shared" si="1047"/>
        <v>0</v>
      </c>
      <c r="CB256" s="262">
        <f t="shared" si="1047"/>
        <v>0</v>
      </c>
      <c r="CC256" s="262">
        <f t="shared" si="1047"/>
        <v>0</v>
      </c>
      <c r="CD256" s="262">
        <f t="shared" si="1047"/>
        <v>0</v>
      </c>
      <c r="CE256" s="262">
        <f t="shared" si="1047"/>
        <v>0</v>
      </c>
      <c r="CF256" s="263">
        <f t="shared" si="1047"/>
        <v>0</v>
      </c>
      <c r="CG256" s="263">
        <f t="shared" si="1047"/>
        <v>0</v>
      </c>
      <c r="CH256" s="263">
        <f t="shared" si="1047"/>
        <v>0</v>
      </c>
      <c r="CI256" s="263">
        <f t="shared" si="1047"/>
        <v>0</v>
      </c>
      <c r="CJ256" s="51"/>
      <c r="CK256" s="91" t="s">
        <v>245</v>
      </c>
      <c r="CL256" s="92" t="s">
        <v>124</v>
      </c>
      <c r="CM256" s="93"/>
      <c r="CN256" s="317" t="s">
        <v>140</v>
      </c>
      <c r="CO256" s="262">
        <f>CO257+CO429+CO601</f>
        <v>0</v>
      </c>
      <c r="CP256" s="262">
        <f t="shared" ref="CP256:CZ256" si="1048">CP257+CP429+CP601</f>
        <v>0</v>
      </c>
      <c r="CQ256" s="262">
        <f t="shared" si="1048"/>
        <v>0</v>
      </c>
      <c r="CR256" s="262">
        <f t="shared" si="1048"/>
        <v>0</v>
      </c>
      <c r="CS256" s="262">
        <f t="shared" si="1048"/>
        <v>0</v>
      </c>
      <c r="CT256" s="262">
        <f t="shared" si="1048"/>
        <v>0</v>
      </c>
      <c r="CU256" s="262">
        <f t="shared" si="1048"/>
        <v>0</v>
      </c>
      <c r="CV256" s="262">
        <f t="shared" si="1048"/>
        <v>0</v>
      </c>
      <c r="CW256" s="263">
        <f t="shared" si="1048"/>
        <v>0</v>
      </c>
      <c r="CX256" s="263">
        <f t="shared" si="1048"/>
        <v>0</v>
      </c>
      <c r="CY256" s="263">
        <f t="shared" si="1048"/>
        <v>0</v>
      </c>
      <c r="CZ256" s="263">
        <f t="shared" si="1048"/>
        <v>0</v>
      </c>
      <c r="DA256" s="51"/>
      <c r="DB256" s="91" t="s">
        <v>245</v>
      </c>
      <c r="DC256" s="92" t="s">
        <v>124</v>
      </c>
      <c r="DD256" s="93"/>
      <c r="DE256" s="317" t="s">
        <v>140</v>
      </c>
      <c r="DF256" s="262">
        <f>DF257+DF429+DF601</f>
        <v>0</v>
      </c>
      <c r="DG256" s="51"/>
    </row>
    <row r="257" spans="1:111" s="16" customFormat="1" ht="15" customHeight="1">
      <c r="A257" s="51"/>
      <c r="B257" s="91"/>
      <c r="C257" s="92" t="s">
        <v>61</v>
      </c>
      <c r="D257" s="93"/>
      <c r="E257" s="317" t="s">
        <v>140</v>
      </c>
      <c r="F257" s="83">
        <f>F259+F262+F265+F268+F271+F274+F277+F280+F283+F286+F289+F292+F295+F298+F301+F304+F307+F310+F313+F316+F319+F322+F325+F328+F331+F334+F337+F340+F343+F346+F349+F352+F355+F358+F361+F364+F367+F370+F373+F376+F379+F382+F385+F388+F391+F394+F397+F400+F403+F406+F409+F412+F415+F418+F421+F424+F427</f>
        <v>0</v>
      </c>
      <c r="G257" s="88">
        <f t="shared" ref="G257:Q257" si="1049">G259+G262+G265+G268+G271+G274+G277+G280+G283+G286+G289+G292+G295+G298+G301+G304+G307+G310+G313+G316+G319+G322+G325+G328+G331+G334+G337+G340+G343+G346+G349+G352+G355+G358+G361+G364+G367+G370+G373+G376+G379+G382+G385+G388+G391+G394+G397+G400+G403+G406+G409+G412+G415+G418+G421+G424+G427</f>
        <v>0</v>
      </c>
      <c r="H257" s="83">
        <f t="shared" si="1049"/>
        <v>0</v>
      </c>
      <c r="I257" s="88">
        <f t="shared" si="1049"/>
        <v>0</v>
      </c>
      <c r="J257" s="83">
        <f t="shared" si="1049"/>
        <v>0</v>
      </c>
      <c r="K257" s="88">
        <f t="shared" si="1049"/>
        <v>0</v>
      </c>
      <c r="L257" s="83">
        <f t="shared" si="1049"/>
        <v>0</v>
      </c>
      <c r="M257" s="88">
        <f t="shared" si="1049"/>
        <v>0</v>
      </c>
      <c r="N257" s="84">
        <f t="shared" si="1049"/>
        <v>0</v>
      </c>
      <c r="O257" s="89">
        <f t="shared" si="1049"/>
        <v>0</v>
      </c>
      <c r="P257" s="84">
        <f t="shared" si="1049"/>
        <v>0</v>
      </c>
      <c r="Q257" s="89">
        <f t="shared" si="1049"/>
        <v>0</v>
      </c>
      <c r="R257" s="51"/>
      <c r="S257" s="91"/>
      <c r="T257" s="92" t="s">
        <v>61</v>
      </c>
      <c r="U257" s="93"/>
      <c r="V257" s="317" t="s">
        <v>140</v>
      </c>
      <c r="W257" s="83">
        <f>W259+W262+W265+W268+W271+W274+W277+W280+W283+W286+W289+W292+W295+W298+W301+W304+W307+W310+W313+W316+W319+W322+W325+W328+W331+W334+W337+W340+W343+W346+W349+W352+W355+W358+W361+W364+W367+W370+W373+W376+W379+W382+W385+W388+W391+W394+W397+W400+W403+W406+W409+W412+W415+W418+W421+W424+W427</f>
        <v>0</v>
      </c>
      <c r="X257" s="88">
        <f t="shared" ref="X257:AH257" si="1050">X259+X262+X265+X268+X271+X274+X277+X280+X283+X286+X289+X292+X295+X298+X301+X304+X307+X310+X313+X316+X319+X322+X325+X328+X331+X334+X337+X340+X343+X346+X349+X352+X355+X358+X361+X364+X367+X370+X373+X376+X379+X382+X385+X388+X391+X394+X397+X400+X403+X406+X409+X412+X415+X418+X421+X424+X427</f>
        <v>0</v>
      </c>
      <c r="Y257" s="83">
        <f t="shared" si="1050"/>
        <v>0</v>
      </c>
      <c r="Z257" s="88">
        <f t="shared" si="1050"/>
        <v>0</v>
      </c>
      <c r="AA257" s="83">
        <f t="shared" si="1050"/>
        <v>0</v>
      </c>
      <c r="AB257" s="88">
        <f t="shared" si="1050"/>
        <v>0</v>
      </c>
      <c r="AC257" s="83">
        <f t="shared" si="1050"/>
        <v>0</v>
      </c>
      <c r="AD257" s="88">
        <f t="shared" si="1050"/>
        <v>0</v>
      </c>
      <c r="AE257" s="84">
        <f t="shared" si="1050"/>
        <v>0</v>
      </c>
      <c r="AF257" s="89">
        <f t="shared" si="1050"/>
        <v>0</v>
      </c>
      <c r="AG257" s="84">
        <f t="shared" si="1050"/>
        <v>0</v>
      </c>
      <c r="AH257" s="89">
        <f t="shared" si="1050"/>
        <v>0</v>
      </c>
      <c r="AI257" s="51"/>
      <c r="AJ257" s="91"/>
      <c r="AK257" s="92" t="s">
        <v>61</v>
      </c>
      <c r="AL257" s="93"/>
      <c r="AM257" s="317" t="s">
        <v>140</v>
      </c>
      <c r="AN257" s="262">
        <f>AN259+AN262+AN265+AN268+AN271+AN274+AN277+AN280+AN283+AN286+AN289+AN292+AN295+AN298+AN301+AN304+AN307+AN310+AN313+AN316+AN319+AN322+AN325+AN328+AN331+AN334+AN337+AN340+AN343+AN346+AN349+AN352+AN355+AN358+AN361+AN364+AN367+AN370+AN373+AN376+AN379+AN382+AN385+AN388+AN391+AN394+AN397+AN400+AN403+AN406+AN409+AN412+AN415+AN418+AN421+AN424+AN427</f>
        <v>0</v>
      </c>
      <c r="AO257" s="262">
        <f t="shared" ref="AO257:AY257" si="1051">AO259+AO262+AO265+AO268+AO271+AO274+AO277+AO280+AO283+AO286+AO289+AO292+AO295+AO298+AO301+AO304+AO307+AO310+AO313+AO316+AO319+AO322+AO325+AO328+AO331+AO334+AO337+AO340+AO343+AO346+AO349+AO352+AO355+AO358+AO361+AO364+AO367+AO370+AO373+AO376+AO379+AO382+AO385+AO388+AO391+AO394+AO397+AO400+AO403+AO406+AO409+AO412+AO415+AO418+AO421+AO424+AO427</f>
        <v>0</v>
      </c>
      <c r="AP257" s="262">
        <f t="shared" si="1051"/>
        <v>0</v>
      </c>
      <c r="AQ257" s="262">
        <f t="shared" si="1051"/>
        <v>0</v>
      </c>
      <c r="AR257" s="262">
        <f t="shared" si="1051"/>
        <v>0</v>
      </c>
      <c r="AS257" s="262">
        <f t="shared" si="1051"/>
        <v>0</v>
      </c>
      <c r="AT257" s="262">
        <f t="shared" si="1051"/>
        <v>0</v>
      </c>
      <c r="AU257" s="262">
        <f t="shared" si="1051"/>
        <v>0</v>
      </c>
      <c r="AV257" s="263">
        <f t="shared" si="1051"/>
        <v>0</v>
      </c>
      <c r="AW257" s="263">
        <f t="shared" si="1051"/>
        <v>0</v>
      </c>
      <c r="AX257" s="263">
        <f t="shared" si="1051"/>
        <v>0</v>
      </c>
      <c r="AY257" s="263">
        <f t="shared" si="1051"/>
        <v>0</v>
      </c>
      <c r="AZ257" s="51"/>
      <c r="BA257" s="267"/>
      <c r="BB257" s="452"/>
      <c r="BC257" s="91"/>
      <c r="BD257" s="92" t="s">
        <v>61</v>
      </c>
      <c r="BE257" s="93"/>
      <c r="BF257" s="317" t="s">
        <v>140</v>
      </c>
      <c r="BG257" s="262">
        <f>BG259+BG262+BG265+BG268+BG271+BG274+BG277+BG280+BG283+BG286+BG289+BG292+BG295+BG298+BG301+BG304+BG307+BG310+BG313+BG316+BG319+BG322+BG325+BG328+BG331+BG334+BG337+BG340+BG343+BG346+BG349+BG352+BG355+BG358+BG361+BG364+BG367+BG370+BG373+BG376+BG379+BG382+BG385+BG388+BG391+BG394+BG397+BG400+BG403+BG406+BG409+BG412+BG415+BG418+BG421+BG424+BG427</f>
        <v>0</v>
      </c>
      <c r="BH257" s="262">
        <f t="shared" ref="BH257:BR257" si="1052">BH259+BH262+BH265+BH268+BH271+BH274+BH277+BH280+BH283+BH286+BH289+BH292+BH295+BH298+BH301+BH304+BH307+BH310+BH313+BH316+BH319+BH322+BH325+BH328+BH331+BH334+BH337+BH340+BH343+BH346+BH349+BH352+BH355+BH358+BH361+BH364+BH367+BH370+BH373+BH376+BH379+BH382+BH385+BH388+BH391+BH394+BH397+BH400+BH403+BH406+BH409+BH412+BH415+BH418+BH421+BH424+BH427</f>
        <v>0</v>
      </c>
      <c r="BI257" s="262">
        <f t="shared" si="1052"/>
        <v>0</v>
      </c>
      <c r="BJ257" s="262">
        <f t="shared" si="1052"/>
        <v>0</v>
      </c>
      <c r="BK257" s="262">
        <f t="shared" si="1052"/>
        <v>0</v>
      </c>
      <c r="BL257" s="262">
        <f t="shared" si="1052"/>
        <v>0</v>
      </c>
      <c r="BM257" s="262">
        <f t="shared" si="1052"/>
        <v>0</v>
      </c>
      <c r="BN257" s="262">
        <f t="shared" si="1052"/>
        <v>0</v>
      </c>
      <c r="BO257" s="263">
        <f t="shared" si="1052"/>
        <v>0</v>
      </c>
      <c r="BP257" s="263">
        <f t="shared" si="1052"/>
        <v>0</v>
      </c>
      <c r="BQ257" s="263">
        <f t="shared" si="1052"/>
        <v>0</v>
      </c>
      <c r="BR257" s="263">
        <f t="shared" si="1052"/>
        <v>0</v>
      </c>
      <c r="BS257" s="51"/>
      <c r="BT257" s="91"/>
      <c r="BU257" s="92" t="s">
        <v>61</v>
      </c>
      <c r="BV257" s="93"/>
      <c r="BW257" s="317" t="s">
        <v>140</v>
      </c>
      <c r="BX257" s="262">
        <f>BX259+BX262+BX265+BX268+BX271+BX274+BX277+BX280+BX283+BX286+BX289+BX292+BX295+BX298+BX301+BX304+BX307+BX310+BX313+BX316+BX319+BX322+BX325+BX328+BX331+BX334+BX337+BX340+BX343+BX346+BX349+BX352+BX355+BX358+BX361+BX364+BX367+BX370+BX373+BX376+BX379+BX382+BX385+BX388+BX391+BX394+BX397+BX400+BX403+BX406+BX409+BX412+BX415+BX418+BX421+BX424+BX427</f>
        <v>0</v>
      </c>
      <c r="BY257" s="262">
        <f t="shared" ref="BY257:CI257" si="1053">BY259+BY262+BY265+BY268+BY271+BY274+BY277+BY280+BY283+BY286+BY289+BY292+BY295+BY298+BY301+BY304+BY307+BY310+BY313+BY316+BY319+BY322+BY325+BY328+BY331+BY334+BY337+BY340+BY343+BY346+BY349+BY352+BY355+BY358+BY361+BY364+BY367+BY370+BY373+BY376+BY379+BY382+BY385+BY388+BY391+BY394+BY397+BY400+BY403+BY406+BY409+BY412+BY415+BY418+BY421+BY424+BY427</f>
        <v>0</v>
      </c>
      <c r="BZ257" s="262">
        <f t="shared" si="1053"/>
        <v>0</v>
      </c>
      <c r="CA257" s="262">
        <f t="shared" si="1053"/>
        <v>0</v>
      </c>
      <c r="CB257" s="262">
        <f t="shared" si="1053"/>
        <v>0</v>
      </c>
      <c r="CC257" s="262">
        <f t="shared" si="1053"/>
        <v>0</v>
      </c>
      <c r="CD257" s="262">
        <f t="shared" si="1053"/>
        <v>0</v>
      </c>
      <c r="CE257" s="262">
        <f t="shared" si="1053"/>
        <v>0</v>
      </c>
      <c r="CF257" s="263">
        <f t="shared" si="1053"/>
        <v>0</v>
      </c>
      <c r="CG257" s="263">
        <f t="shared" si="1053"/>
        <v>0</v>
      </c>
      <c r="CH257" s="263">
        <f t="shared" si="1053"/>
        <v>0</v>
      </c>
      <c r="CI257" s="263">
        <f t="shared" si="1053"/>
        <v>0</v>
      </c>
      <c r="CJ257" s="51"/>
      <c r="CK257" s="91"/>
      <c r="CL257" s="92" t="s">
        <v>61</v>
      </c>
      <c r="CM257" s="93"/>
      <c r="CN257" s="317" t="s">
        <v>140</v>
      </c>
      <c r="CO257" s="262">
        <f>CO259+CO262+CO265+CO268+CO271+CO274+CO277+CO280+CO283+CO286+CO289+CO292+CO295+CO298+CO301+CO304+CO307+CO310+CO313+CO316+CO319+CO322+CO325+CO328+CO331+CO334+CO337+CO340+CO343+CO346+CO349+CO352+CO355+CO358+CO361+CO364+CO367+CO370+CO373+CO376+CO379+CO382+CO385+CO388+CO391+CO394+CO397+CO400+CO403+CO406+CO409+CO412+CO415+CO418+CO421+CO424+CO427</f>
        <v>0</v>
      </c>
      <c r="CP257" s="262">
        <f t="shared" ref="CP257:CZ257" si="1054">CP259+CP262+CP265+CP268+CP271+CP274+CP277+CP280+CP283+CP286+CP289+CP292+CP295+CP298+CP301+CP304+CP307+CP310+CP313+CP316+CP319+CP322+CP325+CP328+CP331+CP334+CP337+CP340+CP343+CP346+CP349+CP352+CP355+CP358+CP361+CP364+CP367+CP370+CP373+CP376+CP379+CP382+CP385+CP388+CP391+CP394+CP397+CP400+CP403+CP406+CP409+CP412+CP415+CP418+CP421+CP424+CP427</f>
        <v>0</v>
      </c>
      <c r="CQ257" s="262">
        <f t="shared" si="1054"/>
        <v>0</v>
      </c>
      <c r="CR257" s="262">
        <f t="shared" si="1054"/>
        <v>0</v>
      </c>
      <c r="CS257" s="262">
        <f t="shared" si="1054"/>
        <v>0</v>
      </c>
      <c r="CT257" s="262">
        <f t="shared" si="1054"/>
        <v>0</v>
      </c>
      <c r="CU257" s="262">
        <f t="shared" si="1054"/>
        <v>0</v>
      </c>
      <c r="CV257" s="262">
        <f t="shared" si="1054"/>
        <v>0</v>
      </c>
      <c r="CW257" s="263">
        <f t="shared" si="1054"/>
        <v>0</v>
      </c>
      <c r="CX257" s="263">
        <f t="shared" si="1054"/>
        <v>0</v>
      </c>
      <c r="CY257" s="263">
        <f t="shared" si="1054"/>
        <v>0</v>
      </c>
      <c r="CZ257" s="263">
        <f t="shared" si="1054"/>
        <v>0</v>
      </c>
      <c r="DA257" s="51"/>
      <c r="DB257" s="91"/>
      <c r="DC257" s="92" t="s">
        <v>61</v>
      </c>
      <c r="DD257" s="93"/>
      <c r="DE257" s="317" t="s">
        <v>140</v>
      </c>
      <c r="DF257" s="262">
        <f>DF259+DF262+DF265+DF268+DF271+DF274+DF277+DF280+DF283+DF286+DF289+DF292+DF295+DF298+DF301+DF304+DF307+DF310+DF313+DF316+DF319+DF322+DF325+DF328+DF331+DF334+DF337+DF340+DF343+DF346+DF349+DF352+DF355+DF358+DF361+DF364+DF367+DF370+DF373+DF376+DF379+DF382+DF385+DF388+DF391+DF394+DF397+DF400+DF403+DF406+DF409+DF412+DF415+DF418+DF421+DF424+DF427</f>
        <v>0</v>
      </c>
      <c r="DG257" s="51"/>
    </row>
    <row r="258" spans="1:111" s="14" customFormat="1" ht="15" customHeight="1">
      <c r="A258" s="50"/>
      <c r="B258" s="94"/>
      <c r="C258" s="95" t="s">
        <v>62</v>
      </c>
      <c r="D258" s="96"/>
      <c r="E258" s="316" t="s">
        <v>22</v>
      </c>
      <c r="F258" s="69"/>
      <c r="G258" s="77"/>
      <c r="H258" s="69"/>
      <c r="I258" s="77"/>
      <c r="J258" s="69"/>
      <c r="K258" s="77"/>
      <c r="L258" s="69"/>
      <c r="M258" s="77"/>
      <c r="N258" s="67"/>
      <c r="O258" s="75"/>
      <c r="P258" s="67"/>
      <c r="Q258" s="75"/>
      <c r="R258" s="50"/>
      <c r="S258" s="94"/>
      <c r="T258" s="95" t="s">
        <v>62</v>
      </c>
      <c r="U258" s="96"/>
      <c r="V258" s="316" t="s">
        <v>22</v>
      </c>
      <c r="W258" s="69"/>
      <c r="X258" s="77"/>
      <c r="Y258" s="69"/>
      <c r="Z258" s="77"/>
      <c r="AA258" s="69"/>
      <c r="AB258" s="77"/>
      <c r="AC258" s="69"/>
      <c r="AD258" s="77"/>
      <c r="AE258" s="67"/>
      <c r="AF258" s="75"/>
      <c r="AG258" s="67"/>
      <c r="AH258" s="75"/>
      <c r="AI258" s="50"/>
      <c r="AJ258" s="94"/>
      <c r="AK258" s="95" t="s">
        <v>62</v>
      </c>
      <c r="AL258" s="96"/>
      <c r="AM258" s="316" t="s">
        <v>22</v>
      </c>
      <c r="AN258" s="257"/>
      <c r="AO258" s="257"/>
      <c r="AP258" s="257"/>
      <c r="AQ258" s="257"/>
      <c r="AR258" s="257"/>
      <c r="AS258" s="257"/>
      <c r="AT258" s="257"/>
      <c r="AU258" s="257"/>
      <c r="AV258" s="258"/>
      <c r="AW258" s="258"/>
      <c r="AX258" s="258"/>
      <c r="AY258" s="258"/>
      <c r="AZ258" s="50"/>
      <c r="BA258" s="268"/>
      <c r="BB258" s="48"/>
      <c r="BC258" s="94"/>
      <c r="BD258" s="95" t="s">
        <v>62</v>
      </c>
      <c r="BE258" s="96"/>
      <c r="BF258" s="316" t="s">
        <v>22</v>
      </c>
      <c r="BG258" s="257">
        <f t="shared" ref="BG258:BG259" si="1055">F258</f>
        <v>0</v>
      </c>
      <c r="BH258" s="257">
        <f>G258+BG258</f>
        <v>0</v>
      </c>
      <c r="BI258" s="257">
        <f>H258+BH258</f>
        <v>0</v>
      </c>
      <c r="BJ258" s="257">
        <f>I258+BI258</f>
        <v>0</v>
      </c>
      <c r="BK258" s="257">
        <f>J258+BJ258</f>
        <v>0</v>
      </c>
      <c r="BL258" s="257">
        <f>K258+BK258</f>
        <v>0</v>
      </c>
      <c r="BM258" s="257">
        <f>L258+BL258</f>
        <v>0</v>
      </c>
      <c r="BN258" s="257">
        <f>M258+BM258</f>
        <v>0</v>
      </c>
      <c r="BO258" s="258">
        <f>N258+BN258</f>
        <v>0</v>
      </c>
      <c r="BP258" s="258">
        <f>O258+BO258</f>
        <v>0</v>
      </c>
      <c r="BQ258" s="258">
        <f>P258+BP258</f>
        <v>0</v>
      </c>
      <c r="BR258" s="258">
        <f>Q258+BQ258</f>
        <v>0</v>
      </c>
      <c r="BS258" s="50"/>
      <c r="BT258" s="94"/>
      <c r="BU258" s="95" t="s">
        <v>62</v>
      </c>
      <c r="BV258" s="96"/>
      <c r="BW258" s="316" t="s">
        <v>22</v>
      </c>
      <c r="BX258" s="257">
        <f t="shared" ref="BX258:BX259" si="1056">W258</f>
        <v>0</v>
      </c>
      <c r="BY258" s="257">
        <f>X258+BX258</f>
        <v>0</v>
      </c>
      <c r="BZ258" s="257">
        <f>Y258+BY258</f>
        <v>0</v>
      </c>
      <c r="CA258" s="257">
        <f>Z258+BZ258</f>
        <v>0</v>
      </c>
      <c r="CB258" s="257">
        <f>AA258+CA258</f>
        <v>0</v>
      </c>
      <c r="CC258" s="257">
        <f>AB258+CB258</f>
        <v>0</v>
      </c>
      <c r="CD258" s="257">
        <f>AC258+CC258</f>
        <v>0</v>
      </c>
      <c r="CE258" s="257">
        <f>AD258+CD258</f>
        <v>0</v>
      </c>
      <c r="CF258" s="258">
        <f>AE258+CE258</f>
        <v>0</v>
      </c>
      <c r="CG258" s="258">
        <f>AF258+CF258</f>
        <v>0</v>
      </c>
      <c r="CH258" s="258">
        <f>AG258+CG258</f>
        <v>0</v>
      </c>
      <c r="CI258" s="258">
        <f>AH258+CH258</f>
        <v>0</v>
      </c>
      <c r="CJ258" s="50"/>
      <c r="CK258" s="94"/>
      <c r="CL258" s="95" t="s">
        <v>62</v>
      </c>
      <c r="CM258" s="96"/>
      <c r="CN258" s="316" t="s">
        <v>22</v>
      </c>
      <c r="CO258" s="257">
        <f t="shared" ref="CO258:CO259" si="1057">AN258</f>
        <v>0</v>
      </c>
      <c r="CP258" s="257">
        <f>AO258+CO258</f>
        <v>0</v>
      </c>
      <c r="CQ258" s="257">
        <f>AP258+CP258</f>
        <v>0</v>
      </c>
      <c r="CR258" s="257">
        <f>AQ258+CQ258</f>
        <v>0</v>
      </c>
      <c r="CS258" s="257">
        <f>AR258+CR258</f>
        <v>0</v>
      </c>
      <c r="CT258" s="257">
        <f>AS258+CS258</f>
        <v>0</v>
      </c>
      <c r="CU258" s="257">
        <f>AT258+CT258</f>
        <v>0</v>
      </c>
      <c r="CV258" s="257">
        <f>AU258+CU258</f>
        <v>0</v>
      </c>
      <c r="CW258" s="258">
        <f>AV258+CV258</f>
        <v>0</v>
      </c>
      <c r="CX258" s="258">
        <f>AW258+CW258</f>
        <v>0</v>
      </c>
      <c r="CY258" s="258">
        <f>AX258+CX258</f>
        <v>0</v>
      </c>
      <c r="CZ258" s="258">
        <f>AY258+CY258</f>
        <v>0</v>
      </c>
      <c r="DA258" s="50"/>
      <c r="DB258" s="94"/>
      <c r="DC258" s="95" t="s">
        <v>62</v>
      </c>
      <c r="DD258" s="96"/>
      <c r="DE258" s="316" t="s">
        <v>22</v>
      </c>
      <c r="DF258" s="257"/>
      <c r="DG258" s="50"/>
    </row>
    <row r="259" spans="1:111" s="14" customFormat="1" ht="15" customHeight="1">
      <c r="A259" s="50"/>
      <c r="B259" s="94"/>
      <c r="C259" s="95"/>
      <c r="D259" s="96"/>
      <c r="E259" s="316" t="s">
        <v>140</v>
      </c>
      <c r="F259" s="69"/>
      <c r="G259" s="77"/>
      <c r="H259" s="69"/>
      <c r="I259" s="77"/>
      <c r="J259" s="69"/>
      <c r="K259" s="77"/>
      <c r="L259" s="69"/>
      <c r="M259" s="77"/>
      <c r="N259" s="67"/>
      <c r="O259" s="75"/>
      <c r="P259" s="67"/>
      <c r="Q259" s="75"/>
      <c r="R259" s="50"/>
      <c r="S259" s="94"/>
      <c r="T259" s="95"/>
      <c r="U259" s="96"/>
      <c r="V259" s="316" t="s">
        <v>140</v>
      </c>
      <c r="W259" s="69"/>
      <c r="X259" s="77"/>
      <c r="Y259" s="69"/>
      <c r="Z259" s="77"/>
      <c r="AA259" s="69"/>
      <c r="AB259" s="77"/>
      <c r="AC259" s="69"/>
      <c r="AD259" s="77"/>
      <c r="AE259" s="67"/>
      <c r="AF259" s="75"/>
      <c r="AG259" s="67"/>
      <c r="AH259" s="75"/>
      <c r="AI259" s="50"/>
      <c r="AJ259" s="94"/>
      <c r="AK259" s="95"/>
      <c r="AL259" s="96"/>
      <c r="AM259" s="316" t="s">
        <v>140</v>
      </c>
      <c r="AN259" s="257"/>
      <c r="AO259" s="257"/>
      <c r="AP259" s="257"/>
      <c r="AQ259" s="257"/>
      <c r="AR259" s="257"/>
      <c r="AS259" s="257"/>
      <c r="AT259" s="257"/>
      <c r="AU259" s="257"/>
      <c r="AV259" s="258"/>
      <c r="AW259" s="258"/>
      <c r="AX259" s="258"/>
      <c r="AY259" s="258"/>
      <c r="AZ259" s="50"/>
      <c r="BA259" s="268"/>
      <c r="BB259" s="48"/>
      <c r="BC259" s="94"/>
      <c r="BD259" s="95"/>
      <c r="BE259" s="96"/>
      <c r="BF259" s="316" t="s">
        <v>140</v>
      </c>
      <c r="BG259" s="257">
        <f t="shared" si="1055"/>
        <v>0</v>
      </c>
      <c r="BH259" s="257">
        <f>G259+BG259</f>
        <v>0</v>
      </c>
      <c r="BI259" s="257">
        <f>H259+BH259</f>
        <v>0</v>
      </c>
      <c r="BJ259" s="257">
        <f>I259+BI259</f>
        <v>0</v>
      </c>
      <c r="BK259" s="257">
        <f>J259+BJ259</f>
        <v>0</v>
      </c>
      <c r="BL259" s="257">
        <f>K259+BK259</f>
        <v>0</v>
      </c>
      <c r="BM259" s="257">
        <f>L259+BL259</f>
        <v>0</v>
      </c>
      <c r="BN259" s="257">
        <f>M259+BM259</f>
        <v>0</v>
      </c>
      <c r="BO259" s="258">
        <f>N259+BN259</f>
        <v>0</v>
      </c>
      <c r="BP259" s="258">
        <f>O259+BO259</f>
        <v>0</v>
      </c>
      <c r="BQ259" s="258">
        <f>P259+BP259</f>
        <v>0</v>
      </c>
      <c r="BR259" s="258">
        <f>Q259+BQ259</f>
        <v>0</v>
      </c>
      <c r="BS259" s="50"/>
      <c r="BT259" s="94"/>
      <c r="BU259" s="95"/>
      <c r="BV259" s="96"/>
      <c r="BW259" s="316" t="s">
        <v>140</v>
      </c>
      <c r="BX259" s="257">
        <f t="shared" si="1056"/>
        <v>0</v>
      </c>
      <c r="BY259" s="257">
        <f>X259+BX259</f>
        <v>0</v>
      </c>
      <c r="BZ259" s="257">
        <f>Y259+BY259</f>
        <v>0</v>
      </c>
      <c r="CA259" s="257">
        <f>Z259+BZ259</f>
        <v>0</v>
      </c>
      <c r="CB259" s="257">
        <f>AA259+CA259</f>
        <v>0</v>
      </c>
      <c r="CC259" s="257">
        <f>AB259+CB259</f>
        <v>0</v>
      </c>
      <c r="CD259" s="257">
        <f>AC259+CC259</f>
        <v>0</v>
      </c>
      <c r="CE259" s="257">
        <f>AD259+CD259</f>
        <v>0</v>
      </c>
      <c r="CF259" s="258">
        <f>AE259+CE259</f>
        <v>0</v>
      </c>
      <c r="CG259" s="258">
        <f>AF259+CF259</f>
        <v>0</v>
      </c>
      <c r="CH259" s="258">
        <f>AG259+CG259</f>
        <v>0</v>
      </c>
      <c r="CI259" s="258">
        <f>AH259+CH259</f>
        <v>0</v>
      </c>
      <c r="CJ259" s="50"/>
      <c r="CK259" s="94"/>
      <c r="CL259" s="95"/>
      <c r="CM259" s="96"/>
      <c r="CN259" s="316" t="s">
        <v>140</v>
      </c>
      <c r="CO259" s="257">
        <f t="shared" si="1057"/>
        <v>0</v>
      </c>
      <c r="CP259" s="257">
        <f>AO259+CO259</f>
        <v>0</v>
      </c>
      <c r="CQ259" s="257">
        <f>AP259+CP259</f>
        <v>0</v>
      </c>
      <c r="CR259" s="257">
        <f>AQ259+CQ259</f>
        <v>0</v>
      </c>
      <c r="CS259" s="257">
        <f>AR259+CR259</f>
        <v>0</v>
      </c>
      <c r="CT259" s="257">
        <f>AS259+CS259</f>
        <v>0</v>
      </c>
      <c r="CU259" s="257">
        <f>AT259+CT259</f>
        <v>0</v>
      </c>
      <c r="CV259" s="257">
        <f>AU259+CU259</f>
        <v>0</v>
      </c>
      <c r="CW259" s="258">
        <f>AV259+CV259</f>
        <v>0</v>
      </c>
      <c r="CX259" s="258">
        <f>AW259+CW259</f>
        <v>0</v>
      </c>
      <c r="CY259" s="258">
        <f>AX259+CX259</f>
        <v>0</v>
      </c>
      <c r="CZ259" s="258">
        <f>AY259+CY259</f>
        <v>0</v>
      </c>
      <c r="DA259" s="50"/>
      <c r="DB259" s="94"/>
      <c r="DC259" s="95"/>
      <c r="DD259" s="96"/>
      <c r="DE259" s="316" t="s">
        <v>140</v>
      </c>
      <c r="DF259" s="257"/>
      <c r="DG259" s="50"/>
    </row>
    <row r="260" spans="1:111" s="14" customFormat="1" ht="15" customHeight="1">
      <c r="A260" s="50"/>
      <c r="B260" s="94"/>
      <c r="C260" s="95"/>
      <c r="D260" s="96"/>
      <c r="E260" s="316" t="s">
        <v>249</v>
      </c>
      <c r="F260" s="69">
        <f t="shared" ref="F260:Q275" si="1058">IF(F258=0,0,F259/F258)</f>
        <v>0</v>
      </c>
      <c r="G260" s="77">
        <f t="shared" si="1058"/>
        <v>0</v>
      </c>
      <c r="H260" s="69">
        <f t="shared" si="1058"/>
        <v>0</v>
      </c>
      <c r="I260" s="77">
        <f t="shared" si="1058"/>
        <v>0</v>
      </c>
      <c r="J260" s="69">
        <f t="shared" si="1058"/>
        <v>0</v>
      </c>
      <c r="K260" s="77">
        <f t="shared" si="1058"/>
        <v>0</v>
      </c>
      <c r="L260" s="69">
        <f t="shared" si="1058"/>
        <v>0</v>
      </c>
      <c r="M260" s="77">
        <f t="shared" si="1058"/>
        <v>0</v>
      </c>
      <c r="N260" s="67">
        <f t="shared" si="1058"/>
        <v>0</v>
      </c>
      <c r="O260" s="75">
        <f t="shared" si="1058"/>
        <v>0</v>
      </c>
      <c r="P260" s="67">
        <f t="shared" si="1058"/>
        <v>0</v>
      </c>
      <c r="Q260" s="75">
        <f t="shared" si="1058"/>
        <v>0</v>
      </c>
      <c r="R260" s="50"/>
      <c r="S260" s="94"/>
      <c r="T260" s="95"/>
      <c r="U260" s="96"/>
      <c r="V260" s="316" t="s">
        <v>249</v>
      </c>
      <c r="W260" s="69">
        <f t="shared" ref="W260:AH260" si="1059">IF(W258=0,0,W259/W258)</f>
        <v>0</v>
      </c>
      <c r="X260" s="77">
        <f t="shared" si="1059"/>
        <v>0</v>
      </c>
      <c r="Y260" s="69">
        <f t="shared" si="1059"/>
        <v>0</v>
      </c>
      <c r="Z260" s="77">
        <f t="shared" si="1059"/>
        <v>0</v>
      </c>
      <c r="AA260" s="69">
        <f t="shared" si="1059"/>
        <v>0</v>
      </c>
      <c r="AB260" s="77">
        <f t="shared" si="1059"/>
        <v>0</v>
      </c>
      <c r="AC260" s="69">
        <f t="shared" si="1059"/>
        <v>0</v>
      </c>
      <c r="AD260" s="77">
        <f t="shared" si="1059"/>
        <v>0</v>
      </c>
      <c r="AE260" s="67">
        <f t="shared" si="1059"/>
        <v>0</v>
      </c>
      <c r="AF260" s="75">
        <f t="shared" si="1059"/>
        <v>0</v>
      </c>
      <c r="AG260" s="67">
        <f t="shared" si="1059"/>
        <v>0</v>
      </c>
      <c r="AH260" s="75">
        <f t="shared" si="1059"/>
        <v>0</v>
      </c>
      <c r="AI260" s="50"/>
      <c r="AJ260" s="94"/>
      <c r="AK260" s="95"/>
      <c r="AL260" s="96"/>
      <c r="AM260" s="316" t="s">
        <v>249</v>
      </c>
      <c r="AN260" s="257">
        <f t="shared" ref="AN260:AY260" si="1060">IF(AN258=0,0,AN259/AN258)</f>
        <v>0</v>
      </c>
      <c r="AO260" s="257">
        <f t="shared" si="1060"/>
        <v>0</v>
      </c>
      <c r="AP260" s="257">
        <f t="shared" si="1060"/>
        <v>0</v>
      </c>
      <c r="AQ260" s="257">
        <f t="shared" si="1060"/>
        <v>0</v>
      </c>
      <c r="AR260" s="257">
        <f t="shared" si="1060"/>
        <v>0</v>
      </c>
      <c r="AS260" s="257">
        <f t="shared" si="1060"/>
        <v>0</v>
      </c>
      <c r="AT260" s="257">
        <f t="shared" si="1060"/>
        <v>0</v>
      </c>
      <c r="AU260" s="257">
        <f t="shared" si="1060"/>
        <v>0</v>
      </c>
      <c r="AV260" s="258">
        <f t="shared" si="1060"/>
        <v>0</v>
      </c>
      <c r="AW260" s="258">
        <f t="shared" si="1060"/>
        <v>0</v>
      </c>
      <c r="AX260" s="258">
        <f t="shared" si="1060"/>
        <v>0</v>
      </c>
      <c r="AY260" s="258">
        <f t="shared" si="1060"/>
        <v>0</v>
      </c>
      <c r="AZ260" s="50"/>
      <c r="BA260" s="268"/>
      <c r="BB260" s="48"/>
      <c r="BC260" s="94"/>
      <c r="BD260" s="95"/>
      <c r="BE260" s="96"/>
      <c r="BF260" s="316" t="s">
        <v>249</v>
      </c>
      <c r="BG260" s="257">
        <f t="shared" ref="BG260:BR260" si="1061">IF(BG258=0,0,BG259/BG258)</f>
        <v>0</v>
      </c>
      <c r="BH260" s="257">
        <f t="shared" si="1061"/>
        <v>0</v>
      </c>
      <c r="BI260" s="257">
        <f t="shared" si="1061"/>
        <v>0</v>
      </c>
      <c r="BJ260" s="257">
        <f t="shared" si="1061"/>
        <v>0</v>
      </c>
      <c r="BK260" s="257">
        <f t="shared" si="1061"/>
        <v>0</v>
      </c>
      <c r="BL260" s="257">
        <f t="shared" si="1061"/>
        <v>0</v>
      </c>
      <c r="BM260" s="257">
        <f t="shared" si="1061"/>
        <v>0</v>
      </c>
      <c r="BN260" s="257">
        <f t="shared" si="1061"/>
        <v>0</v>
      </c>
      <c r="BO260" s="258">
        <f t="shared" si="1061"/>
        <v>0</v>
      </c>
      <c r="BP260" s="258">
        <f t="shared" si="1061"/>
        <v>0</v>
      </c>
      <c r="BQ260" s="258">
        <f t="shared" si="1061"/>
        <v>0</v>
      </c>
      <c r="BR260" s="258">
        <f t="shared" si="1061"/>
        <v>0</v>
      </c>
      <c r="BS260" s="50"/>
      <c r="BT260" s="94"/>
      <c r="BU260" s="95"/>
      <c r="BV260" s="96"/>
      <c r="BW260" s="316" t="s">
        <v>249</v>
      </c>
      <c r="BX260" s="257">
        <f t="shared" ref="BX260:CI260" si="1062">IF(BX258=0,0,BX259/BX258)</f>
        <v>0</v>
      </c>
      <c r="BY260" s="257">
        <f t="shared" si="1062"/>
        <v>0</v>
      </c>
      <c r="BZ260" s="257">
        <f t="shared" si="1062"/>
        <v>0</v>
      </c>
      <c r="CA260" s="257">
        <f t="shared" si="1062"/>
        <v>0</v>
      </c>
      <c r="CB260" s="257">
        <f t="shared" si="1062"/>
        <v>0</v>
      </c>
      <c r="CC260" s="257">
        <f t="shared" si="1062"/>
        <v>0</v>
      </c>
      <c r="CD260" s="257">
        <f t="shared" si="1062"/>
        <v>0</v>
      </c>
      <c r="CE260" s="257">
        <f t="shared" si="1062"/>
        <v>0</v>
      </c>
      <c r="CF260" s="258">
        <f t="shared" si="1062"/>
        <v>0</v>
      </c>
      <c r="CG260" s="258">
        <f t="shared" si="1062"/>
        <v>0</v>
      </c>
      <c r="CH260" s="258">
        <f t="shared" si="1062"/>
        <v>0</v>
      </c>
      <c r="CI260" s="258">
        <f t="shared" si="1062"/>
        <v>0</v>
      </c>
      <c r="CJ260" s="50"/>
      <c r="CK260" s="94"/>
      <c r="CL260" s="95"/>
      <c r="CM260" s="96"/>
      <c r="CN260" s="316" t="s">
        <v>249</v>
      </c>
      <c r="CO260" s="257">
        <f t="shared" ref="CO260:CZ260" si="1063">IF(CO258=0,0,CO259/CO258)</f>
        <v>0</v>
      </c>
      <c r="CP260" s="257">
        <f t="shared" si="1063"/>
        <v>0</v>
      </c>
      <c r="CQ260" s="257">
        <f t="shared" si="1063"/>
        <v>0</v>
      </c>
      <c r="CR260" s="257">
        <f t="shared" si="1063"/>
        <v>0</v>
      </c>
      <c r="CS260" s="257">
        <f t="shared" si="1063"/>
        <v>0</v>
      </c>
      <c r="CT260" s="257">
        <f t="shared" si="1063"/>
        <v>0</v>
      </c>
      <c r="CU260" s="257">
        <f t="shared" si="1063"/>
        <v>0</v>
      </c>
      <c r="CV260" s="257">
        <f t="shared" si="1063"/>
        <v>0</v>
      </c>
      <c r="CW260" s="258">
        <f t="shared" si="1063"/>
        <v>0</v>
      </c>
      <c r="CX260" s="258">
        <f t="shared" si="1063"/>
        <v>0</v>
      </c>
      <c r="CY260" s="258">
        <f t="shared" si="1063"/>
        <v>0</v>
      </c>
      <c r="CZ260" s="258">
        <f t="shared" si="1063"/>
        <v>0</v>
      </c>
      <c r="DA260" s="50"/>
      <c r="DB260" s="94"/>
      <c r="DC260" s="95"/>
      <c r="DD260" s="96"/>
      <c r="DE260" s="316" t="s">
        <v>249</v>
      </c>
      <c r="DF260" s="257">
        <f t="shared" ref="DF260" si="1064">IF(DF258=0,0,DF259/DF258)</f>
        <v>0</v>
      </c>
      <c r="DG260" s="50"/>
    </row>
    <row r="261" spans="1:111" s="14" customFormat="1" ht="15" customHeight="1">
      <c r="A261" s="50"/>
      <c r="B261" s="94"/>
      <c r="C261" s="95" t="s">
        <v>63</v>
      </c>
      <c r="D261" s="96"/>
      <c r="E261" s="316" t="s">
        <v>22</v>
      </c>
      <c r="F261" s="69"/>
      <c r="G261" s="86"/>
      <c r="H261" s="81"/>
      <c r="I261" s="86"/>
      <c r="J261" s="81"/>
      <c r="K261" s="86"/>
      <c r="L261" s="81"/>
      <c r="M261" s="77"/>
      <c r="N261" s="66"/>
      <c r="O261" s="74"/>
      <c r="P261" s="66"/>
      <c r="Q261" s="74"/>
      <c r="R261" s="50"/>
      <c r="S261" s="94"/>
      <c r="T261" s="95" t="s">
        <v>63</v>
      </c>
      <c r="U261" s="96"/>
      <c r="V261" s="316" t="s">
        <v>22</v>
      </c>
      <c r="W261" s="69"/>
      <c r="X261" s="86"/>
      <c r="Y261" s="81"/>
      <c r="Z261" s="86"/>
      <c r="AA261" s="81"/>
      <c r="AB261" s="86"/>
      <c r="AC261" s="81"/>
      <c r="AD261" s="77"/>
      <c r="AE261" s="66"/>
      <c r="AF261" s="74"/>
      <c r="AG261" s="66"/>
      <c r="AH261" s="74"/>
      <c r="AI261" s="50"/>
      <c r="AJ261" s="94"/>
      <c r="AK261" s="95" t="s">
        <v>63</v>
      </c>
      <c r="AL261" s="96"/>
      <c r="AM261" s="316" t="s">
        <v>22</v>
      </c>
      <c r="AN261" s="257"/>
      <c r="AO261" s="343"/>
      <c r="AP261" s="343"/>
      <c r="AQ261" s="343"/>
      <c r="AR261" s="343"/>
      <c r="AS261" s="343"/>
      <c r="AT261" s="343"/>
      <c r="AU261" s="257"/>
      <c r="AV261" s="346"/>
      <c r="AW261" s="346"/>
      <c r="AX261" s="346"/>
      <c r="AY261" s="346"/>
      <c r="AZ261" s="50"/>
      <c r="BA261" s="268"/>
      <c r="BB261" s="48"/>
      <c r="BC261" s="94"/>
      <c r="BD261" s="95" t="s">
        <v>63</v>
      </c>
      <c r="BE261" s="96"/>
      <c r="BF261" s="316" t="s">
        <v>22</v>
      </c>
      <c r="BG261" s="257">
        <f t="shared" ref="BG261:BG262" si="1065">F261</f>
        <v>0</v>
      </c>
      <c r="BH261" s="343">
        <f>G261+BG261</f>
        <v>0</v>
      </c>
      <c r="BI261" s="343">
        <f>H261+BH261</f>
        <v>0</v>
      </c>
      <c r="BJ261" s="343">
        <f>I261+BI261</f>
        <v>0</v>
      </c>
      <c r="BK261" s="343">
        <f>J261+BJ261</f>
        <v>0</v>
      </c>
      <c r="BL261" s="343">
        <f>K261+BK261</f>
        <v>0</v>
      </c>
      <c r="BM261" s="343">
        <f>L261+BL261</f>
        <v>0</v>
      </c>
      <c r="BN261" s="257">
        <f>M261+BM261</f>
        <v>0</v>
      </c>
      <c r="BO261" s="346">
        <f>N261+BN261</f>
        <v>0</v>
      </c>
      <c r="BP261" s="346">
        <f>O261+BO261</f>
        <v>0</v>
      </c>
      <c r="BQ261" s="346">
        <f>P261+BP261</f>
        <v>0</v>
      </c>
      <c r="BR261" s="346">
        <f>Q261+BQ261</f>
        <v>0</v>
      </c>
      <c r="BS261" s="50"/>
      <c r="BT261" s="94"/>
      <c r="BU261" s="95" t="s">
        <v>63</v>
      </c>
      <c r="BV261" s="96"/>
      <c r="BW261" s="316" t="s">
        <v>22</v>
      </c>
      <c r="BX261" s="257">
        <f t="shared" ref="BX261:BX262" si="1066">W261</f>
        <v>0</v>
      </c>
      <c r="BY261" s="343">
        <f>X261+BX261</f>
        <v>0</v>
      </c>
      <c r="BZ261" s="343">
        <f>Y261+BY261</f>
        <v>0</v>
      </c>
      <c r="CA261" s="343">
        <f>Z261+BZ261</f>
        <v>0</v>
      </c>
      <c r="CB261" s="343">
        <f>AA261+CA261</f>
        <v>0</v>
      </c>
      <c r="CC261" s="343">
        <f>AB261+CB261</f>
        <v>0</v>
      </c>
      <c r="CD261" s="343">
        <f>AC261+CC261</f>
        <v>0</v>
      </c>
      <c r="CE261" s="257">
        <f>AD261+CD261</f>
        <v>0</v>
      </c>
      <c r="CF261" s="346">
        <f>AE261+CE261</f>
        <v>0</v>
      </c>
      <c r="CG261" s="346">
        <f>AF261+CF261</f>
        <v>0</v>
      </c>
      <c r="CH261" s="346">
        <f>AG261+CG261</f>
        <v>0</v>
      </c>
      <c r="CI261" s="346">
        <f>AH261+CH261</f>
        <v>0</v>
      </c>
      <c r="CJ261" s="50"/>
      <c r="CK261" s="94"/>
      <c r="CL261" s="95" t="s">
        <v>63</v>
      </c>
      <c r="CM261" s="96"/>
      <c r="CN261" s="316" t="s">
        <v>22</v>
      </c>
      <c r="CO261" s="257">
        <f t="shared" ref="CO261:CO262" si="1067">AN261</f>
        <v>0</v>
      </c>
      <c r="CP261" s="343">
        <f>AO261+CO261</f>
        <v>0</v>
      </c>
      <c r="CQ261" s="343">
        <f>AP261+CP261</f>
        <v>0</v>
      </c>
      <c r="CR261" s="343">
        <f>AQ261+CQ261</f>
        <v>0</v>
      </c>
      <c r="CS261" s="343">
        <f>AR261+CR261</f>
        <v>0</v>
      </c>
      <c r="CT261" s="343">
        <f>AS261+CS261</f>
        <v>0</v>
      </c>
      <c r="CU261" s="343">
        <f>AT261+CT261</f>
        <v>0</v>
      </c>
      <c r="CV261" s="257">
        <f>AU261+CU261</f>
        <v>0</v>
      </c>
      <c r="CW261" s="346">
        <f>AV261+CV261</f>
        <v>0</v>
      </c>
      <c r="CX261" s="346">
        <f>AW261+CW261</f>
        <v>0</v>
      </c>
      <c r="CY261" s="346">
        <f>AX261+CX261</f>
        <v>0</v>
      </c>
      <c r="CZ261" s="346">
        <f>AY261+CY261</f>
        <v>0</v>
      </c>
      <c r="DA261" s="50"/>
      <c r="DB261" s="94"/>
      <c r="DC261" s="95" t="s">
        <v>63</v>
      </c>
      <c r="DD261" s="96"/>
      <c r="DE261" s="316" t="s">
        <v>22</v>
      </c>
      <c r="DF261" s="257"/>
      <c r="DG261" s="50"/>
    </row>
    <row r="262" spans="1:111" s="14" customFormat="1" ht="15" customHeight="1">
      <c r="A262" s="50"/>
      <c r="B262" s="94"/>
      <c r="C262" s="95"/>
      <c r="D262" s="96"/>
      <c r="E262" s="316" t="s">
        <v>140</v>
      </c>
      <c r="F262" s="69"/>
      <c r="G262" s="86"/>
      <c r="H262" s="81"/>
      <c r="I262" s="86"/>
      <c r="J262" s="81"/>
      <c r="K262" s="86"/>
      <c r="L262" s="81"/>
      <c r="M262" s="77"/>
      <c r="N262" s="66"/>
      <c r="O262" s="74"/>
      <c r="P262" s="66"/>
      <c r="Q262" s="74"/>
      <c r="R262" s="50"/>
      <c r="S262" s="94"/>
      <c r="T262" s="95"/>
      <c r="U262" s="96"/>
      <c r="V262" s="316" t="s">
        <v>140</v>
      </c>
      <c r="W262" s="69"/>
      <c r="X262" s="86"/>
      <c r="Y262" s="81"/>
      <c r="Z262" s="86"/>
      <c r="AA262" s="81"/>
      <c r="AB262" s="86"/>
      <c r="AC262" s="81"/>
      <c r="AD262" s="77"/>
      <c r="AE262" s="66"/>
      <c r="AF262" s="74"/>
      <c r="AG262" s="66"/>
      <c r="AH262" s="74"/>
      <c r="AI262" s="50"/>
      <c r="AJ262" s="94"/>
      <c r="AK262" s="95"/>
      <c r="AL262" s="96"/>
      <c r="AM262" s="316" t="s">
        <v>140</v>
      </c>
      <c r="AN262" s="257"/>
      <c r="AO262" s="343"/>
      <c r="AP262" s="343"/>
      <c r="AQ262" s="343"/>
      <c r="AR262" s="343"/>
      <c r="AS262" s="343"/>
      <c r="AT262" s="343"/>
      <c r="AU262" s="257"/>
      <c r="AV262" s="346"/>
      <c r="AW262" s="346"/>
      <c r="AX262" s="346"/>
      <c r="AY262" s="346"/>
      <c r="AZ262" s="50"/>
      <c r="BA262" s="268"/>
      <c r="BB262" s="48"/>
      <c r="BC262" s="94"/>
      <c r="BD262" s="95"/>
      <c r="BE262" s="96"/>
      <c r="BF262" s="316" t="s">
        <v>140</v>
      </c>
      <c r="BG262" s="257">
        <f t="shared" si="1065"/>
        <v>0</v>
      </c>
      <c r="BH262" s="343">
        <f>G262+BG262</f>
        <v>0</v>
      </c>
      <c r="BI262" s="343">
        <f>H262+BH262</f>
        <v>0</v>
      </c>
      <c r="BJ262" s="343">
        <f>I262+BI262</f>
        <v>0</v>
      </c>
      <c r="BK262" s="343">
        <f>J262+BJ262</f>
        <v>0</v>
      </c>
      <c r="BL262" s="343">
        <f>K262+BK262</f>
        <v>0</v>
      </c>
      <c r="BM262" s="343">
        <f>L262+BL262</f>
        <v>0</v>
      </c>
      <c r="BN262" s="257">
        <f>M262+BM262</f>
        <v>0</v>
      </c>
      <c r="BO262" s="346">
        <f>N262+BN262</f>
        <v>0</v>
      </c>
      <c r="BP262" s="346">
        <f>O262+BO262</f>
        <v>0</v>
      </c>
      <c r="BQ262" s="346">
        <f>P262+BP262</f>
        <v>0</v>
      </c>
      <c r="BR262" s="346">
        <f>Q262+BQ262</f>
        <v>0</v>
      </c>
      <c r="BS262" s="50"/>
      <c r="BT262" s="94"/>
      <c r="BU262" s="95"/>
      <c r="BV262" s="96"/>
      <c r="BW262" s="316" t="s">
        <v>140</v>
      </c>
      <c r="BX262" s="257">
        <f t="shared" si="1066"/>
        <v>0</v>
      </c>
      <c r="BY262" s="343">
        <f>X262+BX262</f>
        <v>0</v>
      </c>
      <c r="BZ262" s="343">
        <f>Y262+BY262</f>
        <v>0</v>
      </c>
      <c r="CA262" s="343">
        <f>Z262+BZ262</f>
        <v>0</v>
      </c>
      <c r="CB262" s="343">
        <f>AA262+CA262</f>
        <v>0</v>
      </c>
      <c r="CC262" s="343">
        <f>AB262+CB262</f>
        <v>0</v>
      </c>
      <c r="CD262" s="343">
        <f>AC262+CC262</f>
        <v>0</v>
      </c>
      <c r="CE262" s="257">
        <f>AD262+CD262</f>
        <v>0</v>
      </c>
      <c r="CF262" s="346">
        <f>AE262+CE262</f>
        <v>0</v>
      </c>
      <c r="CG262" s="346">
        <f>AF262+CF262</f>
        <v>0</v>
      </c>
      <c r="CH262" s="346">
        <f>AG262+CG262</f>
        <v>0</v>
      </c>
      <c r="CI262" s="346">
        <f>AH262+CH262</f>
        <v>0</v>
      </c>
      <c r="CJ262" s="50"/>
      <c r="CK262" s="94"/>
      <c r="CL262" s="95"/>
      <c r="CM262" s="96"/>
      <c r="CN262" s="316" t="s">
        <v>140</v>
      </c>
      <c r="CO262" s="257">
        <f t="shared" si="1067"/>
        <v>0</v>
      </c>
      <c r="CP262" s="343">
        <f>AO262+CO262</f>
        <v>0</v>
      </c>
      <c r="CQ262" s="343">
        <f>AP262+CP262</f>
        <v>0</v>
      </c>
      <c r="CR262" s="343">
        <f>AQ262+CQ262</f>
        <v>0</v>
      </c>
      <c r="CS262" s="343">
        <f>AR262+CR262</f>
        <v>0</v>
      </c>
      <c r="CT262" s="343">
        <f>AS262+CS262</f>
        <v>0</v>
      </c>
      <c r="CU262" s="343">
        <f>AT262+CT262</f>
        <v>0</v>
      </c>
      <c r="CV262" s="257">
        <f>AU262+CU262</f>
        <v>0</v>
      </c>
      <c r="CW262" s="346">
        <f>AV262+CV262</f>
        <v>0</v>
      </c>
      <c r="CX262" s="346">
        <f>AW262+CW262</f>
        <v>0</v>
      </c>
      <c r="CY262" s="346">
        <f>AX262+CX262</f>
        <v>0</v>
      </c>
      <c r="CZ262" s="346">
        <f>AY262+CY262</f>
        <v>0</v>
      </c>
      <c r="DA262" s="50"/>
      <c r="DB262" s="94"/>
      <c r="DC262" s="95"/>
      <c r="DD262" s="96"/>
      <c r="DE262" s="316" t="s">
        <v>140</v>
      </c>
      <c r="DF262" s="257"/>
      <c r="DG262" s="50"/>
    </row>
    <row r="263" spans="1:111" s="14" customFormat="1" ht="15" customHeight="1">
      <c r="A263" s="50"/>
      <c r="B263" s="94"/>
      <c r="C263" s="95"/>
      <c r="D263" s="96"/>
      <c r="E263" s="316" t="s">
        <v>249</v>
      </c>
      <c r="F263" s="69">
        <f t="shared" si="1058"/>
        <v>0</v>
      </c>
      <c r="G263" s="86">
        <f t="shared" si="1058"/>
        <v>0</v>
      </c>
      <c r="H263" s="81">
        <f t="shared" si="1058"/>
        <v>0</v>
      </c>
      <c r="I263" s="86">
        <f t="shared" si="1058"/>
        <v>0</v>
      </c>
      <c r="J263" s="81">
        <f t="shared" si="1058"/>
        <v>0</v>
      </c>
      <c r="K263" s="86">
        <f t="shared" si="1058"/>
        <v>0</v>
      </c>
      <c r="L263" s="81">
        <f t="shared" si="1058"/>
        <v>0</v>
      </c>
      <c r="M263" s="77">
        <f t="shared" si="1058"/>
        <v>0</v>
      </c>
      <c r="N263" s="66">
        <f t="shared" si="1058"/>
        <v>0</v>
      </c>
      <c r="O263" s="74">
        <f t="shared" si="1058"/>
        <v>0</v>
      </c>
      <c r="P263" s="66">
        <f t="shared" si="1058"/>
        <v>0</v>
      </c>
      <c r="Q263" s="74">
        <f t="shared" si="1058"/>
        <v>0</v>
      </c>
      <c r="R263" s="50"/>
      <c r="S263" s="94"/>
      <c r="T263" s="95"/>
      <c r="U263" s="96"/>
      <c r="V263" s="316" t="s">
        <v>249</v>
      </c>
      <c r="W263" s="69">
        <f t="shared" ref="W263:AH263" si="1068">IF(W261=0,0,W262/W261)</f>
        <v>0</v>
      </c>
      <c r="X263" s="86">
        <f t="shared" si="1068"/>
        <v>0</v>
      </c>
      <c r="Y263" s="81">
        <f t="shared" si="1068"/>
        <v>0</v>
      </c>
      <c r="Z263" s="86">
        <f t="shared" si="1068"/>
        <v>0</v>
      </c>
      <c r="AA263" s="81">
        <f t="shared" si="1068"/>
        <v>0</v>
      </c>
      <c r="AB263" s="86">
        <f t="shared" si="1068"/>
        <v>0</v>
      </c>
      <c r="AC263" s="81">
        <f t="shared" si="1068"/>
        <v>0</v>
      </c>
      <c r="AD263" s="77">
        <f t="shared" si="1068"/>
        <v>0</v>
      </c>
      <c r="AE263" s="66">
        <f t="shared" si="1068"/>
        <v>0</v>
      </c>
      <c r="AF263" s="74">
        <f t="shared" si="1068"/>
        <v>0</v>
      </c>
      <c r="AG263" s="66">
        <f t="shared" si="1068"/>
        <v>0</v>
      </c>
      <c r="AH263" s="74">
        <f t="shared" si="1068"/>
        <v>0</v>
      </c>
      <c r="AI263" s="50"/>
      <c r="AJ263" s="94"/>
      <c r="AK263" s="95"/>
      <c r="AL263" s="96"/>
      <c r="AM263" s="316" t="s">
        <v>249</v>
      </c>
      <c r="AN263" s="257">
        <f t="shared" ref="AN263:AY263" si="1069">IF(AN261=0,0,AN262/AN261)</f>
        <v>0</v>
      </c>
      <c r="AO263" s="343">
        <f t="shared" si="1069"/>
        <v>0</v>
      </c>
      <c r="AP263" s="343">
        <f t="shared" si="1069"/>
        <v>0</v>
      </c>
      <c r="AQ263" s="343">
        <f t="shared" si="1069"/>
        <v>0</v>
      </c>
      <c r="AR263" s="343">
        <f t="shared" si="1069"/>
        <v>0</v>
      </c>
      <c r="AS263" s="343">
        <f t="shared" si="1069"/>
        <v>0</v>
      </c>
      <c r="AT263" s="343">
        <f t="shared" si="1069"/>
        <v>0</v>
      </c>
      <c r="AU263" s="257">
        <f t="shared" si="1069"/>
        <v>0</v>
      </c>
      <c r="AV263" s="346">
        <f t="shared" si="1069"/>
        <v>0</v>
      </c>
      <c r="AW263" s="346">
        <f t="shared" si="1069"/>
        <v>0</v>
      </c>
      <c r="AX263" s="346">
        <f t="shared" si="1069"/>
        <v>0</v>
      </c>
      <c r="AY263" s="346">
        <f t="shared" si="1069"/>
        <v>0</v>
      </c>
      <c r="AZ263" s="50"/>
      <c r="BA263" s="268"/>
      <c r="BB263" s="48"/>
      <c r="BC263" s="94"/>
      <c r="BD263" s="95"/>
      <c r="BE263" s="96"/>
      <c r="BF263" s="316" t="s">
        <v>249</v>
      </c>
      <c r="BG263" s="257">
        <f t="shared" ref="BG263:BR263" si="1070">IF(BG261=0,0,BG262/BG261)</f>
        <v>0</v>
      </c>
      <c r="BH263" s="343">
        <f t="shared" si="1070"/>
        <v>0</v>
      </c>
      <c r="BI263" s="343">
        <f t="shared" si="1070"/>
        <v>0</v>
      </c>
      <c r="BJ263" s="343">
        <f t="shared" si="1070"/>
        <v>0</v>
      </c>
      <c r="BK263" s="343">
        <f t="shared" si="1070"/>
        <v>0</v>
      </c>
      <c r="BL263" s="343">
        <f t="shared" si="1070"/>
        <v>0</v>
      </c>
      <c r="BM263" s="343">
        <f t="shared" si="1070"/>
        <v>0</v>
      </c>
      <c r="BN263" s="257">
        <f t="shared" si="1070"/>
        <v>0</v>
      </c>
      <c r="BO263" s="346">
        <f t="shared" si="1070"/>
        <v>0</v>
      </c>
      <c r="BP263" s="346">
        <f t="shared" si="1070"/>
        <v>0</v>
      </c>
      <c r="BQ263" s="346">
        <f t="shared" si="1070"/>
        <v>0</v>
      </c>
      <c r="BR263" s="346">
        <f t="shared" si="1070"/>
        <v>0</v>
      </c>
      <c r="BS263" s="50"/>
      <c r="BT263" s="94"/>
      <c r="BU263" s="95"/>
      <c r="BV263" s="96"/>
      <c r="BW263" s="316" t="s">
        <v>249</v>
      </c>
      <c r="BX263" s="257">
        <f t="shared" ref="BX263:CI263" si="1071">IF(BX261=0,0,BX262/BX261)</f>
        <v>0</v>
      </c>
      <c r="BY263" s="343">
        <f t="shared" si="1071"/>
        <v>0</v>
      </c>
      <c r="BZ263" s="343">
        <f t="shared" si="1071"/>
        <v>0</v>
      </c>
      <c r="CA263" s="343">
        <f t="shared" si="1071"/>
        <v>0</v>
      </c>
      <c r="CB263" s="343">
        <f t="shared" si="1071"/>
        <v>0</v>
      </c>
      <c r="CC263" s="343">
        <f t="shared" si="1071"/>
        <v>0</v>
      </c>
      <c r="CD263" s="343">
        <f t="shared" si="1071"/>
        <v>0</v>
      </c>
      <c r="CE263" s="257">
        <f t="shared" si="1071"/>
        <v>0</v>
      </c>
      <c r="CF263" s="346">
        <f t="shared" si="1071"/>
        <v>0</v>
      </c>
      <c r="CG263" s="346">
        <f t="shared" si="1071"/>
        <v>0</v>
      </c>
      <c r="CH263" s="346">
        <f t="shared" si="1071"/>
        <v>0</v>
      </c>
      <c r="CI263" s="346">
        <f t="shared" si="1071"/>
        <v>0</v>
      </c>
      <c r="CJ263" s="50"/>
      <c r="CK263" s="94"/>
      <c r="CL263" s="95"/>
      <c r="CM263" s="96"/>
      <c r="CN263" s="316" t="s">
        <v>249</v>
      </c>
      <c r="CO263" s="257">
        <f t="shared" ref="CO263:CZ263" si="1072">IF(CO261=0,0,CO262/CO261)</f>
        <v>0</v>
      </c>
      <c r="CP263" s="343">
        <f t="shared" si="1072"/>
        <v>0</v>
      </c>
      <c r="CQ263" s="343">
        <f t="shared" si="1072"/>
        <v>0</v>
      </c>
      <c r="CR263" s="343">
        <f t="shared" si="1072"/>
        <v>0</v>
      </c>
      <c r="CS263" s="343">
        <f t="shared" si="1072"/>
        <v>0</v>
      </c>
      <c r="CT263" s="343">
        <f t="shared" si="1072"/>
        <v>0</v>
      </c>
      <c r="CU263" s="343">
        <f t="shared" si="1072"/>
        <v>0</v>
      </c>
      <c r="CV263" s="257">
        <f t="shared" si="1072"/>
        <v>0</v>
      </c>
      <c r="CW263" s="346">
        <f t="shared" si="1072"/>
        <v>0</v>
      </c>
      <c r="CX263" s="346">
        <f t="shared" si="1072"/>
        <v>0</v>
      </c>
      <c r="CY263" s="346">
        <f t="shared" si="1072"/>
        <v>0</v>
      </c>
      <c r="CZ263" s="346">
        <f t="shared" si="1072"/>
        <v>0</v>
      </c>
      <c r="DA263" s="50"/>
      <c r="DB263" s="94"/>
      <c r="DC263" s="95"/>
      <c r="DD263" s="96"/>
      <c r="DE263" s="316" t="s">
        <v>249</v>
      </c>
      <c r="DF263" s="257">
        <f t="shared" ref="DF263" si="1073">IF(DF261=0,0,DF262/DF261)</f>
        <v>0</v>
      </c>
      <c r="DG263" s="50"/>
    </row>
    <row r="264" spans="1:111" s="14" customFormat="1" ht="15" customHeight="1">
      <c r="A264" s="50"/>
      <c r="B264" s="94"/>
      <c r="C264" s="95" t="s">
        <v>64</v>
      </c>
      <c r="D264" s="96"/>
      <c r="E264" s="316" t="s">
        <v>22</v>
      </c>
      <c r="F264" s="69"/>
      <c r="G264" s="77"/>
      <c r="H264" s="69"/>
      <c r="I264" s="77"/>
      <c r="J264" s="69"/>
      <c r="K264" s="77"/>
      <c r="L264" s="69"/>
      <c r="M264" s="77"/>
      <c r="N264" s="67"/>
      <c r="O264" s="75"/>
      <c r="P264" s="67"/>
      <c r="Q264" s="75"/>
      <c r="R264" s="50"/>
      <c r="S264" s="94"/>
      <c r="T264" s="95" t="s">
        <v>64</v>
      </c>
      <c r="U264" s="96"/>
      <c r="V264" s="316" t="s">
        <v>22</v>
      </c>
      <c r="W264" s="69"/>
      <c r="X264" s="77"/>
      <c r="Y264" s="69"/>
      <c r="Z264" s="77"/>
      <c r="AA264" s="69"/>
      <c r="AB264" s="77"/>
      <c r="AC264" s="69"/>
      <c r="AD264" s="77"/>
      <c r="AE264" s="67"/>
      <c r="AF264" s="75"/>
      <c r="AG264" s="67"/>
      <c r="AH264" s="75"/>
      <c r="AI264" s="50"/>
      <c r="AJ264" s="94"/>
      <c r="AK264" s="95" t="s">
        <v>64</v>
      </c>
      <c r="AL264" s="96"/>
      <c r="AM264" s="316" t="s">
        <v>22</v>
      </c>
      <c r="AN264" s="257"/>
      <c r="AO264" s="257"/>
      <c r="AP264" s="257"/>
      <c r="AQ264" s="257"/>
      <c r="AR264" s="257"/>
      <c r="AS264" s="257"/>
      <c r="AT264" s="257"/>
      <c r="AU264" s="257"/>
      <c r="AV264" s="258"/>
      <c r="AW264" s="258"/>
      <c r="AX264" s="258"/>
      <c r="AY264" s="258"/>
      <c r="AZ264" s="50"/>
      <c r="BA264" s="268"/>
      <c r="BB264" s="48"/>
      <c r="BC264" s="94"/>
      <c r="BD264" s="95" t="s">
        <v>64</v>
      </c>
      <c r="BE264" s="96"/>
      <c r="BF264" s="316" t="s">
        <v>22</v>
      </c>
      <c r="BG264" s="257">
        <f t="shared" ref="BG264:BG265" si="1074">F264</f>
        <v>0</v>
      </c>
      <c r="BH264" s="257">
        <f>G264+BG264</f>
        <v>0</v>
      </c>
      <c r="BI264" s="257">
        <f>H264+BH264</f>
        <v>0</v>
      </c>
      <c r="BJ264" s="257">
        <f>I264+BI264</f>
        <v>0</v>
      </c>
      <c r="BK264" s="257">
        <f>J264+BJ264</f>
        <v>0</v>
      </c>
      <c r="BL264" s="257">
        <f>K264+BK264</f>
        <v>0</v>
      </c>
      <c r="BM264" s="257">
        <f>L264+BL264</f>
        <v>0</v>
      </c>
      <c r="BN264" s="257">
        <f>M264+BM264</f>
        <v>0</v>
      </c>
      <c r="BO264" s="258">
        <f>N264+BN264</f>
        <v>0</v>
      </c>
      <c r="BP264" s="258">
        <f>O264+BO264</f>
        <v>0</v>
      </c>
      <c r="BQ264" s="258">
        <f>P264+BP264</f>
        <v>0</v>
      </c>
      <c r="BR264" s="258">
        <f>Q264+BQ264</f>
        <v>0</v>
      </c>
      <c r="BS264" s="50"/>
      <c r="BT264" s="94"/>
      <c r="BU264" s="95" t="s">
        <v>64</v>
      </c>
      <c r="BV264" s="96"/>
      <c r="BW264" s="316" t="s">
        <v>22</v>
      </c>
      <c r="BX264" s="257">
        <f t="shared" ref="BX264:BX265" si="1075">W264</f>
        <v>0</v>
      </c>
      <c r="BY264" s="257">
        <f>X264+BX264</f>
        <v>0</v>
      </c>
      <c r="BZ264" s="257">
        <f>Y264+BY264</f>
        <v>0</v>
      </c>
      <c r="CA264" s="257">
        <f>Z264+BZ264</f>
        <v>0</v>
      </c>
      <c r="CB264" s="257">
        <f>AA264+CA264</f>
        <v>0</v>
      </c>
      <c r="CC264" s="257">
        <f>AB264+CB264</f>
        <v>0</v>
      </c>
      <c r="CD264" s="257">
        <f>AC264+CC264</f>
        <v>0</v>
      </c>
      <c r="CE264" s="257">
        <f>AD264+CD264</f>
        <v>0</v>
      </c>
      <c r="CF264" s="258">
        <f>AE264+CE264</f>
        <v>0</v>
      </c>
      <c r="CG264" s="258">
        <f>AF264+CF264</f>
        <v>0</v>
      </c>
      <c r="CH264" s="258">
        <f>AG264+CG264</f>
        <v>0</v>
      </c>
      <c r="CI264" s="258">
        <f>AH264+CH264</f>
        <v>0</v>
      </c>
      <c r="CJ264" s="50"/>
      <c r="CK264" s="94"/>
      <c r="CL264" s="95" t="s">
        <v>64</v>
      </c>
      <c r="CM264" s="96"/>
      <c r="CN264" s="316" t="s">
        <v>22</v>
      </c>
      <c r="CO264" s="257">
        <f t="shared" ref="CO264:CO265" si="1076">AN264</f>
        <v>0</v>
      </c>
      <c r="CP264" s="257">
        <f>AO264+CO264</f>
        <v>0</v>
      </c>
      <c r="CQ264" s="257">
        <f>AP264+CP264</f>
        <v>0</v>
      </c>
      <c r="CR264" s="257">
        <f>AQ264+CQ264</f>
        <v>0</v>
      </c>
      <c r="CS264" s="257">
        <f>AR264+CR264</f>
        <v>0</v>
      </c>
      <c r="CT264" s="257">
        <f>AS264+CS264</f>
        <v>0</v>
      </c>
      <c r="CU264" s="257">
        <f>AT264+CT264</f>
        <v>0</v>
      </c>
      <c r="CV264" s="257">
        <f>AU264+CU264</f>
        <v>0</v>
      </c>
      <c r="CW264" s="258">
        <f>AV264+CV264</f>
        <v>0</v>
      </c>
      <c r="CX264" s="258">
        <f>AW264+CW264</f>
        <v>0</v>
      </c>
      <c r="CY264" s="258">
        <f>AX264+CX264</f>
        <v>0</v>
      </c>
      <c r="CZ264" s="258">
        <f>AY264+CY264</f>
        <v>0</v>
      </c>
      <c r="DA264" s="50"/>
      <c r="DB264" s="94"/>
      <c r="DC264" s="95" t="s">
        <v>64</v>
      </c>
      <c r="DD264" s="96"/>
      <c r="DE264" s="316" t="s">
        <v>22</v>
      </c>
      <c r="DF264" s="257"/>
      <c r="DG264" s="50"/>
    </row>
    <row r="265" spans="1:111" s="14" customFormat="1" ht="15" customHeight="1">
      <c r="A265" s="50"/>
      <c r="B265" s="94"/>
      <c r="C265" s="95"/>
      <c r="D265" s="96"/>
      <c r="E265" s="316" t="s">
        <v>140</v>
      </c>
      <c r="F265" s="69"/>
      <c r="G265" s="77"/>
      <c r="H265" s="69"/>
      <c r="I265" s="77"/>
      <c r="J265" s="69"/>
      <c r="K265" s="77"/>
      <c r="L265" s="69"/>
      <c r="M265" s="77"/>
      <c r="N265" s="67"/>
      <c r="O265" s="75"/>
      <c r="P265" s="67"/>
      <c r="Q265" s="75"/>
      <c r="R265" s="50"/>
      <c r="S265" s="94"/>
      <c r="T265" s="95"/>
      <c r="U265" s="96"/>
      <c r="V265" s="316" t="s">
        <v>140</v>
      </c>
      <c r="W265" s="69"/>
      <c r="X265" s="77"/>
      <c r="Y265" s="69"/>
      <c r="Z265" s="77"/>
      <c r="AA265" s="69"/>
      <c r="AB265" s="77"/>
      <c r="AC265" s="69"/>
      <c r="AD265" s="77"/>
      <c r="AE265" s="67"/>
      <c r="AF265" s="75"/>
      <c r="AG265" s="67"/>
      <c r="AH265" s="75"/>
      <c r="AI265" s="50"/>
      <c r="AJ265" s="94"/>
      <c r="AK265" s="95"/>
      <c r="AL265" s="96"/>
      <c r="AM265" s="316" t="s">
        <v>140</v>
      </c>
      <c r="AN265" s="257"/>
      <c r="AO265" s="257"/>
      <c r="AP265" s="257"/>
      <c r="AQ265" s="257"/>
      <c r="AR265" s="257"/>
      <c r="AS265" s="257"/>
      <c r="AT265" s="257"/>
      <c r="AU265" s="257"/>
      <c r="AV265" s="258"/>
      <c r="AW265" s="258"/>
      <c r="AX265" s="258"/>
      <c r="AY265" s="258"/>
      <c r="AZ265" s="50"/>
      <c r="BA265" s="268"/>
      <c r="BB265" s="48"/>
      <c r="BC265" s="94"/>
      <c r="BD265" s="95"/>
      <c r="BE265" s="96"/>
      <c r="BF265" s="316" t="s">
        <v>140</v>
      </c>
      <c r="BG265" s="257">
        <f t="shared" si="1074"/>
        <v>0</v>
      </c>
      <c r="BH265" s="257">
        <f>G265+BG265</f>
        <v>0</v>
      </c>
      <c r="BI265" s="257">
        <f>H265+BH265</f>
        <v>0</v>
      </c>
      <c r="BJ265" s="257">
        <f>I265+BI265</f>
        <v>0</v>
      </c>
      <c r="BK265" s="257">
        <f>J265+BJ265</f>
        <v>0</v>
      </c>
      <c r="BL265" s="257">
        <f>K265+BK265</f>
        <v>0</v>
      </c>
      <c r="BM265" s="257">
        <f>L265+BL265</f>
        <v>0</v>
      </c>
      <c r="BN265" s="257">
        <f>M265+BM265</f>
        <v>0</v>
      </c>
      <c r="BO265" s="258">
        <f>N265+BN265</f>
        <v>0</v>
      </c>
      <c r="BP265" s="258">
        <f>O265+BO265</f>
        <v>0</v>
      </c>
      <c r="BQ265" s="258">
        <f>P265+BP265</f>
        <v>0</v>
      </c>
      <c r="BR265" s="258">
        <f>Q265+BQ265</f>
        <v>0</v>
      </c>
      <c r="BS265" s="50"/>
      <c r="BT265" s="94"/>
      <c r="BU265" s="95"/>
      <c r="BV265" s="96"/>
      <c r="BW265" s="316" t="s">
        <v>140</v>
      </c>
      <c r="BX265" s="257">
        <f t="shared" si="1075"/>
        <v>0</v>
      </c>
      <c r="BY265" s="257">
        <f>X265+BX265</f>
        <v>0</v>
      </c>
      <c r="BZ265" s="257">
        <f>Y265+BY265</f>
        <v>0</v>
      </c>
      <c r="CA265" s="257">
        <f>Z265+BZ265</f>
        <v>0</v>
      </c>
      <c r="CB265" s="257">
        <f>AA265+CA265</f>
        <v>0</v>
      </c>
      <c r="CC265" s="257">
        <f>AB265+CB265</f>
        <v>0</v>
      </c>
      <c r="CD265" s="257">
        <f>AC265+CC265</f>
        <v>0</v>
      </c>
      <c r="CE265" s="257">
        <f>AD265+CD265</f>
        <v>0</v>
      </c>
      <c r="CF265" s="258">
        <f>AE265+CE265</f>
        <v>0</v>
      </c>
      <c r="CG265" s="258">
        <f>AF265+CF265</f>
        <v>0</v>
      </c>
      <c r="CH265" s="258">
        <f>AG265+CG265</f>
        <v>0</v>
      </c>
      <c r="CI265" s="258">
        <f>AH265+CH265</f>
        <v>0</v>
      </c>
      <c r="CJ265" s="50"/>
      <c r="CK265" s="94"/>
      <c r="CL265" s="95"/>
      <c r="CM265" s="96"/>
      <c r="CN265" s="316" t="s">
        <v>140</v>
      </c>
      <c r="CO265" s="257">
        <f t="shared" si="1076"/>
        <v>0</v>
      </c>
      <c r="CP265" s="257">
        <f>AO265+CO265</f>
        <v>0</v>
      </c>
      <c r="CQ265" s="257">
        <f>AP265+CP265</f>
        <v>0</v>
      </c>
      <c r="CR265" s="257">
        <f>AQ265+CQ265</f>
        <v>0</v>
      </c>
      <c r="CS265" s="257">
        <f>AR265+CR265</f>
        <v>0</v>
      </c>
      <c r="CT265" s="257">
        <f>AS265+CS265</f>
        <v>0</v>
      </c>
      <c r="CU265" s="257">
        <f>AT265+CT265</f>
        <v>0</v>
      </c>
      <c r="CV265" s="257">
        <f>AU265+CU265</f>
        <v>0</v>
      </c>
      <c r="CW265" s="258">
        <f>AV265+CV265</f>
        <v>0</v>
      </c>
      <c r="CX265" s="258">
        <f>AW265+CW265</f>
        <v>0</v>
      </c>
      <c r="CY265" s="258">
        <f>AX265+CX265</f>
        <v>0</v>
      </c>
      <c r="CZ265" s="258">
        <f>AY265+CY265</f>
        <v>0</v>
      </c>
      <c r="DA265" s="50"/>
      <c r="DB265" s="94"/>
      <c r="DC265" s="95"/>
      <c r="DD265" s="96"/>
      <c r="DE265" s="316" t="s">
        <v>140</v>
      </c>
      <c r="DF265" s="257"/>
      <c r="DG265" s="50"/>
    </row>
    <row r="266" spans="1:111" s="14" customFormat="1" ht="15" customHeight="1">
      <c r="A266" s="50"/>
      <c r="B266" s="94"/>
      <c r="C266" s="95"/>
      <c r="D266" s="96"/>
      <c r="E266" s="316" t="s">
        <v>249</v>
      </c>
      <c r="F266" s="69">
        <f t="shared" si="1058"/>
        <v>0</v>
      </c>
      <c r="G266" s="77">
        <f t="shared" si="1058"/>
        <v>0</v>
      </c>
      <c r="H266" s="69">
        <f t="shared" si="1058"/>
        <v>0</v>
      </c>
      <c r="I266" s="77">
        <f t="shared" si="1058"/>
        <v>0</v>
      </c>
      <c r="J266" s="69">
        <f t="shared" si="1058"/>
        <v>0</v>
      </c>
      <c r="K266" s="77">
        <f t="shared" si="1058"/>
        <v>0</v>
      </c>
      <c r="L266" s="69">
        <f t="shared" si="1058"/>
        <v>0</v>
      </c>
      <c r="M266" s="77">
        <f t="shared" si="1058"/>
        <v>0</v>
      </c>
      <c r="N266" s="67">
        <f t="shared" si="1058"/>
        <v>0</v>
      </c>
      <c r="O266" s="75">
        <f t="shared" si="1058"/>
        <v>0</v>
      </c>
      <c r="P266" s="67">
        <f t="shared" si="1058"/>
        <v>0</v>
      </c>
      <c r="Q266" s="75">
        <f t="shared" si="1058"/>
        <v>0</v>
      </c>
      <c r="R266" s="50"/>
      <c r="S266" s="94"/>
      <c r="T266" s="95"/>
      <c r="U266" s="96"/>
      <c r="V266" s="316" t="s">
        <v>249</v>
      </c>
      <c r="W266" s="69">
        <f t="shared" ref="W266:AH266" si="1077">IF(W264=0,0,W265/W264)</f>
        <v>0</v>
      </c>
      <c r="X266" s="77">
        <f t="shared" si="1077"/>
        <v>0</v>
      </c>
      <c r="Y266" s="69">
        <f t="shared" si="1077"/>
        <v>0</v>
      </c>
      <c r="Z266" s="77">
        <f t="shared" si="1077"/>
        <v>0</v>
      </c>
      <c r="AA266" s="69">
        <f t="shared" si="1077"/>
        <v>0</v>
      </c>
      <c r="AB266" s="77">
        <f t="shared" si="1077"/>
        <v>0</v>
      </c>
      <c r="AC266" s="69">
        <f t="shared" si="1077"/>
        <v>0</v>
      </c>
      <c r="AD266" s="77">
        <f t="shared" si="1077"/>
        <v>0</v>
      </c>
      <c r="AE266" s="67">
        <f t="shared" si="1077"/>
        <v>0</v>
      </c>
      <c r="AF266" s="75">
        <f t="shared" si="1077"/>
        <v>0</v>
      </c>
      <c r="AG266" s="67">
        <f t="shared" si="1077"/>
        <v>0</v>
      </c>
      <c r="AH266" s="75">
        <f t="shared" si="1077"/>
        <v>0</v>
      </c>
      <c r="AI266" s="50"/>
      <c r="AJ266" s="94"/>
      <c r="AK266" s="95"/>
      <c r="AL266" s="96"/>
      <c r="AM266" s="316" t="s">
        <v>249</v>
      </c>
      <c r="AN266" s="257">
        <f t="shared" ref="AN266:AY266" si="1078">IF(AN264=0,0,AN265/AN264)</f>
        <v>0</v>
      </c>
      <c r="AO266" s="257">
        <f t="shared" si="1078"/>
        <v>0</v>
      </c>
      <c r="AP266" s="257">
        <f t="shared" si="1078"/>
        <v>0</v>
      </c>
      <c r="AQ266" s="257">
        <f t="shared" si="1078"/>
        <v>0</v>
      </c>
      <c r="AR266" s="257">
        <f t="shared" si="1078"/>
        <v>0</v>
      </c>
      <c r="AS266" s="257">
        <f t="shared" si="1078"/>
        <v>0</v>
      </c>
      <c r="AT266" s="257">
        <f t="shared" si="1078"/>
        <v>0</v>
      </c>
      <c r="AU266" s="257">
        <f t="shared" si="1078"/>
        <v>0</v>
      </c>
      <c r="AV266" s="258">
        <f t="shared" si="1078"/>
        <v>0</v>
      </c>
      <c r="AW266" s="258">
        <f t="shared" si="1078"/>
        <v>0</v>
      </c>
      <c r="AX266" s="258">
        <f t="shared" si="1078"/>
        <v>0</v>
      </c>
      <c r="AY266" s="258">
        <f t="shared" si="1078"/>
        <v>0</v>
      </c>
      <c r="AZ266" s="50"/>
      <c r="BA266" s="268"/>
      <c r="BB266" s="48"/>
      <c r="BC266" s="94"/>
      <c r="BD266" s="95"/>
      <c r="BE266" s="96"/>
      <c r="BF266" s="316" t="s">
        <v>249</v>
      </c>
      <c r="BG266" s="257">
        <f t="shared" ref="BG266:BR266" si="1079">IF(BG264=0,0,BG265/BG264)</f>
        <v>0</v>
      </c>
      <c r="BH266" s="257">
        <f t="shared" si="1079"/>
        <v>0</v>
      </c>
      <c r="BI266" s="257">
        <f t="shared" si="1079"/>
        <v>0</v>
      </c>
      <c r="BJ266" s="257">
        <f t="shared" si="1079"/>
        <v>0</v>
      </c>
      <c r="BK266" s="257">
        <f t="shared" si="1079"/>
        <v>0</v>
      </c>
      <c r="BL266" s="257">
        <f t="shared" si="1079"/>
        <v>0</v>
      </c>
      <c r="BM266" s="257">
        <f t="shared" si="1079"/>
        <v>0</v>
      </c>
      <c r="BN266" s="257">
        <f t="shared" si="1079"/>
        <v>0</v>
      </c>
      <c r="BO266" s="258">
        <f t="shared" si="1079"/>
        <v>0</v>
      </c>
      <c r="BP266" s="258">
        <f t="shared" si="1079"/>
        <v>0</v>
      </c>
      <c r="BQ266" s="258">
        <f t="shared" si="1079"/>
        <v>0</v>
      </c>
      <c r="BR266" s="258">
        <f t="shared" si="1079"/>
        <v>0</v>
      </c>
      <c r="BS266" s="50"/>
      <c r="BT266" s="94"/>
      <c r="BU266" s="95"/>
      <c r="BV266" s="96"/>
      <c r="BW266" s="316" t="s">
        <v>249</v>
      </c>
      <c r="BX266" s="257">
        <f t="shared" ref="BX266:CI266" si="1080">IF(BX264=0,0,BX265/BX264)</f>
        <v>0</v>
      </c>
      <c r="BY266" s="257">
        <f t="shared" si="1080"/>
        <v>0</v>
      </c>
      <c r="BZ266" s="257">
        <f t="shared" si="1080"/>
        <v>0</v>
      </c>
      <c r="CA266" s="257">
        <f t="shared" si="1080"/>
        <v>0</v>
      </c>
      <c r="CB266" s="257">
        <f t="shared" si="1080"/>
        <v>0</v>
      </c>
      <c r="CC266" s="257">
        <f t="shared" si="1080"/>
        <v>0</v>
      </c>
      <c r="CD266" s="257">
        <f t="shared" si="1080"/>
        <v>0</v>
      </c>
      <c r="CE266" s="257">
        <f t="shared" si="1080"/>
        <v>0</v>
      </c>
      <c r="CF266" s="258">
        <f t="shared" si="1080"/>
        <v>0</v>
      </c>
      <c r="CG266" s="258">
        <f t="shared" si="1080"/>
        <v>0</v>
      </c>
      <c r="CH266" s="258">
        <f t="shared" si="1080"/>
        <v>0</v>
      </c>
      <c r="CI266" s="258">
        <f t="shared" si="1080"/>
        <v>0</v>
      </c>
      <c r="CJ266" s="50"/>
      <c r="CK266" s="94"/>
      <c r="CL266" s="95"/>
      <c r="CM266" s="96"/>
      <c r="CN266" s="316" t="s">
        <v>249</v>
      </c>
      <c r="CO266" s="257">
        <f t="shared" ref="CO266:CZ266" si="1081">IF(CO264=0,0,CO265/CO264)</f>
        <v>0</v>
      </c>
      <c r="CP266" s="257">
        <f t="shared" si="1081"/>
        <v>0</v>
      </c>
      <c r="CQ266" s="257">
        <f t="shared" si="1081"/>
        <v>0</v>
      </c>
      <c r="CR266" s="257">
        <f t="shared" si="1081"/>
        <v>0</v>
      </c>
      <c r="CS266" s="257">
        <f t="shared" si="1081"/>
        <v>0</v>
      </c>
      <c r="CT266" s="257">
        <f t="shared" si="1081"/>
        <v>0</v>
      </c>
      <c r="CU266" s="257">
        <f t="shared" si="1081"/>
        <v>0</v>
      </c>
      <c r="CV266" s="257">
        <f t="shared" si="1081"/>
        <v>0</v>
      </c>
      <c r="CW266" s="258">
        <f t="shared" si="1081"/>
        <v>0</v>
      </c>
      <c r="CX266" s="258">
        <f t="shared" si="1081"/>
        <v>0</v>
      </c>
      <c r="CY266" s="258">
        <f t="shared" si="1081"/>
        <v>0</v>
      </c>
      <c r="CZ266" s="258">
        <f t="shared" si="1081"/>
        <v>0</v>
      </c>
      <c r="DA266" s="50"/>
      <c r="DB266" s="94"/>
      <c r="DC266" s="95"/>
      <c r="DD266" s="96"/>
      <c r="DE266" s="316" t="s">
        <v>249</v>
      </c>
      <c r="DF266" s="257">
        <f t="shared" ref="DF266" si="1082">IF(DF264=0,0,DF265/DF264)</f>
        <v>0</v>
      </c>
      <c r="DG266" s="50"/>
    </row>
    <row r="267" spans="1:111" s="14" customFormat="1" ht="15" customHeight="1">
      <c r="A267" s="50"/>
      <c r="B267" s="94"/>
      <c r="C267" s="95" t="s">
        <v>65</v>
      </c>
      <c r="D267" s="96"/>
      <c r="E267" s="316" t="s">
        <v>22</v>
      </c>
      <c r="F267" s="69"/>
      <c r="G267" s="86"/>
      <c r="H267" s="81"/>
      <c r="I267" s="86"/>
      <c r="J267" s="81"/>
      <c r="K267" s="86"/>
      <c r="L267" s="81"/>
      <c r="M267" s="77"/>
      <c r="N267" s="66"/>
      <c r="O267" s="74"/>
      <c r="P267" s="66"/>
      <c r="Q267" s="74"/>
      <c r="R267" s="50"/>
      <c r="S267" s="94"/>
      <c r="T267" s="95" t="s">
        <v>65</v>
      </c>
      <c r="U267" s="96"/>
      <c r="V267" s="316" t="s">
        <v>22</v>
      </c>
      <c r="W267" s="69"/>
      <c r="X267" s="86"/>
      <c r="Y267" s="81"/>
      <c r="Z267" s="86"/>
      <c r="AA267" s="81"/>
      <c r="AB267" s="86"/>
      <c r="AC267" s="81"/>
      <c r="AD267" s="77"/>
      <c r="AE267" s="66"/>
      <c r="AF267" s="74"/>
      <c r="AG267" s="66"/>
      <c r="AH267" s="74"/>
      <c r="AI267" s="50"/>
      <c r="AJ267" s="94"/>
      <c r="AK267" s="95" t="s">
        <v>65</v>
      </c>
      <c r="AL267" s="96"/>
      <c r="AM267" s="316" t="s">
        <v>22</v>
      </c>
      <c r="AN267" s="257"/>
      <c r="AO267" s="343"/>
      <c r="AP267" s="343"/>
      <c r="AQ267" s="343"/>
      <c r="AR267" s="343"/>
      <c r="AS267" s="343"/>
      <c r="AT267" s="343"/>
      <c r="AU267" s="257"/>
      <c r="AV267" s="346"/>
      <c r="AW267" s="346"/>
      <c r="AX267" s="346"/>
      <c r="AY267" s="346"/>
      <c r="AZ267" s="50"/>
      <c r="BA267" s="268"/>
      <c r="BB267" s="48"/>
      <c r="BC267" s="94"/>
      <c r="BD267" s="95" t="s">
        <v>65</v>
      </c>
      <c r="BE267" s="96"/>
      <c r="BF267" s="316" t="s">
        <v>22</v>
      </c>
      <c r="BG267" s="257">
        <f t="shared" ref="BG267:BG268" si="1083">F267</f>
        <v>0</v>
      </c>
      <c r="BH267" s="343">
        <f>G267+BG267</f>
        <v>0</v>
      </c>
      <c r="BI267" s="343">
        <f>H267+BH267</f>
        <v>0</v>
      </c>
      <c r="BJ267" s="343">
        <f>I267+BI267</f>
        <v>0</v>
      </c>
      <c r="BK267" s="343">
        <f>J267+BJ267</f>
        <v>0</v>
      </c>
      <c r="BL267" s="343">
        <f>K267+BK267</f>
        <v>0</v>
      </c>
      <c r="BM267" s="343">
        <f>L267+BL267</f>
        <v>0</v>
      </c>
      <c r="BN267" s="257">
        <f>M267+BM267</f>
        <v>0</v>
      </c>
      <c r="BO267" s="346">
        <f>N267+BN267</f>
        <v>0</v>
      </c>
      <c r="BP267" s="346">
        <f>O267+BO267</f>
        <v>0</v>
      </c>
      <c r="BQ267" s="346">
        <f>P267+BP267</f>
        <v>0</v>
      </c>
      <c r="BR267" s="346">
        <f>Q267+BQ267</f>
        <v>0</v>
      </c>
      <c r="BS267" s="50"/>
      <c r="BT267" s="94"/>
      <c r="BU267" s="95" t="s">
        <v>65</v>
      </c>
      <c r="BV267" s="96"/>
      <c r="BW267" s="316" t="s">
        <v>22</v>
      </c>
      <c r="BX267" s="257">
        <f t="shared" ref="BX267:BX268" si="1084">W267</f>
        <v>0</v>
      </c>
      <c r="BY267" s="343">
        <f>X267+BX267</f>
        <v>0</v>
      </c>
      <c r="BZ267" s="343">
        <f>Y267+BY267</f>
        <v>0</v>
      </c>
      <c r="CA267" s="343">
        <f>Z267+BZ267</f>
        <v>0</v>
      </c>
      <c r="CB267" s="343">
        <f>AA267+CA267</f>
        <v>0</v>
      </c>
      <c r="CC267" s="343">
        <f>AB267+CB267</f>
        <v>0</v>
      </c>
      <c r="CD267" s="343">
        <f>AC267+CC267</f>
        <v>0</v>
      </c>
      <c r="CE267" s="257">
        <f>AD267+CD267</f>
        <v>0</v>
      </c>
      <c r="CF267" s="346">
        <f>AE267+CE267</f>
        <v>0</v>
      </c>
      <c r="CG267" s="346">
        <f>AF267+CF267</f>
        <v>0</v>
      </c>
      <c r="CH267" s="346">
        <f>AG267+CG267</f>
        <v>0</v>
      </c>
      <c r="CI267" s="346">
        <f>AH267+CH267</f>
        <v>0</v>
      </c>
      <c r="CJ267" s="50"/>
      <c r="CK267" s="94"/>
      <c r="CL267" s="95" t="s">
        <v>65</v>
      </c>
      <c r="CM267" s="96"/>
      <c r="CN267" s="316" t="s">
        <v>22</v>
      </c>
      <c r="CO267" s="257">
        <f t="shared" ref="CO267:CO268" si="1085">AN267</f>
        <v>0</v>
      </c>
      <c r="CP267" s="343">
        <f>AO267+CO267</f>
        <v>0</v>
      </c>
      <c r="CQ267" s="343">
        <f>AP267+CP267</f>
        <v>0</v>
      </c>
      <c r="CR267" s="343">
        <f>AQ267+CQ267</f>
        <v>0</v>
      </c>
      <c r="CS267" s="343">
        <f>AR267+CR267</f>
        <v>0</v>
      </c>
      <c r="CT267" s="343">
        <f>AS267+CS267</f>
        <v>0</v>
      </c>
      <c r="CU267" s="343">
        <f>AT267+CT267</f>
        <v>0</v>
      </c>
      <c r="CV267" s="257">
        <f>AU267+CU267</f>
        <v>0</v>
      </c>
      <c r="CW267" s="346">
        <f>AV267+CV267</f>
        <v>0</v>
      </c>
      <c r="CX267" s="346">
        <f>AW267+CW267</f>
        <v>0</v>
      </c>
      <c r="CY267" s="346">
        <f>AX267+CX267</f>
        <v>0</v>
      </c>
      <c r="CZ267" s="346">
        <f>AY267+CY267</f>
        <v>0</v>
      </c>
      <c r="DA267" s="50"/>
      <c r="DB267" s="94"/>
      <c r="DC267" s="95" t="s">
        <v>65</v>
      </c>
      <c r="DD267" s="96"/>
      <c r="DE267" s="316" t="s">
        <v>22</v>
      </c>
      <c r="DF267" s="257"/>
      <c r="DG267" s="50"/>
    </row>
    <row r="268" spans="1:111" s="14" customFormat="1" ht="15" customHeight="1">
      <c r="A268" s="50"/>
      <c r="B268" s="94"/>
      <c r="C268" s="95"/>
      <c r="D268" s="96"/>
      <c r="E268" s="316" t="s">
        <v>140</v>
      </c>
      <c r="F268" s="69"/>
      <c r="G268" s="86"/>
      <c r="H268" s="81"/>
      <c r="I268" s="86"/>
      <c r="J268" s="81"/>
      <c r="K268" s="86"/>
      <c r="L268" s="81"/>
      <c r="M268" s="77"/>
      <c r="N268" s="66"/>
      <c r="O268" s="74"/>
      <c r="P268" s="66"/>
      <c r="Q268" s="74"/>
      <c r="R268" s="50"/>
      <c r="S268" s="94"/>
      <c r="T268" s="95"/>
      <c r="U268" s="96"/>
      <c r="V268" s="316" t="s">
        <v>140</v>
      </c>
      <c r="W268" s="69"/>
      <c r="X268" s="86"/>
      <c r="Y268" s="81"/>
      <c r="Z268" s="86"/>
      <c r="AA268" s="81"/>
      <c r="AB268" s="86"/>
      <c r="AC268" s="81"/>
      <c r="AD268" s="77"/>
      <c r="AE268" s="66"/>
      <c r="AF268" s="74"/>
      <c r="AG268" s="66"/>
      <c r="AH268" s="74"/>
      <c r="AI268" s="50"/>
      <c r="AJ268" s="94"/>
      <c r="AK268" s="95"/>
      <c r="AL268" s="96"/>
      <c r="AM268" s="316" t="s">
        <v>140</v>
      </c>
      <c r="AN268" s="257"/>
      <c r="AO268" s="343"/>
      <c r="AP268" s="343"/>
      <c r="AQ268" s="343"/>
      <c r="AR268" s="343"/>
      <c r="AS268" s="343"/>
      <c r="AT268" s="343"/>
      <c r="AU268" s="257"/>
      <c r="AV268" s="346"/>
      <c r="AW268" s="346"/>
      <c r="AX268" s="346"/>
      <c r="AY268" s="346"/>
      <c r="AZ268" s="50"/>
      <c r="BA268" s="268"/>
      <c r="BB268" s="48"/>
      <c r="BC268" s="94"/>
      <c r="BD268" s="95"/>
      <c r="BE268" s="96"/>
      <c r="BF268" s="316" t="s">
        <v>140</v>
      </c>
      <c r="BG268" s="257">
        <f t="shared" si="1083"/>
        <v>0</v>
      </c>
      <c r="BH268" s="343">
        <f>G268+BG268</f>
        <v>0</v>
      </c>
      <c r="BI268" s="343">
        <f>H268+BH268</f>
        <v>0</v>
      </c>
      <c r="BJ268" s="343">
        <f>I268+BI268</f>
        <v>0</v>
      </c>
      <c r="BK268" s="343">
        <f>J268+BJ268</f>
        <v>0</v>
      </c>
      <c r="BL268" s="343">
        <f>K268+BK268</f>
        <v>0</v>
      </c>
      <c r="BM268" s="343">
        <f>L268+BL268</f>
        <v>0</v>
      </c>
      <c r="BN268" s="257">
        <f>M268+BM268</f>
        <v>0</v>
      </c>
      <c r="BO268" s="346">
        <f>N268+BN268</f>
        <v>0</v>
      </c>
      <c r="BP268" s="346">
        <f>O268+BO268</f>
        <v>0</v>
      </c>
      <c r="BQ268" s="346">
        <f>P268+BP268</f>
        <v>0</v>
      </c>
      <c r="BR268" s="346">
        <f>Q268+BQ268</f>
        <v>0</v>
      </c>
      <c r="BS268" s="50"/>
      <c r="BT268" s="94"/>
      <c r="BU268" s="95"/>
      <c r="BV268" s="96"/>
      <c r="BW268" s="316" t="s">
        <v>140</v>
      </c>
      <c r="BX268" s="257">
        <f t="shared" si="1084"/>
        <v>0</v>
      </c>
      <c r="BY268" s="343">
        <f>X268+BX268</f>
        <v>0</v>
      </c>
      <c r="BZ268" s="343">
        <f>Y268+BY268</f>
        <v>0</v>
      </c>
      <c r="CA268" s="343">
        <f>Z268+BZ268</f>
        <v>0</v>
      </c>
      <c r="CB268" s="343">
        <f>AA268+CA268</f>
        <v>0</v>
      </c>
      <c r="CC268" s="343">
        <f>AB268+CB268</f>
        <v>0</v>
      </c>
      <c r="CD268" s="343">
        <f>AC268+CC268</f>
        <v>0</v>
      </c>
      <c r="CE268" s="257">
        <f>AD268+CD268</f>
        <v>0</v>
      </c>
      <c r="CF268" s="346">
        <f>AE268+CE268</f>
        <v>0</v>
      </c>
      <c r="CG268" s="346">
        <f>AF268+CF268</f>
        <v>0</v>
      </c>
      <c r="CH268" s="346">
        <f>AG268+CG268</f>
        <v>0</v>
      </c>
      <c r="CI268" s="346">
        <f>AH268+CH268</f>
        <v>0</v>
      </c>
      <c r="CJ268" s="50"/>
      <c r="CK268" s="94"/>
      <c r="CL268" s="95"/>
      <c r="CM268" s="96"/>
      <c r="CN268" s="316" t="s">
        <v>140</v>
      </c>
      <c r="CO268" s="257">
        <f t="shared" si="1085"/>
        <v>0</v>
      </c>
      <c r="CP268" s="343">
        <f>AO268+CO268</f>
        <v>0</v>
      </c>
      <c r="CQ268" s="343">
        <f>AP268+CP268</f>
        <v>0</v>
      </c>
      <c r="CR268" s="343">
        <f>AQ268+CQ268</f>
        <v>0</v>
      </c>
      <c r="CS268" s="343">
        <f>AR268+CR268</f>
        <v>0</v>
      </c>
      <c r="CT268" s="343">
        <f>AS268+CS268</f>
        <v>0</v>
      </c>
      <c r="CU268" s="343">
        <f>AT268+CT268</f>
        <v>0</v>
      </c>
      <c r="CV268" s="257">
        <f>AU268+CU268</f>
        <v>0</v>
      </c>
      <c r="CW268" s="346">
        <f>AV268+CV268</f>
        <v>0</v>
      </c>
      <c r="CX268" s="346">
        <f>AW268+CW268</f>
        <v>0</v>
      </c>
      <c r="CY268" s="346">
        <f>AX268+CX268</f>
        <v>0</v>
      </c>
      <c r="CZ268" s="346">
        <f>AY268+CY268</f>
        <v>0</v>
      </c>
      <c r="DA268" s="50"/>
      <c r="DB268" s="94"/>
      <c r="DC268" s="95"/>
      <c r="DD268" s="96"/>
      <c r="DE268" s="316" t="s">
        <v>140</v>
      </c>
      <c r="DF268" s="257"/>
      <c r="DG268" s="50"/>
    </row>
    <row r="269" spans="1:111" s="14" customFormat="1" ht="15" customHeight="1">
      <c r="A269" s="50"/>
      <c r="B269" s="94"/>
      <c r="C269" s="95"/>
      <c r="D269" s="96"/>
      <c r="E269" s="316" t="s">
        <v>249</v>
      </c>
      <c r="F269" s="69">
        <f t="shared" si="1058"/>
        <v>0</v>
      </c>
      <c r="G269" s="86">
        <f t="shared" si="1058"/>
        <v>0</v>
      </c>
      <c r="H269" s="81">
        <f t="shared" si="1058"/>
        <v>0</v>
      </c>
      <c r="I269" s="86">
        <f t="shared" si="1058"/>
        <v>0</v>
      </c>
      <c r="J269" s="81">
        <f t="shared" si="1058"/>
        <v>0</v>
      </c>
      <c r="K269" s="86">
        <f t="shared" si="1058"/>
        <v>0</v>
      </c>
      <c r="L269" s="81">
        <f t="shared" si="1058"/>
        <v>0</v>
      </c>
      <c r="M269" s="77">
        <f t="shared" si="1058"/>
        <v>0</v>
      </c>
      <c r="N269" s="66">
        <f t="shared" si="1058"/>
        <v>0</v>
      </c>
      <c r="O269" s="74">
        <f t="shared" si="1058"/>
        <v>0</v>
      </c>
      <c r="P269" s="66">
        <f t="shared" si="1058"/>
        <v>0</v>
      </c>
      <c r="Q269" s="74">
        <f t="shared" si="1058"/>
        <v>0</v>
      </c>
      <c r="R269" s="50"/>
      <c r="S269" s="94"/>
      <c r="T269" s="95"/>
      <c r="U269" s="96"/>
      <c r="V269" s="316" t="s">
        <v>249</v>
      </c>
      <c r="W269" s="69">
        <f t="shared" ref="W269:AH269" si="1086">IF(W267=0,0,W268/W267)</f>
        <v>0</v>
      </c>
      <c r="X269" s="86">
        <f t="shared" si="1086"/>
        <v>0</v>
      </c>
      <c r="Y269" s="81">
        <f t="shared" si="1086"/>
        <v>0</v>
      </c>
      <c r="Z269" s="86">
        <f t="shared" si="1086"/>
        <v>0</v>
      </c>
      <c r="AA269" s="81">
        <f t="shared" si="1086"/>
        <v>0</v>
      </c>
      <c r="AB269" s="86">
        <f t="shared" si="1086"/>
        <v>0</v>
      </c>
      <c r="AC269" s="81">
        <f t="shared" si="1086"/>
        <v>0</v>
      </c>
      <c r="AD269" s="77">
        <f t="shared" si="1086"/>
        <v>0</v>
      </c>
      <c r="AE269" s="66">
        <f t="shared" si="1086"/>
        <v>0</v>
      </c>
      <c r="AF269" s="74">
        <f t="shared" si="1086"/>
        <v>0</v>
      </c>
      <c r="AG269" s="66">
        <f t="shared" si="1086"/>
        <v>0</v>
      </c>
      <c r="AH269" s="74">
        <f t="shared" si="1086"/>
        <v>0</v>
      </c>
      <c r="AI269" s="50"/>
      <c r="AJ269" s="94"/>
      <c r="AK269" s="95"/>
      <c r="AL269" s="96"/>
      <c r="AM269" s="316" t="s">
        <v>249</v>
      </c>
      <c r="AN269" s="257">
        <f t="shared" ref="AN269:AY269" si="1087">IF(AN267=0,0,AN268/AN267)</f>
        <v>0</v>
      </c>
      <c r="AO269" s="343">
        <f t="shared" si="1087"/>
        <v>0</v>
      </c>
      <c r="AP269" s="343">
        <f t="shared" si="1087"/>
        <v>0</v>
      </c>
      <c r="AQ269" s="343">
        <f t="shared" si="1087"/>
        <v>0</v>
      </c>
      <c r="AR269" s="343">
        <f t="shared" si="1087"/>
        <v>0</v>
      </c>
      <c r="AS269" s="343">
        <f t="shared" si="1087"/>
        <v>0</v>
      </c>
      <c r="AT269" s="343">
        <f t="shared" si="1087"/>
        <v>0</v>
      </c>
      <c r="AU269" s="257">
        <f t="shared" si="1087"/>
        <v>0</v>
      </c>
      <c r="AV269" s="346">
        <f t="shared" si="1087"/>
        <v>0</v>
      </c>
      <c r="AW269" s="346">
        <f t="shared" si="1087"/>
        <v>0</v>
      </c>
      <c r="AX269" s="346">
        <f t="shared" si="1087"/>
        <v>0</v>
      </c>
      <c r="AY269" s="346">
        <f t="shared" si="1087"/>
        <v>0</v>
      </c>
      <c r="AZ269" s="50"/>
      <c r="BA269" s="268"/>
      <c r="BB269" s="48"/>
      <c r="BC269" s="94"/>
      <c r="BD269" s="95"/>
      <c r="BE269" s="96"/>
      <c r="BF269" s="316" t="s">
        <v>249</v>
      </c>
      <c r="BG269" s="257">
        <f t="shared" ref="BG269:BR269" si="1088">IF(BG267=0,0,BG268/BG267)</f>
        <v>0</v>
      </c>
      <c r="BH269" s="343">
        <f t="shared" si="1088"/>
        <v>0</v>
      </c>
      <c r="BI269" s="343">
        <f t="shared" si="1088"/>
        <v>0</v>
      </c>
      <c r="BJ269" s="343">
        <f t="shared" si="1088"/>
        <v>0</v>
      </c>
      <c r="BK269" s="343">
        <f t="shared" si="1088"/>
        <v>0</v>
      </c>
      <c r="BL269" s="343">
        <f t="shared" si="1088"/>
        <v>0</v>
      </c>
      <c r="BM269" s="343">
        <f t="shared" si="1088"/>
        <v>0</v>
      </c>
      <c r="BN269" s="257">
        <f t="shared" si="1088"/>
        <v>0</v>
      </c>
      <c r="BO269" s="346">
        <f t="shared" si="1088"/>
        <v>0</v>
      </c>
      <c r="BP269" s="346">
        <f t="shared" si="1088"/>
        <v>0</v>
      </c>
      <c r="BQ269" s="346">
        <f t="shared" si="1088"/>
        <v>0</v>
      </c>
      <c r="BR269" s="346">
        <f t="shared" si="1088"/>
        <v>0</v>
      </c>
      <c r="BS269" s="50"/>
      <c r="BT269" s="94"/>
      <c r="BU269" s="95"/>
      <c r="BV269" s="96"/>
      <c r="BW269" s="316" t="s">
        <v>249</v>
      </c>
      <c r="BX269" s="257">
        <f t="shared" ref="BX269:CI269" si="1089">IF(BX267=0,0,BX268/BX267)</f>
        <v>0</v>
      </c>
      <c r="BY269" s="343">
        <f t="shared" si="1089"/>
        <v>0</v>
      </c>
      <c r="BZ269" s="343">
        <f t="shared" si="1089"/>
        <v>0</v>
      </c>
      <c r="CA269" s="343">
        <f t="shared" si="1089"/>
        <v>0</v>
      </c>
      <c r="CB269" s="343">
        <f t="shared" si="1089"/>
        <v>0</v>
      </c>
      <c r="CC269" s="343">
        <f t="shared" si="1089"/>
        <v>0</v>
      </c>
      <c r="CD269" s="343">
        <f t="shared" si="1089"/>
        <v>0</v>
      </c>
      <c r="CE269" s="257">
        <f t="shared" si="1089"/>
        <v>0</v>
      </c>
      <c r="CF269" s="346">
        <f t="shared" si="1089"/>
        <v>0</v>
      </c>
      <c r="CG269" s="346">
        <f t="shared" si="1089"/>
        <v>0</v>
      </c>
      <c r="CH269" s="346">
        <f t="shared" si="1089"/>
        <v>0</v>
      </c>
      <c r="CI269" s="346">
        <f t="shared" si="1089"/>
        <v>0</v>
      </c>
      <c r="CJ269" s="50"/>
      <c r="CK269" s="94"/>
      <c r="CL269" s="95"/>
      <c r="CM269" s="96"/>
      <c r="CN269" s="316" t="s">
        <v>249</v>
      </c>
      <c r="CO269" s="257">
        <f t="shared" ref="CO269:CZ269" si="1090">IF(CO267=0,0,CO268/CO267)</f>
        <v>0</v>
      </c>
      <c r="CP269" s="343">
        <f t="shared" si="1090"/>
        <v>0</v>
      </c>
      <c r="CQ269" s="343">
        <f t="shared" si="1090"/>
        <v>0</v>
      </c>
      <c r="CR269" s="343">
        <f t="shared" si="1090"/>
        <v>0</v>
      </c>
      <c r="CS269" s="343">
        <f t="shared" si="1090"/>
        <v>0</v>
      </c>
      <c r="CT269" s="343">
        <f t="shared" si="1090"/>
        <v>0</v>
      </c>
      <c r="CU269" s="343">
        <f t="shared" si="1090"/>
        <v>0</v>
      </c>
      <c r="CV269" s="257">
        <f t="shared" si="1090"/>
        <v>0</v>
      </c>
      <c r="CW269" s="346">
        <f t="shared" si="1090"/>
        <v>0</v>
      </c>
      <c r="CX269" s="346">
        <f t="shared" si="1090"/>
        <v>0</v>
      </c>
      <c r="CY269" s="346">
        <f t="shared" si="1090"/>
        <v>0</v>
      </c>
      <c r="CZ269" s="346">
        <f t="shared" si="1090"/>
        <v>0</v>
      </c>
      <c r="DA269" s="50"/>
      <c r="DB269" s="94"/>
      <c r="DC269" s="95"/>
      <c r="DD269" s="96"/>
      <c r="DE269" s="316" t="s">
        <v>249</v>
      </c>
      <c r="DF269" s="257">
        <f t="shared" ref="DF269" si="1091">IF(DF267=0,0,DF268/DF267)</f>
        <v>0</v>
      </c>
      <c r="DG269" s="50"/>
    </row>
    <row r="270" spans="1:111" s="14" customFormat="1" ht="15" customHeight="1">
      <c r="A270" s="50"/>
      <c r="B270" s="94"/>
      <c r="C270" s="95" t="s">
        <v>66</v>
      </c>
      <c r="D270" s="96"/>
      <c r="E270" s="316" t="s">
        <v>22</v>
      </c>
      <c r="F270" s="69"/>
      <c r="G270" s="77"/>
      <c r="H270" s="69"/>
      <c r="I270" s="77"/>
      <c r="J270" s="69"/>
      <c r="K270" s="77"/>
      <c r="L270" s="69"/>
      <c r="M270" s="77"/>
      <c r="N270" s="67"/>
      <c r="O270" s="75"/>
      <c r="P270" s="67"/>
      <c r="Q270" s="75"/>
      <c r="R270" s="50"/>
      <c r="S270" s="94"/>
      <c r="T270" s="95" t="s">
        <v>66</v>
      </c>
      <c r="U270" s="96"/>
      <c r="V270" s="316" t="s">
        <v>22</v>
      </c>
      <c r="W270" s="69"/>
      <c r="X270" s="77"/>
      <c r="Y270" s="69"/>
      <c r="Z270" s="77"/>
      <c r="AA270" s="69"/>
      <c r="AB270" s="77"/>
      <c r="AC270" s="69"/>
      <c r="AD270" s="77"/>
      <c r="AE270" s="67"/>
      <c r="AF270" s="75"/>
      <c r="AG270" s="67"/>
      <c r="AH270" s="75"/>
      <c r="AI270" s="50"/>
      <c r="AJ270" s="94"/>
      <c r="AK270" s="95" t="s">
        <v>66</v>
      </c>
      <c r="AL270" s="96"/>
      <c r="AM270" s="316" t="s">
        <v>22</v>
      </c>
      <c r="AN270" s="257"/>
      <c r="AO270" s="257"/>
      <c r="AP270" s="257"/>
      <c r="AQ270" s="257"/>
      <c r="AR270" s="257"/>
      <c r="AS270" s="257"/>
      <c r="AT270" s="257"/>
      <c r="AU270" s="257"/>
      <c r="AV270" s="258"/>
      <c r="AW270" s="258"/>
      <c r="AX270" s="258"/>
      <c r="AY270" s="258"/>
      <c r="AZ270" s="50"/>
      <c r="BA270" s="268"/>
      <c r="BB270" s="48"/>
      <c r="BC270" s="94"/>
      <c r="BD270" s="95" t="s">
        <v>66</v>
      </c>
      <c r="BE270" s="96"/>
      <c r="BF270" s="316" t="s">
        <v>22</v>
      </c>
      <c r="BG270" s="257">
        <f t="shared" ref="BG270:BG271" si="1092">F270</f>
        <v>0</v>
      </c>
      <c r="BH270" s="257">
        <f>G270+BG270</f>
        <v>0</v>
      </c>
      <c r="BI270" s="257">
        <f>H270+BH270</f>
        <v>0</v>
      </c>
      <c r="BJ270" s="257">
        <f>I270+BI270</f>
        <v>0</v>
      </c>
      <c r="BK270" s="257">
        <f>J270+BJ270</f>
        <v>0</v>
      </c>
      <c r="BL270" s="257">
        <f>K270+BK270</f>
        <v>0</v>
      </c>
      <c r="BM270" s="257">
        <f>L270+BL270</f>
        <v>0</v>
      </c>
      <c r="BN270" s="257">
        <f>M270+BM270</f>
        <v>0</v>
      </c>
      <c r="BO270" s="258">
        <f>N270+BN270</f>
        <v>0</v>
      </c>
      <c r="BP270" s="258">
        <f>O270+BO270</f>
        <v>0</v>
      </c>
      <c r="BQ270" s="258">
        <f>P270+BP270</f>
        <v>0</v>
      </c>
      <c r="BR270" s="258">
        <f>Q270+BQ270</f>
        <v>0</v>
      </c>
      <c r="BS270" s="50"/>
      <c r="BT270" s="94"/>
      <c r="BU270" s="95" t="s">
        <v>66</v>
      </c>
      <c r="BV270" s="96"/>
      <c r="BW270" s="316" t="s">
        <v>22</v>
      </c>
      <c r="BX270" s="257">
        <f t="shared" ref="BX270:BX271" si="1093">W270</f>
        <v>0</v>
      </c>
      <c r="BY270" s="257">
        <f>X270+BX270</f>
        <v>0</v>
      </c>
      <c r="BZ270" s="257">
        <f>Y270+BY270</f>
        <v>0</v>
      </c>
      <c r="CA270" s="257">
        <f>Z270+BZ270</f>
        <v>0</v>
      </c>
      <c r="CB270" s="257">
        <f>AA270+CA270</f>
        <v>0</v>
      </c>
      <c r="CC270" s="257">
        <f>AB270+CB270</f>
        <v>0</v>
      </c>
      <c r="CD270" s="257">
        <f>AC270+CC270</f>
        <v>0</v>
      </c>
      <c r="CE270" s="257">
        <f>AD270+CD270</f>
        <v>0</v>
      </c>
      <c r="CF270" s="258">
        <f>AE270+CE270</f>
        <v>0</v>
      </c>
      <c r="CG270" s="258">
        <f>AF270+CF270</f>
        <v>0</v>
      </c>
      <c r="CH270" s="258">
        <f>AG270+CG270</f>
        <v>0</v>
      </c>
      <c r="CI270" s="258">
        <f>AH270+CH270</f>
        <v>0</v>
      </c>
      <c r="CJ270" s="50"/>
      <c r="CK270" s="94"/>
      <c r="CL270" s="95" t="s">
        <v>66</v>
      </c>
      <c r="CM270" s="96"/>
      <c r="CN270" s="316" t="s">
        <v>22</v>
      </c>
      <c r="CO270" s="257">
        <f t="shared" ref="CO270:CO271" si="1094">AN270</f>
        <v>0</v>
      </c>
      <c r="CP270" s="257">
        <f>AO270+CO270</f>
        <v>0</v>
      </c>
      <c r="CQ270" s="257">
        <f>AP270+CP270</f>
        <v>0</v>
      </c>
      <c r="CR270" s="257">
        <f>AQ270+CQ270</f>
        <v>0</v>
      </c>
      <c r="CS270" s="257">
        <f>AR270+CR270</f>
        <v>0</v>
      </c>
      <c r="CT270" s="257">
        <f>AS270+CS270</f>
        <v>0</v>
      </c>
      <c r="CU270" s="257">
        <f>AT270+CT270</f>
        <v>0</v>
      </c>
      <c r="CV270" s="257">
        <f>AU270+CU270</f>
        <v>0</v>
      </c>
      <c r="CW270" s="258">
        <f>AV270+CV270</f>
        <v>0</v>
      </c>
      <c r="CX270" s="258">
        <f>AW270+CW270</f>
        <v>0</v>
      </c>
      <c r="CY270" s="258">
        <f>AX270+CX270</f>
        <v>0</v>
      </c>
      <c r="CZ270" s="258">
        <f>AY270+CY270</f>
        <v>0</v>
      </c>
      <c r="DA270" s="50"/>
      <c r="DB270" s="94"/>
      <c r="DC270" s="95" t="s">
        <v>66</v>
      </c>
      <c r="DD270" s="96"/>
      <c r="DE270" s="316" t="s">
        <v>22</v>
      </c>
      <c r="DF270" s="257"/>
      <c r="DG270" s="50"/>
    </row>
    <row r="271" spans="1:111" s="14" customFormat="1" ht="15" customHeight="1">
      <c r="A271" s="50"/>
      <c r="B271" s="94"/>
      <c r="C271" s="95"/>
      <c r="D271" s="96"/>
      <c r="E271" s="316" t="s">
        <v>140</v>
      </c>
      <c r="F271" s="69"/>
      <c r="G271" s="77"/>
      <c r="H271" s="69"/>
      <c r="I271" s="77"/>
      <c r="J271" s="69"/>
      <c r="K271" s="77"/>
      <c r="L271" s="69"/>
      <c r="M271" s="77"/>
      <c r="N271" s="67"/>
      <c r="O271" s="75"/>
      <c r="P271" s="67"/>
      <c r="Q271" s="75"/>
      <c r="R271" s="50"/>
      <c r="S271" s="94"/>
      <c r="T271" s="95"/>
      <c r="U271" s="96"/>
      <c r="V271" s="316" t="s">
        <v>140</v>
      </c>
      <c r="W271" s="69"/>
      <c r="X271" s="77"/>
      <c r="Y271" s="69"/>
      <c r="Z271" s="77"/>
      <c r="AA271" s="69"/>
      <c r="AB271" s="77"/>
      <c r="AC271" s="69"/>
      <c r="AD271" s="77"/>
      <c r="AE271" s="67"/>
      <c r="AF271" s="75"/>
      <c r="AG271" s="67"/>
      <c r="AH271" s="75"/>
      <c r="AI271" s="50"/>
      <c r="AJ271" s="94"/>
      <c r="AK271" s="95"/>
      <c r="AL271" s="96"/>
      <c r="AM271" s="316" t="s">
        <v>140</v>
      </c>
      <c r="AN271" s="257"/>
      <c r="AO271" s="257"/>
      <c r="AP271" s="257"/>
      <c r="AQ271" s="257"/>
      <c r="AR271" s="257"/>
      <c r="AS271" s="257"/>
      <c r="AT271" s="257"/>
      <c r="AU271" s="257"/>
      <c r="AV271" s="258"/>
      <c r="AW271" s="258"/>
      <c r="AX271" s="258"/>
      <c r="AY271" s="258"/>
      <c r="AZ271" s="50"/>
      <c r="BA271" s="268"/>
      <c r="BB271" s="48"/>
      <c r="BC271" s="94"/>
      <c r="BD271" s="95"/>
      <c r="BE271" s="96"/>
      <c r="BF271" s="316" t="s">
        <v>140</v>
      </c>
      <c r="BG271" s="257">
        <f t="shared" si="1092"/>
        <v>0</v>
      </c>
      <c r="BH271" s="257">
        <f>G271+BG271</f>
        <v>0</v>
      </c>
      <c r="BI271" s="257">
        <f>H271+BH271</f>
        <v>0</v>
      </c>
      <c r="BJ271" s="257">
        <f>I271+BI271</f>
        <v>0</v>
      </c>
      <c r="BK271" s="257">
        <f>J271+BJ271</f>
        <v>0</v>
      </c>
      <c r="BL271" s="257">
        <f>K271+BK271</f>
        <v>0</v>
      </c>
      <c r="BM271" s="257">
        <f>L271+BL271</f>
        <v>0</v>
      </c>
      <c r="BN271" s="257">
        <f>M271+BM271</f>
        <v>0</v>
      </c>
      <c r="BO271" s="258">
        <f>N271+BN271</f>
        <v>0</v>
      </c>
      <c r="BP271" s="258">
        <f>O271+BO271</f>
        <v>0</v>
      </c>
      <c r="BQ271" s="258">
        <f>P271+BP271</f>
        <v>0</v>
      </c>
      <c r="BR271" s="258">
        <f>Q271+BQ271</f>
        <v>0</v>
      </c>
      <c r="BS271" s="50"/>
      <c r="BT271" s="94"/>
      <c r="BU271" s="95"/>
      <c r="BV271" s="96"/>
      <c r="BW271" s="316" t="s">
        <v>140</v>
      </c>
      <c r="BX271" s="257">
        <f t="shared" si="1093"/>
        <v>0</v>
      </c>
      <c r="BY271" s="257">
        <f>X271+BX271</f>
        <v>0</v>
      </c>
      <c r="BZ271" s="257">
        <f>Y271+BY271</f>
        <v>0</v>
      </c>
      <c r="CA271" s="257">
        <f>Z271+BZ271</f>
        <v>0</v>
      </c>
      <c r="CB271" s="257">
        <f>AA271+CA271</f>
        <v>0</v>
      </c>
      <c r="CC271" s="257">
        <f>AB271+CB271</f>
        <v>0</v>
      </c>
      <c r="CD271" s="257">
        <f>AC271+CC271</f>
        <v>0</v>
      </c>
      <c r="CE271" s="257">
        <f>AD271+CD271</f>
        <v>0</v>
      </c>
      <c r="CF271" s="258">
        <f>AE271+CE271</f>
        <v>0</v>
      </c>
      <c r="CG271" s="258">
        <f>AF271+CF271</f>
        <v>0</v>
      </c>
      <c r="CH271" s="258">
        <f>AG271+CG271</f>
        <v>0</v>
      </c>
      <c r="CI271" s="258">
        <f>AH271+CH271</f>
        <v>0</v>
      </c>
      <c r="CJ271" s="50"/>
      <c r="CK271" s="94"/>
      <c r="CL271" s="95"/>
      <c r="CM271" s="96"/>
      <c r="CN271" s="316" t="s">
        <v>140</v>
      </c>
      <c r="CO271" s="257">
        <f t="shared" si="1094"/>
        <v>0</v>
      </c>
      <c r="CP271" s="257">
        <f>AO271+CO271</f>
        <v>0</v>
      </c>
      <c r="CQ271" s="257">
        <f>AP271+CP271</f>
        <v>0</v>
      </c>
      <c r="CR271" s="257">
        <f>AQ271+CQ271</f>
        <v>0</v>
      </c>
      <c r="CS271" s="257">
        <f>AR271+CR271</f>
        <v>0</v>
      </c>
      <c r="CT271" s="257">
        <f>AS271+CS271</f>
        <v>0</v>
      </c>
      <c r="CU271" s="257">
        <f>AT271+CT271</f>
        <v>0</v>
      </c>
      <c r="CV271" s="257">
        <f>AU271+CU271</f>
        <v>0</v>
      </c>
      <c r="CW271" s="258">
        <f>AV271+CV271</f>
        <v>0</v>
      </c>
      <c r="CX271" s="258">
        <f>AW271+CW271</f>
        <v>0</v>
      </c>
      <c r="CY271" s="258">
        <f>AX271+CX271</f>
        <v>0</v>
      </c>
      <c r="CZ271" s="258">
        <f>AY271+CY271</f>
        <v>0</v>
      </c>
      <c r="DA271" s="50"/>
      <c r="DB271" s="94"/>
      <c r="DC271" s="95"/>
      <c r="DD271" s="96"/>
      <c r="DE271" s="316" t="s">
        <v>140</v>
      </c>
      <c r="DF271" s="257"/>
      <c r="DG271" s="50"/>
    </row>
    <row r="272" spans="1:111" s="14" customFormat="1" ht="15" customHeight="1">
      <c r="A272" s="50"/>
      <c r="B272" s="94"/>
      <c r="C272" s="95"/>
      <c r="D272" s="96"/>
      <c r="E272" s="316" t="s">
        <v>249</v>
      </c>
      <c r="F272" s="69">
        <f t="shared" si="1058"/>
        <v>0</v>
      </c>
      <c r="G272" s="77">
        <f t="shared" si="1058"/>
        <v>0</v>
      </c>
      <c r="H272" s="69">
        <f t="shared" si="1058"/>
        <v>0</v>
      </c>
      <c r="I272" s="77">
        <f t="shared" si="1058"/>
        <v>0</v>
      </c>
      <c r="J272" s="69">
        <f t="shared" si="1058"/>
        <v>0</v>
      </c>
      <c r="K272" s="77">
        <f t="shared" si="1058"/>
        <v>0</v>
      </c>
      <c r="L272" s="69">
        <f t="shared" si="1058"/>
        <v>0</v>
      </c>
      <c r="M272" s="77">
        <f t="shared" si="1058"/>
        <v>0</v>
      </c>
      <c r="N272" s="67">
        <f t="shared" si="1058"/>
        <v>0</v>
      </c>
      <c r="O272" s="75">
        <f t="shared" si="1058"/>
        <v>0</v>
      </c>
      <c r="P272" s="67">
        <f t="shared" si="1058"/>
        <v>0</v>
      </c>
      <c r="Q272" s="75">
        <f t="shared" si="1058"/>
        <v>0</v>
      </c>
      <c r="R272" s="50"/>
      <c r="S272" s="94"/>
      <c r="T272" s="95"/>
      <c r="U272" s="96"/>
      <c r="V272" s="316" t="s">
        <v>249</v>
      </c>
      <c r="W272" s="69">
        <f t="shared" ref="W272:AH272" si="1095">IF(W270=0,0,W271/W270)</f>
        <v>0</v>
      </c>
      <c r="X272" s="77">
        <f t="shared" si="1095"/>
        <v>0</v>
      </c>
      <c r="Y272" s="69">
        <f t="shared" si="1095"/>
        <v>0</v>
      </c>
      <c r="Z272" s="77">
        <f t="shared" si="1095"/>
        <v>0</v>
      </c>
      <c r="AA272" s="69">
        <f t="shared" si="1095"/>
        <v>0</v>
      </c>
      <c r="AB272" s="77">
        <f t="shared" si="1095"/>
        <v>0</v>
      </c>
      <c r="AC272" s="69">
        <f t="shared" si="1095"/>
        <v>0</v>
      </c>
      <c r="AD272" s="77">
        <f t="shared" si="1095"/>
        <v>0</v>
      </c>
      <c r="AE272" s="67">
        <f t="shared" si="1095"/>
        <v>0</v>
      </c>
      <c r="AF272" s="75">
        <f t="shared" si="1095"/>
        <v>0</v>
      </c>
      <c r="AG272" s="67">
        <f t="shared" si="1095"/>
        <v>0</v>
      </c>
      <c r="AH272" s="75">
        <f t="shared" si="1095"/>
        <v>0</v>
      </c>
      <c r="AI272" s="50"/>
      <c r="AJ272" s="94"/>
      <c r="AK272" s="95"/>
      <c r="AL272" s="96"/>
      <c r="AM272" s="316" t="s">
        <v>249</v>
      </c>
      <c r="AN272" s="257">
        <f t="shared" ref="AN272:AY272" si="1096">IF(AN270=0,0,AN271/AN270)</f>
        <v>0</v>
      </c>
      <c r="AO272" s="257">
        <f t="shared" si="1096"/>
        <v>0</v>
      </c>
      <c r="AP272" s="257">
        <f t="shared" si="1096"/>
        <v>0</v>
      </c>
      <c r="AQ272" s="257">
        <f t="shared" si="1096"/>
        <v>0</v>
      </c>
      <c r="AR272" s="257">
        <f t="shared" si="1096"/>
        <v>0</v>
      </c>
      <c r="AS272" s="257">
        <f t="shared" si="1096"/>
        <v>0</v>
      </c>
      <c r="AT272" s="257">
        <f t="shared" si="1096"/>
        <v>0</v>
      </c>
      <c r="AU272" s="257">
        <f t="shared" si="1096"/>
        <v>0</v>
      </c>
      <c r="AV272" s="258">
        <f t="shared" si="1096"/>
        <v>0</v>
      </c>
      <c r="AW272" s="258">
        <f t="shared" si="1096"/>
        <v>0</v>
      </c>
      <c r="AX272" s="258">
        <f t="shared" si="1096"/>
        <v>0</v>
      </c>
      <c r="AY272" s="258">
        <f t="shared" si="1096"/>
        <v>0</v>
      </c>
      <c r="AZ272" s="50"/>
      <c r="BA272" s="268"/>
      <c r="BB272" s="48"/>
      <c r="BC272" s="94"/>
      <c r="BD272" s="95"/>
      <c r="BE272" s="96"/>
      <c r="BF272" s="316" t="s">
        <v>249</v>
      </c>
      <c r="BG272" s="257">
        <f t="shared" ref="BG272:BR272" si="1097">IF(BG270=0,0,BG271/BG270)</f>
        <v>0</v>
      </c>
      <c r="BH272" s="257">
        <f t="shared" si="1097"/>
        <v>0</v>
      </c>
      <c r="BI272" s="257">
        <f t="shared" si="1097"/>
        <v>0</v>
      </c>
      <c r="BJ272" s="257">
        <f t="shared" si="1097"/>
        <v>0</v>
      </c>
      <c r="BK272" s="257">
        <f t="shared" si="1097"/>
        <v>0</v>
      </c>
      <c r="BL272" s="257">
        <f t="shared" si="1097"/>
        <v>0</v>
      </c>
      <c r="BM272" s="257">
        <f t="shared" si="1097"/>
        <v>0</v>
      </c>
      <c r="BN272" s="257">
        <f t="shared" si="1097"/>
        <v>0</v>
      </c>
      <c r="BO272" s="258">
        <f t="shared" si="1097"/>
        <v>0</v>
      </c>
      <c r="BP272" s="258">
        <f t="shared" si="1097"/>
        <v>0</v>
      </c>
      <c r="BQ272" s="258">
        <f t="shared" si="1097"/>
        <v>0</v>
      </c>
      <c r="BR272" s="258">
        <f t="shared" si="1097"/>
        <v>0</v>
      </c>
      <c r="BS272" s="50"/>
      <c r="BT272" s="94"/>
      <c r="BU272" s="95"/>
      <c r="BV272" s="96"/>
      <c r="BW272" s="316" t="s">
        <v>249</v>
      </c>
      <c r="BX272" s="257">
        <f t="shared" ref="BX272:CI272" si="1098">IF(BX270=0,0,BX271/BX270)</f>
        <v>0</v>
      </c>
      <c r="BY272" s="257">
        <f t="shared" si="1098"/>
        <v>0</v>
      </c>
      <c r="BZ272" s="257">
        <f t="shared" si="1098"/>
        <v>0</v>
      </c>
      <c r="CA272" s="257">
        <f t="shared" si="1098"/>
        <v>0</v>
      </c>
      <c r="CB272" s="257">
        <f t="shared" si="1098"/>
        <v>0</v>
      </c>
      <c r="CC272" s="257">
        <f t="shared" si="1098"/>
        <v>0</v>
      </c>
      <c r="CD272" s="257">
        <f t="shared" si="1098"/>
        <v>0</v>
      </c>
      <c r="CE272" s="257">
        <f t="shared" si="1098"/>
        <v>0</v>
      </c>
      <c r="CF272" s="258">
        <f t="shared" si="1098"/>
        <v>0</v>
      </c>
      <c r="CG272" s="258">
        <f t="shared" si="1098"/>
        <v>0</v>
      </c>
      <c r="CH272" s="258">
        <f t="shared" si="1098"/>
        <v>0</v>
      </c>
      <c r="CI272" s="258">
        <f t="shared" si="1098"/>
        <v>0</v>
      </c>
      <c r="CJ272" s="50"/>
      <c r="CK272" s="94"/>
      <c r="CL272" s="95"/>
      <c r="CM272" s="96"/>
      <c r="CN272" s="316" t="s">
        <v>249</v>
      </c>
      <c r="CO272" s="257">
        <f t="shared" ref="CO272:CZ272" si="1099">IF(CO270=0,0,CO271/CO270)</f>
        <v>0</v>
      </c>
      <c r="CP272" s="257">
        <f t="shared" si="1099"/>
        <v>0</v>
      </c>
      <c r="CQ272" s="257">
        <f t="shared" si="1099"/>
        <v>0</v>
      </c>
      <c r="CR272" s="257">
        <f t="shared" si="1099"/>
        <v>0</v>
      </c>
      <c r="CS272" s="257">
        <f t="shared" si="1099"/>
        <v>0</v>
      </c>
      <c r="CT272" s="257">
        <f t="shared" si="1099"/>
        <v>0</v>
      </c>
      <c r="CU272" s="257">
        <f t="shared" si="1099"/>
        <v>0</v>
      </c>
      <c r="CV272" s="257">
        <f t="shared" si="1099"/>
        <v>0</v>
      </c>
      <c r="CW272" s="258">
        <f t="shared" si="1099"/>
        <v>0</v>
      </c>
      <c r="CX272" s="258">
        <f t="shared" si="1099"/>
        <v>0</v>
      </c>
      <c r="CY272" s="258">
        <f t="shared" si="1099"/>
        <v>0</v>
      </c>
      <c r="CZ272" s="258">
        <f t="shared" si="1099"/>
        <v>0</v>
      </c>
      <c r="DA272" s="50"/>
      <c r="DB272" s="94"/>
      <c r="DC272" s="95"/>
      <c r="DD272" s="96"/>
      <c r="DE272" s="316" t="s">
        <v>249</v>
      </c>
      <c r="DF272" s="257">
        <f t="shared" ref="DF272" si="1100">IF(DF270=0,0,DF271/DF270)</f>
        <v>0</v>
      </c>
      <c r="DG272" s="50"/>
    </row>
    <row r="273" spans="1:111" s="14" customFormat="1" ht="15" customHeight="1">
      <c r="A273" s="50"/>
      <c r="B273" s="94"/>
      <c r="C273" s="95" t="s">
        <v>67</v>
      </c>
      <c r="D273" s="96"/>
      <c r="E273" s="316" t="s">
        <v>22</v>
      </c>
      <c r="F273" s="69"/>
      <c r="G273" s="86"/>
      <c r="H273" s="81"/>
      <c r="I273" s="86"/>
      <c r="J273" s="81"/>
      <c r="K273" s="86"/>
      <c r="L273" s="81"/>
      <c r="M273" s="77"/>
      <c r="N273" s="66"/>
      <c r="O273" s="74"/>
      <c r="P273" s="66"/>
      <c r="Q273" s="74"/>
      <c r="R273" s="50"/>
      <c r="S273" s="94"/>
      <c r="T273" s="95" t="s">
        <v>67</v>
      </c>
      <c r="U273" s="96"/>
      <c r="V273" s="316" t="s">
        <v>22</v>
      </c>
      <c r="W273" s="69"/>
      <c r="X273" s="86"/>
      <c r="Y273" s="81"/>
      <c r="Z273" s="86"/>
      <c r="AA273" s="81"/>
      <c r="AB273" s="86"/>
      <c r="AC273" s="81"/>
      <c r="AD273" s="77"/>
      <c r="AE273" s="66"/>
      <c r="AF273" s="74"/>
      <c r="AG273" s="66"/>
      <c r="AH273" s="74"/>
      <c r="AI273" s="50"/>
      <c r="AJ273" s="94"/>
      <c r="AK273" s="95" t="s">
        <v>67</v>
      </c>
      <c r="AL273" s="96"/>
      <c r="AM273" s="316" t="s">
        <v>22</v>
      </c>
      <c r="AN273" s="257"/>
      <c r="AO273" s="343"/>
      <c r="AP273" s="343"/>
      <c r="AQ273" s="343"/>
      <c r="AR273" s="343"/>
      <c r="AS273" s="343"/>
      <c r="AT273" s="343"/>
      <c r="AU273" s="257"/>
      <c r="AV273" s="346"/>
      <c r="AW273" s="346"/>
      <c r="AX273" s="346"/>
      <c r="AY273" s="346"/>
      <c r="AZ273" s="50"/>
      <c r="BA273" s="268"/>
      <c r="BB273" s="48"/>
      <c r="BC273" s="94"/>
      <c r="BD273" s="95" t="s">
        <v>67</v>
      </c>
      <c r="BE273" s="96"/>
      <c r="BF273" s="316" t="s">
        <v>22</v>
      </c>
      <c r="BG273" s="257">
        <f t="shared" ref="BG273:BG274" si="1101">F273</f>
        <v>0</v>
      </c>
      <c r="BH273" s="343">
        <f>G273+BG273</f>
        <v>0</v>
      </c>
      <c r="BI273" s="343">
        <f>H273+BH273</f>
        <v>0</v>
      </c>
      <c r="BJ273" s="343">
        <f>I273+BI273</f>
        <v>0</v>
      </c>
      <c r="BK273" s="343">
        <f>J273+BJ273</f>
        <v>0</v>
      </c>
      <c r="BL273" s="343">
        <f>K273+BK273</f>
        <v>0</v>
      </c>
      <c r="BM273" s="343">
        <f>L273+BL273</f>
        <v>0</v>
      </c>
      <c r="BN273" s="257">
        <f>M273+BM273</f>
        <v>0</v>
      </c>
      <c r="BO273" s="346">
        <f>N273+BN273</f>
        <v>0</v>
      </c>
      <c r="BP273" s="346">
        <f>O273+BO273</f>
        <v>0</v>
      </c>
      <c r="BQ273" s="346">
        <f>P273+BP273</f>
        <v>0</v>
      </c>
      <c r="BR273" s="346">
        <f>Q273+BQ273</f>
        <v>0</v>
      </c>
      <c r="BS273" s="50"/>
      <c r="BT273" s="94"/>
      <c r="BU273" s="95" t="s">
        <v>67</v>
      </c>
      <c r="BV273" s="96"/>
      <c r="BW273" s="316" t="s">
        <v>22</v>
      </c>
      <c r="BX273" s="257">
        <f t="shared" ref="BX273:BX274" si="1102">W273</f>
        <v>0</v>
      </c>
      <c r="BY273" s="343">
        <f>X273+BX273</f>
        <v>0</v>
      </c>
      <c r="BZ273" s="343">
        <f>Y273+BY273</f>
        <v>0</v>
      </c>
      <c r="CA273" s="343">
        <f>Z273+BZ273</f>
        <v>0</v>
      </c>
      <c r="CB273" s="343">
        <f>AA273+CA273</f>
        <v>0</v>
      </c>
      <c r="CC273" s="343">
        <f>AB273+CB273</f>
        <v>0</v>
      </c>
      <c r="CD273" s="343">
        <f>AC273+CC273</f>
        <v>0</v>
      </c>
      <c r="CE273" s="257">
        <f>AD273+CD273</f>
        <v>0</v>
      </c>
      <c r="CF273" s="346">
        <f>AE273+CE273</f>
        <v>0</v>
      </c>
      <c r="CG273" s="346">
        <f>AF273+CF273</f>
        <v>0</v>
      </c>
      <c r="CH273" s="346">
        <f>AG273+CG273</f>
        <v>0</v>
      </c>
      <c r="CI273" s="346">
        <f>AH273+CH273</f>
        <v>0</v>
      </c>
      <c r="CJ273" s="50"/>
      <c r="CK273" s="94"/>
      <c r="CL273" s="95" t="s">
        <v>67</v>
      </c>
      <c r="CM273" s="96"/>
      <c r="CN273" s="316" t="s">
        <v>22</v>
      </c>
      <c r="CO273" s="257">
        <f t="shared" ref="CO273:CO274" si="1103">AN273</f>
        <v>0</v>
      </c>
      <c r="CP273" s="343">
        <f>AO273+CO273</f>
        <v>0</v>
      </c>
      <c r="CQ273" s="343">
        <f>AP273+CP273</f>
        <v>0</v>
      </c>
      <c r="CR273" s="343">
        <f>AQ273+CQ273</f>
        <v>0</v>
      </c>
      <c r="CS273" s="343">
        <f>AR273+CR273</f>
        <v>0</v>
      </c>
      <c r="CT273" s="343">
        <f>AS273+CS273</f>
        <v>0</v>
      </c>
      <c r="CU273" s="343">
        <f>AT273+CT273</f>
        <v>0</v>
      </c>
      <c r="CV273" s="257">
        <f>AU273+CU273</f>
        <v>0</v>
      </c>
      <c r="CW273" s="346">
        <f>AV273+CV273</f>
        <v>0</v>
      </c>
      <c r="CX273" s="346">
        <f>AW273+CW273</f>
        <v>0</v>
      </c>
      <c r="CY273" s="346">
        <f>AX273+CX273</f>
        <v>0</v>
      </c>
      <c r="CZ273" s="346">
        <f>AY273+CY273</f>
        <v>0</v>
      </c>
      <c r="DA273" s="50"/>
      <c r="DB273" s="94"/>
      <c r="DC273" s="95" t="s">
        <v>67</v>
      </c>
      <c r="DD273" s="96"/>
      <c r="DE273" s="316" t="s">
        <v>22</v>
      </c>
      <c r="DF273" s="257"/>
      <c r="DG273" s="50"/>
    </row>
    <row r="274" spans="1:111" s="14" customFormat="1" ht="15" customHeight="1">
      <c r="A274" s="50"/>
      <c r="B274" s="94"/>
      <c r="C274" s="95"/>
      <c r="D274" s="96"/>
      <c r="E274" s="316" t="s">
        <v>140</v>
      </c>
      <c r="F274" s="69"/>
      <c r="G274" s="86"/>
      <c r="H274" s="81"/>
      <c r="I274" s="86"/>
      <c r="J274" s="81"/>
      <c r="K274" s="86"/>
      <c r="L274" s="81"/>
      <c r="M274" s="77"/>
      <c r="N274" s="66"/>
      <c r="O274" s="74"/>
      <c r="P274" s="66"/>
      <c r="Q274" s="74"/>
      <c r="R274" s="50"/>
      <c r="S274" s="94"/>
      <c r="T274" s="95"/>
      <c r="U274" s="96"/>
      <c r="V274" s="316" t="s">
        <v>140</v>
      </c>
      <c r="W274" s="69"/>
      <c r="X274" s="86"/>
      <c r="Y274" s="81"/>
      <c r="Z274" s="86"/>
      <c r="AA274" s="81"/>
      <c r="AB274" s="86"/>
      <c r="AC274" s="81"/>
      <c r="AD274" s="77"/>
      <c r="AE274" s="66"/>
      <c r="AF274" s="74"/>
      <c r="AG274" s="66"/>
      <c r="AH274" s="74"/>
      <c r="AI274" s="50"/>
      <c r="AJ274" s="94"/>
      <c r="AK274" s="95"/>
      <c r="AL274" s="96"/>
      <c r="AM274" s="316" t="s">
        <v>140</v>
      </c>
      <c r="AN274" s="257"/>
      <c r="AO274" s="343"/>
      <c r="AP274" s="343"/>
      <c r="AQ274" s="343"/>
      <c r="AR274" s="343"/>
      <c r="AS274" s="343"/>
      <c r="AT274" s="343"/>
      <c r="AU274" s="257"/>
      <c r="AV274" s="346"/>
      <c r="AW274" s="346"/>
      <c r="AX274" s="346"/>
      <c r="AY274" s="346"/>
      <c r="AZ274" s="50"/>
      <c r="BA274" s="268"/>
      <c r="BB274" s="48"/>
      <c r="BC274" s="94"/>
      <c r="BD274" s="95"/>
      <c r="BE274" s="96"/>
      <c r="BF274" s="316" t="s">
        <v>140</v>
      </c>
      <c r="BG274" s="257">
        <f t="shared" si="1101"/>
        <v>0</v>
      </c>
      <c r="BH274" s="343">
        <f>G274+BG274</f>
        <v>0</v>
      </c>
      <c r="BI274" s="343">
        <f>H274+BH274</f>
        <v>0</v>
      </c>
      <c r="BJ274" s="343">
        <f>I274+BI274</f>
        <v>0</v>
      </c>
      <c r="BK274" s="343">
        <f>J274+BJ274</f>
        <v>0</v>
      </c>
      <c r="BL274" s="343">
        <f>K274+BK274</f>
        <v>0</v>
      </c>
      <c r="BM274" s="343">
        <f>L274+BL274</f>
        <v>0</v>
      </c>
      <c r="BN274" s="257">
        <f>M274+BM274</f>
        <v>0</v>
      </c>
      <c r="BO274" s="346">
        <f>N274+BN274</f>
        <v>0</v>
      </c>
      <c r="BP274" s="346">
        <f>O274+BO274</f>
        <v>0</v>
      </c>
      <c r="BQ274" s="346">
        <f>P274+BP274</f>
        <v>0</v>
      </c>
      <c r="BR274" s="346">
        <f>Q274+BQ274</f>
        <v>0</v>
      </c>
      <c r="BS274" s="50"/>
      <c r="BT274" s="94"/>
      <c r="BU274" s="95"/>
      <c r="BV274" s="96"/>
      <c r="BW274" s="316" t="s">
        <v>140</v>
      </c>
      <c r="BX274" s="257">
        <f t="shared" si="1102"/>
        <v>0</v>
      </c>
      <c r="BY274" s="343">
        <f>X274+BX274</f>
        <v>0</v>
      </c>
      <c r="BZ274" s="343">
        <f>Y274+BY274</f>
        <v>0</v>
      </c>
      <c r="CA274" s="343">
        <f>Z274+BZ274</f>
        <v>0</v>
      </c>
      <c r="CB274" s="343">
        <f>AA274+CA274</f>
        <v>0</v>
      </c>
      <c r="CC274" s="343">
        <f>AB274+CB274</f>
        <v>0</v>
      </c>
      <c r="CD274" s="343">
        <f>AC274+CC274</f>
        <v>0</v>
      </c>
      <c r="CE274" s="257">
        <f>AD274+CD274</f>
        <v>0</v>
      </c>
      <c r="CF274" s="346">
        <f>AE274+CE274</f>
        <v>0</v>
      </c>
      <c r="CG274" s="346">
        <f>AF274+CF274</f>
        <v>0</v>
      </c>
      <c r="CH274" s="346">
        <f>AG274+CG274</f>
        <v>0</v>
      </c>
      <c r="CI274" s="346">
        <f>AH274+CH274</f>
        <v>0</v>
      </c>
      <c r="CJ274" s="50"/>
      <c r="CK274" s="94"/>
      <c r="CL274" s="95"/>
      <c r="CM274" s="96"/>
      <c r="CN274" s="316" t="s">
        <v>140</v>
      </c>
      <c r="CO274" s="257">
        <f t="shared" si="1103"/>
        <v>0</v>
      </c>
      <c r="CP274" s="343">
        <f>AO274+CO274</f>
        <v>0</v>
      </c>
      <c r="CQ274" s="343">
        <f>AP274+CP274</f>
        <v>0</v>
      </c>
      <c r="CR274" s="343">
        <f>AQ274+CQ274</f>
        <v>0</v>
      </c>
      <c r="CS274" s="343">
        <f>AR274+CR274</f>
        <v>0</v>
      </c>
      <c r="CT274" s="343">
        <f>AS274+CS274</f>
        <v>0</v>
      </c>
      <c r="CU274" s="343">
        <f>AT274+CT274</f>
        <v>0</v>
      </c>
      <c r="CV274" s="257">
        <f>AU274+CU274</f>
        <v>0</v>
      </c>
      <c r="CW274" s="346">
        <f>AV274+CV274</f>
        <v>0</v>
      </c>
      <c r="CX274" s="346">
        <f>AW274+CW274</f>
        <v>0</v>
      </c>
      <c r="CY274" s="346">
        <f>AX274+CX274</f>
        <v>0</v>
      </c>
      <c r="CZ274" s="346">
        <f>AY274+CY274</f>
        <v>0</v>
      </c>
      <c r="DA274" s="50"/>
      <c r="DB274" s="94"/>
      <c r="DC274" s="95"/>
      <c r="DD274" s="96"/>
      <c r="DE274" s="316" t="s">
        <v>140</v>
      </c>
      <c r="DF274" s="257"/>
      <c r="DG274" s="50"/>
    </row>
    <row r="275" spans="1:111" s="14" customFormat="1" ht="15" customHeight="1">
      <c r="A275" s="50"/>
      <c r="B275" s="94"/>
      <c r="C275" s="95"/>
      <c r="D275" s="96"/>
      <c r="E275" s="316" t="s">
        <v>249</v>
      </c>
      <c r="F275" s="69">
        <f t="shared" si="1058"/>
        <v>0</v>
      </c>
      <c r="G275" s="86">
        <f t="shared" si="1058"/>
        <v>0</v>
      </c>
      <c r="H275" s="81">
        <f t="shared" si="1058"/>
        <v>0</v>
      </c>
      <c r="I275" s="86">
        <f t="shared" si="1058"/>
        <v>0</v>
      </c>
      <c r="J275" s="81">
        <f t="shared" si="1058"/>
        <v>0</v>
      </c>
      <c r="K275" s="86">
        <f t="shared" si="1058"/>
        <v>0</v>
      </c>
      <c r="L275" s="81">
        <f t="shared" si="1058"/>
        <v>0</v>
      </c>
      <c r="M275" s="77">
        <f t="shared" si="1058"/>
        <v>0</v>
      </c>
      <c r="N275" s="66">
        <f t="shared" si="1058"/>
        <v>0</v>
      </c>
      <c r="O275" s="74">
        <f t="shared" si="1058"/>
        <v>0</v>
      </c>
      <c r="P275" s="66">
        <f t="shared" si="1058"/>
        <v>0</v>
      </c>
      <c r="Q275" s="74">
        <f t="shared" si="1058"/>
        <v>0</v>
      </c>
      <c r="R275" s="50"/>
      <c r="S275" s="94"/>
      <c r="T275" s="95"/>
      <c r="U275" s="96"/>
      <c r="V275" s="316" t="s">
        <v>249</v>
      </c>
      <c r="W275" s="69">
        <f t="shared" ref="W275:AH275" si="1104">IF(W273=0,0,W274/W273)</f>
        <v>0</v>
      </c>
      <c r="X275" s="86">
        <f t="shared" si="1104"/>
        <v>0</v>
      </c>
      <c r="Y275" s="81">
        <f t="shared" si="1104"/>
        <v>0</v>
      </c>
      <c r="Z275" s="86">
        <f t="shared" si="1104"/>
        <v>0</v>
      </c>
      <c r="AA275" s="81">
        <f t="shared" si="1104"/>
        <v>0</v>
      </c>
      <c r="AB275" s="86">
        <f t="shared" si="1104"/>
        <v>0</v>
      </c>
      <c r="AC275" s="81">
        <f t="shared" si="1104"/>
        <v>0</v>
      </c>
      <c r="AD275" s="77">
        <f t="shared" si="1104"/>
        <v>0</v>
      </c>
      <c r="AE275" s="66">
        <f t="shared" si="1104"/>
        <v>0</v>
      </c>
      <c r="AF275" s="74">
        <f t="shared" si="1104"/>
        <v>0</v>
      </c>
      <c r="AG275" s="66">
        <f t="shared" si="1104"/>
        <v>0</v>
      </c>
      <c r="AH275" s="74">
        <f t="shared" si="1104"/>
        <v>0</v>
      </c>
      <c r="AI275" s="50"/>
      <c r="AJ275" s="94"/>
      <c r="AK275" s="95"/>
      <c r="AL275" s="96"/>
      <c r="AM275" s="316" t="s">
        <v>249</v>
      </c>
      <c r="AN275" s="257">
        <f t="shared" ref="AN275:AY275" si="1105">IF(AN273=0,0,AN274/AN273)</f>
        <v>0</v>
      </c>
      <c r="AO275" s="343">
        <f t="shared" si="1105"/>
        <v>0</v>
      </c>
      <c r="AP275" s="343">
        <f t="shared" si="1105"/>
        <v>0</v>
      </c>
      <c r="AQ275" s="343">
        <f t="shared" si="1105"/>
        <v>0</v>
      </c>
      <c r="AR275" s="343">
        <f t="shared" si="1105"/>
        <v>0</v>
      </c>
      <c r="AS275" s="343">
        <f t="shared" si="1105"/>
        <v>0</v>
      </c>
      <c r="AT275" s="343">
        <f t="shared" si="1105"/>
        <v>0</v>
      </c>
      <c r="AU275" s="257">
        <f t="shared" si="1105"/>
        <v>0</v>
      </c>
      <c r="AV275" s="346">
        <f t="shared" si="1105"/>
        <v>0</v>
      </c>
      <c r="AW275" s="346">
        <f t="shared" si="1105"/>
        <v>0</v>
      </c>
      <c r="AX275" s="346">
        <f t="shared" si="1105"/>
        <v>0</v>
      </c>
      <c r="AY275" s="346">
        <f t="shared" si="1105"/>
        <v>0</v>
      </c>
      <c r="AZ275" s="50"/>
      <c r="BA275" s="268"/>
      <c r="BB275" s="48"/>
      <c r="BC275" s="94"/>
      <c r="BD275" s="95"/>
      <c r="BE275" s="96"/>
      <c r="BF275" s="316" t="s">
        <v>249</v>
      </c>
      <c r="BG275" s="257">
        <f t="shared" ref="BG275:BR275" si="1106">IF(BG273=0,0,BG274/BG273)</f>
        <v>0</v>
      </c>
      <c r="BH275" s="343">
        <f t="shared" si="1106"/>
        <v>0</v>
      </c>
      <c r="BI275" s="343">
        <f t="shared" si="1106"/>
        <v>0</v>
      </c>
      <c r="BJ275" s="343">
        <f t="shared" si="1106"/>
        <v>0</v>
      </c>
      <c r="BK275" s="343">
        <f t="shared" si="1106"/>
        <v>0</v>
      </c>
      <c r="BL275" s="343">
        <f t="shared" si="1106"/>
        <v>0</v>
      </c>
      <c r="BM275" s="343">
        <f t="shared" si="1106"/>
        <v>0</v>
      </c>
      <c r="BN275" s="257">
        <f t="shared" si="1106"/>
        <v>0</v>
      </c>
      <c r="BO275" s="346">
        <f t="shared" si="1106"/>
        <v>0</v>
      </c>
      <c r="BP275" s="346">
        <f t="shared" si="1106"/>
        <v>0</v>
      </c>
      <c r="BQ275" s="346">
        <f t="shared" si="1106"/>
        <v>0</v>
      </c>
      <c r="BR275" s="346">
        <f t="shared" si="1106"/>
        <v>0</v>
      </c>
      <c r="BS275" s="50"/>
      <c r="BT275" s="94"/>
      <c r="BU275" s="95"/>
      <c r="BV275" s="96"/>
      <c r="BW275" s="316" t="s">
        <v>249</v>
      </c>
      <c r="BX275" s="257">
        <f t="shared" ref="BX275:CI275" si="1107">IF(BX273=0,0,BX274/BX273)</f>
        <v>0</v>
      </c>
      <c r="BY275" s="343">
        <f t="shared" si="1107"/>
        <v>0</v>
      </c>
      <c r="BZ275" s="343">
        <f t="shared" si="1107"/>
        <v>0</v>
      </c>
      <c r="CA275" s="343">
        <f t="shared" si="1107"/>
        <v>0</v>
      </c>
      <c r="CB275" s="343">
        <f t="shared" si="1107"/>
        <v>0</v>
      </c>
      <c r="CC275" s="343">
        <f t="shared" si="1107"/>
        <v>0</v>
      </c>
      <c r="CD275" s="343">
        <f t="shared" si="1107"/>
        <v>0</v>
      </c>
      <c r="CE275" s="257">
        <f t="shared" si="1107"/>
        <v>0</v>
      </c>
      <c r="CF275" s="346">
        <f t="shared" si="1107"/>
        <v>0</v>
      </c>
      <c r="CG275" s="346">
        <f t="shared" si="1107"/>
        <v>0</v>
      </c>
      <c r="CH275" s="346">
        <f t="shared" si="1107"/>
        <v>0</v>
      </c>
      <c r="CI275" s="346">
        <f t="shared" si="1107"/>
        <v>0</v>
      </c>
      <c r="CJ275" s="50"/>
      <c r="CK275" s="94"/>
      <c r="CL275" s="95"/>
      <c r="CM275" s="96"/>
      <c r="CN275" s="316" t="s">
        <v>249</v>
      </c>
      <c r="CO275" s="257">
        <f t="shared" ref="CO275:CZ275" si="1108">IF(CO273=0,0,CO274/CO273)</f>
        <v>0</v>
      </c>
      <c r="CP275" s="343">
        <f t="shared" si="1108"/>
        <v>0</v>
      </c>
      <c r="CQ275" s="343">
        <f t="shared" si="1108"/>
        <v>0</v>
      </c>
      <c r="CR275" s="343">
        <f t="shared" si="1108"/>
        <v>0</v>
      </c>
      <c r="CS275" s="343">
        <f t="shared" si="1108"/>
        <v>0</v>
      </c>
      <c r="CT275" s="343">
        <f t="shared" si="1108"/>
        <v>0</v>
      </c>
      <c r="CU275" s="343">
        <f t="shared" si="1108"/>
        <v>0</v>
      </c>
      <c r="CV275" s="257">
        <f t="shared" si="1108"/>
        <v>0</v>
      </c>
      <c r="CW275" s="346">
        <f t="shared" si="1108"/>
        <v>0</v>
      </c>
      <c r="CX275" s="346">
        <f t="shared" si="1108"/>
        <v>0</v>
      </c>
      <c r="CY275" s="346">
        <f t="shared" si="1108"/>
        <v>0</v>
      </c>
      <c r="CZ275" s="346">
        <f t="shared" si="1108"/>
        <v>0</v>
      </c>
      <c r="DA275" s="50"/>
      <c r="DB275" s="94"/>
      <c r="DC275" s="95"/>
      <c r="DD275" s="96"/>
      <c r="DE275" s="316" t="s">
        <v>249</v>
      </c>
      <c r="DF275" s="257">
        <f t="shared" ref="DF275" si="1109">IF(DF273=0,0,DF274/DF273)</f>
        <v>0</v>
      </c>
      <c r="DG275" s="50"/>
    </row>
    <row r="276" spans="1:111" s="14" customFormat="1" ht="15" customHeight="1">
      <c r="A276" s="50"/>
      <c r="B276" s="94"/>
      <c r="C276" s="95" t="s">
        <v>68</v>
      </c>
      <c r="D276" s="96"/>
      <c r="E276" s="316" t="s">
        <v>22</v>
      </c>
      <c r="F276" s="69"/>
      <c r="G276" s="77"/>
      <c r="H276" s="69"/>
      <c r="I276" s="77"/>
      <c r="J276" s="69"/>
      <c r="K276" s="77"/>
      <c r="L276" s="69"/>
      <c r="M276" s="77"/>
      <c r="N276" s="67"/>
      <c r="O276" s="75"/>
      <c r="P276" s="67"/>
      <c r="Q276" s="75"/>
      <c r="R276" s="50"/>
      <c r="S276" s="94"/>
      <c r="T276" s="95" t="s">
        <v>68</v>
      </c>
      <c r="U276" s="96"/>
      <c r="V276" s="316" t="s">
        <v>22</v>
      </c>
      <c r="W276" s="69"/>
      <c r="X276" s="77"/>
      <c r="Y276" s="69"/>
      <c r="Z276" s="77"/>
      <c r="AA276" s="69"/>
      <c r="AB276" s="77"/>
      <c r="AC276" s="69"/>
      <c r="AD276" s="77"/>
      <c r="AE276" s="67"/>
      <c r="AF276" s="75"/>
      <c r="AG276" s="67"/>
      <c r="AH276" s="75"/>
      <c r="AI276" s="50"/>
      <c r="AJ276" s="94"/>
      <c r="AK276" s="95" t="s">
        <v>68</v>
      </c>
      <c r="AL276" s="96"/>
      <c r="AM276" s="316" t="s">
        <v>22</v>
      </c>
      <c r="AN276" s="257"/>
      <c r="AO276" s="257"/>
      <c r="AP276" s="257"/>
      <c r="AQ276" s="257"/>
      <c r="AR276" s="257"/>
      <c r="AS276" s="257"/>
      <c r="AT276" s="257"/>
      <c r="AU276" s="257"/>
      <c r="AV276" s="258"/>
      <c r="AW276" s="258"/>
      <c r="AX276" s="258"/>
      <c r="AY276" s="258"/>
      <c r="AZ276" s="50"/>
      <c r="BA276" s="268"/>
      <c r="BB276" s="48"/>
      <c r="BC276" s="94"/>
      <c r="BD276" s="95" t="s">
        <v>68</v>
      </c>
      <c r="BE276" s="96"/>
      <c r="BF276" s="316" t="s">
        <v>22</v>
      </c>
      <c r="BG276" s="257">
        <f t="shared" ref="BG276:BG277" si="1110">F276</f>
        <v>0</v>
      </c>
      <c r="BH276" s="257">
        <f>G276+BG276</f>
        <v>0</v>
      </c>
      <c r="BI276" s="257">
        <f>H276+BH276</f>
        <v>0</v>
      </c>
      <c r="BJ276" s="257">
        <f>I276+BI276</f>
        <v>0</v>
      </c>
      <c r="BK276" s="257">
        <f>J276+BJ276</f>
        <v>0</v>
      </c>
      <c r="BL276" s="257">
        <f>K276+BK276</f>
        <v>0</v>
      </c>
      <c r="BM276" s="257">
        <f>L276+BL276</f>
        <v>0</v>
      </c>
      <c r="BN276" s="257">
        <f>M276+BM276</f>
        <v>0</v>
      </c>
      <c r="BO276" s="258">
        <f>N276+BN276</f>
        <v>0</v>
      </c>
      <c r="BP276" s="258">
        <f>O276+BO276</f>
        <v>0</v>
      </c>
      <c r="BQ276" s="258">
        <f>P276+BP276</f>
        <v>0</v>
      </c>
      <c r="BR276" s="258">
        <f>Q276+BQ276</f>
        <v>0</v>
      </c>
      <c r="BS276" s="50"/>
      <c r="BT276" s="94"/>
      <c r="BU276" s="95" t="s">
        <v>68</v>
      </c>
      <c r="BV276" s="96"/>
      <c r="BW276" s="316" t="s">
        <v>22</v>
      </c>
      <c r="BX276" s="257">
        <f t="shared" ref="BX276:BX277" si="1111">W276</f>
        <v>0</v>
      </c>
      <c r="BY276" s="257">
        <f>X276+BX276</f>
        <v>0</v>
      </c>
      <c r="BZ276" s="257">
        <f>Y276+BY276</f>
        <v>0</v>
      </c>
      <c r="CA276" s="257">
        <f>Z276+BZ276</f>
        <v>0</v>
      </c>
      <c r="CB276" s="257">
        <f>AA276+CA276</f>
        <v>0</v>
      </c>
      <c r="CC276" s="257">
        <f>AB276+CB276</f>
        <v>0</v>
      </c>
      <c r="CD276" s="257">
        <f>AC276+CC276</f>
        <v>0</v>
      </c>
      <c r="CE276" s="257">
        <f>AD276+CD276</f>
        <v>0</v>
      </c>
      <c r="CF276" s="258">
        <f>AE276+CE276</f>
        <v>0</v>
      </c>
      <c r="CG276" s="258">
        <f>AF276+CF276</f>
        <v>0</v>
      </c>
      <c r="CH276" s="258">
        <f>AG276+CG276</f>
        <v>0</v>
      </c>
      <c r="CI276" s="258">
        <f>AH276+CH276</f>
        <v>0</v>
      </c>
      <c r="CJ276" s="50"/>
      <c r="CK276" s="94"/>
      <c r="CL276" s="95" t="s">
        <v>68</v>
      </c>
      <c r="CM276" s="96"/>
      <c r="CN276" s="316" t="s">
        <v>22</v>
      </c>
      <c r="CO276" s="257">
        <f t="shared" ref="CO276:CO277" si="1112">AN276</f>
        <v>0</v>
      </c>
      <c r="CP276" s="257">
        <f>AO276+CO276</f>
        <v>0</v>
      </c>
      <c r="CQ276" s="257">
        <f>AP276+CP276</f>
        <v>0</v>
      </c>
      <c r="CR276" s="257">
        <f>AQ276+CQ276</f>
        <v>0</v>
      </c>
      <c r="CS276" s="257">
        <f>AR276+CR276</f>
        <v>0</v>
      </c>
      <c r="CT276" s="257">
        <f>AS276+CS276</f>
        <v>0</v>
      </c>
      <c r="CU276" s="257">
        <f>AT276+CT276</f>
        <v>0</v>
      </c>
      <c r="CV276" s="257">
        <f>AU276+CU276</f>
        <v>0</v>
      </c>
      <c r="CW276" s="258">
        <f>AV276+CV276</f>
        <v>0</v>
      </c>
      <c r="CX276" s="258">
        <f>AW276+CW276</f>
        <v>0</v>
      </c>
      <c r="CY276" s="258">
        <f>AX276+CX276</f>
        <v>0</v>
      </c>
      <c r="CZ276" s="258">
        <f>AY276+CY276</f>
        <v>0</v>
      </c>
      <c r="DA276" s="50"/>
      <c r="DB276" s="94"/>
      <c r="DC276" s="95" t="s">
        <v>68</v>
      </c>
      <c r="DD276" s="96"/>
      <c r="DE276" s="316" t="s">
        <v>22</v>
      </c>
      <c r="DF276" s="257"/>
      <c r="DG276" s="50"/>
    </row>
    <row r="277" spans="1:111" s="14" customFormat="1" ht="15" customHeight="1">
      <c r="A277" s="50"/>
      <c r="B277" s="94"/>
      <c r="C277" s="95"/>
      <c r="D277" s="96"/>
      <c r="E277" s="316" t="s">
        <v>140</v>
      </c>
      <c r="F277" s="69"/>
      <c r="G277" s="77"/>
      <c r="H277" s="69"/>
      <c r="I277" s="77"/>
      <c r="J277" s="69"/>
      <c r="K277" s="77"/>
      <c r="L277" s="69"/>
      <c r="M277" s="77"/>
      <c r="N277" s="67"/>
      <c r="O277" s="75"/>
      <c r="P277" s="67"/>
      <c r="Q277" s="75"/>
      <c r="R277" s="50"/>
      <c r="S277" s="94"/>
      <c r="T277" s="95"/>
      <c r="U277" s="96"/>
      <c r="V277" s="316" t="s">
        <v>140</v>
      </c>
      <c r="W277" s="69"/>
      <c r="X277" s="77"/>
      <c r="Y277" s="69"/>
      <c r="Z277" s="77"/>
      <c r="AA277" s="69"/>
      <c r="AB277" s="77"/>
      <c r="AC277" s="69"/>
      <c r="AD277" s="77"/>
      <c r="AE277" s="67"/>
      <c r="AF277" s="75"/>
      <c r="AG277" s="67"/>
      <c r="AH277" s="75"/>
      <c r="AI277" s="50"/>
      <c r="AJ277" s="94"/>
      <c r="AK277" s="95"/>
      <c r="AL277" s="96"/>
      <c r="AM277" s="316" t="s">
        <v>140</v>
      </c>
      <c r="AN277" s="257"/>
      <c r="AO277" s="257"/>
      <c r="AP277" s="257"/>
      <c r="AQ277" s="257"/>
      <c r="AR277" s="257"/>
      <c r="AS277" s="257"/>
      <c r="AT277" s="257"/>
      <c r="AU277" s="257"/>
      <c r="AV277" s="258"/>
      <c r="AW277" s="258"/>
      <c r="AX277" s="258"/>
      <c r="AY277" s="258"/>
      <c r="AZ277" s="50"/>
      <c r="BA277" s="268"/>
      <c r="BB277" s="48"/>
      <c r="BC277" s="94"/>
      <c r="BD277" s="95"/>
      <c r="BE277" s="96"/>
      <c r="BF277" s="316" t="s">
        <v>140</v>
      </c>
      <c r="BG277" s="257">
        <f t="shared" si="1110"/>
        <v>0</v>
      </c>
      <c r="BH277" s="257">
        <f>G277+BG277</f>
        <v>0</v>
      </c>
      <c r="BI277" s="257">
        <f>H277+BH277</f>
        <v>0</v>
      </c>
      <c r="BJ277" s="257">
        <f>I277+BI277</f>
        <v>0</v>
      </c>
      <c r="BK277" s="257">
        <f>J277+BJ277</f>
        <v>0</v>
      </c>
      <c r="BL277" s="257">
        <f>K277+BK277</f>
        <v>0</v>
      </c>
      <c r="BM277" s="257">
        <f>L277+BL277</f>
        <v>0</v>
      </c>
      <c r="BN277" s="257">
        <f>M277+BM277</f>
        <v>0</v>
      </c>
      <c r="BO277" s="258">
        <f>N277+BN277</f>
        <v>0</v>
      </c>
      <c r="BP277" s="258">
        <f>O277+BO277</f>
        <v>0</v>
      </c>
      <c r="BQ277" s="258">
        <f>P277+BP277</f>
        <v>0</v>
      </c>
      <c r="BR277" s="258">
        <f>Q277+BQ277</f>
        <v>0</v>
      </c>
      <c r="BS277" s="50"/>
      <c r="BT277" s="94"/>
      <c r="BU277" s="95"/>
      <c r="BV277" s="96"/>
      <c r="BW277" s="316" t="s">
        <v>140</v>
      </c>
      <c r="BX277" s="257">
        <f t="shared" si="1111"/>
        <v>0</v>
      </c>
      <c r="BY277" s="257">
        <f>X277+BX277</f>
        <v>0</v>
      </c>
      <c r="BZ277" s="257">
        <f>Y277+BY277</f>
        <v>0</v>
      </c>
      <c r="CA277" s="257">
        <f>Z277+BZ277</f>
        <v>0</v>
      </c>
      <c r="CB277" s="257">
        <f>AA277+CA277</f>
        <v>0</v>
      </c>
      <c r="CC277" s="257">
        <f>AB277+CB277</f>
        <v>0</v>
      </c>
      <c r="CD277" s="257">
        <f>AC277+CC277</f>
        <v>0</v>
      </c>
      <c r="CE277" s="257">
        <f>AD277+CD277</f>
        <v>0</v>
      </c>
      <c r="CF277" s="258">
        <f>AE277+CE277</f>
        <v>0</v>
      </c>
      <c r="CG277" s="258">
        <f>AF277+CF277</f>
        <v>0</v>
      </c>
      <c r="CH277" s="258">
        <f>AG277+CG277</f>
        <v>0</v>
      </c>
      <c r="CI277" s="258">
        <f>AH277+CH277</f>
        <v>0</v>
      </c>
      <c r="CJ277" s="50"/>
      <c r="CK277" s="94"/>
      <c r="CL277" s="95"/>
      <c r="CM277" s="96"/>
      <c r="CN277" s="316" t="s">
        <v>140</v>
      </c>
      <c r="CO277" s="257">
        <f t="shared" si="1112"/>
        <v>0</v>
      </c>
      <c r="CP277" s="257">
        <f>AO277+CO277</f>
        <v>0</v>
      </c>
      <c r="CQ277" s="257">
        <f>AP277+CP277</f>
        <v>0</v>
      </c>
      <c r="CR277" s="257">
        <f>AQ277+CQ277</f>
        <v>0</v>
      </c>
      <c r="CS277" s="257">
        <f>AR277+CR277</f>
        <v>0</v>
      </c>
      <c r="CT277" s="257">
        <f>AS277+CS277</f>
        <v>0</v>
      </c>
      <c r="CU277" s="257">
        <f>AT277+CT277</f>
        <v>0</v>
      </c>
      <c r="CV277" s="257">
        <f>AU277+CU277</f>
        <v>0</v>
      </c>
      <c r="CW277" s="258">
        <f>AV277+CV277</f>
        <v>0</v>
      </c>
      <c r="CX277" s="258">
        <f>AW277+CW277</f>
        <v>0</v>
      </c>
      <c r="CY277" s="258">
        <f>AX277+CX277</f>
        <v>0</v>
      </c>
      <c r="CZ277" s="258">
        <f>AY277+CY277</f>
        <v>0</v>
      </c>
      <c r="DA277" s="50"/>
      <c r="DB277" s="94"/>
      <c r="DC277" s="95"/>
      <c r="DD277" s="96"/>
      <c r="DE277" s="316" t="s">
        <v>140</v>
      </c>
      <c r="DF277" s="257"/>
      <c r="DG277" s="50"/>
    </row>
    <row r="278" spans="1:111" s="14" customFormat="1" ht="15" customHeight="1">
      <c r="A278" s="50"/>
      <c r="B278" s="94"/>
      <c r="C278" s="95"/>
      <c r="D278" s="96"/>
      <c r="E278" s="316" t="s">
        <v>249</v>
      </c>
      <c r="F278" s="69">
        <f t="shared" ref="F278:Q293" si="1113">IF(F276=0,0,F277/F276)</f>
        <v>0</v>
      </c>
      <c r="G278" s="77">
        <f t="shared" si="1113"/>
        <v>0</v>
      </c>
      <c r="H278" s="69">
        <f t="shared" si="1113"/>
        <v>0</v>
      </c>
      <c r="I278" s="77">
        <f t="shared" si="1113"/>
        <v>0</v>
      </c>
      <c r="J278" s="69">
        <f t="shared" si="1113"/>
        <v>0</v>
      </c>
      <c r="K278" s="77">
        <f t="shared" si="1113"/>
        <v>0</v>
      </c>
      <c r="L278" s="69">
        <f t="shared" si="1113"/>
        <v>0</v>
      </c>
      <c r="M278" s="77">
        <f t="shared" si="1113"/>
        <v>0</v>
      </c>
      <c r="N278" s="67">
        <f t="shared" si="1113"/>
        <v>0</v>
      </c>
      <c r="O278" s="75">
        <f t="shared" si="1113"/>
        <v>0</v>
      </c>
      <c r="P278" s="67">
        <f t="shared" si="1113"/>
        <v>0</v>
      </c>
      <c r="Q278" s="75">
        <f t="shared" si="1113"/>
        <v>0</v>
      </c>
      <c r="R278" s="50"/>
      <c r="S278" s="94"/>
      <c r="T278" s="95"/>
      <c r="U278" s="96"/>
      <c r="V278" s="316" t="s">
        <v>249</v>
      </c>
      <c r="W278" s="69">
        <f t="shared" ref="W278:AH278" si="1114">IF(W276=0,0,W277/W276)</f>
        <v>0</v>
      </c>
      <c r="X278" s="77">
        <f t="shared" si="1114"/>
        <v>0</v>
      </c>
      <c r="Y278" s="69">
        <f t="shared" si="1114"/>
        <v>0</v>
      </c>
      <c r="Z278" s="77">
        <f t="shared" si="1114"/>
        <v>0</v>
      </c>
      <c r="AA278" s="69">
        <f t="shared" si="1114"/>
        <v>0</v>
      </c>
      <c r="AB278" s="77">
        <f t="shared" si="1114"/>
        <v>0</v>
      </c>
      <c r="AC278" s="69">
        <f t="shared" si="1114"/>
        <v>0</v>
      </c>
      <c r="AD278" s="77">
        <f t="shared" si="1114"/>
        <v>0</v>
      </c>
      <c r="AE278" s="67">
        <f t="shared" si="1114"/>
        <v>0</v>
      </c>
      <c r="AF278" s="75">
        <f t="shared" si="1114"/>
        <v>0</v>
      </c>
      <c r="AG278" s="67">
        <f t="shared" si="1114"/>
        <v>0</v>
      </c>
      <c r="AH278" s="75">
        <f t="shared" si="1114"/>
        <v>0</v>
      </c>
      <c r="AI278" s="50"/>
      <c r="AJ278" s="94"/>
      <c r="AK278" s="95"/>
      <c r="AL278" s="96"/>
      <c r="AM278" s="316" t="s">
        <v>249</v>
      </c>
      <c r="AN278" s="257">
        <f t="shared" ref="AN278:AY278" si="1115">IF(AN276=0,0,AN277/AN276)</f>
        <v>0</v>
      </c>
      <c r="AO278" s="257">
        <f t="shared" si="1115"/>
        <v>0</v>
      </c>
      <c r="AP278" s="257">
        <f t="shared" si="1115"/>
        <v>0</v>
      </c>
      <c r="AQ278" s="257">
        <f t="shared" si="1115"/>
        <v>0</v>
      </c>
      <c r="AR278" s="257">
        <f t="shared" si="1115"/>
        <v>0</v>
      </c>
      <c r="AS278" s="257">
        <f t="shared" si="1115"/>
        <v>0</v>
      </c>
      <c r="AT278" s="257">
        <f t="shared" si="1115"/>
        <v>0</v>
      </c>
      <c r="AU278" s="257">
        <f t="shared" si="1115"/>
        <v>0</v>
      </c>
      <c r="AV278" s="258">
        <f t="shared" si="1115"/>
        <v>0</v>
      </c>
      <c r="AW278" s="258">
        <f t="shared" si="1115"/>
        <v>0</v>
      </c>
      <c r="AX278" s="258">
        <f t="shared" si="1115"/>
        <v>0</v>
      </c>
      <c r="AY278" s="258">
        <f t="shared" si="1115"/>
        <v>0</v>
      </c>
      <c r="AZ278" s="50"/>
      <c r="BA278" s="268"/>
      <c r="BB278" s="48"/>
      <c r="BC278" s="94"/>
      <c r="BD278" s="95"/>
      <c r="BE278" s="96"/>
      <c r="BF278" s="316" t="s">
        <v>249</v>
      </c>
      <c r="BG278" s="257">
        <f t="shared" ref="BG278:BR278" si="1116">IF(BG276=0,0,BG277/BG276)</f>
        <v>0</v>
      </c>
      <c r="BH278" s="257">
        <f t="shared" si="1116"/>
        <v>0</v>
      </c>
      <c r="BI278" s="257">
        <f t="shared" si="1116"/>
        <v>0</v>
      </c>
      <c r="BJ278" s="257">
        <f t="shared" si="1116"/>
        <v>0</v>
      </c>
      <c r="BK278" s="257">
        <f t="shared" si="1116"/>
        <v>0</v>
      </c>
      <c r="BL278" s="257">
        <f t="shared" si="1116"/>
        <v>0</v>
      </c>
      <c r="BM278" s="257">
        <f t="shared" si="1116"/>
        <v>0</v>
      </c>
      <c r="BN278" s="257">
        <f t="shared" si="1116"/>
        <v>0</v>
      </c>
      <c r="BO278" s="258">
        <f t="shared" si="1116"/>
        <v>0</v>
      </c>
      <c r="BP278" s="258">
        <f t="shared" si="1116"/>
        <v>0</v>
      </c>
      <c r="BQ278" s="258">
        <f t="shared" si="1116"/>
        <v>0</v>
      </c>
      <c r="BR278" s="258">
        <f t="shared" si="1116"/>
        <v>0</v>
      </c>
      <c r="BS278" s="50"/>
      <c r="BT278" s="94"/>
      <c r="BU278" s="95"/>
      <c r="BV278" s="96"/>
      <c r="BW278" s="316" t="s">
        <v>249</v>
      </c>
      <c r="BX278" s="257">
        <f t="shared" ref="BX278:CI278" si="1117">IF(BX276=0,0,BX277/BX276)</f>
        <v>0</v>
      </c>
      <c r="BY278" s="257">
        <f t="shared" si="1117"/>
        <v>0</v>
      </c>
      <c r="BZ278" s="257">
        <f t="shared" si="1117"/>
        <v>0</v>
      </c>
      <c r="CA278" s="257">
        <f t="shared" si="1117"/>
        <v>0</v>
      </c>
      <c r="CB278" s="257">
        <f t="shared" si="1117"/>
        <v>0</v>
      </c>
      <c r="CC278" s="257">
        <f t="shared" si="1117"/>
        <v>0</v>
      </c>
      <c r="CD278" s="257">
        <f t="shared" si="1117"/>
        <v>0</v>
      </c>
      <c r="CE278" s="257">
        <f t="shared" si="1117"/>
        <v>0</v>
      </c>
      <c r="CF278" s="258">
        <f t="shared" si="1117"/>
        <v>0</v>
      </c>
      <c r="CG278" s="258">
        <f t="shared" si="1117"/>
        <v>0</v>
      </c>
      <c r="CH278" s="258">
        <f t="shared" si="1117"/>
        <v>0</v>
      </c>
      <c r="CI278" s="258">
        <f t="shared" si="1117"/>
        <v>0</v>
      </c>
      <c r="CJ278" s="50"/>
      <c r="CK278" s="94"/>
      <c r="CL278" s="95"/>
      <c r="CM278" s="96"/>
      <c r="CN278" s="316" t="s">
        <v>249</v>
      </c>
      <c r="CO278" s="257">
        <f t="shared" ref="CO278:CZ278" si="1118">IF(CO276=0,0,CO277/CO276)</f>
        <v>0</v>
      </c>
      <c r="CP278" s="257">
        <f t="shared" si="1118"/>
        <v>0</v>
      </c>
      <c r="CQ278" s="257">
        <f t="shared" si="1118"/>
        <v>0</v>
      </c>
      <c r="CR278" s="257">
        <f t="shared" si="1118"/>
        <v>0</v>
      </c>
      <c r="CS278" s="257">
        <f t="shared" si="1118"/>
        <v>0</v>
      </c>
      <c r="CT278" s="257">
        <f t="shared" si="1118"/>
        <v>0</v>
      </c>
      <c r="CU278" s="257">
        <f t="shared" si="1118"/>
        <v>0</v>
      </c>
      <c r="CV278" s="257">
        <f t="shared" si="1118"/>
        <v>0</v>
      </c>
      <c r="CW278" s="258">
        <f t="shared" si="1118"/>
        <v>0</v>
      </c>
      <c r="CX278" s="258">
        <f t="shared" si="1118"/>
        <v>0</v>
      </c>
      <c r="CY278" s="258">
        <f t="shared" si="1118"/>
        <v>0</v>
      </c>
      <c r="CZ278" s="258">
        <f t="shared" si="1118"/>
        <v>0</v>
      </c>
      <c r="DA278" s="50"/>
      <c r="DB278" s="94"/>
      <c r="DC278" s="95"/>
      <c r="DD278" s="96"/>
      <c r="DE278" s="316" t="s">
        <v>249</v>
      </c>
      <c r="DF278" s="257">
        <f t="shared" ref="DF278" si="1119">IF(DF276=0,0,DF277/DF276)</f>
        <v>0</v>
      </c>
      <c r="DG278" s="50"/>
    </row>
    <row r="279" spans="1:111" s="14" customFormat="1" ht="15" customHeight="1">
      <c r="A279" s="50"/>
      <c r="B279" s="94"/>
      <c r="C279" s="95" t="s">
        <v>69</v>
      </c>
      <c r="D279" s="96"/>
      <c r="E279" s="316" t="s">
        <v>22</v>
      </c>
      <c r="F279" s="69"/>
      <c r="G279" s="86"/>
      <c r="H279" s="81"/>
      <c r="I279" s="86"/>
      <c r="J279" s="81"/>
      <c r="K279" s="86"/>
      <c r="L279" s="81"/>
      <c r="M279" s="77"/>
      <c r="N279" s="66"/>
      <c r="O279" s="74"/>
      <c r="P279" s="66"/>
      <c r="Q279" s="74"/>
      <c r="R279" s="50"/>
      <c r="S279" s="94"/>
      <c r="T279" s="95" t="s">
        <v>69</v>
      </c>
      <c r="U279" s="96"/>
      <c r="V279" s="316" t="s">
        <v>22</v>
      </c>
      <c r="W279" s="69"/>
      <c r="X279" s="86"/>
      <c r="Y279" s="81"/>
      <c r="Z279" s="86"/>
      <c r="AA279" s="81"/>
      <c r="AB279" s="86"/>
      <c r="AC279" s="81"/>
      <c r="AD279" s="77"/>
      <c r="AE279" s="66"/>
      <c r="AF279" s="74"/>
      <c r="AG279" s="66"/>
      <c r="AH279" s="74"/>
      <c r="AI279" s="50"/>
      <c r="AJ279" s="94"/>
      <c r="AK279" s="95" t="s">
        <v>69</v>
      </c>
      <c r="AL279" s="96"/>
      <c r="AM279" s="316" t="s">
        <v>22</v>
      </c>
      <c r="AN279" s="257"/>
      <c r="AO279" s="343"/>
      <c r="AP279" s="343"/>
      <c r="AQ279" s="343"/>
      <c r="AR279" s="343"/>
      <c r="AS279" s="343"/>
      <c r="AT279" s="343"/>
      <c r="AU279" s="257"/>
      <c r="AV279" s="346"/>
      <c r="AW279" s="346"/>
      <c r="AX279" s="346"/>
      <c r="AY279" s="346"/>
      <c r="AZ279" s="50"/>
      <c r="BA279" s="268"/>
      <c r="BB279" s="48"/>
      <c r="BC279" s="94"/>
      <c r="BD279" s="95" t="s">
        <v>69</v>
      </c>
      <c r="BE279" s="96"/>
      <c r="BF279" s="316" t="s">
        <v>22</v>
      </c>
      <c r="BG279" s="257">
        <f t="shared" ref="BG279:BG280" si="1120">F279</f>
        <v>0</v>
      </c>
      <c r="BH279" s="343">
        <f>G279+BG279</f>
        <v>0</v>
      </c>
      <c r="BI279" s="343">
        <f>H279+BH279</f>
        <v>0</v>
      </c>
      <c r="BJ279" s="343">
        <f>I279+BI279</f>
        <v>0</v>
      </c>
      <c r="BK279" s="343">
        <f>J279+BJ279</f>
        <v>0</v>
      </c>
      <c r="BL279" s="343">
        <f>K279+BK279</f>
        <v>0</v>
      </c>
      <c r="BM279" s="343">
        <f>L279+BL279</f>
        <v>0</v>
      </c>
      <c r="BN279" s="257">
        <f>M279+BM279</f>
        <v>0</v>
      </c>
      <c r="BO279" s="346">
        <f>N279+BN279</f>
        <v>0</v>
      </c>
      <c r="BP279" s="346">
        <f>O279+BO279</f>
        <v>0</v>
      </c>
      <c r="BQ279" s="346">
        <f>P279+BP279</f>
        <v>0</v>
      </c>
      <c r="BR279" s="346">
        <f>Q279+BQ279</f>
        <v>0</v>
      </c>
      <c r="BS279" s="50"/>
      <c r="BT279" s="94"/>
      <c r="BU279" s="95" t="s">
        <v>69</v>
      </c>
      <c r="BV279" s="96"/>
      <c r="BW279" s="316" t="s">
        <v>22</v>
      </c>
      <c r="BX279" s="257">
        <f t="shared" ref="BX279:BX280" si="1121">W279</f>
        <v>0</v>
      </c>
      <c r="BY279" s="343">
        <f>X279+BX279</f>
        <v>0</v>
      </c>
      <c r="BZ279" s="343">
        <f>Y279+BY279</f>
        <v>0</v>
      </c>
      <c r="CA279" s="343">
        <f>Z279+BZ279</f>
        <v>0</v>
      </c>
      <c r="CB279" s="343">
        <f>AA279+CA279</f>
        <v>0</v>
      </c>
      <c r="CC279" s="343">
        <f>AB279+CB279</f>
        <v>0</v>
      </c>
      <c r="CD279" s="343">
        <f>AC279+CC279</f>
        <v>0</v>
      </c>
      <c r="CE279" s="257">
        <f>AD279+CD279</f>
        <v>0</v>
      </c>
      <c r="CF279" s="346">
        <f>AE279+CE279</f>
        <v>0</v>
      </c>
      <c r="CG279" s="346">
        <f>AF279+CF279</f>
        <v>0</v>
      </c>
      <c r="CH279" s="346">
        <f>AG279+CG279</f>
        <v>0</v>
      </c>
      <c r="CI279" s="346">
        <f>AH279+CH279</f>
        <v>0</v>
      </c>
      <c r="CJ279" s="50"/>
      <c r="CK279" s="94"/>
      <c r="CL279" s="95" t="s">
        <v>69</v>
      </c>
      <c r="CM279" s="96"/>
      <c r="CN279" s="316" t="s">
        <v>22</v>
      </c>
      <c r="CO279" s="257">
        <f t="shared" ref="CO279:CO280" si="1122">AN279</f>
        <v>0</v>
      </c>
      <c r="CP279" s="343">
        <f>AO279+CO279</f>
        <v>0</v>
      </c>
      <c r="CQ279" s="343">
        <f>AP279+CP279</f>
        <v>0</v>
      </c>
      <c r="CR279" s="343">
        <f>AQ279+CQ279</f>
        <v>0</v>
      </c>
      <c r="CS279" s="343">
        <f>AR279+CR279</f>
        <v>0</v>
      </c>
      <c r="CT279" s="343">
        <f>AS279+CS279</f>
        <v>0</v>
      </c>
      <c r="CU279" s="343">
        <f>AT279+CT279</f>
        <v>0</v>
      </c>
      <c r="CV279" s="257">
        <f>AU279+CU279</f>
        <v>0</v>
      </c>
      <c r="CW279" s="346">
        <f>AV279+CV279</f>
        <v>0</v>
      </c>
      <c r="CX279" s="346">
        <f>AW279+CW279</f>
        <v>0</v>
      </c>
      <c r="CY279" s="346">
        <f>AX279+CX279</f>
        <v>0</v>
      </c>
      <c r="CZ279" s="346">
        <f>AY279+CY279</f>
        <v>0</v>
      </c>
      <c r="DA279" s="50"/>
      <c r="DB279" s="94"/>
      <c r="DC279" s="95" t="s">
        <v>69</v>
      </c>
      <c r="DD279" s="96"/>
      <c r="DE279" s="316" t="s">
        <v>22</v>
      </c>
      <c r="DF279" s="257"/>
      <c r="DG279" s="50"/>
    </row>
    <row r="280" spans="1:111" s="14" customFormat="1" ht="15" customHeight="1">
      <c r="A280" s="50"/>
      <c r="B280" s="94"/>
      <c r="C280" s="95"/>
      <c r="D280" s="96"/>
      <c r="E280" s="316" t="s">
        <v>140</v>
      </c>
      <c r="F280" s="69"/>
      <c r="G280" s="86"/>
      <c r="H280" s="81"/>
      <c r="I280" s="86"/>
      <c r="J280" s="81"/>
      <c r="K280" s="86"/>
      <c r="L280" s="81"/>
      <c r="M280" s="77"/>
      <c r="N280" s="66"/>
      <c r="O280" s="74"/>
      <c r="P280" s="66"/>
      <c r="Q280" s="74"/>
      <c r="R280" s="50"/>
      <c r="S280" s="94"/>
      <c r="T280" s="95"/>
      <c r="U280" s="96"/>
      <c r="V280" s="316" t="s">
        <v>140</v>
      </c>
      <c r="W280" s="69"/>
      <c r="X280" s="86"/>
      <c r="Y280" s="81"/>
      <c r="Z280" s="86"/>
      <c r="AA280" s="81"/>
      <c r="AB280" s="86"/>
      <c r="AC280" s="81"/>
      <c r="AD280" s="77"/>
      <c r="AE280" s="66"/>
      <c r="AF280" s="74"/>
      <c r="AG280" s="66"/>
      <c r="AH280" s="74"/>
      <c r="AI280" s="50"/>
      <c r="AJ280" s="94"/>
      <c r="AK280" s="95"/>
      <c r="AL280" s="96"/>
      <c r="AM280" s="316" t="s">
        <v>140</v>
      </c>
      <c r="AN280" s="257"/>
      <c r="AO280" s="343"/>
      <c r="AP280" s="343"/>
      <c r="AQ280" s="343"/>
      <c r="AR280" s="343"/>
      <c r="AS280" s="343"/>
      <c r="AT280" s="343"/>
      <c r="AU280" s="257"/>
      <c r="AV280" s="346"/>
      <c r="AW280" s="346"/>
      <c r="AX280" s="346"/>
      <c r="AY280" s="346"/>
      <c r="AZ280" s="50"/>
      <c r="BA280" s="268"/>
      <c r="BB280" s="48"/>
      <c r="BC280" s="94"/>
      <c r="BD280" s="95"/>
      <c r="BE280" s="96"/>
      <c r="BF280" s="316" t="s">
        <v>140</v>
      </c>
      <c r="BG280" s="257">
        <f t="shared" si="1120"/>
        <v>0</v>
      </c>
      <c r="BH280" s="343">
        <f>G280+BG280</f>
        <v>0</v>
      </c>
      <c r="BI280" s="343">
        <f>H280+BH280</f>
        <v>0</v>
      </c>
      <c r="BJ280" s="343">
        <f>I280+BI280</f>
        <v>0</v>
      </c>
      <c r="BK280" s="343">
        <f>J280+BJ280</f>
        <v>0</v>
      </c>
      <c r="BL280" s="343">
        <f>K280+BK280</f>
        <v>0</v>
      </c>
      <c r="BM280" s="343">
        <f>L280+BL280</f>
        <v>0</v>
      </c>
      <c r="BN280" s="257">
        <f>M280+BM280</f>
        <v>0</v>
      </c>
      <c r="BO280" s="346">
        <f>N280+BN280</f>
        <v>0</v>
      </c>
      <c r="BP280" s="346">
        <f>O280+BO280</f>
        <v>0</v>
      </c>
      <c r="BQ280" s="346">
        <f>P280+BP280</f>
        <v>0</v>
      </c>
      <c r="BR280" s="346">
        <f>Q280+BQ280</f>
        <v>0</v>
      </c>
      <c r="BS280" s="50"/>
      <c r="BT280" s="94"/>
      <c r="BU280" s="95"/>
      <c r="BV280" s="96"/>
      <c r="BW280" s="316" t="s">
        <v>140</v>
      </c>
      <c r="BX280" s="257">
        <f t="shared" si="1121"/>
        <v>0</v>
      </c>
      <c r="BY280" s="343">
        <f>X280+BX280</f>
        <v>0</v>
      </c>
      <c r="BZ280" s="343">
        <f>Y280+BY280</f>
        <v>0</v>
      </c>
      <c r="CA280" s="343">
        <f>Z280+BZ280</f>
        <v>0</v>
      </c>
      <c r="CB280" s="343">
        <f>AA280+CA280</f>
        <v>0</v>
      </c>
      <c r="CC280" s="343">
        <f>AB280+CB280</f>
        <v>0</v>
      </c>
      <c r="CD280" s="343">
        <f>AC280+CC280</f>
        <v>0</v>
      </c>
      <c r="CE280" s="257">
        <f>AD280+CD280</f>
        <v>0</v>
      </c>
      <c r="CF280" s="346">
        <f>AE280+CE280</f>
        <v>0</v>
      </c>
      <c r="CG280" s="346">
        <f>AF280+CF280</f>
        <v>0</v>
      </c>
      <c r="CH280" s="346">
        <f>AG280+CG280</f>
        <v>0</v>
      </c>
      <c r="CI280" s="346">
        <f>AH280+CH280</f>
        <v>0</v>
      </c>
      <c r="CJ280" s="50"/>
      <c r="CK280" s="94"/>
      <c r="CL280" s="95"/>
      <c r="CM280" s="96"/>
      <c r="CN280" s="316" t="s">
        <v>140</v>
      </c>
      <c r="CO280" s="257">
        <f t="shared" si="1122"/>
        <v>0</v>
      </c>
      <c r="CP280" s="343">
        <f>AO280+CO280</f>
        <v>0</v>
      </c>
      <c r="CQ280" s="343">
        <f>AP280+CP280</f>
        <v>0</v>
      </c>
      <c r="CR280" s="343">
        <f>AQ280+CQ280</f>
        <v>0</v>
      </c>
      <c r="CS280" s="343">
        <f>AR280+CR280</f>
        <v>0</v>
      </c>
      <c r="CT280" s="343">
        <f>AS280+CS280</f>
        <v>0</v>
      </c>
      <c r="CU280" s="343">
        <f>AT280+CT280</f>
        <v>0</v>
      </c>
      <c r="CV280" s="257">
        <f>AU280+CU280</f>
        <v>0</v>
      </c>
      <c r="CW280" s="346">
        <f>AV280+CV280</f>
        <v>0</v>
      </c>
      <c r="CX280" s="346">
        <f>AW280+CW280</f>
        <v>0</v>
      </c>
      <c r="CY280" s="346">
        <f>AX280+CX280</f>
        <v>0</v>
      </c>
      <c r="CZ280" s="346">
        <f>AY280+CY280</f>
        <v>0</v>
      </c>
      <c r="DA280" s="50"/>
      <c r="DB280" s="94"/>
      <c r="DC280" s="95"/>
      <c r="DD280" s="96"/>
      <c r="DE280" s="316" t="s">
        <v>140</v>
      </c>
      <c r="DF280" s="257"/>
      <c r="DG280" s="50"/>
    </row>
    <row r="281" spans="1:111" s="14" customFormat="1" ht="15" customHeight="1">
      <c r="A281" s="50"/>
      <c r="B281" s="94"/>
      <c r="C281" s="95"/>
      <c r="D281" s="96"/>
      <c r="E281" s="316" t="s">
        <v>249</v>
      </c>
      <c r="F281" s="69">
        <f t="shared" si="1113"/>
        <v>0</v>
      </c>
      <c r="G281" s="86">
        <f t="shared" si="1113"/>
        <v>0</v>
      </c>
      <c r="H281" s="81">
        <f t="shared" si="1113"/>
        <v>0</v>
      </c>
      <c r="I281" s="86">
        <f t="shared" si="1113"/>
        <v>0</v>
      </c>
      <c r="J281" s="81">
        <f t="shared" si="1113"/>
        <v>0</v>
      </c>
      <c r="K281" s="86">
        <f t="shared" si="1113"/>
        <v>0</v>
      </c>
      <c r="L281" s="81">
        <f t="shared" si="1113"/>
        <v>0</v>
      </c>
      <c r="M281" s="77">
        <f t="shared" si="1113"/>
        <v>0</v>
      </c>
      <c r="N281" s="66">
        <f t="shared" si="1113"/>
        <v>0</v>
      </c>
      <c r="O281" s="74">
        <f t="shared" si="1113"/>
        <v>0</v>
      </c>
      <c r="P281" s="66">
        <f t="shared" si="1113"/>
        <v>0</v>
      </c>
      <c r="Q281" s="74">
        <f t="shared" si="1113"/>
        <v>0</v>
      </c>
      <c r="R281" s="50"/>
      <c r="S281" s="94"/>
      <c r="T281" s="95"/>
      <c r="U281" s="96"/>
      <c r="V281" s="316" t="s">
        <v>249</v>
      </c>
      <c r="W281" s="69">
        <f t="shared" ref="W281:AH281" si="1123">IF(W279=0,0,W280/W279)</f>
        <v>0</v>
      </c>
      <c r="X281" s="86">
        <f t="shared" si="1123"/>
        <v>0</v>
      </c>
      <c r="Y281" s="81">
        <f t="shared" si="1123"/>
        <v>0</v>
      </c>
      <c r="Z281" s="86">
        <f t="shared" si="1123"/>
        <v>0</v>
      </c>
      <c r="AA281" s="81">
        <f t="shared" si="1123"/>
        <v>0</v>
      </c>
      <c r="AB281" s="86">
        <f t="shared" si="1123"/>
        <v>0</v>
      </c>
      <c r="AC281" s="81">
        <f t="shared" si="1123"/>
        <v>0</v>
      </c>
      <c r="AD281" s="77">
        <f t="shared" si="1123"/>
        <v>0</v>
      </c>
      <c r="AE281" s="66">
        <f t="shared" si="1123"/>
        <v>0</v>
      </c>
      <c r="AF281" s="74">
        <f t="shared" si="1123"/>
        <v>0</v>
      </c>
      <c r="AG281" s="66">
        <f t="shared" si="1123"/>
        <v>0</v>
      </c>
      <c r="AH281" s="74">
        <f t="shared" si="1123"/>
        <v>0</v>
      </c>
      <c r="AI281" s="50"/>
      <c r="AJ281" s="94"/>
      <c r="AK281" s="95"/>
      <c r="AL281" s="96"/>
      <c r="AM281" s="316" t="s">
        <v>249</v>
      </c>
      <c r="AN281" s="257">
        <f t="shared" ref="AN281:AY281" si="1124">IF(AN279=0,0,AN280/AN279)</f>
        <v>0</v>
      </c>
      <c r="AO281" s="343">
        <f t="shared" si="1124"/>
        <v>0</v>
      </c>
      <c r="AP281" s="343">
        <f t="shared" si="1124"/>
        <v>0</v>
      </c>
      <c r="AQ281" s="343">
        <f t="shared" si="1124"/>
        <v>0</v>
      </c>
      <c r="AR281" s="343">
        <f t="shared" si="1124"/>
        <v>0</v>
      </c>
      <c r="AS281" s="343">
        <f t="shared" si="1124"/>
        <v>0</v>
      </c>
      <c r="AT281" s="343">
        <f t="shared" si="1124"/>
        <v>0</v>
      </c>
      <c r="AU281" s="257">
        <f t="shared" si="1124"/>
        <v>0</v>
      </c>
      <c r="AV281" s="346">
        <f t="shared" si="1124"/>
        <v>0</v>
      </c>
      <c r="AW281" s="346">
        <f t="shared" si="1124"/>
        <v>0</v>
      </c>
      <c r="AX281" s="346">
        <f t="shared" si="1124"/>
        <v>0</v>
      </c>
      <c r="AY281" s="346">
        <f t="shared" si="1124"/>
        <v>0</v>
      </c>
      <c r="AZ281" s="50"/>
      <c r="BA281" s="268"/>
      <c r="BB281" s="48"/>
      <c r="BC281" s="94"/>
      <c r="BD281" s="95"/>
      <c r="BE281" s="96"/>
      <c r="BF281" s="316" t="s">
        <v>249</v>
      </c>
      <c r="BG281" s="257">
        <f t="shared" ref="BG281:BR281" si="1125">IF(BG279=0,0,BG280/BG279)</f>
        <v>0</v>
      </c>
      <c r="BH281" s="343">
        <f t="shared" si="1125"/>
        <v>0</v>
      </c>
      <c r="BI281" s="343">
        <f t="shared" si="1125"/>
        <v>0</v>
      </c>
      <c r="BJ281" s="343">
        <f t="shared" si="1125"/>
        <v>0</v>
      </c>
      <c r="BK281" s="343">
        <f t="shared" si="1125"/>
        <v>0</v>
      </c>
      <c r="BL281" s="343">
        <f t="shared" si="1125"/>
        <v>0</v>
      </c>
      <c r="BM281" s="343">
        <f t="shared" si="1125"/>
        <v>0</v>
      </c>
      <c r="BN281" s="257">
        <f t="shared" si="1125"/>
        <v>0</v>
      </c>
      <c r="BO281" s="346">
        <f t="shared" si="1125"/>
        <v>0</v>
      </c>
      <c r="BP281" s="346">
        <f t="shared" si="1125"/>
        <v>0</v>
      </c>
      <c r="BQ281" s="346">
        <f t="shared" si="1125"/>
        <v>0</v>
      </c>
      <c r="BR281" s="346">
        <f t="shared" si="1125"/>
        <v>0</v>
      </c>
      <c r="BS281" s="50"/>
      <c r="BT281" s="94"/>
      <c r="BU281" s="95"/>
      <c r="BV281" s="96"/>
      <c r="BW281" s="316" t="s">
        <v>249</v>
      </c>
      <c r="BX281" s="257">
        <f t="shared" ref="BX281:CI281" si="1126">IF(BX279=0,0,BX280/BX279)</f>
        <v>0</v>
      </c>
      <c r="BY281" s="343">
        <f t="shared" si="1126"/>
        <v>0</v>
      </c>
      <c r="BZ281" s="343">
        <f t="shared" si="1126"/>
        <v>0</v>
      </c>
      <c r="CA281" s="343">
        <f t="shared" si="1126"/>
        <v>0</v>
      </c>
      <c r="CB281" s="343">
        <f t="shared" si="1126"/>
        <v>0</v>
      </c>
      <c r="CC281" s="343">
        <f t="shared" si="1126"/>
        <v>0</v>
      </c>
      <c r="CD281" s="343">
        <f t="shared" si="1126"/>
        <v>0</v>
      </c>
      <c r="CE281" s="257">
        <f t="shared" si="1126"/>
        <v>0</v>
      </c>
      <c r="CF281" s="346">
        <f t="shared" si="1126"/>
        <v>0</v>
      </c>
      <c r="CG281" s="346">
        <f t="shared" si="1126"/>
        <v>0</v>
      </c>
      <c r="CH281" s="346">
        <f t="shared" si="1126"/>
        <v>0</v>
      </c>
      <c r="CI281" s="346">
        <f t="shared" si="1126"/>
        <v>0</v>
      </c>
      <c r="CJ281" s="50"/>
      <c r="CK281" s="94"/>
      <c r="CL281" s="95"/>
      <c r="CM281" s="96"/>
      <c r="CN281" s="316" t="s">
        <v>249</v>
      </c>
      <c r="CO281" s="257">
        <f t="shared" ref="CO281:CZ281" si="1127">IF(CO279=0,0,CO280/CO279)</f>
        <v>0</v>
      </c>
      <c r="CP281" s="343">
        <f t="shared" si="1127"/>
        <v>0</v>
      </c>
      <c r="CQ281" s="343">
        <f t="shared" si="1127"/>
        <v>0</v>
      </c>
      <c r="CR281" s="343">
        <f t="shared" si="1127"/>
        <v>0</v>
      </c>
      <c r="CS281" s="343">
        <f t="shared" si="1127"/>
        <v>0</v>
      </c>
      <c r="CT281" s="343">
        <f t="shared" si="1127"/>
        <v>0</v>
      </c>
      <c r="CU281" s="343">
        <f t="shared" si="1127"/>
        <v>0</v>
      </c>
      <c r="CV281" s="257">
        <f t="shared" si="1127"/>
        <v>0</v>
      </c>
      <c r="CW281" s="346">
        <f t="shared" si="1127"/>
        <v>0</v>
      </c>
      <c r="CX281" s="346">
        <f t="shared" si="1127"/>
        <v>0</v>
      </c>
      <c r="CY281" s="346">
        <f t="shared" si="1127"/>
        <v>0</v>
      </c>
      <c r="CZ281" s="346">
        <f t="shared" si="1127"/>
        <v>0</v>
      </c>
      <c r="DA281" s="50"/>
      <c r="DB281" s="94"/>
      <c r="DC281" s="95"/>
      <c r="DD281" s="96"/>
      <c r="DE281" s="316" t="s">
        <v>249</v>
      </c>
      <c r="DF281" s="257">
        <f t="shared" ref="DF281" si="1128">IF(DF279=0,0,DF280/DF279)</f>
        <v>0</v>
      </c>
      <c r="DG281" s="50"/>
    </row>
    <row r="282" spans="1:111" s="14" customFormat="1" ht="15" customHeight="1">
      <c r="A282" s="50"/>
      <c r="B282" s="94"/>
      <c r="C282" s="95" t="s">
        <v>70</v>
      </c>
      <c r="D282" s="96"/>
      <c r="E282" s="316" t="s">
        <v>22</v>
      </c>
      <c r="F282" s="69"/>
      <c r="G282" s="77"/>
      <c r="H282" s="69"/>
      <c r="I282" s="77"/>
      <c r="J282" s="69"/>
      <c r="K282" s="77"/>
      <c r="L282" s="69"/>
      <c r="M282" s="77"/>
      <c r="N282" s="67"/>
      <c r="O282" s="75"/>
      <c r="P282" s="67"/>
      <c r="Q282" s="75"/>
      <c r="R282" s="50"/>
      <c r="S282" s="94"/>
      <c r="T282" s="95" t="s">
        <v>70</v>
      </c>
      <c r="U282" s="96"/>
      <c r="V282" s="316" t="s">
        <v>22</v>
      </c>
      <c r="W282" s="69"/>
      <c r="X282" s="77"/>
      <c r="Y282" s="69"/>
      <c r="Z282" s="77"/>
      <c r="AA282" s="69"/>
      <c r="AB282" s="77"/>
      <c r="AC282" s="69"/>
      <c r="AD282" s="77"/>
      <c r="AE282" s="67"/>
      <c r="AF282" s="75"/>
      <c r="AG282" s="67"/>
      <c r="AH282" s="75"/>
      <c r="AI282" s="50"/>
      <c r="AJ282" s="94"/>
      <c r="AK282" s="95" t="s">
        <v>70</v>
      </c>
      <c r="AL282" s="96"/>
      <c r="AM282" s="316" t="s">
        <v>22</v>
      </c>
      <c r="AN282" s="257"/>
      <c r="AO282" s="257"/>
      <c r="AP282" s="257"/>
      <c r="AQ282" s="257"/>
      <c r="AR282" s="257"/>
      <c r="AS282" s="257"/>
      <c r="AT282" s="257"/>
      <c r="AU282" s="257"/>
      <c r="AV282" s="258"/>
      <c r="AW282" s="258"/>
      <c r="AX282" s="258"/>
      <c r="AY282" s="258"/>
      <c r="AZ282" s="50"/>
      <c r="BA282" s="268"/>
      <c r="BB282" s="48"/>
      <c r="BC282" s="94"/>
      <c r="BD282" s="95" t="s">
        <v>70</v>
      </c>
      <c r="BE282" s="96"/>
      <c r="BF282" s="316" t="s">
        <v>22</v>
      </c>
      <c r="BG282" s="257">
        <f t="shared" ref="BG282:BG283" si="1129">F282</f>
        <v>0</v>
      </c>
      <c r="BH282" s="257">
        <f>G282+BG282</f>
        <v>0</v>
      </c>
      <c r="BI282" s="257">
        <f>H282+BH282</f>
        <v>0</v>
      </c>
      <c r="BJ282" s="257">
        <f>I282+BI282</f>
        <v>0</v>
      </c>
      <c r="BK282" s="257">
        <f>J282+BJ282</f>
        <v>0</v>
      </c>
      <c r="BL282" s="257">
        <f>K282+BK282</f>
        <v>0</v>
      </c>
      <c r="BM282" s="257">
        <f>L282+BL282</f>
        <v>0</v>
      </c>
      <c r="BN282" s="257">
        <f>M282+BM282</f>
        <v>0</v>
      </c>
      <c r="BO282" s="258">
        <f>N282+BN282</f>
        <v>0</v>
      </c>
      <c r="BP282" s="258">
        <f>O282+BO282</f>
        <v>0</v>
      </c>
      <c r="BQ282" s="258">
        <f>P282+BP282</f>
        <v>0</v>
      </c>
      <c r="BR282" s="258">
        <f>Q282+BQ282</f>
        <v>0</v>
      </c>
      <c r="BS282" s="50"/>
      <c r="BT282" s="94"/>
      <c r="BU282" s="95" t="s">
        <v>70</v>
      </c>
      <c r="BV282" s="96"/>
      <c r="BW282" s="316" t="s">
        <v>22</v>
      </c>
      <c r="BX282" s="257">
        <f t="shared" ref="BX282:BX283" si="1130">W282</f>
        <v>0</v>
      </c>
      <c r="BY282" s="257">
        <f>X282+BX282</f>
        <v>0</v>
      </c>
      <c r="BZ282" s="257">
        <f>Y282+BY282</f>
        <v>0</v>
      </c>
      <c r="CA282" s="257">
        <f>Z282+BZ282</f>
        <v>0</v>
      </c>
      <c r="CB282" s="257">
        <f>AA282+CA282</f>
        <v>0</v>
      </c>
      <c r="CC282" s="257">
        <f>AB282+CB282</f>
        <v>0</v>
      </c>
      <c r="CD282" s="257">
        <f>AC282+CC282</f>
        <v>0</v>
      </c>
      <c r="CE282" s="257">
        <f>AD282+CD282</f>
        <v>0</v>
      </c>
      <c r="CF282" s="258">
        <f>AE282+CE282</f>
        <v>0</v>
      </c>
      <c r="CG282" s="258">
        <f>AF282+CF282</f>
        <v>0</v>
      </c>
      <c r="CH282" s="258">
        <f>AG282+CG282</f>
        <v>0</v>
      </c>
      <c r="CI282" s="258">
        <f>AH282+CH282</f>
        <v>0</v>
      </c>
      <c r="CJ282" s="50"/>
      <c r="CK282" s="94"/>
      <c r="CL282" s="95" t="s">
        <v>70</v>
      </c>
      <c r="CM282" s="96"/>
      <c r="CN282" s="316" t="s">
        <v>22</v>
      </c>
      <c r="CO282" s="257">
        <f t="shared" ref="CO282:CO283" si="1131">AN282</f>
        <v>0</v>
      </c>
      <c r="CP282" s="257">
        <f>AO282+CO282</f>
        <v>0</v>
      </c>
      <c r="CQ282" s="257">
        <f>AP282+CP282</f>
        <v>0</v>
      </c>
      <c r="CR282" s="257">
        <f>AQ282+CQ282</f>
        <v>0</v>
      </c>
      <c r="CS282" s="257">
        <f>AR282+CR282</f>
        <v>0</v>
      </c>
      <c r="CT282" s="257">
        <f>AS282+CS282</f>
        <v>0</v>
      </c>
      <c r="CU282" s="257">
        <f>AT282+CT282</f>
        <v>0</v>
      </c>
      <c r="CV282" s="257">
        <f>AU282+CU282</f>
        <v>0</v>
      </c>
      <c r="CW282" s="258">
        <f>AV282+CV282</f>
        <v>0</v>
      </c>
      <c r="CX282" s="258">
        <f>AW282+CW282</f>
        <v>0</v>
      </c>
      <c r="CY282" s="258">
        <f>AX282+CX282</f>
        <v>0</v>
      </c>
      <c r="CZ282" s="258">
        <f>AY282+CY282</f>
        <v>0</v>
      </c>
      <c r="DA282" s="50"/>
      <c r="DB282" s="94"/>
      <c r="DC282" s="95" t="s">
        <v>70</v>
      </c>
      <c r="DD282" s="96"/>
      <c r="DE282" s="316" t="s">
        <v>22</v>
      </c>
      <c r="DF282" s="257"/>
      <c r="DG282" s="50"/>
    </row>
    <row r="283" spans="1:111" s="14" customFormat="1" ht="15" customHeight="1">
      <c r="A283" s="50"/>
      <c r="B283" s="94"/>
      <c r="C283" s="95"/>
      <c r="D283" s="96"/>
      <c r="E283" s="316" t="s">
        <v>140</v>
      </c>
      <c r="F283" s="69"/>
      <c r="G283" s="77"/>
      <c r="H283" s="69"/>
      <c r="I283" s="77"/>
      <c r="J283" s="69"/>
      <c r="K283" s="77"/>
      <c r="L283" s="69"/>
      <c r="M283" s="77"/>
      <c r="N283" s="67"/>
      <c r="O283" s="75"/>
      <c r="P283" s="67"/>
      <c r="Q283" s="75"/>
      <c r="R283" s="50"/>
      <c r="S283" s="94"/>
      <c r="T283" s="95"/>
      <c r="U283" s="96"/>
      <c r="V283" s="316" t="s">
        <v>140</v>
      </c>
      <c r="W283" s="69"/>
      <c r="X283" s="77"/>
      <c r="Y283" s="69"/>
      <c r="Z283" s="77"/>
      <c r="AA283" s="69"/>
      <c r="AB283" s="77"/>
      <c r="AC283" s="69"/>
      <c r="AD283" s="77"/>
      <c r="AE283" s="67"/>
      <c r="AF283" s="75"/>
      <c r="AG283" s="67"/>
      <c r="AH283" s="75"/>
      <c r="AI283" s="50"/>
      <c r="AJ283" s="94"/>
      <c r="AK283" s="95"/>
      <c r="AL283" s="96"/>
      <c r="AM283" s="316" t="s">
        <v>140</v>
      </c>
      <c r="AN283" s="257"/>
      <c r="AO283" s="257"/>
      <c r="AP283" s="257"/>
      <c r="AQ283" s="257"/>
      <c r="AR283" s="257"/>
      <c r="AS283" s="257"/>
      <c r="AT283" s="257"/>
      <c r="AU283" s="257"/>
      <c r="AV283" s="258"/>
      <c r="AW283" s="258"/>
      <c r="AX283" s="258"/>
      <c r="AY283" s="258"/>
      <c r="AZ283" s="50"/>
      <c r="BA283" s="268"/>
      <c r="BB283" s="48"/>
      <c r="BC283" s="94"/>
      <c r="BD283" s="95"/>
      <c r="BE283" s="96"/>
      <c r="BF283" s="316" t="s">
        <v>140</v>
      </c>
      <c r="BG283" s="257">
        <f t="shared" si="1129"/>
        <v>0</v>
      </c>
      <c r="BH283" s="257">
        <f>G283+BG283</f>
        <v>0</v>
      </c>
      <c r="BI283" s="257">
        <f>H283+BH283</f>
        <v>0</v>
      </c>
      <c r="BJ283" s="257">
        <f>I283+BI283</f>
        <v>0</v>
      </c>
      <c r="BK283" s="257">
        <f>J283+BJ283</f>
        <v>0</v>
      </c>
      <c r="BL283" s="257">
        <f>K283+BK283</f>
        <v>0</v>
      </c>
      <c r="BM283" s="257">
        <f>L283+BL283</f>
        <v>0</v>
      </c>
      <c r="BN283" s="257">
        <f>M283+BM283</f>
        <v>0</v>
      </c>
      <c r="BO283" s="258">
        <f>N283+BN283</f>
        <v>0</v>
      </c>
      <c r="BP283" s="258">
        <f>O283+BO283</f>
        <v>0</v>
      </c>
      <c r="BQ283" s="258">
        <f>P283+BP283</f>
        <v>0</v>
      </c>
      <c r="BR283" s="258">
        <f>Q283+BQ283</f>
        <v>0</v>
      </c>
      <c r="BS283" s="50"/>
      <c r="BT283" s="94"/>
      <c r="BU283" s="95"/>
      <c r="BV283" s="96"/>
      <c r="BW283" s="316" t="s">
        <v>140</v>
      </c>
      <c r="BX283" s="257">
        <f t="shared" si="1130"/>
        <v>0</v>
      </c>
      <c r="BY283" s="257">
        <f>X283+BX283</f>
        <v>0</v>
      </c>
      <c r="BZ283" s="257">
        <f>Y283+BY283</f>
        <v>0</v>
      </c>
      <c r="CA283" s="257">
        <f>Z283+BZ283</f>
        <v>0</v>
      </c>
      <c r="CB283" s="257">
        <f>AA283+CA283</f>
        <v>0</v>
      </c>
      <c r="CC283" s="257">
        <f>AB283+CB283</f>
        <v>0</v>
      </c>
      <c r="CD283" s="257">
        <f>AC283+CC283</f>
        <v>0</v>
      </c>
      <c r="CE283" s="257">
        <f>AD283+CD283</f>
        <v>0</v>
      </c>
      <c r="CF283" s="258">
        <f>AE283+CE283</f>
        <v>0</v>
      </c>
      <c r="CG283" s="258">
        <f>AF283+CF283</f>
        <v>0</v>
      </c>
      <c r="CH283" s="258">
        <f>AG283+CG283</f>
        <v>0</v>
      </c>
      <c r="CI283" s="258">
        <f>AH283+CH283</f>
        <v>0</v>
      </c>
      <c r="CJ283" s="50"/>
      <c r="CK283" s="94"/>
      <c r="CL283" s="95"/>
      <c r="CM283" s="96"/>
      <c r="CN283" s="316" t="s">
        <v>140</v>
      </c>
      <c r="CO283" s="257">
        <f t="shared" si="1131"/>
        <v>0</v>
      </c>
      <c r="CP283" s="257">
        <f>AO283+CO283</f>
        <v>0</v>
      </c>
      <c r="CQ283" s="257">
        <f>AP283+CP283</f>
        <v>0</v>
      </c>
      <c r="CR283" s="257">
        <f>AQ283+CQ283</f>
        <v>0</v>
      </c>
      <c r="CS283" s="257">
        <f>AR283+CR283</f>
        <v>0</v>
      </c>
      <c r="CT283" s="257">
        <f>AS283+CS283</f>
        <v>0</v>
      </c>
      <c r="CU283" s="257">
        <f>AT283+CT283</f>
        <v>0</v>
      </c>
      <c r="CV283" s="257">
        <f>AU283+CU283</f>
        <v>0</v>
      </c>
      <c r="CW283" s="258">
        <f>AV283+CV283</f>
        <v>0</v>
      </c>
      <c r="CX283" s="258">
        <f>AW283+CW283</f>
        <v>0</v>
      </c>
      <c r="CY283" s="258">
        <f>AX283+CX283</f>
        <v>0</v>
      </c>
      <c r="CZ283" s="258">
        <f>AY283+CY283</f>
        <v>0</v>
      </c>
      <c r="DA283" s="50"/>
      <c r="DB283" s="94"/>
      <c r="DC283" s="95"/>
      <c r="DD283" s="96"/>
      <c r="DE283" s="316" t="s">
        <v>140</v>
      </c>
      <c r="DF283" s="257"/>
      <c r="DG283" s="50"/>
    </row>
    <row r="284" spans="1:111" s="14" customFormat="1" ht="15" customHeight="1">
      <c r="A284" s="50"/>
      <c r="B284" s="94"/>
      <c r="C284" s="95"/>
      <c r="D284" s="96"/>
      <c r="E284" s="316" t="s">
        <v>249</v>
      </c>
      <c r="F284" s="69">
        <f t="shared" si="1113"/>
        <v>0</v>
      </c>
      <c r="G284" s="77">
        <f t="shared" si="1113"/>
        <v>0</v>
      </c>
      <c r="H284" s="69">
        <f t="shared" si="1113"/>
        <v>0</v>
      </c>
      <c r="I284" s="77">
        <f t="shared" si="1113"/>
        <v>0</v>
      </c>
      <c r="J284" s="69">
        <f t="shared" si="1113"/>
        <v>0</v>
      </c>
      <c r="K284" s="77">
        <f t="shared" si="1113"/>
        <v>0</v>
      </c>
      <c r="L284" s="69">
        <f t="shared" si="1113"/>
        <v>0</v>
      </c>
      <c r="M284" s="77">
        <f t="shared" si="1113"/>
        <v>0</v>
      </c>
      <c r="N284" s="67">
        <f t="shared" si="1113"/>
        <v>0</v>
      </c>
      <c r="O284" s="75">
        <f t="shared" si="1113"/>
        <v>0</v>
      </c>
      <c r="P284" s="67">
        <f t="shared" si="1113"/>
        <v>0</v>
      </c>
      <c r="Q284" s="75">
        <f t="shared" si="1113"/>
        <v>0</v>
      </c>
      <c r="R284" s="50"/>
      <c r="S284" s="94"/>
      <c r="T284" s="95"/>
      <c r="U284" s="96"/>
      <c r="V284" s="316" t="s">
        <v>249</v>
      </c>
      <c r="W284" s="69">
        <f t="shared" ref="W284:AH284" si="1132">IF(W282=0,0,W283/W282)</f>
        <v>0</v>
      </c>
      <c r="X284" s="77">
        <f t="shared" si="1132"/>
        <v>0</v>
      </c>
      <c r="Y284" s="69">
        <f t="shared" si="1132"/>
        <v>0</v>
      </c>
      <c r="Z284" s="77">
        <f t="shared" si="1132"/>
        <v>0</v>
      </c>
      <c r="AA284" s="69">
        <f t="shared" si="1132"/>
        <v>0</v>
      </c>
      <c r="AB284" s="77">
        <f t="shared" si="1132"/>
        <v>0</v>
      </c>
      <c r="AC284" s="69">
        <f t="shared" si="1132"/>
        <v>0</v>
      </c>
      <c r="AD284" s="77">
        <f t="shared" si="1132"/>
        <v>0</v>
      </c>
      <c r="AE284" s="67">
        <f t="shared" si="1132"/>
        <v>0</v>
      </c>
      <c r="AF284" s="75">
        <f t="shared" si="1132"/>
        <v>0</v>
      </c>
      <c r="AG284" s="67">
        <f t="shared" si="1132"/>
        <v>0</v>
      </c>
      <c r="AH284" s="75">
        <f t="shared" si="1132"/>
        <v>0</v>
      </c>
      <c r="AI284" s="50"/>
      <c r="AJ284" s="94"/>
      <c r="AK284" s="95"/>
      <c r="AL284" s="96"/>
      <c r="AM284" s="316" t="s">
        <v>249</v>
      </c>
      <c r="AN284" s="257">
        <f t="shared" ref="AN284:AY284" si="1133">IF(AN282=0,0,AN283/AN282)</f>
        <v>0</v>
      </c>
      <c r="AO284" s="257">
        <f t="shared" si="1133"/>
        <v>0</v>
      </c>
      <c r="AP284" s="257">
        <f t="shared" si="1133"/>
        <v>0</v>
      </c>
      <c r="AQ284" s="257">
        <f t="shared" si="1133"/>
        <v>0</v>
      </c>
      <c r="AR284" s="257">
        <f t="shared" si="1133"/>
        <v>0</v>
      </c>
      <c r="AS284" s="257">
        <f t="shared" si="1133"/>
        <v>0</v>
      </c>
      <c r="AT284" s="257">
        <f t="shared" si="1133"/>
        <v>0</v>
      </c>
      <c r="AU284" s="257">
        <f t="shared" si="1133"/>
        <v>0</v>
      </c>
      <c r="AV284" s="258">
        <f t="shared" si="1133"/>
        <v>0</v>
      </c>
      <c r="AW284" s="258">
        <f t="shared" si="1133"/>
        <v>0</v>
      </c>
      <c r="AX284" s="258">
        <f t="shared" si="1133"/>
        <v>0</v>
      </c>
      <c r="AY284" s="258">
        <f t="shared" si="1133"/>
        <v>0</v>
      </c>
      <c r="AZ284" s="50"/>
      <c r="BA284" s="268"/>
      <c r="BB284" s="48"/>
      <c r="BC284" s="94"/>
      <c r="BD284" s="95"/>
      <c r="BE284" s="96"/>
      <c r="BF284" s="316" t="s">
        <v>249</v>
      </c>
      <c r="BG284" s="257">
        <f t="shared" ref="BG284:BR284" si="1134">IF(BG282=0,0,BG283/BG282)</f>
        <v>0</v>
      </c>
      <c r="BH284" s="257">
        <f t="shared" si="1134"/>
        <v>0</v>
      </c>
      <c r="BI284" s="257">
        <f t="shared" si="1134"/>
        <v>0</v>
      </c>
      <c r="BJ284" s="257">
        <f t="shared" si="1134"/>
        <v>0</v>
      </c>
      <c r="BK284" s="257">
        <f t="shared" si="1134"/>
        <v>0</v>
      </c>
      <c r="BL284" s="257">
        <f t="shared" si="1134"/>
        <v>0</v>
      </c>
      <c r="BM284" s="257">
        <f t="shared" si="1134"/>
        <v>0</v>
      </c>
      <c r="BN284" s="257">
        <f t="shared" si="1134"/>
        <v>0</v>
      </c>
      <c r="BO284" s="258">
        <f t="shared" si="1134"/>
        <v>0</v>
      </c>
      <c r="BP284" s="258">
        <f t="shared" si="1134"/>
        <v>0</v>
      </c>
      <c r="BQ284" s="258">
        <f t="shared" si="1134"/>
        <v>0</v>
      </c>
      <c r="BR284" s="258">
        <f t="shared" si="1134"/>
        <v>0</v>
      </c>
      <c r="BS284" s="50"/>
      <c r="BT284" s="94"/>
      <c r="BU284" s="95"/>
      <c r="BV284" s="96"/>
      <c r="BW284" s="316" t="s">
        <v>249</v>
      </c>
      <c r="BX284" s="257">
        <f t="shared" ref="BX284:CI284" si="1135">IF(BX282=0,0,BX283/BX282)</f>
        <v>0</v>
      </c>
      <c r="BY284" s="257">
        <f t="shared" si="1135"/>
        <v>0</v>
      </c>
      <c r="BZ284" s="257">
        <f t="shared" si="1135"/>
        <v>0</v>
      </c>
      <c r="CA284" s="257">
        <f t="shared" si="1135"/>
        <v>0</v>
      </c>
      <c r="CB284" s="257">
        <f t="shared" si="1135"/>
        <v>0</v>
      </c>
      <c r="CC284" s="257">
        <f t="shared" si="1135"/>
        <v>0</v>
      </c>
      <c r="CD284" s="257">
        <f t="shared" si="1135"/>
        <v>0</v>
      </c>
      <c r="CE284" s="257">
        <f t="shared" si="1135"/>
        <v>0</v>
      </c>
      <c r="CF284" s="258">
        <f t="shared" si="1135"/>
        <v>0</v>
      </c>
      <c r="CG284" s="258">
        <f t="shared" si="1135"/>
        <v>0</v>
      </c>
      <c r="CH284" s="258">
        <f t="shared" si="1135"/>
        <v>0</v>
      </c>
      <c r="CI284" s="258">
        <f t="shared" si="1135"/>
        <v>0</v>
      </c>
      <c r="CJ284" s="50"/>
      <c r="CK284" s="94"/>
      <c r="CL284" s="95"/>
      <c r="CM284" s="96"/>
      <c r="CN284" s="316" t="s">
        <v>249</v>
      </c>
      <c r="CO284" s="257">
        <f t="shared" ref="CO284:CZ284" si="1136">IF(CO282=0,0,CO283/CO282)</f>
        <v>0</v>
      </c>
      <c r="CP284" s="257">
        <f t="shared" si="1136"/>
        <v>0</v>
      </c>
      <c r="CQ284" s="257">
        <f t="shared" si="1136"/>
        <v>0</v>
      </c>
      <c r="CR284" s="257">
        <f t="shared" si="1136"/>
        <v>0</v>
      </c>
      <c r="CS284" s="257">
        <f t="shared" si="1136"/>
        <v>0</v>
      </c>
      <c r="CT284" s="257">
        <f t="shared" si="1136"/>
        <v>0</v>
      </c>
      <c r="CU284" s="257">
        <f t="shared" si="1136"/>
        <v>0</v>
      </c>
      <c r="CV284" s="257">
        <f t="shared" si="1136"/>
        <v>0</v>
      </c>
      <c r="CW284" s="258">
        <f t="shared" si="1136"/>
        <v>0</v>
      </c>
      <c r="CX284" s="258">
        <f t="shared" si="1136"/>
        <v>0</v>
      </c>
      <c r="CY284" s="258">
        <f t="shared" si="1136"/>
        <v>0</v>
      </c>
      <c r="CZ284" s="258">
        <f t="shared" si="1136"/>
        <v>0</v>
      </c>
      <c r="DA284" s="50"/>
      <c r="DB284" s="94"/>
      <c r="DC284" s="95"/>
      <c r="DD284" s="96"/>
      <c r="DE284" s="316" t="s">
        <v>249</v>
      </c>
      <c r="DF284" s="257">
        <f t="shared" ref="DF284" si="1137">IF(DF282=0,0,DF283/DF282)</f>
        <v>0</v>
      </c>
      <c r="DG284" s="50"/>
    </row>
    <row r="285" spans="1:111" s="14" customFormat="1" ht="15" customHeight="1">
      <c r="A285" s="50"/>
      <c r="B285" s="94"/>
      <c r="C285" s="95" t="s">
        <v>71</v>
      </c>
      <c r="D285" s="96"/>
      <c r="E285" s="316" t="s">
        <v>22</v>
      </c>
      <c r="F285" s="69"/>
      <c r="G285" s="86"/>
      <c r="H285" s="81"/>
      <c r="I285" s="86"/>
      <c r="J285" s="81"/>
      <c r="K285" s="86"/>
      <c r="L285" s="81"/>
      <c r="M285" s="77"/>
      <c r="N285" s="66"/>
      <c r="O285" s="74"/>
      <c r="P285" s="66"/>
      <c r="Q285" s="74"/>
      <c r="R285" s="50"/>
      <c r="S285" s="94"/>
      <c r="T285" s="95" t="s">
        <v>71</v>
      </c>
      <c r="U285" s="96"/>
      <c r="V285" s="316" t="s">
        <v>22</v>
      </c>
      <c r="W285" s="69"/>
      <c r="X285" s="86"/>
      <c r="Y285" s="81"/>
      <c r="Z285" s="86"/>
      <c r="AA285" s="81"/>
      <c r="AB285" s="86"/>
      <c r="AC285" s="81"/>
      <c r="AD285" s="77"/>
      <c r="AE285" s="66"/>
      <c r="AF285" s="74"/>
      <c r="AG285" s="66"/>
      <c r="AH285" s="74"/>
      <c r="AI285" s="50"/>
      <c r="AJ285" s="94"/>
      <c r="AK285" s="95" t="s">
        <v>71</v>
      </c>
      <c r="AL285" s="96"/>
      <c r="AM285" s="316" t="s">
        <v>22</v>
      </c>
      <c r="AN285" s="257"/>
      <c r="AO285" s="343"/>
      <c r="AP285" s="343"/>
      <c r="AQ285" s="343"/>
      <c r="AR285" s="343"/>
      <c r="AS285" s="343"/>
      <c r="AT285" s="343"/>
      <c r="AU285" s="257"/>
      <c r="AV285" s="346"/>
      <c r="AW285" s="346"/>
      <c r="AX285" s="346"/>
      <c r="AY285" s="346"/>
      <c r="AZ285" s="50"/>
      <c r="BA285" s="268"/>
      <c r="BB285" s="48"/>
      <c r="BC285" s="94"/>
      <c r="BD285" s="95" t="s">
        <v>71</v>
      </c>
      <c r="BE285" s="96"/>
      <c r="BF285" s="316" t="s">
        <v>22</v>
      </c>
      <c r="BG285" s="257">
        <f t="shared" ref="BG285:BG286" si="1138">F285</f>
        <v>0</v>
      </c>
      <c r="BH285" s="343">
        <f>G285+BG285</f>
        <v>0</v>
      </c>
      <c r="BI285" s="343">
        <f>H285+BH285</f>
        <v>0</v>
      </c>
      <c r="BJ285" s="343">
        <f>I285+BI285</f>
        <v>0</v>
      </c>
      <c r="BK285" s="343">
        <f>J285+BJ285</f>
        <v>0</v>
      </c>
      <c r="BL285" s="343">
        <f>K285+BK285</f>
        <v>0</v>
      </c>
      <c r="BM285" s="343">
        <f>L285+BL285</f>
        <v>0</v>
      </c>
      <c r="BN285" s="257">
        <f>M285+BM285</f>
        <v>0</v>
      </c>
      <c r="BO285" s="346">
        <f>N285+BN285</f>
        <v>0</v>
      </c>
      <c r="BP285" s="346">
        <f>O285+BO285</f>
        <v>0</v>
      </c>
      <c r="BQ285" s="346">
        <f>P285+BP285</f>
        <v>0</v>
      </c>
      <c r="BR285" s="346">
        <f>Q285+BQ285</f>
        <v>0</v>
      </c>
      <c r="BS285" s="50"/>
      <c r="BT285" s="94"/>
      <c r="BU285" s="95" t="s">
        <v>71</v>
      </c>
      <c r="BV285" s="96"/>
      <c r="BW285" s="316" t="s">
        <v>22</v>
      </c>
      <c r="BX285" s="257">
        <f t="shared" ref="BX285:BX286" si="1139">W285</f>
        <v>0</v>
      </c>
      <c r="BY285" s="343">
        <f>X285+BX285</f>
        <v>0</v>
      </c>
      <c r="BZ285" s="343">
        <f>Y285+BY285</f>
        <v>0</v>
      </c>
      <c r="CA285" s="343">
        <f>Z285+BZ285</f>
        <v>0</v>
      </c>
      <c r="CB285" s="343">
        <f>AA285+CA285</f>
        <v>0</v>
      </c>
      <c r="CC285" s="343">
        <f>AB285+CB285</f>
        <v>0</v>
      </c>
      <c r="CD285" s="343">
        <f>AC285+CC285</f>
        <v>0</v>
      </c>
      <c r="CE285" s="257">
        <f>AD285+CD285</f>
        <v>0</v>
      </c>
      <c r="CF285" s="346">
        <f>AE285+CE285</f>
        <v>0</v>
      </c>
      <c r="CG285" s="346">
        <f>AF285+CF285</f>
        <v>0</v>
      </c>
      <c r="CH285" s="346">
        <f>AG285+CG285</f>
        <v>0</v>
      </c>
      <c r="CI285" s="346">
        <f>AH285+CH285</f>
        <v>0</v>
      </c>
      <c r="CJ285" s="50"/>
      <c r="CK285" s="94"/>
      <c r="CL285" s="95" t="s">
        <v>71</v>
      </c>
      <c r="CM285" s="96"/>
      <c r="CN285" s="316" t="s">
        <v>22</v>
      </c>
      <c r="CO285" s="257">
        <f t="shared" ref="CO285:CO286" si="1140">AN285</f>
        <v>0</v>
      </c>
      <c r="CP285" s="343">
        <f>AO285+CO285</f>
        <v>0</v>
      </c>
      <c r="CQ285" s="343">
        <f>AP285+CP285</f>
        <v>0</v>
      </c>
      <c r="CR285" s="343">
        <f>AQ285+CQ285</f>
        <v>0</v>
      </c>
      <c r="CS285" s="343">
        <f>AR285+CR285</f>
        <v>0</v>
      </c>
      <c r="CT285" s="343">
        <f>AS285+CS285</f>
        <v>0</v>
      </c>
      <c r="CU285" s="343">
        <f>AT285+CT285</f>
        <v>0</v>
      </c>
      <c r="CV285" s="257">
        <f>AU285+CU285</f>
        <v>0</v>
      </c>
      <c r="CW285" s="346">
        <f>AV285+CV285</f>
        <v>0</v>
      </c>
      <c r="CX285" s="346">
        <f>AW285+CW285</f>
        <v>0</v>
      </c>
      <c r="CY285" s="346">
        <f>AX285+CX285</f>
        <v>0</v>
      </c>
      <c r="CZ285" s="346">
        <f>AY285+CY285</f>
        <v>0</v>
      </c>
      <c r="DA285" s="50"/>
      <c r="DB285" s="94"/>
      <c r="DC285" s="95" t="s">
        <v>71</v>
      </c>
      <c r="DD285" s="96"/>
      <c r="DE285" s="316" t="s">
        <v>22</v>
      </c>
      <c r="DF285" s="257"/>
      <c r="DG285" s="50"/>
    </row>
    <row r="286" spans="1:111" s="14" customFormat="1" ht="15" customHeight="1">
      <c r="A286" s="50"/>
      <c r="B286" s="94"/>
      <c r="C286" s="95"/>
      <c r="D286" s="96"/>
      <c r="E286" s="316" t="s">
        <v>140</v>
      </c>
      <c r="F286" s="69"/>
      <c r="G286" s="86"/>
      <c r="H286" s="81"/>
      <c r="I286" s="86"/>
      <c r="J286" s="81"/>
      <c r="K286" s="86"/>
      <c r="L286" s="81"/>
      <c r="M286" s="77"/>
      <c r="N286" s="66"/>
      <c r="O286" s="74"/>
      <c r="P286" s="66"/>
      <c r="Q286" s="74"/>
      <c r="R286" s="50"/>
      <c r="S286" s="94"/>
      <c r="T286" s="95"/>
      <c r="U286" s="96"/>
      <c r="V286" s="316" t="s">
        <v>140</v>
      </c>
      <c r="W286" s="69"/>
      <c r="X286" s="86"/>
      <c r="Y286" s="81"/>
      <c r="Z286" s="86"/>
      <c r="AA286" s="81"/>
      <c r="AB286" s="86"/>
      <c r="AC286" s="81"/>
      <c r="AD286" s="77"/>
      <c r="AE286" s="66"/>
      <c r="AF286" s="74"/>
      <c r="AG286" s="66"/>
      <c r="AH286" s="74"/>
      <c r="AI286" s="50"/>
      <c r="AJ286" s="94"/>
      <c r="AK286" s="95"/>
      <c r="AL286" s="96"/>
      <c r="AM286" s="316" t="s">
        <v>140</v>
      </c>
      <c r="AN286" s="257"/>
      <c r="AO286" s="343"/>
      <c r="AP286" s="343"/>
      <c r="AQ286" s="343"/>
      <c r="AR286" s="343"/>
      <c r="AS286" s="343"/>
      <c r="AT286" s="343"/>
      <c r="AU286" s="257"/>
      <c r="AV286" s="346"/>
      <c r="AW286" s="346"/>
      <c r="AX286" s="346"/>
      <c r="AY286" s="346"/>
      <c r="AZ286" s="50"/>
      <c r="BA286" s="268"/>
      <c r="BB286" s="48"/>
      <c r="BC286" s="94"/>
      <c r="BD286" s="95"/>
      <c r="BE286" s="96"/>
      <c r="BF286" s="316" t="s">
        <v>140</v>
      </c>
      <c r="BG286" s="257">
        <f t="shared" si="1138"/>
        <v>0</v>
      </c>
      <c r="BH286" s="343">
        <f>G286+BG286</f>
        <v>0</v>
      </c>
      <c r="BI286" s="343">
        <f>H286+BH286</f>
        <v>0</v>
      </c>
      <c r="BJ286" s="343">
        <f>I286+BI286</f>
        <v>0</v>
      </c>
      <c r="BK286" s="343">
        <f>J286+BJ286</f>
        <v>0</v>
      </c>
      <c r="BL286" s="343">
        <f>K286+BK286</f>
        <v>0</v>
      </c>
      <c r="BM286" s="343">
        <f>L286+BL286</f>
        <v>0</v>
      </c>
      <c r="BN286" s="257">
        <f>M286+BM286</f>
        <v>0</v>
      </c>
      <c r="BO286" s="346">
        <f>N286+BN286</f>
        <v>0</v>
      </c>
      <c r="BP286" s="346">
        <f>O286+BO286</f>
        <v>0</v>
      </c>
      <c r="BQ286" s="346">
        <f>P286+BP286</f>
        <v>0</v>
      </c>
      <c r="BR286" s="346">
        <f>Q286+BQ286</f>
        <v>0</v>
      </c>
      <c r="BS286" s="50"/>
      <c r="BT286" s="94"/>
      <c r="BU286" s="95"/>
      <c r="BV286" s="96"/>
      <c r="BW286" s="316" t="s">
        <v>140</v>
      </c>
      <c r="BX286" s="257">
        <f t="shared" si="1139"/>
        <v>0</v>
      </c>
      <c r="BY286" s="343">
        <f>X286+BX286</f>
        <v>0</v>
      </c>
      <c r="BZ286" s="343">
        <f>Y286+BY286</f>
        <v>0</v>
      </c>
      <c r="CA286" s="343">
        <f>Z286+BZ286</f>
        <v>0</v>
      </c>
      <c r="CB286" s="343">
        <f>AA286+CA286</f>
        <v>0</v>
      </c>
      <c r="CC286" s="343">
        <f>AB286+CB286</f>
        <v>0</v>
      </c>
      <c r="CD286" s="343">
        <f>AC286+CC286</f>
        <v>0</v>
      </c>
      <c r="CE286" s="257">
        <f>AD286+CD286</f>
        <v>0</v>
      </c>
      <c r="CF286" s="346">
        <f>AE286+CE286</f>
        <v>0</v>
      </c>
      <c r="CG286" s="346">
        <f>AF286+CF286</f>
        <v>0</v>
      </c>
      <c r="CH286" s="346">
        <f>AG286+CG286</f>
        <v>0</v>
      </c>
      <c r="CI286" s="346">
        <f>AH286+CH286</f>
        <v>0</v>
      </c>
      <c r="CJ286" s="50"/>
      <c r="CK286" s="94"/>
      <c r="CL286" s="95"/>
      <c r="CM286" s="96"/>
      <c r="CN286" s="316" t="s">
        <v>140</v>
      </c>
      <c r="CO286" s="257">
        <f t="shared" si="1140"/>
        <v>0</v>
      </c>
      <c r="CP286" s="343">
        <f>AO286+CO286</f>
        <v>0</v>
      </c>
      <c r="CQ286" s="343">
        <f>AP286+CP286</f>
        <v>0</v>
      </c>
      <c r="CR286" s="343">
        <f>AQ286+CQ286</f>
        <v>0</v>
      </c>
      <c r="CS286" s="343">
        <f>AR286+CR286</f>
        <v>0</v>
      </c>
      <c r="CT286" s="343">
        <f>AS286+CS286</f>
        <v>0</v>
      </c>
      <c r="CU286" s="343">
        <f>AT286+CT286</f>
        <v>0</v>
      </c>
      <c r="CV286" s="257">
        <f>AU286+CU286</f>
        <v>0</v>
      </c>
      <c r="CW286" s="346">
        <f>AV286+CV286</f>
        <v>0</v>
      </c>
      <c r="CX286" s="346">
        <f>AW286+CW286</f>
        <v>0</v>
      </c>
      <c r="CY286" s="346">
        <f>AX286+CX286</f>
        <v>0</v>
      </c>
      <c r="CZ286" s="346">
        <f>AY286+CY286</f>
        <v>0</v>
      </c>
      <c r="DA286" s="50"/>
      <c r="DB286" s="94"/>
      <c r="DC286" s="95"/>
      <c r="DD286" s="96"/>
      <c r="DE286" s="316" t="s">
        <v>140</v>
      </c>
      <c r="DF286" s="257"/>
      <c r="DG286" s="50"/>
    </row>
    <row r="287" spans="1:111" s="14" customFormat="1" ht="15" customHeight="1">
      <c r="A287" s="50"/>
      <c r="B287" s="94"/>
      <c r="C287" s="95"/>
      <c r="D287" s="96"/>
      <c r="E287" s="316" t="s">
        <v>249</v>
      </c>
      <c r="F287" s="69">
        <f t="shared" si="1113"/>
        <v>0</v>
      </c>
      <c r="G287" s="86">
        <f t="shared" si="1113"/>
        <v>0</v>
      </c>
      <c r="H287" s="81">
        <f t="shared" si="1113"/>
        <v>0</v>
      </c>
      <c r="I287" s="86">
        <f t="shared" si="1113"/>
        <v>0</v>
      </c>
      <c r="J287" s="81">
        <f t="shared" si="1113"/>
        <v>0</v>
      </c>
      <c r="K287" s="86">
        <f t="shared" si="1113"/>
        <v>0</v>
      </c>
      <c r="L287" s="81">
        <f t="shared" si="1113"/>
        <v>0</v>
      </c>
      <c r="M287" s="77">
        <f t="shared" si="1113"/>
        <v>0</v>
      </c>
      <c r="N287" s="66">
        <f t="shared" si="1113"/>
        <v>0</v>
      </c>
      <c r="O287" s="74">
        <f t="shared" si="1113"/>
        <v>0</v>
      </c>
      <c r="P287" s="66">
        <f t="shared" si="1113"/>
        <v>0</v>
      </c>
      <c r="Q287" s="74">
        <f t="shared" si="1113"/>
        <v>0</v>
      </c>
      <c r="R287" s="50"/>
      <c r="S287" s="94"/>
      <c r="T287" s="95"/>
      <c r="U287" s="96"/>
      <c r="V287" s="316" t="s">
        <v>249</v>
      </c>
      <c r="W287" s="69">
        <f t="shared" ref="W287:AH287" si="1141">IF(W285=0,0,W286/W285)</f>
        <v>0</v>
      </c>
      <c r="X287" s="86">
        <f t="shared" si="1141"/>
        <v>0</v>
      </c>
      <c r="Y287" s="81">
        <f t="shared" si="1141"/>
        <v>0</v>
      </c>
      <c r="Z287" s="86">
        <f t="shared" si="1141"/>
        <v>0</v>
      </c>
      <c r="AA287" s="81">
        <f t="shared" si="1141"/>
        <v>0</v>
      </c>
      <c r="AB287" s="86">
        <f t="shared" si="1141"/>
        <v>0</v>
      </c>
      <c r="AC287" s="81">
        <f t="shared" si="1141"/>
        <v>0</v>
      </c>
      <c r="AD287" s="77">
        <f t="shared" si="1141"/>
        <v>0</v>
      </c>
      <c r="AE287" s="66">
        <f t="shared" si="1141"/>
        <v>0</v>
      </c>
      <c r="AF287" s="74">
        <f t="shared" si="1141"/>
        <v>0</v>
      </c>
      <c r="AG287" s="66">
        <f t="shared" si="1141"/>
        <v>0</v>
      </c>
      <c r="AH287" s="74">
        <f t="shared" si="1141"/>
        <v>0</v>
      </c>
      <c r="AI287" s="50"/>
      <c r="AJ287" s="94"/>
      <c r="AK287" s="95"/>
      <c r="AL287" s="96"/>
      <c r="AM287" s="316" t="s">
        <v>249</v>
      </c>
      <c r="AN287" s="257">
        <f t="shared" ref="AN287:AY287" si="1142">IF(AN285=0,0,AN286/AN285)</f>
        <v>0</v>
      </c>
      <c r="AO287" s="343">
        <f t="shared" si="1142"/>
        <v>0</v>
      </c>
      <c r="AP287" s="343">
        <f t="shared" si="1142"/>
        <v>0</v>
      </c>
      <c r="AQ287" s="343">
        <f t="shared" si="1142"/>
        <v>0</v>
      </c>
      <c r="AR287" s="343">
        <f t="shared" si="1142"/>
        <v>0</v>
      </c>
      <c r="AS287" s="343">
        <f t="shared" si="1142"/>
        <v>0</v>
      </c>
      <c r="AT287" s="343">
        <f t="shared" si="1142"/>
        <v>0</v>
      </c>
      <c r="AU287" s="257">
        <f t="shared" si="1142"/>
        <v>0</v>
      </c>
      <c r="AV287" s="346">
        <f t="shared" si="1142"/>
        <v>0</v>
      </c>
      <c r="AW287" s="346">
        <f t="shared" si="1142"/>
        <v>0</v>
      </c>
      <c r="AX287" s="346">
        <f t="shared" si="1142"/>
        <v>0</v>
      </c>
      <c r="AY287" s="346">
        <f t="shared" si="1142"/>
        <v>0</v>
      </c>
      <c r="AZ287" s="50"/>
      <c r="BA287" s="268"/>
      <c r="BB287" s="48"/>
      <c r="BC287" s="94"/>
      <c r="BD287" s="95"/>
      <c r="BE287" s="96"/>
      <c r="BF287" s="316" t="s">
        <v>249</v>
      </c>
      <c r="BG287" s="257">
        <f t="shared" ref="BG287:BR287" si="1143">IF(BG285=0,0,BG286/BG285)</f>
        <v>0</v>
      </c>
      <c r="BH287" s="343">
        <f t="shared" si="1143"/>
        <v>0</v>
      </c>
      <c r="BI287" s="343">
        <f t="shared" si="1143"/>
        <v>0</v>
      </c>
      <c r="BJ287" s="343">
        <f t="shared" si="1143"/>
        <v>0</v>
      </c>
      <c r="BK287" s="343">
        <f t="shared" si="1143"/>
        <v>0</v>
      </c>
      <c r="BL287" s="343">
        <f t="shared" si="1143"/>
        <v>0</v>
      </c>
      <c r="BM287" s="343">
        <f t="shared" si="1143"/>
        <v>0</v>
      </c>
      <c r="BN287" s="257">
        <f t="shared" si="1143"/>
        <v>0</v>
      </c>
      <c r="BO287" s="346">
        <f t="shared" si="1143"/>
        <v>0</v>
      </c>
      <c r="BP287" s="346">
        <f t="shared" si="1143"/>
        <v>0</v>
      </c>
      <c r="BQ287" s="346">
        <f t="shared" si="1143"/>
        <v>0</v>
      </c>
      <c r="BR287" s="346">
        <f t="shared" si="1143"/>
        <v>0</v>
      </c>
      <c r="BS287" s="50"/>
      <c r="BT287" s="94"/>
      <c r="BU287" s="95"/>
      <c r="BV287" s="96"/>
      <c r="BW287" s="316" t="s">
        <v>249</v>
      </c>
      <c r="BX287" s="257">
        <f t="shared" ref="BX287:CI287" si="1144">IF(BX285=0,0,BX286/BX285)</f>
        <v>0</v>
      </c>
      <c r="BY287" s="343">
        <f t="shared" si="1144"/>
        <v>0</v>
      </c>
      <c r="BZ287" s="343">
        <f t="shared" si="1144"/>
        <v>0</v>
      </c>
      <c r="CA287" s="343">
        <f t="shared" si="1144"/>
        <v>0</v>
      </c>
      <c r="CB287" s="343">
        <f t="shared" si="1144"/>
        <v>0</v>
      </c>
      <c r="CC287" s="343">
        <f t="shared" si="1144"/>
        <v>0</v>
      </c>
      <c r="CD287" s="343">
        <f t="shared" si="1144"/>
        <v>0</v>
      </c>
      <c r="CE287" s="257">
        <f t="shared" si="1144"/>
        <v>0</v>
      </c>
      <c r="CF287" s="346">
        <f t="shared" si="1144"/>
        <v>0</v>
      </c>
      <c r="CG287" s="346">
        <f t="shared" si="1144"/>
        <v>0</v>
      </c>
      <c r="CH287" s="346">
        <f t="shared" si="1144"/>
        <v>0</v>
      </c>
      <c r="CI287" s="346">
        <f t="shared" si="1144"/>
        <v>0</v>
      </c>
      <c r="CJ287" s="50"/>
      <c r="CK287" s="94"/>
      <c r="CL287" s="95"/>
      <c r="CM287" s="96"/>
      <c r="CN287" s="316" t="s">
        <v>249</v>
      </c>
      <c r="CO287" s="257">
        <f t="shared" ref="CO287:CZ287" si="1145">IF(CO285=0,0,CO286/CO285)</f>
        <v>0</v>
      </c>
      <c r="CP287" s="343">
        <f t="shared" si="1145"/>
        <v>0</v>
      </c>
      <c r="CQ287" s="343">
        <f t="shared" si="1145"/>
        <v>0</v>
      </c>
      <c r="CR287" s="343">
        <f t="shared" si="1145"/>
        <v>0</v>
      </c>
      <c r="CS287" s="343">
        <f t="shared" si="1145"/>
        <v>0</v>
      </c>
      <c r="CT287" s="343">
        <f t="shared" si="1145"/>
        <v>0</v>
      </c>
      <c r="CU287" s="343">
        <f t="shared" si="1145"/>
        <v>0</v>
      </c>
      <c r="CV287" s="257">
        <f t="shared" si="1145"/>
        <v>0</v>
      </c>
      <c r="CW287" s="346">
        <f t="shared" si="1145"/>
        <v>0</v>
      </c>
      <c r="CX287" s="346">
        <f t="shared" si="1145"/>
        <v>0</v>
      </c>
      <c r="CY287" s="346">
        <f t="shared" si="1145"/>
        <v>0</v>
      </c>
      <c r="CZ287" s="346">
        <f t="shared" si="1145"/>
        <v>0</v>
      </c>
      <c r="DA287" s="50"/>
      <c r="DB287" s="94"/>
      <c r="DC287" s="95"/>
      <c r="DD287" s="96"/>
      <c r="DE287" s="316" t="s">
        <v>249</v>
      </c>
      <c r="DF287" s="257">
        <f t="shared" ref="DF287" si="1146">IF(DF285=0,0,DF286/DF285)</f>
        <v>0</v>
      </c>
      <c r="DG287" s="50"/>
    </row>
    <row r="288" spans="1:111" s="14" customFormat="1" ht="15" customHeight="1">
      <c r="A288" s="50"/>
      <c r="B288" s="94"/>
      <c r="C288" s="95" t="s">
        <v>72</v>
      </c>
      <c r="D288" s="96"/>
      <c r="E288" s="316" t="s">
        <v>22</v>
      </c>
      <c r="F288" s="69"/>
      <c r="G288" s="77"/>
      <c r="H288" s="69"/>
      <c r="I288" s="77"/>
      <c r="J288" s="69"/>
      <c r="K288" s="77"/>
      <c r="L288" s="69"/>
      <c r="M288" s="77"/>
      <c r="N288" s="67"/>
      <c r="O288" s="75"/>
      <c r="P288" s="67"/>
      <c r="Q288" s="75"/>
      <c r="R288" s="50"/>
      <c r="S288" s="94"/>
      <c r="T288" s="95" t="s">
        <v>72</v>
      </c>
      <c r="U288" s="96"/>
      <c r="V288" s="316" t="s">
        <v>22</v>
      </c>
      <c r="W288" s="69"/>
      <c r="X288" s="77"/>
      <c r="Y288" s="69"/>
      <c r="Z288" s="77"/>
      <c r="AA288" s="69"/>
      <c r="AB288" s="77"/>
      <c r="AC288" s="69"/>
      <c r="AD288" s="77"/>
      <c r="AE288" s="67"/>
      <c r="AF288" s="75"/>
      <c r="AG288" s="67"/>
      <c r="AH288" s="75"/>
      <c r="AI288" s="50"/>
      <c r="AJ288" s="94"/>
      <c r="AK288" s="95" t="s">
        <v>72</v>
      </c>
      <c r="AL288" s="96"/>
      <c r="AM288" s="316" t="s">
        <v>22</v>
      </c>
      <c r="AN288" s="257"/>
      <c r="AO288" s="257"/>
      <c r="AP288" s="257"/>
      <c r="AQ288" s="257"/>
      <c r="AR288" s="257"/>
      <c r="AS288" s="257"/>
      <c r="AT288" s="257"/>
      <c r="AU288" s="257"/>
      <c r="AV288" s="258"/>
      <c r="AW288" s="258"/>
      <c r="AX288" s="258"/>
      <c r="AY288" s="258"/>
      <c r="AZ288" s="50"/>
      <c r="BA288" s="268"/>
      <c r="BB288" s="48"/>
      <c r="BC288" s="94"/>
      <c r="BD288" s="95" t="s">
        <v>72</v>
      </c>
      <c r="BE288" s="96"/>
      <c r="BF288" s="316" t="s">
        <v>22</v>
      </c>
      <c r="BG288" s="257">
        <f t="shared" ref="BG288:BG289" si="1147">F288</f>
        <v>0</v>
      </c>
      <c r="BH288" s="257">
        <f>G288+BG288</f>
        <v>0</v>
      </c>
      <c r="BI288" s="257">
        <f>H288+BH288</f>
        <v>0</v>
      </c>
      <c r="BJ288" s="257">
        <f>I288+BI288</f>
        <v>0</v>
      </c>
      <c r="BK288" s="257">
        <f>J288+BJ288</f>
        <v>0</v>
      </c>
      <c r="BL288" s="257">
        <f>K288+BK288</f>
        <v>0</v>
      </c>
      <c r="BM288" s="257">
        <f>L288+BL288</f>
        <v>0</v>
      </c>
      <c r="BN288" s="257">
        <f>M288+BM288</f>
        <v>0</v>
      </c>
      <c r="BO288" s="258">
        <f>N288+BN288</f>
        <v>0</v>
      </c>
      <c r="BP288" s="258">
        <f>O288+BO288</f>
        <v>0</v>
      </c>
      <c r="BQ288" s="258">
        <f>P288+BP288</f>
        <v>0</v>
      </c>
      <c r="BR288" s="258">
        <f>Q288+BQ288</f>
        <v>0</v>
      </c>
      <c r="BS288" s="50"/>
      <c r="BT288" s="94"/>
      <c r="BU288" s="95" t="s">
        <v>72</v>
      </c>
      <c r="BV288" s="96"/>
      <c r="BW288" s="316" t="s">
        <v>22</v>
      </c>
      <c r="BX288" s="257">
        <f t="shared" ref="BX288:BX289" si="1148">W288</f>
        <v>0</v>
      </c>
      <c r="BY288" s="257">
        <f>X288+BX288</f>
        <v>0</v>
      </c>
      <c r="BZ288" s="257">
        <f>Y288+BY288</f>
        <v>0</v>
      </c>
      <c r="CA288" s="257">
        <f>Z288+BZ288</f>
        <v>0</v>
      </c>
      <c r="CB288" s="257">
        <f>AA288+CA288</f>
        <v>0</v>
      </c>
      <c r="CC288" s="257">
        <f>AB288+CB288</f>
        <v>0</v>
      </c>
      <c r="CD288" s="257">
        <f>AC288+CC288</f>
        <v>0</v>
      </c>
      <c r="CE288" s="257">
        <f>AD288+CD288</f>
        <v>0</v>
      </c>
      <c r="CF288" s="258">
        <f>AE288+CE288</f>
        <v>0</v>
      </c>
      <c r="CG288" s="258">
        <f>AF288+CF288</f>
        <v>0</v>
      </c>
      <c r="CH288" s="258">
        <f>AG288+CG288</f>
        <v>0</v>
      </c>
      <c r="CI288" s="258">
        <f>AH288+CH288</f>
        <v>0</v>
      </c>
      <c r="CJ288" s="50"/>
      <c r="CK288" s="94"/>
      <c r="CL288" s="95" t="s">
        <v>72</v>
      </c>
      <c r="CM288" s="96"/>
      <c r="CN288" s="316" t="s">
        <v>22</v>
      </c>
      <c r="CO288" s="257">
        <f t="shared" ref="CO288:CO289" si="1149">AN288</f>
        <v>0</v>
      </c>
      <c r="CP288" s="257">
        <f>AO288+CO288</f>
        <v>0</v>
      </c>
      <c r="CQ288" s="257">
        <f>AP288+CP288</f>
        <v>0</v>
      </c>
      <c r="CR288" s="257">
        <f>AQ288+CQ288</f>
        <v>0</v>
      </c>
      <c r="CS288" s="257">
        <f>AR288+CR288</f>
        <v>0</v>
      </c>
      <c r="CT288" s="257">
        <f>AS288+CS288</f>
        <v>0</v>
      </c>
      <c r="CU288" s="257">
        <f>AT288+CT288</f>
        <v>0</v>
      </c>
      <c r="CV288" s="257">
        <f>AU288+CU288</f>
        <v>0</v>
      </c>
      <c r="CW288" s="258">
        <f>AV288+CV288</f>
        <v>0</v>
      </c>
      <c r="CX288" s="258">
        <f>AW288+CW288</f>
        <v>0</v>
      </c>
      <c r="CY288" s="258">
        <f>AX288+CX288</f>
        <v>0</v>
      </c>
      <c r="CZ288" s="258">
        <f>AY288+CY288</f>
        <v>0</v>
      </c>
      <c r="DA288" s="50"/>
      <c r="DB288" s="94"/>
      <c r="DC288" s="95" t="s">
        <v>72</v>
      </c>
      <c r="DD288" s="96"/>
      <c r="DE288" s="316" t="s">
        <v>22</v>
      </c>
      <c r="DF288" s="257"/>
      <c r="DG288" s="50"/>
    </row>
    <row r="289" spans="1:111" s="14" customFormat="1" ht="15" customHeight="1">
      <c r="A289" s="50"/>
      <c r="B289" s="94"/>
      <c r="C289" s="95"/>
      <c r="D289" s="96"/>
      <c r="E289" s="316" t="s">
        <v>140</v>
      </c>
      <c r="F289" s="69"/>
      <c r="G289" s="77"/>
      <c r="H289" s="69"/>
      <c r="I289" s="77"/>
      <c r="J289" s="69"/>
      <c r="K289" s="77"/>
      <c r="L289" s="69"/>
      <c r="M289" s="77"/>
      <c r="N289" s="67"/>
      <c r="O289" s="75"/>
      <c r="P289" s="67"/>
      <c r="Q289" s="75"/>
      <c r="R289" s="50"/>
      <c r="S289" s="94"/>
      <c r="T289" s="95"/>
      <c r="U289" s="96"/>
      <c r="V289" s="316" t="s">
        <v>140</v>
      </c>
      <c r="W289" s="69"/>
      <c r="X289" s="77"/>
      <c r="Y289" s="69"/>
      <c r="Z289" s="77"/>
      <c r="AA289" s="69"/>
      <c r="AB289" s="77"/>
      <c r="AC289" s="69"/>
      <c r="AD289" s="77"/>
      <c r="AE289" s="67"/>
      <c r="AF289" s="75"/>
      <c r="AG289" s="67"/>
      <c r="AH289" s="75"/>
      <c r="AI289" s="50"/>
      <c r="AJ289" s="94"/>
      <c r="AK289" s="95"/>
      <c r="AL289" s="96"/>
      <c r="AM289" s="316" t="s">
        <v>140</v>
      </c>
      <c r="AN289" s="257"/>
      <c r="AO289" s="257"/>
      <c r="AP289" s="257"/>
      <c r="AQ289" s="257"/>
      <c r="AR289" s="257"/>
      <c r="AS289" s="257"/>
      <c r="AT289" s="257"/>
      <c r="AU289" s="257"/>
      <c r="AV289" s="258"/>
      <c r="AW289" s="258"/>
      <c r="AX289" s="258"/>
      <c r="AY289" s="258"/>
      <c r="AZ289" s="50"/>
      <c r="BA289" s="268"/>
      <c r="BB289" s="48"/>
      <c r="BC289" s="94"/>
      <c r="BD289" s="95"/>
      <c r="BE289" s="96"/>
      <c r="BF289" s="316" t="s">
        <v>140</v>
      </c>
      <c r="BG289" s="257">
        <f t="shared" si="1147"/>
        <v>0</v>
      </c>
      <c r="BH289" s="257">
        <f>G289+BG289</f>
        <v>0</v>
      </c>
      <c r="BI289" s="257">
        <f>H289+BH289</f>
        <v>0</v>
      </c>
      <c r="BJ289" s="257">
        <f>I289+BI289</f>
        <v>0</v>
      </c>
      <c r="BK289" s="257">
        <f>J289+BJ289</f>
        <v>0</v>
      </c>
      <c r="BL289" s="257">
        <f>K289+BK289</f>
        <v>0</v>
      </c>
      <c r="BM289" s="257">
        <f>L289+BL289</f>
        <v>0</v>
      </c>
      <c r="BN289" s="257">
        <f>M289+BM289</f>
        <v>0</v>
      </c>
      <c r="BO289" s="258">
        <f>N289+BN289</f>
        <v>0</v>
      </c>
      <c r="BP289" s="258">
        <f>O289+BO289</f>
        <v>0</v>
      </c>
      <c r="BQ289" s="258">
        <f>P289+BP289</f>
        <v>0</v>
      </c>
      <c r="BR289" s="258">
        <f>Q289+BQ289</f>
        <v>0</v>
      </c>
      <c r="BS289" s="50"/>
      <c r="BT289" s="94"/>
      <c r="BU289" s="95"/>
      <c r="BV289" s="96"/>
      <c r="BW289" s="316" t="s">
        <v>140</v>
      </c>
      <c r="BX289" s="257">
        <f t="shared" si="1148"/>
        <v>0</v>
      </c>
      <c r="BY289" s="257">
        <f>X289+BX289</f>
        <v>0</v>
      </c>
      <c r="BZ289" s="257">
        <f>Y289+BY289</f>
        <v>0</v>
      </c>
      <c r="CA289" s="257">
        <f>Z289+BZ289</f>
        <v>0</v>
      </c>
      <c r="CB289" s="257">
        <f>AA289+CA289</f>
        <v>0</v>
      </c>
      <c r="CC289" s="257">
        <f>AB289+CB289</f>
        <v>0</v>
      </c>
      <c r="CD289" s="257">
        <f>AC289+CC289</f>
        <v>0</v>
      </c>
      <c r="CE289" s="257">
        <f>AD289+CD289</f>
        <v>0</v>
      </c>
      <c r="CF289" s="258">
        <f>AE289+CE289</f>
        <v>0</v>
      </c>
      <c r="CG289" s="258">
        <f>AF289+CF289</f>
        <v>0</v>
      </c>
      <c r="CH289" s="258">
        <f>AG289+CG289</f>
        <v>0</v>
      </c>
      <c r="CI289" s="258">
        <f>AH289+CH289</f>
        <v>0</v>
      </c>
      <c r="CJ289" s="50"/>
      <c r="CK289" s="94"/>
      <c r="CL289" s="95"/>
      <c r="CM289" s="96"/>
      <c r="CN289" s="316" t="s">
        <v>140</v>
      </c>
      <c r="CO289" s="257">
        <f t="shared" si="1149"/>
        <v>0</v>
      </c>
      <c r="CP289" s="257">
        <f>AO289+CO289</f>
        <v>0</v>
      </c>
      <c r="CQ289" s="257">
        <f>AP289+CP289</f>
        <v>0</v>
      </c>
      <c r="CR289" s="257">
        <f>AQ289+CQ289</f>
        <v>0</v>
      </c>
      <c r="CS289" s="257">
        <f>AR289+CR289</f>
        <v>0</v>
      </c>
      <c r="CT289" s="257">
        <f>AS289+CS289</f>
        <v>0</v>
      </c>
      <c r="CU289" s="257">
        <f>AT289+CT289</f>
        <v>0</v>
      </c>
      <c r="CV289" s="257">
        <f>AU289+CU289</f>
        <v>0</v>
      </c>
      <c r="CW289" s="258">
        <f>AV289+CV289</f>
        <v>0</v>
      </c>
      <c r="CX289" s="258">
        <f>AW289+CW289</f>
        <v>0</v>
      </c>
      <c r="CY289" s="258">
        <f>AX289+CX289</f>
        <v>0</v>
      </c>
      <c r="CZ289" s="258">
        <f>AY289+CY289</f>
        <v>0</v>
      </c>
      <c r="DA289" s="50"/>
      <c r="DB289" s="94"/>
      <c r="DC289" s="95"/>
      <c r="DD289" s="96"/>
      <c r="DE289" s="316" t="s">
        <v>140</v>
      </c>
      <c r="DF289" s="257"/>
      <c r="DG289" s="50"/>
    </row>
    <row r="290" spans="1:111" s="14" customFormat="1" ht="15" customHeight="1">
      <c r="A290" s="50"/>
      <c r="B290" s="94"/>
      <c r="C290" s="95"/>
      <c r="D290" s="96"/>
      <c r="E290" s="316" t="s">
        <v>249</v>
      </c>
      <c r="F290" s="69">
        <f t="shared" si="1113"/>
        <v>0</v>
      </c>
      <c r="G290" s="77">
        <f t="shared" si="1113"/>
        <v>0</v>
      </c>
      <c r="H290" s="69">
        <f t="shared" si="1113"/>
        <v>0</v>
      </c>
      <c r="I290" s="77">
        <f t="shared" si="1113"/>
        <v>0</v>
      </c>
      <c r="J290" s="69">
        <f t="shared" si="1113"/>
        <v>0</v>
      </c>
      <c r="K290" s="77">
        <f t="shared" si="1113"/>
        <v>0</v>
      </c>
      <c r="L290" s="69">
        <f t="shared" si="1113"/>
        <v>0</v>
      </c>
      <c r="M290" s="77">
        <f t="shared" si="1113"/>
        <v>0</v>
      </c>
      <c r="N290" s="67">
        <f t="shared" si="1113"/>
        <v>0</v>
      </c>
      <c r="O290" s="75">
        <f t="shared" si="1113"/>
        <v>0</v>
      </c>
      <c r="P290" s="67">
        <f t="shared" si="1113"/>
        <v>0</v>
      </c>
      <c r="Q290" s="75">
        <f t="shared" si="1113"/>
        <v>0</v>
      </c>
      <c r="R290" s="50"/>
      <c r="S290" s="94"/>
      <c r="T290" s="95"/>
      <c r="U290" s="96"/>
      <c r="V290" s="316" t="s">
        <v>249</v>
      </c>
      <c r="W290" s="69">
        <f t="shared" ref="W290:AH290" si="1150">IF(W288=0,0,W289/W288)</f>
        <v>0</v>
      </c>
      <c r="X290" s="77">
        <f t="shared" si="1150"/>
        <v>0</v>
      </c>
      <c r="Y290" s="69">
        <f t="shared" si="1150"/>
        <v>0</v>
      </c>
      <c r="Z290" s="77">
        <f t="shared" si="1150"/>
        <v>0</v>
      </c>
      <c r="AA290" s="69">
        <f t="shared" si="1150"/>
        <v>0</v>
      </c>
      <c r="AB290" s="77">
        <f t="shared" si="1150"/>
        <v>0</v>
      </c>
      <c r="AC290" s="69">
        <f t="shared" si="1150"/>
        <v>0</v>
      </c>
      <c r="AD290" s="77">
        <f t="shared" si="1150"/>
        <v>0</v>
      </c>
      <c r="AE290" s="67">
        <f t="shared" si="1150"/>
        <v>0</v>
      </c>
      <c r="AF290" s="75">
        <f t="shared" si="1150"/>
        <v>0</v>
      </c>
      <c r="AG290" s="67">
        <f t="shared" si="1150"/>
        <v>0</v>
      </c>
      <c r="AH290" s="75">
        <f t="shared" si="1150"/>
        <v>0</v>
      </c>
      <c r="AI290" s="50"/>
      <c r="AJ290" s="94"/>
      <c r="AK290" s="95"/>
      <c r="AL290" s="96"/>
      <c r="AM290" s="316" t="s">
        <v>249</v>
      </c>
      <c r="AN290" s="257">
        <f t="shared" ref="AN290:AY290" si="1151">IF(AN288=0,0,AN289/AN288)</f>
        <v>0</v>
      </c>
      <c r="AO290" s="257">
        <f t="shared" si="1151"/>
        <v>0</v>
      </c>
      <c r="AP290" s="257">
        <f t="shared" si="1151"/>
        <v>0</v>
      </c>
      <c r="AQ290" s="257">
        <f t="shared" si="1151"/>
        <v>0</v>
      </c>
      <c r="AR290" s="257">
        <f t="shared" si="1151"/>
        <v>0</v>
      </c>
      <c r="AS290" s="257">
        <f t="shared" si="1151"/>
        <v>0</v>
      </c>
      <c r="AT290" s="257">
        <f t="shared" si="1151"/>
        <v>0</v>
      </c>
      <c r="AU290" s="257">
        <f t="shared" si="1151"/>
        <v>0</v>
      </c>
      <c r="AV290" s="258">
        <f t="shared" si="1151"/>
        <v>0</v>
      </c>
      <c r="AW290" s="258">
        <f t="shared" si="1151"/>
        <v>0</v>
      </c>
      <c r="AX290" s="258">
        <f t="shared" si="1151"/>
        <v>0</v>
      </c>
      <c r="AY290" s="258">
        <f t="shared" si="1151"/>
        <v>0</v>
      </c>
      <c r="AZ290" s="50"/>
      <c r="BA290" s="268"/>
      <c r="BB290" s="48"/>
      <c r="BC290" s="94"/>
      <c r="BD290" s="95"/>
      <c r="BE290" s="96"/>
      <c r="BF290" s="316" t="s">
        <v>249</v>
      </c>
      <c r="BG290" s="257">
        <f t="shared" ref="BG290:BR290" si="1152">IF(BG288=0,0,BG289/BG288)</f>
        <v>0</v>
      </c>
      <c r="BH290" s="257">
        <f t="shared" si="1152"/>
        <v>0</v>
      </c>
      <c r="BI290" s="257">
        <f t="shared" si="1152"/>
        <v>0</v>
      </c>
      <c r="BJ290" s="257">
        <f t="shared" si="1152"/>
        <v>0</v>
      </c>
      <c r="BK290" s="257">
        <f t="shared" si="1152"/>
        <v>0</v>
      </c>
      <c r="BL290" s="257">
        <f t="shared" si="1152"/>
        <v>0</v>
      </c>
      <c r="BM290" s="257">
        <f t="shared" si="1152"/>
        <v>0</v>
      </c>
      <c r="BN290" s="257">
        <f t="shared" si="1152"/>
        <v>0</v>
      </c>
      <c r="BO290" s="258">
        <f t="shared" si="1152"/>
        <v>0</v>
      </c>
      <c r="BP290" s="258">
        <f t="shared" si="1152"/>
        <v>0</v>
      </c>
      <c r="BQ290" s="258">
        <f t="shared" si="1152"/>
        <v>0</v>
      </c>
      <c r="BR290" s="258">
        <f t="shared" si="1152"/>
        <v>0</v>
      </c>
      <c r="BS290" s="50"/>
      <c r="BT290" s="94"/>
      <c r="BU290" s="95"/>
      <c r="BV290" s="96"/>
      <c r="BW290" s="316" t="s">
        <v>249</v>
      </c>
      <c r="BX290" s="257">
        <f t="shared" ref="BX290:CI290" si="1153">IF(BX288=0,0,BX289/BX288)</f>
        <v>0</v>
      </c>
      <c r="BY290" s="257">
        <f t="shared" si="1153"/>
        <v>0</v>
      </c>
      <c r="BZ290" s="257">
        <f t="shared" si="1153"/>
        <v>0</v>
      </c>
      <c r="CA290" s="257">
        <f t="shared" si="1153"/>
        <v>0</v>
      </c>
      <c r="CB290" s="257">
        <f t="shared" si="1153"/>
        <v>0</v>
      </c>
      <c r="CC290" s="257">
        <f t="shared" si="1153"/>
        <v>0</v>
      </c>
      <c r="CD290" s="257">
        <f t="shared" si="1153"/>
        <v>0</v>
      </c>
      <c r="CE290" s="257">
        <f t="shared" si="1153"/>
        <v>0</v>
      </c>
      <c r="CF290" s="258">
        <f t="shared" si="1153"/>
        <v>0</v>
      </c>
      <c r="CG290" s="258">
        <f t="shared" si="1153"/>
        <v>0</v>
      </c>
      <c r="CH290" s="258">
        <f t="shared" si="1153"/>
        <v>0</v>
      </c>
      <c r="CI290" s="258">
        <f t="shared" si="1153"/>
        <v>0</v>
      </c>
      <c r="CJ290" s="50"/>
      <c r="CK290" s="94"/>
      <c r="CL290" s="95"/>
      <c r="CM290" s="96"/>
      <c r="CN290" s="316" t="s">
        <v>249</v>
      </c>
      <c r="CO290" s="257">
        <f t="shared" ref="CO290:CZ290" si="1154">IF(CO288=0,0,CO289/CO288)</f>
        <v>0</v>
      </c>
      <c r="CP290" s="257">
        <f t="shared" si="1154"/>
        <v>0</v>
      </c>
      <c r="CQ290" s="257">
        <f t="shared" si="1154"/>
        <v>0</v>
      </c>
      <c r="CR290" s="257">
        <f t="shared" si="1154"/>
        <v>0</v>
      </c>
      <c r="CS290" s="257">
        <f t="shared" si="1154"/>
        <v>0</v>
      </c>
      <c r="CT290" s="257">
        <f t="shared" si="1154"/>
        <v>0</v>
      </c>
      <c r="CU290" s="257">
        <f t="shared" si="1154"/>
        <v>0</v>
      </c>
      <c r="CV290" s="257">
        <f t="shared" si="1154"/>
        <v>0</v>
      </c>
      <c r="CW290" s="258">
        <f t="shared" si="1154"/>
        <v>0</v>
      </c>
      <c r="CX290" s="258">
        <f t="shared" si="1154"/>
        <v>0</v>
      </c>
      <c r="CY290" s="258">
        <f t="shared" si="1154"/>
        <v>0</v>
      </c>
      <c r="CZ290" s="258">
        <f t="shared" si="1154"/>
        <v>0</v>
      </c>
      <c r="DA290" s="50"/>
      <c r="DB290" s="94"/>
      <c r="DC290" s="95"/>
      <c r="DD290" s="96"/>
      <c r="DE290" s="316" t="s">
        <v>249</v>
      </c>
      <c r="DF290" s="257">
        <f t="shared" ref="DF290" si="1155">IF(DF288=0,0,DF289/DF288)</f>
        <v>0</v>
      </c>
      <c r="DG290" s="50"/>
    </row>
    <row r="291" spans="1:111" s="14" customFormat="1" ht="15" customHeight="1">
      <c r="A291" s="50"/>
      <c r="B291" s="94"/>
      <c r="C291" s="95" t="s">
        <v>73</v>
      </c>
      <c r="D291" s="96"/>
      <c r="E291" s="316" t="s">
        <v>22</v>
      </c>
      <c r="F291" s="69"/>
      <c r="G291" s="86"/>
      <c r="H291" s="81"/>
      <c r="I291" s="86"/>
      <c r="J291" s="81"/>
      <c r="K291" s="86"/>
      <c r="L291" s="81"/>
      <c r="M291" s="77"/>
      <c r="N291" s="66"/>
      <c r="O291" s="74"/>
      <c r="P291" s="66"/>
      <c r="Q291" s="74"/>
      <c r="R291" s="50"/>
      <c r="S291" s="94"/>
      <c r="T291" s="95" t="s">
        <v>73</v>
      </c>
      <c r="U291" s="96"/>
      <c r="V291" s="316" t="s">
        <v>22</v>
      </c>
      <c r="W291" s="69"/>
      <c r="X291" s="86"/>
      <c r="Y291" s="81"/>
      <c r="Z291" s="86"/>
      <c r="AA291" s="81"/>
      <c r="AB291" s="86"/>
      <c r="AC291" s="81"/>
      <c r="AD291" s="77"/>
      <c r="AE291" s="66"/>
      <c r="AF291" s="74"/>
      <c r="AG291" s="66"/>
      <c r="AH291" s="74"/>
      <c r="AI291" s="50"/>
      <c r="AJ291" s="94"/>
      <c r="AK291" s="95" t="s">
        <v>73</v>
      </c>
      <c r="AL291" s="96"/>
      <c r="AM291" s="316" t="s">
        <v>22</v>
      </c>
      <c r="AN291" s="257"/>
      <c r="AO291" s="343"/>
      <c r="AP291" s="343"/>
      <c r="AQ291" s="343"/>
      <c r="AR291" s="343"/>
      <c r="AS291" s="343"/>
      <c r="AT291" s="343"/>
      <c r="AU291" s="257"/>
      <c r="AV291" s="346"/>
      <c r="AW291" s="346"/>
      <c r="AX291" s="346"/>
      <c r="AY291" s="346"/>
      <c r="AZ291" s="50"/>
      <c r="BA291" s="268"/>
      <c r="BB291" s="48"/>
      <c r="BC291" s="94"/>
      <c r="BD291" s="95" t="s">
        <v>73</v>
      </c>
      <c r="BE291" s="96"/>
      <c r="BF291" s="316" t="s">
        <v>22</v>
      </c>
      <c r="BG291" s="257">
        <f t="shared" ref="BG291:BG292" si="1156">F291</f>
        <v>0</v>
      </c>
      <c r="BH291" s="343">
        <f>G291+BG291</f>
        <v>0</v>
      </c>
      <c r="BI291" s="343">
        <f>H291+BH291</f>
        <v>0</v>
      </c>
      <c r="BJ291" s="343">
        <f>I291+BI291</f>
        <v>0</v>
      </c>
      <c r="BK291" s="343">
        <f>J291+BJ291</f>
        <v>0</v>
      </c>
      <c r="BL291" s="343">
        <f>K291+BK291</f>
        <v>0</v>
      </c>
      <c r="BM291" s="343">
        <f>L291+BL291</f>
        <v>0</v>
      </c>
      <c r="BN291" s="257">
        <f>M291+BM291</f>
        <v>0</v>
      </c>
      <c r="BO291" s="346">
        <f>N291+BN291</f>
        <v>0</v>
      </c>
      <c r="BP291" s="346">
        <f>O291+BO291</f>
        <v>0</v>
      </c>
      <c r="BQ291" s="346">
        <f>P291+BP291</f>
        <v>0</v>
      </c>
      <c r="BR291" s="346">
        <f>Q291+BQ291</f>
        <v>0</v>
      </c>
      <c r="BS291" s="50"/>
      <c r="BT291" s="94"/>
      <c r="BU291" s="95" t="s">
        <v>73</v>
      </c>
      <c r="BV291" s="96"/>
      <c r="BW291" s="316" t="s">
        <v>22</v>
      </c>
      <c r="BX291" s="257">
        <f t="shared" ref="BX291:BX292" si="1157">W291</f>
        <v>0</v>
      </c>
      <c r="BY291" s="343">
        <f>X291+BX291</f>
        <v>0</v>
      </c>
      <c r="BZ291" s="343">
        <f>Y291+BY291</f>
        <v>0</v>
      </c>
      <c r="CA291" s="343">
        <f>Z291+BZ291</f>
        <v>0</v>
      </c>
      <c r="CB291" s="343">
        <f>AA291+CA291</f>
        <v>0</v>
      </c>
      <c r="CC291" s="343">
        <f>AB291+CB291</f>
        <v>0</v>
      </c>
      <c r="CD291" s="343">
        <f>AC291+CC291</f>
        <v>0</v>
      </c>
      <c r="CE291" s="257">
        <f>AD291+CD291</f>
        <v>0</v>
      </c>
      <c r="CF291" s="346">
        <f>AE291+CE291</f>
        <v>0</v>
      </c>
      <c r="CG291" s="346">
        <f>AF291+CF291</f>
        <v>0</v>
      </c>
      <c r="CH291" s="346">
        <f>AG291+CG291</f>
        <v>0</v>
      </c>
      <c r="CI291" s="346">
        <f>AH291+CH291</f>
        <v>0</v>
      </c>
      <c r="CJ291" s="50"/>
      <c r="CK291" s="94"/>
      <c r="CL291" s="95" t="s">
        <v>73</v>
      </c>
      <c r="CM291" s="96"/>
      <c r="CN291" s="316" t="s">
        <v>22</v>
      </c>
      <c r="CO291" s="257">
        <f t="shared" ref="CO291:CO292" si="1158">AN291</f>
        <v>0</v>
      </c>
      <c r="CP291" s="343">
        <f>AO291+CO291</f>
        <v>0</v>
      </c>
      <c r="CQ291" s="343">
        <f>AP291+CP291</f>
        <v>0</v>
      </c>
      <c r="CR291" s="343">
        <f>AQ291+CQ291</f>
        <v>0</v>
      </c>
      <c r="CS291" s="343">
        <f>AR291+CR291</f>
        <v>0</v>
      </c>
      <c r="CT291" s="343">
        <f>AS291+CS291</f>
        <v>0</v>
      </c>
      <c r="CU291" s="343">
        <f>AT291+CT291</f>
        <v>0</v>
      </c>
      <c r="CV291" s="257">
        <f>AU291+CU291</f>
        <v>0</v>
      </c>
      <c r="CW291" s="346">
        <f>AV291+CV291</f>
        <v>0</v>
      </c>
      <c r="CX291" s="346">
        <f>AW291+CW291</f>
        <v>0</v>
      </c>
      <c r="CY291" s="346">
        <f>AX291+CX291</f>
        <v>0</v>
      </c>
      <c r="CZ291" s="346">
        <f>AY291+CY291</f>
        <v>0</v>
      </c>
      <c r="DA291" s="50"/>
      <c r="DB291" s="94"/>
      <c r="DC291" s="95" t="s">
        <v>73</v>
      </c>
      <c r="DD291" s="96"/>
      <c r="DE291" s="316" t="s">
        <v>22</v>
      </c>
      <c r="DF291" s="257"/>
      <c r="DG291" s="50"/>
    </row>
    <row r="292" spans="1:111" s="14" customFormat="1" ht="15" customHeight="1">
      <c r="A292" s="50"/>
      <c r="B292" s="94"/>
      <c r="C292" s="95"/>
      <c r="D292" s="96"/>
      <c r="E292" s="316" t="s">
        <v>140</v>
      </c>
      <c r="F292" s="69"/>
      <c r="G292" s="86"/>
      <c r="H292" s="81"/>
      <c r="I292" s="86"/>
      <c r="J292" s="81"/>
      <c r="K292" s="86"/>
      <c r="L292" s="81"/>
      <c r="M292" s="77"/>
      <c r="N292" s="66"/>
      <c r="O292" s="74"/>
      <c r="P292" s="66"/>
      <c r="Q292" s="74"/>
      <c r="R292" s="50"/>
      <c r="S292" s="94"/>
      <c r="T292" s="95"/>
      <c r="U292" s="96"/>
      <c r="V292" s="316" t="s">
        <v>140</v>
      </c>
      <c r="W292" s="69"/>
      <c r="X292" s="86"/>
      <c r="Y292" s="81"/>
      <c r="Z292" s="86"/>
      <c r="AA292" s="81"/>
      <c r="AB292" s="86"/>
      <c r="AC292" s="81"/>
      <c r="AD292" s="77"/>
      <c r="AE292" s="66"/>
      <c r="AF292" s="74"/>
      <c r="AG292" s="66"/>
      <c r="AH292" s="74"/>
      <c r="AI292" s="50"/>
      <c r="AJ292" s="94"/>
      <c r="AK292" s="95"/>
      <c r="AL292" s="96"/>
      <c r="AM292" s="316" t="s">
        <v>140</v>
      </c>
      <c r="AN292" s="257"/>
      <c r="AO292" s="343"/>
      <c r="AP292" s="343"/>
      <c r="AQ292" s="343"/>
      <c r="AR292" s="343"/>
      <c r="AS292" s="343"/>
      <c r="AT292" s="343"/>
      <c r="AU292" s="257"/>
      <c r="AV292" s="346"/>
      <c r="AW292" s="346"/>
      <c r="AX292" s="346"/>
      <c r="AY292" s="346"/>
      <c r="AZ292" s="50"/>
      <c r="BA292" s="268"/>
      <c r="BB292" s="48"/>
      <c r="BC292" s="94"/>
      <c r="BD292" s="95"/>
      <c r="BE292" s="96"/>
      <c r="BF292" s="316" t="s">
        <v>140</v>
      </c>
      <c r="BG292" s="257">
        <f t="shared" si="1156"/>
        <v>0</v>
      </c>
      <c r="BH292" s="343">
        <f>G292+BG292</f>
        <v>0</v>
      </c>
      <c r="BI292" s="343">
        <f>H292+BH292</f>
        <v>0</v>
      </c>
      <c r="BJ292" s="343">
        <f>I292+BI292</f>
        <v>0</v>
      </c>
      <c r="BK292" s="343">
        <f>J292+BJ292</f>
        <v>0</v>
      </c>
      <c r="BL292" s="343">
        <f>K292+BK292</f>
        <v>0</v>
      </c>
      <c r="BM292" s="343">
        <f>L292+BL292</f>
        <v>0</v>
      </c>
      <c r="BN292" s="257">
        <f>M292+BM292</f>
        <v>0</v>
      </c>
      <c r="BO292" s="346">
        <f>N292+BN292</f>
        <v>0</v>
      </c>
      <c r="BP292" s="346">
        <f>O292+BO292</f>
        <v>0</v>
      </c>
      <c r="BQ292" s="346">
        <f>P292+BP292</f>
        <v>0</v>
      </c>
      <c r="BR292" s="346">
        <f>Q292+BQ292</f>
        <v>0</v>
      </c>
      <c r="BS292" s="50"/>
      <c r="BT292" s="94"/>
      <c r="BU292" s="95"/>
      <c r="BV292" s="96"/>
      <c r="BW292" s="316" t="s">
        <v>140</v>
      </c>
      <c r="BX292" s="257">
        <f t="shared" si="1157"/>
        <v>0</v>
      </c>
      <c r="BY292" s="343">
        <f>X292+BX292</f>
        <v>0</v>
      </c>
      <c r="BZ292" s="343">
        <f>Y292+BY292</f>
        <v>0</v>
      </c>
      <c r="CA292" s="343">
        <f>Z292+BZ292</f>
        <v>0</v>
      </c>
      <c r="CB292" s="343">
        <f>AA292+CA292</f>
        <v>0</v>
      </c>
      <c r="CC292" s="343">
        <f>AB292+CB292</f>
        <v>0</v>
      </c>
      <c r="CD292" s="343">
        <f>AC292+CC292</f>
        <v>0</v>
      </c>
      <c r="CE292" s="257">
        <f>AD292+CD292</f>
        <v>0</v>
      </c>
      <c r="CF292" s="346">
        <f>AE292+CE292</f>
        <v>0</v>
      </c>
      <c r="CG292" s="346">
        <f>AF292+CF292</f>
        <v>0</v>
      </c>
      <c r="CH292" s="346">
        <f>AG292+CG292</f>
        <v>0</v>
      </c>
      <c r="CI292" s="346">
        <f>AH292+CH292</f>
        <v>0</v>
      </c>
      <c r="CJ292" s="50"/>
      <c r="CK292" s="94"/>
      <c r="CL292" s="95"/>
      <c r="CM292" s="96"/>
      <c r="CN292" s="316" t="s">
        <v>140</v>
      </c>
      <c r="CO292" s="257">
        <f t="shared" si="1158"/>
        <v>0</v>
      </c>
      <c r="CP292" s="343">
        <f>AO292+CO292</f>
        <v>0</v>
      </c>
      <c r="CQ292" s="343">
        <f>AP292+CP292</f>
        <v>0</v>
      </c>
      <c r="CR292" s="343">
        <f>AQ292+CQ292</f>
        <v>0</v>
      </c>
      <c r="CS292" s="343">
        <f>AR292+CR292</f>
        <v>0</v>
      </c>
      <c r="CT292" s="343">
        <f>AS292+CS292</f>
        <v>0</v>
      </c>
      <c r="CU292" s="343">
        <f>AT292+CT292</f>
        <v>0</v>
      </c>
      <c r="CV292" s="257">
        <f>AU292+CU292</f>
        <v>0</v>
      </c>
      <c r="CW292" s="346">
        <f>AV292+CV292</f>
        <v>0</v>
      </c>
      <c r="CX292" s="346">
        <f>AW292+CW292</f>
        <v>0</v>
      </c>
      <c r="CY292" s="346">
        <f>AX292+CX292</f>
        <v>0</v>
      </c>
      <c r="CZ292" s="346">
        <f>AY292+CY292</f>
        <v>0</v>
      </c>
      <c r="DA292" s="50"/>
      <c r="DB292" s="94"/>
      <c r="DC292" s="95"/>
      <c r="DD292" s="96"/>
      <c r="DE292" s="316" t="s">
        <v>140</v>
      </c>
      <c r="DF292" s="257"/>
      <c r="DG292" s="50"/>
    </row>
    <row r="293" spans="1:111" s="14" customFormat="1" ht="15" customHeight="1">
      <c r="A293" s="50"/>
      <c r="B293" s="94"/>
      <c r="C293" s="95"/>
      <c r="D293" s="96"/>
      <c r="E293" s="316" t="s">
        <v>249</v>
      </c>
      <c r="F293" s="69">
        <f t="shared" si="1113"/>
        <v>0</v>
      </c>
      <c r="G293" s="86">
        <f t="shared" si="1113"/>
        <v>0</v>
      </c>
      <c r="H293" s="81">
        <f t="shared" si="1113"/>
        <v>0</v>
      </c>
      <c r="I293" s="86">
        <f t="shared" si="1113"/>
        <v>0</v>
      </c>
      <c r="J293" s="81">
        <f t="shared" si="1113"/>
        <v>0</v>
      </c>
      <c r="K293" s="86">
        <f t="shared" si="1113"/>
        <v>0</v>
      </c>
      <c r="L293" s="81">
        <f t="shared" si="1113"/>
        <v>0</v>
      </c>
      <c r="M293" s="77">
        <f t="shared" si="1113"/>
        <v>0</v>
      </c>
      <c r="N293" s="66">
        <f t="shared" si="1113"/>
        <v>0</v>
      </c>
      <c r="O293" s="74">
        <f t="shared" si="1113"/>
        <v>0</v>
      </c>
      <c r="P293" s="66">
        <f t="shared" si="1113"/>
        <v>0</v>
      </c>
      <c r="Q293" s="74">
        <f t="shared" si="1113"/>
        <v>0</v>
      </c>
      <c r="R293" s="50"/>
      <c r="S293" s="94"/>
      <c r="T293" s="95"/>
      <c r="U293" s="96"/>
      <c r="V293" s="316" t="s">
        <v>249</v>
      </c>
      <c r="W293" s="69">
        <f t="shared" ref="W293:AH293" si="1159">IF(W291=0,0,W292/W291)</f>
        <v>0</v>
      </c>
      <c r="X293" s="86">
        <f t="shared" si="1159"/>
        <v>0</v>
      </c>
      <c r="Y293" s="81">
        <f t="shared" si="1159"/>
        <v>0</v>
      </c>
      <c r="Z293" s="86">
        <f t="shared" si="1159"/>
        <v>0</v>
      </c>
      <c r="AA293" s="81">
        <f t="shared" si="1159"/>
        <v>0</v>
      </c>
      <c r="AB293" s="86">
        <f t="shared" si="1159"/>
        <v>0</v>
      </c>
      <c r="AC293" s="81">
        <f t="shared" si="1159"/>
        <v>0</v>
      </c>
      <c r="AD293" s="77">
        <f t="shared" si="1159"/>
        <v>0</v>
      </c>
      <c r="AE293" s="66">
        <f t="shared" si="1159"/>
        <v>0</v>
      </c>
      <c r="AF293" s="74">
        <f t="shared" si="1159"/>
        <v>0</v>
      </c>
      <c r="AG293" s="66">
        <f t="shared" si="1159"/>
        <v>0</v>
      </c>
      <c r="AH293" s="74">
        <f t="shared" si="1159"/>
        <v>0</v>
      </c>
      <c r="AI293" s="50"/>
      <c r="AJ293" s="94"/>
      <c r="AK293" s="95"/>
      <c r="AL293" s="96"/>
      <c r="AM293" s="316" t="s">
        <v>249</v>
      </c>
      <c r="AN293" s="257">
        <f t="shared" ref="AN293:AY293" si="1160">IF(AN291=0,0,AN292/AN291)</f>
        <v>0</v>
      </c>
      <c r="AO293" s="343">
        <f t="shared" si="1160"/>
        <v>0</v>
      </c>
      <c r="AP293" s="343">
        <f t="shared" si="1160"/>
        <v>0</v>
      </c>
      <c r="AQ293" s="343">
        <f t="shared" si="1160"/>
        <v>0</v>
      </c>
      <c r="AR293" s="343">
        <f t="shared" si="1160"/>
        <v>0</v>
      </c>
      <c r="AS293" s="343">
        <f t="shared" si="1160"/>
        <v>0</v>
      </c>
      <c r="AT293" s="343">
        <f t="shared" si="1160"/>
        <v>0</v>
      </c>
      <c r="AU293" s="257">
        <f t="shared" si="1160"/>
        <v>0</v>
      </c>
      <c r="AV293" s="346">
        <f t="shared" si="1160"/>
        <v>0</v>
      </c>
      <c r="AW293" s="346">
        <f t="shared" si="1160"/>
        <v>0</v>
      </c>
      <c r="AX293" s="346">
        <f t="shared" si="1160"/>
        <v>0</v>
      </c>
      <c r="AY293" s="346">
        <f t="shared" si="1160"/>
        <v>0</v>
      </c>
      <c r="AZ293" s="50"/>
      <c r="BA293" s="268"/>
      <c r="BB293" s="48"/>
      <c r="BC293" s="94"/>
      <c r="BD293" s="95"/>
      <c r="BE293" s="96"/>
      <c r="BF293" s="316" t="s">
        <v>249</v>
      </c>
      <c r="BG293" s="257">
        <f t="shared" ref="BG293:BR293" si="1161">IF(BG291=0,0,BG292/BG291)</f>
        <v>0</v>
      </c>
      <c r="BH293" s="343">
        <f t="shared" si="1161"/>
        <v>0</v>
      </c>
      <c r="BI293" s="343">
        <f t="shared" si="1161"/>
        <v>0</v>
      </c>
      <c r="BJ293" s="343">
        <f t="shared" si="1161"/>
        <v>0</v>
      </c>
      <c r="BK293" s="343">
        <f t="shared" si="1161"/>
        <v>0</v>
      </c>
      <c r="BL293" s="343">
        <f t="shared" si="1161"/>
        <v>0</v>
      </c>
      <c r="BM293" s="343">
        <f t="shared" si="1161"/>
        <v>0</v>
      </c>
      <c r="BN293" s="257">
        <f t="shared" si="1161"/>
        <v>0</v>
      </c>
      <c r="BO293" s="346">
        <f t="shared" si="1161"/>
        <v>0</v>
      </c>
      <c r="BP293" s="346">
        <f t="shared" si="1161"/>
        <v>0</v>
      </c>
      <c r="BQ293" s="346">
        <f t="shared" si="1161"/>
        <v>0</v>
      </c>
      <c r="BR293" s="346">
        <f t="shared" si="1161"/>
        <v>0</v>
      </c>
      <c r="BS293" s="50"/>
      <c r="BT293" s="94"/>
      <c r="BU293" s="95"/>
      <c r="BV293" s="96"/>
      <c r="BW293" s="316" t="s">
        <v>249</v>
      </c>
      <c r="BX293" s="257">
        <f t="shared" ref="BX293:CI293" si="1162">IF(BX291=0,0,BX292/BX291)</f>
        <v>0</v>
      </c>
      <c r="BY293" s="343">
        <f t="shared" si="1162"/>
        <v>0</v>
      </c>
      <c r="BZ293" s="343">
        <f t="shared" si="1162"/>
        <v>0</v>
      </c>
      <c r="CA293" s="343">
        <f t="shared" si="1162"/>
        <v>0</v>
      </c>
      <c r="CB293" s="343">
        <f t="shared" si="1162"/>
        <v>0</v>
      </c>
      <c r="CC293" s="343">
        <f t="shared" si="1162"/>
        <v>0</v>
      </c>
      <c r="CD293" s="343">
        <f t="shared" si="1162"/>
        <v>0</v>
      </c>
      <c r="CE293" s="257">
        <f t="shared" si="1162"/>
        <v>0</v>
      </c>
      <c r="CF293" s="346">
        <f t="shared" si="1162"/>
        <v>0</v>
      </c>
      <c r="CG293" s="346">
        <f t="shared" si="1162"/>
        <v>0</v>
      </c>
      <c r="CH293" s="346">
        <f t="shared" si="1162"/>
        <v>0</v>
      </c>
      <c r="CI293" s="346">
        <f t="shared" si="1162"/>
        <v>0</v>
      </c>
      <c r="CJ293" s="50"/>
      <c r="CK293" s="94"/>
      <c r="CL293" s="95"/>
      <c r="CM293" s="96"/>
      <c r="CN293" s="316" t="s">
        <v>249</v>
      </c>
      <c r="CO293" s="257">
        <f t="shared" ref="CO293:CZ293" si="1163">IF(CO291=0,0,CO292/CO291)</f>
        <v>0</v>
      </c>
      <c r="CP293" s="343">
        <f t="shared" si="1163"/>
        <v>0</v>
      </c>
      <c r="CQ293" s="343">
        <f t="shared" si="1163"/>
        <v>0</v>
      </c>
      <c r="CR293" s="343">
        <f t="shared" si="1163"/>
        <v>0</v>
      </c>
      <c r="CS293" s="343">
        <f t="shared" si="1163"/>
        <v>0</v>
      </c>
      <c r="CT293" s="343">
        <f t="shared" si="1163"/>
        <v>0</v>
      </c>
      <c r="CU293" s="343">
        <f t="shared" si="1163"/>
        <v>0</v>
      </c>
      <c r="CV293" s="257">
        <f t="shared" si="1163"/>
        <v>0</v>
      </c>
      <c r="CW293" s="346">
        <f t="shared" si="1163"/>
        <v>0</v>
      </c>
      <c r="CX293" s="346">
        <f t="shared" si="1163"/>
        <v>0</v>
      </c>
      <c r="CY293" s="346">
        <f t="shared" si="1163"/>
        <v>0</v>
      </c>
      <c r="CZ293" s="346">
        <f t="shared" si="1163"/>
        <v>0</v>
      </c>
      <c r="DA293" s="50"/>
      <c r="DB293" s="94"/>
      <c r="DC293" s="95"/>
      <c r="DD293" s="96"/>
      <c r="DE293" s="316" t="s">
        <v>249</v>
      </c>
      <c r="DF293" s="257">
        <f t="shared" ref="DF293" si="1164">IF(DF291=0,0,DF292/DF291)</f>
        <v>0</v>
      </c>
      <c r="DG293" s="50"/>
    </row>
    <row r="294" spans="1:111" s="14" customFormat="1" ht="15" customHeight="1">
      <c r="A294" s="50"/>
      <c r="B294" s="94"/>
      <c r="C294" s="95" t="s">
        <v>74</v>
      </c>
      <c r="D294" s="96"/>
      <c r="E294" s="316" t="s">
        <v>22</v>
      </c>
      <c r="F294" s="69"/>
      <c r="G294" s="77"/>
      <c r="H294" s="69"/>
      <c r="I294" s="77"/>
      <c r="J294" s="69"/>
      <c r="K294" s="77"/>
      <c r="L294" s="69"/>
      <c r="M294" s="77"/>
      <c r="N294" s="67"/>
      <c r="O294" s="75"/>
      <c r="P294" s="67"/>
      <c r="Q294" s="75"/>
      <c r="R294" s="50"/>
      <c r="S294" s="94"/>
      <c r="T294" s="95" t="s">
        <v>74</v>
      </c>
      <c r="U294" s="96"/>
      <c r="V294" s="316" t="s">
        <v>22</v>
      </c>
      <c r="W294" s="69"/>
      <c r="X294" s="77"/>
      <c r="Y294" s="69"/>
      <c r="Z294" s="77"/>
      <c r="AA294" s="69"/>
      <c r="AB294" s="77"/>
      <c r="AC294" s="69"/>
      <c r="AD294" s="77"/>
      <c r="AE294" s="67"/>
      <c r="AF294" s="75"/>
      <c r="AG294" s="67"/>
      <c r="AH294" s="75"/>
      <c r="AI294" s="50"/>
      <c r="AJ294" s="94"/>
      <c r="AK294" s="95" t="s">
        <v>74</v>
      </c>
      <c r="AL294" s="96"/>
      <c r="AM294" s="316" t="s">
        <v>22</v>
      </c>
      <c r="AN294" s="257"/>
      <c r="AO294" s="257"/>
      <c r="AP294" s="257"/>
      <c r="AQ294" s="257"/>
      <c r="AR294" s="257"/>
      <c r="AS294" s="257"/>
      <c r="AT294" s="257"/>
      <c r="AU294" s="257"/>
      <c r="AV294" s="258"/>
      <c r="AW294" s="258"/>
      <c r="AX294" s="258"/>
      <c r="AY294" s="258"/>
      <c r="AZ294" s="50"/>
      <c r="BA294" s="268"/>
      <c r="BB294" s="48"/>
      <c r="BC294" s="94"/>
      <c r="BD294" s="95" t="s">
        <v>74</v>
      </c>
      <c r="BE294" s="96"/>
      <c r="BF294" s="316" t="s">
        <v>22</v>
      </c>
      <c r="BG294" s="257">
        <f t="shared" ref="BG294:BG295" si="1165">F294</f>
        <v>0</v>
      </c>
      <c r="BH294" s="257">
        <f>G294+BG294</f>
        <v>0</v>
      </c>
      <c r="BI294" s="257">
        <f>H294+BH294</f>
        <v>0</v>
      </c>
      <c r="BJ294" s="257">
        <f>I294+BI294</f>
        <v>0</v>
      </c>
      <c r="BK294" s="257">
        <f>J294+BJ294</f>
        <v>0</v>
      </c>
      <c r="BL294" s="257">
        <f>K294+BK294</f>
        <v>0</v>
      </c>
      <c r="BM294" s="257">
        <f>L294+BL294</f>
        <v>0</v>
      </c>
      <c r="BN294" s="257">
        <f>M294+BM294</f>
        <v>0</v>
      </c>
      <c r="BO294" s="258">
        <f>N294+BN294</f>
        <v>0</v>
      </c>
      <c r="BP294" s="258">
        <f>O294+BO294</f>
        <v>0</v>
      </c>
      <c r="BQ294" s="258">
        <f>P294+BP294</f>
        <v>0</v>
      </c>
      <c r="BR294" s="258">
        <f>Q294+BQ294</f>
        <v>0</v>
      </c>
      <c r="BS294" s="50"/>
      <c r="BT294" s="94"/>
      <c r="BU294" s="95" t="s">
        <v>74</v>
      </c>
      <c r="BV294" s="96"/>
      <c r="BW294" s="316" t="s">
        <v>22</v>
      </c>
      <c r="BX294" s="257">
        <f t="shared" ref="BX294:BX295" si="1166">W294</f>
        <v>0</v>
      </c>
      <c r="BY294" s="257">
        <f>X294+BX294</f>
        <v>0</v>
      </c>
      <c r="BZ294" s="257">
        <f>Y294+BY294</f>
        <v>0</v>
      </c>
      <c r="CA294" s="257">
        <f>Z294+BZ294</f>
        <v>0</v>
      </c>
      <c r="CB294" s="257">
        <f>AA294+CA294</f>
        <v>0</v>
      </c>
      <c r="CC294" s="257">
        <f>AB294+CB294</f>
        <v>0</v>
      </c>
      <c r="CD294" s="257">
        <f>AC294+CC294</f>
        <v>0</v>
      </c>
      <c r="CE294" s="257">
        <f>AD294+CD294</f>
        <v>0</v>
      </c>
      <c r="CF294" s="258">
        <f>AE294+CE294</f>
        <v>0</v>
      </c>
      <c r="CG294" s="258">
        <f>AF294+CF294</f>
        <v>0</v>
      </c>
      <c r="CH294" s="258">
        <f>AG294+CG294</f>
        <v>0</v>
      </c>
      <c r="CI294" s="258">
        <f>AH294+CH294</f>
        <v>0</v>
      </c>
      <c r="CJ294" s="50"/>
      <c r="CK294" s="94"/>
      <c r="CL294" s="95" t="s">
        <v>74</v>
      </c>
      <c r="CM294" s="96"/>
      <c r="CN294" s="316" t="s">
        <v>22</v>
      </c>
      <c r="CO294" s="257">
        <f t="shared" ref="CO294:CO295" si="1167">AN294</f>
        <v>0</v>
      </c>
      <c r="CP294" s="257">
        <f>AO294+CO294</f>
        <v>0</v>
      </c>
      <c r="CQ294" s="257">
        <f>AP294+CP294</f>
        <v>0</v>
      </c>
      <c r="CR294" s="257">
        <f>AQ294+CQ294</f>
        <v>0</v>
      </c>
      <c r="CS294" s="257">
        <f>AR294+CR294</f>
        <v>0</v>
      </c>
      <c r="CT294" s="257">
        <f>AS294+CS294</f>
        <v>0</v>
      </c>
      <c r="CU294" s="257">
        <f>AT294+CT294</f>
        <v>0</v>
      </c>
      <c r="CV294" s="257">
        <f>AU294+CU294</f>
        <v>0</v>
      </c>
      <c r="CW294" s="258">
        <f>AV294+CV294</f>
        <v>0</v>
      </c>
      <c r="CX294" s="258">
        <f>AW294+CW294</f>
        <v>0</v>
      </c>
      <c r="CY294" s="258">
        <f>AX294+CX294</f>
        <v>0</v>
      </c>
      <c r="CZ294" s="258">
        <f>AY294+CY294</f>
        <v>0</v>
      </c>
      <c r="DA294" s="50"/>
      <c r="DB294" s="94"/>
      <c r="DC294" s="95" t="s">
        <v>74</v>
      </c>
      <c r="DD294" s="96"/>
      <c r="DE294" s="316" t="s">
        <v>22</v>
      </c>
      <c r="DF294" s="257"/>
      <c r="DG294" s="50"/>
    </row>
    <row r="295" spans="1:111" s="14" customFormat="1" ht="15" customHeight="1">
      <c r="A295" s="50"/>
      <c r="B295" s="94"/>
      <c r="C295" s="95"/>
      <c r="D295" s="96"/>
      <c r="E295" s="316" t="s">
        <v>140</v>
      </c>
      <c r="F295" s="69"/>
      <c r="G295" s="77"/>
      <c r="H295" s="69"/>
      <c r="I295" s="77"/>
      <c r="J295" s="69"/>
      <c r="K295" s="77"/>
      <c r="L295" s="69"/>
      <c r="M295" s="77"/>
      <c r="N295" s="67"/>
      <c r="O295" s="75"/>
      <c r="P295" s="67"/>
      <c r="Q295" s="75"/>
      <c r="R295" s="50"/>
      <c r="S295" s="94"/>
      <c r="T295" s="95"/>
      <c r="U295" s="96"/>
      <c r="V295" s="316" t="s">
        <v>140</v>
      </c>
      <c r="W295" s="69"/>
      <c r="X295" s="77"/>
      <c r="Y295" s="69"/>
      <c r="Z295" s="77"/>
      <c r="AA295" s="69"/>
      <c r="AB295" s="77"/>
      <c r="AC295" s="69"/>
      <c r="AD295" s="77"/>
      <c r="AE295" s="67"/>
      <c r="AF295" s="75"/>
      <c r="AG295" s="67"/>
      <c r="AH295" s="75"/>
      <c r="AI295" s="50"/>
      <c r="AJ295" s="94"/>
      <c r="AK295" s="95"/>
      <c r="AL295" s="96"/>
      <c r="AM295" s="316" t="s">
        <v>140</v>
      </c>
      <c r="AN295" s="257"/>
      <c r="AO295" s="257"/>
      <c r="AP295" s="257"/>
      <c r="AQ295" s="257"/>
      <c r="AR295" s="257"/>
      <c r="AS295" s="257"/>
      <c r="AT295" s="257"/>
      <c r="AU295" s="257"/>
      <c r="AV295" s="258"/>
      <c r="AW295" s="258"/>
      <c r="AX295" s="258"/>
      <c r="AY295" s="258"/>
      <c r="AZ295" s="50"/>
      <c r="BA295" s="268"/>
      <c r="BB295" s="48"/>
      <c r="BC295" s="94"/>
      <c r="BD295" s="95"/>
      <c r="BE295" s="96"/>
      <c r="BF295" s="316" t="s">
        <v>140</v>
      </c>
      <c r="BG295" s="257">
        <f t="shared" si="1165"/>
        <v>0</v>
      </c>
      <c r="BH295" s="257">
        <f>G295+BG295</f>
        <v>0</v>
      </c>
      <c r="BI295" s="257">
        <f>H295+BH295</f>
        <v>0</v>
      </c>
      <c r="BJ295" s="257">
        <f>I295+BI295</f>
        <v>0</v>
      </c>
      <c r="BK295" s="257">
        <f>J295+BJ295</f>
        <v>0</v>
      </c>
      <c r="BL295" s="257">
        <f>K295+BK295</f>
        <v>0</v>
      </c>
      <c r="BM295" s="257">
        <f>L295+BL295</f>
        <v>0</v>
      </c>
      <c r="BN295" s="257">
        <f>M295+BM295</f>
        <v>0</v>
      </c>
      <c r="BO295" s="258">
        <f>N295+BN295</f>
        <v>0</v>
      </c>
      <c r="BP295" s="258">
        <f>O295+BO295</f>
        <v>0</v>
      </c>
      <c r="BQ295" s="258">
        <f>P295+BP295</f>
        <v>0</v>
      </c>
      <c r="BR295" s="258">
        <f>Q295+BQ295</f>
        <v>0</v>
      </c>
      <c r="BS295" s="50"/>
      <c r="BT295" s="94"/>
      <c r="BU295" s="95"/>
      <c r="BV295" s="96"/>
      <c r="BW295" s="316" t="s">
        <v>140</v>
      </c>
      <c r="BX295" s="257">
        <f t="shared" si="1166"/>
        <v>0</v>
      </c>
      <c r="BY295" s="257">
        <f>X295+BX295</f>
        <v>0</v>
      </c>
      <c r="BZ295" s="257">
        <f>Y295+BY295</f>
        <v>0</v>
      </c>
      <c r="CA295" s="257">
        <f>Z295+BZ295</f>
        <v>0</v>
      </c>
      <c r="CB295" s="257">
        <f>AA295+CA295</f>
        <v>0</v>
      </c>
      <c r="CC295" s="257">
        <f>AB295+CB295</f>
        <v>0</v>
      </c>
      <c r="CD295" s="257">
        <f>AC295+CC295</f>
        <v>0</v>
      </c>
      <c r="CE295" s="257">
        <f>AD295+CD295</f>
        <v>0</v>
      </c>
      <c r="CF295" s="258">
        <f>AE295+CE295</f>
        <v>0</v>
      </c>
      <c r="CG295" s="258">
        <f>AF295+CF295</f>
        <v>0</v>
      </c>
      <c r="CH295" s="258">
        <f>AG295+CG295</f>
        <v>0</v>
      </c>
      <c r="CI295" s="258">
        <f>AH295+CH295</f>
        <v>0</v>
      </c>
      <c r="CJ295" s="50"/>
      <c r="CK295" s="94"/>
      <c r="CL295" s="95"/>
      <c r="CM295" s="96"/>
      <c r="CN295" s="316" t="s">
        <v>140</v>
      </c>
      <c r="CO295" s="257">
        <f t="shared" si="1167"/>
        <v>0</v>
      </c>
      <c r="CP295" s="257">
        <f>AO295+CO295</f>
        <v>0</v>
      </c>
      <c r="CQ295" s="257">
        <f>AP295+CP295</f>
        <v>0</v>
      </c>
      <c r="CR295" s="257">
        <f>AQ295+CQ295</f>
        <v>0</v>
      </c>
      <c r="CS295" s="257">
        <f>AR295+CR295</f>
        <v>0</v>
      </c>
      <c r="CT295" s="257">
        <f>AS295+CS295</f>
        <v>0</v>
      </c>
      <c r="CU295" s="257">
        <f>AT295+CT295</f>
        <v>0</v>
      </c>
      <c r="CV295" s="257">
        <f>AU295+CU295</f>
        <v>0</v>
      </c>
      <c r="CW295" s="258">
        <f>AV295+CV295</f>
        <v>0</v>
      </c>
      <c r="CX295" s="258">
        <f>AW295+CW295</f>
        <v>0</v>
      </c>
      <c r="CY295" s="258">
        <f>AX295+CX295</f>
        <v>0</v>
      </c>
      <c r="CZ295" s="258">
        <f>AY295+CY295</f>
        <v>0</v>
      </c>
      <c r="DA295" s="50"/>
      <c r="DB295" s="94"/>
      <c r="DC295" s="95"/>
      <c r="DD295" s="96"/>
      <c r="DE295" s="316" t="s">
        <v>140</v>
      </c>
      <c r="DF295" s="257"/>
      <c r="DG295" s="50"/>
    </row>
    <row r="296" spans="1:111" s="14" customFormat="1" ht="15" customHeight="1">
      <c r="A296" s="50"/>
      <c r="B296" s="94"/>
      <c r="C296" s="95"/>
      <c r="D296" s="96"/>
      <c r="E296" s="316" t="s">
        <v>249</v>
      </c>
      <c r="F296" s="69">
        <f t="shared" ref="F296:Q311" si="1168">IF(F294=0,0,F295/F294)</f>
        <v>0</v>
      </c>
      <c r="G296" s="77">
        <f t="shared" si="1168"/>
        <v>0</v>
      </c>
      <c r="H296" s="69">
        <f t="shared" si="1168"/>
        <v>0</v>
      </c>
      <c r="I296" s="77">
        <f t="shared" si="1168"/>
        <v>0</v>
      </c>
      <c r="J296" s="69">
        <f t="shared" si="1168"/>
        <v>0</v>
      </c>
      <c r="K296" s="77">
        <f t="shared" si="1168"/>
        <v>0</v>
      </c>
      <c r="L296" s="69">
        <f t="shared" si="1168"/>
        <v>0</v>
      </c>
      <c r="M296" s="77">
        <f t="shared" si="1168"/>
        <v>0</v>
      </c>
      <c r="N296" s="67">
        <f t="shared" si="1168"/>
        <v>0</v>
      </c>
      <c r="O296" s="75">
        <f t="shared" si="1168"/>
        <v>0</v>
      </c>
      <c r="P296" s="67">
        <f t="shared" si="1168"/>
        <v>0</v>
      </c>
      <c r="Q296" s="75">
        <f t="shared" si="1168"/>
        <v>0</v>
      </c>
      <c r="R296" s="50"/>
      <c r="S296" s="94"/>
      <c r="T296" s="95"/>
      <c r="U296" s="96"/>
      <c r="V296" s="316" t="s">
        <v>249</v>
      </c>
      <c r="W296" s="69">
        <f t="shared" ref="W296:AH296" si="1169">IF(W294=0,0,W295/W294)</f>
        <v>0</v>
      </c>
      <c r="X296" s="77">
        <f t="shared" si="1169"/>
        <v>0</v>
      </c>
      <c r="Y296" s="69">
        <f t="shared" si="1169"/>
        <v>0</v>
      </c>
      <c r="Z296" s="77">
        <f t="shared" si="1169"/>
        <v>0</v>
      </c>
      <c r="AA296" s="69">
        <f t="shared" si="1169"/>
        <v>0</v>
      </c>
      <c r="AB296" s="77">
        <f t="shared" si="1169"/>
        <v>0</v>
      </c>
      <c r="AC296" s="69">
        <f t="shared" si="1169"/>
        <v>0</v>
      </c>
      <c r="AD296" s="77">
        <f t="shared" si="1169"/>
        <v>0</v>
      </c>
      <c r="AE296" s="67">
        <f t="shared" si="1169"/>
        <v>0</v>
      </c>
      <c r="AF296" s="75">
        <f t="shared" si="1169"/>
        <v>0</v>
      </c>
      <c r="AG296" s="67">
        <f t="shared" si="1169"/>
        <v>0</v>
      </c>
      <c r="AH296" s="75">
        <f t="shared" si="1169"/>
        <v>0</v>
      </c>
      <c r="AI296" s="50"/>
      <c r="AJ296" s="94"/>
      <c r="AK296" s="95"/>
      <c r="AL296" s="96"/>
      <c r="AM296" s="316" t="s">
        <v>249</v>
      </c>
      <c r="AN296" s="257">
        <f t="shared" ref="AN296:AY296" si="1170">IF(AN294=0,0,AN295/AN294)</f>
        <v>0</v>
      </c>
      <c r="AO296" s="257">
        <f t="shared" si="1170"/>
        <v>0</v>
      </c>
      <c r="AP296" s="257">
        <f t="shared" si="1170"/>
        <v>0</v>
      </c>
      <c r="AQ296" s="257">
        <f t="shared" si="1170"/>
        <v>0</v>
      </c>
      <c r="AR296" s="257">
        <f t="shared" si="1170"/>
        <v>0</v>
      </c>
      <c r="AS296" s="257">
        <f t="shared" si="1170"/>
        <v>0</v>
      </c>
      <c r="AT296" s="257">
        <f t="shared" si="1170"/>
        <v>0</v>
      </c>
      <c r="AU296" s="257">
        <f t="shared" si="1170"/>
        <v>0</v>
      </c>
      <c r="AV296" s="258">
        <f t="shared" si="1170"/>
        <v>0</v>
      </c>
      <c r="AW296" s="258">
        <f t="shared" si="1170"/>
        <v>0</v>
      </c>
      <c r="AX296" s="258">
        <f t="shared" si="1170"/>
        <v>0</v>
      </c>
      <c r="AY296" s="258">
        <f t="shared" si="1170"/>
        <v>0</v>
      </c>
      <c r="AZ296" s="50"/>
      <c r="BA296" s="268"/>
      <c r="BB296" s="48"/>
      <c r="BC296" s="94"/>
      <c r="BD296" s="95"/>
      <c r="BE296" s="96"/>
      <c r="BF296" s="316" t="s">
        <v>249</v>
      </c>
      <c r="BG296" s="257">
        <f t="shared" ref="BG296:BR296" si="1171">IF(BG294=0,0,BG295/BG294)</f>
        <v>0</v>
      </c>
      <c r="BH296" s="257">
        <f t="shared" si="1171"/>
        <v>0</v>
      </c>
      <c r="BI296" s="257">
        <f t="shared" si="1171"/>
        <v>0</v>
      </c>
      <c r="BJ296" s="257">
        <f t="shared" si="1171"/>
        <v>0</v>
      </c>
      <c r="BK296" s="257">
        <f t="shared" si="1171"/>
        <v>0</v>
      </c>
      <c r="BL296" s="257">
        <f t="shared" si="1171"/>
        <v>0</v>
      </c>
      <c r="BM296" s="257">
        <f t="shared" si="1171"/>
        <v>0</v>
      </c>
      <c r="BN296" s="257">
        <f t="shared" si="1171"/>
        <v>0</v>
      </c>
      <c r="BO296" s="258">
        <f t="shared" si="1171"/>
        <v>0</v>
      </c>
      <c r="BP296" s="258">
        <f t="shared" si="1171"/>
        <v>0</v>
      </c>
      <c r="BQ296" s="258">
        <f t="shared" si="1171"/>
        <v>0</v>
      </c>
      <c r="BR296" s="258">
        <f t="shared" si="1171"/>
        <v>0</v>
      </c>
      <c r="BS296" s="50"/>
      <c r="BT296" s="94"/>
      <c r="BU296" s="95"/>
      <c r="BV296" s="96"/>
      <c r="BW296" s="316" t="s">
        <v>249</v>
      </c>
      <c r="BX296" s="257">
        <f t="shared" ref="BX296:CI296" si="1172">IF(BX294=0,0,BX295/BX294)</f>
        <v>0</v>
      </c>
      <c r="BY296" s="257">
        <f t="shared" si="1172"/>
        <v>0</v>
      </c>
      <c r="BZ296" s="257">
        <f t="shared" si="1172"/>
        <v>0</v>
      </c>
      <c r="CA296" s="257">
        <f t="shared" si="1172"/>
        <v>0</v>
      </c>
      <c r="CB296" s="257">
        <f t="shared" si="1172"/>
        <v>0</v>
      </c>
      <c r="CC296" s="257">
        <f t="shared" si="1172"/>
        <v>0</v>
      </c>
      <c r="CD296" s="257">
        <f t="shared" si="1172"/>
        <v>0</v>
      </c>
      <c r="CE296" s="257">
        <f t="shared" si="1172"/>
        <v>0</v>
      </c>
      <c r="CF296" s="258">
        <f t="shared" si="1172"/>
        <v>0</v>
      </c>
      <c r="CG296" s="258">
        <f t="shared" si="1172"/>
        <v>0</v>
      </c>
      <c r="CH296" s="258">
        <f t="shared" si="1172"/>
        <v>0</v>
      </c>
      <c r="CI296" s="258">
        <f t="shared" si="1172"/>
        <v>0</v>
      </c>
      <c r="CJ296" s="50"/>
      <c r="CK296" s="94"/>
      <c r="CL296" s="95"/>
      <c r="CM296" s="96"/>
      <c r="CN296" s="316" t="s">
        <v>249</v>
      </c>
      <c r="CO296" s="257">
        <f t="shared" ref="CO296:CZ296" si="1173">IF(CO294=0,0,CO295/CO294)</f>
        <v>0</v>
      </c>
      <c r="CP296" s="257">
        <f t="shared" si="1173"/>
        <v>0</v>
      </c>
      <c r="CQ296" s="257">
        <f t="shared" si="1173"/>
        <v>0</v>
      </c>
      <c r="CR296" s="257">
        <f t="shared" si="1173"/>
        <v>0</v>
      </c>
      <c r="CS296" s="257">
        <f t="shared" si="1173"/>
        <v>0</v>
      </c>
      <c r="CT296" s="257">
        <f t="shared" si="1173"/>
        <v>0</v>
      </c>
      <c r="CU296" s="257">
        <f t="shared" si="1173"/>
        <v>0</v>
      </c>
      <c r="CV296" s="257">
        <f t="shared" si="1173"/>
        <v>0</v>
      </c>
      <c r="CW296" s="258">
        <f t="shared" si="1173"/>
        <v>0</v>
      </c>
      <c r="CX296" s="258">
        <f t="shared" si="1173"/>
        <v>0</v>
      </c>
      <c r="CY296" s="258">
        <f t="shared" si="1173"/>
        <v>0</v>
      </c>
      <c r="CZ296" s="258">
        <f t="shared" si="1173"/>
        <v>0</v>
      </c>
      <c r="DA296" s="50"/>
      <c r="DB296" s="94"/>
      <c r="DC296" s="95"/>
      <c r="DD296" s="96"/>
      <c r="DE296" s="316" t="s">
        <v>249</v>
      </c>
      <c r="DF296" s="257">
        <f t="shared" ref="DF296" si="1174">IF(DF294=0,0,DF295/DF294)</f>
        <v>0</v>
      </c>
      <c r="DG296" s="50"/>
    </row>
    <row r="297" spans="1:111" s="14" customFormat="1" ht="15" customHeight="1">
      <c r="A297" s="50"/>
      <c r="B297" s="94"/>
      <c r="C297" s="95" t="s">
        <v>75</v>
      </c>
      <c r="D297" s="96"/>
      <c r="E297" s="316" t="s">
        <v>22</v>
      </c>
      <c r="F297" s="69"/>
      <c r="G297" s="86"/>
      <c r="H297" s="81"/>
      <c r="I297" s="86"/>
      <c r="J297" s="81"/>
      <c r="K297" s="86"/>
      <c r="L297" s="81"/>
      <c r="M297" s="77"/>
      <c r="N297" s="66"/>
      <c r="O297" s="74"/>
      <c r="P297" s="66"/>
      <c r="Q297" s="74"/>
      <c r="R297" s="50"/>
      <c r="S297" s="94"/>
      <c r="T297" s="95" t="s">
        <v>75</v>
      </c>
      <c r="U297" s="96"/>
      <c r="V297" s="316" t="s">
        <v>22</v>
      </c>
      <c r="W297" s="69"/>
      <c r="X297" s="86"/>
      <c r="Y297" s="81"/>
      <c r="Z297" s="86"/>
      <c r="AA297" s="81"/>
      <c r="AB297" s="86"/>
      <c r="AC297" s="81"/>
      <c r="AD297" s="77"/>
      <c r="AE297" s="66"/>
      <c r="AF297" s="74"/>
      <c r="AG297" s="66"/>
      <c r="AH297" s="74"/>
      <c r="AI297" s="50"/>
      <c r="AJ297" s="94"/>
      <c r="AK297" s="95" t="s">
        <v>75</v>
      </c>
      <c r="AL297" s="96"/>
      <c r="AM297" s="316" t="s">
        <v>22</v>
      </c>
      <c r="AN297" s="257"/>
      <c r="AO297" s="343"/>
      <c r="AP297" s="343"/>
      <c r="AQ297" s="343"/>
      <c r="AR297" s="343"/>
      <c r="AS297" s="343"/>
      <c r="AT297" s="343"/>
      <c r="AU297" s="257"/>
      <c r="AV297" s="346"/>
      <c r="AW297" s="346"/>
      <c r="AX297" s="346"/>
      <c r="AY297" s="346"/>
      <c r="AZ297" s="50"/>
      <c r="BA297" s="268"/>
      <c r="BB297" s="48"/>
      <c r="BC297" s="94"/>
      <c r="BD297" s="95" t="s">
        <v>75</v>
      </c>
      <c r="BE297" s="96"/>
      <c r="BF297" s="316" t="s">
        <v>22</v>
      </c>
      <c r="BG297" s="257">
        <f t="shared" ref="BG297:BG298" si="1175">F297</f>
        <v>0</v>
      </c>
      <c r="BH297" s="343">
        <f>G297+BG297</f>
        <v>0</v>
      </c>
      <c r="BI297" s="343">
        <f>H297+BH297</f>
        <v>0</v>
      </c>
      <c r="BJ297" s="343">
        <f>I297+BI297</f>
        <v>0</v>
      </c>
      <c r="BK297" s="343">
        <f>J297+BJ297</f>
        <v>0</v>
      </c>
      <c r="BL297" s="343">
        <f>K297+BK297</f>
        <v>0</v>
      </c>
      <c r="BM297" s="343">
        <f>L297+BL297</f>
        <v>0</v>
      </c>
      <c r="BN297" s="257">
        <f>M297+BM297</f>
        <v>0</v>
      </c>
      <c r="BO297" s="346">
        <f>N297+BN297</f>
        <v>0</v>
      </c>
      <c r="BP297" s="346">
        <f>O297+BO297</f>
        <v>0</v>
      </c>
      <c r="BQ297" s="346">
        <f>P297+BP297</f>
        <v>0</v>
      </c>
      <c r="BR297" s="346">
        <f>Q297+BQ297</f>
        <v>0</v>
      </c>
      <c r="BS297" s="50"/>
      <c r="BT297" s="94"/>
      <c r="BU297" s="95" t="s">
        <v>75</v>
      </c>
      <c r="BV297" s="96"/>
      <c r="BW297" s="316" t="s">
        <v>22</v>
      </c>
      <c r="BX297" s="257">
        <f t="shared" ref="BX297:BX298" si="1176">W297</f>
        <v>0</v>
      </c>
      <c r="BY297" s="343">
        <f>X297+BX297</f>
        <v>0</v>
      </c>
      <c r="BZ297" s="343">
        <f>Y297+BY297</f>
        <v>0</v>
      </c>
      <c r="CA297" s="343">
        <f>Z297+BZ297</f>
        <v>0</v>
      </c>
      <c r="CB297" s="343">
        <f>AA297+CA297</f>
        <v>0</v>
      </c>
      <c r="CC297" s="343">
        <f>AB297+CB297</f>
        <v>0</v>
      </c>
      <c r="CD297" s="343">
        <f>AC297+CC297</f>
        <v>0</v>
      </c>
      <c r="CE297" s="257">
        <f>AD297+CD297</f>
        <v>0</v>
      </c>
      <c r="CF297" s="346">
        <f>AE297+CE297</f>
        <v>0</v>
      </c>
      <c r="CG297" s="346">
        <f>AF297+CF297</f>
        <v>0</v>
      </c>
      <c r="CH297" s="346">
        <f>AG297+CG297</f>
        <v>0</v>
      </c>
      <c r="CI297" s="346">
        <f>AH297+CH297</f>
        <v>0</v>
      </c>
      <c r="CJ297" s="50"/>
      <c r="CK297" s="94"/>
      <c r="CL297" s="95" t="s">
        <v>75</v>
      </c>
      <c r="CM297" s="96"/>
      <c r="CN297" s="316" t="s">
        <v>22</v>
      </c>
      <c r="CO297" s="257">
        <f t="shared" ref="CO297:CO298" si="1177">AN297</f>
        <v>0</v>
      </c>
      <c r="CP297" s="343">
        <f>AO297+CO297</f>
        <v>0</v>
      </c>
      <c r="CQ297" s="343">
        <f>AP297+CP297</f>
        <v>0</v>
      </c>
      <c r="CR297" s="343">
        <f>AQ297+CQ297</f>
        <v>0</v>
      </c>
      <c r="CS297" s="343">
        <f>AR297+CR297</f>
        <v>0</v>
      </c>
      <c r="CT297" s="343">
        <f>AS297+CS297</f>
        <v>0</v>
      </c>
      <c r="CU297" s="343">
        <f>AT297+CT297</f>
        <v>0</v>
      </c>
      <c r="CV297" s="257">
        <f>AU297+CU297</f>
        <v>0</v>
      </c>
      <c r="CW297" s="346">
        <f>AV297+CV297</f>
        <v>0</v>
      </c>
      <c r="CX297" s="346">
        <f>AW297+CW297</f>
        <v>0</v>
      </c>
      <c r="CY297" s="346">
        <f>AX297+CX297</f>
        <v>0</v>
      </c>
      <c r="CZ297" s="346">
        <f>AY297+CY297</f>
        <v>0</v>
      </c>
      <c r="DA297" s="50"/>
      <c r="DB297" s="94"/>
      <c r="DC297" s="95" t="s">
        <v>75</v>
      </c>
      <c r="DD297" s="96"/>
      <c r="DE297" s="316" t="s">
        <v>22</v>
      </c>
      <c r="DF297" s="257"/>
      <c r="DG297" s="50"/>
    </row>
    <row r="298" spans="1:111" s="14" customFormat="1" ht="15" customHeight="1">
      <c r="A298" s="50"/>
      <c r="B298" s="94"/>
      <c r="C298" s="95"/>
      <c r="D298" s="96"/>
      <c r="E298" s="316" t="s">
        <v>140</v>
      </c>
      <c r="F298" s="69"/>
      <c r="G298" s="86"/>
      <c r="H298" s="81"/>
      <c r="I298" s="86"/>
      <c r="J298" s="81"/>
      <c r="K298" s="86"/>
      <c r="L298" s="81"/>
      <c r="M298" s="77"/>
      <c r="N298" s="66"/>
      <c r="O298" s="74"/>
      <c r="P298" s="66"/>
      <c r="Q298" s="74"/>
      <c r="R298" s="50"/>
      <c r="S298" s="94"/>
      <c r="T298" s="95"/>
      <c r="U298" s="96"/>
      <c r="V298" s="316" t="s">
        <v>140</v>
      </c>
      <c r="W298" s="69"/>
      <c r="X298" s="86"/>
      <c r="Y298" s="81"/>
      <c r="Z298" s="86"/>
      <c r="AA298" s="81"/>
      <c r="AB298" s="86"/>
      <c r="AC298" s="81"/>
      <c r="AD298" s="77"/>
      <c r="AE298" s="66"/>
      <c r="AF298" s="74"/>
      <c r="AG298" s="66"/>
      <c r="AH298" s="74"/>
      <c r="AI298" s="50"/>
      <c r="AJ298" s="94"/>
      <c r="AK298" s="95"/>
      <c r="AL298" s="96"/>
      <c r="AM298" s="316" t="s">
        <v>140</v>
      </c>
      <c r="AN298" s="257"/>
      <c r="AO298" s="343"/>
      <c r="AP298" s="343"/>
      <c r="AQ298" s="343"/>
      <c r="AR298" s="343"/>
      <c r="AS298" s="343"/>
      <c r="AT298" s="343"/>
      <c r="AU298" s="257"/>
      <c r="AV298" s="346"/>
      <c r="AW298" s="346"/>
      <c r="AX298" s="346"/>
      <c r="AY298" s="346"/>
      <c r="AZ298" s="50"/>
      <c r="BA298" s="268"/>
      <c r="BB298" s="48"/>
      <c r="BC298" s="94"/>
      <c r="BD298" s="95"/>
      <c r="BE298" s="96"/>
      <c r="BF298" s="316" t="s">
        <v>140</v>
      </c>
      <c r="BG298" s="257">
        <f t="shared" si="1175"/>
        <v>0</v>
      </c>
      <c r="BH298" s="343">
        <f>G298+BG298</f>
        <v>0</v>
      </c>
      <c r="BI298" s="343">
        <f>H298+BH298</f>
        <v>0</v>
      </c>
      <c r="BJ298" s="343">
        <f>I298+BI298</f>
        <v>0</v>
      </c>
      <c r="BK298" s="343">
        <f>J298+BJ298</f>
        <v>0</v>
      </c>
      <c r="BL298" s="343">
        <f>K298+BK298</f>
        <v>0</v>
      </c>
      <c r="BM298" s="343">
        <f>L298+BL298</f>
        <v>0</v>
      </c>
      <c r="BN298" s="257">
        <f>M298+BM298</f>
        <v>0</v>
      </c>
      <c r="BO298" s="346">
        <f>N298+BN298</f>
        <v>0</v>
      </c>
      <c r="BP298" s="346">
        <f>O298+BO298</f>
        <v>0</v>
      </c>
      <c r="BQ298" s="346">
        <f>P298+BP298</f>
        <v>0</v>
      </c>
      <c r="BR298" s="346">
        <f>Q298+BQ298</f>
        <v>0</v>
      </c>
      <c r="BS298" s="50"/>
      <c r="BT298" s="94"/>
      <c r="BU298" s="95"/>
      <c r="BV298" s="96"/>
      <c r="BW298" s="316" t="s">
        <v>140</v>
      </c>
      <c r="BX298" s="257">
        <f t="shared" si="1176"/>
        <v>0</v>
      </c>
      <c r="BY298" s="343">
        <f>X298+BX298</f>
        <v>0</v>
      </c>
      <c r="BZ298" s="343">
        <f>Y298+BY298</f>
        <v>0</v>
      </c>
      <c r="CA298" s="343">
        <f>Z298+BZ298</f>
        <v>0</v>
      </c>
      <c r="CB298" s="343">
        <f>AA298+CA298</f>
        <v>0</v>
      </c>
      <c r="CC298" s="343">
        <f>AB298+CB298</f>
        <v>0</v>
      </c>
      <c r="CD298" s="343">
        <f>AC298+CC298</f>
        <v>0</v>
      </c>
      <c r="CE298" s="257">
        <f>AD298+CD298</f>
        <v>0</v>
      </c>
      <c r="CF298" s="346">
        <f>AE298+CE298</f>
        <v>0</v>
      </c>
      <c r="CG298" s="346">
        <f>AF298+CF298</f>
        <v>0</v>
      </c>
      <c r="CH298" s="346">
        <f>AG298+CG298</f>
        <v>0</v>
      </c>
      <c r="CI298" s="346">
        <f>AH298+CH298</f>
        <v>0</v>
      </c>
      <c r="CJ298" s="50"/>
      <c r="CK298" s="94"/>
      <c r="CL298" s="95"/>
      <c r="CM298" s="96"/>
      <c r="CN298" s="316" t="s">
        <v>140</v>
      </c>
      <c r="CO298" s="257">
        <f t="shared" si="1177"/>
        <v>0</v>
      </c>
      <c r="CP298" s="343">
        <f>AO298+CO298</f>
        <v>0</v>
      </c>
      <c r="CQ298" s="343">
        <f>AP298+CP298</f>
        <v>0</v>
      </c>
      <c r="CR298" s="343">
        <f>AQ298+CQ298</f>
        <v>0</v>
      </c>
      <c r="CS298" s="343">
        <f>AR298+CR298</f>
        <v>0</v>
      </c>
      <c r="CT298" s="343">
        <f>AS298+CS298</f>
        <v>0</v>
      </c>
      <c r="CU298" s="343">
        <f>AT298+CT298</f>
        <v>0</v>
      </c>
      <c r="CV298" s="257">
        <f>AU298+CU298</f>
        <v>0</v>
      </c>
      <c r="CW298" s="346">
        <f>AV298+CV298</f>
        <v>0</v>
      </c>
      <c r="CX298" s="346">
        <f>AW298+CW298</f>
        <v>0</v>
      </c>
      <c r="CY298" s="346">
        <f>AX298+CX298</f>
        <v>0</v>
      </c>
      <c r="CZ298" s="346">
        <f>AY298+CY298</f>
        <v>0</v>
      </c>
      <c r="DA298" s="50"/>
      <c r="DB298" s="94"/>
      <c r="DC298" s="95"/>
      <c r="DD298" s="96"/>
      <c r="DE298" s="316" t="s">
        <v>140</v>
      </c>
      <c r="DF298" s="257"/>
      <c r="DG298" s="50"/>
    </row>
    <row r="299" spans="1:111" s="14" customFormat="1" ht="15" customHeight="1">
      <c r="A299" s="50"/>
      <c r="B299" s="94"/>
      <c r="C299" s="95"/>
      <c r="D299" s="96"/>
      <c r="E299" s="316" t="s">
        <v>249</v>
      </c>
      <c r="F299" s="69">
        <f t="shared" si="1168"/>
        <v>0</v>
      </c>
      <c r="G299" s="86">
        <f t="shared" si="1168"/>
        <v>0</v>
      </c>
      <c r="H299" s="81">
        <f t="shared" si="1168"/>
        <v>0</v>
      </c>
      <c r="I299" s="86">
        <f t="shared" si="1168"/>
        <v>0</v>
      </c>
      <c r="J299" s="81">
        <f t="shared" si="1168"/>
        <v>0</v>
      </c>
      <c r="K299" s="86">
        <f t="shared" si="1168"/>
        <v>0</v>
      </c>
      <c r="L299" s="81">
        <f t="shared" si="1168"/>
        <v>0</v>
      </c>
      <c r="M299" s="77">
        <f t="shared" si="1168"/>
        <v>0</v>
      </c>
      <c r="N299" s="66">
        <f t="shared" si="1168"/>
        <v>0</v>
      </c>
      <c r="O299" s="74">
        <f t="shared" si="1168"/>
        <v>0</v>
      </c>
      <c r="P299" s="66">
        <f t="shared" si="1168"/>
        <v>0</v>
      </c>
      <c r="Q299" s="74">
        <f t="shared" si="1168"/>
        <v>0</v>
      </c>
      <c r="R299" s="50"/>
      <c r="S299" s="94"/>
      <c r="T299" s="95"/>
      <c r="U299" s="96"/>
      <c r="V299" s="316" t="s">
        <v>249</v>
      </c>
      <c r="W299" s="69">
        <f t="shared" ref="W299:AH299" si="1178">IF(W297=0,0,W298/W297)</f>
        <v>0</v>
      </c>
      <c r="X299" s="86">
        <f t="shared" si="1178"/>
        <v>0</v>
      </c>
      <c r="Y299" s="81">
        <f t="shared" si="1178"/>
        <v>0</v>
      </c>
      <c r="Z299" s="86">
        <f t="shared" si="1178"/>
        <v>0</v>
      </c>
      <c r="AA299" s="81">
        <f t="shared" si="1178"/>
        <v>0</v>
      </c>
      <c r="AB299" s="86">
        <f t="shared" si="1178"/>
        <v>0</v>
      </c>
      <c r="AC299" s="81">
        <f t="shared" si="1178"/>
        <v>0</v>
      </c>
      <c r="AD299" s="77">
        <f t="shared" si="1178"/>
        <v>0</v>
      </c>
      <c r="AE299" s="66">
        <f t="shared" si="1178"/>
        <v>0</v>
      </c>
      <c r="AF299" s="74">
        <f t="shared" si="1178"/>
        <v>0</v>
      </c>
      <c r="AG299" s="66">
        <f t="shared" si="1178"/>
        <v>0</v>
      </c>
      <c r="AH299" s="74">
        <f t="shared" si="1178"/>
        <v>0</v>
      </c>
      <c r="AI299" s="50"/>
      <c r="AJ299" s="94"/>
      <c r="AK299" s="95"/>
      <c r="AL299" s="96"/>
      <c r="AM299" s="316" t="s">
        <v>249</v>
      </c>
      <c r="AN299" s="257">
        <f t="shared" ref="AN299:AY299" si="1179">IF(AN297=0,0,AN298/AN297)</f>
        <v>0</v>
      </c>
      <c r="AO299" s="343">
        <f t="shared" si="1179"/>
        <v>0</v>
      </c>
      <c r="AP299" s="343">
        <f t="shared" si="1179"/>
        <v>0</v>
      </c>
      <c r="AQ299" s="343">
        <f t="shared" si="1179"/>
        <v>0</v>
      </c>
      <c r="AR299" s="343">
        <f t="shared" si="1179"/>
        <v>0</v>
      </c>
      <c r="AS299" s="343">
        <f t="shared" si="1179"/>
        <v>0</v>
      </c>
      <c r="AT299" s="343">
        <f t="shared" si="1179"/>
        <v>0</v>
      </c>
      <c r="AU299" s="257">
        <f t="shared" si="1179"/>
        <v>0</v>
      </c>
      <c r="AV299" s="346">
        <f t="shared" si="1179"/>
        <v>0</v>
      </c>
      <c r="AW299" s="346">
        <f t="shared" si="1179"/>
        <v>0</v>
      </c>
      <c r="AX299" s="346">
        <f t="shared" si="1179"/>
        <v>0</v>
      </c>
      <c r="AY299" s="346">
        <f t="shared" si="1179"/>
        <v>0</v>
      </c>
      <c r="AZ299" s="50"/>
      <c r="BA299" s="268"/>
      <c r="BB299" s="48"/>
      <c r="BC299" s="94"/>
      <c r="BD299" s="95"/>
      <c r="BE299" s="96"/>
      <c r="BF299" s="316" t="s">
        <v>249</v>
      </c>
      <c r="BG299" s="257">
        <f t="shared" ref="BG299:BR299" si="1180">IF(BG297=0,0,BG298/BG297)</f>
        <v>0</v>
      </c>
      <c r="BH299" s="343">
        <f t="shared" si="1180"/>
        <v>0</v>
      </c>
      <c r="BI299" s="343">
        <f t="shared" si="1180"/>
        <v>0</v>
      </c>
      <c r="BJ299" s="343">
        <f t="shared" si="1180"/>
        <v>0</v>
      </c>
      <c r="BK299" s="343">
        <f t="shared" si="1180"/>
        <v>0</v>
      </c>
      <c r="BL299" s="343">
        <f t="shared" si="1180"/>
        <v>0</v>
      </c>
      <c r="BM299" s="343">
        <f t="shared" si="1180"/>
        <v>0</v>
      </c>
      <c r="BN299" s="257">
        <f t="shared" si="1180"/>
        <v>0</v>
      </c>
      <c r="BO299" s="346">
        <f t="shared" si="1180"/>
        <v>0</v>
      </c>
      <c r="BP299" s="346">
        <f t="shared" si="1180"/>
        <v>0</v>
      </c>
      <c r="BQ299" s="346">
        <f t="shared" si="1180"/>
        <v>0</v>
      </c>
      <c r="BR299" s="346">
        <f t="shared" si="1180"/>
        <v>0</v>
      </c>
      <c r="BS299" s="50"/>
      <c r="BT299" s="94"/>
      <c r="BU299" s="95"/>
      <c r="BV299" s="96"/>
      <c r="BW299" s="316" t="s">
        <v>249</v>
      </c>
      <c r="BX299" s="257">
        <f t="shared" ref="BX299:CI299" si="1181">IF(BX297=0,0,BX298/BX297)</f>
        <v>0</v>
      </c>
      <c r="BY299" s="343">
        <f t="shared" si="1181"/>
        <v>0</v>
      </c>
      <c r="BZ299" s="343">
        <f t="shared" si="1181"/>
        <v>0</v>
      </c>
      <c r="CA299" s="343">
        <f t="shared" si="1181"/>
        <v>0</v>
      </c>
      <c r="CB299" s="343">
        <f t="shared" si="1181"/>
        <v>0</v>
      </c>
      <c r="CC299" s="343">
        <f t="shared" si="1181"/>
        <v>0</v>
      </c>
      <c r="CD299" s="343">
        <f t="shared" si="1181"/>
        <v>0</v>
      </c>
      <c r="CE299" s="257">
        <f t="shared" si="1181"/>
        <v>0</v>
      </c>
      <c r="CF299" s="346">
        <f t="shared" si="1181"/>
        <v>0</v>
      </c>
      <c r="CG299" s="346">
        <f t="shared" si="1181"/>
        <v>0</v>
      </c>
      <c r="CH299" s="346">
        <f t="shared" si="1181"/>
        <v>0</v>
      </c>
      <c r="CI299" s="346">
        <f t="shared" si="1181"/>
        <v>0</v>
      </c>
      <c r="CJ299" s="50"/>
      <c r="CK299" s="94"/>
      <c r="CL299" s="95"/>
      <c r="CM299" s="96"/>
      <c r="CN299" s="316" t="s">
        <v>249</v>
      </c>
      <c r="CO299" s="257">
        <f t="shared" ref="CO299:CZ299" si="1182">IF(CO297=0,0,CO298/CO297)</f>
        <v>0</v>
      </c>
      <c r="CP299" s="343">
        <f t="shared" si="1182"/>
        <v>0</v>
      </c>
      <c r="CQ299" s="343">
        <f t="shared" si="1182"/>
        <v>0</v>
      </c>
      <c r="CR299" s="343">
        <f t="shared" si="1182"/>
        <v>0</v>
      </c>
      <c r="CS299" s="343">
        <f t="shared" si="1182"/>
        <v>0</v>
      </c>
      <c r="CT299" s="343">
        <f t="shared" si="1182"/>
        <v>0</v>
      </c>
      <c r="CU299" s="343">
        <f t="shared" si="1182"/>
        <v>0</v>
      </c>
      <c r="CV299" s="257">
        <f t="shared" si="1182"/>
        <v>0</v>
      </c>
      <c r="CW299" s="346">
        <f t="shared" si="1182"/>
        <v>0</v>
      </c>
      <c r="CX299" s="346">
        <f t="shared" si="1182"/>
        <v>0</v>
      </c>
      <c r="CY299" s="346">
        <f t="shared" si="1182"/>
        <v>0</v>
      </c>
      <c r="CZ299" s="346">
        <f t="shared" si="1182"/>
        <v>0</v>
      </c>
      <c r="DA299" s="50"/>
      <c r="DB299" s="94"/>
      <c r="DC299" s="95"/>
      <c r="DD299" s="96"/>
      <c r="DE299" s="316" t="s">
        <v>249</v>
      </c>
      <c r="DF299" s="257">
        <f t="shared" ref="DF299" si="1183">IF(DF297=0,0,DF298/DF297)</f>
        <v>0</v>
      </c>
      <c r="DG299" s="50"/>
    </row>
    <row r="300" spans="1:111" s="14" customFormat="1" ht="15" customHeight="1">
      <c r="A300" s="50"/>
      <c r="B300" s="94"/>
      <c r="C300" s="95" t="s">
        <v>76</v>
      </c>
      <c r="D300" s="96"/>
      <c r="E300" s="316" t="s">
        <v>22</v>
      </c>
      <c r="F300" s="69"/>
      <c r="G300" s="77"/>
      <c r="H300" s="69"/>
      <c r="I300" s="77"/>
      <c r="J300" s="69"/>
      <c r="K300" s="77"/>
      <c r="L300" s="69"/>
      <c r="M300" s="77"/>
      <c r="N300" s="67"/>
      <c r="O300" s="75"/>
      <c r="P300" s="67"/>
      <c r="Q300" s="75"/>
      <c r="R300" s="50"/>
      <c r="S300" s="94"/>
      <c r="T300" s="95" t="s">
        <v>76</v>
      </c>
      <c r="U300" s="96"/>
      <c r="V300" s="316" t="s">
        <v>22</v>
      </c>
      <c r="W300" s="69"/>
      <c r="X300" s="77"/>
      <c r="Y300" s="69"/>
      <c r="Z300" s="77"/>
      <c r="AA300" s="69"/>
      <c r="AB300" s="77"/>
      <c r="AC300" s="69"/>
      <c r="AD300" s="77"/>
      <c r="AE300" s="67"/>
      <c r="AF300" s="75"/>
      <c r="AG300" s="67"/>
      <c r="AH300" s="75"/>
      <c r="AI300" s="50"/>
      <c r="AJ300" s="94"/>
      <c r="AK300" s="95" t="s">
        <v>76</v>
      </c>
      <c r="AL300" s="96"/>
      <c r="AM300" s="316" t="s">
        <v>22</v>
      </c>
      <c r="AN300" s="257"/>
      <c r="AO300" s="257"/>
      <c r="AP300" s="257"/>
      <c r="AQ300" s="257"/>
      <c r="AR300" s="257"/>
      <c r="AS300" s="257"/>
      <c r="AT300" s="257"/>
      <c r="AU300" s="257"/>
      <c r="AV300" s="258"/>
      <c r="AW300" s="258"/>
      <c r="AX300" s="258"/>
      <c r="AY300" s="258"/>
      <c r="AZ300" s="50"/>
      <c r="BA300" s="268"/>
      <c r="BB300" s="48"/>
      <c r="BC300" s="94"/>
      <c r="BD300" s="95" t="s">
        <v>76</v>
      </c>
      <c r="BE300" s="96"/>
      <c r="BF300" s="316" t="s">
        <v>22</v>
      </c>
      <c r="BG300" s="257">
        <f t="shared" ref="BG300:BG301" si="1184">F300</f>
        <v>0</v>
      </c>
      <c r="BH300" s="257">
        <f>G300+BG300</f>
        <v>0</v>
      </c>
      <c r="BI300" s="257">
        <f>H300+BH300</f>
        <v>0</v>
      </c>
      <c r="BJ300" s="257">
        <f>I300+BI300</f>
        <v>0</v>
      </c>
      <c r="BK300" s="257">
        <f>J300+BJ300</f>
        <v>0</v>
      </c>
      <c r="BL300" s="257">
        <f>K300+BK300</f>
        <v>0</v>
      </c>
      <c r="BM300" s="257">
        <f>L300+BL300</f>
        <v>0</v>
      </c>
      <c r="BN300" s="257">
        <f>M300+BM300</f>
        <v>0</v>
      </c>
      <c r="BO300" s="258">
        <f>N300+BN300</f>
        <v>0</v>
      </c>
      <c r="BP300" s="258">
        <f>O300+BO300</f>
        <v>0</v>
      </c>
      <c r="BQ300" s="258">
        <f>P300+BP300</f>
        <v>0</v>
      </c>
      <c r="BR300" s="258">
        <f>Q300+BQ300</f>
        <v>0</v>
      </c>
      <c r="BS300" s="50"/>
      <c r="BT300" s="94"/>
      <c r="BU300" s="95" t="s">
        <v>76</v>
      </c>
      <c r="BV300" s="96"/>
      <c r="BW300" s="316" t="s">
        <v>22</v>
      </c>
      <c r="BX300" s="257">
        <f t="shared" ref="BX300:BX301" si="1185">W300</f>
        <v>0</v>
      </c>
      <c r="BY300" s="257">
        <f>X300+BX300</f>
        <v>0</v>
      </c>
      <c r="BZ300" s="257">
        <f>Y300+BY300</f>
        <v>0</v>
      </c>
      <c r="CA300" s="257">
        <f>Z300+BZ300</f>
        <v>0</v>
      </c>
      <c r="CB300" s="257">
        <f>AA300+CA300</f>
        <v>0</v>
      </c>
      <c r="CC300" s="257">
        <f>AB300+CB300</f>
        <v>0</v>
      </c>
      <c r="CD300" s="257">
        <f>AC300+CC300</f>
        <v>0</v>
      </c>
      <c r="CE300" s="257">
        <f>AD300+CD300</f>
        <v>0</v>
      </c>
      <c r="CF300" s="258">
        <f>AE300+CE300</f>
        <v>0</v>
      </c>
      <c r="CG300" s="258">
        <f>AF300+CF300</f>
        <v>0</v>
      </c>
      <c r="CH300" s="258">
        <f>AG300+CG300</f>
        <v>0</v>
      </c>
      <c r="CI300" s="258">
        <f>AH300+CH300</f>
        <v>0</v>
      </c>
      <c r="CJ300" s="50"/>
      <c r="CK300" s="94"/>
      <c r="CL300" s="95" t="s">
        <v>76</v>
      </c>
      <c r="CM300" s="96"/>
      <c r="CN300" s="316" t="s">
        <v>22</v>
      </c>
      <c r="CO300" s="257">
        <f t="shared" ref="CO300:CO301" si="1186">AN300</f>
        <v>0</v>
      </c>
      <c r="CP300" s="257">
        <f>AO300+CO300</f>
        <v>0</v>
      </c>
      <c r="CQ300" s="257">
        <f>AP300+CP300</f>
        <v>0</v>
      </c>
      <c r="CR300" s="257">
        <f>AQ300+CQ300</f>
        <v>0</v>
      </c>
      <c r="CS300" s="257">
        <f>AR300+CR300</f>
        <v>0</v>
      </c>
      <c r="CT300" s="257">
        <f>AS300+CS300</f>
        <v>0</v>
      </c>
      <c r="CU300" s="257">
        <f>AT300+CT300</f>
        <v>0</v>
      </c>
      <c r="CV300" s="257">
        <f>AU300+CU300</f>
        <v>0</v>
      </c>
      <c r="CW300" s="258">
        <f>AV300+CV300</f>
        <v>0</v>
      </c>
      <c r="CX300" s="258">
        <f>AW300+CW300</f>
        <v>0</v>
      </c>
      <c r="CY300" s="258">
        <f>AX300+CX300</f>
        <v>0</v>
      </c>
      <c r="CZ300" s="258">
        <f>AY300+CY300</f>
        <v>0</v>
      </c>
      <c r="DA300" s="50"/>
      <c r="DB300" s="94"/>
      <c r="DC300" s="95" t="s">
        <v>76</v>
      </c>
      <c r="DD300" s="96"/>
      <c r="DE300" s="316" t="s">
        <v>22</v>
      </c>
      <c r="DF300" s="257"/>
      <c r="DG300" s="50"/>
    </row>
    <row r="301" spans="1:111" s="14" customFormat="1" ht="15" customHeight="1">
      <c r="A301" s="50"/>
      <c r="B301" s="94"/>
      <c r="C301" s="95"/>
      <c r="D301" s="96"/>
      <c r="E301" s="316" t="s">
        <v>140</v>
      </c>
      <c r="F301" s="69"/>
      <c r="G301" s="77"/>
      <c r="H301" s="69"/>
      <c r="I301" s="77"/>
      <c r="J301" s="69"/>
      <c r="K301" s="77"/>
      <c r="L301" s="69"/>
      <c r="M301" s="77"/>
      <c r="N301" s="67"/>
      <c r="O301" s="75"/>
      <c r="P301" s="67"/>
      <c r="Q301" s="75"/>
      <c r="R301" s="50"/>
      <c r="S301" s="94"/>
      <c r="T301" s="95"/>
      <c r="U301" s="96"/>
      <c r="V301" s="316" t="s">
        <v>140</v>
      </c>
      <c r="W301" s="69"/>
      <c r="X301" s="77"/>
      <c r="Y301" s="69"/>
      <c r="Z301" s="77"/>
      <c r="AA301" s="69"/>
      <c r="AB301" s="77"/>
      <c r="AC301" s="69"/>
      <c r="AD301" s="77"/>
      <c r="AE301" s="67"/>
      <c r="AF301" s="75"/>
      <c r="AG301" s="67"/>
      <c r="AH301" s="75"/>
      <c r="AI301" s="50"/>
      <c r="AJ301" s="94"/>
      <c r="AK301" s="95"/>
      <c r="AL301" s="96"/>
      <c r="AM301" s="316" t="s">
        <v>140</v>
      </c>
      <c r="AN301" s="257"/>
      <c r="AO301" s="257"/>
      <c r="AP301" s="257"/>
      <c r="AQ301" s="257"/>
      <c r="AR301" s="257"/>
      <c r="AS301" s="257"/>
      <c r="AT301" s="257"/>
      <c r="AU301" s="257"/>
      <c r="AV301" s="258"/>
      <c r="AW301" s="258"/>
      <c r="AX301" s="258"/>
      <c r="AY301" s="258"/>
      <c r="AZ301" s="50"/>
      <c r="BA301" s="268"/>
      <c r="BB301" s="48"/>
      <c r="BC301" s="94"/>
      <c r="BD301" s="95"/>
      <c r="BE301" s="96"/>
      <c r="BF301" s="316" t="s">
        <v>140</v>
      </c>
      <c r="BG301" s="257">
        <f t="shared" si="1184"/>
        <v>0</v>
      </c>
      <c r="BH301" s="257">
        <f>G301+BG301</f>
        <v>0</v>
      </c>
      <c r="BI301" s="257">
        <f>H301+BH301</f>
        <v>0</v>
      </c>
      <c r="BJ301" s="257">
        <f>I301+BI301</f>
        <v>0</v>
      </c>
      <c r="BK301" s="257">
        <f>J301+BJ301</f>
        <v>0</v>
      </c>
      <c r="BL301" s="257">
        <f>K301+BK301</f>
        <v>0</v>
      </c>
      <c r="BM301" s="257">
        <f>L301+BL301</f>
        <v>0</v>
      </c>
      <c r="BN301" s="257">
        <f>M301+BM301</f>
        <v>0</v>
      </c>
      <c r="BO301" s="258">
        <f>N301+BN301</f>
        <v>0</v>
      </c>
      <c r="BP301" s="258">
        <f>O301+BO301</f>
        <v>0</v>
      </c>
      <c r="BQ301" s="258">
        <f>P301+BP301</f>
        <v>0</v>
      </c>
      <c r="BR301" s="258">
        <f>Q301+BQ301</f>
        <v>0</v>
      </c>
      <c r="BS301" s="50"/>
      <c r="BT301" s="94"/>
      <c r="BU301" s="95"/>
      <c r="BV301" s="96"/>
      <c r="BW301" s="316" t="s">
        <v>140</v>
      </c>
      <c r="BX301" s="257">
        <f t="shared" si="1185"/>
        <v>0</v>
      </c>
      <c r="BY301" s="257">
        <f>X301+BX301</f>
        <v>0</v>
      </c>
      <c r="BZ301" s="257">
        <f>Y301+BY301</f>
        <v>0</v>
      </c>
      <c r="CA301" s="257">
        <f>Z301+BZ301</f>
        <v>0</v>
      </c>
      <c r="CB301" s="257">
        <f>AA301+CA301</f>
        <v>0</v>
      </c>
      <c r="CC301" s="257">
        <f>AB301+CB301</f>
        <v>0</v>
      </c>
      <c r="CD301" s="257">
        <f>AC301+CC301</f>
        <v>0</v>
      </c>
      <c r="CE301" s="257">
        <f>AD301+CD301</f>
        <v>0</v>
      </c>
      <c r="CF301" s="258">
        <f>AE301+CE301</f>
        <v>0</v>
      </c>
      <c r="CG301" s="258">
        <f>AF301+CF301</f>
        <v>0</v>
      </c>
      <c r="CH301" s="258">
        <f>AG301+CG301</f>
        <v>0</v>
      </c>
      <c r="CI301" s="258">
        <f>AH301+CH301</f>
        <v>0</v>
      </c>
      <c r="CJ301" s="50"/>
      <c r="CK301" s="94"/>
      <c r="CL301" s="95"/>
      <c r="CM301" s="96"/>
      <c r="CN301" s="316" t="s">
        <v>140</v>
      </c>
      <c r="CO301" s="257">
        <f t="shared" si="1186"/>
        <v>0</v>
      </c>
      <c r="CP301" s="257">
        <f>AO301+CO301</f>
        <v>0</v>
      </c>
      <c r="CQ301" s="257">
        <f>AP301+CP301</f>
        <v>0</v>
      </c>
      <c r="CR301" s="257">
        <f>AQ301+CQ301</f>
        <v>0</v>
      </c>
      <c r="CS301" s="257">
        <f>AR301+CR301</f>
        <v>0</v>
      </c>
      <c r="CT301" s="257">
        <f>AS301+CS301</f>
        <v>0</v>
      </c>
      <c r="CU301" s="257">
        <f>AT301+CT301</f>
        <v>0</v>
      </c>
      <c r="CV301" s="257">
        <f>AU301+CU301</f>
        <v>0</v>
      </c>
      <c r="CW301" s="258">
        <f>AV301+CV301</f>
        <v>0</v>
      </c>
      <c r="CX301" s="258">
        <f>AW301+CW301</f>
        <v>0</v>
      </c>
      <c r="CY301" s="258">
        <f>AX301+CX301</f>
        <v>0</v>
      </c>
      <c r="CZ301" s="258">
        <f>AY301+CY301</f>
        <v>0</v>
      </c>
      <c r="DA301" s="50"/>
      <c r="DB301" s="94"/>
      <c r="DC301" s="95"/>
      <c r="DD301" s="96"/>
      <c r="DE301" s="316" t="s">
        <v>140</v>
      </c>
      <c r="DF301" s="257"/>
      <c r="DG301" s="50"/>
    </row>
    <row r="302" spans="1:111" s="14" customFormat="1" ht="15" customHeight="1">
      <c r="A302" s="50"/>
      <c r="B302" s="94"/>
      <c r="C302" s="95"/>
      <c r="D302" s="96"/>
      <c r="E302" s="316" t="s">
        <v>249</v>
      </c>
      <c r="F302" s="69">
        <f t="shared" si="1168"/>
        <v>0</v>
      </c>
      <c r="G302" s="77">
        <f t="shared" si="1168"/>
        <v>0</v>
      </c>
      <c r="H302" s="69">
        <f t="shared" si="1168"/>
        <v>0</v>
      </c>
      <c r="I302" s="77">
        <f t="shared" si="1168"/>
        <v>0</v>
      </c>
      <c r="J302" s="69">
        <f t="shared" si="1168"/>
        <v>0</v>
      </c>
      <c r="K302" s="77">
        <f t="shared" si="1168"/>
        <v>0</v>
      </c>
      <c r="L302" s="69">
        <f t="shared" si="1168"/>
        <v>0</v>
      </c>
      <c r="M302" s="77">
        <f t="shared" si="1168"/>
        <v>0</v>
      </c>
      <c r="N302" s="67">
        <f t="shared" si="1168"/>
        <v>0</v>
      </c>
      <c r="O302" s="75">
        <f t="shared" si="1168"/>
        <v>0</v>
      </c>
      <c r="P302" s="67">
        <f t="shared" si="1168"/>
        <v>0</v>
      </c>
      <c r="Q302" s="75">
        <f t="shared" si="1168"/>
        <v>0</v>
      </c>
      <c r="R302" s="50"/>
      <c r="S302" s="94"/>
      <c r="T302" s="95"/>
      <c r="U302" s="96"/>
      <c r="V302" s="316" t="s">
        <v>249</v>
      </c>
      <c r="W302" s="69">
        <f t="shared" ref="W302:AH302" si="1187">IF(W300=0,0,W301/W300)</f>
        <v>0</v>
      </c>
      <c r="X302" s="77">
        <f t="shared" si="1187"/>
        <v>0</v>
      </c>
      <c r="Y302" s="69">
        <f t="shared" si="1187"/>
        <v>0</v>
      </c>
      <c r="Z302" s="77">
        <f t="shared" si="1187"/>
        <v>0</v>
      </c>
      <c r="AA302" s="69">
        <f t="shared" si="1187"/>
        <v>0</v>
      </c>
      <c r="AB302" s="77">
        <f t="shared" si="1187"/>
        <v>0</v>
      </c>
      <c r="AC302" s="69">
        <f t="shared" si="1187"/>
        <v>0</v>
      </c>
      <c r="AD302" s="77">
        <f t="shared" si="1187"/>
        <v>0</v>
      </c>
      <c r="AE302" s="67">
        <f t="shared" si="1187"/>
        <v>0</v>
      </c>
      <c r="AF302" s="75">
        <f t="shared" si="1187"/>
        <v>0</v>
      </c>
      <c r="AG302" s="67">
        <f t="shared" si="1187"/>
        <v>0</v>
      </c>
      <c r="AH302" s="75">
        <f t="shared" si="1187"/>
        <v>0</v>
      </c>
      <c r="AI302" s="50"/>
      <c r="AJ302" s="94"/>
      <c r="AK302" s="95"/>
      <c r="AL302" s="96"/>
      <c r="AM302" s="316" t="s">
        <v>249</v>
      </c>
      <c r="AN302" s="257">
        <f t="shared" ref="AN302:AY302" si="1188">IF(AN300=0,0,AN301/AN300)</f>
        <v>0</v>
      </c>
      <c r="AO302" s="257">
        <f t="shared" si="1188"/>
        <v>0</v>
      </c>
      <c r="AP302" s="257">
        <f t="shared" si="1188"/>
        <v>0</v>
      </c>
      <c r="AQ302" s="257">
        <f t="shared" si="1188"/>
        <v>0</v>
      </c>
      <c r="AR302" s="257">
        <f t="shared" si="1188"/>
        <v>0</v>
      </c>
      <c r="AS302" s="257">
        <f t="shared" si="1188"/>
        <v>0</v>
      </c>
      <c r="AT302" s="257">
        <f t="shared" si="1188"/>
        <v>0</v>
      </c>
      <c r="AU302" s="257">
        <f t="shared" si="1188"/>
        <v>0</v>
      </c>
      <c r="AV302" s="258">
        <f t="shared" si="1188"/>
        <v>0</v>
      </c>
      <c r="AW302" s="258">
        <f t="shared" si="1188"/>
        <v>0</v>
      </c>
      <c r="AX302" s="258">
        <f t="shared" si="1188"/>
        <v>0</v>
      </c>
      <c r="AY302" s="258">
        <f t="shared" si="1188"/>
        <v>0</v>
      </c>
      <c r="AZ302" s="50"/>
      <c r="BA302" s="268"/>
      <c r="BB302" s="48"/>
      <c r="BC302" s="94"/>
      <c r="BD302" s="95"/>
      <c r="BE302" s="96"/>
      <c r="BF302" s="316" t="s">
        <v>249</v>
      </c>
      <c r="BG302" s="257">
        <f t="shared" ref="BG302:BR302" si="1189">IF(BG300=0,0,BG301/BG300)</f>
        <v>0</v>
      </c>
      <c r="BH302" s="257">
        <f t="shared" si="1189"/>
        <v>0</v>
      </c>
      <c r="BI302" s="257">
        <f t="shared" si="1189"/>
        <v>0</v>
      </c>
      <c r="BJ302" s="257">
        <f t="shared" si="1189"/>
        <v>0</v>
      </c>
      <c r="BK302" s="257">
        <f t="shared" si="1189"/>
        <v>0</v>
      </c>
      <c r="BL302" s="257">
        <f t="shared" si="1189"/>
        <v>0</v>
      </c>
      <c r="BM302" s="257">
        <f t="shared" si="1189"/>
        <v>0</v>
      </c>
      <c r="BN302" s="257">
        <f t="shared" si="1189"/>
        <v>0</v>
      </c>
      <c r="BO302" s="258">
        <f t="shared" si="1189"/>
        <v>0</v>
      </c>
      <c r="BP302" s="258">
        <f t="shared" si="1189"/>
        <v>0</v>
      </c>
      <c r="BQ302" s="258">
        <f t="shared" si="1189"/>
        <v>0</v>
      </c>
      <c r="BR302" s="258">
        <f t="shared" si="1189"/>
        <v>0</v>
      </c>
      <c r="BS302" s="50"/>
      <c r="BT302" s="94"/>
      <c r="BU302" s="95"/>
      <c r="BV302" s="96"/>
      <c r="BW302" s="316" t="s">
        <v>249</v>
      </c>
      <c r="BX302" s="257">
        <f t="shared" ref="BX302:CI302" si="1190">IF(BX300=0,0,BX301/BX300)</f>
        <v>0</v>
      </c>
      <c r="BY302" s="257">
        <f t="shared" si="1190"/>
        <v>0</v>
      </c>
      <c r="BZ302" s="257">
        <f t="shared" si="1190"/>
        <v>0</v>
      </c>
      <c r="CA302" s="257">
        <f t="shared" si="1190"/>
        <v>0</v>
      </c>
      <c r="CB302" s="257">
        <f t="shared" si="1190"/>
        <v>0</v>
      </c>
      <c r="CC302" s="257">
        <f t="shared" si="1190"/>
        <v>0</v>
      </c>
      <c r="CD302" s="257">
        <f t="shared" si="1190"/>
        <v>0</v>
      </c>
      <c r="CE302" s="257">
        <f t="shared" si="1190"/>
        <v>0</v>
      </c>
      <c r="CF302" s="258">
        <f t="shared" si="1190"/>
        <v>0</v>
      </c>
      <c r="CG302" s="258">
        <f t="shared" si="1190"/>
        <v>0</v>
      </c>
      <c r="CH302" s="258">
        <f t="shared" si="1190"/>
        <v>0</v>
      </c>
      <c r="CI302" s="258">
        <f t="shared" si="1190"/>
        <v>0</v>
      </c>
      <c r="CJ302" s="50"/>
      <c r="CK302" s="94"/>
      <c r="CL302" s="95"/>
      <c r="CM302" s="96"/>
      <c r="CN302" s="316" t="s">
        <v>249</v>
      </c>
      <c r="CO302" s="257">
        <f t="shared" ref="CO302:CZ302" si="1191">IF(CO300=0,0,CO301/CO300)</f>
        <v>0</v>
      </c>
      <c r="CP302" s="257">
        <f t="shared" si="1191"/>
        <v>0</v>
      </c>
      <c r="CQ302" s="257">
        <f t="shared" si="1191"/>
        <v>0</v>
      </c>
      <c r="CR302" s="257">
        <f t="shared" si="1191"/>
        <v>0</v>
      </c>
      <c r="CS302" s="257">
        <f t="shared" si="1191"/>
        <v>0</v>
      </c>
      <c r="CT302" s="257">
        <f t="shared" si="1191"/>
        <v>0</v>
      </c>
      <c r="CU302" s="257">
        <f t="shared" si="1191"/>
        <v>0</v>
      </c>
      <c r="CV302" s="257">
        <f t="shared" si="1191"/>
        <v>0</v>
      </c>
      <c r="CW302" s="258">
        <f t="shared" si="1191"/>
        <v>0</v>
      </c>
      <c r="CX302" s="258">
        <f t="shared" si="1191"/>
        <v>0</v>
      </c>
      <c r="CY302" s="258">
        <f t="shared" si="1191"/>
        <v>0</v>
      </c>
      <c r="CZ302" s="258">
        <f t="shared" si="1191"/>
        <v>0</v>
      </c>
      <c r="DA302" s="50"/>
      <c r="DB302" s="94"/>
      <c r="DC302" s="95"/>
      <c r="DD302" s="96"/>
      <c r="DE302" s="316" t="s">
        <v>249</v>
      </c>
      <c r="DF302" s="257">
        <f t="shared" ref="DF302" si="1192">IF(DF300=0,0,DF301/DF300)</f>
        <v>0</v>
      </c>
      <c r="DG302" s="50"/>
    </row>
    <row r="303" spans="1:111" s="14" customFormat="1" ht="15" customHeight="1">
      <c r="A303" s="50"/>
      <c r="B303" s="94"/>
      <c r="C303" s="95" t="s">
        <v>77</v>
      </c>
      <c r="D303" s="96"/>
      <c r="E303" s="316" t="s">
        <v>22</v>
      </c>
      <c r="F303" s="69"/>
      <c r="G303" s="86"/>
      <c r="H303" s="81"/>
      <c r="I303" s="86"/>
      <c r="J303" s="81"/>
      <c r="K303" s="86"/>
      <c r="L303" s="81"/>
      <c r="M303" s="77"/>
      <c r="N303" s="66"/>
      <c r="O303" s="74"/>
      <c r="P303" s="66"/>
      <c r="Q303" s="74"/>
      <c r="R303" s="50"/>
      <c r="S303" s="94"/>
      <c r="T303" s="95" t="s">
        <v>77</v>
      </c>
      <c r="U303" s="96"/>
      <c r="V303" s="316" t="s">
        <v>22</v>
      </c>
      <c r="W303" s="69"/>
      <c r="X303" s="86"/>
      <c r="Y303" s="81"/>
      <c r="Z303" s="86"/>
      <c r="AA303" s="81"/>
      <c r="AB303" s="86"/>
      <c r="AC303" s="81"/>
      <c r="AD303" s="77"/>
      <c r="AE303" s="66"/>
      <c r="AF303" s="74"/>
      <c r="AG303" s="66"/>
      <c r="AH303" s="74"/>
      <c r="AI303" s="50"/>
      <c r="AJ303" s="94"/>
      <c r="AK303" s="95" t="s">
        <v>77</v>
      </c>
      <c r="AL303" s="96"/>
      <c r="AM303" s="316" t="s">
        <v>22</v>
      </c>
      <c r="AN303" s="257"/>
      <c r="AO303" s="343"/>
      <c r="AP303" s="343"/>
      <c r="AQ303" s="343"/>
      <c r="AR303" s="343"/>
      <c r="AS303" s="343"/>
      <c r="AT303" s="343"/>
      <c r="AU303" s="257"/>
      <c r="AV303" s="346"/>
      <c r="AW303" s="346"/>
      <c r="AX303" s="346"/>
      <c r="AY303" s="346"/>
      <c r="AZ303" s="50"/>
      <c r="BA303" s="268"/>
      <c r="BB303" s="48"/>
      <c r="BC303" s="94"/>
      <c r="BD303" s="95" t="s">
        <v>77</v>
      </c>
      <c r="BE303" s="96"/>
      <c r="BF303" s="316" t="s">
        <v>22</v>
      </c>
      <c r="BG303" s="257">
        <f t="shared" ref="BG303:BG304" si="1193">F303</f>
        <v>0</v>
      </c>
      <c r="BH303" s="343">
        <f>G303+BG303</f>
        <v>0</v>
      </c>
      <c r="BI303" s="343">
        <f>H303+BH303</f>
        <v>0</v>
      </c>
      <c r="BJ303" s="343">
        <f>I303+BI303</f>
        <v>0</v>
      </c>
      <c r="BK303" s="343">
        <f>J303+BJ303</f>
        <v>0</v>
      </c>
      <c r="BL303" s="343">
        <f>K303+BK303</f>
        <v>0</v>
      </c>
      <c r="BM303" s="343">
        <f>L303+BL303</f>
        <v>0</v>
      </c>
      <c r="BN303" s="257">
        <f>M303+BM303</f>
        <v>0</v>
      </c>
      <c r="BO303" s="346">
        <f>N303+BN303</f>
        <v>0</v>
      </c>
      <c r="BP303" s="346">
        <f>O303+BO303</f>
        <v>0</v>
      </c>
      <c r="BQ303" s="346">
        <f>P303+BP303</f>
        <v>0</v>
      </c>
      <c r="BR303" s="346">
        <f>Q303+BQ303</f>
        <v>0</v>
      </c>
      <c r="BS303" s="50"/>
      <c r="BT303" s="94"/>
      <c r="BU303" s="95" t="s">
        <v>77</v>
      </c>
      <c r="BV303" s="96"/>
      <c r="BW303" s="316" t="s">
        <v>22</v>
      </c>
      <c r="BX303" s="257">
        <f t="shared" ref="BX303:BX304" si="1194">W303</f>
        <v>0</v>
      </c>
      <c r="BY303" s="343">
        <f>X303+BX303</f>
        <v>0</v>
      </c>
      <c r="BZ303" s="343">
        <f>Y303+BY303</f>
        <v>0</v>
      </c>
      <c r="CA303" s="343">
        <f>Z303+BZ303</f>
        <v>0</v>
      </c>
      <c r="CB303" s="343">
        <f>AA303+CA303</f>
        <v>0</v>
      </c>
      <c r="CC303" s="343">
        <f>AB303+CB303</f>
        <v>0</v>
      </c>
      <c r="CD303" s="343">
        <f>AC303+CC303</f>
        <v>0</v>
      </c>
      <c r="CE303" s="257">
        <f>AD303+CD303</f>
        <v>0</v>
      </c>
      <c r="CF303" s="346">
        <f>AE303+CE303</f>
        <v>0</v>
      </c>
      <c r="CG303" s="346">
        <f>AF303+CF303</f>
        <v>0</v>
      </c>
      <c r="CH303" s="346">
        <f>AG303+CG303</f>
        <v>0</v>
      </c>
      <c r="CI303" s="346">
        <f>AH303+CH303</f>
        <v>0</v>
      </c>
      <c r="CJ303" s="50"/>
      <c r="CK303" s="94"/>
      <c r="CL303" s="95" t="s">
        <v>77</v>
      </c>
      <c r="CM303" s="96"/>
      <c r="CN303" s="316" t="s">
        <v>22</v>
      </c>
      <c r="CO303" s="257">
        <f t="shared" ref="CO303:CO304" si="1195">AN303</f>
        <v>0</v>
      </c>
      <c r="CP303" s="343">
        <f>AO303+CO303</f>
        <v>0</v>
      </c>
      <c r="CQ303" s="343">
        <f>AP303+CP303</f>
        <v>0</v>
      </c>
      <c r="CR303" s="343">
        <f>AQ303+CQ303</f>
        <v>0</v>
      </c>
      <c r="CS303" s="343">
        <f>AR303+CR303</f>
        <v>0</v>
      </c>
      <c r="CT303" s="343">
        <f>AS303+CS303</f>
        <v>0</v>
      </c>
      <c r="CU303" s="343">
        <f>AT303+CT303</f>
        <v>0</v>
      </c>
      <c r="CV303" s="257">
        <f>AU303+CU303</f>
        <v>0</v>
      </c>
      <c r="CW303" s="346">
        <f>AV303+CV303</f>
        <v>0</v>
      </c>
      <c r="CX303" s="346">
        <f>AW303+CW303</f>
        <v>0</v>
      </c>
      <c r="CY303" s="346">
        <f>AX303+CX303</f>
        <v>0</v>
      </c>
      <c r="CZ303" s="346">
        <f>AY303+CY303</f>
        <v>0</v>
      </c>
      <c r="DA303" s="50"/>
      <c r="DB303" s="94"/>
      <c r="DC303" s="95" t="s">
        <v>77</v>
      </c>
      <c r="DD303" s="96"/>
      <c r="DE303" s="316" t="s">
        <v>22</v>
      </c>
      <c r="DF303" s="257"/>
      <c r="DG303" s="50"/>
    </row>
    <row r="304" spans="1:111" s="14" customFormat="1" ht="15" customHeight="1">
      <c r="A304" s="50"/>
      <c r="B304" s="94"/>
      <c r="C304" s="95"/>
      <c r="D304" s="96"/>
      <c r="E304" s="316" t="s">
        <v>140</v>
      </c>
      <c r="F304" s="69"/>
      <c r="G304" s="86"/>
      <c r="H304" s="81"/>
      <c r="I304" s="86"/>
      <c r="J304" s="81"/>
      <c r="K304" s="86"/>
      <c r="L304" s="81"/>
      <c r="M304" s="77"/>
      <c r="N304" s="66"/>
      <c r="O304" s="74"/>
      <c r="P304" s="66"/>
      <c r="Q304" s="74"/>
      <c r="R304" s="50"/>
      <c r="S304" s="94"/>
      <c r="T304" s="95"/>
      <c r="U304" s="96"/>
      <c r="V304" s="316" t="s">
        <v>140</v>
      </c>
      <c r="W304" s="69"/>
      <c r="X304" s="86"/>
      <c r="Y304" s="81"/>
      <c r="Z304" s="86"/>
      <c r="AA304" s="81"/>
      <c r="AB304" s="86"/>
      <c r="AC304" s="81"/>
      <c r="AD304" s="77"/>
      <c r="AE304" s="66"/>
      <c r="AF304" s="74"/>
      <c r="AG304" s="66"/>
      <c r="AH304" s="74"/>
      <c r="AI304" s="50"/>
      <c r="AJ304" s="94"/>
      <c r="AK304" s="95"/>
      <c r="AL304" s="96"/>
      <c r="AM304" s="316" t="s">
        <v>140</v>
      </c>
      <c r="AN304" s="257"/>
      <c r="AO304" s="343"/>
      <c r="AP304" s="343"/>
      <c r="AQ304" s="343"/>
      <c r="AR304" s="343"/>
      <c r="AS304" s="343"/>
      <c r="AT304" s="343"/>
      <c r="AU304" s="257"/>
      <c r="AV304" s="346"/>
      <c r="AW304" s="346"/>
      <c r="AX304" s="346"/>
      <c r="AY304" s="346"/>
      <c r="AZ304" s="50"/>
      <c r="BA304" s="268"/>
      <c r="BB304" s="48"/>
      <c r="BC304" s="94"/>
      <c r="BD304" s="95"/>
      <c r="BE304" s="96"/>
      <c r="BF304" s="316" t="s">
        <v>140</v>
      </c>
      <c r="BG304" s="257">
        <f t="shared" si="1193"/>
        <v>0</v>
      </c>
      <c r="BH304" s="343">
        <f>G304+BG304</f>
        <v>0</v>
      </c>
      <c r="BI304" s="343">
        <f>H304+BH304</f>
        <v>0</v>
      </c>
      <c r="BJ304" s="343">
        <f>I304+BI304</f>
        <v>0</v>
      </c>
      <c r="BK304" s="343">
        <f>J304+BJ304</f>
        <v>0</v>
      </c>
      <c r="BL304" s="343">
        <f>K304+BK304</f>
        <v>0</v>
      </c>
      <c r="BM304" s="343">
        <f>L304+BL304</f>
        <v>0</v>
      </c>
      <c r="BN304" s="257">
        <f>M304+BM304</f>
        <v>0</v>
      </c>
      <c r="BO304" s="346">
        <f>N304+BN304</f>
        <v>0</v>
      </c>
      <c r="BP304" s="346">
        <f>O304+BO304</f>
        <v>0</v>
      </c>
      <c r="BQ304" s="346">
        <f>P304+BP304</f>
        <v>0</v>
      </c>
      <c r="BR304" s="346">
        <f>Q304+BQ304</f>
        <v>0</v>
      </c>
      <c r="BS304" s="50"/>
      <c r="BT304" s="94"/>
      <c r="BU304" s="95"/>
      <c r="BV304" s="96"/>
      <c r="BW304" s="316" t="s">
        <v>140</v>
      </c>
      <c r="BX304" s="257">
        <f t="shared" si="1194"/>
        <v>0</v>
      </c>
      <c r="BY304" s="343">
        <f>X304+BX304</f>
        <v>0</v>
      </c>
      <c r="BZ304" s="343">
        <f>Y304+BY304</f>
        <v>0</v>
      </c>
      <c r="CA304" s="343">
        <f>Z304+BZ304</f>
        <v>0</v>
      </c>
      <c r="CB304" s="343">
        <f>AA304+CA304</f>
        <v>0</v>
      </c>
      <c r="CC304" s="343">
        <f>AB304+CB304</f>
        <v>0</v>
      </c>
      <c r="CD304" s="343">
        <f>AC304+CC304</f>
        <v>0</v>
      </c>
      <c r="CE304" s="257">
        <f>AD304+CD304</f>
        <v>0</v>
      </c>
      <c r="CF304" s="346">
        <f>AE304+CE304</f>
        <v>0</v>
      </c>
      <c r="CG304" s="346">
        <f>AF304+CF304</f>
        <v>0</v>
      </c>
      <c r="CH304" s="346">
        <f>AG304+CG304</f>
        <v>0</v>
      </c>
      <c r="CI304" s="346">
        <f>AH304+CH304</f>
        <v>0</v>
      </c>
      <c r="CJ304" s="50"/>
      <c r="CK304" s="94"/>
      <c r="CL304" s="95"/>
      <c r="CM304" s="96"/>
      <c r="CN304" s="316" t="s">
        <v>140</v>
      </c>
      <c r="CO304" s="257">
        <f t="shared" si="1195"/>
        <v>0</v>
      </c>
      <c r="CP304" s="343">
        <f>AO304+CO304</f>
        <v>0</v>
      </c>
      <c r="CQ304" s="343">
        <f>AP304+CP304</f>
        <v>0</v>
      </c>
      <c r="CR304" s="343">
        <f>AQ304+CQ304</f>
        <v>0</v>
      </c>
      <c r="CS304" s="343">
        <f>AR304+CR304</f>
        <v>0</v>
      </c>
      <c r="CT304" s="343">
        <f>AS304+CS304</f>
        <v>0</v>
      </c>
      <c r="CU304" s="343">
        <f>AT304+CT304</f>
        <v>0</v>
      </c>
      <c r="CV304" s="257">
        <f>AU304+CU304</f>
        <v>0</v>
      </c>
      <c r="CW304" s="346">
        <f>AV304+CV304</f>
        <v>0</v>
      </c>
      <c r="CX304" s="346">
        <f>AW304+CW304</f>
        <v>0</v>
      </c>
      <c r="CY304" s="346">
        <f>AX304+CX304</f>
        <v>0</v>
      </c>
      <c r="CZ304" s="346">
        <f>AY304+CY304</f>
        <v>0</v>
      </c>
      <c r="DA304" s="50"/>
      <c r="DB304" s="94"/>
      <c r="DC304" s="95"/>
      <c r="DD304" s="96"/>
      <c r="DE304" s="316" t="s">
        <v>140</v>
      </c>
      <c r="DF304" s="257"/>
      <c r="DG304" s="50"/>
    </row>
    <row r="305" spans="1:111" s="14" customFormat="1" ht="15" customHeight="1">
      <c r="A305" s="50"/>
      <c r="B305" s="94"/>
      <c r="C305" s="95"/>
      <c r="D305" s="96"/>
      <c r="E305" s="316" t="s">
        <v>249</v>
      </c>
      <c r="F305" s="69">
        <f t="shared" si="1168"/>
        <v>0</v>
      </c>
      <c r="G305" s="86">
        <f t="shared" si="1168"/>
        <v>0</v>
      </c>
      <c r="H305" s="81">
        <f t="shared" si="1168"/>
        <v>0</v>
      </c>
      <c r="I305" s="86">
        <f t="shared" si="1168"/>
        <v>0</v>
      </c>
      <c r="J305" s="81">
        <f t="shared" si="1168"/>
        <v>0</v>
      </c>
      <c r="K305" s="86">
        <f t="shared" si="1168"/>
        <v>0</v>
      </c>
      <c r="L305" s="81">
        <f t="shared" si="1168"/>
        <v>0</v>
      </c>
      <c r="M305" s="77">
        <f t="shared" si="1168"/>
        <v>0</v>
      </c>
      <c r="N305" s="66">
        <f t="shared" si="1168"/>
        <v>0</v>
      </c>
      <c r="O305" s="74">
        <f t="shared" si="1168"/>
        <v>0</v>
      </c>
      <c r="P305" s="66">
        <f t="shared" si="1168"/>
        <v>0</v>
      </c>
      <c r="Q305" s="74">
        <f t="shared" si="1168"/>
        <v>0</v>
      </c>
      <c r="R305" s="50"/>
      <c r="S305" s="94"/>
      <c r="T305" s="95"/>
      <c r="U305" s="96"/>
      <c r="V305" s="316" t="s">
        <v>249</v>
      </c>
      <c r="W305" s="69">
        <f t="shared" ref="W305:AH305" si="1196">IF(W303=0,0,W304/W303)</f>
        <v>0</v>
      </c>
      <c r="X305" s="86">
        <f t="shared" si="1196"/>
        <v>0</v>
      </c>
      <c r="Y305" s="81">
        <f t="shared" si="1196"/>
        <v>0</v>
      </c>
      <c r="Z305" s="86">
        <f t="shared" si="1196"/>
        <v>0</v>
      </c>
      <c r="AA305" s="81">
        <f t="shared" si="1196"/>
        <v>0</v>
      </c>
      <c r="AB305" s="86">
        <f t="shared" si="1196"/>
        <v>0</v>
      </c>
      <c r="AC305" s="81">
        <f t="shared" si="1196"/>
        <v>0</v>
      </c>
      <c r="AD305" s="77">
        <f t="shared" si="1196"/>
        <v>0</v>
      </c>
      <c r="AE305" s="66">
        <f t="shared" si="1196"/>
        <v>0</v>
      </c>
      <c r="AF305" s="74">
        <f t="shared" si="1196"/>
        <v>0</v>
      </c>
      <c r="AG305" s="66">
        <f t="shared" si="1196"/>
        <v>0</v>
      </c>
      <c r="AH305" s="74">
        <f t="shared" si="1196"/>
        <v>0</v>
      </c>
      <c r="AI305" s="50"/>
      <c r="AJ305" s="94"/>
      <c r="AK305" s="95"/>
      <c r="AL305" s="96"/>
      <c r="AM305" s="316" t="s">
        <v>249</v>
      </c>
      <c r="AN305" s="257">
        <f t="shared" ref="AN305:AY305" si="1197">IF(AN303=0,0,AN304/AN303)</f>
        <v>0</v>
      </c>
      <c r="AO305" s="343">
        <f t="shared" si="1197"/>
        <v>0</v>
      </c>
      <c r="AP305" s="343">
        <f t="shared" si="1197"/>
        <v>0</v>
      </c>
      <c r="AQ305" s="343">
        <f t="shared" si="1197"/>
        <v>0</v>
      </c>
      <c r="AR305" s="343">
        <f t="shared" si="1197"/>
        <v>0</v>
      </c>
      <c r="AS305" s="343">
        <f t="shared" si="1197"/>
        <v>0</v>
      </c>
      <c r="AT305" s="343">
        <f t="shared" si="1197"/>
        <v>0</v>
      </c>
      <c r="AU305" s="257">
        <f t="shared" si="1197"/>
        <v>0</v>
      </c>
      <c r="AV305" s="346">
        <f t="shared" si="1197"/>
        <v>0</v>
      </c>
      <c r="AW305" s="346">
        <f t="shared" si="1197"/>
        <v>0</v>
      </c>
      <c r="AX305" s="346">
        <f t="shared" si="1197"/>
        <v>0</v>
      </c>
      <c r="AY305" s="346">
        <f t="shared" si="1197"/>
        <v>0</v>
      </c>
      <c r="AZ305" s="50"/>
      <c r="BA305" s="268"/>
      <c r="BB305" s="48"/>
      <c r="BC305" s="94"/>
      <c r="BD305" s="95"/>
      <c r="BE305" s="96"/>
      <c r="BF305" s="316" t="s">
        <v>249</v>
      </c>
      <c r="BG305" s="257">
        <f t="shared" ref="BG305:BR305" si="1198">IF(BG303=0,0,BG304/BG303)</f>
        <v>0</v>
      </c>
      <c r="BH305" s="343">
        <f t="shared" si="1198"/>
        <v>0</v>
      </c>
      <c r="BI305" s="343">
        <f t="shared" si="1198"/>
        <v>0</v>
      </c>
      <c r="BJ305" s="343">
        <f t="shared" si="1198"/>
        <v>0</v>
      </c>
      <c r="BK305" s="343">
        <f t="shared" si="1198"/>
        <v>0</v>
      </c>
      <c r="BL305" s="343">
        <f t="shared" si="1198"/>
        <v>0</v>
      </c>
      <c r="BM305" s="343">
        <f t="shared" si="1198"/>
        <v>0</v>
      </c>
      <c r="BN305" s="257">
        <f t="shared" si="1198"/>
        <v>0</v>
      </c>
      <c r="BO305" s="346">
        <f t="shared" si="1198"/>
        <v>0</v>
      </c>
      <c r="BP305" s="346">
        <f t="shared" si="1198"/>
        <v>0</v>
      </c>
      <c r="BQ305" s="346">
        <f t="shared" si="1198"/>
        <v>0</v>
      </c>
      <c r="BR305" s="346">
        <f t="shared" si="1198"/>
        <v>0</v>
      </c>
      <c r="BS305" s="50"/>
      <c r="BT305" s="94"/>
      <c r="BU305" s="95"/>
      <c r="BV305" s="96"/>
      <c r="BW305" s="316" t="s">
        <v>249</v>
      </c>
      <c r="BX305" s="257">
        <f t="shared" ref="BX305:CI305" si="1199">IF(BX303=0,0,BX304/BX303)</f>
        <v>0</v>
      </c>
      <c r="BY305" s="343">
        <f t="shared" si="1199"/>
        <v>0</v>
      </c>
      <c r="BZ305" s="343">
        <f t="shared" si="1199"/>
        <v>0</v>
      </c>
      <c r="CA305" s="343">
        <f t="shared" si="1199"/>
        <v>0</v>
      </c>
      <c r="CB305" s="343">
        <f t="shared" si="1199"/>
        <v>0</v>
      </c>
      <c r="CC305" s="343">
        <f t="shared" si="1199"/>
        <v>0</v>
      </c>
      <c r="CD305" s="343">
        <f t="shared" si="1199"/>
        <v>0</v>
      </c>
      <c r="CE305" s="257">
        <f t="shared" si="1199"/>
        <v>0</v>
      </c>
      <c r="CF305" s="346">
        <f t="shared" si="1199"/>
        <v>0</v>
      </c>
      <c r="CG305" s="346">
        <f t="shared" si="1199"/>
        <v>0</v>
      </c>
      <c r="CH305" s="346">
        <f t="shared" si="1199"/>
        <v>0</v>
      </c>
      <c r="CI305" s="346">
        <f t="shared" si="1199"/>
        <v>0</v>
      </c>
      <c r="CJ305" s="50"/>
      <c r="CK305" s="94"/>
      <c r="CL305" s="95"/>
      <c r="CM305" s="96"/>
      <c r="CN305" s="316" t="s">
        <v>249</v>
      </c>
      <c r="CO305" s="257">
        <f t="shared" ref="CO305:CZ305" si="1200">IF(CO303=0,0,CO304/CO303)</f>
        <v>0</v>
      </c>
      <c r="CP305" s="343">
        <f t="shared" si="1200"/>
        <v>0</v>
      </c>
      <c r="CQ305" s="343">
        <f t="shared" si="1200"/>
        <v>0</v>
      </c>
      <c r="CR305" s="343">
        <f t="shared" si="1200"/>
        <v>0</v>
      </c>
      <c r="CS305" s="343">
        <f t="shared" si="1200"/>
        <v>0</v>
      </c>
      <c r="CT305" s="343">
        <f t="shared" si="1200"/>
        <v>0</v>
      </c>
      <c r="CU305" s="343">
        <f t="shared" si="1200"/>
        <v>0</v>
      </c>
      <c r="CV305" s="257">
        <f t="shared" si="1200"/>
        <v>0</v>
      </c>
      <c r="CW305" s="346">
        <f t="shared" si="1200"/>
        <v>0</v>
      </c>
      <c r="CX305" s="346">
        <f t="shared" si="1200"/>
        <v>0</v>
      </c>
      <c r="CY305" s="346">
        <f t="shared" si="1200"/>
        <v>0</v>
      </c>
      <c r="CZ305" s="346">
        <f t="shared" si="1200"/>
        <v>0</v>
      </c>
      <c r="DA305" s="50"/>
      <c r="DB305" s="94"/>
      <c r="DC305" s="95"/>
      <c r="DD305" s="96"/>
      <c r="DE305" s="316" t="s">
        <v>249</v>
      </c>
      <c r="DF305" s="257">
        <f t="shared" ref="DF305" si="1201">IF(DF303=0,0,DF304/DF303)</f>
        <v>0</v>
      </c>
      <c r="DG305" s="50"/>
    </row>
    <row r="306" spans="1:111" s="14" customFormat="1" ht="15" customHeight="1">
      <c r="A306" s="50"/>
      <c r="B306" s="94"/>
      <c r="C306" s="95" t="s">
        <v>78</v>
      </c>
      <c r="D306" s="96"/>
      <c r="E306" s="316" t="s">
        <v>22</v>
      </c>
      <c r="F306" s="69"/>
      <c r="G306" s="77"/>
      <c r="H306" s="69"/>
      <c r="I306" s="77"/>
      <c r="J306" s="69"/>
      <c r="K306" s="77"/>
      <c r="L306" s="69"/>
      <c r="M306" s="77"/>
      <c r="N306" s="67"/>
      <c r="O306" s="75"/>
      <c r="P306" s="67"/>
      <c r="Q306" s="75"/>
      <c r="R306" s="50"/>
      <c r="S306" s="94"/>
      <c r="T306" s="95" t="s">
        <v>78</v>
      </c>
      <c r="U306" s="96"/>
      <c r="V306" s="316" t="s">
        <v>22</v>
      </c>
      <c r="W306" s="69"/>
      <c r="X306" s="77"/>
      <c r="Y306" s="69"/>
      <c r="Z306" s="77"/>
      <c r="AA306" s="69"/>
      <c r="AB306" s="77"/>
      <c r="AC306" s="69"/>
      <c r="AD306" s="77"/>
      <c r="AE306" s="67"/>
      <c r="AF306" s="75"/>
      <c r="AG306" s="67"/>
      <c r="AH306" s="75"/>
      <c r="AI306" s="50"/>
      <c r="AJ306" s="94"/>
      <c r="AK306" s="95" t="s">
        <v>78</v>
      </c>
      <c r="AL306" s="96"/>
      <c r="AM306" s="316" t="s">
        <v>22</v>
      </c>
      <c r="AN306" s="257"/>
      <c r="AO306" s="257"/>
      <c r="AP306" s="257"/>
      <c r="AQ306" s="257"/>
      <c r="AR306" s="257"/>
      <c r="AS306" s="257"/>
      <c r="AT306" s="257"/>
      <c r="AU306" s="257"/>
      <c r="AV306" s="258"/>
      <c r="AW306" s="258"/>
      <c r="AX306" s="258"/>
      <c r="AY306" s="258"/>
      <c r="AZ306" s="50"/>
      <c r="BA306" s="268"/>
      <c r="BB306" s="48"/>
      <c r="BC306" s="94"/>
      <c r="BD306" s="95" t="s">
        <v>78</v>
      </c>
      <c r="BE306" s="96"/>
      <c r="BF306" s="316" t="s">
        <v>22</v>
      </c>
      <c r="BG306" s="257">
        <f t="shared" ref="BG306:BG307" si="1202">F306</f>
        <v>0</v>
      </c>
      <c r="BH306" s="257">
        <f>G306+BG306</f>
        <v>0</v>
      </c>
      <c r="BI306" s="257">
        <f>H306+BH306</f>
        <v>0</v>
      </c>
      <c r="BJ306" s="257">
        <f>I306+BI306</f>
        <v>0</v>
      </c>
      <c r="BK306" s="257">
        <f>J306+BJ306</f>
        <v>0</v>
      </c>
      <c r="BL306" s="257">
        <f>K306+BK306</f>
        <v>0</v>
      </c>
      <c r="BM306" s="257">
        <f>L306+BL306</f>
        <v>0</v>
      </c>
      <c r="BN306" s="257">
        <f>M306+BM306</f>
        <v>0</v>
      </c>
      <c r="BO306" s="258">
        <f>N306+BN306</f>
        <v>0</v>
      </c>
      <c r="BP306" s="258">
        <f>O306+BO306</f>
        <v>0</v>
      </c>
      <c r="BQ306" s="258">
        <f>P306+BP306</f>
        <v>0</v>
      </c>
      <c r="BR306" s="258">
        <f>Q306+BQ306</f>
        <v>0</v>
      </c>
      <c r="BS306" s="50"/>
      <c r="BT306" s="94"/>
      <c r="BU306" s="95" t="s">
        <v>78</v>
      </c>
      <c r="BV306" s="96"/>
      <c r="BW306" s="316" t="s">
        <v>22</v>
      </c>
      <c r="BX306" s="257">
        <f t="shared" ref="BX306:BX307" si="1203">W306</f>
        <v>0</v>
      </c>
      <c r="BY306" s="257">
        <f>X306+BX306</f>
        <v>0</v>
      </c>
      <c r="BZ306" s="257">
        <f>Y306+BY306</f>
        <v>0</v>
      </c>
      <c r="CA306" s="257">
        <f>Z306+BZ306</f>
        <v>0</v>
      </c>
      <c r="CB306" s="257">
        <f>AA306+CA306</f>
        <v>0</v>
      </c>
      <c r="CC306" s="257">
        <f>AB306+CB306</f>
        <v>0</v>
      </c>
      <c r="CD306" s="257">
        <f>AC306+CC306</f>
        <v>0</v>
      </c>
      <c r="CE306" s="257">
        <f>AD306+CD306</f>
        <v>0</v>
      </c>
      <c r="CF306" s="258">
        <f>AE306+CE306</f>
        <v>0</v>
      </c>
      <c r="CG306" s="258">
        <f>AF306+CF306</f>
        <v>0</v>
      </c>
      <c r="CH306" s="258">
        <f>AG306+CG306</f>
        <v>0</v>
      </c>
      <c r="CI306" s="258">
        <f>AH306+CH306</f>
        <v>0</v>
      </c>
      <c r="CJ306" s="50"/>
      <c r="CK306" s="94"/>
      <c r="CL306" s="95" t="s">
        <v>78</v>
      </c>
      <c r="CM306" s="96"/>
      <c r="CN306" s="316" t="s">
        <v>22</v>
      </c>
      <c r="CO306" s="257">
        <f t="shared" ref="CO306:CO307" si="1204">AN306</f>
        <v>0</v>
      </c>
      <c r="CP306" s="257">
        <f>AO306+CO306</f>
        <v>0</v>
      </c>
      <c r="CQ306" s="257">
        <f>AP306+CP306</f>
        <v>0</v>
      </c>
      <c r="CR306" s="257">
        <f>AQ306+CQ306</f>
        <v>0</v>
      </c>
      <c r="CS306" s="257">
        <f>AR306+CR306</f>
        <v>0</v>
      </c>
      <c r="CT306" s="257">
        <f>AS306+CS306</f>
        <v>0</v>
      </c>
      <c r="CU306" s="257">
        <f>AT306+CT306</f>
        <v>0</v>
      </c>
      <c r="CV306" s="257">
        <f>AU306+CU306</f>
        <v>0</v>
      </c>
      <c r="CW306" s="258">
        <f>AV306+CV306</f>
        <v>0</v>
      </c>
      <c r="CX306" s="258">
        <f>AW306+CW306</f>
        <v>0</v>
      </c>
      <c r="CY306" s="258">
        <f>AX306+CX306</f>
        <v>0</v>
      </c>
      <c r="CZ306" s="258">
        <f>AY306+CY306</f>
        <v>0</v>
      </c>
      <c r="DA306" s="50"/>
      <c r="DB306" s="94"/>
      <c r="DC306" s="95" t="s">
        <v>78</v>
      </c>
      <c r="DD306" s="96"/>
      <c r="DE306" s="316" t="s">
        <v>22</v>
      </c>
      <c r="DF306" s="257"/>
      <c r="DG306" s="50"/>
    </row>
    <row r="307" spans="1:111" s="14" customFormat="1" ht="15" customHeight="1">
      <c r="A307" s="50"/>
      <c r="B307" s="94"/>
      <c r="C307" s="95"/>
      <c r="D307" s="96"/>
      <c r="E307" s="316" t="s">
        <v>140</v>
      </c>
      <c r="F307" s="69"/>
      <c r="G307" s="77"/>
      <c r="H307" s="69"/>
      <c r="I307" s="77"/>
      <c r="J307" s="69"/>
      <c r="K307" s="77"/>
      <c r="L307" s="69"/>
      <c r="M307" s="77"/>
      <c r="N307" s="67"/>
      <c r="O307" s="75"/>
      <c r="P307" s="67"/>
      <c r="Q307" s="75"/>
      <c r="R307" s="50"/>
      <c r="S307" s="94"/>
      <c r="T307" s="95"/>
      <c r="U307" s="96"/>
      <c r="V307" s="316" t="s">
        <v>140</v>
      </c>
      <c r="W307" s="69"/>
      <c r="X307" s="77"/>
      <c r="Y307" s="69"/>
      <c r="Z307" s="77"/>
      <c r="AA307" s="69"/>
      <c r="AB307" s="77"/>
      <c r="AC307" s="69"/>
      <c r="AD307" s="77"/>
      <c r="AE307" s="67"/>
      <c r="AF307" s="75"/>
      <c r="AG307" s="67"/>
      <c r="AH307" s="75"/>
      <c r="AI307" s="50"/>
      <c r="AJ307" s="94"/>
      <c r="AK307" s="95"/>
      <c r="AL307" s="96"/>
      <c r="AM307" s="316" t="s">
        <v>140</v>
      </c>
      <c r="AN307" s="257"/>
      <c r="AO307" s="257"/>
      <c r="AP307" s="257"/>
      <c r="AQ307" s="257"/>
      <c r="AR307" s="257"/>
      <c r="AS307" s="257"/>
      <c r="AT307" s="257"/>
      <c r="AU307" s="257"/>
      <c r="AV307" s="258"/>
      <c r="AW307" s="258"/>
      <c r="AX307" s="258"/>
      <c r="AY307" s="258"/>
      <c r="AZ307" s="50"/>
      <c r="BA307" s="268"/>
      <c r="BB307" s="48"/>
      <c r="BC307" s="94"/>
      <c r="BD307" s="95"/>
      <c r="BE307" s="96"/>
      <c r="BF307" s="316" t="s">
        <v>140</v>
      </c>
      <c r="BG307" s="257">
        <f t="shared" si="1202"/>
        <v>0</v>
      </c>
      <c r="BH307" s="257">
        <f>G307+BG307</f>
        <v>0</v>
      </c>
      <c r="BI307" s="257">
        <f>H307+BH307</f>
        <v>0</v>
      </c>
      <c r="BJ307" s="257">
        <f>I307+BI307</f>
        <v>0</v>
      </c>
      <c r="BK307" s="257">
        <f>J307+BJ307</f>
        <v>0</v>
      </c>
      <c r="BL307" s="257">
        <f>K307+BK307</f>
        <v>0</v>
      </c>
      <c r="BM307" s="257">
        <f>L307+BL307</f>
        <v>0</v>
      </c>
      <c r="BN307" s="257">
        <f>M307+BM307</f>
        <v>0</v>
      </c>
      <c r="BO307" s="258">
        <f>N307+BN307</f>
        <v>0</v>
      </c>
      <c r="BP307" s="258">
        <f>O307+BO307</f>
        <v>0</v>
      </c>
      <c r="BQ307" s="258">
        <f>P307+BP307</f>
        <v>0</v>
      </c>
      <c r="BR307" s="258">
        <f>Q307+BQ307</f>
        <v>0</v>
      </c>
      <c r="BS307" s="50"/>
      <c r="BT307" s="94"/>
      <c r="BU307" s="95"/>
      <c r="BV307" s="96"/>
      <c r="BW307" s="316" t="s">
        <v>140</v>
      </c>
      <c r="BX307" s="257">
        <f t="shared" si="1203"/>
        <v>0</v>
      </c>
      <c r="BY307" s="257">
        <f>X307+BX307</f>
        <v>0</v>
      </c>
      <c r="BZ307" s="257">
        <f>Y307+BY307</f>
        <v>0</v>
      </c>
      <c r="CA307" s="257">
        <f>Z307+BZ307</f>
        <v>0</v>
      </c>
      <c r="CB307" s="257">
        <f>AA307+CA307</f>
        <v>0</v>
      </c>
      <c r="CC307" s="257">
        <f>AB307+CB307</f>
        <v>0</v>
      </c>
      <c r="CD307" s="257">
        <f>AC307+CC307</f>
        <v>0</v>
      </c>
      <c r="CE307" s="257">
        <f>AD307+CD307</f>
        <v>0</v>
      </c>
      <c r="CF307" s="258">
        <f>AE307+CE307</f>
        <v>0</v>
      </c>
      <c r="CG307" s="258">
        <f>AF307+CF307</f>
        <v>0</v>
      </c>
      <c r="CH307" s="258">
        <f>AG307+CG307</f>
        <v>0</v>
      </c>
      <c r="CI307" s="258">
        <f>AH307+CH307</f>
        <v>0</v>
      </c>
      <c r="CJ307" s="50"/>
      <c r="CK307" s="94"/>
      <c r="CL307" s="95"/>
      <c r="CM307" s="96"/>
      <c r="CN307" s="316" t="s">
        <v>140</v>
      </c>
      <c r="CO307" s="257">
        <f t="shared" si="1204"/>
        <v>0</v>
      </c>
      <c r="CP307" s="257">
        <f>AO307+CO307</f>
        <v>0</v>
      </c>
      <c r="CQ307" s="257">
        <f>AP307+CP307</f>
        <v>0</v>
      </c>
      <c r="CR307" s="257">
        <f>AQ307+CQ307</f>
        <v>0</v>
      </c>
      <c r="CS307" s="257">
        <f>AR307+CR307</f>
        <v>0</v>
      </c>
      <c r="CT307" s="257">
        <f>AS307+CS307</f>
        <v>0</v>
      </c>
      <c r="CU307" s="257">
        <f>AT307+CT307</f>
        <v>0</v>
      </c>
      <c r="CV307" s="257">
        <f>AU307+CU307</f>
        <v>0</v>
      </c>
      <c r="CW307" s="258">
        <f>AV307+CV307</f>
        <v>0</v>
      </c>
      <c r="CX307" s="258">
        <f>AW307+CW307</f>
        <v>0</v>
      </c>
      <c r="CY307" s="258">
        <f>AX307+CX307</f>
        <v>0</v>
      </c>
      <c r="CZ307" s="258">
        <f>AY307+CY307</f>
        <v>0</v>
      </c>
      <c r="DA307" s="50"/>
      <c r="DB307" s="94"/>
      <c r="DC307" s="95"/>
      <c r="DD307" s="96"/>
      <c r="DE307" s="316" t="s">
        <v>140</v>
      </c>
      <c r="DF307" s="257"/>
      <c r="DG307" s="50"/>
    </row>
    <row r="308" spans="1:111" s="14" customFormat="1" ht="15" customHeight="1">
      <c r="A308" s="50"/>
      <c r="B308" s="94"/>
      <c r="C308" s="95"/>
      <c r="D308" s="96"/>
      <c r="E308" s="316" t="s">
        <v>249</v>
      </c>
      <c r="F308" s="69">
        <f t="shared" si="1168"/>
        <v>0</v>
      </c>
      <c r="G308" s="77">
        <f t="shared" si="1168"/>
        <v>0</v>
      </c>
      <c r="H308" s="69">
        <f t="shared" si="1168"/>
        <v>0</v>
      </c>
      <c r="I308" s="77">
        <f t="shared" si="1168"/>
        <v>0</v>
      </c>
      <c r="J308" s="69">
        <f t="shared" si="1168"/>
        <v>0</v>
      </c>
      <c r="K308" s="77">
        <f t="shared" si="1168"/>
        <v>0</v>
      </c>
      <c r="L308" s="69">
        <f t="shared" si="1168"/>
        <v>0</v>
      </c>
      <c r="M308" s="77">
        <f t="shared" si="1168"/>
        <v>0</v>
      </c>
      <c r="N308" s="67">
        <f t="shared" si="1168"/>
        <v>0</v>
      </c>
      <c r="O308" s="75">
        <f t="shared" si="1168"/>
        <v>0</v>
      </c>
      <c r="P308" s="67">
        <f t="shared" si="1168"/>
        <v>0</v>
      </c>
      <c r="Q308" s="75">
        <f t="shared" si="1168"/>
        <v>0</v>
      </c>
      <c r="R308" s="50"/>
      <c r="S308" s="94"/>
      <c r="T308" s="95"/>
      <c r="U308" s="96"/>
      <c r="V308" s="316" t="s">
        <v>249</v>
      </c>
      <c r="W308" s="69">
        <f t="shared" ref="W308:AH308" si="1205">IF(W306=0,0,W307/W306)</f>
        <v>0</v>
      </c>
      <c r="X308" s="77">
        <f t="shared" si="1205"/>
        <v>0</v>
      </c>
      <c r="Y308" s="69">
        <f t="shared" si="1205"/>
        <v>0</v>
      </c>
      <c r="Z308" s="77">
        <f t="shared" si="1205"/>
        <v>0</v>
      </c>
      <c r="AA308" s="69">
        <f t="shared" si="1205"/>
        <v>0</v>
      </c>
      <c r="AB308" s="77">
        <f t="shared" si="1205"/>
        <v>0</v>
      </c>
      <c r="AC308" s="69">
        <f t="shared" si="1205"/>
        <v>0</v>
      </c>
      <c r="AD308" s="77">
        <f t="shared" si="1205"/>
        <v>0</v>
      </c>
      <c r="AE308" s="67">
        <f t="shared" si="1205"/>
        <v>0</v>
      </c>
      <c r="AF308" s="75">
        <f t="shared" si="1205"/>
        <v>0</v>
      </c>
      <c r="AG308" s="67">
        <f t="shared" si="1205"/>
        <v>0</v>
      </c>
      <c r="AH308" s="75">
        <f t="shared" si="1205"/>
        <v>0</v>
      </c>
      <c r="AI308" s="50"/>
      <c r="AJ308" s="94"/>
      <c r="AK308" s="95"/>
      <c r="AL308" s="96"/>
      <c r="AM308" s="316" t="s">
        <v>249</v>
      </c>
      <c r="AN308" s="257">
        <f t="shared" ref="AN308:AY308" si="1206">IF(AN306=0,0,AN307/AN306)</f>
        <v>0</v>
      </c>
      <c r="AO308" s="257">
        <f t="shared" si="1206"/>
        <v>0</v>
      </c>
      <c r="AP308" s="257">
        <f t="shared" si="1206"/>
        <v>0</v>
      </c>
      <c r="AQ308" s="257">
        <f t="shared" si="1206"/>
        <v>0</v>
      </c>
      <c r="AR308" s="257">
        <f t="shared" si="1206"/>
        <v>0</v>
      </c>
      <c r="AS308" s="257">
        <f t="shared" si="1206"/>
        <v>0</v>
      </c>
      <c r="AT308" s="257">
        <f t="shared" si="1206"/>
        <v>0</v>
      </c>
      <c r="AU308" s="257">
        <f t="shared" si="1206"/>
        <v>0</v>
      </c>
      <c r="AV308" s="258">
        <f t="shared" si="1206"/>
        <v>0</v>
      </c>
      <c r="AW308" s="258">
        <f t="shared" si="1206"/>
        <v>0</v>
      </c>
      <c r="AX308" s="258">
        <f t="shared" si="1206"/>
        <v>0</v>
      </c>
      <c r="AY308" s="258">
        <f t="shared" si="1206"/>
        <v>0</v>
      </c>
      <c r="AZ308" s="50"/>
      <c r="BA308" s="268"/>
      <c r="BB308" s="48"/>
      <c r="BC308" s="94"/>
      <c r="BD308" s="95"/>
      <c r="BE308" s="96"/>
      <c r="BF308" s="316" t="s">
        <v>249</v>
      </c>
      <c r="BG308" s="257">
        <f t="shared" ref="BG308:BR308" si="1207">IF(BG306=0,0,BG307/BG306)</f>
        <v>0</v>
      </c>
      <c r="BH308" s="257">
        <f t="shared" si="1207"/>
        <v>0</v>
      </c>
      <c r="BI308" s="257">
        <f t="shared" si="1207"/>
        <v>0</v>
      </c>
      <c r="BJ308" s="257">
        <f t="shared" si="1207"/>
        <v>0</v>
      </c>
      <c r="BK308" s="257">
        <f t="shared" si="1207"/>
        <v>0</v>
      </c>
      <c r="BL308" s="257">
        <f t="shared" si="1207"/>
        <v>0</v>
      </c>
      <c r="BM308" s="257">
        <f t="shared" si="1207"/>
        <v>0</v>
      </c>
      <c r="BN308" s="257">
        <f t="shared" si="1207"/>
        <v>0</v>
      </c>
      <c r="BO308" s="258">
        <f t="shared" si="1207"/>
        <v>0</v>
      </c>
      <c r="BP308" s="258">
        <f t="shared" si="1207"/>
        <v>0</v>
      </c>
      <c r="BQ308" s="258">
        <f t="shared" si="1207"/>
        <v>0</v>
      </c>
      <c r="BR308" s="258">
        <f t="shared" si="1207"/>
        <v>0</v>
      </c>
      <c r="BS308" s="50"/>
      <c r="BT308" s="94"/>
      <c r="BU308" s="95"/>
      <c r="BV308" s="96"/>
      <c r="BW308" s="316" t="s">
        <v>249</v>
      </c>
      <c r="BX308" s="257">
        <f t="shared" ref="BX308:CI308" si="1208">IF(BX306=0,0,BX307/BX306)</f>
        <v>0</v>
      </c>
      <c r="BY308" s="257">
        <f t="shared" si="1208"/>
        <v>0</v>
      </c>
      <c r="BZ308" s="257">
        <f t="shared" si="1208"/>
        <v>0</v>
      </c>
      <c r="CA308" s="257">
        <f t="shared" si="1208"/>
        <v>0</v>
      </c>
      <c r="CB308" s="257">
        <f t="shared" si="1208"/>
        <v>0</v>
      </c>
      <c r="CC308" s="257">
        <f t="shared" si="1208"/>
        <v>0</v>
      </c>
      <c r="CD308" s="257">
        <f t="shared" si="1208"/>
        <v>0</v>
      </c>
      <c r="CE308" s="257">
        <f t="shared" si="1208"/>
        <v>0</v>
      </c>
      <c r="CF308" s="258">
        <f t="shared" si="1208"/>
        <v>0</v>
      </c>
      <c r="CG308" s="258">
        <f t="shared" si="1208"/>
        <v>0</v>
      </c>
      <c r="CH308" s="258">
        <f t="shared" si="1208"/>
        <v>0</v>
      </c>
      <c r="CI308" s="258">
        <f t="shared" si="1208"/>
        <v>0</v>
      </c>
      <c r="CJ308" s="50"/>
      <c r="CK308" s="94"/>
      <c r="CL308" s="95"/>
      <c r="CM308" s="96"/>
      <c r="CN308" s="316" t="s">
        <v>249</v>
      </c>
      <c r="CO308" s="257">
        <f t="shared" ref="CO308:CZ308" si="1209">IF(CO306=0,0,CO307/CO306)</f>
        <v>0</v>
      </c>
      <c r="CP308" s="257">
        <f t="shared" si="1209"/>
        <v>0</v>
      </c>
      <c r="CQ308" s="257">
        <f t="shared" si="1209"/>
        <v>0</v>
      </c>
      <c r="CR308" s="257">
        <f t="shared" si="1209"/>
        <v>0</v>
      </c>
      <c r="CS308" s="257">
        <f t="shared" si="1209"/>
        <v>0</v>
      </c>
      <c r="CT308" s="257">
        <f t="shared" si="1209"/>
        <v>0</v>
      </c>
      <c r="CU308" s="257">
        <f t="shared" si="1209"/>
        <v>0</v>
      </c>
      <c r="CV308" s="257">
        <f t="shared" si="1209"/>
        <v>0</v>
      </c>
      <c r="CW308" s="258">
        <f t="shared" si="1209"/>
        <v>0</v>
      </c>
      <c r="CX308" s="258">
        <f t="shared" si="1209"/>
        <v>0</v>
      </c>
      <c r="CY308" s="258">
        <f t="shared" si="1209"/>
        <v>0</v>
      </c>
      <c r="CZ308" s="258">
        <f t="shared" si="1209"/>
        <v>0</v>
      </c>
      <c r="DA308" s="50"/>
      <c r="DB308" s="94"/>
      <c r="DC308" s="95"/>
      <c r="DD308" s="96"/>
      <c r="DE308" s="316" t="s">
        <v>249</v>
      </c>
      <c r="DF308" s="257">
        <f t="shared" ref="DF308" si="1210">IF(DF306=0,0,DF307/DF306)</f>
        <v>0</v>
      </c>
      <c r="DG308" s="50"/>
    </row>
    <row r="309" spans="1:111" s="14" customFormat="1" ht="15" customHeight="1">
      <c r="A309" s="50"/>
      <c r="B309" s="94"/>
      <c r="C309" s="95" t="s">
        <v>79</v>
      </c>
      <c r="D309" s="96"/>
      <c r="E309" s="316" t="s">
        <v>22</v>
      </c>
      <c r="F309" s="69"/>
      <c r="G309" s="86"/>
      <c r="H309" s="81"/>
      <c r="I309" s="86"/>
      <c r="J309" s="81"/>
      <c r="K309" s="86"/>
      <c r="L309" s="81"/>
      <c r="M309" s="77"/>
      <c r="N309" s="66"/>
      <c r="O309" s="74"/>
      <c r="P309" s="66"/>
      <c r="Q309" s="74"/>
      <c r="R309" s="50"/>
      <c r="S309" s="94"/>
      <c r="T309" s="95" t="s">
        <v>79</v>
      </c>
      <c r="U309" s="96"/>
      <c r="V309" s="316" t="s">
        <v>22</v>
      </c>
      <c r="W309" s="69"/>
      <c r="X309" s="86"/>
      <c r="Y309" s="81"/>
      <c r="Z309" s="86"/>
      <c r="AA309" s="81"/>
      <c r="AB309" s="86"/>
      <c r="AC309" s="81"/>
      <c r="AD309" s="77"/>
      <c r="AE309" s="66"/>
      <c r="AF309" s="74"/>
      <c r="AG309" s="66"/>
      <c r="AH309" s="74"/>
      <c r="AI309" s="50"/>
      <c r="AJ309" s="94"/>
      <c r="AK309" s="95" t="s">
        <v>79</v>
      </c>
      <c r="AL309" s="96"/>
      <c r="AM309" s="316" t="s">
        <v>22</v>
      </c>
      <c r="AN309" s="257"/>
      <c r="AO309" s="343"/>
      <c r="AP309" s="343"/>
      <c r="AQ309" s="343"/>
      <c r="AR309" s="343"/>
      <c r="AS309" s="343"/>
      <c r="AT309" s="343"/>
      <c r="AU309" s="257"/>
      <c r="AV309" s="346"/>
      <c r="AW309" s="346"/>
      <c r="AX309" s="346"/>
      <c r="AY309" s="346"/>
      <c r="AZ309" s="50"/>
      <c r="BA309" s="268"/>
      <c r="BB309" s="48"/>
      <c r="BC309" s="94"/>
      <c r="BD309" s="95" t="s">
        <v>79</v>
      </c>
      <c r="BE309" s="96"/>
      <c r="BF309" s="316" t="s">
        <v>22</v>
      </c>
      <c r="BG309" s="257">
        <f t="shared" ref="BG309:BG310" si="1211">F309</f>
        <v>0</v>
      </c>
      <c r="BH309" s="343">
        <f>G309+BG309</f>
        <v>0</v>
      </c>
      <c r="BI309" s="343">
        <f>H309+BH309</f>
        <v>0</v>
      </c>
      <c r="BJ309" s="343">
        <f>I309+BI309</f>
        <v>0</v>
      </c>
      <c r="BK309" s="343">
        <f>J309+BJ309</f>
        <v>0</v>
      </c>
      <c r="BL309" s="343">
        <f>K309+BK309</f>
        <v>0</v>
      </c>
      <c r="BM309" s="343">
        <f>L309+BL309</f>
        <v>0</v>
      </c>
      <c r="BN309" s="257">
        <f>M309+BM309</f>
        <v>0</v>
      </c>
      <c r="BO309" s="346">
        <f>N309+BN309</f>
        <v>0</v>
      </c>
      <c r="BP309" s="346">
        <f>O309+BO309</f>
        <v>0</v>
      </c>
      <c r="BQ309" s="346">
        <f>P309+BP309</f>
        <v>0</v>
      </c>
      <c r="BR309" s="346">
        <f>Q309+BQ309</f>
        <v>0</v>
      </c>
      <c r="BS309" s="50"/>
      <c r="BT309" s="94"/>
      <c r="BU309" s="95" t="s">
        <v>79</v>
      </c>
      <c r="BV309" s="96"/>
      <c r="BW309" s="316" t="s">
        <v>22</v>
      </c>
      <c r="BX309" s="257">
        <f t="shared" ref="BX309:BX310" si="1212">W309</f>
        <v>0</v>
      </c>
      <c r="BY309" s="343">
        <f>X309+BX309</f>
        <v>0</v>
      </c>
      <c r="BZ309" s="343">
        <f>Y309+BY309</f>
        <v>0</v>
      </c>
      <c r="CA309" s="343">
        <f>Z309+BZ309</f>
        <v>0</v>
      </c>
      <c r="CB309" s="343">
        <f>AA309+CA309</f>
        <v>0</v>
      </c>
      <c r="CC309" s="343">
        <f>AB309+CB309</f>
        <v>0</v>
      </c>
      <c r="CD309" s="343">
        <f>AC309+CC309</f>
        <v>0</v>
      </c>
      <c r="CE309" s="257">
        <f>AD309+CD309</f>
        <v>0</v>
      </c>
      <c r="CF309" s="346">
        <f>AE309+CE309</f>
        <v>0</v>
      </c>
      <c r="CG309" s="346">
        <f>AF309+CF309</f>
        <v>0</v>
      </c>
      <c r="CH309" s="346">
        <f>AG309+CG309</f>
        <v>0</v>
      </c>
      <c r="CI309" s="346">
        <f>AH309+CH309</f>
        <v>0</v>
      </c>
      <c r="CJ309" s="50"/>
      <c r="CK309" s="94"/>
      <c r="CL309" s="95" t="s">
        <v>79</v>
      </c>
      <c r="CM309" s="96"/>
      <c r="CN309" s="316" t="s">
        <v>22</v>
      </c>
      <c r="CO309" s="257">
        <f t="shared" ref="CO309:CO310" si="1213">AN309</f>
        <v>0</v>
      </c>
      <c r="CP309" s="343">
        <f>AO309+CO309</f>
        <v>0</v>
      </c>
      <c r="CQ309" s="343">
        <f>AP309+CP309</f>
        <v>0</v>
      </c>
      <c r="CR309" s="343">
        <f>AQ309+CQ309</f>
        <v>0</v>
      </c>
      <c r="CS309" s="343">
        <f>AR309+CR309</f>
        <v>0</v>
      </c>
      <c r="CT309" s="343">
        <f>AS309+CS309</f>
        <v>0</v>
      </c>
      <c r="CU309" s="343">
        <f>AT309+CT309</f>
        <v>0</v>
      </c>
      <c r="CV309" s="257">
        <f>AU309+CU309</f>
        <v>0</v>
      </c>
      <c r="CW309" s="346">
        <f>AV309+CV309</f>
        <v>0</v>
      </c>
      <c r="CX309" s="346">
        <f>AW309+CW309</f>
        <v>0</v>
      </c>
      <c r="CY309" s="346">
        <f>AX309+CX309</f>
        <v>0</v>
      </c>
      <c r="CZ309" s="346">
        <f>AY309+CY309</f>
        <v>0</v>
      </c>
      <c r="DA309" s="50"/>
      <c r="DB309" s="94"/>
      <c r="DC309" s="95" t="s">
        <v>79</v>
      </c>
      <c r="DD309" s="96"/>
      <c r="DE309" s="316" t="s">
        <v>22</v>
      </c>
      <c r="DF309" s="257"/>
      <c r="DG309" s="50"/>
    </row>
    <row r="310" spans="1:111" s="14" customFormat="1" ht="15" customHeight="1">
      <c r="A310" s="50"/>
      <c r="B310" s="94"/>
      <c r="C310" s="95"/>
      <c r="D310" s="96"/>
      <c r="E310" s="316" t="s">
        <v>140</v>
      </c>
      <c r="F310" s="69"/>
      <c r="G310" s="86"/>
      <c r="H310" s="81"/>
      <c r="I310" s="86"/>
      <c r="J310" s="81"/>
      <c r="K310" s="86"/>
      <c r="L310" s="81"/>
      <c r="M310" s="77"/>
      <c r="N310" s="66"/>
      <c r="O310" s="74"/>
      <c r="P310" s="66"/>
      <c r="Q310" s="74"/>
      <c r="R310" s="50"/>
      <c r="S310" s="94"/>
      <c r="T310" s="95"/>
      <c r="U310" s="96"/>
      <c r="V310" s="316" t="s">
        <v>140</v>
      </c>
      <c r="W310" s="69"/>
      <c r="X310" s="86"/>
      <c r="Y310" s="81"/>
      <c r="Z310" s="86"/>
      <c r="AA310" s="81"/>
      <c r="AB310" s="86"/>
      <c r="AC310" s="81"/>
      <c r="AD310" s="77"/>
      <c r="AE310" s="66"/>
      <c r="AF310" s="74"/>
      <c r="AG310" s="66"/>
      <c r="AH310" s="74"/>
      <c r="AI310" s="50"/>
      <c r="AJ310" s="94"/>
      <c r="AK310" s="95"/>
      <c r="AL310" s="96"/>
      <c r="AM310" s="316" t="s">
        <v>140</v>
      </c>
      <c r="AN310" s="257"/>
      <c r="AO310" s="343"/>
      <c r="AP310" s="343"/>
      <c r="AQ310" s="343"/>
      <c r="AR310" s="343"/>
      <c r="AS310" s="343"/>
      <c r="AT310" s="343"/>
      <c r="AU310" s="257"/>
      <c r="AV310" s="346"/>
      <c r="AW310" s="346"/>
      <c r="AX310" s="346"/>
      <c r="AY310" s="346"/>
      <c r="AZ310" s="50"/>
      <c r="BA310" s="268"/>
      <c r="BB310" s="48"/>
      <c r="BC310" s="94"/>
      <c r="BD310" s="95"/>
      <c r="BE310" s="96"/>
      <c r="BF310" s="316" t="s">
        <v>140</v>
      </c>
      <c r="BG310" s="257">
        <f t="shared" si="1211"/>
        <v>0</v>
      </c>
      <c r="BH310" s="343">
        <f>G310+BG310</f>
        <v>0</v>
      </c>
      <c r="BI310" s="343">
        <f>H310+BH310</f>
        <v>0</v>
      </c>
      <c r="BJ310" s="343">
        <f>I310+BI310</f>
        <v>0</v>
      </c>
      <c r="BK310" s="343">
        <f>J310+BJ310</f>
        <v>0</v>
      </c>
      <c r="BL310" s="343">
        <f>K310+BK310</f>
        <v>0</v>
      </c>
      <c r="BM310" s="343">
        <f>L310+BL310</f>
        <v>0</v>
      </c>
      <c r="BN310" s="257">
        <f>M310+BM310</f>
        <v>0</v>
      </c>
      <c r="BO310" s="346">
        <f>N310+BN310</f>
        <v>0</v>
      </c>
      <c r="BP310" s="346">
        <f>O310+BO310</f>
        <v>0</v>
      </c>
      <c r="BQ310" s="346">
        <f>P310+BP310</f>
        <v>0</v>
      </c>
      <c r="BR310" s="346">
        <f>Q310+BQ310</f>
        <v>0</v>
      </c>
      <c r="BS310" s="50"/>
      <c r="BT310" s="94"/>
      <c r="BU310" s="95"/>
      <c r="BV310" s="96"/>
      <c r="BW310" s="316" t="s">
        <v>140</v>
      </c>
      <c r="BX310" s="257">
        <f t="shared" si="1212"/>
        <v>0</v>
      </c>
      <c r="BY310" s="343">
        <f>X310+BX310</f>
        <v>0</v>
      </c>
      <c r="BZ310" s="343">
        <f>Y310+BY310</f>
        <v>0</v>
      </c>
      <c r="CA310" s="343">
        <f>Z310+BZ310</f>
        <v>0</v>
      </c>
      <c r="CB310" s="343">
        <f>AA310+CA310</f>
        <v>0</v>
      </c>
      <c r="CC310" s="343">
        <f>AB310+CB310</f>
        <v>0</v>
      </c>
      <c r="CD310" s="343">
        <f>AC310+CC310</f>
        <v>0</v>
      </c>
      <c r="CE310" s="257">
        <f>AD310+CD310</f>
        <v>0</v>
      </c>
      <c r="CF310" s="346">
        <f>AE310+CE310</f>
        <v>0</v>
      </c>
      <c r="CG310" s="346">
        <f>AF310+CF310</f>
        <v>0</v>
      </c>
      <c r="CH310" s="346">
        <f>AG310+CG310</f>
        <v>0</v>
      </c>
      <c r="CI310" s="346">
        <f>AH310+CH310</f>
        <v>0</v>
      </c>
      <c r="CJ310" s="50"/>
      <c r="CK310" s="94"/>
      <c r="CL310" s="95"/>
      <c r="CM310" s="96"/>
      <c r="CN310" s="316" t="s">
        <v>140</v>
      </c>
      <c r="CO310" s="257">
        <f t="shared" si="1213"/>
        <v>0</v>
      </c>
      <c r="CP310" s="343">
        <f>AO310+CO310</f>
        <v>0</v>
      </c>
      <c r="CQ310" s="343">
        <f>AP310+CP310</f>
        <v>0</v>
      </c>
      <c r="CR310" s="343">
        <f>AQ310+CQ310</f>
        <v>0</v>
      </c>
      <c r="CS310" s="343">
        <f>AR310+CR310</f>
        <v>0</v>
      </c>
      <c r="CT310" s="343">
        <f>AS310+CS310</f>
        <v>0</v>
      </c>
      <c r="CU310" s="343">
        <f>AT310+CT310</f>
        <v>0</v>
      </c>
      <c r="CV310" s="257">
        <f>AU310+CU310</f>
        <v>0</v>
      </c>
      <c r="CW310" s="346">
        <f>AV310+CV310</f>
        <v>0</v>
      </c>
      <c r="CX310" s="346">
        <f>AW310+CW310</f>
        <v>0</v>
      </c>
      <c r="CY310" s="346">
        <f>AX310+CX310</f>
        <v>0</v>
      </c>
      <c r="CZ310" s="346">
        <f>AY310+CY310</f>
        <v>0</v>
      </c>
      <c r="DA310" s="50"/>
      <c r="DB310" s="94"/>
      <c r="DC310" s="95"/>
      <c r="DD310" s="96"/>
      <c r="DE310" s="316" t="s">
        <v>140</v>
      </c>
      <c r="DF310" s="257"/>
      <c r="DG310" s="50"/>
    </row>
    <row r="311" spans="1:111" s="14" customFormat="1" ht="15" customHeight="1">
      <c r="A311" s="50"/>
      <c r="B311" s="94"/>
      <c r="C311" s="95"/>
      <c r="D311" s="96"/>
      <c r="E311" s="316" t="s">
        <v>249</v>
      </c>
      <c r="F311" s="69">
        <f t="shared" si="1168"/>
        <v>0</v>
      </c>
      <c r="G311" s="86">
        <f t="shared" si="1168"/>
        <v>0</v>
      </c>
      <c r="H311" s="81">
        <f t="shared" si="1168"/>
        <v>0</v>
      </c>
      <c r="I311" s="86">
        <f t="shared" si="1168"/>
        <v>0</v>
      </c>
      <c r="J311" s="81">
        <f t="shared" si="1168"/>
        <v>0</v>
      </c>
      <c r="K311" s="86">
        <f t="shared" si="1168"/>
        <v>0</v>
      </c>
      <c r="L311" s="81">
        <f t="shared" si="1168"/>
        <v>0</v>
      </c>
      <c r="M311" s="77">
        <f t="shared" si="1168"/>
        <v>0</v>
      </c>
      <c r="N311" s="66">
        <f t="shared" si="1168"/>
        <v>0</v>
      </c>
      <c r="O311" s="74">
        <f t="shared" si="1168"/>
        <v>0</v>
      </c>
      <c r="P311" s="66">
        <f t="shared" si="1168"/>
        <v>0</v>
      </c>
      <c r="Q311" s="74">
        <f t="shared" si="1168"/>
        <v>0</v>
      </c>
      <c r="R311" s="50"/>
      <c r="S311" s="94"/>
      <c r="T311" s="95"/>
      <c r="U311" s="96"/>
      <c r="V311" s="316" t="s">
        <v>249</v>
      </c>
      <c r="W311" s="69">
        <f t="shared" ref="W311:AH311" si="1214">IF(W309=0,0,W310/W309)</f>
        <v>0</v>
      </c>
      <c r="X311" s="86">
        <f t="shared" si="1214"/>
        <v>0</v>
      </c>
      <c r="Y311" s="81">
        <f t="shared" si="1214"/>
        <v>0</v>
      </c>
      <c r="Z311" s="86">
        <f t="shared" si="1214"/>
        <v>0</v>
      </c>
      <c r="AA311" s="81">
        <f t="shared" si="1214"/>
        <v>0</v>
      </c>
      <c r="AB311" s="86">
        <f t="shared" si="1214"/>
        <v>0</v>
      </c>
      <c r="AC311" s="81">
        <f t="shared" si="1214"/>
        <v>0</v>
      </c>
      <c r="AD311" s="77">
        <f t="shared" si="1214"/>
        <v>0</v>
      </c>
      <c r="AE311" s="66">
        <f t="shared" si="1214"/>
        <v>0</v>
      </c>
      <c r="AF311" s="74">
        <f t="shared" si="1214"/>
        <v>0</v>
      </c>
      <c r="AG311" s="66">
        <f t="shared" si="1214"/>
        <v>0</v>
      </c>
      <c r="AH311" s="74">
        <f t="shared" si="1214"/>
        <v>0</v>
      </c>
      <c r="AI311" s="50"/>
      <c r="AJ311" s="94"/>
      <c r="AK311" s="95"/>
      <c r="AL311" s="96"/>
      <c r="AM311" s="316" t="s">
        <v>249</v>
      </c>
      <c r="AN311" s="257">
        <f t="shared" ref="AN311:AY311" si="1215">IF(AN309=0,0,AN310/AN309)</f>
        <v>0</v>
      </c>
      <c r="AO311" s="343">
        <f t="shared" si="1215"/>
        <v>0</v>
      </c>
      <c r="AP311" s="343">
        <f t="shared" si="1215"/>
        <v>0</v>
      </c>
      <c r="AQ311" s="343">
        <f t="shared" si="1215"/>
        <v>0</v>
      </c>
      <c r="AR311" s="343">
        <f t="shared" si="1215"/>
        <v>0</v>
      </c>
      <c r="AS311" s="343">
        <f t="shared" si="1215"/>
        <v>0</v>
      </c>
      <c r="AT311" s="343">
        <f t="shared" si="1215"/>
        <v>0</v>
      </c>
      <c r="AU311" s="257">
        <f t="shared" si="1215"/>
        <v>0</v>
      </c>
      <c r="AV311" s="346">
        <f t="shared" si="1215"/>
        <v>0</v>
      </c>
      <c r="AW311" s="346">
        <f t="shared" si="1215"/>
        <v>0</v>
      </c>
      <c r="AX311" s="346">
        <f t="shared" si="1215"/>
        <v>0</v>
      </c>
      <c r="AY311" s="346">
        <f t="shared" si="1215"/>
        <v>0</v>
      </c>
      <c r="AZ311" s="50"/>
      <c r="BA311" s="268"/>
      <c r="BB311" s="48"/>
      <c r="BC311" s="94"/>
      <c r="BD311" s="95"/>
      <c r="BE311" s="96"/>
      <c r="BF311" s="316" t="s">
        <v>249</v>
      </c>
      <c r="BG311" s="257">
        <f t="shared" ref="BG311:BR311" si="1216">IF(BG309=0,0,BG310/BG309)</f>
        <v>0</v>
      </c>
      <c r="BH311" s="343">
        <f t="shared" si="1216"/>
        <v>0</v>
      </c>
      <c r="BI311" s="343">
        <f t="shared" si="1216"/>
        <v>0</v>
      </c>
      <c r="BJ311" s="343">
        <f t="shared" si="1216"/>
        <v>0</v>
      </c>
      <c r="BK311" s="343">
        <f t="shared" si="1216"/>
        <v>0</v>
      </c>
      <c r="BL311" s="343">
        <f t="shared" si="1216"/>
        <v>0</v>
      </c>
      <c r="BM311" s="343">
        <f t="shared" si="1216"/>
        <v>0</v>
      </c>
      <c r="BN311" s="257">
        <f t="shared" si="1216"/>
        <v>0</v>
      </c>
      <c r="BO311" s="346">
        <f t="shared" si="1216"/>
        <v>0</v>
      </c>
      <c r="BP311" s="346">
        <f t="shared" si="1216"/>
        <v>0</v>
      </c>
      <c r="BQ311" s="346">
        <f t="shared" si="1216"/>
        <v>0</v>
      </c>
      <c r="BR311" s="346">
        <f t="shared" si="1216"/>
        <v>0</v>
      </c>
      <c r="BS311" s="50"/>
      <c r="BT311" s="94"/>
      <c r="BU311" s="95"/>
      <c r="BV311" s="96"/>
      <c r="BW311" s="316" t="s">
        <v>249</v>
      </c>
      <c r="BX311" s="257">
        <f t="shared" ref="BX311:CI311" si="1217">IF(BX309=0,0,BX310/BX309)</f>
        <v>0</v>
      </c>
      <c r="BY311" s="343">
        <f t="shared" si="1217"/>
        <v>0</v>
      </c>
      <c r="BZ311" s="343">
        <f t="shared" si="1217"/>
        <v>0</v>
      </c>
      <c r="CA311" s="343">
        <f t="shared" si="1217"/>
        <v>0</v>
      </c>
      <c r="CB311" s="343">
        <f t="shared" si="1217"/>
        <v>0</v>
      </c>
      <c r="CC311" s="343">
        <f t="shared" si="1217"/>
        <v>0</v>
      </c>
      <c r="CD311" s="343">
        <f t="shared" si="1217"/>
        <v>0</v>
      </c>
      <c r="CE311" s="257">
        <f t="shared" si="1217"/>
        <v>0</v>
      </c>
      <c r="CF311" s="346">
        <f t="shared" si="1217"/>
        <v>0</v>
      </c>
      <c r="CG311" s="346">
        <f t="shared" si="1217"/>
        <v>0</v>
      </c>
      <c r="CH311" s="346">
        <f t="shared" si="1217"/>
        <v>0</v>
      </c>
      <c r="CI311" s="346">
        <f t="shared" si="1217"/>
        <v>0</v>
      </c>
      <c r="CJ311" s="50"/>
      <c r="CK311" s="94"/>
      <c r="CL311" s="95"/>
      <c r="CM311" s="96"/>
      <c r="CN311" s="316" t="s">
        <v>249</v>
      </c>
      <c r="CO311" s="257">
        <f t="shared" ref="CO311:CZ311" si="1218">IF(CO309=0,0,CO310/CO309)</f>
        <v>0</v>
      </c>
      <c r="CP311" s="343">
        <f t="shared" si="1218"/>
        <v>0</v>
      </c>
      <c r="CQ311" s="343">
        <f t="shared" si="1218"/>
        <v>0</v>
      </c>
      <c r="CR311" s="343">
        <f t="shared" si="1218"/>
        <v>0</v>
      </c>
      <c r="CS311" s="343">
        <f t="shared" si="1218"/>
        <v>0</v>
      </c>
      <c r="CT311" s="343">
        <f t="shared" si="1218"/>
        <v>0</v>
      </c>
      <c r="CU311" s="343">
        <f t="shared" si="1218"/>
        <v>0</v>
      </c>
      <c r="CV311" s="257">
        <f t="shared" si="1218"/>
        <v>0</v>
      </c>
      <c r="CW311" s="346">
        <f t="shared" si="1218"/>
        <v>0</v>
      </c>
      <c r="CX311" s="346">
        <f t="shared" si="1218"/>
        <v>0</v>
      </c>
      <c r="CY311" s="346">
        <f t="shared" si="1218"/>
        <v>0</v>
      </c>
      <c r="CZ311" s="346">
        <f t="shared" si="1218"/>
        <v>0</v>
      </c>
      <c r="DA311" s="50"/>
      <c r="DB311" s="94"/>
      <c r="DC311" s="95"/>
      <c r="DD311" s="96"/>
      <c r="DE311" s="316" t="s">
        <v>249</v>
      </c>
      <c r="DF311" s="257">
        <f t="shared" ref="DF311" si="1219">IF(DF309=0,0,DF310/DF309)</f>
        <v>0</v>
      </c>
      <c r="DG311" s="50"/>
    </row>
    <row r="312" spans="1:111" s="14" customFormat="1" ht="15" customHeight="1">
      <c r="A312" s="50"/>
      <c r="B312" s="94"/>
      <c r="C312" s="95" t="s">
        <v>80</v>
      </c>
      <c r="D312" s="96"/>
      <c r="E312" s="316" t="s">
        <v>22</v>
      </c>
      <c r="F312" s="69"/>
      <c r="G312" s="77"/>
      <c r="H312" s="69"/>
      <c r="I312" s="77"/>
      <c r="J312" s="69"/>
      <c r="K312" s="77"/>
      <c r="L312" s="69"/>
      <c r="M312" s="77"/>
      <c r="N312" s="67"/>
      <c r="O312" s="75"/>
      <c r="P312" s="67"/>
      <c r="Q312" s="75"/>
      <c r="R312" s="50"/>
      <c r="S312" s="94"/>
      <c r="T312" s="95" t="s">
        <v>80</v>
      </c>
      <c r="U312" s="96"/>
      <c r="V312" s="316" t="s">
        <v>22</v>
      </c>
      <c r="W312" s="69"/>
      <c r="X312" s="77"/>
      <c r="Y312" s="69"/>
      <c r="Z312" s="77"/>
      <c r="AA312" s="69"/>
      <c r="AB312" s="77"/>
      <c r="AC312" s="69"/>
      <c r="AD312" s="77"/>
      <c r="AE312" s="67"/>
      <c r="AF312" s="75"/>
      <c r="AG312" s="67"/>
      <c r="AH312" s="75"/>
      <c r="AI312" s="50"/>
      <c r="AJ312" s="94"/>
      <c r="AK312" s="95" t="s">
        <v>80</v>
      </c>
      <c r="AL312" s="96"/>
      <c r="AM312" s="316" t="s">
        <v>22</v>
      </c>
      <c r="AN312" s="257"/>
      <c r="AO312" s="257"/>
      <c r="AP312" s="257"/>
      <c r="AQ312" s="257"/>
      <c r="AR312" s="257"/>
      <c r="AS312" s="257"/>
      <c r="AT312" s="257"/>
      <c r="AU312" s="257"/>
      <c r="AV312" s="258"/>
      <c r="AW312" s="258"/>
      <c r="AX312" s="258"/>
      <c r="AY312" s="258"/>
      <c r="AZ312" s="50"/>
      <c r="BA312" s="268"/>
      <c r="BB312" s="48"/>
      <c r="BC312" s="94"/>
      <c r="BD312" s="95" t="s">
        <v>80</v>
      </c>
      <c r="BE312" s="96"/>
      <c r="BF312" s="316" t="s">
        <v>22</v>
      </c>
      <c r="BG312" s="257">
        <f t="shared" ref="BG312:BG313" si="1220">F312</f>
        <v>0</v>
      </c>
      <c r="BH312" s="257">
        <f>G312+BG312</f>
        <v>0</v>
      </c>
      <c r="BI312" s="257">
        <f>H312+BH312</f>
        <v>0</v>
      </c>
      <c r="BJ312" s="257">
        <f>I312+BI312</f>
        <v>0</v>
      </c>
      <c r="BK312" s="257">
        <f>J312+BJ312</f>
        <v>0</v>
      </c>
      <c r="BL312" s="257">
        <f>K312+BK312</f>
        <v>0</v>
      </c>
      <c r="BM312" s="257">
        <f>L312+BL312</f>
        <v>0</v>
      </c>
      <c r="BN312" s="257">
        <f>M312+BM312</f>
        <v>0</v>
      </c>
      <c r="BO312" s="258">
        <f>N312+BN312</f>
        <v>0</v>
      </c>
      <c r="BP312" s="258">
        <f>O312+BO312</f>
        <v>0</v>
      </c>
      <c r="BQ312" s="258">
        <f>P312+BP312</f>
        <v>0</v>
      </c>
      <c r="BR312" s="258">
        <f>Q312+BQ312</f>
        <v>0</v>
      </c>
      <c r="BS312" s="50"/>
      <c r="BT312" s="94"/>
      <c r="BU312" s="95" t="s">
        <v>80</v>
      </c>
      <c r="BV312" s="96"/>
      <c r="BW312" s="316" t="s">
        <v>22</v>
      </c>
      <c r="BX312" s="257">
        <f t="shared" ref="BX312:BX313" si="1221">W312</f>
        <v>0</v>
      </c>
      <c r="BY312" s="257">
        <f>X312+BX312</f>
        <v>0</v>
      </c>
      <c r="BZ312" s="257">
        <f>Y312+BY312</f>
        <v>0</v>
      </c>
      <c r="CA312" s="257">
        <f>Z312+BZ312</f>
        <v>0</v>
      </c>
      <c r="CB312" s="257">
        <f>AA312+CA312</f>
        <v>0</v>
      </c>
      <c r="CC312" s="257">
        <f>AB312+CB312</f>
        <v>0</v>
      </c>
      <c r="CD312" s="257">
        <f>AC312+CC312</f>
        <v>0</v>
      </c>
      <c r="CE312" s="257">
        <f>AD312+CD312</f>
        <v>0</v>
      </c>
      <c r="CF312" s="258">
        <f>AE312+CE312</f>
        <v>0</v>
      </c>
      <c r="CG312" s="258">
        <f>AF312+CF312</f>
        <v>0</v>
      </c>
      <c r="CH312" s="258">
        <f>AG312+CG312</f>
        <v>0</v>
      </c>
      <c r="CI312" s="258">
        <f>AH312+CH312</f>
        <v>0</v>
      </c>
      <c r="CJ312" s="50"/>
      <c r="CK312" s="94"/>
      <c r="CL312" s="95" t="s">
        <v>80</v>
      </c>
      <c r="CM312" s="96"/>
      <c r="CN312" s="316" t="s">
        <v>22</v>
      </c>
      <c r="CO312" s="257">
        <f t="shared" ref="CO312:CO313" si="1222">AN312</f>
        <v>0</v>
      </c>
      <c r="CP312" s="257">
        <f>AO312+CO312</f>
        <v>0</v>
      </c>
      <c r="CQ312" s="257">
        <f>AP312+CP312</f>
        <v>0</v>
      </c>
      <c r="CR312" s="257">
        <f>AQ312+CQ312</f>
        <v>0</v>
      </c>
      <c r="CS312" s="257">
        <f>AR312+CR312</f>
        <v>0</v>
      </c>
      <c r="CT312" s="257">
        <f>AS312+CS312</f>
        <v>0</v>
      </c>
      <c r="CU312" s="257">
        <f>AT312+CT312</f>
        <v>0</v>
      </c>
      <c r="CV312" s="257">
        <f>AU312+CU312</f>
        <v>0</v>
      </c>
      <c r="CW312" s="258">
        <f>AV312+CV312</f>
        <v>0</v>
      </c>
      <c r="CX312" s="258">
        <f>AW312+CW312</f>
        <v>0</v>
      </c>
      <c r="CY312" s="258">
        <f>AX312+CX312</f>
        <v>0</v>
      </c>
      <c r="CZ312" s="258">
        <f>AY312+CY312</f>
        <v>0</v>
      </c>
      <c r="DA312" s="50"/>
      <c r="DB312" s="94"/>
      <c r="DC312" s="95" t="s">
        <v>80</v>
      </c>
      <c r="DD312" s="96"/>
      <c r="DE312" s="316" t="s">
        <v>22</v>
      </c>
      <c r="DF312" s="257"/>
      <c r="DG312" s="50"/>
    </row>
    <row r="313" spans="1:111" s="14" customFormat="1" ht="15" customHeight="1">
      <c r="A313" s="50"/>
      <c r="B313" s="94"/>
      <c r="C313" s="95"/>
      <c r="D313" s="96"/>
      <c r="E313" s="316" t="s">
        <v>140</v>
      </c>
      <c r="F313" s="69"/>
      <c r="G313" s="77"/>
      <c r="H313" s="69"/>
      <c r="I313" s="77"/>
      <c r="J313" s="69"/>
      <c r="K313" s="77"/>
      <c r="L313" s="69"/>
      <c r="M313" s="77"/>
      <c r="N313" s="67"/>
      <c r="O313" s="75"/>
      <c r="P313" s="67"/>
      <c r="Q313" s="75"/>
      <c r="R313" s="50"/>
      <c r="S313" s="94"/>
      <c r="T313" s="95"/>
      <c r="U313" s="96"/>
      <c r="V313" s="316" t="s">
        <v>140</v>
      </c>
      <c r="W313" s="69"/>
      <c r="X313" s="77"/>
      <c r="Y313" s="69"/>
      <c r="Z313" s="77"/>
      <c r="AA313" s="69"/>
      <c r="AB313" s="77"/>
      <c r="AC313" s="69"/>
      <c r="AD313" s="77"/>
      <c r="AE313" s="67"/>
      <c r="AF313" s="75"/>
      <c r="AG313" s="67"/>
      <c r="AH313" s="75"/>
      <c r="AI313" s="50"/>
      <c r="AJ313" s="94"/>
      <c r="AK313" s="95"/>
      <c r="AL313" s="96"/>
      <c r="AM313" s="316" t="s">
        <v>140</v>
      </c>
      <c r="AN313" s="257"/>
      <c r="AO313" s="257"/>
      <c r="AP313" s="257"/>
      <c r="AQ313" s="257"/>
      <c r="AR313" s="257"/>
      <c r="AS313" s="257"/>
      <c r="AT313" s="257"/>
      <c r="AU313" s="257"/>
      <c r="AV313" s="258"/>
      <c r="AW313" s="258"/>
      <c r="AX313" s="258"/>
      <c r="AY313" s="258"/>
      <c r="AZ313" s="50"/>
      <c r="BA313" s="268"/>
      <c r="BB313" s="48"/>
      <c r="BC313" s="94"/>
      <c r="BD313" s="95"/>
      <c r="BE313" s="96"/>
      <c r="BF313" s="316" t="s">
        <v>140</v>
      </c>
      <c r="BG313" s="257">
        <f t="shared" si="1220"/>
        <v>0</v>
      </c>
      <c r="BH313" s="257">
        <f>G313+BG313</f>
        <v>0</v>
      </c>
      <c r="BI313" s="257">
        <f>H313+BH313</f>
        <v>0</v>
      </c>
      <c r="BJ313" s="257">
        <f>I313+BI313</f>
        <v>0</v>
      </c>
      <c r="BK313" s="257">
        <f>J313+BJ313</f>
        <v>0</v>
      </c>
      <c r="BL313" s="257">
        <f>K313+BK313</f>
        <v>0</v>
      </c>
      <c r="BM313" s="257">
        <f>L313+BL313</f>
        <v>0</v>
      </c>
      <c r="BN313" s="257">
        <f>M313+BM313</f>
        <v>0</v>
      </c>
      <c r="BO313" s="258">
        <f>N313+BN313</f>
        <v>0</v>
      </c>
      <c r="BP313" s="258">
        <f>O313+BO313</f>
        <v>0</v>
      </c>
      <c r="BQ313" s="258">
        <f>P313+BP313</f>
        <v>0</v>
      </c>
      <c r="BR313" s="258">
        <f>Q313+BQ313</f>
        <v>0</v>
      </c>
      <c r="BS313" s="50"/>
      <c r="BT313" s="94"/>
      <c r="BU313" s="95"/>
      <c r="BV313" s="96"/>
      <c r="BW313" s="316" t="s">
        <v>140</v>
      </c>
      <c r="BX313" s="257">
        <f t="shared" si="1221"/>
        <v>0</v>
      </c>
      <c r="BY313" s="257">
        <f>X313+BX313</f>
        <v>0</v>
      </c>
      <c r="BZ313" s="257">
        <f>Y313+BY313</f>
        <v>0</v>
      </c>
      <c r="CA313" s="257">
        <f>Z313+BZ313</f>
        <v>0</v>
      </c>
      <c r="CB313" s="257">
        <f>AA313+CA313</f>
        <v>0</v>
      </c>
      <c r="CC313" s="257">
        <f>AB313+CB313</f>
        <v>0</v>
      </c>
      <c r="CD313" s="257">
        <f>AC313+CC313</f>
        <v>0</v>
      </c>
      <c r="CE313" s="257">
        <f>AD313+CD313</f>
        <v>0</v>
      </c>
      <c r="CF313" s="258">
        <f>AE313+CE313</f>
        <v>0</v>
      </c>
      <c r="CG313" s="258">
        <f>AF313+CF313</f>
        <v>0</v>
      </c>
      <c r="CH313" s="258">
        <f>AG313+CG313</f>
        <v>0</v>
      </c>
      <c r="CI313" s="258">
        <f>AH313+CH313</f>
        <v>0</v>
      </c>
      <c r="CJ313" s="50"/>
      <c r="CK313" s="94"/>
      <c r="CL313" s="95"/>
      <c r="CM313" s="96"/>
      <c r="CN313" s="316" t="s">
        <v>140</v>
      </c>
      <c r="CO313" s="257">
        <f t="shared" si="1222"/>
        <v>0</v>
      </c>
      <c r="CP313" s="257">
        <f>AO313+CO313</f>
        <v>0</v>
      </c>
      <c r="CQ313" s="257">
        <f>AP313+CP313</f>
        <v>0</v>
      </c>
      <c r="CR313" s="257">
        <f>AQ313+CQ313</f>
        <v>0</v>
      </c>
      <c r="CS313" s="257">
        <f>AR313+CR313</f>
        <v>0</v>
      </c>
      <c r="CT313" s="257">
        <f>AS313+CS313</f>
        <v>0</v>
      </c>
      <c r="CU313" s="257">
        <f>AT313+CT313</f>
        <v>0</v>
      </c>
      <c r="CV313" s="257">
        <f>AU313+CU313</f>
        <v>0</v>
      </c>
      <c r="CW313" s="258">
        <f>AV313+CV313</f>
        <v>0</v>
      </c>
      <c r="CX313" s="258">
        <f>AW313+CW313</f>
        <v>0</v>
      </c>
      <c r="CY313" s="258">
        <f>AX313+CX313</f>
        <v>0</v>
      </c>
      <c r="CZ313" s="258">
        <f>AY313+CY313</f>
        <v>0</v>
      </c>
      <c r="DA313" s="50"/>
      <c r="DB313" s="94"/>
      <c r="DC313" s="95"/>
      <c r="DD313" s="96"/>
      <c r="DE313" s="316" t="s">
        <v>140</v>
      </c>
      <c r="DF313" s="257"/>
      <c r="DG313" s="50"/>
    </row>
    <row r="314" spans="1:111" s="14" customFormat="1" ht="15" customHeight="1">
      <c r="A314" s="50"/>
      <c r="B314" s="94"/>
      <c r="C314" s="95"/>
      <c r="D314" s="96"/>
      <c r="E314" s="316" t="s">
        <v>249</v>
      </c>
      <c r="F314" s="69">
        <f t="shared" ref="F314:Q323" si="1223">IF(F312=0,0,F313/F312)</f>
        <v>0</v>
      </c>
      <c r="G314" s="77">
        <f t="shared" si="1223"/>
        <v>0</v>
      </c>
      <c r="H314" s="69">
        <f t="shared" si="1223"/>
        <v>0</v>
      </c>
      <c r="I314" s="77">
        <f t="shared" si="1223"/>
        <v>0</v>
      </c>
      <c r="J314" s="69">
        <f t="shared" si="1223"/>
        <v>0</v>
      </c>
      <c r="K314" s="77">
        <f t="shared" si="1223"/>
        <v>0</v>
      </c>
      <c r="L314" s="69">
        <f t="shared" si="1223"/>
        <v>0</v>
      </c>
      <c r="M314" s="77">
        <f t="shared" si="1223"/>
        <v>0</v>
      </c>
      <c r="N314" s="67">
        <f t="shared" si="1223"/>
        <v>0</v>
      </c>
      <c r="O314" s="75">
        <f t="shared" si="1223"/>
        <v>0</v>
      </c>
      <c r="P314" s="67">
        <f t="shared" si="1223"/>
        <v>0</v>
      </c>
      <c r="Q314" s="75">
        <f t="shared" si="1223"/>
        <v>0</v>
      </c>
      <c r="R314" s="50"/>
      <c r="S314" s="94"/>
      <c r="T314" s="95"/>
      <c r="U314" s="96"/>
      <c r="V314" s="316" t="s">
        <v>249</v>
      </c>
      <c r="W314" s="69">
        <f t="shared" ref="W314:AH314" si="1224">IF(W312=0,0,W313/W312)</f>
        <v>0</v>
      </c>
      <c r="X314" s="77">
        <f t="shared" si="1224"/>
        <v>0</v>
      </c>
      <c r="Y314" s="69">
        <f t="shared" si="1224"/>
        <v>0</v>
      </c>
      <c r="Z314" s="77">
        <f t="shared" si="1224"/>
        <v>0</v>
      </c>
      <c r="AA314" s="69">
        <f t="shared" si="1224"/>
        <v>0</v>
      </c>
      <c r="AB314" s="77">
        <f t="shared" si="1224"/>
        <v>0</v>
      </c>
      <c r="AC314" s="69">
        <f t="shared" si="1224"/>
        <v>0</v>
      </c>
      <c r="AD314" s="77">
        <f t="shared" si="1224"/>
        <v>0</v>
      </c>
      <c r="AE314" s="67">
        <f t="shared" si="1224"/>
        <v>0</v>
      </c>
      <c r="AF314" s="75">
        <f t="shared" si="1224"/>
        <v>0</v>
      </c>
      <c r="AG314" s="67">
        <f t="shared" si="1224"/>
        <v>0</v>
      </c>
      <c r="AH314" s="75">
        <f t="shared" si="1224"/>
        <v>0</v>
      </c>
      <c r="AI314" s="50"/>
      <c r="AJ314" s="94"/>
      <c r="AK314" s="95"/>
      <c r="AL314" s="96"/>
      <c r="AM314" s="316" t="s">
        <v>249</v>
      </c>
      <c r="AN314" s="257">
        <f t="shared" ref="AN314:AY314" si="1225">IF(AN312=0,0,AN313/AN312)</f>
        <v>0</v>
      </c>
      <c r="AO314" s="257">
        <f t="shared" si="1225"/>
        <v>0</v>
      </c>
      <c r="AP314" s="257">
        <f t="shared" si="1225"/>
        <v>0</v>
      </c>
      <c r="AQ314" s="257">
        <f t="shared" si="1225"/>
        <v>0</v>
      </c>
      <c r="AR314" s="257">
        <f t="shared" si="1225"/>
        <v>0</v>
      </c>
      <c r="AS314" s="257">
        <f t="shared" si="1225"/>
        <v>0</v>
      </c>
      <c r="AT314" s="257">
        <f t="shared" si="1225"/>
        <v>0</v>
      </c>
      <c r="AU314" s="257">
        <f t="shared" si="1225"/>
        <v>0</v>
      </c>
      <c r="AV314" s="258">
        <f t="shared" si="1225"/>
        <v>0</v>
      </c>
      <c r="AW314" s="258">
        <f t="shared" si="1225"/>
        <v>0</v>
      </c>
      <c r="AX314" s="258">
        <f t="shared" si="1225"/>
        <v>0</v>
      </c>
      <c r="AY314" s="258">
        <f t="shared" si="1225"/>
        <v>0</v>
      </c>
      <c r="AZ314" s="50"/>
      <c r="BA314" s="268"/>
      <c r="BB314" s="48"/>
      <c r="BC314" s="94"/>
      <c r="BD314" s="95"/>
      <c r="BE314" s="96"/>
      <c r="BF314" s="316" t="s">
        <v>249</v>
      </c>
      <c r="BG314" s="257">
        <f t="shared" ref="BG314:BR314" si="1226">IF(BG312=0,0,BG313/BG312)</f>
        <v>0</v>
      </c>
      <c r="BH314" s="257">
        <f t="shared" si="1226"/>
        <v>0</v>
      </c>
      <c r="BI314" s="257">
        <f t="shared" si="1226"/>
        <v>0</v>
      </c>
      <c r="BJ314" s="257">
        <f t="shared" si="1226"/>
        <v>0</v>
      </c>
      <c r="BK314" s="257">
        <f t="shared" si="1226"/>
        <v>0</v>
      </c>
      <c r="BL314" s="257">
        <f t="shared" si="1226"/>
        <v>0</v>
      </c>
      <c r="BM314" s="257">
        <f t="shared" si="1226"/>
        <v>0</v>
      </c>
      <c r="BN314" s="257">
        <f t="shared" si="1226"/>
        <v>0</v>
      </c>
      <c r="BO314" s="258">
        <f t="shared" si="1226"/>
        <v>0</v>
      </c>
      <c r="BP314" s="258">
        <f t="shared" si="1226"/>
        <v>0</v>
      </c>
      <c r="BQ314" s="258">
        <f t="shared" si="1226"/>
        <v>0</v>
      </c>
      <c r="BR314" s="258">
        <f t="shared" si="1226"/>
        <v>0</v>
      </c>
      <c r="BS314" s="50"/>
      <c r="BT314" s="94"/>
      <c r="BU314" s="95"/>
      <c r="BV314" s="96"/>
      <c r="BW314" s="316" t="s">
        <v>249</v>
      </c>
      <c r="BX314" s="257">
        <f t="shared" ref="BX314:CI314" si="1227">IF(BX312=0,0,BX313/BX312)</f>
        <v>0</v>
      </c>
      <c r="BY314" s="257">
        <f t="shared" si="1227"/>
        <v>0</v>
      </c>
      <c r="BZ314" s="257">
        <f t="shared" si="1227"/>
        <v>0</v>
      </c>
      <c r="CA314" s="257">
        <f t="shared" si="1227"/>
        <v>0</v>
      </c>
      <c r="CB314" s="257">
        <f t="shared" si="1227"/>
        <v>0</v>
      </c>
      <c r="CC314" s="257">
        <f t="shared" si="1227"/>
        <v>0</v>
      </c>
      <c r="CD314" s="257">
        <f t="shared" si="1227"/>
        <v>0</v>
      </c>
      <c r="CE314" s="257">
        <f t="shared" si="1227"/>
        <v>0</v>
      </c>
      <c r="CF314" s="258">
        <f t="shared" si="1227"/>
        <v>0</v>
      </c>
      <c r="CG314" s="258">
        <f t="shared" si="1227"/>
        <v>0</v>
      </c>
      <c r="CH314" s="258">
        <f t="shared" si="1227"/>
        <v>0</v>
      </c>
      <c r="CI314" s="258">
        <f t="shared" si="1227"/>
        <v>0</v>
      </c>
      <c r="CJ314" s="50"/>
      <c r="CK314" s="94"/>
      <c r="CL314" s="95"/>
      <c r="CM314" s="96"/>
      <c r="CN314" s="316" t="s">
        <v>249</v>
      </c>
      <c r="CO314" s="257">
        <f t="shared" ref="CO314:CZ314" si="1228">IF(CO312=0,0,CO313/CO312)</f>
        <v>0</v>
      </c>
      <c r="CP314" s="257">
        <f t="shared" si="1228"/>
        <v>0</v>
      </c>
      <c r="CQ314" s="257">
        <f t="shared" si="1228"/>
        <v>0</v>
      </c>
      <c r="CR314" s="257">
        <f t="shared" si="1228"/>
        <v>0</v>
      </c>
      <c r="CS314" s="257">
        <f t="shared" si="1228"/>
        <v>0</v>
      </c>
      <c r="CT314" s="257">
        <f t="shared" si="1228"/>
        <v>0</v>
      </c>
      <c r="CU314" s="257">
        <f t="shared" si="1228"/>
        <v>0</v>
      </c>
      <c r="CV314" s="257">
        <f t="shared" si="1228"/>
        <v>0</v>
      </c>
      <c r="CW314" s="258">
        <f t="shared" si="1228"/>
        <v>0</v>
      </c>
      <c r="CX314" s="258">
        <f t="shared" si="1228"/>
        <v>0</v>
      </c>
      <c r="CY314" s="258">
        <f t="shared" si="1228"/>
        <v>0</v>
      </c>
      <c r="CZ314" s="258">
        <f t="shared" si="1228"/>
        <v>0</v>
      </c>
      <c r="DA314" s="50"/>
      <c r="DB314" s="94"/>
      <c r="DC314" s="95"/>
      <c r="DD314" s="96"/>
      <c r="DE314" s="316" t="s">
        <v>249</v>
      </c>
      <c r="DF314" s="257">
        <f t="shared" ref="DF314" si="1229">IF(DF312=0,0,DF313/DF312)</f>
        <v>0</v>
      </c>
      <c r="DG314" s="50"/>
    </row>
    <row r="315" spans="1:111" s="14" customFormat="1" ht="15" customHeight="1">
      <c r="A315" s="50"/>
      <c r="B315" s="94"/>
      <c r="C315" s="95" t="s">
        <v>81</v>
      </c>
      <c r="D315" s="96"/>
      <c r="E315" s="316" t="s">
        <v>22</v>
      </c>
      <c r="F315" s="69"/>
      <c r="G315" s="86"/>
      <c r="H315" s="81"/>
      <c r="I315" s="86"/>
      <c r="J315" s="81"/>
      <c r="K315" s="86"/>
      <c r="L315" s="81"/>
      <c r="M315" s="77"/>
      <c r="N315" s="66"/>
      <c r="O315" s="74"/>
      <c r="P315" s="66"/>
      <c r="Q315" s="74"/>
      <c r="R315" s="50"/>
      <c r="S315" s="94"/>
      <c r="T315" s="95" t="s">
        <v>81</v>
      </c>
      <c r="U315" s="96"/>
      <c r="V315" s="316" t="s">
        <v>22</v>
      </c>
      <c r="W315" s="69"/>
      <c r="X315" s="86"/>
      <c r="Y315" s="81"/>
      <c r="Z315" s="86"/>
      <c r="AA315" s="81"/>
      <c r="AB315" s="86"/>
      <c r="AC315" s="81"/>
      <c r="AD315" s="77"/>
      <c r="AE315" s="66"/>
      <c r="AF315" s="74"/>
      <c r="AG315" s="66"/>
      <c r="AH315" s="74"/>
      <c r="AI315" s="50"/>
      <c r="AJ315" s="94"/>
      <c r="AK315" s="95" t="s">
        <v>81</v>
      </c>
      <c r="AL315" s="96"/>
      <c r="AM315" s="316" t="s">
        <v>22</v>
      </c>
      <c r="AN315" s="257"/>
      <c r="AO315" s="343"/>
      <c r="AP315" s="343"/>
      <c r="AQ315" s="343"/>
      <c r="AR315" s="343"/>
      <c r="AS315" s="343"/>
      <c r="AT315" s="343"/>
      <c r="AU315" s="257"/>
      <c r="AV315" s="346"/>
      <c r="AW315" s="346"/>
      <c r="AX315" s="346"/>
      <c r="AY315" s="346"/>
      <c r="AZ315" s="50"/>
      <c r="BA315" s="268"/>
      <c r="BB315" s="48"/>
      <c r="BC315" s="94"/>
      <c r="BD315" s="95" t="s">
        <v>81</v>
      </c>
      <c r="BE315" s="96"/>
      <c r="BF315" s="316" t="s">
        <v>22</v>
      </c>
      <c r="BG315" s="257">
        <f t="shared" ref="BG315:BG316" si="1230">F315</f>
        <v>0</v>
      </c>
      <c r="BH315" s="343">
        <f>G315+BG315</f>
        <v>0</v>
      </c>
      <c r="BI315" s="343">
        <f>H315+BH315</f>
        <v>0</v>
      </c>
      <c r="BJ315" s="343">
        <f>I315+BI315</f>
        <v>0</v>
      </c>
      <c r="BK315" s="343">
        <f>J315+BJ315</f>
        <v>0</v>
      </c>
      <c r="BL315" s="343">
        <f>K315+BK315</f>
        <v>0</v>
      </c>
      <c r="BM315" s="343">
        <f>L315+BL315</f>
        <v>0</v>
      </c>
      <c r="BN315" s="257">
        <f>M315+BM315</f>
        <v>0</v>
      </c>
      <c r="BO315" s="346">
        <f>N315+BN315</f>
        <v>0</v>
      </c>
      <c r="BP315" s="346">
        <f>O315+BO315</f>
        <v>0</v>
      </c>
      <c r="BQ315" s="346">
        <f>P315+BP315</f>
        <v>0</v>
      </c>
      <c r="BR315" s="346">
        <f>Q315+BQ315</f>
        <v>0</v>
      </c>
      <c r="BS315" s="50"/>
      <c r="BT315" s="94"/>
      <c r="BU315" s="95" t="s">
        <v>81</v>
      </c>
      <c r="BV315" s="96"/>
      <c r="BW315" s="316" t="s">
        <v>22</v>
      </c>
      <c r="BX315" s="257">
        <f t="shared" ref="BX315:BX316" si="1231">W315</f>
        <v>0</v>
      </c>
      <c r="BY315" s="343">
        <f>X315+BX315</f>
        <v>0</v>
      </c>
      <c r="BZ315" s="343">
        <f>Y315+BY315</f>
        <v>0</v>
      </c>
      <c r="CA315" s="343">
        <f>Z315+BZ315</f>
        <v>0</v>
      </c>
      <c r="CB315" s="343">
        <f>AA315+CA315</f>
        <v>0</v>
      </c>
      <c r="CC315" s="343">
        <f>AB315+CB315</f>
        <v>0</v>
      </c>
      <c r="CD315" s="343">
        <f>AC315+CC315</f>
        <v>0</v>
      </c>
      <c r="CE315" s="257">
        <f>AD315+CD315</f>
        <v>0</v>
      </c>
      <c r="CF315" s="346">
        <f>AE315+CE315</f>
        <v>0</v>
      </c>
      <c r="CG315" s="346">
        <f>AF315+CF315</f>
        <v>0</v>
      </c>
      <c r="CH315" s="346">
        <f>AG315+CG315</f>
        <v>0</v>
      </c>
      <c r="CI315" s="346">
        <f>AH315+CH315</f>
        <v>0</v>
      </c>
      <c r="CJ315" s="50"/>
      <c r="CK315" s="94"/>
      <c r="CL315" s="95" t="s">
        <v>81</v>
      </c>
      <c r="CM315" s="96"/>
      <c r="CN315" s="316" t="s">
        <v>22</v>
      </c>
      <c r="CO315" s="257">
        <f t="shared" ref="CO315:CO316" si="1232">AN315</f>
        <v>0</v>
      </c>
      <c r="CP315" s="343">
        <f>AO315+CO315</f>
        <v>0</v>
      </c>
      <c r="CQ315" s="343">
        <f>AP315+CP315</f>
        <v>0</v>
      </c>
      <c r="CR315" s="343">
        <f>AQ315+CQ315</f>
        <v>0</v>
      </c>
      <c r="CS315" s="343">
        <f>AR315+CR315</f>
        <v>0</v>
      </c>
      <c r="CT315" s="343">
        <f>AS315+CS315</f>
        <v>0</v>
      </c>
      <c r="CU315" s="343">
        <f>AT315+CT315</f>
        <v>0</v>
      </c>
      <c r="CV315" s="257">
        <f>AU315+CU315</f>
        <v>0</v>
      </c>
      <c r="CW315" s="346">
        <f>AV315+CV315</f>
        <v>0</v>
      </c>
      <c r="CX315" s="346">
        <f>AW315+CW315</f>
        <v>0</v>
      </c>
      <c r="CY315" s="346">
        <f>AX315+CX315</f>
        <v>0</v>
      </c>
      <c r="CZ315" s="346">
        <f>AY315+CY315</f>
        <v>0</v>
      </c>
      <c r="DA315" s="50"/>
      <c r="DB315" s="94"/>
      <c r="DC315" s="95" t="s">
        <v>81</v>
      </c>
      <c r="DD315" s="96"/>
      <c r="DE315" s="316" t="s">
        <v>22</v>
      </c>
      <c r="DF315" s="257"/>
      <c r="DG315" s="50"/>
    </row>
    <row r="316" spans="1:111" s="14" customFormat="1" ht="15" customHeight="1">
      <c r="A316" s="50"/>
      <c r="B316" s="94"/>
      <c r="C316" s="95"/>
      <c r="D316" s="96"/>
      <c r="E316" s="316" t="s">
        <v>140</v>
      </c>
      <c r="F316" s="69"/>
      <c r="G316" s="86"/>
      <c r="H316" s="81"/>
      <c r="I316" s="86"/>
      <c r="J316" s="81"/>
      <c r="K316" s="86"/>
      <c r="L316" s="81"/>
      <c r="M316" s="77"/>
      <c r="N316" s="66"/>
      <c r="O316" s="74"/>
      <c r="P316" s="66"/>
      <c r="Q316" s="74"/>
      <c r="R316" s="50"/>
      <c r="S316" s="94"/>
      <c r="T316" s="95"/>
      <c r="U316" s="96"/>
      <c r="V316" s="316" t="s">
        <v>140</v>
      </c>
      <c r="W316" s="69"/>
      <c r="X316" s="86"/>
      <c r="Y316" s="81"/>
      <c r="Z316" s="86"/>
      <c r="AA316" s="81"/>
      <c r="AB316" s="86"/>
      <c r="AC316" s="81"/>
      <c r="AD316" s="77"/>
      <c r="AE316" s="66"/>
      <c r="AF316" s="74"/>
      <c r="AG316" s="66"/>
      <c r="AH316" s="74"/>
      <c r="AI316" s="50"/>
      <c r="AJ316" s="94"/>
      <c r="AK316" s="95"/>
      <c r="AL316" s="96"/>
      <c r="AM316" s="316" t="s">
        <v>140</v>
      </c>
      <c r="AN316" s="257"/>
      <c r="AO316" s="343"/>
      <c r="AP316" s="343"/>
      <c r="AQ316" s="343"/>
      <c r="AR316" s="343"/>
      <c r="AS316" s="343"/>
      <c r="AT316" s="343"/>
      <c r="AU316" s="257"/>
      <c r="AV316" s="346"/>
      <c r="AW316" s="346"/>
      <c r="AX316" s="346"/>
      <c r="AY316" s="346"/>
      <c r="AZ316" s="50"/>
      <c r="BA316" s="268"/>
      <c r="BB316" s="48"/>
      <c r="BC316" s="94"/>
      <c r="BD316" s="95"/>
      <c r="BE316" s="96"/>
      <c r="BF316" s="316" t="s">
        <v>140</v>
      </c>
      <c r="BG316" s="257">
        <f t="shared" si="1230"/>
        <v>0</v>
      </c>
      <c r="BH316" s="343">
        <f>G316+BG316</f>
        <v>0</v>
      </c>
      <c r="BI316" s="343">
        <f>H316+BH316</f>
        <v>0</v>
      </c>
      <c r="BJ316" s="343">
        <f>I316+BI316</f>
        <v>0</v>
      </c>
      <c r="BK316" s="343">
        <f>J316+BJ316</f>
        <v>0</v>
      </c>
      <c r="BL316" s="343">
        <f>K316+BK316</f>
        <v>0</v>
      </c>
      <c r="BM316" s="343">
        <f>L316+BL316</f>
        <v>0</v>
      </c>
      <c r="BN316" s="257">
        <f>M316+BM316</f>
        <v>0</v>
      </c>
      <c r="BO316" s="346">
        <f>N316+BN316</f>
        <v>0</v>
      </c>
      <c r="BP316" s="346">
        <f>O316+BO316</f>
        <v>0</v>
      </c>
      <c r="BQ316" s="346">
        <f>P316+BP316</f>
        <v>0</v>
      </c>
      <c r="BR316" s="346">
        <f>Q316+BQ316</f>
        <v>0</v>
      </c>
      <c r="BS316" s="50"/>
      <c r="BT316" s="94"/>
      <c r="BU316" s="95"/>
      <c r="BV316" s="96"/>
      <c r="BW316" s="316" t="s">
        <v>140</v>
      </c>
      <c r="BX316" s="257">
        <f t="shared" si="1231"/>
        <v>0</v>
      </c>
      <c r="BY316" s="343">
        <f>X316+BX316</f>
        <v>0</v>
      </c>
      <c r="BZ316" s="343">
        <f>Y316+BY316</f>
        <v>0</v>
      </c>
      <c r="CA316" s="343">
        <f>Z316+BZ316</f>
        <v>0</v>
      </c>
      <c r="CB316" s="343">
        <f>AA316+CA316</f>
        <v>0</v>
      </c>
      <c r="CC316" s="343">
        <f>AB316+CB316</f>
        <v>0</v>
      </c>
      <c r="CD316" s="343">
        <f>AC316+CC316</f>
        <v>0</v>
      </c>
      <c r="CE316" s="257">
        <f>AD316+CD316</f>
        <v>0</v>
      </c>
      <c r="CF316" s="346">
        <f>AE316+CE316</f>
        <v>0</v>
      </c>
      <c r="CG316" s="346">
        <f>AF316+CF316</f>
        <v>0</v>
      </c>
      <c r="CH316" s="346">
        <f>AG316+CG316</f>
        <v>0</v>
      </c>
      <c r="CI316" s="346">
        <f>AH316+CH316</f>
        <v>0</v>
      </c>
      <c r="CJ316" s="50"/>
      <c r="CK316" s="94"/>
      <c r="CL316" s="95"/>
      <c r="CM316" s="96"/>
      <c r="CN316" s="316" t="s">
        <v>140</v>
      </c>
      <c r="CO316" s="257">
        <f t="shared" si="1232"/>
        <v>0</v>
      </c>
      <c r="CP316" s="343">
        <f>AO316+CO316</f>
        <v>0</v>
      </c>
      <c r="CQ316" s="343">
        <f>AP316+CP316</f>
        <v>0</v>
      </c>
      <c r="CR316" s="343">
        <f>AQ316+CQ316</f>
        <v>0</v>
      </c>
      <c r="CS316" s="343">
        <f>AR316+CR316</f>
        <v>0</v>
      </c>
      <c r="CT316" s="343">
        <f>AS316+CS316</f>
        <v>0</v>
      </c>
      <c r="CU316" s="343">
        <f>AT316+CT316</f>
        <v>0</v>
      </c>
      <c r="CV316" s="257">
        <f>AU316+CU316</f>
        <v>0</v>
      </c>
      <c r="CW316" s="346">
        <f>AV316+CV316</f>
        <v>0</v>
      </c>
      <c r="CX316" s="346">
        <f>AW316+CW316</f>
        <v>0</v>
      </c>
      <c r="CY316" s="346">
        <f>AX316+CX316</f>
        <v>0</v>
      </c>
      <c r="CZ316" s="346">
        <f>AY316+CY316</f>
        <v>0</v>
      </c>
      <c r="DA316" s="50"/>
      <c r="DB316" s="94"/>
      <c r="DC316" s="95"/>
      <c r="DD316" s="96"/>
      <c r="DE316" s="316" t="s">
        <v>140</v>
      </c>
      <c r="DF316" s="257"/>
      <c r="DG316" s="50"/>
    </row>
    <row r="317" spans="1:111" s="14" customFormat="1" ht="15" customHeight="1">
      <c r="A317" s="50"/>
      <c r="B317" s="94"/>
      <c r="C317" s="95"/>
      <c r="D317" s="96"/>
      <c r="E317" s="316" t="s">
        <v>249</v>
      </c>
      <c r="F317" s="69">
        <f t="shared" si="1223"/>
        <v>0</v>
      </c>
      <c r="G317" s="86">
        <f t="shared" si="1223"/>
        <v>0</v>
      </c>
      <c r="H317" s="81">
        <f t="shared" si="1223"/>
        <v>0</v>
      </c>
      <c r="I317" s="86">
        <f t="shared" si="1223"/>
        <v>0</v>
      </c>
      <c r="J317" s="81">
        <f t="shared" si="1223"/>
        <v>0</v>
      </c>
      <c r="K317" s="86">
        <f t="shared" si="1223"/>
        <v>0</v>
      </c>
      <c r="L317" s="81">
        <f t="shared" si="1223"/>
        <v>0</v>
      </c>
      <c r="M317" s="77">
        <f t="shared" si="1223"/>
        <v>0</v>
      </c>
      <c r="N317" s="66">
        <f t="shared" si="1223"/>
        <v>0</v>
      </c>
      <c r="O317" s="74">
        <f t="shared" si="1223"/>
        <v>0</v>
      </c>
      <c r="P317" s="66">
        <f t="shared" si="1223"/>
        <v>0</v>
      </c>
      <c r="Q317" s="74">
        <f t="shared" si="1223"/>
        <v>0</v>
      </c>
      <c r="R317" s="50"/>
      <c r="S317" s="94"/>
      <c r="T317" s="95"/>
      <c r="U317" s="96"/>
      <c r="V317" s="316" t="s">
        <v>249</v>
      </c>
      <c r="W317" s="69">
        <f t="shared" ref="W317:AH317" si="1233">IF(W315=0,0,W316/W315)</f>
        <v>0</v>
      </c>
      <c r="X317" s="86">
        <f t="shared" si="1233"/>
        <v>0</v>
      </c>
      <c r="Y317" s="81">
        <f t="shared" si="1233"/>
        <v>0</v>
      </c>
      <c r="Z317" s="86">
        <f t="shared" si="1233"/>
        <v>0</v>
      </c>
      <c r="AA317" s="81">
        <f t="shared" si="1233"/>
        <v>0</v>
      </c>
      <c r="AB317" s="86">
        <f t="shared" si="1233"/>
        <v>0</v>
      </c>
      <c r="AC317" s="81">
        <f t="shared" si="1233"/>
        <v>0</v>
      </c>
      <c r="AD317" s="77">
        <f t="shared" si="1233"/>
        <v>0</v>
      </c>
      <c r="AE317" s="66">
        <f t="shared" si="1233"/>
        <v>0</v>
      </c>
      <c r="AF317" s="74">
        <f t="shared" si="1233"/>
        <v>0</v>
      </c>
      <c r="AG317" s="66">
        <f t="shared" si="1233"/>
        <v>0</v>
      </c>
      <c r="AH317" s="74">
        <f t="shared" si="1233"/>
        <v>0</v>
      </c>
      <c r="AI317" s="50"/>
      <c r="AJ317" s="94"/>
      <c r="AK317" s="95"/>
      <c r="AL317" s="96"/>
      <c r="AM317" s="316" t="s">
        <v>249</v>
      </c>
      <c r="AN317" s="257">
        <f t="shared" ref="AN317:AY317" si="1234">IF(AN315=0,0,AN316/AN315)</f>
        <v>0</v>
      </c>
      <c r="AO317" s="343">
        <f t="shared" si="1234"/>
        <v>0</v>
      </c>
      <c r="AP317" s="343">
        <f t="shared" si="1234"/>
        <v>0</v>
      </c>
      <c r="AQ317" s="343">
        <f t="shared" si="1234"/>
        <v>0</v>
      </c>
      <c r="AR317" s="343">
        <f t="shared" si="1234"/>
        <v>0</v>
      </c>
      <c r="AS317" s="343">
        <f t="shared" si="1234"/>
        <v>0</v>
      </c>
      <c r="AT317" s="343">
        <f t="shared" si="1234"/>
        <v>0</v>
      </c>
      <c r="AU317" s="257">
        <f t="shared" si="1234"/>
        <v>0</v>
      </c>
      <c r="AV317" s="346">
        <f t="shared" si="1234"/>
        <v>0</v>
      </c>
      <c r="AW317" s="346">
        <f t="shared" si="1234"/>
        <v>0</v>
      </c>
      <c r="AX317" s="346">
        <f t="shared" si="1234"/>
        <v>0</v>
      </c>
      <c r="AY317" s="346">
        <f t="shared" si="1234"/>
        <v>0</v>
      </c>
      <c r="AZ317" s="50"/>
      <c r="BA317" s="268"/>
      <c r="BB317" s="48"/>
      <c r="BC317" s="94"/>
      <c r="BD317" s="95"/>
      <c r="BE317" s="96"/>
      <c r="BF317" s="316" t="s">
        <v>249</v>
      </c>
      <c r="BG317" s="257">
        <f t="shared" ref="BG317:BR317" si="1235">IF(BG315=0,0,BG316/BG315)</f>
        <v>0</v>
      </c>
      <c r="BH317" s="343">
        <f t="shared" si="1235"/>
        <v>0</v>
      </c>
      <c r="BI317" s="343">
        <f t="shared" si="1235"/>
        <v>0</v>
      </c>
      <c r="BJ317" s="343">
        <f t="shared" si="1235"/>
        <v>0</v>
      </c>
      <c r="BK317" s="343">
        <f t="shared" si="1235"/>
        <v>0</v>
      </c>
      <c r="BL317" s="343">
        <f t="shared" si="1235"/>
        <v>0</v>
      </c>
      <c r="BM317" s="343">
        <f t="shared" si="1235"/>
        <v>0</v>
      </c>
      <c r="BN317" s="257">
        <f t="shared" si="1235"/>
        <v>0</v>
      </c>
      <c r="BO317" s="346">
        <f t="shared" si="1235"/>
        <v>0</v>
      </c>
      <c r="BP317" s="346">
        <f t="shared" si="1235"/>
        <v>0</v>
      </c>
      <c r="BQ317" s="346">
        <f t="shared" si="1235"/>
        <v>0</v>
      </c>
      <c r="BR317" s="346">
        <f t="shared" si="1235"/>
        <v>0</v>
      </c>
      <c r="BS317" s="50"/>
      <c r="BT317" s="94"/>
      <c r="BU317" s="95"/>
      <c r="BV317" s="96"/>
      <c r="BW317" s="316" t="s">
        <v>249</v>
      </c>
      <c r="BX317" s="257">
        <f t="shared" ref="BX317:CI317" si="1236">IF(BX315=0,0,BX316/BX315)</f>
        <v>0</v>
      </c>
      <c r="BY317" s="343">
        <f t="shared" si="1236"/>
        <v>0</v>
      </c>
      <c r="BZ317" s="343">
        <f t="shared" si="1236"/>
        <v>0</v>
      </c>
      <c r="CA317" s="343">
        <f t="shared" si="1236"/>
        <v>0</v>
      </c>
      <c r="CB317" s="343">
        <f t="shared" si="1236"/>
        <v>0</v>
      </c>
      <c r="CC317" s="343">
        <f t="shared" si="1236"/>
        <v>0</v>
      </c>
      <c r="CD317" s="343">
        <f t="shared" si="1236"/>
        <v>0</v>
      </c>
      <c r="CE317" s="257">
        <f t="shared" si="1236"/>
        <v>0</v>
      </c>
      <c r="CF317" s="346">
        <f t="shared" si="1236"/>
        <v>0</v>
      </c>
      <c r="CG317" s="346">
        <f t="shared" si="1236"/>
        <v>0</v>
      </c>
      <c r="CH317" s="346">
        <f t="shared" si="1236"/>
        <v>0</v>
      </c>
      <c r="CI317" s="346">
        <f t="shared" si="1236"/>
        <v>0</v>
      </c>
      <c r="CJ317" s="50"/>
      <c r="CK317" s="94"/>
      <c r="CL317" s="95"/>
      <c r="CM317" s="96"/>
      <c r="CN317" s="316" t="s">
        <v>249</v>
      </c>
      <c r="CO317" s="257">
        <f t="shared" ref="CO317:CZ317" si="1237">IF(CO315=0,0,CO316/CO315)</f>
        <v>0</v>
      </c>
      <c r="CP317" s="343">
        <f t="shared" si="1237"/>
        <v>0</v>
      </c>
      <c r="CQ317" s="343">
        <f t="shared" si="1237"/>
        <v>0</v>
      </c>
      <c r="CR317" s="343">
        <f t="shared" si="1237"/>
        <v>0</v>
      </c>
      <c r="CS317" s="343">
        <f t="shared" si="1237"/>
        <v>0</v>
      </c>
      <c r="CT317" s="343">
        <f t="shared" si="1237"/>
        <v>0</v>
      </c>
      <c r="CU317" s="343">
        <f t="shared" si="1237"/>
        <v>0</v>
      </c>
      <c r="CV317" s="257">
        <f t="shared" si="1237"/>
        <v>0</v>
      </c>
      <c r="CW317" s="346">
        <f t="shared" si="1237"/>
        <v>0</v>
      </c>
      <c r="CX317" s="346">
        <f t="shared" si="1237"/>
        <v>0</v>
      </c>
      <c r="CY317" s="346">
        <f t="shared" si="1237"/>
        <v>0</v>
      </c>
      <c r="CZ317" s="346">
        <f t="shared" si="1237"/>
        <v>0</v>
      </c>
      <c r="DA317" s="50"/>
      <c r="DB317" s="94"/>
      <c r="DC317" s="95"/>
      <c r="DD317" s="96"/>
      <c r="DE317" s="316" t="s">
        <v>249</v>
      </c>
      <c r="DF317" s="257">
        <f t="shared" ref="DF317" si="1238">IF(DF315=0,0,DF316/DF315)</f>
        <v>0</v>
      </c>
      <c r="DG317" s="50"/>
    </row>
    <row r="318" spans="1:111" s="14" customFormat="1" ht="15" customHeight="1">
      <c r="A318" s="50"/>
      <c r="B318" s="94"/>
      <c r="C318" s="95" t="s">
        <v>82</v>
      </c>
      <c r="D318" s="96"/>
      <c r="E318" s="316" t="s">
        <v>22</v>
      </c>
      <c r="F318" s="69"/>
      <c r="G318" s="77"/>
      <c r="H318" s="69"/>
      <c r="I318" s="77"/>
      <c r="J318" s="69"/>
      <c r="K318" s="77"/>
      <c r="L318" s="69"/>
      <c r="M318" s="77"/>
      <c r="N318" s="67"/>
      <c r="O318" s="75"/>
      <c r="P318" s="67"/>
      <c r="Q318" s="75"/>
      <c r="R318" s="50"/>
      <c r="S318" s="94"/>
      <c r="T318" s="95" t="s">
        <v>82</v>
      </c>
      <c r="U318" s="96"/>
      <c r="V318" s="316" t="s">
        <v>22</v>
      </c>
      <c r="W318" s="69"/>
      <c r="X318" s="77"/>
      <c r="Y318" s="69"/>
      <c r="Z318" s="77"/>
      <c r="AA318" s="69"/>
      <c r="AB318" s="77"/>
      <c r="AC318" s="69"/>
      <c r="AD318" s="77"/>
      <c r="AE318" s="67"/>
      <c r="AF318" s="75"/>
      <c r="AG318" s="67"/>
      <c r="AH318" s="75"/>
      <c r="AI318" s="50"/>
      <c r="AJ318" s="94"/>
      <c r="AK318" s="95" t="s">
        <v>82</v>
      </c>
      <c r="AL318" s="96"/>
      <c r="AM318" s="316" t="s">
        <v>22</v>
      </c>
      <c r="AN318" s="257"/>
      <c r="AO318" s="257"/>
      <c r="AP318" s="257"/>
      <c r="AQ318" s="257"/>
      <c r="AR318" s="257"/>
      <c r="AS318" s="257"/>
      <c r="AT318" s="257"/>
      <c r="AU318" s="257"/>
      <c r="AV318" s="258"/>
      <c r="AW318" s="258"/>
      <c r="AX318" s="258"/>
      <c r="AY318" s="258"/>
      <c r="AZ318" s="50"/>
      <c r="BA318" s="268"/>
      <c r="BB318" s="48"/>
      <c r="BC318" s="94"/>
      <c r="BD318" s="95" t="s">
        <v>82</v>
      </c>
      <c r="BE318" s="96"/>
      <c r="BF318" s="316" t="s">
        <v>22</v>
      </c>
      <c r="BG318" s="257">
        <f t="shared" ref="BG318:BG319" si="1239">F318</f>
        <v>0</v>
      </c>
      <c r="BH318" s="257">
        <f>G318+BG318</f>
        <v>0</v>
      </c>
      <c r="BI318" s="257">
        <f>H318+BH318</f>
        <v>0</v>
      </c>
      <c r="BJ318" s="257">
        <f>I318+BI318</f>
        <v>0</v>
      </c>
      <c r="BK318" s="257">
        <f>J318+BJ318</f>
        <v>0</v>
      </c>
      <c r="BL318" s="257">
        <f>K318+BK318</f>
        <v>0</v>
      </c>
      <c r="BM318" s="257">
        <f>L318+BL318</f>
        <v>0</v>
      </c>
      <c r="BN318" s="257">
        <f>M318+BM318</f>
        <v>0</v>
      </c>
      <c r="BO318" s="258">
        <f>N318+BN318</f>
        <v>0</v>
      </c>
      <c r="BP318" s="258">
        <f>O318+BO318</f>
        <v>0</v>
      </c>
      <c r="BQ318" s="258">
        <f>P318+BP318</f>
        <v>0</v>
      </c>
      <c r="BR318" s="258">
        <f>Q318+BQ318</f>
        <v>0</v>
      </c>
      <c r="BS318" s="50"/>
      <c r="BT318" s="94"/>
      <c r="BU318" s="95" t="s">
        <v>82</v>
      </c>
      <c r="BV318" s="96"/>
      <c r="BW318" s="316" t="s">
        <v>22</v>
      </c>
      <c r="BX318" s="257">
        <f t="shared" ref="BX318:BX319" si="1240">W318</f>
        <v>0</v>
      </c>
      <c r="BY318" s="257">
        <f>X318+BX318</f>
        <v>0</v>
      </c>
      <c r="BZ318" s="257">
        <f>Y318+BY318</f>
        <v>0</v>
      </c>
      <c r="CA318" s="257">
        <f>Z318+BZ318</f>
        <v>0</v>
      </c>
      <c r="CB318" s="257">
        <f>AA318+CA318</f>
        <v>0</v>
      </c>
      <c r="CC318" s="257">
        <f>AB318+CB318</f>
        <v>0</v>
      </c>
      <c r="CD318" s="257">
        <f>AC318+CC318</f>
        <v>0</v>
      </c>
      <c r="CE318" s="257">
        <f>AD318+CD318</f>
        <v>0</v>
      </c>
      <c r="CF318" s="258">
        <f>AE318+CE318</f>
        <v>0</v>
      </c>
      <c r="CG318" s="258">
        <f>AF318+CF318</f>
        <v>0</v>
      </c>
      <c r="CH318" s="258">
        <f>AG318+CG318</f>
        <v>0</v>
      </c>
      <c r="CI318" s="258">
        <f>AH318+CH318</f>
        <v>0</v>
      </c>
      <c r="CJ318" s="50"/>
      <c r="CK318" s="94"/>
      <c r="CL318" s="95" t="s">
        <v>82</v>
      </c>
      <c r="CM318" s="96"/>
      <c r="CN318" s="316" t="s">
        <v>22</v>
      </c>
      <c r="CO318" s="257">
        <f t="shared" ref="CO318:CO319" si="1241">AN318</f>
        <v>0</v>
      </c>
      <c r="CP318" s="257">
        <f>AO318+CO318</f>
        <v>0</v>
      </c>
      <c r="CQ318" s="257">
        <f>AP318+CP318</f>
        <v>0</v>
      </c>
      <c r="CR318" s="257">
        <f>AQ318+CQ318</f>
        <v>0</v>
      </c>
      <c r="CS318" s="257">
        <f>AR318+CR318</f>
        <v>0</v>
      </c>
      <c r="CT318" s="257">
        <f>AS318+CS318</f>
        <v>0</v>
      </c>
      <c r="CU318" s="257">
        <f>AT318+CT318</f>
        <v>0</v>
      </c>
      <c r="CV318" s="257">
        <f>AU318+CU318</f>
        <v>0</v>
      </c>
      <c r="CW318" s="258">
        <f>AV318+CV318</f>
        <v>0</v>
      </c>
      <c r="CX318" s="258">
        <f>AW318+CW318</f>
        <v>0</v>
      </c>
      <c r="CY318" s="258">
        <f>AX318+CX318</f>
        <v>0</v>
      </c>
      <c r="CZ318" s="258">
        <f>AY318+CY318</f>
        <v>0</v>
      </c>
      <c r="DA318" s="50"/>
      <c r="DB318" s="94"/>
      <c r="DC318" s="95" t="s">
        <v>82</v>
      </c>
      <c r="DD318" s="96"/>
      <c r="DE318" s="316" t="s">
        <v>22</v>
      </c>
      <c r="DF318" s="257"/>
      <c r="DG318" s="50"/>
    </row>
    <row r="319" spans="1:111" s="14" customFormat="1" ht="15" customHeight="1">
      <c r="A319" s="50"/>
      <c r="B319" s="94"/>
      <c r="C319" s="95"/>
      <c r="D319" s="96"/>
      <c r="E319" s="316" t="s">
        <v>140</v>
      </c>
      <c r="F319" s="69"/>
      <c r="G319" s="77"/>
      <c r="H319" s="69"/>
      <c r="I319" s="77"/>
      <c r="J319" s="69"/>
      <c r="K319" s="77"/>
      <c r="L319" s="69"/>
      <c r="M319" s="77"/>
      <c r="N319" s="67"/>
      <c r="O319" s="75"/>
      <c r="P319" s="67"/>
      <c r="Q319" s="75"/>
      <c r="R319" s="50"/>
      <c r="S319" s="94"/>
      <c r="T319" s="95"/>
      <c r="U319" s="96"/>
      <c r="V319" s="316" t="s">
        <v>140</v>
      </c>
      <c r="W319" s="69"/>
      <c r="X319" s="77"/>
      <c r="Y319" s="69"/>
      <c r="Z319" s="77"/>
      <c r="AA319" s="69"/>
      <c r="AB319" s="77"/>
      <c r="AC319" s="69"/>
      <c r="AD319" s="77"/>
      <c r="AE319" s="67"/>
      <c r="AF319" s="75"/>
      <c r="AG319" s="67"/>
      <c r="AH319" s="75"/>
      <c r="AI319" s="50"/>
      <c r="AJ319" s="94"/>
      <c r="AK319" s="95"/>
      <c r="AL319" s="96"/>
      <c r="AM319" s="316" t="s">
        <v>140</v>
      </c>
      <c r="AN319" s="257"/>
      <c r="AO319" s="257"/>
      <c r="AP319" s="257"/>
      <c r="AQ319" s="257"/>
      <c r="AR319" s="257"/>
      <c r="AS319" s="257"/>
      <c r="AT319" s="257"/>
      <c r="AU319" s="257"/>
      <c r="AV319" s="258"/>
      <c r="AW319" s="258"/>
      <c r="AX319" s="258"/>
      <c r="AY319" s="258"/>
      <c r="AZ319" s="50"/>
      <c r="BA319" s="268"/>
      <c r="BB319" s="48"/>
      <c r="BC319" s="94"/>
      <c r="BD319" s="95"/>
      <c r="BE319" s="96"/>
      <c r="BF319" s="316" t="s">
        <v>140</v>
      </c>
      <c r="BG319" s="257">
        <f t="shared" si="1239"/>
        <v>0</v>
      </c>
      <c r="BH319" s="257">
        <f>G319+BG319</f>
        <v>0</v>
      </c>
      <c r="BI319" s="257">
        <f>H319+BH319</f>
        <v>0</v>
      </c>
      <c r="BJ319" s="257">
        <f>I319+BI319</f>
        <v>0</v>
      </c>
      <c r="BK319" s="257">
        <f>J319+BJ319</f>
        <v>0</v>
      </c>
      <c r="BL319" s="257">
        <f>K319+BK319</f>
        <v>0</v>
      </c>
      <c r="BM319" s="257">
        <f>L319+BL319</f>
        <v>0</v>
      </c>
      <c r="BN319" s="257">
        <f>M319+BM319</f>
        <v>0</v>
      </c>
      <c r="BO319" s="258">
        <f>N319+BN319</f>
        <v>0</v>
      </c>
      <c r="BP319" s="258">
        <f>O319+BO319</f>
        <v>0</v>
      </c>
      <c r="BQ319" s="258">
        <f>P319+BP319</f>
        <v>0</v>
      </c>
      <c r="BR319" s="258">
        <f>Q319+BQ319</f>
        <v>0</v>
      </c>
      <c r="BS319" s="50"/>
      <c r="BT319" s="94"/>
      <c r="BU319" s="95"/>
      <c r="BV319" s="96"/>
      <c r="BW319" s="316" t="s">
        <v>140</v>
      </c>
      <c r="BX319" s="257">
        <f t="shared" si="1240"/>
        <v>0</v>
      </c>
      <c r="BY319" s="257">
        <f>X319+BX319</f>
        <v>0</v>
      </c>
      <c r="BZ319" s="257">
        <f>Y319+BY319</f>
        <v>0</v>
      </c>
      <c r="CA319" s="257">
        <f>Z319+BZ319</f>
        <v>0</v>
      </c>
      <c r="CB319" s="257">
        <f>AA319+CA319</f>
        <v>0</v>
      </c>
      <c r="CC319" s="257">
        <f>AB319+CB319</f>
        <v>0</v>
      </c>
      <c r="CD319" s="257">
        <f>AC319+CC319</f>
        <v>0</v>
      </c>
      <c r="CE319" s="257">
        <f>AD319+CD319</f>
        <v>0</v>
      </c>
      <c r="CF319" s="258">
        <f>AE319+CE319</f>
        <v>0</v>
      </c>
      <c r="CG319" s="258">
        <f>AF319+CF319</f>
        <v>0</v>
      </c>
      <c r="CH319" s="258">
        <f>AG319+CG319</f>
        <v>0</v>
      </c>
      <c r="CI319" s="258">
        <f>AH319+CH319</f>
        <v>0</v>
      </c>
      <c r="CJ319" s="50"/>
      <c r="CK319" s="94"/>
      <c r="CL319" s="95"/>
      <c r="CM319" s="96"/>
      <c r="CN319" s="316" t="s">
        <v>140</v>
      </c>
      <c r="CO319" s="257">
        <f t="shared" si="1241"/>
        <v>0</v>
      </c>
      <c r="CP319" s="257">
        <f>AO319+CO319</f>
        <v>0</v>
      </c>
      <c r="CQ319" s="257">
        <f>AP319+CP319</f>
        <v>0</v>
      </c>
      <c r="CR319" s="257">
        <f>AQ319+CQ319</f>
        <v>0</v>
      </c>
      <c r="CS319" s="257">
        <f>AR319+CR319</f>
        <v>0</v>
      </c>
      <c r="CT319" s="257">
        <f>AS319+CS319</f>
        <v>0</v>
      </c>
      <c r="CU319" s="257">
        <f>AT319+CT319</f>
        <v>0</v>
      </c>
      <c r="CV319" s="257">
        <f>AU319+CU319</f>
        <v>0</v>
      </c>
      <c r="CW319" s="258">
        <f>AV319+CV319</f>
        <v>0</v>
      </c>
      <c r="CX319" s="258">
        <f>AW319+CW319</f>
        <v>0</v>
      </c>
      <c r="CY319" s="258">
        <f>AX319+CX319</f>
        <v>0</v>
      </c>
      <c r="CZ319" s="258">
        <f>AY319+CY319</f>
        <v>0</v>
      </c>
      <c r="DA319" s="50"/>
      <c r="DB319" s="94"/>
      <c r="DC319" s="95"/>
      <c r="DD319" s="96"/>
      <c r="DE319" s="316" t="s">
        <v>140</v>
      </c>
      <c r="DF319" s="257"/>
      <c r="DG319" s="50"/>
    </row>
    <row r="320" spans="1:111" s="14" customFormat="1" ht="15" customHeight="1">
      <c r="A320" s="50"/>
      <c r="B320" s="94"/>
      <c r="C320" s="95"/>
      <c r="D320" s="96"/>
      <c r="E320" s="316" t="s">
        <v>249</v>
      </c>
      <c r="F320" s="69">
        <f t="shared" si="1223"/>
        <v>0</v>
      </c>
      <c r="G320" s="77">
        <f t="shared" si="1223"/>
        <v>0</v>
      </c>
      <c r="H320" s="69">
        <f t="shared" si="1223"/>
        <v>0</v>
      </c>
      <c r="I320" s="77">
        <f t="shared" si="1223"/>
        <v>0</v>
      </c>
      <c r="J320" s="69">
        <f t="shared" si="1223"/>
        <v>0</v>
      </c>
      <c r="K320" s="77">
        <f t="shared" si="1223"/>
        <v>0</v>
      </c>
      <c r="L320" s="69">
        <f t="shared" si="1223"/>
        <v>0</v>
      </c>
      <c r="M320" s="77">
        <f t="shared" si="1223"/>
        <v>0</v>
      </c>
      <c r="N320" s="67">
        <f t="shared" si="1223"/>
        <v>0</v>
      </c>
      <c r="O320" s="75">
        <f t="shared" si="1223"/>
        <v>0</v>
      </c>
      <c r="P320" s="67">
        <f t="shared" si="1223"/>
        <v>0</v>
      </c>
      <c r="Q320" s="75">
        <f t="shared" si="1223"/>
        <v>0</v>
      </c>
      <c r="R320" s="50"/>
      <c r="S320" s="94"/>
      <c r="T320" s="95"/>
      <c r="U320" s="96"/>
      <c r="V320" s="316" t="s">
        <v>249</v>
      </c>
      <c r="W320" s="69">
        <f t="shared" ref="W320:AH320" si="1242">IF(W318=0,0,W319/W318)</f>
        <v>0</v>
      </c>
      <c r="X320" s="77">
        <f t="shared" si="1242"/>
        <v>0</v>
      </c>
      <c r="Y320" s="69">
        <f t="shared" si="1242"/>
        <v>0</v>
      </c>
      <c r="Z320" s="77">
        <f t="shared" si="1242"/>
        <v>0</v>
      </c>
      <c r="AA320" s="69">
        <f t="shared" si="1242"/>
        <v>0</v>
      </c>
      <c r="AB320" s="77">
        <f t="shared" si="1242"/>
        <v>0</v>
      </c>
      <c r="AC320" s="69">
        <f t="shared" si="1242"/>
        <v>0</v>
      </c>
      <c r="AD320" s="77">
        <f t="shared" si="1242"/>
        <v>0</v>
      </c>
      <c r="AE320" s="67">
        <f t="shared" si="1242"/>
        <v>0</v>
      </c>
      <c r="AF320" s="75">
        <f t="shared" si="1242"/>
        <v>0</v>
      </c>
      <c r="AG320" s="67">
        <f t="shared" si="1242"/>
        <v>0</v>
      </c>
      <c r="AH320" s="75">
        <f t="shared" si="1242"/>
        <v>0</v>
      </c>
      <c r="AI320" s="50"/>
      <c r="AJ320" s="94"/>
      <c r="AK320" s="95"/>
      <c r="AL320" s="96"/>
      <c r="AM320" s="316" t="s">
        <v>249</v>
      </c>
      <c r="AN320" s="257">
        <f t="shared" ref="AN320:AY320" si="1243">IF(AN318=0,0,AN319/AN318)</f>
        <v>0</v>
      </c>
      <c r="AO320" s="257">
        <f t="shared" si="1243"/>
        <v>0</v>
      </c>
      <c r="AP320" s="257">
        <f t="shared" si="1243"/>
        <v>0</v>
      </c>
      <c r="AQ320" s="257">
        <f t="shared" si="1243"/>
        <v>0</v>
      </c>
      <c r="AR320" s="257">
        <f t="shared" si="1243"/>
        <v>0</v>
      </c>
      <c r="AS320" s="257">
        <f t="shared" si="1243"/>
        <v>0</v>
      </c>
      <c r="AT320" s="257">
        <f t="shared" si="1243"/>
        <v>0</v>
      </c>
      <c r="AU320" s="257">
        <f t="shared" si="1243"/>
        <v>0</v>
      </c>
      <c r="AV320" s="258">
        <f t="shared" si="1243"/>
        <v>0</v>
      </c>
      <c r="AW320" s="258">
        <f t="shared" si="1243"/>
        <v>0</v>
      </c>
      <c r="AX320" s="258">
        <f t="shared" si="1243"/>
        <v>0</v>
      </c>
      <c r="AY320" s="258">
        <f t="shared" si="1243"/>
        <v>0</v>
      </c>
      <c r="AZ320" s="50"/>
      <c r="BA320" s="268"/>
      <c r="BB320" s="48"/>
      <c r="BC320" s="94"/>
      <c r="BD320" s="95"/>
      <c r="BE320" s="96"/>
      <c r="BF320" s="316" t="s">
        <v>249</v>
      </c>
      <c r="BG320" s="257">
        <f t="shared" ref="BG320:BR320" si="1244">IF(BG318=0,0,BG319/BG318)</f>
        <v>0</v>
      </c>
      <c r="BH320" s="257">
        <f t="shared" si="1244"/>
        <v>0</v>
      </c>
      <c r="BI320" s="257">
        <f t="shared" si="1244"/>
        <v>0</v>
      </c>
      <c r="BJ320" s="257">
        <f t="shared" si="1244"/>
        <v>0</v>
      </c>
      <c r="BK320" s="257">
        <f t="shared" si="1244"/>
        <v>0</v>
      </c>
      <c r="BL320" s="257">
        <f t="shared" si="1244"/>
        <v>0</v>
      </c>
      <c r="BM320" s="257">
        <f t="shared" si="1244"/>
        <v>0</v>
      </c>
      <c r="BN320" s="257">
        <f t="shared" si="1244"/>
        <v>0</v>
      </c>
      <c r="BO320" s="258">
        <f t="shared" si="1244"/>
        <v>0</v>
      </c>
      <c r="BP320" s="258">
        <f t="shared" si="1244"/>
        <v>0</v>
      </c>
      <c r="BQ320" s="258">
        <f t="shared" si="1244"/>
        <v>0</v>
      </c>
      <c r="BR320" s="258">
        <f t="shared" si="1244"/>
        <v>0</v>
      </c>
      <c r="BS320" s="50"/>
      <c r="BT320" s="94"/>
      <c r="BU320" s="95"/>
      <c r="BV320" s="96"/>
      <c r="BW320" s="316" t="s">
        <v>249</v>
      </c>
      <c r="BX320" s="257">
        <f t="shared" ref="BX320:CI320" si="1245">IF(BX318=0,0,BX319/BX318)</f>
        <v>0</v>
      </c>
      <c r="BY320" s="257">
        <f t="shared" si="1245"/>
        <v>0</v>
      </c>
      <c r="BZ320" s="257">
        <f t="shared" si="1245"/>
        <v>0</v>
      </c>
      <c r="CA320" s="257">
        <f t="shared" si="1245"/>
        <v>0</v>
      </c>
      <c r="CB320" s="257">
        <f t="shared" si="1245"/>
        <v>0</v>
      </c>
      <c r="CC320" s="257">
        <f t="shared" si="1245"/>
        <v>0</v>
      </c>
      <c r="CD320" s="257">
        <f t="shared" si="1245"/>
        <v>0</v>
      </c>
      <c r="CE320" s="257">
        <f t="shared" si="1245"/>
        <v>0</v>
      </c>
      <c r="CF320" s="258">
        <f t="shared" si="1245"/>
        <v>0</v>
      </c>
      <c r="CG320" s="258">
        <f t="shared" si="1245"/>
        <v>0</v>
      </c>
      <c r="CH320" s="258">
        <f t="shared" si="1245"/>
        <v>0</v>
      </c>
      <c r="CI320" s="258">
        <f t="shared" si="1245"/>
        <v>0</v>
      </c>
      <c r="CJ320" s="50"/>
      <c r="CK320" s="94"/>
      <c r="CL320" s="95"/>
      <c r="CM320" s="96"/>
      <c r="CN320" s="316" t="s">
        <v>249</v>
      </c>
      <c r="CO320" s="257">
        <f t="shared" ref="CO320:CZ320" si="1246">IF(CO318=0,0,CO319/CO318)</f>
        <v>0</v>
      </c>
      <c r="CP320" s="257">
        <f t="shared" si="1246"/>
        <v>0</v>
      </c>
      <c r="CQ320" s="257">
        <f t="shared" si="1246"/>
        <v>0</v>
      </c>
      <c r="CR320" s="257">
        <f t="shared" si="1246"/>
        <v>0</v>
      </c>
      <c r="CS320" s="257">
        <f t="shared" si="1246"/>
        <v>0</v>
      </c>
      <c r="CT320" s="257">
        <f t="shared" si="1246"/>
        <v>0</v>
      </c>
      <c r="CU320" s="257">
        <f t="shared" si="1246"/>
        <v>0</v>
      </c>
      <c r="CV320" s="257">
        <f t="shared" si="1246"/>
        <v>0</v>
      </c>
      <c r="CW320" s="258">
        <f t="shared" si="1246"/>
        <v>0</v>
      </c>
      <c r="CX320" s="258">
        <f t="shared" si="1246"/>
        <v>0</v>
      </c>
      <c r="CY320" s="258">
        <f t="shared" si="1246"/>
        <v>0</v>
      </c>
      <c r="CZ320" s="258">
        <f t="shared" si="1246"/>
        <v>0</v>
      </c>
      <c r="DA320" s="50"/>
      <c r="DB320" s="94"/>
      <c r="DC320" s="95"/>
      <c r="DD320" s="96"/>
      <c r="DE320" s="316" t="s">
        <v>249</v>
      </c>
      <c r="DF320" s="257">
        <f t="shared" ref="DF320" si="1247">IF(DF318=0,0,DF319/DF318)</f>
        <v>0</v>
      </c>
      <c r="DG320" s="50"/>
    </row>
    <row r="321" spans="1:111" s="14" customFormat="1" ht="15" customHeight="1">
      <c r="A321" s="50"/>
      <c r="B321" s="94"/>
      <c r="C321" s="95" t="s">
        <v>83</v>
      </c>
      <c r="D321" s="96"/>
      <c r="E321" s="316" t="s">
        <v>22</v>
      </c>
      <c r="F321" s="69"/>
      <c r="G321" s="86"/>
      <c r="H321" s="81"/>
      <c r="I321" s="86"/>
      <c r="J321" s="81"/>
      <c r="K321" s="86"/>
      <c r="L321" s="81"/>
      <c r="M321" s="77"/>
      <c r="N321" s="66"/>
      <c r="O321" s="74"/>
      <c r="P321" s="66"/>
      <c r="Q321" s="74"/>
      <c r="R321" s="50"/>
      <c r="S321" s="94"/>
      <c r="T321" s="95" t="s">
        <v>83</v>
      </c>
      <c r="U321" s="96"/>
      <c r="V321" s="316" t="s">
        <v>22</v>
      </c>
      <c r="W321" s="69"/>
      <c r="X321" s="86"/>
      <c r="Y321" s="81"/>
      <c r="Z321" s="86"/>
      <c r="AA321" s="81"/>
      <c r="AB321" s="86"/>
      <c r="AC321" s="81"/>
      <c r="AD321" s="77"/>
      <c r="AE321" s="66"/>
      <c r="AF321" s="74"/>
      <c r="AG321" s="66"/>
      <c r="AH321" s="74"/>
      <c r="AI321" s="50"/>
      <c r="AJ321" s="94"/>
      <c r="AK321" s="95" t="s">
        <v>83</v>
      </c>
      <c r="AL321" s="96"/>
      <c r="AM321" s="316" t="s">
        <v>22</v>
      </c>
      <c r="AN321" s="257"/>
      <c r="AO321" s="343"/>
      <c r="AP321" s="343"/>
      <c r="AQ321" s="343"/>
      <c r="AR321" s="343"/>
      <c r="AS321" s="343"/>
      <c r="AT321" s="343"/>
      <c r="AU321" s="257"/>
      <c r="AV321" s="346"/>
      <c r="AW321" s="346"/>
      <c r="AX321" s="346"/>
      <c r="AY321" s="346"/>
      <c r="AZ321" s="50"/>
      <c r="BA321" s="268"/>
      <c r="BB321" s="48"/>
      <c r="BC321" s="94"/>
      <c r="BD321" s="95" t="s">
        <v>83</v>
      </c>
      <c r="BE321" s="96"/>
      <c r="BF321" s="316" t="s">
        <v>22</v>
      </c>
      <c r="BG321" s="257">
        <f t="shared" ref="BG321:BG322" si="1248">F321</f>
        <v>0</v>
      </c>
      <c r="BH321" s="343">
        <f>G321+BG321</f>
        <v>0</v>
      </c>
      <c r="BI321" s="343">
        <f>H321+BH321</f>
        <v>0</v>
      </c>
      <c r="BJ321" s="343">
        <f>I321+BI321</f>
        <v>0</v>
      </c>
      <c r="BK321" s="343">
        <f>J321+BJ321</f>
        <v>0</v>
      </c>
      <c r="BL321" s="343">
        <f>K321+BK321</f>
        <v>0</v>
      </c>
      <c r="BM321" s="343">
        <f>L321+BL321</f>
        <v>0</v>
      </c>
      <c r="BN321" s="257">
        <f>M321+BM321</f>
        <v>0</v>
      </c>
      <c r="BO321" s="346">
        <f>N321+BN321</f>
        <v>0</v>
      </c>
      <c r="BP321" s="346">
        <f>O321+BO321</f>
        <v>0</v>
      </c>
      <c r="BQ321" s="346">
        <f>P321+BP321</f>
        <v>0</v>
      </c>
      <c r="BR321" s="346">
        <f>Q321+BQ321</f>
        <v>0</v>
      </c>
      <c r="BS321" s="50"/>
      <c r="BT321" s="94"/>
      <c r="BU321" s="95" t="s">
        <v>83</v>
      </c>
      <c r="BV321" s="96"/>
      <c r="BW321" s="316" t="s">
        <v>22</v>
      </c>
      <c r="BX321" s="257">
        <f t="shared" ref="BX321:BX322" si="1249">W321</f>
        <v>0</v>
      </c>
      <c r="BY321" s="343">
        <f>X321+BX321</f>
        <v>0</v>
      </c>
      <c r="BZ321" s="343">
        <f>Y321+BY321</f>
        <v>0</v>
      </c>
      <c r="CA321" s="343">
        <f>Z321+BZ321</f>
        <v>0</v>
      </c>
      <c r="CB321" s="343">
        <f>AA321+CA321</f>
        <v>0</v>
      </c>
      <c r="CC321" s="343">
        <f>AB321+CB321</f>
        <v>0</v>
      </c>
      <c r="CD321" s="343">
        <f>AC321+CC321</f>
        <v>0</v>
      </c>
      <c r="CE321" s="257">
        <f>AD321+CD321</f>
        <v>0</v>
      </c>
      <c r="CF321" s="346">
        <f>AE321+CE321</f>
        <v>0</v>
      </c>
      <c r="CG321" s="346">
        <f>AF321+CF321</f>
        <v>0</v>
      </c>
      <c r="CH321" s="346">
        <f>AG321+CG321</f>
        <v>0</v>
      </c>
      <c r="CI321" s="346">
        <f>AH321+CH321</f>
        <v>0</v>
      </c>
      <c r="CJ321" s="50"/>
      <c r="CK321" s="94"/>
      <c r="CL321" s="95" t="s">
        <v>83</v>
      </c>
      <c r="CM321" s="96"/>
      <c r="CN321" s="316" t="s">
        <v>22</v>
      </c>
      <c r="CO321" s="257">
        <f t="shared" ref="CO321:CO322" si="1250">AN321</f>
        <v>0</v>
      </c>
      <c r="CP321" s="343">
        <f>AO321+CO321</f>
        <v>0</v>
      </c>
      <c r="CQ321" s="343">
        <f>AP321+CP321</f>
        <v>0</v>
      </c>
      <c r="CR321" s="343">
        <f>AQ321+CQ321</f>
        <v>0</v>
      </c>
      <c r="CS321" s="343">
        <f>AR321+CR321</f>
        <v>0</v>
      </c>
      <c r="CT321" s="343">
        <f>AS321+CS321</f>
        <v>0</v>
      </c>
      <c r="CU321" s="343">
        <f>AT321+CT321</f>
        <v>0</v>
      </c>
      <c r="CV321" s="257">
        <f>AU321+CU321</f>
        <v>0</v>
      </c>
      <c r="CW321" s="346">
        <f>AV321+CV321</f>
        <v>0</v>
      </c>
      <c r="CX321" s="346">
        <f>AW321+CW321</f>
        <v>0</v>
      </c>
      <c r="CY321" s="346">
        <f>AX321+CX321</f>
        <v>0</v>
      </c>
      <c r="CZ321" s="346">
        <f>AY321+CY321</f>
        <v>0</v>
      </c>
      <c r="DA321" s="50"/>
      <c r="DB321" s="94"/>
      <c r="DC321" s="95" t="s">
        <v>83</v>
      </c>
      <c r="DD321" s="96"/>
      <c r="DE321" s="316" t="s">
        <v>22</v>
      </c>
      <c r="DF321" s="257"/>
      <c r="DG321" s="50"/>
    </row>
    <row r="322" spans="1:111" s="14" customFormat="1" ht="15" customHeight="1">
      <c r="A322" s="50"/>
      <c r="B322" s="94"/>
      <c r="C322" s="95"/>
      <c r="D322" s="96"/>
      <c r="E322" s="316" t="s">
        <v>140</v>
      </c>
      <c r="F322" s="69"/>
      <c r="G322" s="86"/>
      <c r="H322" s="81"/>
      <c r="I322" s="86"/>
      <c r="J322" s="81"/>
      <c r="K322" s="86"/>
      <c r="L322" s="81"/>
      <c r="M322" s="77"/>
      <c r="N322" s="66"/>
      <c r="O322" s="74"/>
      <c r="P322" s="66"/>
      <c r="Q322" s="74"/>
      <c r="R322" s="50"/>
      <c r="S322" s="94"/>
      <c r="T322" s="95"/>
      <c r="U322" s="96"/>
      <c r="V322" s="316" t="s">
        <v>140</v>
      </c>
      <c r="W322" s="69"/>
      <c r="X322" s="86"/>
      <c r="Y322" s="81"/>
      <c r="Z322" s="86"/>
      <c r="AA322" s="81"/>
      <c r="AB322" s="86"/>
      <c r="AC322" s="81"/>
      <c r="AD322" s="77"/>
      <c r="AE322" s="66"/>
      <c r="AF322" s="74"/>
      <c r="AG322" s="66"/>
      <c r="AH322" s="74"/>
      <c r="AI322" s="50"/>
      <c r="AJ322" s="94"/>
      <c r="AK322" s="95"/>
      <c r="AL322" s="96"/>
      <c r="AM322" s="316" t="s">
        <v>140</v>
      </c>
      <c r="AN322" s="257"/>
      <c r="AO322" s="343"/>
      <c r="AP322" s="343"/>
      <c r="AQ322" s="343"/>
      <c r="AR322" s="343"/>
      <c r="AS322" s="343"/>
      <c r="AT322" s="343"/>
      <c r="AU322" s="257"/>
      <c r="AV322" s="346"/>
      <c r="AW322" s="346"/>
      <c r="AX322" s="346"/>
      <c r="AY322" s="346"/>
      <c r="AZ322" s="50"/>
      <c r="BA322" s="268"/>
      <c r="BB322" s="48"/>
      <c r="BC322" s="94"/>
      <c r="BD322" s="95"/>
      <c r="BE322" s="96"/>
      <c r="BF322" s="316" t="s">
        <v>140</v>
      </c>
      <c r="BG322" s="257">
        <f t="shared" si="1248"/>
        <v>0</v>
      </c>
      <c r="BH322" s="343">
        <f>G322+BG322</f>
        <v>0</v>
      </c>
      <c r="BI322" s="343">
        <f>H322+BH322</f>
        <v>0</v>
      </c>
      <c r="BJ322" s="343">
        <f>I322+BI322</f>
        <v>0</v>
      </c>
      <c r="BK322" s="343">
        <f>J322+BJ322</f>
        <v>0</v>
      </c>
      <c r="BL322" s="343">
        <f>K322+BK322</f>
        <v>0</v>
      </c>
      <c r="BM322" s="343">
        <f>L322+BL322</f>
        <v>0</v>
      </c>
      <c r="BN322" s="257">
        <f>M322+BM322</f>
        <v>0</v>
      </c>
      <c r="BO322" s="346">
        <f>N322+BN322</f>
        <v>0</v>
      </c>
      <c r="BP322" s="346">
        <f>O322+BO322</f>
        <v>0</v>
      </c>
      <c r="BQ322" s="346">
        <f>P322+BP322</f>
        <v>0</v>
      </c>
      <c r="BR322" s="346">
        <f>Q322+BQ322</f>
        <v>0</v>
      </c>
      <c r="BS322" s="50"/>
      <c r="BT322" s="94"/>
      <c r="BU322" s="95"/>
      <c r="BV322" s="96"/>
      <c r="BW322" s="316" t="s">
        <v>140</v>
      </c>
      <c r="BX322" s="257">
        <f t="shared" si="1249"/>
        <v>0</v>
      </c>
      <c r="BY322" s="343">
        <f>X322+BX322</f>
        <v>0</v>
      </c>
      <c r="BZ322" s="343">
        <f>Y322+BY322</f>
        <v>0</v>
      </c>
      <c r="CA322" s="343">
        <f>Z322+BZ322</f>
        <v>0</v>
      </c>
      <c r="CB322" s="343">
        <f>AA322+CA322</f>
        <v>0</v>
      </c>
      <c r="CC322" s="343">
        <f>AB322+CB322</f>
        <v>0</v>
      </c>
      <c r="CD322" s="343">
        <f>AC322+CC322</f>
        <v>0</v>
      </c>
      <c r="CE322" s="257">
        <f>AD322+CD322</f>
        <v>0</v>
      </c>
      <c r="CF322" s="346">
        <f>AE322+CE322</f>
        <v>0</v>
      </c>
      <c r="CG322" s="346">
        <f>AF322+CF322</f>
        <v>0</v>
      </c>
      <c r="CH322" s="346">
        <f>AG322+CG322</f>
        <v>0</v>
      </c>
      <c r="CI322" s="346">
        <f>AH322+CH322</f>
        <v>0</v>
      </c>
      <c r="CJ322" s="50"/>
      <c r="CK322" s="94"/>
      <c r="CL322" s="95"/>
      <c r="CM322" s="96"/>
      <c r="CN322" s="316" t="s">
        <v>140</v>
      </c>
      <c r="CO322" s="257">
        <f t="shared" si="1250"/>
        <v>0</v>
      </c>
      <c r="CP322" s="343">
        <f>AO322+CO322</f>
        <v>0</v>
      </c>
      <c r="CQ322" s="343">
        <f>AP322+CP322</f>
        <v>0</v>
      </c>
      <c r="CR322" s="343">
        <f>AQ322+CQ322</f>
        <v>0</v>
      </c>
      <c r="CS322" s="343">
        <f>AR322+CR322</f>
        <v>0</v>
      </c>
      <c r="CT322" s="343">
        <f>AS322+CS322</f>
        <v>0</v>
      </c>
      <c r="CU322" s="343">
        <f>AT322+CT322</f>
        <v>0</v>
      </c>
      <c r="CV322" s="257">
        <f>AU322+CU322</f>
        <v>0</v>
      </c>
      <c r="CW322" s="346">
        <f>AV322+CV322</f>
        <v>0</v>
      </c>
      <c r="CX322" s="346">
        <f>AW322+CW322</f>
        <v>0</v>
      </c>
      <c r="CY322" s="346">
        <f>AX322+CX322</f>
        <v>0</v>
      </c>
      <c r="CZ322" s="346">
        <f>AY322+CY322</f>
        <v>0</v>
      </c>
      <c r="DA322" s="50"/>
      <c r="DB322" s="94"/>
      <c r="DC322" s="95"/>
      <c r="DD322" s="96"/>
      <c r="DE322" s="316" t="s">
        <v>140</v>
      </c>
      <c r="DF322" s="257"/>
      <c r="DG322" s="50"/>
    </row>
    <row r="323" spans="1:111" s="14" customFormat="1" ht="15" customHeight="1">
      <c r="A323" s="50"/>
      <c r="B323" s="94"/>
      <c r="C323" s="95"/>
      <c r="D323" s="96"/>
      <c r="E323" s="316" t="s">
        <v>249</v>
      </c>
      <c r="F323" s="69">
        <f t="shared" si="1223"/>
        <v>0</v>
      </c>
      <c r="G323" s="86">
        <f t="shared" si="1223"/>
        <v>0</v>
      </c>
      <c r="H323" s="81">
        <f t="shared" si="1223"/>
        <v>0</v>
      </c>
      <c r="I323" s="86">
        <f t="shared" si="1223"/>
        <v>0</v>
      </c>
      <c r="J323" s="81">
        <f t="shared" si="1223"/>
        <v>0</v>
      </c>
      <c r="K323" s="86">
        <f t="shared" si="1223"/>
        <v>0</v>
      </c>
      <c r="L323" s="81">
        <f t="shared" si="1223"/>
        <v>0</v>
      </c>
      <c r="M323" s="77">
        <f t="shared" si="1223"/>
        <v>0</v>
      </c>
      <c r="N323" s="66">
        <f t="shared" si="1223"/>
        <v>0</v>
      </c>
      <c r="O323" s="74">
        <f t="shared" si="1223"/>
        <v>0</v>
      </c>
      <c r="P323" s="66">
        <f t="shared" si="1223"/>
        <v>0</v>
      </c>
      <c r="Q323" s="74">
        <f t="shared" si="1223"/>
        <v>0</v>
      </c>
      <c r="R323" s="50"/>
      <c r="S323" s="94"/>
      <c r="T323" s="95"/>
      <c r="U323" s="96"/>
      <c r="V323" s="316" t="s">
        <v>249</v>
      </c>
      <c r="W323" s="69">
        <f t="shared" ref="W323:AH323" si="1251">IF(W321=0,0,W322/W321)</f>
        <v>0</v>
      </c>
      <c r="X323" s="86">
        <f t="shared" si="1251"/>
        <v>0</v>
      </c>
      <c r="Y323" s="81">
        <f t="shared" si="1251"/>
        <v>0</v>
      </c>
      <c r="Z323" s="86">
        <f t="shared" si="1251"/>
        <v>0</v>
      </c>
      <c r="AA323" s="81">
        <f t="shared" si="1251"/>
        <v>0</v>
      </c>
      <c r="AB323" s="86">
        <f t="shared" si="1251"/>
        <v>0</v>
      </c>
      <c r="AC323" s="81">
        <f t="shared" si="1251"/>
        <v>0</v>
      </c>
      <c r="AD323" s="77">
        <f t="shared" si="1251"/>
        <v>0</v>
      </c>
      <c r="AE323" s="66">
        <f t="shared" si="1251"/>
        <v>0</v>
      </c>
      <c r="AF323" s="74">
        <f t="shared" si="1251"/>
        <v>0</v>
      </c>
      <c r="AG323" s="66">
        <f t="shared" si="1251"/>
        <v>0</v>
      </c>
      <c r="AH323" s="74">
        <f t="shared" si="1251"/>
        <v>0</v>
      </c>
      <c r="AI323" s="50"/>
      <c r="AJ323" s="94"/>
      <c r="AK323" s="95"/>
      <c r="AL323" s="96"/>
      <c r="AM323" s="316" t="s">
        <v>249</v>
      </c>
      <c r="AN323" s="257">
        <f t="shared" ref="AN323:AY323" si="1252">IF(AN321=0,0,AN322/AN321)</f>
        <v>0</v>
      </c>
      <c r="AO323" s="343">
        <f t="shared" si="1252"/>
        <v>0</v>
      </c>
      <c r="AP323" s="343">
        <f t="shared" si="1252"/>
        <v>0</v>
      </c>
      <c r="AQ323" s="343">
        <f t="shared" si="1252"/>
        <v>0</v>
      </c>
      <c r="AR323" s="343">
        <f t="shared" si="1252"/>
        <v>0</v>
      </c>
      <c r="AS323" s="343">
        <f t="shared" si="1252"/>
        <v>0</v>
      </c>
      <c r="AT323" s="343">
        <f t="shared" si="1252"/>
        <v>0</v>
      </c>
      <c r="AU323" s="257">
        <f t="shared" si="1252"/>
        <v>0</v>
      </c>
      <c r="AV323" s="346">
        <f t="shared" si="1252"/>
        <v>0</v>
      </c>
      <c r="AW323" s="346">
        <f t="shared" si="1252"/>
        <v>0</v>
      </c>
      <c r="AX323" s="346">
        <f t="shared" si="1252"/>
        <v>0</v>
      </c>
      <c r="AY323" s="346">
        <f t="shared" si="1252"/>
        <v>0</v>
      </c>
      <c r="AZ323" s="50"/>
      <c r="BA323" s="268"/>
      <c r="BB323" s="48"/>
      <c r="BC323" s="94"/>
      <c r="BD323" s="95"/>
      <c r="BE323" s="96"/>
      <c r="BF323" s="316" t="s">
        <v>249</v>
      </c>
      <c r="BG323" s="257">
        <f t="shared" ref="BG323:BR323" si="1253">IF(BG321=0,0,BG322/BG321)</f>
        <v>0</v>
      </c>
      <c r="BH323" s="343">
        <f t="shared" si="1253"/>
        <v>0</v>
      </c>
      <c r="BI323" s="343">
        <f t="shared" si="1253"/>
        <v>0</v>
      </c>
      <c r="BJ323" s="343">
        <f t="shared" si="1253"/>
        <v>0</v>
      </c>
      <c r="BK323" s="343">
        <f t="shared" si="1253"/>
        <v>0</v>
      </c>
      <c r="BL323" s="343">
        <f t="shared" si="1253"/>
        <v>0</v>
      </c>
      <c r="BM323" s="343">
        <f t="shared" si="1253"/>
        <v>0</v>
      </c>
      <c r="BN323" s="257">
        <f t="shared" si="1253"/>
        <v>0</v>
      </c>
      <c r="BO323" s="346">
        <f t="shared" si="1253"/>
        <v>0</v>
      </c>
      <c r="BP323" s="346">
        <f t="shared" si="1253"/>
        <v>0</v>
      </c>
      <c r="BQ323" s="346">
        <f t="shared" si="1253"/>
        <v>0</v>
      </c>
      <c r="BR323" s="346">
        <f t="shared" si="1253"/>
        <v>0</v>
      </c>
      <c r="BS323" s="50"/>
      <c r="BT323" s="94"/>
      <c r="BU323" s="95"/>
      <c r="BV323" s="96"/>
      <c r="BW323" s="316" t="s">
        <v>249</v>
      </c>
      <c r="BX323" s="257">
        <f t="shared" ref="BX323:CI323" si="1254">IF(BX321=0,0,BX322/BX321)</f>
        <v>0</v>
      </c>
      <c r="BY323" s="343">
        <f t="shared" si="1254"/>
        <v>0</v>
      </c>
      <c r="BZ323" s="343">
        <f t="shared" si="1254"/>
        <v>0</v>
      </c>
      <c r="CA323" s="343">
        <f t="shared" si="1254"/>
        <v>0</v>
      </c>
      <c r="CB323" s="343">
        <f t="shared" si="1254"/>
        <v>0</v>
      </c>
      <c r="CC323" s="343">
        <f t="shared" si="1254"/>
        <v>0</v>
      </c>
      <c r="CD323" s="343">
        <f t="shared" si="1254"/>
        <v>0</v>
      </c>
      <c r="CE323" s="257">
        <f t="shared" si="1254"/>
        <v>0</v>
      </c>
      <c r="CF323" s="346">
        <f t="shared" si="1254"/>
        <v>0</v>
      </c>
      <c r="CG323" s="346">
        <f t="shared" si="1254"/>
        <v>0</v>
      </c>
      <c r="CH323" s="346">
        <f t="shared" si="1254"/>
        <v>0</v>
      </c>
      <c r="CI323" s="346">
        <f t="shared" si="1254"/>
        <v>0</v>
      </c>
      <c r="CJ323" s="50"/>
      <c r="CK323" s="94"/>
      <c r="CL323" s="95"/>
      <c r="CM323" s="96"/>
      <c r="CN323" s="316" t="s">
        <v>249</v>
      </c>
      <c r="CO323" s="257">
        <f t="shared" ref="CO323:CZ323" si="1255">IF(CO321=0,0,CO322/CO321)</f>
        <v>0</v>
      </c>
      <c r="CP323" s="343">
        <f t="shared" si="1255"/>
        <v>0</v>
      </c>
      <c r="CQ323" s="343">
        <f t="shared" si="1255"/>
        <v>0</v>
      </c>
      <c r="CR323" s="343">
        <f t="shared" si="1255"/>
        <v>0</v>
      </c>
      <c r="CS323" s="343">
        <f t="shared" si="1255"/>
        <v>0</v>
      </c>
      <c r="CT323" s="343">
        <f t="shared" si="1255"/>
        <v>0</v>
      </c>
      <c r="CU323" s="343">
        <f t="shared" si="1255"/>
        <v>0</v>
      </c>
      <c r="CV323" s="257">
        <f t="shared" si="1255"/>
        <v>0</v>
      </c>
      <c r="CW323" s="346">
        <f t="shared" si="1255"/>
        <v>0</v>
      </c>
      <c r="CX323" s="346">
        <f t="shared" si="1255"/>
        <v>0</v>
      </c>
      <c r="CY323" s="346">
        <f t="shared" si="1255"/>
        <v>0</v>
      </c>
      <c r="CZ323" s="346">
        <f t="shared" si="1255"/>
        <v>0</v>
      </c>
      <c r="DA323" s="50"/>
      <c r="DB323" s="94"/>
      <c r="DC323" s="95"/>
      <c r="DD323" s="96"/>
      <c r="DE323" s="316" t="s">
        <v>249</v>
      </c>
      <c r="DF323" s="257">
        <f t="shared" ref="DF323" si="1256">IF(DF321=0,0,DF322/DF321)</f>
        <v>0</v>
      </c>
      <c r="DG323" s="50"/>
    </row>
    <row r="324" spans="1:111" s="14" customFormat="1" ht="15" customHeight="1">
      <c r="A324" s="50"/>
      <c r="B324" s="94"/>
      <c r="C324" s="95" t="s">
        <v>84</v>
      </c>
      <c r="D324" s="96"/>
      <c r="E324" s="316" t="s">
        <v>22</v>
      </c>
      <c r="F324" s="69"/>
      <c r="G324" s="77"/>
      <c r="H324" s="69"/>
      <c r="I324" s="77"/>
      <c r="J324" s="69"/>
      <c r="K324" s="77"/>
      <c r="L324" s="69"/>
      <c r="M324" s="77"/>
      <c r="N324" s="67"/>
      <c r="O324" s="75"/>
      <c r="P324" s="67"/>
      <c r="Q324" s="75"/>
      <c r="R324" s="50"/>
      <c r="S324" s="94"/>
      <c r="T324" s="95" t="s">
        <v>84</v>
      </c>
      <c r="U324" s="96"/>
      <c r="V324" s="316" t="s">
        <v>22</v>
      </c>
      <c r="W324" s="69"/>
      <c r="X324" s="77"/>
      <c r="Y324" s="69"/>
      <c r="Z324" s="77"/>
      <c r="AA324" s="69"/>
      <c r="AB324" s="77"/>
      <c r="AC324" s="69"/>
      <c r="AD324" s="77"/>
      <c r="AE324" s="67"/>
      <c r="AF324" s="75"/>
      <c r="AG324" s="67"/>
      <c r="AH324" s="75"/>
      <c r="AI324" s="50"/>
      <c r="AJ324" s="94"/>
      <c r="AK324" s="95" t="s">
        <v>84</v>
      </c>
      <c r="AL324" s="96"/>
      <c r="AM324" s="316" t="s">
        <v>22</v>
      </c>
      <c r="AN324" s="257"/>
      <c r="AO324" s="257"/>
      <c r="AP324" s="257"/>
      <c r="AQ324" s="257"/>
      <c r="AR324" s="257"/>
      <c r="AS324" s="257"/>
      <c r="AT324" s="257"/>
      <c r="AU324" s="257"/>
      <c r="AV324" s="258"/>
      <c r="AW324" s="258"/>
      <c r="AX324" s="258"/>
      <c r="AY324" s="258"/>
      <c r="AZ324" s="50"/>
      <c r="BA324" s="268"/>
      <c r="BB324" s="48"/>
      <c r="BC324" s="94"/>
      <c r="BD324" s="95" t="s">
        <v>84</v>
      </c>
      <c r="BE324" s="96"/>
      <c r="BF324" s="316" t="s">
        <v>22</v>
      </c>
      <c r="BG324" s="257">
        <f t="shared" ref="BG324:BG325" si="1257">F324</f>
        <v>0</v>
      </c>
      <c r="BH324" s="257">
        <f>G324+BG324</f>
        <v>0</v>
      </c>
      <c r="BI324" s="257">
        <f>H324+BH324</f>
        <v>0</v>
      </c>
      <c r="BJ324" s="257">
        <f>I324+BI324</f>
        <v>0</v>
      </c>
      <c r="BK324" s="257">
        <f>J324+BJ324</f>
        <v>0</v>
      </c>
      <c r="BL324" s="257">
        <f>K324+BK324</f>
        <v>0</v>
      </c>
      <c r="BM324" s="257">
        <f>L324+BL324</f>
        <v>0</v>
      </c>
      <c r="BN324" s="257">
        <f>M324+BM324</f>
        <v>0</v>
      </c>
      <c r="BO324" s="258">
        <f>N324+BN324</f>
        <v>0</v>
      </c>
      <c r="BP324" s="258">
        <f>O324+BO324</f>
        <v>0</v>
      </c>
      <c r="BQ324" s="258">
        <f>P324+BP324</f>
        <v>0</v>
      </c>
      <c r="BR324" s="258">
        <f>Q324+BQ324</f>
        <v>0</v>
      </c>
      <c r="BS324" s="50"/>
      <c r="BT324" s="94"/>
      <c r="BU324" s="95" t="s">
        <v>84</v>
      </c>
      <c r="BV324" s="96"/>
      <c r="BW324" s="316" t="s">
        <v>22</v>
      </c>
      <c r="BX324" s="257">
        <f t="shared" ref="BX324:BX325" si="1258">W324</f>
        <v>0</v>
      </c>
      <c r="BY324" s="257">
        <f>X324+BX324</f>
        <v>0</v>
      </c>
      <c r="BZ324" s="257">
        <f>Y324+BY324</f>
        <v>0</v>
      </c>
      <c r="CA324" s="257">
        <f>Z324+BZ324</f>
        <v>0</v>
      </c>
      <c r="CB324" s="257">
        <f>AA324+CA324</f>
        <v>0</v>
      </c>
      <c r="CC324" s="257">
        <f>AB324+CB324</f>
        <v>0</v>
      </c>
      <c r="CD324" s="257">
        <f>AC324+CC324</f>
        <v>0</v>
      </c>
      <c r="CE324" s="257">
        <f>AD324+CD324</f>
        <v>0</v>
      </c>
      <c r="CF324" s="258">
        <f>AE324+CE324</f>
        <v>0</v>
      </c>
      <c r="CG324" s="258">
        <f>AF324+CF324</f>
        <v>0</v>
      </c>
      <c r="CH324" s="258">
        <f>AG324+CG324</f>
        <v>0</v>
      </c>
      <c r="CI324" s="258">
        <f>AH324+CH324</f>
        <v>0</v>
      </c>
      <c r="CJ324" s="50"/>
      <c r="CK324" s="94"/>
      <c r="CL324" s="95" t="s">
        <v>84</v>
      </c>
      <c r="CM324" s="96"/>
      <c r="CN324" s="316" t="s">
        <v>22</v>
      </c>
      <c r="CO324" s="257">
        <f t="shared" ref="CO324:CO325" si="1259">AN324</f>
        <v>0</v>
      </c>
      <c r="CP324" s="257">
        <f>AO324+CO324</f>
        <v>0</v>
      </c>
      <c r="CQ324" s="257">
        <f>AP324+CP324</f>
        <v>0</v>
      </c>
      <c r="CR324" s="257">
        <f>AQ324+CQ324</f>
        <v>0</v>
      </c>
      <c r="CS324" s="257">
        <f>AR324+CR324</f>
        <v>0</v>
      </c>
      <c r="CT324" s="257">
        <f>AS324+CS324</f>
        <v>0</v>
      </c>
      <c r="CU324" s="257">
        <f>AT324+CT324</f>
        <v>0</v>
      </c>
      <c r="CV324" s="257">
        <f>AU324+CU324</f>
        <v>0</v>
      </c>
      <c r="CW324" s="258">
        <f>AV324+CV324</f>
        <v>0</v>
      </c>
      <c r="CX324" s="258">
        <f>AW324+CW324</f>
        <v>0</v>
      </c>
      <c r="CY324" s="258">
        <f>AX324+CX324</f>
        <v>0</v>
      </c>
      <c r="CZ324" s="258">
        <f>AY324+CY324</f>
        <v>0</v>
      </c>
      <c r="DA324" s="50"/>
      <c r="DB324" s="94"/>
      <c r="DC324" s="95" t="s">
        <v>84</v>
      </c>
      <c r="DD324" s="96"/>
      <c r="DE324" s="316" t="s">
        <v>22</v>
      </c>
      <c r="DF324" s="257"/>
      <c r="DG324" s="50"/>
    </row>
    <row r="325" spans="1:111" s="14" customFormat="1" ht="15" customHeight="1">
      <c r="A325" s="50"/>
      <c r="B325" s="94"/>
      <c r="C325" s="95"/>
      <c r="D325" s="96"/>
      <c r="E325" s="316" t="s">
        <v>140</v>
      </c>
      <c r="F325" s="69"/>
      <c r="G325" s="77"/>
      <c r="H325" s="69"/>
      <c r="I325" s="77"/>
      <c r="J325" s="69"/>
      <c r="K325" s="77"/>
      <c r="L325" s="69"/>
      <c r="M325" s="77"/>
      <c r="N325" s="67"/>
      <c r="O325" s="75"/>
      <c r="P325" s="67"/>
      <c r="Q325" s="75"/>
      <c r="R325" s="50"/>
      <c r="S325" s="94"/>
      <c r="T325" s="95"/>
      <c r="U325" s="96"/>
      <c r="V325" s="316" t="s">
        <v>140</v>
      </c>
      <c r="W325" s="69"/>
      <c r="X325" s="77"/>
      <c r="Y325" s="69"/>
      <c r="Z325" s="77"/>
      <c r="AA325" s="69"/>
      <c r="AB325" s="77"/>
      <c r="AC325" s="69"/>
      <c r="AD325" s="77"/>
      <c r="AE325" s="67"/>
      <c r="AF325" s="75"/>
      <c r="AG325" s="67"/>
      <c r="AH325" s="75"/>
      <c r="AI325" s="50"/>
      <c r="AJ325" s="94"/>
      <c r="AK325" s="95"/>
      <c r="AL325" s="96"/>
      <c r="AM325" s="316" t="s">
        <v>140</v>
      </c>
      <c r="AN325" s="257"/>
      <c r="AO325" s="257"/>
      <c r="AP325" s="257"/>
      <c r="AQ325" s="257"/>
      <c r="AR325" s="257"/>
      <c r="AS325" s="257"/>
      <c r="AT325" s="257"/>
      <c r="AU325" s="257"/>
      <c r="AV325" s="258"/>
      <c r="AW325" s="258"/>
      <c r="AX325" s="258"/>
      <c r="AY325" s="258"/>
      <c r="AZ325" s="50"/>
      <c r="BA325" s="268"/>
      <c r="BB325" s="48"/>
      <c r="BC325" s="94"/>
      <c r="BD325" s="95"/>
      <c r="BE325" s="96"/>
      <c r="BF325" s="316" t="s">
        <v>140</v>
      </c>
      <c r="BG325" s="257">
        <f t="shared" si="1257"/>
        <v>0</v>
      </c>
      <c r="BH325" s="257">
        <f>G325+BG325</f>
        <v>0</v>
      </c>
      <c r="BI325" s="257">
        <f>H325+BH325</f>
        <v>0</v>
      </c>
      <c r="BJ325" s="257">
        <f>I325+BI325</f>
        <v>0</v>
      </c>
      <c r="BK325" s="257">
        <f>J325+BJ325</f>
        <v>0</v>
      </c>
      <c r="BL325" s="257">
        <f>K325+BK325</f>
        <v>0</v>
      </c>
      <c r="BM325" s="257">
        <f>L325+BL325</f>
        <v>0</v>
      </c>
      <c r="BN325" s="257">
        <f>M325+BM325</f>
        <v>0</v>
      </c>
      <c r="BO325" s="258">
        <f>N325+BN325</f>
        <v>0</v>
      </c>
      <c r="BP325" s="258">
        <f>O325+BO325</f>
        <v>0</v>
      </c>
      <c r="BQ325" s="258">
        <f>P325+BP325</f>
        <v>0</v>
      </c>
      <c r="BR325" s="258">
        <f>Q325+BQ325</f>
        <v>0</v>
      </c>
      <c r="BS325" s="50"/>
      <c r="BT325" s="94"/>
      <c r="BU325" s="95"/>
      <c r="BV325" s="96"/>
      <c r="BW325" s="316" t="s">
        <v>140</v>
      </c>
      <c r="BX325" s="257">
        <f t="shared" si="1258"/>
        <v>0</v>
      </c>
      <c r="BY325" s="257">
        <f>X325+BX325</f>
        <v>0</v>
      </c>
      <c r="BZ325" s="257">
        <f>Y325+BY325</f>
        <v>0</v>
      </c>
      <c r="CA325" s="257">
        <f>Z325+BZ325</f>
        <v>0</v>
      </c>
      <c r="CB325" s="257">
        <f>AA325+CA325</f>
        <v>0</v>
      </c>
      <c r="CC325" s="257">
        <f>AB325+CB325</f>
        <v>0</v>
      </c>
      <c r="CD325" s="257">
        <f>AC325+CC325</f>
        <v>0</v>
      </c>
      <c r="CE325" s="257">
        <f>AD325+CD325</f>
        <v>0</v>
      </c>
      <c r="CF325" s="258">
        <f>AE325+CE325</f>
        <v>0</v>
      </c>
      <c r="CG325" s="258">
        <f>AF325+CF325</f>
        <v>0</v>
      </c>
      <c r="CH325" s="258">
        <f>AG325+CG325</f>
        <v>0</v>
      </c>
      <c r="CI325" s="258">
        <f>AH325+CH325</f>
        <v>0</v>
      </c>
      <c r="CJ325" s="50"/>
      <c r="CK325" s="94"/>
      <c r="CL325" s="95"/>
      <c r="CM325" s="96"/>
      <c r="CN325" s="316" t="s">
        <v>140</v>
      </c>
      <c r="CO325" s="257">
        <f t="shared" si="1259"/>
        <v>0</v>
      </c>
      <c r="CP325" s="257">
        <f>AO325+CO325</f>
        <v>0</v>
      </c>
      <c r="CQ325" s="257">
        <f>AP325+CP325</f>
        <v>0</v>
      </c>
      <c r="CR325" s="257">
        <f>AQ325+CQ325</f>
        <v>0</v>
      </c>
      <c r="CS325" s="257">
        <f>AR325+CR325</f>
        <v>0</v>
      </c>
      <c r="CT325" s="257">
        <f>AS325+CS325</f>
        <v>0</v>
      </c>
      <c r="CU325" s="257">
        <f>AT325+CT325</f>
        <v>0</v>
      </c>
      <c r="CV325" s="257">
        <f>AU325+CU325</f>
        <v>0</v>
      </c>
      <c r="CW325" s="258">
        <f>AV325+CV325</f>
        <v>0</v>
      </c>
      <c r="CX325" s="258">
        <f>AW325+CW325</f>
        <v>0</v>
      </c>
      <c r="CY325" s="258">
        <f>AX325+CX325</f>
        <v>0</v>
      </c>
      <c r="CZ325" s="258">
        <f>AY325+CY325</f>
        <v>0</v>
      </c>
      <c r="DA325" s="50"/>
      <c r="DB325" s="94"/>
      <c r="DC325" s="95"/>
      <c r="DD325" s="96"/>
      <c r="DE325" s="316" t="s">
        <v>140</v>
      </c>
      <c r="DF325" s="257"/>
      <c r="DG325" s="50"/>
    </row>
    <row r="326" spans="1:111" s="14" customFormat="1" ht="15" customHeight="1">
      <c r="A326" s="50"/>
      <c r="B326" s="94"/>
      <c r="C326" s="95"/>
      <c r="D326" s="96"/>
      <c r="E326" s="316" t="s">
        <v>249</v>
      </c>
      <c r="F326" s="69">
        <f t="shared" ref="F326:Q341" si="1260">IF(F324=0,0,F325/F324)</f>
        <v>0</v>
      </c>
      <c r="G326" s="77">
        <f t="shared" si="1260"/>
        <v>0</v>
      </c>
      <c r="H326" s="69">
        <f t="shared" si="1260"/>
        <v>0</v>
      </c>
      <c r="I326" s="77">
        <f t="shared" si="1260"/>
        <v>0</v>
      </c>
      <c r="J326" s="69">
        <f t="shared" si="1260"/>
        <v>0</v>
      </c>
      <c r="K326" s="77">
        <f t="shared" si="1260"/>
        <v>0</v>
      </c>
      <c r="L326" s="69">
        <f t="shared" si="1260"/>
        <v>0</v>
      </c>
      <c r="M326" s="77">
        <f t="shared" si="1260"/>
        <v>0</v>
      </c>
      <c r="N326" s="67">
        <f t="shared" si="1260"/>
        <v>0</v>
      </c>
      <c r="O326" s="75">
        <f t="shared" si="1260"/>
        <v>0</v>
      </c>
      <c r="P326" s="67">
        <f t="shared" si="1260"/>
        <v>0</v>
      </c>
      <c r="Q326" s="75">
        <f t="shared" si="1260"/>
        <v>0</v>
      </c>
      <c r="R326" s="50"/>
      <c r="S326" s="94"/>
      <c r="T326" s="95"/>
      <c r="U326" s="96"/>
      <c r="V326" s="316" t="s">
        <v>249</v>
      </c>
      <c r="W326" s="69">
        <f t="shared" ref="W326:AH326" si="1261">IF(W324=0,0,W325/W324)</f>
        <v>0</v>
      </c>
      <c r="X326" s="77">
        <f t="shared" si="1261"/>
        <v>0</v>
      </c>
      <c r="Y326" s="69">
        <f t="shared" si="1261"/>
        <v>0</v>
      </c>
      <c r="Z326" s="77">
        <f t="shared" si="1261"/>
        <v>0</v>
      </c>
      <c r="AA326" s="69">
        <f t="shared" si="1261"/>
        <v>0</v>
      </c>
      <c r="AB326" s="77">
        <f t="shared" si="1261"/>
        <v>0</v>
      </c>
      <c r="AC326" s="69">
        <f t="shared" si="1261"/>
        <v>0</v>
      </c>
      <c r="AD326" s="77">
        <f t="shared" si="1261"/>
        <v>0</v>
      </c>
      <c r="AE326" s="67">
        <f t="shared" si="1261"/>
        <v>0</v>
      </c>
      <c r="AF326" s="75">
        <f t="shared" si="1261"/>
        <v>0</v>
      </c>
      <c r="AG326" s="67">
        <f t="shared" si="1261"/>
        <v>0</v>
      </c>
      <c r="AH326" s="75">
        <f t="shared" si="1261"/>
        <v>0</v>
      </c>
      <c r="AI326" s="50"/>
      <c r="AJ326" s="94"/>
      <c r="AK326" s="95"/>
      <c r="AL326" s="96"/>
      <c r="AM326" s="316" t="s">
        <v>249</v>
      </c>
      <c r="AN326" s="257">
        <f t="shared" ref="AN326:AY326" si="1262">IF(AN324=0,0,AN325/AN324)</f>
        <v>0</v>
      </c>
      <c r="AO326" s="257">
        <f t="shared" si="1262"/>
        <v>0</v>
      </c>
      <c r="AP326" s="257">
        <f t="shared" si="1262"/>
        <v>0</v>
      </c>
      <c r="AQ326" s="257">
        <f t="shared" si="1262"/>
        <v>0</v>
      </c>
      <c r="AR326" s="257">
        <f t="shared" si="1262"/>
        <v>0</v>
      </c>
      <c r="AS326" s="257">
        <f t="shared" si="1262"/>
        <v>0</v>
      </c>
      <c r="AT326" s="257">
        <f t="shared" si="1262"/>
        <v>0</v>
      </c>
      <c r="AU326" s="257">
        <f t="shared" si="1262"/>
        <v>0</v>
      </c>
      <c r="AV326" s="258">
        <f t="shared" si="1262"/>
        <v>0</v>
      </c>
      <c r="AW326" s="258">
        <f t="shared" si="1262"/>
        <v>0</v>
      </c>
      <c r="AX326" s="258">
        <f t="shared" si="1262"/>
        <v>0</v>
      </c>
      <c r="AY326" s="258">
        <f t="shared" si="1262"/>
        <v>0</v>
      </c>
      <c r="AZ326" s="50"/>
      <c r="BA326" s="268"/>
      <c r="BB326" s="48"/>
      <c r="BC326" s="94"/>
      <c r="BD326" s="95"/>
      <c r="BE326" s="96"/>
      <c r="BF326" s="316" t="s">
        <v>249</v>
      </c>
      <c r="BG326" s="257">
        <f t="shared" ref="BG326:BR326" si="1263">IF(BG324=0,0,BG325/BG324)</f>
        <v>0</v>
      </c>
      <c r="BH326" s="257">
        <f t="shared" si="1263"/>
        <v>0</v>
      </c>
      <c r="BI326" s="257">
        <f t="shared" si="1263"/>
        <v>0</v>
      </c>
      <c r="BJ326" s="257">
        <f t="shared" si="1263"/>
        <v>0</v>
      </c>
      <c r="BK326" s="257">
        <f t="shared" si="1263"/>
        <v>0</v>
      </c>
      <c r="BL326" s="257">
        <f t="shared" si="1263"/>
        <v>0</v>
      </c>
      <c r="BM326" s="257">
        <f t="shared" si="1263"/>
        <v>0</v>
      </c>
      <c r="BN326" s="257">
        <f t="shared" si="1263"/>
        <v>0</v>
      </c>
      <c r="BO326" s="258">
        <f t="shared" si="1263"/>
        <v>0</v>
      </c>
      <c r="BP326" s="258">
        <f t="shared" si="1263"/>
        <v>0</v>
      </c>
      <c r="BQ326" s="258">
        <f t="shared" si="1263"/>
        <v>0</v>
      </c>
      <c r="BR326" s="258">
        <f t="shared" si="1263"/>
        <v>0</v>
      </c>
      <c r="BS326" s="50"/>
      <c r="BT326" s="94"/>
      <c r="BU326" s="95"/>
      <c r="BV326" s="96"/>
      <c r="BW326" s="316" t="s">
        <v>249</v>
      </c>
      <c r="BX326" s="257">
        <f t="shared" ref="BX326:CI326" si="1264">IF(BX324=0,0,BX325/BX324)</f>
        <v>0</v>
      </c>
      <c r="BY326" s="257">
        <f t="shared" si="1264"/>
        <v>0</v>
      </c>
      <c r="BZ326" s="257">
        <f t="shared" si="1264"/>
        <v>0</v>
      </c>
      <c r="CA326" s="257">
        <f t="shared" si="1264"/>
        <v>0</v>
      </c>
      <c r="CB326" s="257">
        <f t="shared" si="1264"/>
        <v>0</v>
      </c>
      <c r="CC326" s="257">
        <f t="shared" si="1264"/>
        <v>0</v>
      </c>
      <c r="CD326" s="257">
        <f t="shared" si="1264"/>
        <v>0</v>
      </c>
      <c r="CE326" s="257">
        <f t="shared" si="1264"/>
        <v>0</v>
      </c>
      <c r="CF326" s="258">
        <f t="shared" si="1264"/>
        <v>0</v>
      </c>
      <c r="CG326" s="258">
        <f t="shared" si="1264"/>
        <v>0</v>
      </c>
      <c r="CH326" s="258">
        <f t="shared" si="1264"/>
        <v>0</v>
      </c>
      <c r="CI326" s="258">
        <f t="shared" si="1264"/>
        <v>0</v>
      </c>
      <c r="CJ326" s="50"/>
      <c r="CK326" s="94"/>
      <c r="CL326" s="95"/>
      <c r="CM326" s="96"/>
      <c r="CN326" s="316" t="s">
        <v>249</v>
      </c>
      <c r="CO326" s="257">
        <f t="shared" ref="CO326:CZ326" si="1265">IF(CO324=0,0,CO325/CO324)</f>
        <v>0</v>
      </c>
      <c r="CP326" s="257">
        <f t="shared" si="1265"/>
        <v>0</v>
      </c>
      <c r="CQ326" s="257">
        <f t="shared" si="1265"/>
        <v>0</v>
      </c>
      <c r="CR326" s="257">
        <f t="shared" si="1265"/>
        <v>0</v>
      </c>
      <c r="CS326" s="257">
        <f t="shared" si="1265"/>
        <v>0</v>
      </c>
      <c r="CT326" s="257">
        <f t="shared" si="1265"/>
        <v>0</v>
      </c>
      <c r="CU326" s="257">
        <f t="shared" si="1265"/>
        <v>0</v>
      </c>
      <c r="CV326" s="257">
        <f t="shared" si="1265"/>
        <v>0</v>
      </c>
      <c r="CW326" s="258">
        <f t="shared" si="1265"/>
        <v>0</v>
      </c>
      <c r="CX326" s="258">
        <f t="shared" si="1265"/>
        <v>0</v>
      </c>
      <c r="CY326" s="258">
        <f t="shared" si="1265"/>
        <v>0</v>
      </c>
      <c r="CZ326" s="258">
        <f t="shared" si="1265"/>
        <v>0</v>
      </c>
      <c r="DA326" s="50"/>
      <c r="DB326" s="94"/>
      <c r="DC326" s="95"/>
      <c r="DD326" s="96"/>
      <c r="DE326" s="316" t="s">
        <v>249</v>
      </c>
      <c r="DF326" s="257">
        <f t="shared" ref="DF326" si="1266">IF(DF324=0,0,DF325/DF324)</f>
        <v>0</v>
      </c>
      <c r="DG326" s="50"/>
    </row>
    <row r="327" spans="1:111" s="14" customFormat="1" ht="15" customHeight="1">
      <c r="A327" s="50"/>
      <c r="B327" s="94"/>
      <c r="C327" s="95" t="s">
        <v>85</v>
      </c>
      <c r="D327" s="96"/>
      <c r="E327" s="316" t="s">
        <v>22</v>
      </c>
      <c r="F327" s="69"/>
      <c r="G327" s="86"/>
      <c r="H327" s="81"/>
      <c r="I327" s="86"/>
      <c r="J327" s="81"/>
      <c r="K327" s="86"/>
      <c r="L327" s="81"/>
      <c r="M327" s="77"/>
      <c r="N327" s="66"/>
      <c r="O327" s="74"/>
      <c r="P327" s="66"/>
      <c r="Q327" s="74"/>
      <c r="R327" s="50"/>
      <c r="S327" s="94"/>
      <c r="T327" s="95" t="s">
        <v>85</v>
      </c>
      <c r="U327" s="96"/>
      <c r="V327" s="316" t="s">
        <v>22</v>
      </c>
      <c r="W327" s="69"/>
      <c r="X327" s="86"/>
      <c r="Y327" s="81"/>
      <c r="Z327" s="86"/>
      <c r="AA327" s="81"/>
      <c r="AB327" s="86"/>
      <c r="AC327" s="81"/>
      <c r="AD327" s="77"/>
      <c r="AE327" s="66"/>
      <c r="AF327" s="74"/>
      <c r="AG327" s="66"/>
      <c r="AH327" s="74"/>
      <c r="AI327" s="50"/>
      <c r="AJ327" s="94"/>
      <c r="AK327" s="95" t="s">
        <v>85</v>
      </c>
      <c r="AL327" s="96"/>
      <c r="AM327" s="316" t="s">
        <v>22</v>
      </c>
      <c r="AN327" s="257"/>
      <c r="AO327" s="343"/>
      <c r="AP327" s="343"/>
      <c r="AQ327" s="343"/>
      <c r="AR327" s="343"/>
      <c r="AS327" s="343"/>
      <c r="AT327" s="343"/>
      <c r="AU327" s="257"/>
      <c r="AV327" s="346"/>
      <c r="AW327" s="346"/>
      <c r="AX327" s="346"/>
      <c r="AY327" s="346"/>
      <c r="AZ327" s="50"/>
      <c r="BA327" s="268"/>
      <c r="BB327" s="48"/>
      <c r="BC327" s="94"/>
      <c r="BD327" s="95" t="s">
        <v>85</v>
      </c>
      <c r="BE327" s="96"/>
      <c r="BF327" s="316" t="s">
        <v>22</v>
      </c>
      <c r="BG327" s="257">
        <f t="shared" ref="BG327:BG328" si="1267">F327</f>
        <v>0</v>
      </c>
      <c r="BH327" s="343">
        <f>G327+BG327</f>
        <v>0</v>
      </c>
      <c r="BI327" s="343">
        <f>H327+BH327</f>
        <v>0</v>
      </c>
      <c r="BJ327" s="343">
        <f>I327+BI327</f>
        <v>0</v>
      </c>
      <c r="BK327" s="343">
        <f>J327+BJ327</f>
        <v>0</v>
      </c>
      <c r="BL327" s="343">
        <f>K327+BK327</f>
        <v>0</v>
      </c>
      <c r="BM327" s="343">
        <f>L327+BL327</f>
        <v>0</v>
      </c>
      <c r="BN327" s="257">
        <f>M327+BM327</f>
        <v>0</v>
      </c>
      <c r="BO327" s="346">
        <f>N327+BN327</f>
        <v>0</v>
      </c>
      <c r="BP327" s="346">
        <f>O327+BO327</f>
        <v>0</v>
      </c>
      <c r="BQ327" s="346">
        <f>P327+BP327</f>
        <v>0</v>
      </c>
      <c r="BR327" s="346">
        <f>Q327+BQ327</f>
        <v>0</v>
      </c>
      <c r="BS327" s="50"/>
      <c r="BT327" s="94"/>
      <c r="BU327" s="95" t="s">
        <v>85</v>
      </c>
      <c r="BV327" s="96"/>
      <c r="BW327" s="316" t="s">
        <v>22</v>
      </c>
      <c r="BX327" s="257">
        <f t="shared" ref="BX327:BX328" si="1268">W327</f>
        <v>0</v>
      </c>
      <c r="BY327" s="343">
        <f>X327+BX327</f>
        <v>0</v>
      </c>
      <c r="BZ327" s="343">
        <f>Y327+BY327</f>
        <v>0</v>
      </c>
      <c r="CA327" s="343">
        <f>Z327+BZ327</f>
        <v>0</v>
      </c>
      <c r="CB327" s="343">
        <f>AA327+CA327</f>
        <v>0</v>
      </c>
      <c r="CC327" s="343">
        <f>AB327+CB327</f>
        <v>0</v>
      </c>
      <c r="CD327" s="343">
        <f>AC327+CC327</f>
        <v>0</v>
      </c>
      <c r="CE327" s="257">
        <f>AD327+CD327</f>
        <v>0</v>
      </c>
      <c r="CF327" s="346">
        <f>AE327+CE327</f>
        <v>0</v>
      </c>
      <c r="CG327" s="346">
        <f>AF327+CF327</f>
        <v>0</v>
      </c>
      <c r="CH327" s="346">
        <f>AG327+CG327</f>
        <v>0</v>
      </c>
      <c r="CI327" s="346">
        <f>AH327+CH327</f>
        <v>0</v>
      </c>
      <c r="CJ327" s="50"/>
      <c r="CK327" s="94"/>
      <c r="CL327" s="95" t="s">
        <v>85</v>
      </c>
      <c r="CM327" s="96"/>
      <c r="CN327" s="316" t="s">
        <v>22</v>
      </c>
      <c r="CO327" s="257">
        <f t="shared" ref="CO327:CO328" si="1269">AN327</f>
        <v>0</v>
      </c>
      <c r="CP327" s="343">
        <f>AO327+CO327</f>
        <v>0</v>
      </c>
      <c r="CQ327" s="343">
        <f>AP327+CP327</f>
        <v>0</v>
      </c>
      <c r="CR327" s="343">
        <f>AQ327+CQ327</f>
        <v>0</v>
      </c>
      <c r="CS327" s="343">
        <f>AR327+CR327</f>
        <v>0</v>
      </c>
      <c r="CT327" s="343">
        <f>AS327+CS327</f>
        <v>0</v>
      </c>
      <c r="CU327" s="343">
        <f>AT327+CT327</f>
        <v>0</v>
      </c>
      <c r="CV327" s="257">
        <f>AU327+CU327</f>
        <v>0</v>
      </c>
      <c r="CW327" s="346">
        <f>AV327+CV327</f>
        <v>0</v>
      </c>
      <c r="CX327" s="346">
        <f>AW327+CW327</f>
        <v>0</v>
      </c>
      <c r="CY327" s="346">
        <f>AX327+CX327</f>
        <v>0</v>
      </c>
      <c r="CZ327" s="346">
        <f>AY327+CY327</f>
        <v>0</v>
      </c>
      <c r="DA327" s="50"/>
      <c r="DB327" s="94"/>
      <c r="DC327" s="95" t="s">
        <v>85</v>
      </c>
      <c r="DD327" s="96"/>
      <c r="DE327" s="316" t="s">
        <v>22</v>
      </c>
      <c r="DF327" s="257"/>
      <c r="DG327" s="50"/>
    </row>
    <row r="328" spans="1:111" s="14" customFormat="1" ht="15" customHeight="1">
      <c r="A328" s="50"/>
      <c r="B328" s="94"/>
      <c r="C328" s="95"/>
      <c r="D328" s="96"/>
      <c r="E328" s="316" t="s">
        <v>140</v>
      </c>
      <c r="F328" s="69"/>
      <c r="G328" s="86"/>
      <c r="H328" s="81"/>
      <c r="I328" s="86"/>
      <c r="J328" s="81"/>
      <c r="K328" s="86"/>
      <c r="L328" s="81"/>
      <c r="M328" s="77"/>
      <c r="N328" s="66"/>
      <c r="O328" s="74"/>
      <c r="P328" s="66"/>
      <c r="Q328" s="74"/>
      <c r="R328" s="50"/>
      <c r="S328" s="94"/>
      <c r="T328" s="95"/>
      <c r="U328" s="96"/>
      <c r="V328" s="316" t="s">
        <v>140</v>
      </c>
      <c r="W328" s="69"/>
      <c r="X328" s="86"/>
      <c r="Y328" s="81"/>
      <c r="Z328" s="86"/>
      <c r="AA328" s="81"/>
      <c r="AB328" s="86"/>
      <c r="AC328" s="81"/>
      <c r="AD328" s="77"/>
      <c r="AE328" s="66"/>
      <c r="AF328" s="74"/>
      <c r="AG328" s="66"/>
      <c r="AH328" s="74"/>
      <c r="AI328" s="50"/>
      <c r="AJ328" s="94"/>
      <c r="AK328" s="95"/>
      <c r="AL328" s="96"/>
      <c r="AM328" s="316" t="s">
        <v>140</v>
      </c>
      <c r="AN328" s="257"/>
      <c r="AO328" s="343"/>
      <c r="AP328" s="343"/>
      <c r="AQ328" s="343"/>
      <c r="AR328" s="343"/>
      <c r="AS328" s="343"/>
      <c r="AT328" s="343"/>
      <c r="AU328" s="257"/>
      <c r="AV328" s="346"/>
      <c r="AW328" s="346"/>
      <c r="AX328" s="346"/>
      <c r="AY328" s="346"/>
      <c r="AZ328" s="50"/>
      <c r="BA328" s="268"/>
      <c r="BB328" s="48"/>
      <c r="BC328" s="94"/>
      <c r="BD328" s="95"/>
      <c r="BE328" s="96"/>
      <c r="BF328" s="316" t="s">
        <v>140</v>
      </c>
      <c r="BG328" s="257">
        <f t="shared" si="1267"/>
        <v>0</v>
      </c>
      <c r="BH328" s="343">
        <f>G328+BG328</f>
        <v>0</v>
      </c>
      <c r="BI328" s="343">
        <f>H328+BH328</f>
        <v>0</v>
      </c>
      <c r="BJ328" s="343">
        <f>I328+BI328</f>
        <v>0</v>
      </c>
      <c r="BK328" s="343">
        <f>J328+BJ328</f>
        <v>0</v>
      </c>
      <c r="BL328" s="343">
        <f>K328+BK328</f>
        <v>0</v>
      </c>
      <c r="BM328" s="343">
        <f>L328+BL328</f>
        <v>0</v>
      </c>
      <c r="BN328" s="257">
        <f>M328+BM328</f>
        <v>0</v>
      </c>
      <c r="BO328" s="346">
        <f>N328+BN328</f>
        <v>0</v>
      </c>
      <c r="BP328" s="346">
        <f>O328+BO328</f>
        <v>0</v>
      </c>
      <c r="BQ328" s="346">
        <f>P328+BP328</f>
        <v>0</v>
      </c>
      <c r="BR328" s="346">
        <f>Q328+BQ328</f>
        <v>0</v>
      </c>
      <c r="BS328" s="50"/>
      <c r="BT328" s="94"/>
      <c r="BU328" s="95"/>
      <c r="BV328" s="96"/>
      <c r="BW328" s="316" t="s">
        <v>140</v>
      </c>
      <c r="BX328" s="257">
        <f t="shared" si="1268"/>
        <v>0</v>
      </c>
      <c r="BY328" s="343">
        <f>X328+BX328</f>
        <v>0</v>
      </c>
      <c r="BZ328" s="343">
        <f>Y328+BY328</f>
        <v>0</v>
      </c>
      <c r="CA328" s="343">
        <f>Z328+BZ328</f>
        <v>0</v>
      </c>
      <c r="CB328" s="343">
        <f>AA328+CA328</f>
        <v>0</v>
      </c>
      <c r="CC328" s="343">
        <f>AB328+CB328</f>
        <v>0</v>
      </c>
      <c r="CD328" s="343">
        <f>AC328+CC328</f>
        <v>0</v>
      </c>
      <c r="CE328" s="257">
        <f>AD328+CD328</f>
        <v>0</v>
      </c>
      <c r="CF328" s="346">
        <f>AE328+CE328</f>
        <v>0</v>
      </c>
      <c r="CG328" s="346">
        <f>AF328+CF328</f>
        <v>0</v>
      </c>
      <c r="CH328" s="346">
        <f>AG328+CG328</f>
        <v>0</v>
      </c>
      <c r="CI328" s="346">
        <f>AH328+CH328</f>
        <v>0</v>
      </c>
      <c r="CJ328" s="50"/>
      <c r="CK328" s="94"/>
      <c r="CL328" s="95"/>
      <c r="CM328" s="96"/>
      <c r="CN328" s="316" t="s">
        <v>140</v>
      </c>
      <c r="CO328" s="257">
        <f t="shared" si="1269"/>
        <v>0</v>
      </c>
      <c r="CP328" s="343">
        <f>AO328+CO328</f>
        <v>0</v>
      </c>
      <c r="CQ328" s="343">
        <f>AP328+CP328</f>
        <v>0</v>
      </c>
      <c r="CR328" s="343">
        <f>AQ328+CQ328</f>
        <v>0</v>
      </c>
      <c r="CS328" s="343">
        <f>AR328+CR328</f>
        <v>0</v>
      </c>
      <c r="CT328" s="343">
        <f>AS328+CS328</f>
        <v>0</v>
      </c>
      <c r="CU328" s="343">
        <f>AT328+CT328</f>
        <v>0</v>
      </c>
      <c r="CV328" s="257">
        <f>AU328+CU328</f>
        <v>0</v>
      </c>
      <c r="CW328" s="346">
        <f>AV328+CV328</f>
        <v>0</v>
      </c>
      <c r="CX328" s="346">
        <f>AW328+CW328</f>
        <v>0</v>
      </c>
      <c r="CY328" s="346">
        <f>AX328+CX328</f>
        <v>0</v>
      </c>
      <c r="CZ328" s="346">
        <f>AY328+CY328</f>
        <v>0</v>
      </c>
      <c r="DA328" s="50"/>
      <c r="DB328" s="94"/>
      <c r="DC328" s="95"/>
      <c r="DD328" s="96"/>
      <c r="DE328" s="316" t="s">
        <v>140</v>
      </c>
      <c r="DF328" s="257"/>
      <c r="DG328" s="50"/>
    </row>
    <row r="329" spans="1:111" s="14" customFormat="1" ht="15" customHeight="1">
      <c r="A329" s="50"/>
      <c r="B329" s="94"/>
      <c r="C329" s="95"/>
      <c r="D329" s="96"/>
      <c r="E329" s="316" t="s">
        <v>249</v>
      </c>
      <c r="F329" s="69">
        <f t="shared" si="1260"/>
        <v>0</v>
      </c>
      <c r="G329" s="86">
        <f t="shared" si="1260"/>
        <v>0</v>
      </c>
      <c r="H329" s="81">
        <f t="shared" si="1260"/>
        <v>0</v>
      </c>
      <c r="I329" s="86">
        <f t="shared" si="1260"/>
        <v>0</v>
      </c>
      <c r="J329" s="81">
        <f t="shared" si="1260"/>
        <v>0</v>
      </c>
      <c r="K329" s="86">
        <f t="shared" si="1260"/>
        <v>0</v>
      </c>
      <c r="L329" s="81">
        <f t="shared" si="1260"/>
        <v>0</v>
      </c>
      <c r="M329" s="77">
        <f t="shared" si="1260"/>
        <v>0</v>
      </c>
      <c r="N329" s="66">
        <f t="shared" si="1260"/>
        <v>0</v>
      </c>
      <c r="O329" s="74">
        <f t="shared" si="1260"/>
        <v>0</v>
      </c>
      <c r="P329" s="66">
        <f t="shared" si="1260"/>
        <v>0</v>
      </c>
      <c r="Q329" s="74">
        <f t="shared" si="1260"/>
        <v>0</v>
      </c>
      <c r="R329" s="50"/>
      <c r="S329" s="94"/>
      <c r="T329" s="95"/>
      <c r="U329" s="96"/>
      <c r="V329" s="316" t="s">
        <v>249</v>
      </c>
      <c r="W329" s="69">
        <f t="shared" ref="W329:AH329" si="1270">IF(W327=0,0,W328/W327)</f>
        <v>0</v>
      </c>
      <c r="X329" s="86">
        <f t="shared" si="1270"/>
        <v>0</v>
      </c>
      <c r="Y329" s="81">
        <f t="shared" si="1270"/>
        <v>0</v>
      </c>
      <c r="Z329" s="86">
        <f t="shared" si="1270"/>
        <v>0</v>
      </c>
      <c r="AA329" s="81">
        <f t="shared" si="1270"/>
        <v>0</v>
      </c>
      <c r="AB329" s="86">
        <f t="shared" si="1270"/>
        <v>0</v>
      </c>
      <c r="AC329" s="81">
        <f t="shared" si="1270"/>
        <v>0</v>
      </c>
      <c r="AD329" s="77">
        <f t="shared" si="1270"/>
        <v>0</v>
      </c>
      <c r="AE329" s="66">
        <f t="shared" si="1270"/>
        <v>0</v>
      </c>
      <c r="AF329" s="74">
        <f t="shared" si="1270"/>
        <v>0</v>
      </c>
      <c r="AG329" s="66">
        <f t="shared" si="1270"/>
        <v>0</v>
      </c>
      <c r="AH329" s="74">
        <f t="shared" si="1270"/>
        <v>0</v>
      </c>
      <c r="AI329" s="50"/>
      <c r="AJ329" s="94"/>
      <c r="AK329" s="95"/>
      <c r="AL329" s="96"/>
      <c r="AM329" s="316" t="s">
        <v>249</v>
      </c>
      <c r="AN329" s="257">
        <f t="shared" ref="AN329:AY329" si="1271">IF(AN327=0,0,AN328/AN327)</f>
        <v>0</v>
      </c>
      <c r="AO329" s="343">
        <f t="shared" si="1271"/>
        <v>0</v>
      </c>
      <c r="AP329" s="343">
        <f t="shared" si="1271"/>
        <v>0</v>
      </c>
      <c r="AQ329" s="343">
        <f t="shared" si="1271"/>
        <v>0</v>
      </c>
      <c r="AR329" s="343">
        <f t="shared" si="1271"/>
        <v>0</v>
      </c>
      <c r="AS329" s="343">
        <f t="shared" si="1271"/>
        <v>0</v>
      </c>
      <c r="AT329" s="343">
        <f t="shared" si="1271"/>
        <v>0</v>
      </c>
      <c r="AU329" s="257">
        <f t="shared" si="1271"/>
        <v>0</v>
      </c>
      <c r="AV329" s="346">
        <f t="shared" si="1271"/>
        <v>0</v>
      </c>
      <c r="AW329" s="346">
        <f t="shared" si="1271"/>
        <v>0</v>
      </c>
      <c r="AX329" s="346">
        <f t="shared" si="1271"/>
        <v>0</v>
      </c>
      <c r="AY329" s="346">
        <f t="shared" si="1271"/>
        <v>0</v>
      </c>
      <c r="AZ329" s="50"/>
      <c r="BA329" s="268"/>
      <c r="BB329" s="48"/>
      <c r="BC329" s="94"/>
      <c r="BD329" s="95"/>
      <c r="BE329" s="96"/>
      <c r="BF329" s="316" t="s">
        <v>249</v>
      </c>
      <c r="BG329" s="257">
        <f t="shared" ref="BG329:BR329" si="1272">IF(BG327=0,0,BG328/BG327)</f>
        <v>0</v>
      </c>
      <c r="BH329" s="343">
        <f t="shared" si="1272"/>
        <v>0</v>
      </c>
      <c r="BI329" s="343">
        <f t="shared" si="1272"/>
        <v>0</v>
      </c>
      <c r="BJ329" s="343">
        <f t="shared" si="1272"/>
        <v>0</v>
      </c>
      <c r="BK329" s="343">
        <f t="shared" si="1272"/>
        <v>0</v>
      </c>
      <c r="BL329" s="343">
        <f t="shared" si="1272"/>
        <v>0</v>
      </c>
      <c r="BM329" s="343">
        <f t="shared" si="1272"/>
        <v>0</v>
      </c>
      <c r="BN329" s="257">
        <f t="shared" si="1272"/>
        <v>0</v>
      </c>
      <c r="BO329" s="346">
        <f t="shared" si="1272"/>
        <v>0</v>
      </c>
      <c r="BP329" s="346">
        <f t="shared" si="1272"/>
        <v>0</v>
      </c>
      <c r="BQ329" s="346">
        <f t="shared" si="1272"/>
        <v>0</v>
      </c>
      <c r="BR329" s="346">
        <f t="shared" si="1272"/>
        <v>0</v>
      </c>
      <c r="BS329" s="50"/>
      <c r="BT329" s="94"/>
      <c r="BU329" s="95"/>
      <c r="BV329" s="96"/>
      <c r="BW329" s="316" t="s">
        <v>249</v>
      </c>
      <c r="BX329" s="257">
        <f t="shared" ref="BX329:CI329" si="1273">IF(BX327=0,0,BX328/BX327)</f>
        <v>0</v>
      </c>
      <c r="BY329" s="343">
        <f t="shared" si="1273"/>
        <v>0</v>
      </c>
      <c r="BZ329" s="343">
        <f t="shared" si="1273"/>
        <v>0</v>
      </c>
      <c r="CA329" s="343">
        <f t="shared" si="1273"/>
        <v>0</v>
      </c>
      <c r="CB329" s="343">
        <f t="shared" si="1273"/>
        <v>0</v>
      </c>
      <c r="CC329" s="343">
        <f t="shared" si="1273"/>
        <v>0</v>
      </c>
      <c r="CD329" s="343">
        <f t="shared" si="1273"/>
        <v>0</v>
      </c>
      <c r="CE329" s="257">
        <f t="shared" si="1273"/>
        <v>0</v>
      </c>
      <c r="CF329" s="346">
        <f t="shared" si="1273"/>
        <v>0</v>
      </c>
      <c r="CG329" s="346">
        <f t="shared" si="1273"/>
        <v>0</v>
      </c>
      <c r="CH329" s="346">
        <f t="shared" si="1273"/>
        <v>0</v>
      </c>
      <c r="CI329" s="346">
        <f t="shared" si="1273"/>
        <v>0</v>
      </c>
      <c r="CJ329" s="50"/>
      <c r="CK329" s="94"/>
      <c r="CL329" s="95"/>
      <c r="CM329" s="96"/>
      <c r="CN329" s="316" t="s">
        <v>249</v>
      </c>
      <c r="CO329" s="257">
        <f t="shared" ref="CO329:CZ329" si="1274">IF(CO327=0,0,CO328/CO327)</f>
        <v>0</v>
      </c>
      <c r="CP329" s="343">
        <f t="shared" si="1274"/>
        <v>0</v>
      </c>
      <c r="CQ329" s="343">
        <f t="shared" si="1274"/>
        <v>0</v>
      </c>
      <c r="CR329" s="343">
        <f t="shared" si="1274"/>
        <v>0</v>
      </c>
      <c r="CS329" s="343">
        <f t="shared" si="1274"/>
        <v>0</v>
      </c>
      <c r="CT329" s="343">
        <f t="shared" si="1274"/>
        <v>0</v>
      </c>
      <c r="CU329" s="343">
        <f t="shared" si="1274"/>
        <v>0</v>
      </c>
      <c r="CV329" s="257">
        <f t="shared" si="1274"/>
        <v>0</v>
      </c>
      <c r="CW329" s="346">
        <f t="shared" si="1274"/>
        <v>0</v>
      </c>
      <c r="CX329" s="346">
        <f t="shared" si="1274"/>
        <v>0</v>
      </c>
      <c r="CY329" s="346">
        <f t="shared" si="1274"/>
        <v>0</v>
      </c>
      <c r="CZ329" s="346">
        <f t="shared" si="1274"/>
        <v>0</v>
      </c>
      <c r="DA329" s="50"/>
      <c r="DB329" s="94"/>
      <c r="DC329" s="95"/>
      <c r="DD329" s="96"/>
      <c r="DE329" s="316" t="s">
        <v>249</v>
      </c>
      <c r="DF329" s="257">
        <f t="shared" ref="DF329" si="1275">IF(DF327=0,0,DF328/DF327)</f>
        <v>0</v>
      </c>
      <c r="DG329" s="50"/>
    </row>
    <row r="330" spans="1:111" s="14" customFormat="1" ht="15" customHeight="1">
      <c r="A330" s="50"/>
      <c r="B330" s="94"/>
      <c r="C330" s="95" t="s">
        <v>86</v>
      </c>
      <c r="D330" s="96"/>
      <c r="E330" s="316" t="s">
        <v>22</v>
      </c>
      <c r="F330" s="69"/>
      <c r="G330" s="77"/>
      <c r="H330" s="69"/>
      <c r="I330" s="77"/>
      <c r="J330" s="69"/>
      <c r="K330" s="77"/>
      <c r="L330" s="69"/>
      <c r="M330" s="77"/>
      <c r="N330" s="67"/>
      <c r="O330" s="75"/>
      <c r="P330" s="67"/>
      <c r="Q330" s="75"/>
      <c r="R330" s="50"/>
      <c r="S330" s="94"/>
      <c r="T330" s="95" t="s">
        <v>86</v>
      </c>
      <c r="U330" s="96"/>
      <c r="V330" s="316" t="s">
        <v>22</v>
      </c>
      <c r="W330" s="69"/>
      <c r="X330" s="77"/>
      <c r="Y330" s="69"/>
      <c r="Z330" s="77"/>
      <c r="AA330" s="69"/>
      <c r="AB330" s="77"/>
      <c r="AC330" s="69"/>
      <c r="AD330" s="77"/>
      <c r="AE330" s="67"/>
      <c r="AF330" s="75"/>
      <c r="AG330" s="67"/>
      <c r="AH330" s="75"/>
      <c r="AI330" s="50"/>
      <c r="AJ330" s="94"/>
      <c r="AK330" s="95" t="s">
        <v>86</v>
      </c>
      <c r="AL330" s="96"/>
      <c r="AM330" s="316" t="s">
        <v>22</v>
      </c>
      <c r="AN330" s="257"/>
      <c r="AO330" s="257"/>
      <c r="AP330" s="257"/>
      <c r="AQ330" s="257"/>
      <c r="AR330" s="257"/>
      <c r="AS330" s="257"/>
      <c r="AT330" s="257"/>
      <c r="AU330" s="257"/>
      <c r="AV330" s="258"/>
      <c r="AW330" s="258"/>
      <c r="AX330" s="258"/>
      <c r="AY330" s="258"/>
      <c r="AZ330" s="50"/>
      <c r="BA330" s="268"/>
      <c r="BB330" s="48"/>
      <c r="BC330" s="94"/>
      <c r="BD330" s="95" t="s">
        <v>86</v>
      </c>
      <c r="BE330" s="96"/>
      <c r="BF330" s="316" t="s">
        <v>22</v>
      </c>
      <c r="BG330" s="257">
        <f t="shared" ref="BG330:BG331" si="1276">F330</f>
        <v>0</v>
      </c>
      <c r="BH330" s="257">
        <f>G330+BG330</f>
        <v>0</v>
      </c>
      <c r="BI330" s="257">
        <f>H330+BH330</f>
        <v>0</v>
      </c>
      <c r="BJ330" s="257">
        <f>I330+BI330</f>
        <v>0</v>
      </c>
      <c r="BK330" s="257">
        <f>J330+BJ330</f>
        <v>0</v>
      </c>
      <c r="BL330" s="257">
        <f>K330+BK330</f>
        <v>0</v>
      </c>
      <c r="BM330" s="257">
        <f>L330+BL330</f>
        <v>0</v>
      </c>
      <c r="BN330" s="257">
        <f>M330+BM330</f>
        <v>0</v>
      </c>
      <c r="BO330" s="258">
        <f>N330+BN330</f>
        <v>0</v>
      </c>
      <c r="BP330" s="258">
        <f>O330+BO330</f>
        <v>0</v>
      </c>
      <c r="BQ330" s="258">
        <f>P330+BP330</f>
        <v>0</v>
      </c>
      <c r="BR330" s="258">
        <f>Q330+BQ330</f>
        <v>0</v>
      </c>
      <c r="BS330" s="50"/>
      <c r="BT330" s="94"/>
      <c r="BU330" s="95" t="s">
        <v>86</v>
      </c>
      <c r="BV330" s="96"/>
      <c r="BW330" s="316" t="s">
        <v>22</v>
      </c>
      <c r="BX330" s="257">
        <f t="shared" ref="BX330:BX331" si="1277">W330</f>
        <v>0</v>
      </c>
      <c r="BY330" s="257">
        <f>X330+BX330</f>
        <v>0</v>
      </c>
      <c r="BZ330" s="257">
        <f>Y330+BY330</f>
        <v>0</v>
      </c>
      <c r="CA330" s="257">
        <f>Z330+BZ330</f>
        <v>0</v>
      </c>
      <c r="CB330" s="257">
        <f>AA330+CA330</f>
        <v>0</v>
      </c>
      <c r="CC330" s="257">
        <f>AB330+CB330</f>
        <v>0</v>
      </c>
      <c r="CD330" s="257">
        <f>AC330+CC330</f>
        <v>0</v>
      </c>
      <c r="CE330" s="257">
        <f>AD330+CD330</f>
        <v>0</v>
      </c>
      <c r="CF330" s="258">
        <f>AE330+CE330</f>
        <v>0</v>
      </c>
      <c r="CG330" s="258">
        <f>AF330+CF330</f>
        <v>0</v>
      </c>
      <c r="CH330" s="258">
        <f>AG330+CG330</f>
        <v>0</v>
      </c>
      <c r="CI330" s="258">
        <f>AH330+CH330</f>
        <v>0</v>
      </c>
      <c r="CJ330" s="50"/>
      <c r="CK330" s="94"/>
      <c r="CL330" s="95" t="s">
        <v>86</v>
      </c>
      <c r="CM330" s="96"/>
      <c r="CN330" s="316" t="s">
        <v>22</v>
      </c>
      <c r="CO330" s="257">
        <f t="shared" ref="CO330:CO331" si="1278">AN330</f>
        <v>0</v>
      </c>
      <c r="CP330" s="257">
        <f>AO330+CO330</f>
        <v>0</v>
      </c>
      <c r="CQ330" s="257">
        <f>AP330+CP330</f>
        <v>0</v>
      </c>
      <c r="CR330" s="257">
        <f>AQ330+CQ330</f>
        <v>0</v>
      </c>
      <c r="CS330" s="257">
        <f>AR330+CR330</f>
        <v>0</v>
      </c>
      <c r="CT330" s="257">
        <f>AS330+CS330</f>
        <v>0</v>
      </c>
      <c r="CU330" s="257">
        <f>AT330+CT330</f>
        <v>0</v>
      </c>
      <c r="CV330" s="257">
        <f>AU330+CU330</f>
        <v>0</v>
      </c>
      <c r="CW330" s="258">
        <f>AV330+CV330</f>
        <v>0</v>
      </c>
      <c r="CX330" s="258">
        <f>AW330+CW330</f>
        <v>0</v>
      </c>
      <c r="CY330" s="258">
        <f>AX330+CX330</f>
        <v>0</v>
      </c>
      <c r="CZ330" s="258">
        <f>AY330+CY330</f>
        <v>0</v>
      </c>
      <c r="DA330" s="50"/>
      <c r="DB330" s="94"/>
      <c r="DC330" s="95" t="s">
        <v>86</v>
      </c>
      <c r="DD330" s="96"/>
      <c r="DE330" s="316" t="s">
        <v>22</v>
      </c>
      <c r="DF330" s="257"/>
      <c r="DG330" s="50"/>
    </row>
    <row r="331" spans="1:111" s="14" customFormat="1" ht="15" customHeight="1">
      <c r="A331" s="50"/>
      <c r="B331" s="94"/>
      <c r="C331" s="95"/>
      <c r="D331" s="96"/>
      <c r="E331" s="316" t="s">
        <v>140</v>
      </c>
      <c r="F331" s="69"/>
      <c r="G331" s="77"/>
      <c r="H331" s="69"/>
      <c r="I331" s="77"/>
      <c r="J331" s="69"/>
      <c r="K331" s="77"/>
      <c r="L331" s="69"/>
      <c r="M331" s="77"/>
      <c r="N331" s="67"/>
      <c r="O331" s="75"/>
      <c r="P331" s="67"/>
      <c r="Q331" s="75"/>
      <c r="R331" s="50"/>
      <c r="S331" s="94"/>
      <c r="T331" s="95"/>
      <c r="U331" s="96"/>
      <c r="V331" s="316" t="s">
        <v>140</v>
      </c>
      <c r="W331" s="69"/>
      <c r="X331" s="77"/>
      <c r="Y331" s="69"/>
      <c r="Z331" s="77"/>
      <c r="AA331" s="69"/>
      <c r="AB331" s="77"/>
      <c r="AC331" s="69"/>
      <c r="AD331" s="77"/>
      <c r="AE331" s="67"/>
      <c r="AF331" s="75"/>
      <c r="AG331" s="67"/>
      <c r="AH331" s="75"/>
      <c r="AI331" s="50"/>
      <c r="AJ331" s="94"/>
      <c r="AK331" s="95"/>
      <c r="AL331" s="96"/>
      <c r="AM331" s="316" t="s">
        <v>140</v>
      </c>
      <c r="AN331" s="257"/>
      <c r="AO331" s="257"/>
      <c r="AP331" s="257"/>
      <c r="AQ331" s="257"/>
      <c r="AR331" s="257"/>
      <c r="AS331" s="257"/>
      <c r="AT331" s="257"/>
      <c r="AU331" s="257"/>
      <c r="AV331" s="258"/>
      <c r="AW331" s="258"/>
      <c r="AX331" s="258"/>
      <c r="AY331" s="258"/>
      <c r="AZ331" s="50"/>
      <c r="BA331" s="268"/>
      <c r="BB331" s="48"/>
      <c r="BC331" s="94"/>
      <c r="BD331" s="95"/>
      <c r="BE331" s="96"/>
      <c r="BF331" s="316" t="s">
        <v>140</v>
      </c>
      <c r="BG331" s="257">
        <f t="shared" si="1276"/>
        <v>0</v>
      </c>
      <c r="BH331" s="257">
        <f>G331+BG331</f>
        <v>0</v>
      </c>
      <c r="BI331" s="257">
        <f>H331+BH331</f>
        <v>0</v>
      </c>
      <c r="BJ331" s="257">
        <f>I331+BI331</f>
        <v>0</v>
      </c>
      <c r="BK331" s="257">
        <f>J331+BJ331</f>
        <v>0</v>
      </c>
      <c r="BL331" s="257">
        <f>K331+BK331</f>
        <v>0</v>
      </c>
      <c r="BM331" s="257">
        <f>L331+BL331</f>
        <v>0</v>
      </c>
      <c r="BN331" s="257">
        <f>M331+BM331</f>
        <v>0</v>
      </c>
      <c r="BO331" s="258">
        <f>N331+BN331</f>
        <v>0</v>
      </c>
      <c r="BP331" s="258">
        <f>O331+BO331</f>
        <v>0</v>
      </c>
      <c r="BQ331" s="258">
        <f>P331+BP331</f>
        <v>0</v>
      </c>
      <c r="BR331" s="258">
        <f>Q331+BQ331</f>
        <v>0</v>
      </c>
      <c r="BS331" s="50"/>
      <c r="BT331" s="94"/>
      <c r="BU331" s="95"/>
      <c r="BV331" s="96"/>
      <c r="BW331" s="316" t="s">
        <v>140</v>
      </c>
      <c r="BX331" s="257">
        <f t="shared" si="1277"/>
        <v>0</v>
      </c>
      <c r="BY331" s="257">
        <f>X331+BX331</f>
        <v>0</v>
      </c>
      <c r="BZ331" s="257">
        <f>Y331+BY331</f>
        <v>0</v>
      </c>
      <c r="CA331" s="257">
        <f>Z331+BZ331</f>
        <v>0</v>
      </c>
      <c r="CB331" s="257">
        <f>AA331+CA331</f>
        <v>0</v>
      </c>
      <c r="CC331" s="257">
        <f>AB331+CB331</f>
        <v>0</v>
      </c>
      <c r="CD331" s="257">
        <f>AC331+CC331</f>
        <v>0</v>
      </c>
      <c r="CE331" s="257">
        <f>AD331+CD331</f>
        <v>0</v>
      </c>
      <c r="CF331" s="258">
        <f>AE331+CE331</f>
        <v>0</v>
      </c>
      <c r="CG331" s="258">
        <f>AF331+CF331</f>
        <v>0</v>
      </c>
      <c r="CH331" s="258">
        <f>AG331+CG331</f>
        <v>0</v>
      </c>
      <c r="CI331" s="258">
        <f>AH331+CH331</f>
        <v>0</v>
      </c>
      <c r="CJ331" s="50"/>
      <c r="CK331" s="94"/>
      <c r="CL331" s="95"/>
      <c r="CM331" s="96"/>
      <c r="CN331" s="316" t="s">
        <v>140</v>
      </c>
      <c r="CO331" s="257">
        <f t="shared" si="1278"/>
        <v>0</v>
      </c>
      <c r="CP331" s="257">
        <f>AO331+CO331</f>
        <v>0</v>
      </c>
      <c r="CQ331" s="257">
        <f>AP331+CP331</f>
        <v>0</v>
      </c>
      <c r="CR331" s="257">
        <f>AQ331+CQ331</f>
        <v>0</v>
      </c>
      <c r="CS331" s="257">
        <f>AR331+CR331</f>
        <v>0</v>
      </c>
      <c r="CT331" s="257">
        <f>AS331+CS331</f>
        <v>0</v>
      </c>
      <c r="CU331" s="257">
        <f>AT331+CT331</f>
        <v>0</v>
      </c>
      <c r="CV331" s="257">
        <f>AU331+CU331</f>
        <v>0</v>
      </c>
      <c r="CW331" s="258">
        <f>AV331+CV331</f>
        <v>0</v>
      </c>
      <c r="CX331" s="258">
        <f>AW331+CW331</f>
        <v>0</v>
      </c>
      <c r="CY331" s="258">
        <f>AX331+CX331</f>
        <v>0</v>
      </c>
      <c r="CZ331" s="258">
        <f>AY331+CY331</f>
        <v>0</v>
      </c>
      <c r="DA331" s="50"/>
      <c r="DB331" s="94"/>
      <c r="DC331" s="95"/>
      <c r="DD331" s="96"/>
      <c r="DE331" s="316" t="s">
        <v>140</v>
      </c>
      <c r="DF331" s="257"/>
      <c r="DG331" s="50"/>
    </row>
    <row r="332" spans="1:111" s="14" customFormat="1" ht="15" customHeight="1">
      <c r="A332" s="50"/>
      <c r="B332" s="94"/>
      <c r="C332" s="95"/>
      <c r="D332" s="96"/>
      <c r="E332" s="316" t="s">
        <v>249</v>
      </c>
      <c r="F332" s="69">
        <f t="shared" si="1260"/>
        <v>0</v>
      </c>
      <c r="G332" s="77">
        <f t="shared" si="1260"/>
        <v>0</v>
      </c>
      <c r="H332" s="69">
        <f t="shared" si="1260"/>
        <v>0</v>
      </c>
      <c r="I332" s="77">
        <f t="shared" si="1260"/>
        <v>0</v>
      </c>
      <c r="J332" s="69">
        <f t="shared" si="1260"/>
        <v>0</v>
      </c>
      <c r="K332" s="77">
        <f t="shared" si="1260"/>
        <v>0</v>
      </c>
      <c r="L332" s="69">
        <f t="shared" si="1260"/>
        <v>0</v>
      </c>
      <c r="M332" s="77">
        <f t="shared" si="1260"/>
        <v>0</v>
      </c>
      <c r="N332" s="67">
        <f t="shared" si="1260"/>
        <v>0</v>
      </c>
      <c r="O332" s="75">
        <f t="shared" si="1260"/>
        <v>0</v>
      </c>
      <c r="P332" s="67">
        <f t="shared" si="1260"/>
        <v>0</v>
      </c>
      <c r="Q332" s="75">
        <f t="shared" si="1260"/>
        <v>0</v>
      </c>
      <c r="R332" s="50"/>
      <c r="S332" s="94"/>
      <c r="T332" s="95"/>
      <c r="U332" s="96"/>
      <c r="V332" s="316" t="s">
        <v>249</v>
      </c>
      <c r="W332" s="69">
        <f t="shared" ref="W332:AH332" si="1279">IF(W330=0,0,W331/W330)</f>
        <v>0</v>
      </c>
      <c r="X332" s="77">
        <f t="shared" si="1279"/>
        <v>0</v>
      </c>
      <c r="Y332" s="69">
        <f t="shared" si="1279"/>
        <v>0</v>
      </c>
      <c r="Z332" s="77">
        <f t="shared" si="1279"/>
        <v>0</v>
      </c>
      <c r="AA332" s="69">
        <f t="shared" si="1279"/>
        <v>0</v>
      </c>
      <c r="AB332" s="77">
        <f t="shared" si="1279"/>
        <v>0</v>
      </c>
      <c r="AC332" s="69">
        <f t="shared" si="1279"/>
        <v>0</v>
      </c>
      <c r="AD332" s="77">
        <f t="shared" si="1279"/>
        <v>0</v>
      </c>
      <c r="AE332" s="67">
        <f t="shared" si="1279"/>
        <v>0</v>
      </c>
      <c r="AF332" s="75">
        <f t="shared" si="1279"/>
        <v>0</v>
      </c>
      <c r="AG332" s="67">
        <f t="shared" si="1279"/>
        <v>0</v>
      </c>
      <c r="AH332" s="75">
        <f t="shared" si="1279"/>
        <v>0</v>
      </c>
      <c r="AI332" s="50"/>
      <c r="AJ332" s="94"/>
      <c r="AK332" s="95"/>
      <c r="AL332" s="96"/>
      <c r="AM332" s="316" t="s">
        <v>249</v>
      </c>
      <c r="AN332" s="257">
        <f t="shared" ref="AN332:AY332" si="1280">IF(AN330=0,0,AN331/AN330)</f>
        <v>0</v>
      </c>
      <c r="AO332" s="257">
        <f t="shared" si="1280"/>
        <v>0</v>
      </c>
      <c r="AP332" s="257">
        <f t="shared" si="1280"/>
        <v>0</v>
      </c>
      <c r="AQ332" s="257">
        <f t="shared" si="1280"/>
        <v>0</v>
      </c>
      <c r="AR332" s="257">
        <f t="shared" si="1280"/>
        <v>0</v>
      </c>
      <c r="AS332" s="257">
        <f t="shared" si="1280"/>
        <v>0</v>
      </c>
      <c r="AT332" s="257">
        <f t="shared" si="1280"/>
        <v>0</v>
      </c>
      <c r="AU332" s="257">
        <f t="shared" si="1280"/>
        <v>0</v>
      </c>
      <c r="AV332" s="258">
        <f t="shared" si="1280"/>
        <v>0</v>
      </c>
      <c r="AW332" s="258">
        <f t="shared" si="1280"/>
        <v>0</v>
      </c>
      <c r="AX332" s="258">
        <f t="shared" si="1280"/>
        <v>0</v>
      </c>
      <c r="AY332" s="258">
        <f t="shared" si="1280"/>
        <v>0</v>
      </c>
      <c r="AZ332" s="50"/>
      <c r="BA332" s="268"/>
      <c r="BB332" s="48"/>
      <c r="BC332" s="94"/>
      <c r="BD332" s="95"/>
      <c r="BE332" s="96"/>
      <c r="BF332" s="316" t="s">
        <v>249</v>
      </c>
      <c r="BG332" s="257">
        <f t="shared" ref="BG332:BR332" si="1281">IF(BG330=0,0,BG331/BG330)</f>
        <v>0</v>
      </c>
      <c r="BH332" s="257">
        <f t="shared" si="1281"/>
        <v>0</v>
      </c>
      <c r="BI332" s="257">
        <f t="shared" si="1281"/>
        <v>0</v>
      </c>
      <c r="BJ332" s="257">
        <f t="shared" si="1281"/>
        <v>0</v>
      </c>
      <c r="BK332" s="257">
        <f t="shared" si="1281"/>
        <v>0</v>
      </c>
      <c r="BL332" s="257">
        <f t="shared" si="1281"/>
        <v>0</v>
      </c>
      <c r="BM332" s="257">
        <f t="shared" si="1281"/>
        <v>0</v>
      </c>
      <c r="BN332" s="257">
        <f t="shared" si="1281"/>
        <v>0</v>
      </c>
      <c r="BO332" s="258">
        <f t="shared" si="1281"/>
        <v>0</v>
      </c>
      <c r="BP332" s="258">
        <f t="shared" si="1281"/>
        <v>0</v>
      </c>
      <c r="BQ332" s="258">
        <f t="shared" si="1281"/>
        <v>0</v>
      </c>
      <c r="BR332" s="258">
        <f t="shared" si="1281"/>
        <v>0</v>
      </c>
      <c r="BS332" s="50"/>
      <c r="BT332" s="94"/>
      <c r="BU332" s="95"/>
      <c r="BV332" s="96"/>
      <c r="BW332" s="316" t="s">
        <v>249</v>
      </c>
      <c r="BX332" s="257">
        <f t="shared" ref="BX332:CI332" si="1282">IF(BX330=0,0,BX331/BX330)</f>
        <v>0</v>
      </c>
      <c r="BY332" s="257">
        <f t="shared" si="1282"/>
        <v>0</v>
      </c>
      <c r="BZ332" s="257">
        <f t="shared" si="1282"/>
        <v>0</v>
      </c>
      <c r="CA332" s="257">
        <f t="shared" si="1282"/>
        <v>0</v>
      </c>
      <c r="CB332" s="257">
        <f t="shared" si="1282"/>
        <v>0</v>
      </c>
      <c r="CC332" s="257">
        <f t="shared" si="1282"/>
        <v>0</v>
      </c>
      <c r="CD332" s="257">
        <f t="shared" si="1282"/>
        <v>0</v>
      </c>
      <c r="CE332" s="257">
        <f t="shared" si="1282"/>
        <v>0</v>
      </c>
      <c r="CF332" s="258">
        <f t="shared" si="1282"/>
        <v>0</v>
      </c>
      <c r="CG332" s="258">
        <f t="shared" si="1282"/>
        <v>0</v>
      </c>
      <c r="CH332" s="258">
        <f t="shared" si="1282"/>
        <v>0</v>
      </c>
      <c r="CI332" s="258">
        <f t="shared" si="1282"/>
        <v>0</v>
      </c>
      <c r="CJ332" s="50"/>
      <c r="CK332" s="94"/>
      <c r="CL332" s="95"/>
      <c r="CM332" s="96"/>
      <c r="CN332" s="316" t="s">
        <v>249</v>
      </c>
      <c r="CO332" s="257">
        <f t="shared" ref="CO332:CZ332" si="1283">IF(CO330=0,0,CO331/CO330)</f>
        <v>0</v>
      </c>
      <c r="CP332" s="257">
        <f t="shared" si="1283"/>
        <v>0</v>
      </c>
      <c r="CQ332" s="257">
        <f t="shared" si="1283"/>
        <v>0</v>
      </c>
      <c r="CR332" s="257">
        <f t="shared" si="1283"/>
        <v>0</v>
      </c>
      <c r="CS332" s="257">
        <f t="shared" si="1283"/>
        <v>0</v>
      </c>
      <c r="CT332" s="257">
        <f t="shared" si="1283"/>
        <v>0</v>
      </c>
      <c r="CU332" s="257">
        <f t="shared" si="1283"/>
        <v>0</v>
      </c>
      <c r="CV332" s="257">
        <f t="shared" si="1283"/>
        <v>0</v>
      </c>
      <c r="CW332" s="258">
        <f t="shared" si="1283"/>
        <v>0</v>
      </c>
      <c r="CX332" s="258">
        <f t="shared" si="1283"/>
        <v>0</v>
      </c>
      <c r="CY332" s="258">
        <f t="shared" si="1283"/>
        <v>0</v>
      </c>
      <c r="CZ332" s="258">
        <f t="shared" si="1283"/>
        <v>0</v>
      </c>
      <c r="DA332" s="50"/>
      <c r="DB332" s="94"/>
      <c r="DC332" s="95"/>
      <c r="DD332" s="96"/>
      <c r="DE332" s="316" t="s">
        <v>249</v>
      </c>
      <c r="DF332" s="257">
        <f t="shared" ref="DF332" si="1284">IF(DF330=0,0,DF331/DF330)</f>
        <v>0</v>
      </c>
      <c r="DG332" s="50"/>
    </row>
    <row r="333" spans="1:111" s="14" customFormat="1" ht="15" customHeight="1">
      <c r="A333" s="50"/>
      <c r="B333" s="94"/>
      <c r="C333" s="95" t="s">
        <v>87</v>
      </c>
      <c r="D333" s="96"/>
      <c r="E333" s="316" t="s">
        <v>22</v>
      </c>
      <c r="F333" s="69"/>
      <c r="G333" s="86"/>
      <c r="H333" s="81"/>
      <c r="I333" s="86"/>
      <c r="J333" s="81"/>
      <c r="K333" s="86"/>
      <c r="L333" s="81"/>
      <c r="M333" s="77"/>
      <c r="N333" s="66"/>
      <c r="O333" s="74"/>
      <c r="P333" s="66"/>
      <c r="Q333" s="74"/>
      <c r="R333" s="50"/>
      <c r="S333" s="94"/>
      <c r="T333" s="95" t="s">
        <v>87</v>
      </c>
      <c r="U333" s="96"/>
      <c r="V333" s="316" t="s">
        <v>22</v>
      </c>
      <c r="W333" s="69"/>
      <c r="X333" s="86"/>
      <c r="Y333" s="81"/>
      <c r="Z333" s="86"/>
      <c r="AA333" s="81"/>
      <c r="AB333" s="86"/>
      <c r="AC333" s="81"/>
      <c r="AD333" s="77"/>
      <c r="AE333" s="66"/>
      <c r="AF333" s="74"/>
      <c r="AG333" s="66"/>
      <c r="AH333" s="74"/>
      <c r="AI333" s="50"/>
      <c r="AJ333" s="94"/>
      <c r="AK333" s="95" t="s">
        <v>87</v>
      </c>
      <c r="AL333" s="96"/>
      <c r="AM333" s="316" t="s">
        <v>22</v>
      </c>
      <c r="AN333" s="257"/>
      <c r="AO333" s="343"/>
      <c r="AP333" s="343"/>
      <c r="AQ333" s="343"/>
      <c r="AR333" s="343"/>
      <c r="AS333" s="343"/>
      <c r="AT333" s="343"/>
      <c r="AU333" s="257"/>
      <c r="AV333" s="346"/>
      <c r="AW333" s="346"/>
      <c r="AX333" s="346"/>
      <c r="AY333" s="346"/>
      <c r="AZ333" s="50"/>
      <c r="BA333" s="268"/>
      <c r="BB333" s="48"/>
      <c r="BC333" s="94"/>
      <c r="BD333" s="95" t="s">
        <v>87</v>
      </c>
      <c r="BE333" s="96"/>
      <c r="BF333" s="316" t="s">
        <v>22</v>
      </c>
      <c r="BG333" s="257">
        <f t="shared" ref="BG333:BG334" si="1285">F333</f>
        <v>0</v>
      </c>
      <c r="BH333" s="343">
        <f>G333+BG333</f>
        <v>0</v>
      </c>
      <c r="BI333" s="343">
        <f>H333+BH333</f>
        <v>0</v>
      </c>
      <c r="BJ333" s="343">
        <f>I333+BI333</f>
        <v>0</v>
      </c>
      <c r="BK333" s="343">
        <f>J333+BJ333</f>
        <v>0</v>
      </c>
      <c r="BL333" s="343">
        <f>K333+BK333</f>
        <v>0</v>
      </c>
      <c r="BM333" s="343">
        <f>L333+BL333</f>
        <v>0</v>
      </c>
      <c r="BN333" s="257">
        <f>M333+BM333</f>
        <v>0</v>
      </c>
      <c r="BO333" s="346">
        <f>N333+BN333</f>
        <v>0</v>
      </c>
      <c r="BP333" s="346">
        <f>O333+BO333</f>
        <v>0</v>
      </c>
      <c r="BQ333" s="346">
        <f>P333+BP333</f>
        <v>0</v>
      </c>
      <c r="BR333" s="346">
        <f>Q333+BQ333</f>
        <v>0</v>
      </c>
      <c r="BS333" s="50"/>
      <c r="BT333" s="94"/>
      <c r="BU333" s="95" t="s">
        <v>87</v>
      </c>
      <c r="BV333" s="96"/>
      <c r="BW333" s="316" t="s">
        <v>22</v>
      </c>
      <c r="BX333" s="257">
        <f t="shared" ref="BX333:BX334" si="1286">W333</f>
        <v>0</v>
      </c>
      <c r="BY333" s="343">
        <f>X333+BX333</f>
        <v>0</v>
      </c>
      <c r="BZ333" s="343">
        <f>Y333+BY333</f>
        <v>0</v>
      </c>
      <c r="CA333" s="343">
        <f>Z333+BZ333</f>
        <v>0</v>
      </c>
      <c r="CB333" s="343">
        <f>AA333+CA333</f>
        <v>0</v>
      </c>
      <c r="CC333" s="343">
        <f>AB333+CB333</f>
        <v>0</v>
      </c>
      <c r="CD333" s="343">
        <f>AC333+CC333</f>
        <v>0</v>
      </c>
      <c r="CE333" s="257">
        <f>AD333+CD333</f>
        <v>0</v>
      </c>
      <c r="CF333" s="346">
        <f>AE333+CE333</f>
        <v>0</v>
      </c>
      <c r="CG333" s="346">
        <f>AF333+CF333</f>
        <v>0</v>
      </c>
      <c r="CH333" s="346">
        <f>AG333+CG333</f>
        <v>0</v>
      </c>
      <c r="CI333" s="346">
        <f>AH333+CH333</f>
        <v>0</v>
      </c>
      <c r="CJ333" s="50"/>
      <c r="CK333" s="94"/>
      <c r="CL333" s="95" t="s">
        <v>87</v>
      </c>
      <c r="CM333" s="96"/>
      <c r="CN333" s="316" t="s">
        <v>22</v>
      </c>
      <c r="CO333" s="257">
        <f t="shared" ref="CO333:CO334" si="1287">AN333</f>
        <v>0</v>
      </c>
      <c r="CP333" s="343">
        <f>AO333+CO333</f>
        <v>0</v>
      </c>
      <c r="CQ333" s="343">
        <f>AP333+CP333</f>
        <v>0</v>
      </c>
      <c r="CR333" s="343">
        <f>AQ333+CQ333</f>
        <v>0</v>
      </c>
      <c r="CS333" s="343">
        <f>AR333+CR333</f>
        <v>0</v>
      </c>
      <c r="CT333" s="343">
        <f>AS333+CS333</f>
        <v>0</v>
      </c>
      <c r="CU333" s="343">
        <f>AT333+CT333</f>
        <v>0</v>
      </c>
      <c r="CV333" s="257">
        <f>AU333+CU333</f>
        <v>0</v>
      </c>
      <c r="CW333" s="346">
        <f>AV333+CV333</f>
        <v>0</v>
      </c>
      <c r="CX333" s="346">
        <f>AW333+CW333</f>
        <v>0</v>
      </c>
      <c r="CY333" s="346">
        <f>AX333+CX333</f>
        <v>0</v>
      </c>
      <c r="CZ333" s="346">
        <f>AY333+CY333</f>
        <v>0</v>
      </c>
      <c r="DA333" s="50"/>
      <c r="DB333" s="94"/>
      <c r="DC333" s="95" t="s">
        <v>87</v>
      </c>
      <c r="DD333" s="96"/>
      <c r="DE333" s="316" t="s">
        <v>22</v>
      </c>
      <c r="DF333" s="257"/>
      <c r="DG333" s="50"/>
    </row>
    <row r="334" spans="1:111" s="14" customFormat="1" ht="15" customHeight="1">
      <c r="A334" s="50"/>
      <c r="B334" s="94"/>
      <c r="C334" s="95"/>
      <c r="D334" s="96"/>
      <c r="E334" s="316" t="s">
        <v>140</v>
      </c>
      <c r="F334" s="69"/>
      <c r="G334" s="86"/>
      <c r="H334" s="81"/>
      <c r="I334" s="86"/>
      <c r="J334" s="81"/>
      <c r="K334" s="86"/>
      <c r="L334" s="81"/>
      <c r="M334" s="77"/>
      <c r="N334" s="66"/>
      <c r="O334" s="74"/>
      <c r="P334" s="66"/>
      <c r="Q334" s="74"/>
      <c r="R334" s="50"/>
      <c r="S334" s="94"/>
      <c r="T334" s="95"/>
      <c r="U334" s="96"/>
      <c r="V334" s="316" t="s">
        <v>140</v>
      </c>
      <c r="W334" s="69"/>
      <c r="X334" s="86"/>
      <c r="Y334" s="81"/>
      <c r="Z334" s="86"/>
      <c r="AA334" s="81"/>
      <c r="AB334" s="86"/>
      <c r="AC334" s="81"/>
      <c r="AD334" s="77"/>
      <c r="AE334" s="66"/>
      <c r="AF334" s="74"/>
      <c r="AG334" s="66"/>
      <c r="AH334" s="74"/>
      <c r="AI334" s="50"/>
      <c r="AJ334" s="94"/>
      <c r="AK334" s="95"/>
      <c r="AL334" s="96"/>
      <c r="AM334" s="316" t="s">
        <v>140</v>
      </c>
      <c r="AN334" s="257"/>
      <c r="AO334" s="343"/>
      <c r="AP334" s="343"/>
      <c r="AQ334" s="343"/>
      <c r="AR334" s="343"/>
      <c r="AS334" s="343"/>
      <c r="AT334" s="343"/>
      <c r="AU334" s="257"/>
      <c r="AV334" s="346"/>
      <c r="AW334" s="346"/>
      <c r="AX334" s="346"/>
      <c r="AY334" s="346"/>
      <c r="AZ334" s="50"/>
      <c r="BA334" s="268"/>
      <c r="BB334" s="48"/>
      <c r="BC334" s="94"/>
      <c r="BD334" s="95"/>
      <c r="BE334" s="96"/>
      <c r="BF334" s="316" t="s">
        <v>140</v>
      </c>
      <c r="BG334" s="257">
        <f t="shared" si="1285"/>
        <v>0</v>
      </c>
      <c r="BH334" s="343">
        <f>G334+BG334</f>
        <v>0</v>
      </c>
      <c r="BI334" s="343">
        <f>H334+BH334</f>
        <v>0</v>
      </c>
      <c r="BJ334" s="343">
        <f>I334+BI334</f>
        <v>0</v>
      </c>
      <c r="BK334" s="343">
        <f>J334+BJ334</f>
        <v>0</v>
      </c>
      <c r="BL334" s="343">
        <f>K334+BK334</f>
        <v>0</v>
      </c>
      <c r="BM334" s="343">
        <f>L334+BL334</f>
        <v>0</v>
      </c>
      <c r="BN334" s="257">
        <f>M334+BM334</f>
        <v>0</v>
      </c>
      <c r="BO334" s="346">
        <f>N334+BN334</f>
        <v>0</v>
      </c>
      <c r="BP334" s="346">
        <f>O334+BO334</f>
        <v>0</v>
      </c>
      <c r="BQ334" s="346">
        <f>P334+BP334</f>
        <v>0</v>
      </c>
      <c r="BR334" s="346">
        <f>Q334+BQ334</f>
        <v>0</v>
      </c>
      <c r="BS334" s="50"/>
      <c r="BT334" s="94"/>
      <c r="BU334" s="95"/>
      <c r="BV334" s="96"/>
      <c r="BW334" s="316" t="s">
        <v>140</v>
      </c>
      <c r="BX334" s="257">
        <f t="shared" si="1286"/>
        <v>0</v>
      </c>
      <c r="BY334" s="343">
        <f>X334+BX334</f>
        <v>0</v>
      </c>
      <c r="BZ334" s="343">
        <f>Y334+BY334</f>
        <v>0</v>
      </c>
      <c r="CA334" s="343">
        <f>Z334+BZ334</f>
        <v>0</v>
      </c>
      <c r="CB334" s="343">
        <f>AA334+CA334</f>
        <v>0</v>
      </c>
      <c r="CC334" s="343">
        <f>AB334+CB334</f>
        <v>0</v>
      </c>
      <c r="CD334" s="343">
        <f>AC334+CC334</f>
        <v>0</v>
      </c>
      <c r="CE334" s="257">
        <f>AD334+CD334</f>
        <v>0</v>
      </c>
      <c r="CF334" s="346">
        <f>AE334+CE334</f>
        <v>0</v>
      </c>
      <c r="CG334" s="346">
        <f>AF334+CF334</f>
        <v>0</v>
      </c>
      <c r="CH334" s="346">
        <f>AG334+CG334</f>
        <v>0</v>
      </c>
      <c r="CI334" s="346">
        <f>AH334+CH334</f>
        <v>0</v>
      </c>
      <c r="CJ334" s="50"/>
      <c r="CK334" s="94"/>
      <c r="CL334" s="95"/>
      <c r="CM334" s="96"/>
      <c r="CN334" s="316" t="s">
        <v>140</v>
      </c>
      <c r="CO334" s="257">
        <f t="shared" si="1287"/>
        <v>0</v>
      </c>
      <c r="CP334" s="343">
        <f>AO334+CO334</f>
        <v>0</v>
      </c>
      <c r="CQ334" s="343">
        <f>AP334+CP334</f>
        <v>0</v>
      </c>
      <c r="CR334" s="343">
        <f>AQ334+CQ334</f>
        <v>0</v>
      </c>
      <c r="CS334" s="343">
        <f>AR334+CR334</f>
        <v>0</v>
      </c>
      <c r="CT334" s="343">
        <f>AS334+CS334</f>
        <v>0</v>
      </c>
      <c r="CU334" s="343">
        <f>AT334+CT334</f>
        <v>0</v>
      </c>
      <c r="CV334" s="257">
        <f>AU334+CU334</f>
        <v>0</v>
      </c>
      <c r="CW334" s="346">
        <f>AV334+CV334</f>
        <v>0</v>
      </c>
      <c r="CX334" s="346">
        <f>AW334+CW334</f>
        <v>0</v>
      </c>
      <c r="CY334" s="346">
        <f>AX334+CX334</f>
        <v>0</v>
      </c>
      <c r="CZ334" s="346">
        <f>AY334+CY334</f>
        <v>0</v>
      </c>
      <c r="DA334" s="50"/>
      <c r="DB334" s="94"/>
      <c r="DC334" s="95"/>
      <c r="DD334" s="96"/>
      <c r="DE334" s="316" t="s">
        <v>140</v>
      </c>
      <c r="DF334" s="257"/>
      <c r="DG334" s="50"/>
    </row>
    <row r="335" spans="1:111" s="14" customFormat="1" ht="15" customHeight="1">
      <c r="A335" s="50"/>
      <c r="B335" s="94"/>
      <c r="C335" s="95"/>
      <c r="D335" s="96"/>
      <c r="E335" s="316" t="s">
        <v>249</v>
      </c>
      <c r="F335" s="69">
        <f t="shared" si="1260"/>
        <v>0</v>
      </c>
      <c r="G335" s="86">
        <f t="shared" si="1260"/>
        <v>0</v>
      </c>
      <c r="H335" s="81">
        <f t="shared" si="1260"/>
        <v>0</v>
      </c>
      <c r="I335" s="86">
        <f t="shared" si="1260"/>
        <v>0</v>
      </c>
      <c r="J335" s="81">
        <f t="shared" si="1260"/>
        <v>0</v>
      </c>
      <c r="K335" s="86">
        <f t="shared" si="1260"/>
        <v>0</v>
      </c>
      <c r="L335" s="81">
        <f t="shared" si="1260"/>
        <v>0</v>
      </c>
      <c r="M335" s="77">
        <f t="shared" si="1260"/>
        <v>0</v>
      </c>
      <c r="N335" s="66">
        <f t="shared" si="1260"/>
        <v>0</v>
      </c>
      <c r="O335" s="74">
        <f t="shared" si="1260"/>
        <v>0</v>
      </c>
      <c r="P335" s="66">
        <f t="shared" si="1260"/>
        <v>0</v>
      </c>
      <c r="Q335" s="74">
        <f t="shared" si="1260"/>
        <v>0</v>
      </c>
      <c r="R335" s="50"/>
      <c r="S335" s="94"/>
      <c r="T335" s="95"/>
      <c r="U335" s="96"/>
      <c r="V335" s="316" t="s">
        <v>249</v>
      </c>
      <c r="W335" s="69">
        <f t="shared" ref="W335:AH335" si="1288">IF(W333=0,0,W334/W333)</f>
        <v>0</v>
      </c>
      <c r="X335" s="86">
        <f t="shared" si="1288"/>
        <v>0</v>
      </c>
      <c r="Y335" s="81">
        <f t="shared" si="1288"/>
        <v>0</v>
      </c>
      <c r="Z335" s="86">
        <f t="shared" si="1288"/>
        <v>0</v>
      </c>
      <c r="AA335" s="81">
        <f t="shared" si="1288"/>
        <v>0</v>
      </c>
      <c r="AB335" s="86">
        <f t="shared" si="1288"/>
        <v>0</v>
      </c>
      <c r="AC335" s="81">
        <f t="shared" si="1288"/>
        <v>0</v>
      </c>
      <c r="AD335" s="77">
        <f t="shared" si="1288"/>
        <v>0</v>
      </c>
      <c r="AE335" s="66">
        <f t="shared" si="1288"/>
        <v>0</v>
      </c>
      <c r="AF335" s="74">
        <f t="shared" si="1288"/>
        <v>0</v>
      </c>
      <c r="AG335" s="66">
        <f t="shared" si="1288"/>
        <v>0</v>
      </c>
      <c r="AH335" s="74">
        <f t="shared" si="1288"/>
        <v>0</v>
      </c>
      <c r="AI335" s="50"/>
      <c r="AJ335" s="94"/>
      <c r="AK335" s="95"/>
      <c r="AL335" s="96"/>
      <c r="AM335" s="316" t="s">
        <v>249</v>
      </c>
      <c r="AN335" s="257">
        <f t="shared" ref="AN335:AY335" si="1289">IF(AN333=0,0,AN334/AN333)</f>
        <v>0</v>
      </c>
      <c r="AO335" s="343">
        <f t="shared" si="1289"/>
        <v>0</v>
      </c>
      <c r="AP335" s="343">
        <f t="shared" si="1289"/>
        <v>0</v>
      </c>
      <c r="AQ335" s="343">
        <f t="shared" si="1289"/>
        <v>0</v>
      </c>
      <c r="AR335" s="343">
        <f t="shared" si="1289"/>
        <v>0</v>
      </c>
      <c r="AS335" s="343">
        <f t="shared" si="1289"/>
        <v>0</v>
      </c>
      <c r="AT335" s="343">
        <f t="shared" si="1289"/>
        <v>0</v>
      </c>
      <c r="AU335" s="257">
        <f t="shared" si="1289"/>
        <v>0</v>
      </c>
      <c r="AV335" s="346">
        <f t="shared" si="1289"/>
        <v>0</v>
      </c>
      <c r="AW335" s="346">
        <f t="shared" si="1289"/>
        <v>0</v>
      </c>
      <c r="AX335" s="346">
        <f t="shared" si="1289"/>
        <v>0</v>
      </c>
      <c r="AY335" s="346">
        <f t="shared" si="1289"/>
        <v>0</v>
      </c>
      <c r="AZ335" s="50"/>
      <c r="BA335" s="268"/>
      <c r="BB335" s="48"/>
      <c r="BC335" s="94"/>
      <c r="BD335" s="95"/>
      <c r="BE335" s="96"/>
      <c r="BF335" s="316" t="s">
        <v>249</v>
      </c>
      <c r="BG335" s="257">
        <f t="shared" ref="BG335:BR335" si="1290">IF(BG333=0,0,BG334/BG333)</f>
        <v>0</v>
      </c>
      <c r="BH335" s="343">
        <f t="shared" si="1290"/>
        <v>0</v>
      </c>
      <c r="BI335" s="343">
        <f t="shared" si="1290"/>
        <v>0</v>
      </c>
      <c r="BJ335" s="343">
        <f t="shared" si="1290"/>
        <v>0</v>
      </c>
      <c r="BK335" s="343">
        <f t="shared" si="1290"/>
        <v>0</v>
      </c>
      <c r="BL335" s="343">
        <f t="shared" si="1290"/>
        <v>0</v>
      </c>
      <c r="BM335" s="343">
        <f t="shared" si="1290"/>
        <v>0</v>
      </c>
      <c r="BN335" s="257">
        <f t="shared" si="1290"/>
        <v>0</v>
      </c>
      <c r="BO335" s="346">
        <f t="shared" si="1290"/>
        <v>0</v>
      </c>
      <c r="BP335" s="346">
        <f t="shared" si="1290"/>
        <v>0</v>
      </c>
      <c r="BQ335" s="346">
        <f t="shared" si="1290"/>
        <v>0</v>
      </c>
      <c r="BR335" s="346">
        <f t="shared" si="1290"/>
        <v>0</v>
      </c>
      <c r="BS335" s="50"/>
      <c r="BT335" s="94"/>
      <c r="BU335" s="95"/>
      <c r="BV335" s="96"/>
      <c r="BW335" s="316" t="s">
        <v>249</v>
      </c>
      <c r="BX335" s="257">
        <f t="shared" ref="BX335:CI335" si="1291">IF(BX333=0,0,BX334/BX333)</f>
        <v>0</v>
      </c>
      <c r="BY335" s="343">
        <f t="shared" si="1291"/>
        <v>0</v>
      </c>
      <c r="BZ335" s="343">
        <f t="shared" si="1291"/>
        <v>0</v>
      </c>
      <c r="CA335" s="343">
        <f t="shared" si="1291"/>
        <v>0</v>
      </c>
      <c r="CB335" s="343">
        <f t="shared" si="1291"/>
        <v>0</v>
      </c>
      <c r="CC335" s="343">
        <f t="shared" si="1291"/>
        <v>0</v>
      </c>
      <c r="CD335" s="343">
        <f t="shared" si="1291"/>
        <v>0</v>
      </c>
      <c r="CE335" s="257">
        <f t="shared" si="1291"/>
        <v>0</v>
      </c>
      <c r="CF335" s="346">
        <f t="shared" si="1291"/>
        <v>0</v>
      </c>
      <c r="CG335" s="346">
        <f t="shared" si="1291"/>
        <v>0</v>
      </c>
      <c r="CH335" s="346">
        <f t="shared" si="1291"/>
        <v>0</v>
      </c>
      <c r="CI335" s="346">
        <f t="shared" si="1291"/>
        <v>0</v>
      </c>
      <c r="CJ335" s="50"/>
      <c r="CK335" s="94"/>
      <c r="CL335" s="95"/>
      <c r="CM335" s="96"/>
      <c r="CN335" s="316" t="s">
        <v>249</v>
      </c>
      <c r="CO335" s="257">
        <f t="shared" ref="CO335:CZ335" si="1292">IF(CO333=0,0,CO334/CO333)</f>
        <v>0</v>
      </c>
      <c r="CP335" s="343">
        <f t="shared" si="1292"/>
        <v>0</v>
      </c>
      <c r="CQ335" s="343">
        <f t="shared" si="1292"/>
        <v>0</v>
      </c>
      <c r="CR335" s="343">
        <f t="shared" si="1292"/>
        <v>0</v>
      </c>
      <c r="CS335" s="343">
        <f t="shared" si="1292"/>
        <v>0</v>
      </c>
      <c r="CT335" s="343">
        <f t="shared" si="1292"/>
        <v>0</v>
      </c>
      <c r="CU335" s="343">
        <f t="shared" si="1292"/>
        <v>0</v>
      </c>
      <c r="CV335" s="257">
        <f t="shared" si="1292"/>
        <v>0</v>
      </c>
      <c r="CW335" s="346">
        <f t="shared" si="1292"/>
        <v>0</v>
      </c>
      <c r="CX335" s="346">
        <f t="shared" si="1292"/>
        <v>0</v>
      </c>
      <c r="CY335" s="346">
        <f t="shared" si="1292"/>
        <v>0</v>
      </c>
      <c r="CZ335" s="346">
        <f t="shared" si="1292"/>
        <v>0</v>
      </c>
      <c r="DA335" s="50"/>
      <c r="DB335" s="94"/>
      <c r="DC335" s="95"/>
      <c r="DD335" s="96"/>
      <c r="DE335" s="316" t="s">
        <v>249</v>
      </c>
      <c r="DF335" s="257">
        <f t="shared" ref="DF335" si="1293">IF(DF333=0,0,DF334/DF333)</f>
        <v>0</v>
      </c>
      <c r="DG335" s="50"/>
    </row>
    <row r="336" spans="1:111" s="14" customFormat="1" ht="15" customHeight="1">
      <c r="A336" s="50"/>
      <c r="B336" s="94"/>
      <c r="C336" s="95" t="s">
        <v>88</v>
      </c>
      <c r="D336" s="96"/>
      <c r="E336" s="316" t="s">
        <v>22</v>
      </c>
      <c r="F336" s="69"/>
      <c r="G336" s="77"/>
      <c r="H336" s="69"/>
      <c r="I336" s="77"/>
      <c r="J336" s="69"/>
      <c r="K336" s="77"/>
      <c r="L336" s="69"/>
      <c r="M336" s="77"/>
      <c r="N336" s="67"/>
      <c r="O336" s="75"/>
      <c r="P336" s="67"/>
      <c r="Q336" s="75"/>
      <c r="R336" s="50"/>
      <c r="S336" s="94"/>
      <c r="T336" s="95" t="s">
        <v>88</v>
      </c>
      <c r="U336" s="96"/>
      <c r="V336" s="316" t="s">
        <v>22</v>
      </c>
      <c r="W336" s="69"/>
      <c r="X336" s="77"/>
      <c r="Y336" s="69"/>
      <c r="Z336" s="77"/>
      <c r="AA336" s="69"/>
      <c r="AB336" s="77"/>
      <c r="AC336" s="69"/>
      <c r="AD336" s="77"/>
      <c r="AE336" s="67"/>
      <c r="AF336" s="75"/>
      <c r="AG336" s="67"/>
      <c r="AH336" s="75"/>
      <c r="AI336" s="50"/>
      <c r="AJ336" s="94"/>
      <c r="AK336" s="95" t="s">
        <v>88</v>
      </c>
      <c r="AL336" s="96"/>
      <c r="AM336" s="316" t="s">
        <v>22</v>
      </c>
      <c r="AN336" s="257"/>
      <c r="AO336" s="257"/>
      <c r="AP336" s="257"/>
      <c r="AQ336" s="257"/>
      <c r="AR336" s="257"/>
      <c r="AS336" s="257"/>
      <c r="AT336" s="257"/>
      <c r="AU336" s="257"/>
      <c r="AV336" s="258"/>
      <c r="AW336" s="258"/>
      <c r="AX336" s="258"/>
      <c r="AY336" s="258"/>
      <c r="AZ336" s="50"/>
      <c r="BA336" s="268"/>
      <c r="BB336" s="48"/>
      <c r="BC336" s="94"/>
      <c r="BD336" s="95" t="s">
        <v>88</v>
      </c>
      <c r="BE336" s="96"/>
      <c r="BF336" s="316" t="s">
        <v>22</v>
      </c>
      <c r="BG336" s="257">
        <f t="shared" ref="BG336:BG337" si="1294">F336</f>
        <v>0</v>
      </c>
      <c r="BH336" s="257">
        <f>G336+BG336</f>
        <v>0</v>
      </c>
      <c r="BI336" s="257">
        <f>H336+BH336</f>
        <v>0</v>
      </c>
      <c r="BJ336" s="257">
        <f>I336+BI336</f>
        <v>0</v>
      </c>
      <c r="BK336" s="257">
        <f>J336+BJ336</f>
        <v>0</v>
      </c>
      <c r="BL336" s="257">
        <f>K336+BK336</f>
        <v>0</v>
      </c>
      <c r="BM336" s="257">
        <f>L336+BL336</f>
        <v>0</v>
      </c>
      <c r="BN336" s="257">
        <f>M336+BM336</f>
        <v>0</v>
      </c>
      <c r="BO336" s="258">
        <f>N336+BN336</f>
        <v>0</v>
      </c>
      <c r="BP336" s="258">
        <f>O336+BO336</f>
        <v>0</v>
      </c>
      <c r="BQ336" s="258">
        <f>P336+BP336</f>
        <v>0</v>
      </c>
      <c r="BR336" s="258">
        <f>Q336+BQ336</f>
        <v>0</v>
      </c>
      <c r="BS336" s="50"/>
      <c r="BT336" s="94"/>
      <c r="BU336" s="95" t="s">
        <v>88</v>
      </c>
      <c r="BV336" s="96"/>
      <c r="BW336" s="316" t="s">
        <v>22</v>
      </c>
      <c r="BX336" s="257">
        <f t="shared" ref="BX336:BX337" si="1295">W336</f>
        <v>0</v>
      </c>
      <c r="BY336" s="257">
        <f>X336+BX336</f>
        <v>0</v>
      </c>
      <c r="BZ336" s="257">
        <f>Y336+BY336</f>
        <v>0</v>
      </c>
      <c r="CA336" s="257">
        <f>Z336+BZ336</f>
        <v>0</v>
      </c>
      <c r="CB336" s="257">
        <f>AA336+CA336</f>
        <v>0</v>
      </c>
      <c r="CC336" s="257">
        <f>AB336+CB336</f>
        <v>0</v>
      </c>
      <c r="CD336" s="257">
        <f>AC336+CC336</f>
        <v>0</v>
      </c>
      <c r="CE336" s="257">
        <f>AD336+CD336</f>
        <v>0</v>
      </c>
      <c r="CF336" s="258">
        <f>AE336+CE336</f>
        <v>0</v>
      </c>
      <c r="CG336" s="258">
        <f>AF336+CF336</f>
        <v>0</v>
      </c>
      <c r="CH336" s="258">
        <f>AG336+CG336</f>
        <v>0</v>
      </c>
      <c r="CI336" s="258">
        <f>AH336+CH336</f>
        <v>0</v>
      </c>
      <c r="CJ336" s="50"/>
      <c r="CK336" s="94"/>
      <c r="CL336" s="95" t="s">
        <v>88</v>
      </c>
      <c r="CM336" s="96"/>
      <c r="CN336" s="316" t="s">
        <v>22</v>
      </c>
      <c r="CO336" s="257">
        <f t="shared" ref="CO336:CO337" si="1296">AN336</f>
        <v>0</v>
      </c>
      <c r="CP336" s="257">
        <f>AO336+CO336</f>
        <v>0</v>
      </c>
      <c r="CQ336" s="257">
        <f>AP336+CP336</f>
        <v>0</v>
      </c>
      <c r="CR336" s="257">
        <f>AQ336+CQ336</f>
        <v>0</v>
      </c>
      <c r="CS336" s="257">
        <f>AR336+CR336</f>
        <v>0</v>
      </c>
      <c r="CT336" s="257">
        <f>AS336+CS336</f>
        <v>0</v>
      </c>
      <c r="CU336" s="257">
        <f>AT336+CT336</f>
        <v>0</v>
      </c>
      <c r="CV336" s="257">
        <f>AU336+CU336</f>
        <v>0</v>
      </c>
      <c r="CW336" s="258">
        <f>AV336+CV336</f>
        <v>0</v>
      </c>
      <c r="CX336" s="258">
        <f>AW336+CW336</f>
        <v>0</v>
      </c>
      <c r="CY336" s="258">
        <f>AX336+CX336</f>
        <v>0</v>
      </c>
      <c r="CZ336" s="258">
        <f>AY336+CY336</f>
        <v>0</v>
      </c>
      <c r="DA336" s="50"/>
      <c r="DB336" s="94"/>
      <c r="DC336" s="95" t="s">
        <v>88</v>
      </c>
      <c r="DD336" s="96"/>
      <c r="DE336" s="316" t="s">
        <v>22</v>
      </c>
      <c r="DF336" s="257"/>
      <c r="DG336" s="50"/>
    </row>
    <row r="337" spans="1:111" s="14" customFormat="1" ht="15" customHeight="1">
      <c r="A337" s="50"/>
      <c r="B337" s="94"/>
      <c r="C337" s="95"/>
      <c r="D337" s="96"/>
      <c r="E337" s="316" t="s">
        <v>140</v>
      </c>
      <c r="F337" s="69"/>
      <c r="G337" s="77"/>
      <c r="H337" s="69"/>
      <c r="I337" s="77"/>
      <c r="J337" s="69"/>
      <c r="K337" s="77"/>
      <c r="L337" s="69"/>
      <c r="M337" s="77"/>
      <c r="N337" s="67"/>
      <c r="O337" s="75"/>
      <c r="P337" s="67"/>
      <c r="Q337" s="75"/>
      <c r="R337" s="50"/>
      <c r="S337" s="94"/>
      <c r="T337" s="95"/>
      <c r="U337" s="96"/>
      <c r="V337" s="316" t="s">
        <v>140</v>
      </c>
      <c r="W337" s="69"/>
      <c r="X337" s="77"/>
      <c r="Y337" s="69"/>
      <c r="Z337" s="77"/>
      <c r="AA337" s="69"/>
      <c r="AB337" s="77"/>
      <c r="AC337" s="69"/>
      <c r="AD337" s="77"/>
      <c r="AE337" s="67"/>
      <c r="AF337" s="75"/>
      <c r="AG337" s="67"/>
      <c r="AH337" s="75"/>
      <c r="AI337" s="50"/>
      <c r="AJ337" s="94"/>
      <c r="AK337" s="95"/>
      <c r="AL337" s="96"/>
      <c r="AM337" s="316" t="s">
        <v>140</v>
      </c>
      <c r="AN337" s="257"/>
      <c r="AO337" s="257"/>
      <c r="AP337" s="257"/>
      <c r="AQ337" s="257"/>
      <c r="AR337" s="257"/>
      <c r="AS337" s="257"/>
      <c r="AT337" s="257"/>
      <c r="AU337" s="257"/>
      <c r="AV337" s="258"/>
      <c r="AW337" s="258"/>
      <c r="AX337" s="258"/>
      <c r="AY337" s="258"/>
      <c r="AZ337" s="50"/>
      <c r="BA337" s="268"/>
      <c r="BB337" s="48"/>
      <c r="BC337" s="94"/>
      <c r="BD337" s="95"/>
      <c r="BE337" s="96"/>
      <c r="BF337" s="316" t="s">
        <v>140</v>
      </c>
      <c r="BG337" s="257">
        <f t="shared" si="1294"/>
        <v>0</v>
      </c>
      <c r="BH337" s="257">
        <f>G337+BG337</f>
        <v>0</v>
      </c>
      <c r="BI337" s="257">
        <f>H337+BH337</f>
        <v>0</v>
      </c>
      <c r="BJ337" s="257">
        <f>I337+BI337</f>
        <v>0</v>
      </c>
      <c r="BK337" s="257">
        <f>J337+BJ337</f>
        <v>0</v>
      </c>
      <c r="BL337" s="257">
        <f>K337+BK337</f>
        <v>0</v>
      </c>
      <c r="BM337" s="257">
        <f>L337+BL337</f>
        <v>0</v>
      </c>
      <c r="BN337" s="257">
        <f>M337+BM337</f>
        <v>0</v>
      </c>
      <c r="BO337" s="258">
        <f>N337+BN337</f>
        <v>0</v>
      </c>
      <c r="BP337" s="258">
        <f>O337+BO337</f>
        <v>0</v>
      </c>
      <c r="BQ337" s="258">
        <f>P337+BP337</f>
        <v>0</v>
      </c>
      <c r="BR337" s="258">
        <f>Q337+BQ337</f>
        <v>0</v>
      </c>
      <c r="BS337" s="50"/>
      <c r="BT337" s="94"/>
      <c r="BU337" s="95"/>
      <c r="BV337" s="96"/>
      <c r="BW337" s="316" t="s">
        <v>140</v>
      </c>
      <c r="BX337" s="257">
        <f t="shared" si="1295"/>
        <v>0</v>
      </c>
      <c r="BY337" s="257">
        <f>X337+BX337</f>
        <v>0</v>
      </c>
      <c r="BZ337" s="257">
        <f>Y337+BY337</f>
        <v>0</v>
      </c>
      <c r="CA337" s="257">
        <f>Z337+BZ337</f>
        <v>0</v>
      </c>
      <c r="CB337" s="257">
        <f>AA337+CA337</f>
        <v>0</v>
      </c>
      <c r="CC337" s="257">
        <f>AB337+CB337</f>
        <v>0</v>
      </c>
      <c r="CD337" s="257">
        <f>AC337+CC337</f>
        <v>0</v>
      </c>
      <c r="CE337" s="257">
        <f>AD337+CD337</f>
        <v>0</v>
      </c>
      <c r="CF337" s="258">
        <f>AE337+CE337</f>
        <v>0</v>
      </c>
      <c r="CG337" s="258">
        <f>AF337+CF337</f>
        <v>0</v>
      </c>
      <c r="CH337" s="258">
        <f>AG337+CG337</f>
        <v>0</v>
      </c>
      <c r="CI337" s="258">
        <f>AH337+CH337</f>
        <v>0</v>
      </c>
      <c r="CJ337" s="50"/>
      <c r="CK337" s="94"/>
      <c r="CL337" s="95"/>
      <c r="CM337" s="96"/>
      <c r="CN337" s="316" t="s">
        <v>140</v>
      </c>
      <c r="CO337" s="257">
        <f t="shared" si="1296"/>
        <v>0</v>
      </c>
      <c r="CP337" s="257">
        <f>AO337+CO337</f>
        <v>0</v>
      </c>
      <c r="CQ337" s="257">
        <f>AP337+CP337</f>
        <v>0</v>
      </c>
      <c r="CR337" s="257">
        <f>AQ337+CQ337</f>
        <v>0</v>
      </c>
      <c r="CS337" s="257">
        <f>AR337+CR337</f>
        <v>0</v>
      </c>
      <c r="CT337" s="257">
        <f>AS337+CS337</f>
        <v>0</v>
      </c>
      <c r="CU337" s="257">
        <f>AT337+CT337</f>
        <v>0</v>
      </c>
      <c r="CV337" s="257">
        <f>AU337+CU337</f>
        <v>0</v>
      </c>
      <c r="CW337" s="258">
        <f>AV337+CV337</f>
        <v>0</v>
      </c>
      <c r="CX337" s="258">
        <f>AW337+CW337</f>
        <v>0</v>
      </c>
      <c r="CY337" s="258">
        <f>AX337+CX337</f>
        <v>0</v>
      </c>
      <c r="CZ337" s="258">
        <f>AY337+CY337</f>
        <v>0</v>
      </c>
      <c r="DA337" s="50"/>
      <c r="DB337" s="94"/>
      <c r="DC337" s="95"/>
      <c r="DD337" s="96"/>
      <c r="DE337" s="316" t="s">
        <v>140</v>
      </c>
      <c r="DF337" s="257"/>
      <c r="DG337" s="50"/>
    </row>
    <row r="338" spans="1:111" s="14" customFormat="1" ht="15" customHeight="1">
      <c r="A338" s="50"/>
      <c r="B338" s="94"/>
      <c r="C338" s="95"/>
      <c r="D338" s="96"/>
      <c r="E338" s="316" t="s">
        <v>249</v>
      </c>
      <c r="F338" s="69">
        <f t="shared" si="1260"/>
        <v>0</v>
      </c>
      <c r="G338" s="77">
        <f t="shared" si="1260"/>
        <v>0</v>
      </c>
      <c r="H338" s="69">
        <f t="shared" si="1260"/>
        <v>0</v>
      </c>
      <c r="I338" s="77">
        <f t="shared" si="1260"/>
        <v>0</v>
      </c>
      <c r="J338" s="69">
        <f t="shared" si="1260"/>
        <v>0</v>
      </c>
      <c r="K338" s="77">
        <f t="shared" si="1260"/>
        <v>0</v>
      </c>
      <c r="L338" s="69">
        <f t="shared" si="1260"/>
        <v>0</v>
      </c>
      <c r="M338" s="77">
        <f t="shared" si="1260"/>
        <v>0</v>
      </c>
      <c r="N338" s="67">
        <f t="shared" si="1260"/>
        <v>0</v>
      </c>
      <c r="O338" s="75">
        <f t="shared" si="1260"/>
        <v>0</v>
      </c>
      <c r="P338" s="67">
        <f t="shared" si="1260"/>
        <v>0</v>
      </c>
      <c r="Q338" s="75">
        <f t="shared" si="1260"/>
        <v>0</v>
      </c>
      <c r="R338" s="50"/>
      <c r="S338" s="94"/>
      <c r="T338" s="95"/>
      <c r="U338" s="96"/>
      <c r="V338" s="316" t="s">
        <v>249</v>
      </c>
      <c r="W338" s="69">
        <f t="shared" ref="W338:AH338" si="1297">IF(W336=0,0,W337/W336)</f>
        <v>0</v>
      </c>
      <c r="X338" s="77">
        <f t="shared" si="1297"/>
        <v>0</v>
      </c>
      <c r="Y338" s="69">
        <f t="shared" si="1297"/>
        <v>0</v>
      </c>
      <c r="Z338" s="77">
        <f t="shared" si="1297"/>
        <v>0</v>
      </c>
      <c r="AA338" s="69">
        <f t="shared" si="1297"/>
        <v>0</v>
      </c>
      <c r="AB338" s="77">
        <f t="shared" si="1297"/>
        <v>0</v>
      </c>
      <c r="AC338" s="69">
        <f t="shared" si="1297"/>
        <v>0</v>
      </c>
      <c r="AD338" s="77">
        <f t="shared" si="1297"/>
        <v>0</v>
      </c>
      <c r="AE338" s="67">
        <f t="shared" si="1297"/>
        <v>0</v>
      </c>
      <c r="AF338" s="75">
        <f t="shared" si="1297"/>
        <v>0</v>
      </c>
      <c r="AG338" s="67">
        <f t="shared" si="1297"/>
        <v>0</v>
      </c>
      <c r="AH338" s="75">
        <f t="shared" si="1297"/>
        <v>0</v>
      </c>
      <c r="AI338" s="50"/>
      <c r="AJ338" s="94"/>
      <c r="AK338" s="95"/>
      <c r="AL338" s="96"/>
      <c r="AM338" s="316" t="s">
        <v>249</v>
      </c>
      <c r="AN338" s="257">
        <f t="shared" ref="AN338:AY338" si="1298">IF(AN336=0,0,AN337/AN336)</f>
        <v>0</v>
      </c>
      <c r="AO338" s="257">
        <f t="shared" si="1298"/>
        <v>0</v>
      </c>
      <c r="AP338" s="257">
        <f t="shared" si="1298"/>
        <v>0</v>
      </c>
      <c r="AQ338" s="257">
        <f t="shared" si="1298"/>
        <v>0</v>
      </c>
      <c r="AR338" s="257">
        <f t="shared" si="1298"/>
        <v>0</v>
      </c>
      <c r="AS338" s="257">
        <f t="shared" si="1298"/>
        <v>0</v>
      </c>
      <c r="AT338" s="257">
        <f t="shared" si="1298"/>
        <v>0</v>
      </c>
      <c r="AU338" s="257">
        <f t="shared" si="1298"/>
        <v>0</v>
      </c>
      <c r="AV338" s="258">
        <f t="shared" si="1298"/>
        <v>0</v>
      </c>
      <c r="AW338" s="258">
        <f t="shared" si="1298"/>
        <v>0</v>
      </c>
      <c r="AX338" s="258">
        <f t="shared" si="1298"/>
        <v>0</v>
      </c>
      <c r="AY338" s="258">
        <f t="shared" si="1298"/>
        <v>0</v>
      </c>
      <c r="AZ338" s="50"/>
      <c r="BA338" s="268"/>
      <c r="BB338" s="48"/>
      <c r="BC338" s="94"/>
      <c r="BD338" s="95"/>
      <c r="BE338" s="96"/>
      <c r="BF338" s="316" t="s">
        <v>249</v>
      </c>
      <c r="BG338" s="257">
        <f t="shared" ref="BG338:BR338" si="1299">IF(BG336=0,0,BG337/BG336)</f>
        <v>0</v>
      </c>
      <c r="BH338" s="257">
        <f t="shared" si="1299"/>
        <v>0</v>
      </c>
      <c r="BI338" s="257">
        <f t="shared" si="1299"/>
        <v>0</v>
      </c>
      <c r="BJ338" s="257">
        <f t="shared" si="1299"/>
        <v>0</v>
      </c>
      <c r="BK338" s="257">
        <f t="shared" si="1299"/>
        <v>0</v>
      </c>
      <c r="BL338" s="257">
        <f t="shared" si="1299"/>
        <v>0</v>
      </c>
      <c r="BM338" s="257">
        <f t="shared" si="1299"/>
        <v>0</v>
      </c>
      <c r="BN338" s="257">
        <f t="shared" si="1299"/>
        <v>0</v>
      </c>
      <c r="BO338" s="258">
        <f t="shared" si="1299"/>
        <v>0</v>
      </c>
      <c r="BP338" s="258">
        <f t="shared" si="1299"/>
        <v>0</v>
      </c>
      <c r="BQ338" s="258">
        <f t="shared" si="1299"/>
        <v>0</v>
      </c>
      <c r="BR338" s="258">
        <f t="shared" si="1299"/>
        <v>0</v>
      </c>
      <c r="BS338" s="50"/>
      <c r="BT338" s="94"/>
      <c r="BU338" s="95"/>
      <c r="BV338" s="96"/>
      <c r="BW338" s="316" t="s">
        <v>249</v>
      </c>
      <c r="BX338" s="257">
        <f t="shared" ref="BX338:CI338" si="1300">IF(BX336=0,0,BX337/BX336)</f>
        <v>0</v>
      </c>
      <c r="BY338" s="257">
        <f t="shared" si="1300"/>
        <v>0</v>
      </c>
      <c r="BZ338" s="257">
        <f t="shared" si="1300"/>
        <v>0</v>
      </c>
      <c r="CA338" s="257">
        <f t="shared" si="1300"/>
        <v>0</v>
      </c>
      <c r="CB338" s="257">
        <f t="shared" si="1300"/>
        <v>0</v>
      </c>
      <c r="CC338" s="257">
        <f t="shared" si="1300"/>
        <v>0</v>
      </c>
      <c r="CD338" s="257">
        <f t="shared" si="1300"/>
        <v>0</v>
      </c>
      <c r="CE338" s="257">
        <f t="shared" si="1300"/>
        <v>0</v>
      </c>
      <c r="CF338" s="258">
        <f t="shared" si="1300"/>
        <v>0</v>
      </c>
      <c r="CG338" s="258">
        <f t="shared" si="1300"/>
        <v>0</v>
      </c>
      <c r="CH338" s="258">
        <f t="shared" si="1300"/>
        <v>0</v>
      </c>
      <c r="CI338" s="258">
        <f t="shared" si="1300"/>
        <v>0</v>
      </c>
      <c r="CJ338" s="50"/>
      <c r="CK338" s="94"/>
      <c r="CL338" s="95"/>
      <c r="CM338" s="96"/>
      <c r="CN338" s="316" t="s">
        <v>249</v>
      </c>
      <c r="CO338" s="257">
        <f t="shared" ref="CO338:CZ338" si="1301">IF(CO336=0,0,CO337/CO336)</f>
        <v>0</v>
      </c>
      <c r="CP338" s="257">
        <f t="shared" si="1301"/>
        <v>0</v>
      </c>
      <c r="CQ338" s="257">
        <f t="shared" si="1301"/>
        <v>0</v>
      </c>
      <c r="CR338" s="257">
        <f t="shared" si="1301"/>
        <v>0</v>
      </c>
      <c r="CS338" s="257">
        <f t="shared" si="1301"/>
        <v>0</v>
      </c>
      <c r="CT338" s="257">
        <f t="shared" si="1301"/>
        <v>0</v>
      </c>
      <c r="CU338" s="257">
        <f t="shared" si="1301"/>
        <v>0</v>
      </c>
      <c r="CV338" s="257">
        <f t="shared" si="1301"/>
        <v>0</v>
      </c>
      <c r="CW338" s="258">
        <f t="shared" si="1301"/>
        <v>0</v>
      </c>
      <c r="CX338" s="258">
        <f t="shared" si="1301"/>
        <v>0</v>
      </c>
      <c r="CY338" s="258">
        <f t="shared" si="1301"/>
        <v>0</v>
      </c>
      <c r="CZ338" s="258">
        <f t="shared" si="1301"/>
        <v>0</v>
      </c>
      <c r="DA338" s="50"/>
      <c r="DB338" s="94"/>
      <c r="DC338" s="95"/>
      <c r="DD338" s="96"/>
      <c r="DE338" s="316" t="s">
        <v>249</v>
      </c>
      <c r="DF338" s="257">
        <f t="shared" ref="DF338" si="1302">IF(DF336=0,0,DF337/DF336)</f>
        <v>0</v>
      </c>
      <c r="DG338" s="50"/>
    </row>
    <row r="339" spans="1:111" s="14" customFormat="1" ht="15" customHeight="1">
      <c r="A339" s="50"/>
      <c r="B339" s="94"/>
      <c r="C339" s="95" t="s">
        <v>89</v>
      </c>
      <c r="D339" s="96"/>
      <c r="E339" s="316" t="s">
        <v>22</v>
      </c>
      <c r="F339" s="69"/>
      <c r="G339" s="86"/>
      <c r="H339" s="81"/>
      <c r="I339" s="86"/>
      <c r="J339" s="81"/>
      <c r="K339" s="86"/>
      <c r="L339" s="81"/>
      <c r="M339" s="77"/>
      <c r="N339" s="66"/>
      <c r="O339" s="74"/>
      <c r="P339" s="66"/>
      <c r="Q339" s="74"/>
      <c r="R339" s="50"/>
      <c r="S339" s="94"/>
      <c r="T339" s="95" t="s">
        <v>89</v>
      </c>
      <c r="U339" s="96"/>
      <c r="V339" s="316" t="s">
        <v>22</v>
      </c>
      <c r="W339" s="69"/>
      <c r="X339" s="86"/>
      <c r="Y339" s="81"/>
      <c r="Z339" s="86"/>
      <c r="AA339" s="81"/>
      <c r="AB339" s="86"/>
      <c r="AC339" s="81"/>
      <c r="AD339" s="77"/>
      <c r="AE339" s="66"/>
      <c r="AF339" s="74"/>
      <c r="AG339" s="66"/>
      <c r="AH339" s="74"/>
      <c r="AI339" s="50"/>
      <c r="AJ339" s="94"/>
      <c r="AK339" s="95" t="s">
        <v>89</v>
      </c>
      <c r="AL339" s="96"/>
      <c r="AM339" s="316" t="s">
        <v>22</v>
      </c>
      <c r="AN339" s="257"/>
      <c r="AO339" s="343"/>
      <c r="AP339" s="343"/>
      <c r="AQ339" s="343"/>
      <c r="AR339" s="343"/>
      <c r="AS339" s="343"/>
      <c r="AT339" s="343"/>
      <c r="AU339" s="257"/>
      <c r="AV339" s="346"/>
      <c r="AW339" s="346"/>
      <c r="AX339" s="346"/>
      <c r="AY339" s="346"/>
      <c r="AZ339" s="50"/>
      <c r="BA339" s="268"/>
      <c r="BB339" s="48"/>
      <c r="BC339" s="94"/>
      <c r="BD339" s="95" t="s">
        <v>89</v>
      </c>
      <c r="BE339" s="96"/>
      <c r="BF339" s="316" t="s">
        <v>22</v>
      </c>
      <c r="BG339" s="257">
        <f t="shared" ref="BG339:BG340" si="1303">F339</f>
        <v>0</v>
      </c>
      <c r="BH339" s="343">
        <f>G339+BG339</f>
        <v>0</v>
      </c>
      <c r="BI339" s="343">
        <f>H339+BH339</f>
        <v>0</v>
      </c>
      <c r="BJ339" s="343">
        <f>I339+BI339</f>
        <v>0</v>
      </c>
      <c r="BK339" s="343">
        <f>J339+BJ339</f>
        <v>0</v>
      </c>
      <c r="BL339" s="343">
        <f>K339+BK339</f>
        <v>0</v>
      </c>
      <c r="BM339" s="343">
        <f>L339+BL339</f>
        <v>0</v>
      </c>
      <c r="BN339" s="257">
        <f>M339+BM339</f>
        <v>0</v>
      </c>
      <c r="BO339" s="346">
        <f>N339+BN339</f>
        <v>0</v>
      </c>
      <c r="BP339" s="346">
        <f>O339+BO339</f>
        <v>0</v>
      </c>
      <c r="BQ339" s="346">
        <f>P339+BP339</f>
        <v>0</v>
      </c>
      <c r="BR339" s="346">
        <f>Q339+BQ339</f>
        <v>0</v>
      </c>
      <c r="BS339" s="50"/>
      <c r="BT339" s="94"/>
      <c r="BU339" s="95" t="s">
        <v>89</v>
      </c>
      <c r="BV339" s="96"/>
      <c r="BW339" s="316" t="s">
        <v>22</v>
      </c>
      <c r="BX339" s="257">
        <f t="shared" ref="BX339:BX340" si="1304">W339</f>
        <v>0</v>
      </c>
      <c r="BY339" s="343">
        <f>X339+BX339</f>
        <v>0</v>
      </c>
      <c r="BZ339" s="343">
        <f>Y339+BY339</f>
        <v>0</v>
      </c>
      <c r="CA339" s="343">
        <f>Z339+BZ339</f>
        <v>0</v>
      </c>
      <c r="CB339" s="343">
        <f>AA339+CA339</f>
        <v>0</v>
      </c>
      <c r="CC339" s="343">
        <f>AB339+CB339</f>
        <v>0</v>
      </c>
      <c r="CD339" s="343">
        <f>AC339+CC339</f>
        <v>0</v>
      </c>
      <c r="CE339" s="257">
        <f>AD339+CD339</f>
        <v>0</v>
      </c>
      <c r="CF339" s="346">
        <f>AE339+CE339</f>
        <v>0</v>
      </c>
      <c r="CG339" s="346">
        <f>AF339+CF339</f>
        <v>0</v>
      </c>
      <c r="CH339" s="346">
        <f>AG339+CG339</f>
        <v>0</v>
      </c>
      <c r="CI339" s="346">
        <f>AH339+CH339</f>
        <v>0</v>
      </c>
      <c r="CJ339" s="50"/>
      <c r="CK339" s="94"/>
      <c r="CL339" s="95" t="s">
        <v>89</v>
      </c>
      <c r="CM339" s="96"/>
      <c r="CN339" s="316" t="s">
        <v>22</v>
      </c>
      <c r="CO339" s="257">
        <f t="shared" ref="CO339:CO340" si="1305">AN339</f>
        <v>0</v>
      </c>
      <c r="CP339" s="343">
        <f>AO339+CO339</f>
        <v>0</v>
      </c>
      <c r="CQ339" s="343">
        <f>AP339+CP339</f>
        <v>0</v>
      </c>
      <c r="CR339" s="343">
        <f>AQ339+CQ339</f>
        <v>0</v>
      </c>
      <c r="CS339" s="343">
        <f>AR339+CR339</f>
        <v>0</v>
      </c>
      <c r="CT339" s="343">
        <f>AS339+CS339</f>
        <v>0</v>
      </c>
      <c r="CU339" s="343">
        <f>AT339+CT339</f>
        <v>0</v>
      </c>
      <c r="CV339" s="257">
        <f>AU339+CU339</f>
        <v>0</v>
      </c>
      <c r="CW339" s="346">
        <f>AV339+CV339</f>
        <v>0</v>
      </c>
      <c r="CX339" s="346">
        <f>AW339+CW339</f>
        <v>0</v>
      </c>
      <c r="CY339" s="346">
        <f>AX339+CX339</f>
        <v>0</v>
      </c>
      <c r="CZ339" s="346">
        <f>AY339+CY339</f>
        <v>0</v>
      </c>
      <c r="DA339" s="50"/>
      <c r="DB339" s="94"/>
      <c r="DC339" s="95" t="s">
        <v>89</v>
      </c>
      <c r="DD339" s="96"/>
      <c r="DE339" s="316" t="s">
        <v>22</v>
      </c>
      <c r="DF339" s="257"/>
      <c r="DG339" s="50"/>
    </row>
    <row r="340" spans="1:111" s="14" customFormat="1" ht="15" customHeight="1">
      <c r="A340" s="50"/>
      <c r="B340" s="94"/>
      <c r="C340" s="95"/>
      <c r="D340" s="96"/>
      <c r="E340" s="316" t="s">
        <v>140</v>
      </c>
      <c r="F340" s="69"/>
      <c r="G340" s="86"/>
      <c r="H340" s="81"/>
      <c r="I340" s="86"/>
      <c r="J340" s="81"/>
      <c r="K340" s="86"/>
      <c r="L340" s="81"/>
      <c r="M340" s="77"/>
      <c r="N340" s="66"/>
      <c r="O340" s="74"/>
      <c r="P340" s="66"/>
      <c r="Q340" s="74"/>
      <c r="R340" s="50"/>
      <c r="S340" s="94"/>
      <c r="T340" s="95"/>
      <c r="U340" s="96"/>
      <c r="V340" s="316" t="s">
        <v>140</v>
      </c>
      <c r="W340" s="69"/>
      <c r="X340" s="86"/>
      <c r="Y340" s="81"/>
      <c r="Z340" s="86"/>
      <c r="AA340" s="81"/>
      <c r="AB340" s="86"/>
      <c r="AC340" s="81"/>
      <c r="AD340" s="77"/>
      <c r="AE340" s="66"/>
      <c r="AF340" s="74"/>
      <c r="AG340" s="66"/>
      <c r="AH340" s="74"/>
      <c r="AI340" s="50"/>
      <c r="AJ340" s="94"/>
      <c r="AK340" s="95"/>
      <c r="AL340" s="96"/>
      <c r="AM340" s="316" t="s">
        <v>140</v>
      </c>
      <c r="AN340" s="257"/>
      <c r="AO340" s="343"/>
      <c r="AP340" s="343"/>
      <c r="AQ340" s="343"/>
      <c r="AR340" s="343"/>
      <c r="AS340" s="343"/>
      <c r="AT340" s="343"/>
      <c r="AU340" s="257"/>
      <c r="AV340" s="346"/>
      <c r="AW340" s="346"/>
      <c r="AX340" s="346"/>
      <c r="AY340" s="346"/>
      <c r="AZ340" s="50"/>
      <c r="BA340" s="268"/>
      <c r="BB340" s="48"/>
      <c r="BC340" s="94"/>
      <c r="BD340" s="95"/>
      <c r="BE340" s="96"/>
      <c r="BF340" s="316" t="s">
        <v>140</v>
      </c>
      <c r="BG340" s="257">
        <f t="shared" si="1303"/>
        <v>0</v>
      </c>
      <c r="BH340" s="343">
        <f>G340+BG340</f>
        <v>0</v>
      </c>
      <c r="BI340" s="343">
        <f>H340+BH340</f>
        <v>0</v>
      </c>
      <c r="BJ340" s="343">
        <f>I340+BI340</f>
        <v>0</v>
      </c>
      <c r="BK340" s="343">
        <f>J340+BJ340</f>
        <v>0</v>
      </c>
      <c r="BL340" s="343">
        <f>K340+BK340</f>
        <v>0</v>
      </c>
      <c r="BM340" s="343">
        <f>L340+BL340</f>
        <v>0</v>
      </c>
      <c r="BN340" s="257">
        <f>M340+BM340</f>
        <v>0</v>
      </c>
      <c r="BO340" s="346">
        <f>N340+BN340</f>
        <v>0</v>
      </c>
      <c r="BP340" s="346">
        <f>O340+BO340</f>
        <v>0</v>
      </c>
      <c r="BQ340" s="346">
        <f>P340+BP340</f>
        <v>0</v>
      </c>
      <c r="BR340" s="346">
        <f>Q340+BQ340</f>
        <v>0</v>
      </c>
      <c r="BS340" s="50"/>
      <c r="BT340" s="94"/>
      <c r="BU340" s="95"/>
      <c r="BV340" s="96"/>
      <c r="BW340" s="316" t="s">
        <v>140</v>
      </c>
      <c r="BX340" s="257">
        <f t="shared" si="1304"/>
        <v>0</v>
      </c>
      <c r="BY340" s="343">
        <f>X340+BX340</f>
        <v>0</v>
      </c>
      <c r="BZ340" s="343">
        <f>Y340+BY340</f>
        <v>0</v>
      </c>
      <c r="CA340" s="343">
        <f>Z340+BZ340</f>
        <v>0</v>
      </c>
      <c r="CB340" s="343">
        <f>AA340+CA340</f>
        <v>0</v>
      </c>
      <c r="CC340" s="343">
        <f>AB340+CB340</f>
        <v>0</v>
      </c>
      <c r="CD340" s="343">
        <f>AC340+CC340</f>
        <v>0</v>
      </c>
      <c r="CE340" s="257">
        <f>AD340+CD340</f>
        <v>0</v>
      </c>
      <c r="CF340" s="346">
        <f>AE340+CE340</f>
        <v>0</v>
      </c>
      <c r="CG340" s="346">
        <f>AF340+CF340</f>
        <v>0</v>
      </c>
      <c r="CH340" s="346">
        <f>AG340+CG340</f>
        <v>0</v>
      </c>
      <c r="CI340" s="346">
        <f>AH340+CH340</f>
        <v>0</v>
      </c>
      <c r="CJ340" s="50"/>
      <c r="CK340" s="94"/>
      <c r="CL340" s="95"/>
      <c r="CM340" s="96"/>
      <c r="CN340" s="316" t="s">
        <v>140</v>
      </c>
      <c r="CO340" s="257">
        <f t="shared" si="1305"/>
        <v>0</v>
      </c>
      <c r="CP340" s="343">
        <f>AO340+CO340</f>
        <v>0</v>
      </c>
      <c r="CQ340" s="343">
        <f>AP340+CP340</f>
        <v>0</v>
      </c>
      <c r="CR340" s="343">
        <f>AQ340+CQ340</f>
        <v>0</v>
      </c>
      <c r="CS340" s="343">
        <f>AR340+CR340</f>
        <v>0</v>
      </c>
      <c r="CT340" s="343">
        <f>AS340+CS340</f>
        <v>0</v>
      </c>
      <c r="CU340" s="343">
        <f>AT340+CT340</f>
        <v>0</v>
      </c>
      <c r="CV340" s="257">
        <f>AU340+CU340</f>
        <v>0</v>
      </c>
      <c r="CW340" s="346">
        <f>AV340+CV340</f>
        <v>0</v>
      </c>
      <c r="CX340" s="346">
        <f>AW340+CW340</f>
        <v>0</v>
      </c>
      <c r="CY340" s="346">
        <f>AX340+CX340</f>
        <v>0</v>
      </c>
      <c r="CZ340" s="346">
        <f>AY340+CY340</f>
        <v>0</v>
      </c>
      <c r="DA340" s="50"/>
      <c r="DB340" s="94"/>
      <c r="DC340" s="95"/>
      <c r="DD340" s="96"/>
      <c r="DE340" s="316" t="s">
        <v>140</v>
      </c>
      <c r="DF340" s="257"/>
      <c r="DG340" s="50"/>
    </row>
    <row r="341" spans="1:111" s="14" customFormat="1" ht="15" customHeight="1">
      <c r="A341" s="50"/>
      <c r="B341" s="94"/>
      <c r="C341" s="95"/>
      <c r="D341" s="96"/>
      <c r="E341" s="316" t="s">
        <v>249</v>
      </c>
      <c r="F341" s="69">
        <f t="shared" si="1260"/>
        <v>0</v>
      </c>
      <c r="G341" s="86">
        <f t="shared" si="1260"/>
        <v>0</v>
      </c>
      <c r="H341" s="81">
        <f t="shared" si="1260"/>
        <v>0</v>
      </c>
      <c r="I341" s="86">
        <f t="shared" si="1260"/>
        <v>0</v>
      </c>
      <c r="J341" s="81">
        <f t="shared" si="1260"/>
        <v>0</v>
      </c>
      <c r="K341" s="86">
        <f t="shared" si="1260"/>
        <v>0</v>
      </c>
      <c r="L341" s="81">
        <f t="shared" si="1260"/>
        <v>0</v>
      </c>
      <c r="M341" s="77">
        <f t="shared" si="1260"/>
        <v>0</v>
      </c>
      <c r="N341" s="66">
        <f t="shared" si="1260"/>
        <v>0</v>
      </c>
      <c r="O341" s="74">
        <f t="shared" si="1260"/>
        <v>0</v>
      </c>
      <c r="P341" s="66">
        <f t="shared" si="1260"/>
        <v>0</v>
      </c>
      <c r="Q341" s="74">
        <f t="shared" si="1260"/>
        <v>0</v>
      </c>
      <c r="R341" s="50"/>
      <c r="S341" s="94"/>
      <c r="T341" s="95"/>
      <c r="U341" s="96"/>
      <c r="V341" s="316" t="s">
        <v>249</v>
      </c>
      <c r="W341" s="69">
        <f t="shared" ref="W341:AH341" si="1306">IF(W339=0,0,W340/W339)</f>
        <v>0</v>
      </c>
      <c r="X341" s="86">
        <f t="shared" si="1306"/>
        <v>0</v>
      </c>
      <c r="Y341" s="81">
        <f t="shared" si="1306"/>
        <v>0</v>
      </c>
      <c r="Z341" s="86">
        <f t="shared" si="1306"/>
        <v>0</v>
      </c>
      <c r="AA341" s="81">
        <f t="shared" si="1306"/>
        <v>0</v>
      </c>
      <c r="AB341" s="86">
        <f t="shared" si="1306"/>
        <v>0</v>
      </c>
      <c r="AC341" s="81">
        <f t="shared" si="1306"/>
        <v>0</v>
      </c>
      <c r="AD341" s="77">
        <f t="shared" si="1306"/>
        <v>0</v>
      </c>
      <c r="AE341" s="66">
        <f t="shared" si="1306"/>
        <v>0</v>
      </c>
      <c r="AF341" s="74">
        <f t="shared" si="1306"/>
        <v>0</v>
      </c>
      <c r="AG341" s="66">
        <f t="shared" si="1306"/>
        <v>0</v>
      </c>
      <c r="AH341" s="74">
        <f t="shared" si="1306"/>
        <v>0</v>
      </c>
      <c r="AI341" s="50"/>
      <c r="AJ341" s="94"/>
      <c r="AK341" s="95"/>
      <c r="AL341" s="96"/>
      <c r="AM341" s="316" t="s">
        <v>249</v>
      </c>
      <c r="AN341" s="257">
        <f t="shared" ref="AN341:AY341" si="1307">IF(AN339=0,0,AN340/AN339)</f>
        <v>0</v>
      </c>
      <c r="AO341" s="343">
        <f t="shared" si="1307"/>
        <v>0</v>
      </c>
      <c r="AP341" s="343">
        <f t="shared" si="1307"/>
        <v>0</v>
      </c>
      <c r="AQ341" s="343">
        <f t="shared" si="1307"/>
        <v>0</v>
      </c>
      <c r="AR341" s="343">
        <f t="shared" si="1307"/>
        <v>0</v>
      </c>
      <c r="AS341" s="343">
        <f t="shared" si="1307"/>
        <v>0</v>
      </c>
      <c r="AT341" s="343">
        <f t="shared" si="1307"/>
        <v>0</v>
      </c>
      <c r="AU341" s="257">
        <f t="shared" si="1307"/>
        <v>0</v>
      </c>
      <c r="AV341" s="346">
        <f t="shared" si="1307"/>
        <v>0</v>
      </c>
      <c r="AW341" s="346">
        <f t="shared" si="1307"/>
        <v>0</v>
      </c>
      <c r="AX341" s="346">
        <f t="shared" si="1307"/>
        <v>0</v>
      </c>
      <c r="AY341" s="346">
        <f t="shared" si="1307"/>
        <v>0</v>
      </c>
      <c r="AZ341" s="50"/>
      <c r="BA341" s="268"/>
      <c r="BB341" s="48"/>
      <c r="BC341" s="94"/>
      <c r="BD341" s="95"/>
      <c r="BE341" s="96"/>
      <c r="BF341" s="316" t="s">
        <v>249</v>
      </c>
      <c r="BG341" s="257">
        <f t="shared" ref="BG341:BR341" si="1308">IF(BG339=0,0,BG340/BG339)</f>
        <v>0</v>
      </c>
      <c r="BH341" s="343">
        <f t="shared" si="1308"/>
        <v>0</v>
      </c>
      <c r="BI341" s="343">
        <f t="shared" si="1308"/>
        <v>0</v>
      </c>
      <c r="BJ341" s="343">
        <f t="shared" si="1308"/>
        <v>0</v>
      </c>
      <c r="BK341" s="343">
        <f t="shared" si="1308"/>
        <v>0</v>
      </c>
      <c r="BL341" s="343">
        <f t="shared" si="1308"/>
        <v>0</v>
      </c>
      <c r="BM341" s="343">
        <f t="shared" si="1308"/>
        <v>0</v>
      </c>
      <c r="BN341" s="257">
        <f t="shared" si="1308"/>
        <v>0</v>
      </c>
      <c r="BO341" s="346">
        <f t="shared" si="1308"/>
        <v>0</v>
      </c>
      <c r="BP341" s="346">
        <f t="shared" si="1308"/>
        <v>0</v>
      </c>
      <c r="BQ341" s="346">
        <f t="shared" si="1308"/>
        <v>0</v>
      </c>
      <c r="BR341" s="346">
        <f t="shared" si="1308"/>
        <v>0</v>
      </c>
      <c r="BS341" s="50"/>
      <c r="BT341" s="94"/>
      <c r="BU341" s="95"/>
      <c r="BV341" s="96"/>
      <c r="BW341" s="316" t="s">
        <v>249</v>
      </c>
      <c r="BX341" s="257">
        <f t="shared" ref="BX341:CI341" si="1309">IF(BX339=0,0,BX340/BX339)</f>
        <v>0</v>
      </c>
      <c r="BY341" s="343">
        <f t="shared" si="1309"/>
        <v>0</v>
      </c>
      <c r="BZ341" s="343">
        <f t="shared" si="1309"/>
        <v>0</v>
      </c>
      <c r="CA341" s="343">
        <f t="shared" si="1309"/>
        <v>0</v>
      </c>
      <c r="CB341" s="343">
        <f t="shared" si="1309"/>
        <v>0</v>
      </c>
      <c r="CC341" s="343">
        <f t="shared" si="1309"/>
        <v>0</v>
      </c>
      <c r="CD341" s="343">
        <f t="shared" si="1309"/>
        <v>0</v>
      </c>
      <c r="CE341" s="257">
        <f t="shared" si="1309"/>
        <v>0</v>
      </c>
      <c r="CF341" s="346">
        <f t="shared" si="1309"/>
        <v>0</v>
      </c>
      <c r="CG341" s="346">
        <f t="shared" si="1309"/>
        <v>0</v>
      </c>
      <c r="CH341" s="346">
        <f t="shared" si="1309"/>
        <v>0</v>
      </c>
      <c r="CI341" s="346">
        <f t="shared" si="1309"/>
        <v>0</v>
      </c>
      <c r="CJ341" s="50"/>
      <c r="CK341" s="94"/>
      <c r="CL341" s="95"/>
      <c r="CM341" s="96"/>
      <c r="CN341" s="316" t="s">
        <v>249</v>
      </c>
      <c r="CO341" s="257">
        <f t="shared" ref="CO341:CZ341" si="1310">IF(CO339=0,0,CO340/CO339)</f>
        <v>0</v>
      </c>
      <c r="CP341" s="343">
        <f t="shared" si="1310"/>
        <v>0</v>
      </c>
      <c r="CQ341" s="343">
        <f t="shared" si="1310"/>
        <v>0</v>
      </c>
      <c r="CR341" s="343">
        <f t="shared" si="1310"/>
        <v>0</v>
      </c>
      <c r="CS341" s="343">
        <f t="shared" si="1310"/>
        <v>0</v>
      </c>
      <c r="CT341" s="343">
        <f t="shared" si="1310"/>
        <v>0</v>
      </c>
      <c r="CU341" s="343">
        <f t="shared" si="1310"/>
        <v>0</v>
      </c>
      <c r="CV341" s="257">
        <f t="shared" si="1310"/>
        <v>0</v>
      </c>
      <c r="CW341" s="346">
        <f t="shared" si="1310"/>
        <v>0</v>
      </c>
      <c r="CX341" s="346">
        <f t="shared" si="1310"/>
        <v>0</v>
      </c>
      <c r="CY341" s="346">
        <f t="shared" si="1310"/>
        <v>0</v>
      </c>
      <c r="CZ341" s="346">
        <f t="shared" si="1310"/>
        <v>0</v>
      </c>
      <c r="DA341" s="50"/>
      <c r="DB341" s="94"/>
      <c r="DC341" s="95"/>
      <c r="DD341" s="96"/>
      <c r="DE341" s="316" t="s">
        <v>249</v>
      </c>
      <c r="DF341" s="257">
        <f t="shared" ref="DF341" si="1311">IF(DF339=0,0,DF340/DF339)</f>
        <v>0</v>
      </c>
      <c r="DG341" s="50"/>
    </row>
    <row r="342" spans="1:111" s="14" customFormat="1" ht="15" customHeight="1">
      <c r="A342" s="50"/>
      <c r="B342" s="94"/>
      <c r="C342" s="95" t="s">
        <v>90</v>
      </c>
      <c r="D342" s="96"/>
      <c r="E342" s="316" t="s">
        <v>22</v>
      </c>
      <c r="F342" s="69"/>
      <c r="G342" s="77"/>
      <c r="H342" s="69"/>
      <c r="I342" s="77"/>
      <c r="J342" s="69"/>
      <c r="K342" s="77"/>
      <c r="L342" s="69"/>
      <c r="M342" s="77"/>
      <c r="N342" s="67"/>
      <c r="O342" s="75"/>
      <c r="P342" s="67"/>
      <c r="Q342" s="75"/>
      <c r="R342" s="50"/>
      <c r="S342" s="94"/>
      <c r="T342" s="95" t="s">
        <v>90</v>
      </c>
      <c r="U342" s="96"/>
      <c r="V342" s="316" t="s">
        <v>22</v>
      </c>
      <c r="W342" s="69"/>
      <c r="X342" s="77"/>
      <c r="Y342" s="69"/>
      <c r="Z342" s="77"/>
      <c r="AA342" s="69"/>
      <c r="AB342" s="77"/>
      <c r="AC342" s="69"/>
      <c r="AD342" s="77"/>
      <c r="AE342" s="67"/>
      <c r="AF342" s="75"/>
      <c r="AG342" s="67"/>
      <c r="AH342" s="75"/>
      <c r="AI342" s="50"/>
      <c r="AJ342" s="94"/>
      <c r="AK342" s="95" t="s">
        <v>90</v>
      </c>
      <c r="AL342" s="96"/>
      <c r="AM342" s="316" t="s">
        <v>22</v>
      </c>
      <c r="AN342" s="257"/>
      <c r="AO342" s="257"/>
      <c r="AP342" s="257"/>
      <c r="AQ342" s="257"/>
      <c r="AR342" s="257"/>
      <c r="AS342" s="257"/>
      <c r="AT342" s="257"/>
      <c r="AU342" s="257"/>
      <c r="AV342" s="258"/>
      <c r="AW342" s="258"/>
      <c r="AX342" s="258"/>
      <c r="AY342" s="258"/>
      <c r="AZ342" s="50"/>
      <c r="BA342" s="268"/>
      <c r="BB342" s="48"/>
      <c r="BC342" s="94"/>
      <c r="BD342" s="95" t="s">
        <v>90</v>
      </c>
      <c r="BE342" s="96"/>
      <c r="BF342" s="316" t="s">
        <v>22</v>
      </c>
      <c r="BG342" s="257">
        <f t="shared" ref="BG342:BG343" si="1312">F342</f>
        <v>0</v>
      </c>
      <c r="BH342" s="257">
        <f>G342+BG342</f>
        <v>0</v>
      </c>
      <c r="BI342" s="257">
        <f>H342+BH342</f>
        <v>0</v>
      </c>
      <c r="BJ342" s="257">
        <f>I342+BI342</f>
        <v>0</v>
      </c>
      <c r="BK342" s="257">
        <f>J342+BJ342</f>
        <v>0</v>
      </c>
      <c r="BL342" s="257">
        <f>K342+BK342</f>
        <v>0</v>
      </c>
      <c r="BM342" s="257">
        <f>L342+BL342</f>
        <v>0</v>
      </c>
      <c r="BN342" s="257">
        <f>M342+BM342</f>
        <v>0</v>
      </c>
      <c r="BO342" s="258">
        <f>N342+BN342</f>
        <v>0</v>
      </c>
      <c r="BP342" s="258">
        <f>O342+BO342</f>
        <v>0</v>
      </c>
      <c r="BQ342" s="258">
        <f>P342+BP342</f>
        <v>0</v>
      </c>
      <c r="BR342" s="258">
        <f>Q342+BQ342</f>
        <v>0</v>
      </c>
      <c r="BS342" s="50"/>
      <c r="BT342" s="94"/>
      <c r="BU342" s="95" t="s">
        <v>90</v>
      </c>
      <c r="BV342" s="96"/>
      <c r="BW342" s="316" t="s">
        <v>22</v>
      </c>
      <c r="BX342" s="257">
        <f t="shared" ref="BX342:BX343" si="1313">W342</f>
        <v>0</v>
      </c>
      <c r="BY342" s="257">
        <f>X342+BX342</f>
        <v>0</v>
      </c>
      <c r="BZ342" s="257">
        <f>Y342+BY342</f>
        <v>0</v>
      </c>
      <c r="CA342" s="257">
        <f>Z342+BZ342</f>
        <v>0</v>
      </c>
      <c r="CB342" s="257">
        <f>AA342+CA342</f>
        <v>0</v>
      </c>
      <c r="CC342" s="257">
        <f>AB342+CB342</f>
        <v>0</v>
      </c>
      <c r="CD342" s="257">
        <f>AC342+CC342</f>
        <v>0</v>
      </c>
      <c r="CE342" s="257">
        <f>AD342+CD342</f>
        <v>0</v>
      </c>
      <c r="CF342" s="258">
        <f>AE342+CE342</f>
        <v>0</v>
      </c>
      <c r="CG342" s="258">
        <f>AF342+CF342</f>
        <v>0</v>
      </c>
      <c r="CH342" s="258">
        <f>AG342+CG342</f>
        <v>0</v>
      </c>
      <c r="CI342" s="258">
        <f>AH342+CH342</f>
        <v>0</v>
      </c>
      <c r="CJ342" s="50"/>
      <c r="CK342" s="94"/>
      <c r="CL342" s="95" t="s">
        <v>90</v>
      </c>
      <c r="CM342" s="96"/>
      <c r="CN342" s="316" t="s">
        <v>22</v>
      </c>
      <c r="CO342" s="257">
        <f t="shared" ref="CO342:CO343" si="1314">AN342</f>
        <v>0</v>
      </c>
      <c r="CP342" s="257">
        <f>AO342+CO342</f>
        <v>0</v>
      </c>
      <c r="CQ342" s="257">
        <f>AP342+CP342</f>
        <v>0</v>
      </c>
      <c r="CR342" s="257">
        <f>AQ342+CQ342</f>
        <v>0</v>
      </c>
      <c r="CS342" s="257">
        <f>AR342+CR342</f>
        <v>0</v>
      </c>
      <c r="CT342" s="257">
        <f>AS342+CS342</f>
        <v>0</v>
      </c>
      <c r="CU342" s="257">
        <f>AT342+CT342</f>
        <v>0</v>
      </c>
      <c r="CV342" s="257">
        <f>AU342+CU342</f>
        <v>0</v>
      </c>
      <c r="CW342" s="258">
        <f>AV342+CV342</f>
        <v>0</v>
      </c>
      <c r="CX342" s="258">
        <f>AW342+CW342</f>
        <v>0</v>
      </c>
      <c r="CY342" s="258">
        <f>AX342+CX342</f>
        <v>0</v>
      </c>
      <c r="CZ342" s="258">
        <f>AY342+CY342</f>
        <v>0</v>
      </c>
      <c r="DA342" s="50"/>
      <c r="DB342" s="94"/>
      <c r="DC342" s="95" t="s">
        <v>90</v>
      </c>
      <c r="DD342" s="96"/>
      <c r="DE342" s="316" t="s">
        <v>22</v>
      </c>
      <c r="DF342" s="257"/>
      <c r="DG342" s="50"/>
    </row>
    <row r="343" spans="1:111" s="14" customFormat="1" ht="15" customHeight="1">
      <c r="A343" s="50"/>
      <c r="B343" s="94"/>
      <c r="C343" s="95"/>
      <c r="D343" s="96"/>
      <c r="E343" s="316" t="s">
        <v>140</v>
      </c>
      <c r="F343" s="69"/>
      <c r="G343" s="77"/>
      <c r="H343" s="69"/>
      <c r="I343" s="77"/>
      <c r="J343" s="69"/>
      <c r="K343" s="77"/>
      <c r="L343" s="69"/>
      <c r="M343" s="77"/>
      <c r="N343" s="67"/>
      <c r="O343" s="75"/>
      <c r="P343" s="67"/>
      <c r="Q343" s="75"/>
      <c r="R343" s="50"/>
      <c r="S343" s="94"/>
      <c r="T343" s="95"/>
      <c r="U343" s="96"/>
      <c r="V343" s="316" t="s">
        <v>140</v>
      </c>
      <c r="W343" s="69"/>
      <c r="X343" s="77"/>
      <c r="Y343" s="69"/>
      <c r="Z343" s="77"/>
      <c r="AA343" s="69"/>
      <c r="AB343" s="77"/>
      <c r="AC343" s="69"/>
      <c r="AD343" s="77"/>
      <c r="AE343" s="67"/>
      <c r="AF343" s="75"/>
      <c r="AG343" s="67"/>
      <c r="AH343" s="75"/>
      <c r="AI343" s="50"/>
      <c r="AJ343" s="94"/>
      <c r="AK343" s="95"/>
      <c r="AL343" s="96"/>
      <c r="AM343" s="316" t="s">
        <v>140</v>
      </c>
      <c r="AN343" s="257"/>
      <c r="AO343" s="257"/>
      <c r="AP343" s="257"/>
      <c r="AQ343" s="257"/>
      <c r="AR343" s="257"/>
      <c r="AS343" s="257"/>
      <c r="AT343" s="257"/>
      <c r="AU343" s="257"/>
      <c r="AV343" s="258"/>
      <c r="AW343" s="258"/>
      <c r="AX343" s="258"/>
      <c r="AY343" s="258"/>
      <c r="AZ343" s="50"/>
      <c r="BA343" s="268"/>
      <c r="BB343" s="48"/>
      <c r="BC343" s="94"/>
      <c r="BD343" s="95"/>
      <c r="BE343" s="96"/>
      <c r="BF343" s="316" t="s">
        <v>140</v>
      </c>
      <c r="BG343" s="257">
        <f t="shared" si="1312"/>
        <v>0</v>
      </c>
      <c r="BH343" s="257">
        <f>G343+BG343</f>
        <v>0</v>
      </c>
      <c r="BI343" s="257">
        <f>H343+BH343</f>
        <v>0</v>
      </c>
      <c r="BJ343" s="257">
        <f>I343+BI343</f>
        <v>0</v>
      </c>
      <c r="BK343" s="257">
        <f>J343+BJ343</f>
        <v>0</v>
      </c>
      <c r="BL343" s="257">
        <f>K343+BK343</f>
        <v>0</v>
      </c>
      <c r="BM343" s="257">
        <f>L343+BL343</f>
        <v>0</v>
      </c>
      <c r="BN343" s="257">
        <f>M343+BM343</f>
        <v>0</v>
      </c>
      <c r="BO343" s="258">
        <f>N343+BN343</f>
        <v>0</v>
      </c>
      <c r="BP343" s="258">
        <f>O343+BO343</f>
        <v>0</v>
      </c>
      <c r="BQ343" s="258">
        <f>P343+BP343</f>
        <v>0</v>
      </c>
      <c r="BR343" s="258">
        <f>Q343+BQ343</f>
        <v>0</v>
      </c>
      <c r="BS343" s="50"/>
      <c r="BT343" s="94"/>
      <c r="BU343" s="95"/>
      <c r="BV343" s="96"/>
      <c r="BW343" s="316" t="s">
        <v>140</v>
      </c>
      <c r="BX343" s="257">
        <f t="shared" si="1313"/>
        <v>0</v>
      </c>
      <c r="BY343" s="257">
        <f>X343+BX343</f>
        <v>0</v>
      </c>
      <c r="BZ343" s="257">
        <f>Y343+BY343</f>
        <v>0</v>
      </c>
      <c r="CA343" s="257">
        <f>Z343+BZ343</f>
        <v>0</v>
      </c>
      <c r="CB343" s="257">
        <f>AA343+CA343</f>
        <v>0</v>
      </c>
      <c r="CC343" s="257">
        <f>AB343+CB343</f>
        <v>0</v>
      </c>
      <c r="CD343" s="257">
        <f>AC343+CC343</f>
        <v>0</v>
      </c>
      <c r="CE343" s="257">
        <f>AD343+CD343</f>
        <v>0</v>
      </c>
      <c r="CF343" s="258">
        <f>AE343+CE343</f>
        <v>0</v>
      </c>
      <c r="CG343" s="258">
        <f>AF343+CF343</f>
        <v>0</v>
      </c>
      <c r="CH343" s="258">
        <f>AG343+CG343</f>
        <v>0</v>
      </c>
      <c r="CI343" s="258">
        <f>AH343+CH343</f>
        <v>0</v>
      </c>
      <c r="CJ343" s="50"/>
      <c r="CK343" s="94"/>
      <c r="CL343" s="95"/>
      <c r="CM343" s="96"/>
      <c r="CN343" s="316" t="s">
        <v>140</v>
      </c>
      <c r="CO343" s="257">
        <f t="shared" si="1314"/>
        <v>0</v>
      </c>
      <c r="CP343" s="257">
        <f>AO343+CO343</f>
        <v>0</v>
      </c>
      <c r="CQ343" s="257">
        <f>AP343+CP343</f>
        <v>0</v>
      </c>
      <c r="CR343" s="257">
        <f>AQ343+CQ343</f>
        <v>0</v>
      </c>
      <c r="CS343" s="257">
        <f>AR343+CR343</f>
        <v>0</v>
      </c>
      <c r="CT343" s="257">
        <f>AS343+CS343</f>
        <v>0</v>
      </c>
      <c r="CU343" s="257">
        <f>AT343+CT343</f>
        <v>0</v>
      </c>
      <c r="CV343" s="257">
        <f>AU343+CU343</f>
        <v>0</v>
      </c>
      <c r="CW343" s="258">
        <f>AV343+CV343</f>
        <v>0</v>
      </c>
      <c r="CX343" s="258">
        <f>AW343+CW343</f>
        <v>0</v>
      </c>
      <c r="CY343" s="258">
        <f>AX343+CX343</f>
        <v>0</v>
      </c>
      <c r="CZ343" s="258">
        <f>AY343+CY343</f>
        <v>0</v>
      </c>
      <c r="DA343" s="50"/>
      <c r="DB343" s="94"/>
      <c r="DC343" s="95"/>
      <c r="DD343" s="96"/>
      <c r="DE343" s="316" t="s">
        <v>140</v>
      </c>
      <c r="DF343" s="257"/>
      <c r="DG343" s="50"/>
    </row>
    <row r="344" spans="1:111" s="14" customFormat="1" ht="15" customHeight="1">
      <c r="A344" s="50"/>
      <c r="B344" s="94"/>
      <c r="C344" s="95"/>
      <c r="D344" s="96"/>
      <c r="E344" s="316" t="s">
        <v>249</v>
      </c>
      <c r="F344" s="69">
        <f t="shared" ref="F344:Q359" si="1315">IF(F342=0,0,F343/F342)</f>
        <v>0</v>
      </c>
      <c r="G344" s="77">
        <f t="shared" si="1315"/>
        <v>0</v>
      </c>
      <c r="H344" s="69">
        <f t="shared" si="1315"/>
        <v>0</v>
      </c>
      <c r="I344" s="77">
        <f t="shared" si="1315"/>
        <v>0</v>
      </c>
      <c r="J344" s="69">
        <f t="shared" si="1315"/>
        <v>0</v>
      </c>
      <c r="K344" s="77">
        <f t="shared" si="1315"/>
        <v>0</v>
      </c>
      <c r="L344" s="69">
        <f t="shared" si="1315"/>
        <v>0</v>
      </c>
      <c r="M344" s="77">
        <f t="shared" si="1315"/>
        <v>0</v>
      </c>
      <c r="N344" s="67">
        <f t="shared" si="1315"/>
        <v>0</v>
      </c>
      <c r="O344" s="75">
        <f t="shared" si="1315"/>
        <v>0</v>
      </c>
      <c r="P344" s="67">
        <f t="shared" si="1315"/>
        <v>0</v>
      </c>
      <c r="Q344" s="75">
        <f t="shared" si="1315"/>
        <v>0</v>
      </c>
      <c r="R344" s="50"/>
      <c r="S344" s="94"/>
      <c r="T344" s="95"/>
      <c r="U344" s="96"/>
      <c r="V344" s="316" t="s">
        <v>249</v>
      </c>
      <c r="W344" s="69">
        <f t="shared" ref="W344:AH344" si="1316">IF(W342=0,0,W343/W342)</f>
        <v>0</v>
      </c>
      <c r="X344" s="77">
        <f t="shared" si="1316"/>
        <v>0</v>
      </c>
      <c r="Y344" s="69">
        <f t="shared" si="1316"/>
        <v>0</v>
      </c>
      <c r="Z344" s="77">
        <f t="shared" si="1316"/>
        <v>0</v>
      </c>
      <c r="AA344" s="69">
        <f t="shared" si="1316"/>
        <v>0</v>
      </c>
      <c r="AB344" s="77">
        <f t="shared" si="1316"/>
        <v>0</v>
      </c>
      <c r="AC344" s="69">
        <f t="shared" si="1316"/>
        <v>0</v>
      </c>
      <c r="AD344" s="77">
        <f t="shared" si="1316"/>
        <v>0</v>
      </c>
      <c r="AE344" s="67">
        <f t="shared" si="1316"/>
        <v>0</v>
      </c>
      <c r="AF344" s="75">
        <f t="shared" si="1316"/>
        <v>0</v>
      </c>
      <c r="AG344" s="67">
        <f t="shared" si="1316"/>
        <v>0</v>
      </c>
      <c r="AH344" s="75">
        <f t="shared" si="1316"/>
        <v>0</v>
      </c>
      <c r="AI344" s="50"/>
      <c r="AJ344" s="94"/>
      <c r="AK344" s="95"/>
      <c r="AL344" s="96"/>
      <c r="AM344" s="316" t="s">
        <v>249</v>
      </c>
      <c r="AN344" s="257">
        <f t="shared" ref="AN344:AY344" si="1317">IF(AN342=0,0,AN343/AN342)</f>
        <v>0</v>
      </c>
      <c r="AO344" s="257">
        <f t="shared" si="1317"/>
        <v>0</v>
      </c>
      <c r="AP344" s="257">
        <f t="shared" si="1317"/>
        <v>0</v>
      </c>
      <c r="AQ344" s="257">
        <f t="shared" si="1317"/>
        <v>0</v>
      </c>
      <c r="AR344" s="257">
        <f t="shared" si="1317"/>
        <v>0</v>
      </c>
      <c r="AS344" s="257">
        <f t="shared" si="1317"/>
        <v>0</v>
      </c>
      <c r="AT344" s="257">
        <f t="shared" si="1317"/>
        <v>0</v>
      </c>
      <c r="AU344" s="257">
        <f t="shared" si="1317"/>
        <v>0</v>
      </c>
      <c r="AV344" s="258">
        <f t="shared" si="1317"/>
        <v>0</v>
      </c>
      <c r="AW344" s="258">
        <f t="shared" si="1317"/>
        <v>0</v>
      </c>
      <c r="AX344" s="258">
        <f t="shared" si="1317"/>
        <v>0</v>
      </c>
      <c r="AY344" s="258">
        <f t="shared" si="1317"/>
        <v>0</v>
      </c>
      <c r="AZ344" s="50"/>
      <c r="BA344" s="268"/>
      <c r="BB344" s="48"/>
      <c r="BC344" s="94"/>
      <c r="BD344" s="95"/>
      <c r="BE344" s="96"/>
      <c r="BF344" s="316" t="s">
        <v>249</v>
      </c>
      <c r="BG344" s="257">
        <f t="shared" ref="BG344:BR344" si="1318">IF(BG342=0,0,BG343/BG342)</f>
        <v>0</v>
      </c>
      <c r="BH344" s="257">
        <f t="shared" si="1318"/>
        <v>0</v>
      </c>
      <c r="BI344" s="257">
        <f t="shared" si="1318"/>
        <v>0</v>
      </c>
      <c r="BJ344" s="257">
        <f t="shared" si="1318"/>
        <v>0</v>
      </c>
      <c r="BK344" s="257">
        <f t="shared" si="1318"/>
        <v>0</v>
      </c>
      <c r="BL344" s="257">
        <f t="shared" si="1318"/>
        <v>0</v>
      </c>
      <c r="BM344" s="257">
        <f t="shared" si="1318"/>
        <v>0</v>
      </c>
      <c r="BN344" s="257">
        <f t="shared" si="1318"/>
        <v>0</v>
      </c>
      <c r="BO344" s="258">
        <f t="shared" si="1318"/>
        <v>0</v>
      </c>
      <c r="BP344" s="258">
        <f t="shared" si="1318"/>
        <v>0</v>
      </c>
      <c r="BQ344" s="258">
        <f t="shared" si="1318"/>
        <v>0</v>
      </c>
      <c r="BR344" s="258">
        <f t="shared" si="1318"/>
        <v>0</v>
      </c>
      <c r="BS344" s="50"/>
      <c r="BT344" s="94"/>
      <c r="BU344" s="95"/>
      <c r="BV344" s="96"/>
      <c r="BW344" s="316" t="s">
        <v>249</v>
      </c>
      <c r="BX344" s="257">
        <f t="shared" ref="BX344:CI344" si="1319">IF(BX342=0,0,BX343/BX342)</f>
        <v>0</v>
      </c>
      <c r="BY344" s="257">
        <f t="shared" si="1319"/>
        <v>0</v>
      </c>
      <c r="BZ344" s="257">
        <f t="shared" si="1319"/>
        <v>0</v>
      </c>
      <c r="CA344" s="257">
        <f t="shared" si="1319"/>
        <v>0</v>
      </c>
      <c r="CB344" s="257">
        <f t="shared" si="1319"/>
        <v>0</v>
      </c>
      <c r="CC344" s="257">
        <f t="shared" si="1319"/>
        <v>0</v>
      </c>
      <c r="CD344" s="257">
        <f t="shared" si="1319"/>
        <v>0</v>
      </c>
      <c r="CE344" s="257">
        <f t="shared" si="1319"/>
        <v>0</v>
      </c>
      <c r="CF344" s="258">
        <f t="shared" si="1319"/>
        <v>0</v>
      </c>
      <c r="CG344" s="258">
        <f t="shared" si="1319"/>
        <v>0</v>
      </c>
      <c r="CH344" s="258">
        <f t="shared" si="1319"/>
        <v>0</v>
      </c>
      <c r="CI344" s="258">
        <f t="shared" si="1319"/>
        <v>0</v>
      </c>
      <c r="CJ344" s="50"/>
      <c r="CK344" s="94"/>
      <c r="CL344" s="95"/>
      <c r="CM344" s="96"/>
      <c r="CN344" s="316" t="s">
        <v>249</v>
      </c>
      <c r="CO344" s="257">
        <f t="shared" ref="CO344:CZ344" si="1320">IF(CO342=0,0,CO343/CO342)</f>
        <v>0</v>
      </c>
      <c r="CP344" s="257">
        <f t="shared" si="1320"/>
        <v>0</v>
      </c>
      <c r="CQ344" s="257">
        <f t="shared" si="1320"/>
        <v>0</v>
      </c>
      <c r="CR344" s="257">
        <f t="shared" si="1320"/>
        <v>0</v>
      </c>
      <c r="CS344" s="257">
        <f t="shared" si="1320"/>
        <v>0</v>
      </c>
      <c r="CT344" s="257">
        <f t="shared" si="1320"/>
        <v>0</v>
      </c>
      <c r="CU344" s="257">
        <f t="shared" si="1320"/>
        <v>0</v>
      </c>
      <c r="CV344" s="257">
        <f t="shared" si="1320"/>
        <v>0</v>
      </c>
      <c r="CW344" s="258">
        <f t="shared" si="1320"/>
        <v>0</v>
      </c>
      <c r="CX344" s="258">
        <f t="shared" si="1320"/>
        <v>0</v>
      </c>
      <c r="CY344" s="258">
        <f t="shared" si="1320"/>
        <v>0</v>
      </c>
      <c r="CZ344" s="258">
        <f t="shared" si="1320"/>
        <v>0</v>
      </c>
      <c r="DA344" s="50"/>
      <c r="DB344" s="94"/>
      <c r="DC344" s="95"/>
      <c r="DD344" s="96"/>
      <c r="DE344" s="316" t="s">
        <v>249</v>
      </c>
      <c r="DF344" s="257">
        <f t="shared" ref="DF344" si="1321">IF(DF342=0,0,DF343/DF342)</f>
        <v>0</v>
      </c>
      <c r="DG344" s="50"/>
    </row>
    <row r="345" spans="1:111" s="14" customFormat="1" ht="15" customHeight="1">
      <c r="A345" s="50"/>
      <c r="B345" s="94"/>
      <c r="C345" s="95" t="s">
        <v>91</v>
      </c>
      <c r="D345" s="96"/>
      <c r="E345" s="316" t="s">
        <v>22</v>
      </c>
      <c r="F345" s="69"/>
      <c r="G345" s="86"/>
      <c r="H345" s="81"/>
      <c r="I345" s="86"/>
      <c r="J345" s="81"/>
      <c r="K345" s="86"/>
      <c r="L345" s="81"/>
      <c r="M345" s="77"/>
      <c r="N345" s="66"/>
      <c r="O345" s="74"/>
      <c r="P345" s="66"/>
      <c r="Q345" s="74"/>
      <c r="R345" s="50"/>
      <c r="S345" s="94"/>
      <c r="T345" s="95" t="s">
        <v>91</v>
      </c>
      <c r="U345" s="96"/>
      <c r="V345" s="316" t="s">
        <v>22</v>
      </c>
      <c r="W345" s="69"/>
      <c r="X345" s="86"/>
      <c r="Y345" s="81"/>
      <c r="Z345" s="86"/>
      <c r="AA345" s="81"/>
      <c r="AB345" s="86"/>
      <c r="AC345" s="81"/>
      <c r="AD345" s="77"/>
      <c r="AE345" s="66"/>
      <c r="AF345" s="74"/>
      <c r="AG345" s="66"/>
      <c r="AH345" s="74"/>
      <c r="AI345" s="50"/>
      <c r="AJ345" s="94"/>
      <c r="AK345" s="95" t="s">
        <v>91</v>
      </c>
      <c r="AL345" s="96"/>
      <c r="AM345" s="316" t="s">
        <v>22</v>
      </c>
      <c r="AN345" s="257"/>
      <c r="AO345" s="343"/>
      <c r="AP345" s="343"/>
      <c r="AQ345" s="343"/>
      <c r="AR345" s="343"/>
      <c r="AS345" s="343"/>
      <c r="AT345" s="343"/>
      <c r="AU345" s="257"/>
      <c r="AV345" s="346"/>
      <c r="AW345" s="346"/>
      <c r="AX345" s="346"/>
      <c r="AY345" s="346"/>
      <c r="AZ345" s="50"/>
      <c r="BA345" s="268"/>
      <c r="BB345" s="48"/>
      <c r="BC345" s="94"/>
      <c r="BD345" s="95" t="s">
        <v>91</v>
      </c>
      <c r="BE345" s="96"/>
      <c r="BF345" s="316" t="s">
        <v>22</v>
      </c>
      <c r="BG345" s="257">
        <f t="shared" ref="BG345:BG346" si="1322">F345</f>
        <v>0</v>
      </c>
      <c r="BH345" s="343">
        <f>G345+BG345</f>
        <v>0</v>
      </c>
      <c r="BI345" s="343">
        <f>H345+BH345</f>
        <v>0</v>
      </c>
      <c r="BJ345" s="343">
        <f>I345+BI345</f>
        <v>0</v>
      </c>
      <c r="BK345" s="343">
        <f>J345+BJ345</f>
        <v>0</v>
      </c>
      <c r="BL345" s="343">
        <f>K345+BK345</f>
        <v>0</v>
      </c>
      <c r="BM345" s="343">
        <f>L345+BL345</f>
        <v>0</v>
      </c>
      <c r="BN345" s="257">
        <f>M345+BM345</f>
        <v>0</v>
      </c>
      <c r="BO345" s="346">
        <f>N345+BN345</f>
        <v>0</v>
      </c>
      <c r="BP345" s="346">
        <f>O345+BO345</f>
        <v>0</v>
      </c>
      <c r="BQ345" s="346">
        <f>P345+BP345</f>
        <v>0</v>
      </c>
      <c r="BR345" s="346">
        <f>Q345+BQ345</f>
        <v>0</v>
      </c>
      <c r="BS345" s="50"/>
      <c r="BT345" s="94"/>
      <c r="BU345" s="95" t="s">
        <v>91</v>
      </c>
      <c r="BV345" s="96"/>
      <c r="BW345" s="316" t="s">
        <v>22</v>
      </c>
      <c r="BX345" s="257">
        <f t="shared" ref="BX345:BX346" si="1323">W345</f>
        <v>0</v>
      </c>
      <c r="BY345" s="343">
        <f>X345+BX345</f>
        <v>0</v>
      </c>
      <c r="BZ345" s="343">
        <f>Y345+BY345</f>
        <v>0</v>
      </c>
      <c r="CA345" s="343">
        <f>Z345+BZ345</f>
        <v>0</v>
      </c>
      <c r="CB345" s="343">
        <f>AA345+CA345</f>
        <v>0</v>
      </c>
      <c r="CC345" s="343">
        <f>AB345+CB345</f>
        <v>0</v>
      </c>
      <c r="CD345" s="343">
        <f>AC345+CC345</f>
        <v>0</v>
      </c>
      <c r="CE345" s="257">
        <f>AD345+CD345</f>
        <v>0</v>
      </c>
      <c r="CF345" s="346">
        <f>AE345+CE345</f>
        <v>0</v>
      </c>
      <c r="CG345" s="346">
        <f>AF345+CF345</f>
        <v>0</v>
      </c>
      <c r="CH345" s="346">
        <f>AG345+CG345</f>
        <v>0</v>
      </c>
      <c r="CI345" s="346">
        <f>AH345+CH345</f>
        <v>0</v>
      </c>
      <c r="CJ345" s="50"/>
      <c r="CK345" s="94"/>
      <c r="CL345" s="95" t="s">
        <v>91</v>
      </c>
      <c r="CM345" s="96"/>
      <c r="CN345" s="316" t="s">
        <v>22</v>
      </c>
      <c r="CO345" s="257">
        <f t="shared" ref="CO345:CO346" si="1324">AN345</f>
        <v>0</v>
      </c>
      <c r="CP345" s="343">
        <f>AO345+CO345</f>
        <v>0</v>
      </c>
      <c r="CQ345" s="343">
        <f>AP345+CP345</f>
        <v>0</v>
      </c>
      <c r="CR345" s="343">
        <f>AQ345+CQ345</f>
        <v>0</v>
      </c>
      <c r="CS345" s="343">
        <f>AR345+CR345</f>
        <v>0</v>
      </c>
      <c r="CT345" s="343">
        <f>AS345+CS345</f>
        <v>0</v>
      </c>
      <c r="CU345" s="343">
        <f>AT345+CT345</f>
        <v>0</v>
      </c>
      <c r="CV345" s="257">
        <f>AU345+CU345</f>
        <v>0</v>
      </c>
      <c r="CW345" s="346">
        <f>AV345+CV345</f>
        <v>0</v>
      </c>
      <c r="CX345" s="346">
        <f>AW345+CW345</f>
        <v>0</v>
      </c>
      <c r="CY345" s="346">
        <f>AX345+CX345</f>
        <v>0</v>
      </c>
      <c r="CZ345" s="346">
        <f>AY345+CY345</f>
        <v>0</v>
      </c>
      <c r="DA345" s="50"/>
      <c r="DB345" s="94"/>
      <c r="DC345" s="95" t="s">
        <v>91</v>
      </c>
      <c r="DD345" s="96"/>
      <c r="DE345" s="316" t="s">
        <v>22</v>
      </c>
      <c r="DF345" s="257"/>
      <c r="DG345" s="50"/>
    </row>
    <row r="346" spans="1:111" s="14" customFormat="1" ht="15" customHeight="1">
      <c r="A346" s="50"/>
      <c r="B346" s="94"/>
      <c r="C346" s="95"/>
      <c r="D346" s="96"/>
      <c r="E346" s="316" t="s">
        <v>140</v>
      </c>
      <c r="F346" s="69"/>
      <c r="G346" s="86"/>
      <c r="H346" s="81"/>
      <c r="I346" s="86"/>
      <c r="J346" s="81"/>
      <c r="K346" s="86"/>
      <c r="L346" s="81"/>
      <c r="M346" s="77"/>
      <c r="N346" s="66"/>
      <c r="O346" s="74"/>
      <c r="P346" s="66"/>
      <c r="Q346" s="74"/>
      <c r="R346" s="50"/>
      <c r="S346" s="94"/>
      <c r="T346" s="95"/>
      <c r="U346" s="96"/>
      <c r="V346" s="316" t="s">
        <v>140</v>
      </c>
      <c r="W346" s="69"/>
      <c r="X346" s="86"/>
      <c r="Y346" s="81"/>
      <c r="Z346" s="86"/>
      <c r="AA346" s="81"/>
      <c r="AB346" s="86"/>
      <c r="AC346" s="81"/>
      <c r="AD346" s="77"/>
      <c r="AE346" s="66"/>
      <c r="AF346" s="74"/>
      <c r="AG346" s="66"/>
      <c r="AH346" s="74"/>
      <c r="AI346" s="50"/>
      <c r="AJ346" s="94"/>
      <c r="AK346" s="95"/>
      <c r="AL346" s="96"/>
      <c r="AM346" s="316" t="s">
        <v>140</v>
      </c>
      <c r="AN346" s="257"/>
      <c r="AO346" s="343"/>
      <c r="AP346" s="343"/>
      <c r="AQ346" s="343"/>
      <c r="AR346" s="343"/>
      <c r="AS346" s="343"/>
      <c r="AT346" s="343"/>
      <c r="AU346" s="257"/>
      <c r="AV346" s="346"/>
      <c r="AW346" s="346"/>
      <c r="AX346" s="346"/>
      <c r="AY346" s="346"/>
      <c r="AZ346" s="50"/>
      <c r="BA346" s="268"/>
      <c r="BB346" s="48"/>
      <c r="BC346" s="94"/>
      <c r="BD346" s="95"/>
      <c r="BE346" s="96"/>
      <c r="BF346" s="316" t="s">
        <v>140</v>
      </c>
      <c r="BG346" s="257">
        <f t="shared" si="1322"/>
        <v>0</v>
      </c>
      <c r="BH346" s="343">
        <f>G346+BG346</f>
        <v>0</v>
      </c>
      <c r="BI346" s="343">
        <f>H346+BH346</f>
        <v>0</v>
      </c>
      <c r="BJ346" s="343">
        <f>I346+BI346</f>
        <v>0</v>
      </c>
      <c r="BK346" s="343">
        <f>J346+BJ346</f>
        <v>0</v>
      </c>
      <c r="BL346" s="343">
        <f>K346+BK346</f>
        <v>0</v>
      </c>
      <c r="BM346" s="343">
        <f>L346+BL346</f>
        <v>0</v>
      </c>
      <c r="BN346" s="257">
        <f>M346+BM346</f>
        <v>0</v>
      </c>
      <c r="BO346" s="346">
        <f>N346+BN346</f>
        <v>0</v>
      </c>
      <c r="BP346" s="346">
        <f>O346+BO346</f>
        <v>0</v>
      </c>
      <c r="BQ346" s="346">
        <f>P346+BP346</f>
        <v>0</v>
      </c>
      <c r="BR346" s="346">
        <f>Q346+BQ346</f>
        <v>0</v>
      </c>
      <c r="BS346" s="50"/>
      <c r="BT346" s="94"/>
      <c r="BU346" s="95"/>
      <c r="BV346" s="96"/>
      <c r="BW346" s="316" t="s">
        <v>140</v>
      </c>
      <c r="BX346" s="257">
        <f t="shared" si="1323"/>
        <v>0</v>
      </c>
      <c r="BY346" s="343">
        <f>X346+BX346</f>
        <v>0</v>
      </c>
      <c r="BZ346" s="343">
        <f>Y346+BY346</f>
        <v>0</v>
      </c>
      <c r="CA346" s="343">
        <f>Z346+BZ346</f>
        <v>0</v>
      </c>
      <c r="CB346" s="343">
        <f>AA346+CA346</f>
        <v>0</v>
      </c>
      <c r="CC346" s="343">
        <f>AB346+CB346</f>
        <v>0</v>
      </c>
      <c r="CD346" s="343">
        <f>AC346+CC346</f>
        <v>0</v>
      </c>
      <c r="CE346" s="257">
        <f>AD346+CD346</f>
        <v>0</v>
      </c>
      <c r="CF346" s="346">
        <f>AE346+CE346</f>
        <v>0</v>
      </c>
      <c r="CG346" s="346">
        <f>AF346+CF346</f>
        <v>0</v>
      </c>
      <c r="CH346" s="346">
        <f>AG346+CG346</f>
        <v>0</v>
      </c>
      <c r="CI346" s="346">
        <f>AH346+CH346</f>
        <v>0</v>
      </c>
      <c r="CJ346" s="50"/>
      <c r="CK346" s="94"/>
      <c r="CL346" s="95"/>
      <c r="CM346" s="96"/>
      <c r="CN346" s="316" t="s">
        <v>140</v>
      </c>
      <c r="CO346" s="257">
        <f t="shared" si="1324"/>
        <v>0</v>
      </c>
      <c r="CP346" s="343">
        <f>AO346+CO346</f>
        <v>0</v>
      </c>
      <c r="CQ346" s="343">
        <f>AP346+CP346</f>
        <v>0</v>
      </c>
      <c r="CR346" s="343">
        <f>AQ346+CQ346</f>
        <v>0</v>
      </c>
      <c r="CS346" s="343">
        <f>AR346+CR346</f>
        <v>0</v>
      </c>
      <c r="CT346" s="343">
        <f>AS346+CS346</f>
        <v>0</v>
      </c>
      <c r="CU346" s="343">
        <f>AT346+CT346</f>
        <v>0</v>
      </c>
      <c r="CV346" s="257">
        <f>AU346+CU346</f>
        <v>0</v>
      </c>
      <c r="CW346" s="346">
        <f>AV346+CV346</f>
        <v>0</v>
      </c>
      <c r="CX346" s="346">
        <f>AW346+CW346</f>
        <v>0</v>
      </c>
      <c r="CY346" s="346">
        <f>AX346+CX346</f>
        <v>0</v>
      </c>
      <c r="CZ346" s="346">
        <f>AY346+CY346</f>
        <v>0</v>
      </c>
      <c r="DA346" s="50"/>
      <c r="DB346" s="94"/>
      <c r="DC346" s="95"/>
      <c r="DD346" s="96"/>
      <c r="DE346" s="316" t="s">
        <v>140</v>
      </c>
      <c r="DF346" s="257"/>
      <c r="DG346" s="50"/>
    </row>
    <row r="347" spans="1:111" s="14" customFormat="1" ht="15" customHeight="1">
      <c r="A347" s="50"/>
      <c r="B347" s="94"/>
      <c r="C347" s="95"/>
      <c r="D347" s="96"/>
      <c r="E347" s="316" t="s">
        <v>249</v>
      </c>
      <c r="F347" s="69">
        <f t="shared" si="1315"/>
        <v>0</v>
      </c>
      <c r="G347" s="86">
        <f t="shared" si="1315"/>
        <v>0</v>
      </c>
      <c r="H347" s="81">
        <f t="shared" si="1315"/>
        <v>0</v>
      </c>
      <c r="I347" s="86">
        <f t="shared" si="1315"/>
        <v>0</v>
      </c>
      <c r="J347" s="81">
        <f t="shared" si="1315"/>
        <v>0</v>
      </c>
      <c r="K347" s="86">
        <f t="shared" si="1315"/>
        <v>0</v>
      </c>
      <c r="L347" s="81">
        <f t="shared" si="1315"/>
        <v>0</v>
      </c>
      <c r="M347" s="77">
        <f t="shared" si="1315"/>
        <v>0</v>
      </c>
      <c r="N347" s="66">
        <f t="shared" si="1315"/>
        <v>0</v>
      </c>
      <c r="O347" s="74">
        <f t="shared" si="1315"/>
        <v>0</v>
      </c>
      <c r="P347" s="66">
        <f t="shared" si="1315"/>
        <v>0</v>
      </c>
      <c r="Q347" s="74">
        <f t="shared" si="1315"/>
        <v>0</v>
      </c>
      <c r="R347" s="50"/>
      <c r="S347" s="94"/>
      <c r="T347" s="95"/>
      <c r="U347" s="96"/>
      <c r="V347" s="316" t="s">
        <v>249</v>
      </c>
      <c r="W347" s="69">
        <f t="shared" ref="W347:AH347" si="1325">IF(W345=0,0,W346/W345)</f>
        <v>0</v>
      </c>
      <c r="X347" s="86">
        <f t="shared" si="1325"/>
        <v>0</v>
      </c>
      <c r="Y347" s="81">
        <f t="shared" si="1325"/>
        <v>0</v>
      </c>
      <c r="Z347" s="86">
        <f t="shared" si="1325"/>
        <v>0</v>
      </c>
      <c r="AA347" s="81">
        <f t="shared" si="1325"/>
        <v>0</v>
      </c>
      <c r="AB347" s="86">
        <f t="shared" si="1325"/>
        <v>0</v>
      </c>
      <c r="AC347" s="81">
        <f t="shared" si="1325"/>
        <v>0</v>
      </c>
      <c r="AD347" s="77">
        <f t="shared" si="1325"/>
        <v>0</v>
      </c>
      <c r="AE347" s="66">
        <f t="shared" si="1325"/>
        <v>0</v>
      </c>
      <c r="AF347" s="74">
        <f t="shared" si="1325"/>
        <v>0</v>
      </c>
      <c r="AG347" s="66">
        <f t="shared" si="1325"/>
        <v>0</v>
      </c>
      <c r="AH347" s="74">
        <f t="shared" si="1325"/>
        <v>0</v>
      </c>
      <c r="AI347" s="50"/>
      <c r="AJ347" s="94"/>
      <c r="AK347" s="95"/>
      <c r="AL347" s="96"/>
      <c r="AM347" s="316" t="s">
        <v>249</v>
      </c>
      <c r="AN347" s="257">
        <f t="shared" ref="AN347:AY347" si="1326">IF(AN345=0,0,AN346/AN345)</f>
        <v>0</v>
      </c>
      <c r="AO347" s="343">
        <f t="shared" si="1326"/>
        <v>0</v>
      </c>
      <c r="AP347" s="343">
        <f t="shared" si="1326"/>
        <v>0</v>
      </c>
      <c r="AQ347" s="343">
        <f t="shared" si="1326"/>
        <v>0</v>
      </c>
      <c r="AR347" s="343">
        <f t="shared" si="1326"/>
        <v>0</v>
      </c>
      <c r="AS347" s="343">
        <f t="shared" si="1326"/>
        <v>0</v>
      </c>
      <c r="AT347" s="343">
        <f t="shared" si="1326"/>
        <v>0</v>
      </c>
      <c r="AU347" s="257">
        <f t="shared" si="1326"/>
        <v>0</v>
      </c>
      <c r="AV347" s="346">
        <f t="shared" si="1326"/>
        <v>0</v>
      </c>
      <c r="AW347" s="346">
        <f t="shared" si="1326"/>
        <v>0</v>
      </c>
      <c r="AX347" s="346">
        <f t="shared" si="1326"/>
        <v>0</v>
      </c>
      <c r="AY347" s="346">
        <f t="shared" si="1326"/>
        <v>0</v>
      </c>
      <c r="AZ347" s="50"/>
      <c r="BA347" s="268"/>
      <c r="BB347" s="48"/>
      <c r="BC347" s="94"/>
      <c r="BD347" s="95"/>
      <c r="BE347" s="96"/>
      <c r="BF347" s="316" t="s">
        <v>249</v>
      </c>
      <c r="BG347" s="257">
        <f t="shared" ref="BG347:BR347" si="1327">IF(BG345=0,0,BG346/BG345)</f>
        <v>0</v>
      </c>
      <c r="BH347" s="343">
        <f t="shared" si="1327"/>
        <v>0</v>
      </c>
      <c r="BI347" s="343">
        <f t="shared" si="1327"/>
        <v>0</v>
      </c>
      <c r="BJ347" s="343">
        <f t="shared" si="1327"/>
        <v>0</v>
      </c>
      <c r="BK347" s="343">
        <f t="shared" si="1327"/>
        <v>0</v>
      </c>
      <c r="BL347" s="343">
        <f t="shared" si="1327"/>
        <v>0</v>
      </c>
      <c r="BM347" s="343">
        <f t="shared" si="1327"/>
        <v>0</v>
      </c>
      <c r="BN347" s="257">
        <f t="shared" si="1327"/>
        <v>0</v>
      </c>
      <c r="BO347" s="346">
        <f t="shared" si="1327"/>
        <v>0</v>
      </c>
      <c r="BP347" s="346">
        <f t="shared" si="1327"/>
        <v>0</v>
      </c>
      <c r="BQ347" s="346">
        <f t="shared" si="1327"/>
        <v>0</v>
      </c>
      <c r="BR347" s="346">
        <f t="shared" si="1327"/>
        <v>0</v>
      </c>
      <c r="BS347" s="50"/>
      <c r="BT347" s="94"/>
      <c r="BU347" s="95"/>
      <c r="BV347" s="96"/>
      <c r="BW347" s="316" t="s">
        <v>249</v>
      </c>
      <c r="BX347" s="257">
        <f t="shared" ref="BX347:CI347" si="1328">IF(BX345=0,0,BX346/BX345)</f>
        <v>0</v>
      </c>
      <c r="BY347" s="343">
        <f t="shared" si="1328"/>
        <v>0</v>
      </c>
      <c r="BZ347" s="343">
        <f t="shared" si="1328"/>
        <v>0</v>
      </c>
      <c r="CA347" s="343">
        <f t="shared" si="1328"/>
        <v>0</v>
      </c>
      <c r="CB347" s="343">
        <f t="shared" si="1328"/>
        <v>0</v>
      </c>
      <c r="CC347" s="343">
        <f t="shared" si="1328"/>
        <v>0</v>
      </c>
      <c r="CD347" s="343">
        <f t="shared" si="1328"/>
        <v>0</v>
      </c>
      <c r="CE347" s="257">
        <f t="shared" si="1328"/>
        <v>0</v>
      </c>
      <c r="CF347" s="346">
        <f t="shared" si="1328"/>
        <v>0</v>
      </c>
      <c r="CG347" s="346">
        <f t="shared" si="1328"/>
        <v>0</v>
      </c>
      <c r="CH347" s="346">
        <f t="shared" si="1328"/>
        <v>0</v>
      </c>
      <c r="CI347" s="346">
        <f t="shared" si="1328"/>
        <v>0</v>
      </c>
      <c r="CJ347" s="50"/>
      <c r="CK347" s="94"/>
      <c r="CL347" s="95"/>
      <c r="CM347" s="96"/>
      <c r="CN347" s="316" t="s">
        <v>249</v>
      </c>
      <c r="CO347" s="257">
        <f t="shared" ref="CO347:CZ347" si="1329">IF(CO345=0,0,CO346/CO345)</f>
        <v>0</v>
      </c>
      <c r="CP347" s="343">
        <f t="shared" si="1329"/>
        <v>0</v>
      </c>
      <c r="CQ347" s="343">
        <f t="shared" si="1329"/>
        <v>0</v>
      </c>
      <c r="CR347" s="343">
        <f t="shared" si="1329"/>
        <v>0</v>
      </c>
      <c r="CS347" s="343">
        <f t="shared" si="1329"/>
        <v>0</v>
      </c>
      <c r="CT347" s="343">
        <f t="shared" si="1329"/>
        <v>0</v>
      </c>
      <c r="CU347" s="343">
        <f t="shared" si="1329"/>
        <v>0</v>
      </c>
      <c r="CV347" s="257">
        <f t="shared" si="1329"/>
        <v>0</v>
      </c>
      <c r="CW347" s="346">
        <f t="shared" si="1329"/>
        <v>0</v>
      </c>
      <c r="CX347" s="346">
        <f t="shared" si="1329"/>
        <v>0</v>
      </c>
      <c r="CY347" s="346">
        <f t="shared" si="1329"/>
        <v>0</v>
      </c>
      <c r="CZ347" s="346">
        <f t="shared" si="1329"/>
        <v>0</v>
      </c>
      <c r="DA347" s="50"/>
      <c r="DB347" s="94"/>
      <c r="DC347" s="95"/>
      <c r="DD347" s="96"/>
      <c r="DE347" s="316" t="s">
        <v>249</v>
      </c>
      <c r="DF347" s="257">
        <f t="shared" ref="DF347" si="1330">IF(DF345=0,0,DF346/DF345)</f>
        <v>0</v>
      </c>
      <c r="DG347" s="50"/>
    </row>
    <row r="348" spans="1:111" s="14" customFormat="1" ht="15" customHeight="1">
      <c r="A348" s="50"/>
      <c r="B348" s="94"/>
      <c r="C348" s="95" t="s">
        <v>92</v>
      </c>
      <c r="D348" s="96"/>
      <c r="E348" s="316" t="s">
        <v>22</v>
      </c>
      <c r="F348" s="69"/>
      <c r="G348" s="77"/>
      <c r="H348" s="69"/>
      <c r="I348" s="77"/>
      <c r="J348" s="69"/>
      <c r="K348" s="77"/>
      <c r="L348" s="69"/>
      <c r="M348" s="77"/>
      <c r="N348" s="67"/>
      <c r="O348" s="75"/>
      <c r="P348" s="67"/>
      <c r="Q348" s="75"/>
      <c r="R348" s="50"/>
      <c r="S348" s="94"/>
      <c r="T348" s="95" t="s">
        <v>92</v>
      </c>
      <c r="U348" s="96"/>
      <c r="V348" s="316" t="s">
        <v>22</v>
      </c>
      <c r="W348" s="69"/>
      <c r="X348" s="77"/>
      <c r="Y348" s="69"/>
      <c r="Z348" s="77"/>
      <c r="AA348" s="69"/>
      <c r="AB348" s="77"/>
      <c r="AC348" s="69"/>
      <c r="AD348" s="77"/>
      <c r="AE348" s="67"/>
      <c r="AF348" s="75"/>
      <c r="AG348" s="67"/>
      <c r="AH348" s="75"/>
      <c r="AI348" s="50"/>
      <c r="AJ348" s="94"/>
      <c r="AK348" s="95" t="s">
        <v>92</v>
      </c>
      <c r="AL348" s="96"/>
      <c r="AM348" s="316" t="s">
        <v>22</v>
      </c>
      <c r="AN348" s="257"/>
      <c r="AO348" s="257"/>
      <c r="AP348" s="257"/>
      <c r="AQ348" s="257"/>
      <c r="AR348" s="257"/>
      <c r="AS348" s="257"/>
      <c r="AT348" s="257"/>
      <c r="AU348" s="257"/>
      <c r="AV348" s="258"/>
      <c r="AW348" s="258"/>
      <c r="AX348" s="258"/>
      <c r="AY348" s="258"/>
      <c r="AZ348" s="50"/>
      <c r="BA348" s="268"/>
      <c r="BB348" s="48"/>
      <c r="BC348" s="94"/>
      <c r="BD348" s="95" t="s">
        <v>92</v>
      </c>
      <c r="BE348" s="96"/>
      <c r="BF348" s="316" t="s">
        <v>22</v>
      </c>
      <c r="BG348" s="257">
        <f t="shared" ref="BG348:BG349" si="1331">F348</f>
        <v>0</v>
      </c>
      <c r="BH348" s="257">
        <f>G348+BG348</f>
        <v>0</v>
      </c>
      <c r="BI348" s="257">
        <f>H348+BH348</f>
        <v>0</v>
      </c>
      <c r="BJ348" s="257">
        <f>I348+BI348</f>
        <v>0</v>
      </c>
      <c r="BK348" s="257">
        <f>J348+BJ348</f>
        <v>0</v>
      </c>
      <c r="BL348" s="257">
        <f>K348+BK348</f>
        <v>0</v>
      </c>
      <c r="BM348" s="257">
        <f>L348+BL348</f>
        <v>0</v>
      </c>
      <c r="BN348" s="257">
        <f>M348+BM348</f>
        <v>0</v>
      </c>
      <c r="BO348" s="258">
        <f>N348+BN348</f>
        <v>0</v>
      </c>
      <c r="BP348" s="258">
        <f>O348+BO348</f>
        <v>0</v>
      </c>
      <c r="BQ348" s="258">
        <f>P348+BP348</f>
        <v>0</v>
      </c>
      <c r="BR348" s="258">
        <f>Q348+BQ348</f>
        <v>0</v>
      </c>
      <c r="BS348" s="50"/>
      <c r="BT348" s="94"/>
      <c r="BU348" s="95" t="s">
        <v>92</v>
      </c>
      <c r="BV348" s="96"/>
      <c r="BW348" s="316" t="s">
        <v>22</v>
      </c>
      <c r="BX348" s="257">
        <f t="shared" ref="BX348:BX349" si="1332">W348</f>
        <v>0</v>
      </c>
      <c r="BY348" s="257">
        <f>X348+BX348</f>
        <v>0</v>
      </c>
      <c r="BZ348" s="257">
        <f>Y348+BY348</f>
        <v>0</v>
      </c>
      <c r="CA348" s="257">
        <f>Z348+BZ348</f>
        <v>0</v>
      </c>
      <c r="CB348" s="257">
        <f>AA348+CA348</f>
        <v>0</v>
      </c>
      <c r="CC348" s="257">
        <f>AB348+CB348</f>
        <v>0</v>
      </c>
      <c r="CD348" s="257">
        <f>AC348+CC348</f>
        <v>0</v>
      </c>
      <c r="CE348" s="257">
        <f>AD348+CD348</f>
        <v>0</v>
      </c>
      <c r="CF348" s="258">
        <f>AE348+CE348</f>
        <v>0</v>
      </c>
      <c r="CG348" s="258">
        <f>AF348+CF348</f>
        <v>0</v>
      </c>
      <c r="CH348" s="258">
        <f>AG348+CG348</f>
        <v>0</v>
      </c>
      <c r="CI348" s="258">
        <f>AH348+CH348</f>
        <v>0</v>
      </c>
      <c r="CJ348" s="50"/>
      <c r="CK348" s="94"/>
      <c r="CL348" s="95" t="s">
        <v>92</v>
      </c>
      <c r="CM348" s="96"/>
      <c r="CN348" s="316" t="s">
        <v>22</v>
      </c>
      <c r="CO348" s="257">
        <f t="shared" ref="CO348:CO349" si="1333">AN348</f>
        <v>0</v>
      </c>
      <c r="CP348" s="257">
        <f>AO348+CO348</f>
        <v>0</v>
      </c>
      <c r="CQ348" s="257">
        <f>AP348+CP348</f>
        <v>0</v>
      </c>
      <c r="CR348" s="257">
        <f>AQ348+CQ348</f>
        <v>0</v>
      </c>
      <c r="CS348" s="257">
        <f>AR348+CR348</f>
        <v>0</v>
      </c>
      <c r="CT348" s="257">
        <f>AS348+CS348</f>
        <v>0</v>
      </c>
      <c r="CU348" s="257">
        <f>AT348+CT348</f>
        <v>0</v>
      </c>
      <c r="CV348" s="257">
        <f>AU348+CU348</f>
        <v>0</v>
      </c>
      <c r="CW348" s="258">
        <f>AV348+CV348</f>
        <v>0</v>
      </c>
      <c r="CX348" s="258">
        <f>AW348+CW348</f>
        <v>0</v>
      </c>
      <c r="CY348" s="258">
        <f>AX348+CX348</f>
        <v>0</v>
      </c>
      <c r="CZ348" s="258">
        <f>AY348+CY348</f>
        <v>0</v>
      </c>
      <c r="DA348" s="50"/>
      <c r="DB348" s="94"/>
      <c r="DC348" s="95" t="s">
        <v>92</v>
      </c>
      <c r="DD348" s="96"/>
      <c r="DE348" s="316" t="s">
        <v>22</v>
      </c>
      <c r="DF348" s="257"/>
      <c r="DG348" s="50"/>
    </row>
    <row r="349" spans="1:111" s="14" customFormat="1" ht="15" customHeight="1">
      <c r="A349" s="50"/>
      <c r="B349" s="94"/>
      <c r="C349" s="95"/>
      <c r="D349" s="96"/>
      <c r="E349" s="316" t="s">
        <v>140</v>
      </c>
      <c r="F349" s="69"/>
      <c r="G349" s="77"/>
      <c r="H349" s="69"/>
      <c r="I349" s="77"/>
      <c r="J349" s="69"/>
      <c r="K349" s="77"/>
      <c r="L349" s="69"/>
      <c r="M349" s="77"/>
      <c r="N349" s="67"/>
      <c r="O349" s="75"/>
      <c r="P349" s="67"/>
      <c r="Q349" s="75"/>
      <c r="R349" s="50"/>
      <c r="S349" s="94"/>
      <c r="T349" s="95"/>
      <c r="U349" s="96"/>
      <c r="V349" s="316" t="s">
        <v>140</v>
      </c>
      <c r="W349" s="69"/>
      <c r="X349" s="77"/>
      <c r="Y349" s="69"/>
      <c r="Z349" s="77"/>
      <c r="AA349" s="69"/>
      <c r="AB349" s="77"/>
      <c r="AC349" s="69"/>
      <c r="AD349" s="77"/>
      <c r="AE349" s="67"/>
      <c r="AF349" s="75"/>
      <c r="AG349" s="67"/>
      <c r="AH349" s="75"/>
      <c r="AI349" s="50"/>
      <c r="AJ349" s="94"/>
      <c r="AK349" s="95"/>
      <c r="AL349" s="96"/>
      <c r="AM349" s="316" t="s">
        <v>140</v>
      </c>
      <c r="AN349" s="257"/>
      <c r="AO349" s="257"/>
      <c r="AP349" s="257"/>
      <c r="AQ349" s="257"/>
      <c r="AR349" s="257"/>
      <c r="AS349" s="257"/>
      <c r="AT349" s="257"/>
      <c r="AU349" s="257"/>
      <c r="AV349" s="258"/>
      <c r="AW349" s="258"/>
      <c r="AX349" s="258"/>
      <c r="AY349" s="258"/>
      <c r="AZ349" s="50"/>
      <c r="BA349" s="268"/>
      <c r="BB349" s="48"/>
      <c r="BC349" s="94"/>
      <c r="BD349" s="95"/>
      <c r="BE349" s="96"/>
      <c r="BF349" s="316" t="s">
        <v>140</v>
      </c>
      <c r="BG349" s="257">
        <f t="shared" si="1331"/>
        <v>0</v>
      </c>
      <c r="BH349" s="257">
        <f>G349+BG349</f>
        <v>0</v>
      </c>
      <c r="BI349" s="257">
        <f>H349+BH349</f>
        <v>0</v>
      </c>
      <c r="BJ349" s="257">
        <f>I349+BI349</f>
        <v>0</v>
      </c>
      <c r="BK349" s="257">
        <f>J349+BJ349</f>
        <v>0</v>
      </c>
      <c r="BL349" s="257">
        <f>K349+BK349</f>
        <v>0</v>
      </c>
      <c r="BM349" s="257">
        <f>L349+BL349</f>
        <v>0</v>
      </c>
      <c r="BN349" s="257">
        <f>M349+BM349</f>
        <v>0</v>
      </c>
      <c r="BO349" s="258">
        <f>N349+BN349</f>
        <v>0</v>
      </c>
      <c r="BP349" s="258">
        <f>O349+BO349</f>
        <v>0</v>
      </c>
      <c r="BQ349" s="258">
        <f>P349+BP349</f>
        <v>0</v>
      </c>
      <c r="BR349" s="258">
        <f>Q349+BQ349</f>
        <v>0</v>
      </c>
      <c r="BS349" s="50"/>
      <c r="BT349" s="94"/>
      <c r="BU349" s="95"/>
      <c r="BV349" s="96"/>
      <c r="BW349" s="316" t="s">
        <v>140</v>
      </c>
      <c r="BX349" s="257">
        <f t="shared" si="1332"/>
        <v>0</v>
      </c>
      <c r="BY349" s="257">
        <f>X349+BX349</f>
        <v>0</v>
      </c>
      <c r="BZ349" s="257">
        <f>Y349+BY349</f>
        <v>0</v>
      </c>
      <c r="CA349" s="257">
        <f>Z349+BZ349</f>
        <v>0</v>
      </c>
      <c r="CB349" s="257">
        <f>AA349+CA349</f>
        <v>0</v>
      </c>
      <c r="CC349" s="257">
        <f>AB349+CB349</f>
        <v>0</v>
      </c>
      <c r="CD349" s="257">
        <f>AC349+CC349</f>
        <v>0</v>
      </c>
      <c r="CE349" s="257">
        <f>AD349+CD349</f>
        <v>0</v>
      </c>
      <c r="CF349" s="258">
        <f>AE349+CE349</f>
        <v>0</v>
      </c>
      <c r="CG349" s="258">
        <f>AF349+CF349</f>
        <v>0</v>
      </c>
      <c r="CH349" s="258">
        <f>AG349+CG349</f>
        <v>0</v>
      </c>
      <c r="CI349" s="258">
        <f>AH349+CH349</f>
        <v>0</v>
      </c>
      <c r="CJ349" s="50"/>
      <c r="CK349" s="94"/>
      <c r="CL349" s="95"/>
      <c r="CM349" s="96"/>
      <c r="CN349" s="316" t="s">
        <v>140</v>
      </c>
      <c r="CO349" s="257">
        <f t="shared" si="1333"/>
        <v>0</v>
      </c>
      <c r="CP349" s="257">
        <f>AO349+CO349</f>
        <v>0</v>
      </c>
      <c r="CQ349" s="257">
        <f>AP349+CP349</f>
        <v>0</v>
      </c>
      <c r="CR349" s="257">
        <f>AQ349+CQ349</f>
        <v>0</v>
      </c>
      <c r="CS349" s="257">
        <f>AR349+CR349</f>
        <v>0</v>
      </c>
      <c r="CT349" s="257">
        <f>AS349+CS349</f>
        <v>0</v>
      </c>
      <c r="CU349" s="257">
        <f>AT349+CT349</f>
        <v>0</v>
      </c>
      <c r="CV349" s="257">
        <f>AU349+CU349</f>
        <v>0</v>
      </c>
      <c r="CW349" s="258">
        <f>AV349+CV349</f>
        <v>0</v>
      </c>
      <c r="CX349" s="258">
        <f>AW349+CW349</f>
        <v>0</v>
      </c>
      <c r="CY349" s="258">
        <f>AX349+CX349</f>
        <v>0</v>
      </c>
      <c r="CZ349" s="258">
        <f>AY349+CY349</f>
        <v>0</v>
      </c>
      <c r="DA349" s="50"/>
      <c r="DB349" s="94"/>
      <c r="DC349" s="95"/>
      <c r="DD349" s="96"/>
      <c r="DE349" s="316" t="s">
        <v>140</v>
      </c>
      <c r="DF349" s="257"/>
      <c r="DG349" s="50"/>
    </row>
    <row r="350" spans="1:111" s="14" customFormat="1" ht="15" customHeight="1">
      <c r="A350" s="50"/>
      <c r="B350" s="94"/>
      <c r="C350" s="95"/>
      <c r="D350" s="96"/>
      <c r="E350" s="316" t="s">
        <v>249</v>
      </c>
      <c r="F350" s="69">
        <f t="shared" si="1315"/>
        <v>0</v>
      </c>
      <c r="G350" s="77">
        <f t="shared" si="1315"/>
        <v>0</v>
      </c>
      <c r="H350" s="69">
        <f t="shared" si="1315"/>
        <v>0</v>
      </c>
      <c r="I350" s="77">
        <f t="shared" si="1315"/>
        <v>0</v>
      </c>
      <c r="J350" s="69">
        <f t="shared" si="1315"/>
        <v>0</v>
      </c>
      <c r="K350" s="77">
        <f t="shared" si="1315"/>
        <v>0</v>
      </c>
      <c r="L350" s="69">
        <f t="shared" si="1315"/>
        <v>0</v>
      </c>
      <c r="M350" s="77">
        <f t="shared" si="1315"/>
        <v>0</v>
      </c>
      <c r="N350" s="67">
        <f t="shared" si="1315"/>
        <v>0</v>
      </c>
      <c r="O350" s="75">
        <f t="shared" si="1315"/>
        <v>0</v>
      </c>
      <c r="P350" s="67">
        <f t="shared" si="1315"/>
        <v>0</v>
      </c>
      <c r="Q350" s="75">
        <f t="shared" si="1315"/>
        <v>0</v>
      </c>
      <c r="R350" s="50"/>
      <c r="S350" s="94"/>
      <c r="T350" s="95"/>
      <c r="U350" s="96"/>
      <c r="V350" s="316" t="s">
        <v>249</v>
      </c>
      <c r="W350" s="69">
        <f t="shared" ref="W350:AH350" si="1334">IF(W348=0,0,W349/W348)</f>
        <v>0</v>
      </c>
      <c r="X350" s="77">
        <f t="shared" si="1334"/>
        <v>0</v>
      </c>
      <c r="Y350" s="69">
        <f t="shared" si="1334"/>
        <v>0</v>
      </c>
      <c r="Z350" s="77">
        <f t="shared" si="1334"/>
        <v>0</v>
      </c>
      <c r="AA350" s="69">
        <f t="shared" si="1334"/>
        <v>0</v>
      </c>
      <c r="AB350" s="77">
        <f t="shared" si="1334"/>
        <v>0</v>
      </c>
      <c r="AC350" s="69">
        <f t="shared" si="1334"/>
        <v>0</v>
      </c>
      <c r="AD350" s="77">
        <f t="shared" si="1334"/>
        <v>0</v>
      </c>
      <c r="AE350" s="67">
        <f t="shared" si="1334"/>
        <v>0</v>
      </c>
      <c r="AF350" s="75">
        <f t="shared" si="1334"/>
        <v>0</v>
      </c>
      <c r="AG350" s="67">
        <f t="shared" si="1334"/>
        <v>0</v>
      </c>
      <c r="AH350" s="75">
        <f t="shared" si="1334"/>
        <v>0</v>
      </c>
      <c r="AI350" s="50"/>
      <c r="AJ350" s="94"/>
      <c r="AK350" s="95"/>
      <c r="AL350" s="96"/>
      <c r="AM350" s="316" t="s">
        <v>249</v>
      </c>
      <c r="AN350" s="257">
        <f t="shared" ref="AN350:AY350" si="1335">IF(AN348=0,0,AN349/AN348)</f>
        <v>0</v>
      </c>
      <c r="AO350" s="257">
        <f t="shared" si="1335"/>
        <v>0</v>
      </c>
      <c r="AP350" s="257">
        <f t="shared" si="1335"/>
        <v>0</v>
      </c>
      <c r="AQ350" s="257">
        <f t="shared" si="1335"/>
        <v>0</v>
      </c>
      <c r="AR350" s="257">
        <f t="shared" si="1335"/>
        <v>0</v>
      </c>
      <c r="AS350" s="257">
        <f t="shared" si="1335"/>
        <v>0</v>
      </c>
      <c r="AT350" s="257">
        <f t="shared" si="1335"/>
        <v>0</v>
      </c>
      <c r="AU350" s="257">
        <f t="shared" si="1335"/>
        <v>0</v>
      </c>
      <c r="AV350" s="258">
        <f t="shared" si="1335"/>
        <v>0</v>
      </c>
      <c r="AW350" s="258">
        <f t="shared" si="1335"/>
        <v>0</v>
      </c>
      <c r="AX350" s="258">
        <f t="shared" si="1335"/>
        <v>0</v>
      </c>
      <c r="AY350" s="258">
        <f t="shared" si="1335"/>
        <v>0</v>
      </c>
      <c r="AZ350" s="50"/>
      <c r="BA350" s="268"/>
      <c r="BB350" s="48"/>
      <c r="BC350" s="94"/>
      <c r="BD350" s="95"/>
      <c r="BE350" s="96"/>
      <c r="BF350" s="316" t="s">
        <v>249</v>
      </c>
      <c r="BG350" s="257">
        <f t="shared" ref="BG350:BR350" si="1336">IF(BG348=0,0,BG349/BG348)</f>
        <v>0</v>
      </c>
      <c r="BH350" s="257">
        <f t="shared" si="1336"/>
        <v>0</v>
      </c>
      <c r="BI350" s="257">
        <f t="shared" si="1336"/>
        <v>0</v>
      </c>
      <c r="BJ350" s="257">
        <f t="shared" si="1336"/>
        <v>0</v>
      </c>
      <c r="BK350" s="257">
        <f t="shared" si="1336"/>
        <v>0</v>
      </c>
      <c r="BL350" s="257">
        <f t="shared" si="1336"/>
        <v>0</v>
      </c>
      <c r="BM350" s="257">
        <f t="shared" si="1336"/>
        <v>0</v>
      </c>
      <c r="BN350" s="257">
        <f t="shared" si="1336"/>
        <v>0</v>
      </c>
      <c r="BO350" s="258">
        <f t="shared" si="1336"/>
        <v>0</v>
      </c>
      <c r="BP350" s="258">
        <f t="shared" si="1336"/>
        <v>0</v>
      </c>
      <c r="BQ350" s="258">
        <f t="shared" si="1336"/>
        <v>0</v>
      </c>
      <c r="BR350" s="258">
        <f t="shared" si="1336"/>
        <v>0</v>
      </c>
      <c r="BS350" s="50"/>
      <c r="BT350" s="94"/>
      <c r="BU350" s="95"/>
      <c r="BV350" s="96"/>
      <c r="BW350" s="316" t="s">
        <v>249</v>
      </c>
      <c r="BX350" s="257">
        <f t="shared" ref="BX350:CI350" si="1337">IF(BX348=0,0,BX349/BX348)</f>
        <v>0</v>
      </c>
      <c r="BY350" s="257">
        <f t="shared" si="1337"/>
        <v>0</v>
      </c>
      <c r="BZ350" s="257">
        <f t="shared" si="1337"/>
        <v>0</v>
      </c>
      <c r="CA350" s="257">
        <f t="shared" si="1337"/>
        <v>0</v>
      </c>
      <c r="CB350" s="257">
        <f t="shared" si="1337"/>
        <v>0</v>
      </c>
      <c r="CC350" s="257">
        <f t="shared" si="1337"/>
        <v>0</v>
      </c>
      <c r="CD350" s="257">
        <f t="shared" si="1337"/>
        <v>0</v>
      </c>
      <c r="CE350" s="257">
        <f t="shared" si="1337"/>
        <v>0</v>
      </c>
      <c r="CF350" s="258">
        <f t="shared" si="1337"/>
        <v>0</v>
      </c>
      <c r="CG350" s="258">
        <f t="shared" si="1337"/>
        <v>0</v>
      </c>
      <c r="CH350" s="258">
        <f t="shared" si="1337"/>
        <v>0</v>
      </c>
      <c r="CI350" s="258">
        <f t="shared" si="1337"/>
        <v>0</v>
      </c>
      <c r="CJ350" s="50"/>
      <c r="CK350" s="94"/>
      <c r="CL350" s="95"/>
      <c r="CM350" s="96"/>
      <c r="CN350" s="316" t="s">
        <v>249</v>
      </c>
      <c r="CO350" s="257">
        <f t="shared" ref="CO350:CZ350" si="1338">IF(CO348=0,0,CO349/CO348)</f>
        <v>0</v>
      </c>
      <c r="CP350" s="257">
        <f t="shared" si="1338"/>
        <v>0</v>
      </c>
      <c r="CQ350" s="257">
        <f t="shared" si="1338"/>
        <v>0</v>
      </c>
      <c r="CR350" s="257">
        <f t="shared" si="1338"/>
        <v>0</v>
      </c>
      <c r="CS350" s="257">
        <f t="shared" si="1338"/>
        <v>0</v>
      </c>
      <c r="CT350" s="257">
        <f t="shared" si="1338"/>
        <v>0</v>
      </c>
      <c r="CU350" s="257">
        <f t="shared" si="1338"/>
        <v>0</v>
      </c>
      <c r="CV350" s="257">
        <f t="shared" si="1338"/>
        <v>0</v>
      </c>
      <c r="CW350" s="258">
        <f t="shared" si="1338"/>
        <v>0</v>
      </c>
      <c r="CX350" s="258">
        <f t="shared" si="1338"/>
        <v>0</v>
      </c>
      <c r="CY350" s="258">
        <f t="shared" si="1338"/>
        <v>0</v>
      </c>
      <c r="CZ350" s="258">
        <f t="shared" si="1338"/>
        <v>0</v>
      </c>
      <c r="DA350" s="50"/>
      <c r="DB350" s="94"/>
      <c r="DC350" s="95"/>
      <c r="DD350" s="96"/>
      <c r="DE350" s="316" t="s">
        <v>249</v>
      </c>
      <c r="DF350" s="257">
        <f t="shared" ref="DF350" si="1339">IF(DF348=0,0,DF349/DF348)</f>
        <v>0</v>
      </c>
      <c r="DG350" s="50"/>
    </row>
    <row r="351" spans="1:111" s="14" customFormat="1" ht="15" customHeight="1">
      <c r="A351" s="50"/>
      <c r="B351" s="94"/>
      <c r="C351" s="95" t="s">
        <v>93</v>
      </c>
      <c r="D351" s="96"/>
      <c r="E351" s="316" t="s">
        <v>22</v>
      </c>
      <c r="F351" s="69"/>
      <c r="G351" s="86"/>
      <c r="H351" s="81"/>
      <c r="I351" s="86"/>
      <c r="J351" s="81"/>
      <c r="K351" s="86"/>
      <c r="L351" s="81"/>
      <c r="M351" s="77"/>
      <c r="N351" s="66"/>
      <c r="O351" s="74"/>
      <c r="P351" s="66"/>
      <c r="Q351" s="74"/>
      <c r="R351" s="50"/>
      <c r="S351" s="94"/>
      <c r="T351" s="95" t="s">
        <v>93</v>
      </c>
      <c r="U351" s="96"/>
      <c r="V351" s="316" t="s">
        <v>22</v>
      </c>
      <c r="W351" s="69"/>
      <c r="X351" s="86"/>
      <c r="Y351" s="81"/>
      <c r="Z351" s="86"/>
      <c r="AA351" s="81"/>
      <c r="AB351" s="86"/>
      <c r="AC351" s="81"/>
      <c r="AD351" s="77"/>
      <c r="AE351" s="66"/>
      <c r="AF351" s="74"/>
      <c r="AG351" s="66"/>
      <c r="AH351" s="74"/>
      <c r="AI351" s="50"/>
      <c r="AJ351" s="94"/>
      <c r="AK351" s="95" t="s">
        <v>93</v>
      </c>
      <c r="AL351" s="96"/>
      <c r="AM351" s="316" t="s">
        <v>22</v>
      </c>
      <c r="AN351" s="257"/>
      <c r="AO351" s="343"/>
      <c r="AP351" s="343"/>
      <c r="AQ351" s="343"/>
      <c r="AR351" s="343"/>
      <c r="AS351" s="343"/>
      <c r="AT351" s="343"/>
      <c r="AU351" s="257"/>
      <c r="AV351" s="346"/>
      <c r="AW351" s="346"/>
      <c r="AX351" s="346"/>
      <c r="AY351" s="346"/>
      <c r="AZ351" s="50"/>
      <c r="BA351" s="268"/>
      <c r="BB351" s="48"/>
      <c r="BC351" s="94"/>
      <c r="BD351" s="95" t="s">
        <v>93</v>
      </c>
      <c r="BE351" s="96"/>
      <c r="BF351" s="316" t="s">
        <v>22</v>
      </c>
      <c r="BG351" s="257">
        <f t="shared" ref="BG351:BG352" si="1340">F351</f>
        <v>0</v>
      </c>
      <c r="BH351" s="343">
        <f>G351+BG351</f>
        <v>0</v>
      </c>
      <c r="BI351" s="343">
        <f>H351+BH351</f>
        <v>0</v>
      </c>
      <c r="BJ351" s="343">
        <f>I351+BI351</f>
        <v>0</v>
      </c>
      <c r="BK351" s="343">
        <f>J351+BJ351</f>
        <v>0</v>
      </c>
      <c r="BL351" s="343">
        <f>K351+BK351</f>
        <v>0</v>
      </c>
      <c r="BM351" s="343">
        <f>L351+BL351</f>
        <v>0</v>
      </c>
      <c r="BN351" s="257">
        <f>M351+BM351</f>
        <v>0</v>
      </c>
      <c r="BO351" s="346">
        <f>N351+BN351</f>
        <v>0</v>
      </c>
      <c r="BP351" s="346">
        <f>O351+BO351</f>
        <v>0</v>
      </c>
      <c r="BQ351" s="346">
        <f>P351+BP351</f>
        <v>0</v>
      </c>
      <c r="BR351" s="346">
        <f>Q351+BQ351</f>
        <v>0</v>
      </c>
      <c r="BS351" s="50"/>
      <c r="BT351" s="94"/>
      <c r="BU351" s="95" t="s">
        <v>93</v>
      </c>
      <c r="BV351" s="96"/>
      <c r="BW351" s="316" t="s">
        <v>22</v>
      </c>
      <c r="BX351" s="257">
        <f t="shared" ref="BX351:BX352" si="1341">W351</f>
        <v>0</v>
      </c>
      <c r="BY351" s="343">
        <f>X351+BX351</f>
        <v>0</v>
      </c>
      <c r="BZ351" s="343">
        <f>Y351+BY351</f>
        <v>0</v>
      </c>
      <c r="CA351" s="343">
        <f>Z351+BZ351</f>
        <v>0</v>
      </c>
      <c r="CB351" s="343">
        <f>AA351+CA351</f>
        <v>0</v>
      </c>
      <c r="CC351" s="343">
        <f>AB351+CB351</f>
        <v>0</v>
      </c>
      <c r="CD351" s="343">
        <f>AC351+CC351</f>
        <v>0</v>
      </c>
      <c r="CE351" s="257">
        <f>AD351+CD351</f>
        <v>0</v>
      </c>
      <c r="CF351" s="346">
        <f>AE351+CE351</f>
        <v>0</v>
      </c>
      <c r="CG351" s="346">
        <f>AF351+CF351</f>
        <v>0</v>
      </c>
      <c r="CH351" s="346">
        <f>AG351+CG351</f>
        <v>0</v>
      </c>
      <c r="CI351" s="346">
        <f>AH351+CH351</f>
        <v>0</v>
      </c>
      <c r="CJ351" s="50"/>
      <c r="CK351" s="94"/>
      <c r="CL351" s="95" t="s">
        <v>93</v>
      </c>
      <c r="CM351" s="96"/>
      <c r="CN351" s="316" t="s">
        <v>22</v>
      </c>
      <c r="CO351" s="257">
        <f t="shared" ref="CO351:CO352" si="1342">AN351</f>
        <v>0</v>
      </c>
      <c r="CP351" s="343">
        <f>AO351+CO351</f>
        <v>0</v>
      </c>
      <c r="CQ351" s="343">
        <f>AP351+CP351</f>
        <v>0</v>
      </c>
      <c r="CR351" s="343">
        <f>AQ351+CQ351</f>
        <v>0</v>
      </c>
      <c r="CS351" s="343">
        <f>AR351+CR351</f>
        <v>0</v>
      </c>
      <c r="CT351" s="343">
        <f>AS351+CS351</f>
        <v>0</v>
      </c>
      <c r="CU351" s="343">
        <f>AT351+CT351</f>
        <v>0</v>
      </c>
      <c r="CV351" s="257">
        <f>AU351+CU351</f>
        <v>0</v>
      </c>
      <c r="CW351" s="346">
        <f>AV351+CV351</f>
        <v>0</v>
      </c>
      <c r="CX351" s="346">
        <f>AW351+CW351</f>
        <v>0</v>
      </c>
      <c r="CY351" s="346">
        <f>AX351+CX351</f>
        <v>0</v>
      </c>
      <c r="CZ351" s="346">
        <f>AY351+CY351</f>
        <v>0</v>
      </c>
      <c r="DA351" s="50"/>
      <c r="DB351" s="94"/>
      <c r="DC351" s="95" t="s">
        <v>93</v>
      </c>
      <c r="DD351" s="96"/>
      <c r="DE351" s="316" t="s">
        <v>22</v>
      </c>
      <c r="DF351" s="257"/>
      <c r="DG351" s="50"/>
    </row>
    <row r="352" spans="1:111" s="14" customFormat="1" ht="15" customHeight="1">
      <c r="A352" s="50"/>
      <c r="B352" s="94"/>
      <c r="C352" s="95"/>
      <c r="D352" s="96"/>
      <c r="E352" s="316" t="s">
        <v>140</v>
      </c>
      <c r="F352" s="69"/>
      <c r="G352" s="86"/>
      <c r="H352" s="81"/>
      <c r="I352" s="86"/>
      <c r="J352" s="81"/>
      <c r="K352" s="86"/>
      <c r="L352" s="81"/>
      <c r="M352" s="77"/>
      <c r="N352" s="66"/>
      <c r="O352" s="74"/>
      <c r="P352" s="66"/>
      <c r="Q352" s="74"/>
      <c r="R352" s="50"/>
      <c r="S352" s="94"/>
      <c r="T352" s="95"/>
      <c r="U352" s="96"/>
      <c r="V352" s="316" t="s">
        <v>140</v>
      </c>
      <c r="W352" s="69"/>
      <c r="X352" s="86"/>
      <c r="Y352" s="81"/>
      <c r="Z352" s="86"/>
      <c r="AA352" s="81"/>
      <c r="AB352" s="86"/>
      <c r="AC352" s="81"/>
      <c r="AD352" s="77"/>
      <c r="AE352" s="66"/>
      <c r="AF352" s="74"/>
      <c r="AG352" s="66"/>
      <c r="AH352" s="74"/>
      <c r="AI352" s="50"/>
      <c r="AJ352" s="94"/>
      <c r="AK352" s="95"/>
      <c r="AL352" s="96"/>
      <c r="AM352" s="316" t="s">
        <v>140</v>
      </c>
      <c r="AN352" s="257"/>
      <c r="AO352" s="343"/>
      <c r="AP352" s="343"/>
      <c r="AQ352" s="343"/>
      <c r="AR352" s="343"/>
      <c r="AS352" s="343"/>
      <c r="AT352" s="343"/>
      <c r="AU352" s="257"/>
      <c r="AV352" s="346"/>
      <c r="AW352" s="346"/>
      <c r="AX352" s="346"/>
      <c r="AY352" s="346"/>
      <c r="AZ352" s="50"/>
      <c r="BA352" s="268"/>
      <c r="BB352" s="48"/>
      <c r="BC352" s="94"/>
      <c r="BD352" s="95"/>
      <c r="BE352" s="96"/>
      <c r="BF352" s="316" t="s">
        <v>140</v>
      </c>
      <c r="BG352" s="257">
        <f t="shared" si="1340"/>
        <v>0</v>
      </c>
      <c r="BH352" s="343">
        <f>G352+BG352</f>
        <v>0</v>
      </c>
      <c r="BI352" s="343">
        <f>H352+BH352</f>
        <v>0</v>
      </c>
      <c r="BJ352" s="343">
        <f>I352+BI352</f>
        <v>0</v>
      </c>
      <c r="BK352" s="343">
        <f>J352+BJ352</f>
        <v>0</v>
      </c>
      <c r="BL352" s="343">
        <f>K352+BK352</f>
        <v>0</v>
      </c>
      <c r="BM352" s="343">
        <f>L352+BL352</f>
        <v>0</v>
      </c>
      <c r="BN352" s="257">
        <f>M352+BM352</f>
        <v>0</v>
      </c>
      <c r="BO352" s="346">
        <f>N352+BN352</f>
        <v>0</v>
      </c>
      <c r="BP352" s="346">
        <f>O352+BO352</f>
        <v>0</v>
      </c>
      <c r="BQ352" s="346">
        <f>P352+BP352</f>
        <v>0</v>
      </c>
      <c r="BR352" s="346">
        <f>Q352+BQ352</f>
        <v>0</v>
      </c>
      <c r="BS352" s="50"/>
      <c r="BT352" s="94"/>
      <c r="BU352" s="95"/>
      <c r="BV352" s="96"/>
      <c r="BW352" s="316" t="s">
        <v>140</v>
      </c>
      <c r="BX352" s="257">
        <f t="shared" si="1341"/>
        <v>0</v>
      </c>
      <c r="BY352" s="343">
        <f>X352+BX352</f>
        <v>0</v>
      </c>
      <c r="BZ352" s="343">
        <f>Y352+BY352</f>
        <v>0</v>
      </c>
      <c r="CA352" s="343">
        <f>Z352+BZ352</f>
        <v>0</v>
      </c>
      <c r="CB352" s="343">
        <f>AA352+CA352</f>
        <v>0</v>
      </c>
      <c r="CC352" s="343">
        <f>AB352+CB352</f>
        <v>0</v>
      </c>
      <c r="CD352" s="343">
        <f>AC352+CC352</f>
        <v>0</v>
      </c>
      <c r="CE352" s="257">
        <f>AD352+CD352</f>
        <v>0</v>
      </c>
      <c r="CF352" s="346">
        <f>AE352+CE352</f>
        <v>0</v>
      </c>
      <c r="CG352" s="346">
        <f>AF352+CF352</f>
        <v>0</v>
      </c>
      <c r="CH352" s="346">
        <f>AG352+CG352</f>
        <v>0</v>
      </c>
      <c r="CI352" s="346">
        <f>AH352+CH352</f>
        <v>0</v>
      </c>
      <c r="CJ352" s="50"/>
      <c r="CK352" s="94"/>
      <c r="CL352" s="95"/>
      <c r="CM352" s="96"/>
      <c r="CN352" s="316" t="s">
        <v>140</v>
      </c>
      <c r="CO352" s="257">
        <f t="shared" si="1342"/>
        <v>0</v>
      </c>
      <c r="CP352" s="343">
        <f>AO352+CO352</f>
        <v>0</v>
      </c>
      <c r="CQ352" s="343">
        <f>AP352+CP352</f>
        <v>0</v>
      </c>
      <c r="CR352" s="343">
        <f>AQ352+CQ352</f>
        <v>0</v>
      </c>
      <c r="CS352" s="343">
        <f>AR352+CR352</f>
        <v>0</v>
      </c>
      <c r="CT352" s="343">
        <f>AS352+CS352</f>
        <v>0</v>
      </c>
      <c r="CU352" s="343">
        <f>AT352+CT352</f>
        <v>0</v>
      </c>
      <c r="CV352" s="257">
        <f>AU352+CU352</f>
        <v>0</v>
      </c>
      <c r="CW352" s="346">
        <f>AV352+CV352</f>
        <v>0</v>
      </c>
      <c r="CX352" s="346">
        <f>AW352+CW352</f>
        <v>0</v>
      </c>
      <c r="CY352" s="346">
        <f>AX352+CX352</f>
        <v>0</v>
      </c>
      <c r="CZ352" s="346">
        <f>AY352+CY352</f>
        <v>0</v>
      </c>
      <c r="DA352" s="50"/>
      <c r="DB352" s="94"/>
      <c r="DC352" s="95"/>
      <c r="DD352" s="96"/>
      <c r="DE352" s="316" t="s">
        <v>140</v>
      </c>
      <c r="DF352" s="257"/>
      <c r="DG352" s="50"/>
    </row>
    <row r="353" spans="1:111" s="14" customFormat="1" ht="15" customHeight="1">
      <c r="A353" s="50"/>
      <c r="B353" s="94"/>
      <c r="C353" s="95"/>
      <c r="D353" s="96"/>
      <c r="E353" s="316" t="s">
        <v>249</v>
      </c>
      <c r="F353" s="69">
        <f t="shared" si="1315"/>
        <v>0</v>
      </c>
      <c r="G353" s="86">
        <f t="shared" si="1315"/>
        <v>0</v>
      </c>
      <c r="H353" s="81">
        <f t="shared" si="1315"/>
        <v>0</v>
      </c>
      <c r="I353" s="86">
        <f t="shared" si="1315"/>
        <v>0</v>
      </c>
      <c r="J353" s="81">
        <f t="shared" si="1315"/>
        <v>0</v>
      </c>
      <c r="K353" s="86">
        <f t="shared" si="1315"/>
        <v>0</v>
      </c>
      <c r="L353" s="81">
        <f t="shared" si="1315"/>
        <v>0</v>
      </c>
      <c r="M353" s="77">
        <f t="shared" si="1315"/>
        <v>0</v>
      </c>
      <c r="N353" s="66">
        <f t="shared" si="1315"/>
        <v>0</v>
      </c>
      <c r="O353" s="74">
        <f t="shared" si="1315"/>
        <v>0</v>
      </c>
      <c r="P353" s="66">
        <f t="shared" si="1315"/>
        <v>0</v>
      </c>
      <c r="Q353" s="74">
        <f t="shared" si="1315"/>
        <v>0</v>
      </c>
      <c r="R353" s="50"/>
      <c r="S353" s="94"/>
      <c r="T353" s="95"/>
      <c r="U353" s="96"/>
      <c r="V353" s="316" t="s">
        <v>249</v>
      </c>
      <c r="W353" s="69">
        <f t="shared" ref="W353:AH353" si="1343">IF(W351=0,0,W352/W351)</f>
        <v>0</v>
      </c>
      <c r="X353" s="86">
        <f t="shared" si="1343"/>
        <v>0</v>
      </c>
      <c r="Y353" s="81">
        <f t="shared" si="1343"/>
        <v>0</v>
      </c>
      <c r="Z353" s="86">
        <f t="shared" si="1343"/>
        <v>0</v>
      </c>
      <c r="AA353" s="81">
        <f t="shared" si="1343"/>
        <v>0</v>
      </c>
      <c r="AB353" s="86">
        <f t="shared" si="1343"/>
        <v>0</v>
      </c>
      <c r="AC353" s="81">
        <f t="shared" si="1343"/>
        <v>0</v>
      </c>
      <c r="AD353" s="77">
        <f t="shared" si="1343"/>
        <v>0</v>
      </c>
      <c r="AE353" s="66">
        <f t="shared" si="1343"/>
        <v>0</v>
      </c>
      <c r="AF353" s="74">
        <f t="shared" si="1343"/>
        <v>0</v>
      </c>
      <c r="AG353" s="66">
        <f t="shared" si="1343"/>
        <v>0</v>
      </c>
      <c r="AH353" s="74">
        <f t="shared" si="1343"/>
        <v>0</v>
      </c>
      <c r="AI353" s="50"/>
      <c r="AJ353" s="94"/>
      <c r="AK353" s="95"/>
      <c r="AL353" s="96"/>
      <c r="AM353" s="316" t="s">
        <v>249</v>
      </c>
      <c r="AN353" s="257">
        <f t="shared" ref="AN353:AY353" si="1344">IF(AN351=0,0,AN352/AN351)</f>
        <v>0</v>
      </c>
      <c r="AO353" s="343">
        <f t="shared" si="1344"/>
        <v>0</v>
      </c>
      <c r="AP353" s="343">
        <f t="shared" si="1344"/>
        <v>0</v>
      </c>
      <c r="AQ353" s="343">
        <f t="shared" si="1344"/>
        <v>0</v>
      </c>
      <c r="AR353" s="343">
        <f t="shared" si="1344"/>
        <v>0</v>
      </c>
      <c r="AS353" s="343">
        <f t="shared" si="1344"/>
        <v>0</v>
      </c>
      <c r="AT353" s="343">
        <f t="shared" si="1344"/>
        <v>0</v>
      </c>
      <c r="AU353" s="257">
        <f t="shared" si="1344"/>
        <v>0</v>
      </c>
      <c r="AV353" s="346">
        <f t="shared" si="1344"/>
        <v>0</v>
      </c>
      <c r="AW353" s="346">
        <f t="shared" si="1344"/>
        <v>0</v>
      </c>
      <c r="AX353" s="346">
        <f t="shared" si="1344"/>
        <v>0</v>
      </c>
      <c r="AY353" s="346">
        <f t="shared" si="1344"/>
        <v>0</v>
      </c>
      <c r="AZ353" s="50"/>
      <c r="BA353" s="268"/>
      <c r="BB353" s="48"/>
      <c r="BC353" s="94"/>
      <c r="BD353" s="95"/>
      <c r="BE353" s="96"/>
      <c r="BF353" s="316" t="s">
        <v>249</v>
      </c>
      <c r="BG353" s="257">
        <f t="shared" ref="BG353:BR353" si="1345">IF(BG351=0,0,BG352/BG351)</f>
        <v>0</v>
      </c>
      <c r="BH353" s="343">
        <f t="shared" si="1345"/>
        <v>0</v>
      </c>
      <c r="BI353" s="343">
        <f t="shared" si="1345"/>
        <v>0</v>
      </c>
      <c r="BJ353" s="343">
        <f t="shared" si="1345"/>
        <v>0</v>
      </c>
      <c r="BK353" s="343">
        <f t="shared" si="1345"/>
        <v>0</v>
      </c>
      <c r="BL353" s="343">
        <f t="shared" si="1345"/>
        <v>0</v>
      </c>
      <c r="BM353" s="343">
        <f t="shared" si="1345"/>
        <v>0</v>
      </c>
      <c r="BN353" s="257">
        <f t="shared" si="1345"/>
        <v>0</v>
      </c>
      <c r="BO353" s="346">
        <f t="shared" si="1345"/>
        <v>0</v>
      </c>
      <c r="BP353" s="346">
        <f t="shared" si="1345"/>
        <v>0</v>
      </c>
      <c r="BQ353" s="346">
        <f t="shared" si="1345"/>
        <v>0</v>
      </c>
      <c r="BR353" s="346">
        <f t="shared" si="1345"/>
        <v>0</v>
      </c>
      <c r="BS353" s="50"/>
      <c r="BT353" s="94"/>
      <c r="BU353" s="95"/>
      <c r="BV353" s="96"/>
      <c r="BW353" s="316" t="s">
        <v>249</v>
      </c>
      <c r="BX353" s="257">
        <f t="shared" ref="BX353:CI353" si="1346">IF(BX351=0,0,BX352/BX351)</f>
        <v>0</v>
      </c>
      <c r="BY353" s="343">
        <f t="shared" si="1346"/>
        <v>0</v>
      </c>
      <c r="BZ353" s="343">
        <f t="shared" si="1346"/>
        <v>0</v>
      </c>
      <c r="CA353" s="343">
        <f t="shared" si="1346"/>
        <v>0</v>
      </c>
      <c r="CB353" s="343">
        <f t="shared" si="1346"/>
        <v>0</v>
      </c>
      <c r="CC353" s="343">
        <f t="shared" si="1346"/>
        <v>0</v>
      </c>
      <c r="CD353" s="343">
        <f t="shared" si="1346"/>
        <v>0</v>
      </c>
      <c r="CE353" s="257">
        <f t="shared" si="1346"/>
        <v>0</v>
      </c>
      <c r="CF353" s="346">
        <f t="shared" si="1346"/>
        <v>0</v>
      </c>
      <c r="CG353" s="346">
        <f t="shared" si="1346"/>
        <v>0</v>
      </c>
      <c r="CH353" s="346">
        <f t="shared" si="1346"/>
        <v>0</v>
      </c>
      <c r="CI353" s="346">
        <f t="shared" si="1346"/>
        <v>0</v>
      </c>
      <c r="CJ353" s="50"/>
      <c r="CK353" s="94"/>
      <c r="CL353" s="95"/>
      <c r="CM353" s="96"/>
      <c r="CN353" s="316" t="s">
        <v>249</v>
      </c>
      <c r="CO353" s="257">
        <f t="shared" ref="CO353:CZ353" si="1347">IF(CO351=0,0,CO352/CO351)</f>
        <v>0</v>
      </c>
      <c r="CP353" s="343">
        <f t="shared" si="1347"/>
        <v>0</v>
      </c>
      <c r="CQ353" s="343">
        <f t="shared" si="1347"/>
        <v>0</v>
      </c>
      <c r="CR353" s="343">
        <f t="shared" si="1347"/>
        <v>0</v>
      </c>
      <c r="CS353" s="343">
        <f t="shared" si="1347"/>
        <v>0</v>
      </c>
      <c r="CT353" s="343">
        <f t="shared" si="1347"/>
        <v>0</v>
      </c>
      <c r="CU353" s="343">
        <f t="shared" si="1347"/>
        <v>0</v>
      </c>
      <c r="CV353" s="257">
        <f t="shared" si="1347"/>
        <v>0</v>
      </c>
      <c r="CW353" s="346">
        <f t="shared" si="1347"/>
        <v>0</v>
      </c>
      <c r="CX353" s="346">
        <f t="shared" si="1347"/>
        <v>0</v>
      </c>
      <c r="CY353" s="346">
        <f t="shared" si="1347"/>
        <v>0</v>
      </c>
      <c r="CZ353" s="346">
        <f t="shared" si="1347"/>
        <v>0</v>
      </c>
      <c r="DA353" s="50"/>
      <c r="DB353" s="94"/>
      <c r="DC353" s="95"/>
      <c r="DD353" s="96"/>
      <c r="DE353" s="316" t="s">
        <v>249</v>
      </c>
      <c r="DF353" s="257">
        <f t="shared" ref="DF353" si="1348">IF(DF351=0,0,DF352/DF351)</f>
        <v>0</v>
      </c>
      <c r="DG353" s="50"/>
    </row>
    <row r="354" spans="1:111" s="14" customFormat="1" ht="15" customHeight="1">
      <c r="A354" s="50"/>
      <c r="B354" s="94"/>
      <c r="C354" s="95" t="s">
        <v>94</v>
      </c>
      <c r="D354" s="96"/>
      <c r="E354" s="316" t="s">
        <v>22</v>
      </c>
      <c r="F354" s="69"/>
      <c r="G354" s="77"/>
      <c r="H354" s="69"/>
      <c r="I354" s="77"/>
      <c r="J354" s="69"/>
      <c r="K354" s="77"/>
      <c r="L354" s="69"/>
      <c r="M354" s="77"/>
      <c r="N354" s="67"/>
      <c r="O354" s="75"/>
      <c r="P354" s="67"/>
      <c r="Q354" s="75"/>
      <c r="R354" s="50"/>
      <c r="S354" s="94"/>
      <c r="T354" s="95" t="s">
        <v>94</v>
      </c>
      <c r="U354" s="96"/>
      <c r="V354" s="316" t="s">
        <v>22</v>
      </c>
      <c r="W354" s="69"/>
      <c r="X354" s="77"/>
      <c r="Y354" s="69"/>
      <c r="Z354" s="77"/>
      <c r="AA354" s="69"/>
      <c r="AB354" s="77"/>
      <c r="AC354" s="69"/>
      <c r="AD354" s="77"/>
      <c r="AE354" s="67"/>
      <c r="AF354" s="75"/>
      <c r="AG354" s="67"/>
      <c r="AH354" s="75"/>
      <c r="AI354" s="50"/>
      <c r="AJ354" s="94"/>
      <c r="AK354" s="95" t="s">
        <v>94</v>
      </c>
      <c r="AL354" s="96"/>
      <c r="AM354" s="316" t="s">
        <v>22</v>
      </c>
      <c r="AN354" s="257"/>
      <c r="AO354" s="257"/>
      <c r="AP354" s="257"/>
      <c r="AQ354" s="257"/>
      <c r="AR354" s="257"/>
      <c r="AS354" s="257"/>
      <c r="AT354" s="257"/>
      <c r="AU354" s="257"/>
      <c r="AV354" s="258"/>
      <c r="AW354" s="258"/>
      <c r="AX354" s="258"/>
      <c r="AY354" s="258"/>
      <c r="AZ354" s="50"/>
      <c r="BA354" s="268"/>
      <c r="BB354" s="48"/>
      <c r="BC354" s="94"/>
      <c r="BD354" s="95" t="s">
        <v>94</v>
      </c>
      <c r="BE354" s="96"/>
      <c r="BF354" s="316" t="s">
        <v>22</v>
      </c>
      <c r="BG354" s="257">
        <f t="shared" ref="BG354:BG355" si="1349">F354</f>
        <v>0</v>
      </c>
      <c r="BH354" s="257">
        <f>G354+BG354</f>
        <v>0</v>
      </c>
      <c r="BI354" s="257">
        <f>H354+BH354</f>
        <v>0</v>
      </c>
      <c r="BJ354" s="257">
        <f>I354+BI354</f>
        <v>0</v>
      </c>
      <c r="BK354" s="257">
        <f>J354+BJ354</f>
        <v>0</v>
      </c>
      <c r="BL354" s="257">
        <f>K354+BK354</f>
        <v>0</v>
      </c>
      <c r="BM354" s="257">
        <f>L354+BL354</f>
        <v>0</v>
      </c>
      <c r="BN354" s="257">
        <f>M354+BM354</f>
        <v>0</v>
      </c>
      <c r="BO354" s="258">
        <f>N354+BN354</f>
        <v>0</v>
      </c>
      <c r="BP354" s="258">
        <f>O354+BO354</f>
        <v>0</v>
      </c>
      <c r="BQ354" s="258">
        <f>P354+BP354</f>
        <v>0</v>
      </c>
      <c r="BR354" s="258">
        <f>Q354+BQ354</f>
        <v>0</v>
      </c>
      <c r="BS354" s="50"/>
      <c r="BT354" s="94"/>
      <c r="BU354" s="95" t="s">
        <v>94</v>
      </c>
      <c r="BV354" s="96"/>
      <c r="BW354" s="316" t="s">
        <v>22</v>
      </c>
      <c r="BX354" s="257">
        <f t="shared" ref="BX354:BX355" si="1350">W354</f>
        <v>0</v>
      </c>
      <c r="BY354" s="257">
        <f>X354+BX354</f>
        <v>0</v>
      </c>
      <c r="BZ354" s="257">
        <f>Y354+BY354</f>
        <v>0</v>
      </c>
      <c r="CA354" s="257">
        <f>Z354+BZ354</f>
        <v>0</v>
      </c>
      <c r="CB354" s="257">
        <f>AA354+CA354</f>
        <v>0</v>
      </c>
      <c r="CC354" s="257">
        <f>AB354+CB354</f>
        <v>0</v>
      </c>
      <c r="CD354" s="257">
        <f>AC354+CC354</f>
        <v>0</v>
      </c>
      <c r="CE354" s="257">
        <f>AD354+CD354</f>
        <v>0</v>
      </c>
      <c r="CF354" s="258">
        <f>AE354+CE354</f>
        <v>0</v>
      </c>
      <c r="CG354" s="258">
        <f>AF354+CF354</f>
        <v>0</v>
      </c>
      <c r="CH354" s="258">
        <f>AG354+CG354</f>
        <v>0</v>
      </c>
      <c r="CI354" s="258">
        <f>AH354+CH354</f>
        <v>0</v>
      </c>
      <c r="CJ354" s="50"/>
      <c r="CK354" s="94"/>
      <c r="CL354" s="95" t="s">
        <v>94</v>
      </c>
      <c r="CM354" s="96"/>
      <c r="CN354" s="316" t="s">
        <v>22</v>
      </c>
      <c r="CO354" s="257">
        <f t="shared" ref="CO354:CO355" si="1351">AN354</f>
        <v>0</v>
      </c>
      <c r="CP354" s="257">
        <f>AO354+CO354</f>
        <v>0</v>
      </c>
      <c r="CQ354" s="257">
        <f>AP354+CP354</f>
        <v>0</v>
      </c>
      <c r="CR354" s="257">
        <f>AQ354+CQ354</f>
        <v>0</v>
      </c>
      <c r="CS354" s="257">
        <f>AR354+CR354</f>
        <v>0</v>
      </c>
      <c r="CT354" s="257">
        <f>AS354+CS354</f>
        <v>0</v>
      </c>
      <c r="CU354" s="257">
        <f>AT354+CT354</f>
        <v>0</v>
      </c>
      <c r="CV354" s="257">
        <f>AU354+CU354</f>
        <v>0</v>
      </c>
      <c r="CW354" s="258">
        <f>AV354+CV354</f>
        <v>0</v>
      </c>
      <c r="CX354" s="258">
        <f>AW354+CW354</f>
        <v>0</v>
      </c>
      <c r="CY354" s="258">
        <f>AX354+CX354</f>
        <v>0</v>
      </c>
      <c r="CZ354" s="258">
        <f>AY354+CY354</f>
        <v>0</v>
      </c>
      <c r="DA354" s="50"/>
      <c r="DB354" s="94"/>
      <c r="DC354" s="95" t="s">
        <v>94</v>
      </c>
      <c r="DD354" s="96"/>
      <c r="DE354" s="316" t="s">
        <v>22</v>
      </c>
      <c r="DF354" s="257"/>
      <c r="DG354" s="50"/>
    </row>
    <row r="355" spans="1:111" s="14" customFormat="1" ht="15" customHeight="1">
      <c r="A355" s="50"/>
      <c r="B355" s="94"/>
      <c r="C355" s="95"/>
      <c r="D355" s="96"/>
      <c r="E355" s="316" t="s">
        <v>140</v>
      </c>
      <c r="F355" s="69"/>
      <c r="G355" s="77"/>
      <c r="H355" s="69"/>
      <c r="I355" s="77"/>
      <c r="J355" s="69"/>
      <c r="K355" s="77"/>
      <c r="L355" s="69"/>
      <c r="M355" s="77"/>
      <c r="N355" s="67"/>
      <c r="O355" s="75"/>
      <c r="P355" s="67"/>
      <c r="Q355" s="75"/>
      <c r="R355" s="50"/>
      <c r="S355" s="94"/>
      <c r="T355" s="95"/>
      <c r="U355" s="96"/>
      <c r="V355" s="316" t="s">
        <v>140</v>
      </c>
      <c r="W355" s="69"/>
      <c r="X355" s="77"/>
      <c r="Y355" s="69"/>
      <c r="Z355" s="77"/>
      <c r="AA355" s="69"/>
      <c r="AB355" s="77"/>
      <c r="AC355" s="69"/>
      <c r="AD355" s="77"/>
      <c r="AE355" s="67"/>
      <c r="AF355" s="75"/>
      <c r="AG355" s="67"/>
      <c r="AH355" s="75"/>
      <c r="AI355" s="50"/>
      <c r="AJ355" s="94"/>
      <c r="AK355" s="95"/>
      <c r="AL355" s="96"/>
      <c r="AM355" s="316" t="s">
        <v>140</v>
      </c>
      <c r="AN355" s="257"/>
      <c r="AO355" s="257"/>
      <c r="AP355" s="257"/>
      <c r="AQ355" s="257"/>
      <c r="AR355" s="257"/>
      <c r="AS355" s="257"/>
      <c r="AT355" s="257"/>
      <c r="AU355" s="257"/>
      <c r="AV355" s="258"/>
      <c r="AW355" s="258"/>
      <c r="AX355" s="258"/>
      <c r="AY355" s="258"/>
      <c r="AZ355" s="50"/>
      <c r="BA355" s="268"/>
      <c r="BB355" s="48"/>
      <c r="BC355" s="94"/>
      <c r="BD355" s="95"/>
      <c r="BE355" s="96"/>
      <c r="BF355" s="316" t="s">
        <v>140</v>
      </c>
      <c r="BG355" s="257">
        <f t="shared" si="1349"/>
        <v>0</v>
      </c>
      <c r="BH355" s="257">
        <f>G355+BG355</f>
        <v>0</v>
      </c>
      <c r="BI355" s="257">
        <f>H355+BH355</f>
        <v>0</v>
      </c>
      <c r="BJ355" s="257">
        <f>I355+BI355</f>
        <v>0</v>
      </c>
      <c r="BK355" s="257">
        <f>J355+BJ355</f>
        <v>0</v>
      </c>
      <c r="BL355" s="257">
        <f>K355+BK355</f>
        <v>0</v>
      </c>
      <c r="BM355" s="257">
        <f>L355+BL355</f>
        <v>0</v>
      </c>
      <c r="BN355" s="257">
        <f>M355+BM355</f>
        <v>0</v>
      </c>
      <c r="BO355" s="258">
        <f>N355+BN355</f>
        <v>0</v>
      </c>
      <c r="BP355" s="258">
        <f>O355+BO355</f>
        <v>0</v>
      </c>
      <c r="BQ355" s="258">
        <f>P355+BP355</f>
        <v>0</v>
      </c>
      <c r="BR355" s="258">
        <f>Q355+BQ355</f>
        <v>0</v>
      </c>
      <c r="BS355" s="50"/>
      <c r="BT355" s="94"/>
      <c r="BU355" s="95"/>
      <c r="BV355" s="96"/>
      <c r="BW355" s="316" t="s">
        <v>140</v>
      </c>
      <c r="BX355" s="257">
        <f t="shared" si="1350"/>
        <v>0</v>
      </c>
      <c r="BY355" s="257">
        <f>X355+BX355</f>
        <v>0</v>
      </c>
      <c r="BZ355" s="257">
        <f>Y355+BY355</f>
        <v>0</v>
      </c>
      <c r="CA355" s="257">
        <f>Z355+BZ355</f>
        <v>0</v>
      </c>
      <c r="CB355" s="257">
        <f>AA355+CA355</f>
        <v>0</v>
      </c>
      <c r="CC355" s="257">
        <f>AB355+CB355</f>
        <v>0</v>
      </c>
      <c r="CD355" s="257">
        <f>AC355+CC355</f>
        <v>0</v>
      </c>
      <c r="CE355" s="257">
        <f>AD355+CD355</f>
        <v>0</v>
      </c>
      <c r="CF355" s="258">
        <f>AE355+CE355</f>
        <v>0</v>
      </c>
      <c r="CG355" s="258">
        <f>AF355+CF355</f>
        <v>0</v>
      </c>
      <c r="CH355" s="258">
        <f>AG355+CG355</f>
        <v>0</v>
      </c>
      <c r="CI355" s="258">
        <f>AH355+CH355</f>
        <v>0</v>
      </c>
      <c r="CJ355" s="50"/>
      <c r="CK355" s="94"/>
      <c r="CL355" s="95"/>
      <c r="CM355" s="96"/>
      <c r="CN355" s="316" t="s">
        <v>140</v>
      </c>
      <c r="CO355" s="257">
        <f t="shared" si="1351"/>
        <v>0</v>
      </c>
      <c r="CP355" s="257">
        <f>AO355+CO355</f>
        <v>0</v>
      </c>
      <c r="CQ355" s="257">
        <f>AP355+CP355</f>
        <v>0</v>
      </c>
      <c r="CR355" s="257">
        <f>AQ355+CQ355</f>
        <v>0</v>
      </c>
      <c r="CS355" s="257">
        <f>AR355+CR355</f>
        <v>0</v>
      </c>
      <c r="CT355" s="257">
        <f>AS355+CS355</f>
        <v>0</v>
      </c>
      <c r="CU355" s="257">
        <f>AT355+CT355</f>
        <v>0</v>
      </c>
      <c r="CV355" s="257">
        <f>AU355+CU355</f>
        <v>0</v>
      </c>
      <c r="CW355" s="258">
        <f>AV355+CV355</f>
        <v>0</v>
      </c>
      <c r="CX355" s="258">
        <f>AW355+CW355</f>
        <v>0</v>
      </c>
      <c r="CY355" s="258">
        <f>AX355+CX355</f>
        <v>0</v>
      </c>
      <c r="CZ355" s="258">
        <f>AY355+CY355</f>
        <v>0</v>
      </c>
      <c r="DA355" s="50"/>
      <c r="DB355" s="94"/>
      <c r="DC355" s="95"/>
      <c r="DD355" s="96"/>
      <c r="DE355" s="316" t="s">
        <v>140</v>
      </c>
      <c r="DF355" s="257"/>
      <c r="DG355" s="50"/>
    </row>
    <row r="356" spans="1:111" s="14" customFormat="1" ht="15" customHeight="1">
      <c r="A356" s="50"/>
      <c r="B356" s="94"/>
      <c r="C356" s="95"/>
      <c r="D356" s="96"/>
      <c r="E356" s="316" t="s">
        <v>249</v>
      </c>
      <c r="F356" s="69">
        <f t="shared" si="1315"/>
        <v>0</v>
      </c>
      <c r="G356" s="77">
        <f t="shared" si="1315"/>
        <v>0</v>
      </c>
      <c r="H356" s="69">
        <f t="shared" si="1315"/>
        <v>0</v>
      </c>
      <c r="I356" s="77">
        <f t="shared" si="1315"/>
        <v>0</v>
      </c>
      <c r="J356" s="69">
        <f t="shared" si="1315"/>
        <v>0</v>
      </c>
      <c r="K356" s="77">
        <f t="shared" si="1315"/>
        <v>0</v>
      </c>
      <c r="L356" s="69">
        <f t="shared" si="1315"/>
        <v>0</v>
      </c>
      <c r="M356" s="77">
        <f t="shared" si="1315"/>
        <v>0</v>
      </c>
      <c r="N356" s="67">
        <f t="shared" si="1315"/>
        <v>0</v>
      </c>
      <c r="O356" s="75">
        <f t="shared" si="1315"/>
        <v>0</v>
      </c>
      <c r="P356" s="67">
        <f t="shared" si="1315"/>
        <v>0</v>
      </c>
      <c r="Q356" s="75">
        <f t="shared" si="1315"/>
        <v>0</v>
      </c>
      <c r="R356" s="50"/>
      <c r="S356" s="94"/>
      <c r="T356" s="95"/>
      <c r="U356" s="96"/>
      <c r="V356" s="316" t="s">
        <v>249</v>
      </c>
      <c r="W356" s="69">
        <f t="shared" ref="W356:AH356" si="1352">IF(W354=0,0,W355/W354)</f>
        <v>0</v>
      </c>
      <c r="X356" s="77">
        <f t="shared" si="1352"/>
        <v>0</v>
      </c>
      <c r="Y356" s="69">
        <f t="shared" si="1352"/>
        <v>0</v>
      </c>
      <c r="Z356" s="77">
        <f t="shared" si="1352"/>
        <v>0</v>
      </c>
      <c r="AA356" s="69">
        <f t="shared" si="1352"/>
        <v>0</v>
      </c>
      <c r="AB356" s="77">
        <f t="shared" si="1352"/>
        <v>0</v>
      </c>
      <c r="AC356" s="69">
        <f t="shared" si="1352"/>
        <v>0</v>
      </c>
      <c r="AD356" s="77">
        <f t="shared" si="1352"/>
        <v>0</v>
      </c>
      <c r="AE356" s="67">
        <f t="shared" si="1352"/>
        <v>0</v>
      </c>
      <c r="AF356" s="75">
        <f t="shared" si="1352"/>
        <v>0</v>
      </c>
      <c r="AG356" s="67">
        <f t="shared" si="1352"/>
        <v>0</v>
      </c>
      <c r="AH356" s="75">
        <f t="shared" si="1352"/>
        <v>0</v>
      </c>
      <c r="AI356" s="50"/>
      <c r="AJ356" s="94"/>
      <c r="AK356" s="95"/>
      <c r="AL356" s="96"/>
      <c r="AM356" s="316" t="s">
        <v>249</v>
      </c>
      <c r="AN356" s="257">
        <f t="shared" ref="AN356:AY356" si="1353">IF(AN354=0,0,AN355/AN354)</f>
        <v>0</v>
      </c>
      <c r="AO356" s="257">
        <f t="shared" si="1353"/>
        <v>0</v>
      </c>
      <c r="AP356" s="257">
        <f t="shared" si="1353"/>
        <v>0</v>
      </c>
      <c r="AQ356" s="257">
        <f t="shared" si="1353"/>
        <v>0</v>
      </c>
      <c r="AR356" s="257">
        <f t="shared" si="1353"/>
        <v>0</v>
      </c>
      <c r="AS356" s="257">
        <f t="shared" si="1353"/>
        <v>0</v>
      </c>
      <c r="AT356" s="257">
        <f t="shared" si="1353"/>
        <v>0</v>
      </c>
      <c r="AU356" s="257">
        <f t="shared" si="1353"/>
        <v>0</v>
      </c>
      <c r="AV356" s="258">
        <f t="shared" si="1353"/>
        <v>0</v>
      </c>
      <c r="AW356" s="258">
        <f t="shared" si="1353"/>
        <v>0</v>
      </c>
      <c r="AX356" s="258">
        <f t="shared" si="1353"/>
        <v>0</v>
      </c>
      <c r="AY356" s="258">
        <f t="shared" si="1353"/>
        <v>0</v>
      </c>
      <c r="AZ356" s="50"/>
      <c r="BA356" s="268"/>
      <c r="BB356" s="48"/>
      <c r="BC356" s="94"/>
      <c r="BD356" s="95"/>
      <c r="BE356" s="96"/>
      <c r="BF356" s="316" t="s">
        <v>249</v>
      </c>
      <c r="BG356" s="257">
        <f t="shared" ref="BG356:BR356" si="1354">IF(BG354=0,0,BG355/BG354)</f>
        <v>0</v>
      </c>
      <c r="BH356" s="257">
        <f t="shared" si="1354"/>
        <v>0</v>
      </c>
      <c r="BI356" s="257">
        <f t="shared" si="1354"/>
        <v>0</v>
      </c>
      <c r="BJ356" s="257">
        <f t="shared" si="1354"/>
        <v>0</v>
      </c>
      <c r="BK356" s="257">
        <f t="shared" si="1354"/>
        <v>0</v>
      </c>
      <c r="BL356" s="257">
        <f t="shared" si="1354"/>
        <v>0</v>
      </c>
      <c r="BM356" s="257">
        <f t="shared" si="1354"/>
        <v>0</v>
      </c>
      <c r="BN356" s="257">
        <f t="shared" si="1354"/>
        <v>0</v>
      </c>
      <c r="BO356" s="258">
        <f t="shared" si="1354"/>
        <v>0</v>
      </c>
      <c r="BP356" s="258">
        <f t="shared" si="1354"/>
        <v>0</v>
      </c>
      <c r="BQ356" s="258">
        <f t="shared" si="1354"/>
        <v>0</v>
      </c>
      <c r="BR356" s="258">
        <f t="shared" si="1354"/>
        <v>0</v>
      </c>
      <c r="BS356" s="50"/>
      <c r="BT356" s="94"/>
      <c r="BU356" s="95"/>
      <c r="BV356" s="96"/>
      <c r="BW356" s="316" t="s">
        <v>249</v>
      </c>
      <c r="BX356" s="257">
        <f t="shared" ref="BX356:CI356" si="1355">IF(BX354=0,0,BX355/BX354)</f>
        <v>0</v>
      </c>
      <c r="BY356" s="257">
        <f t="shared" si="1355"/>
        <v>0</v>
      </c>
      <c r="BZ356" s="257">
        <f t="shared" si="1355"/>
        <v>0</v>
      </c>
      <c r="CA356" s="257">
        <f t="shared" si="1355"/>
        <v>0</v>
      </c>
      <c r="CB356" s="257">
        <f t="shared" si="1355"/>
        <v>0</v>
      </c>
      <c r="CC356" s="257">
        <f t="shared" si="1355"/>
        <v>0</v>
      </c>
      <c r="CD356" s="257">
        <f t="shared" si="1355"/>
        <v>0</v>
      </c>
      <c r="CE356" s="257">
        <f t="shared" si="1355"/>
        <v>0</v>
      </c>
      <c r="CF356" s="258">
        <f t="shared" si="1355"/>
        <v>0</v>
      </c>
      <c r="CG356" s="258">
        <f t="shared" si="1355"/>
        <v>0</v>
      </c>
      <c r="CH356" s="258">
        <f t="shared" si="1355"/>
        <v>0</v>
      </c>
      <c r="CI356" s="258">
        <f t="shared" si="1355"/>
        <v>0</v>
      </c>
      <c r="CJ356" s="50"/>
      <c r="CK356" s="94"/>
      <c r="CL356" s="95"/>
      <c r="CM356" s="96"/>
      <c r="CN356" s="316" t="s">
        <v>249</v>
      </c>
      <c r="CO356" s="257">
        <f t="shared" ref="CO356:CZ356" si="1356">IF(CO354=0,0,CO355/CO354)</f>
        <v>0</v>
      </c>
      <c r="CP356" s="257">
        <f t="shared" si="1356"/>
        <v>0</v>
      </c>
      <c r="CQ356" s="257">
        <f t="shared" si="1356"/>
        <v>0</v>
      </c>
      <c r="CR356" s="257">
        <f t="shared" si="1356"/>
        <v>0</v>
      </c>
      <c r="CS356" s="257">
        <f t="shared" si="1356"/>
        <v>0</v>
      </c>
      <c r="CT356" s="257">
        <f t="shared" si="1356"/>
        <v>0</v>
      </c>
      <c r="CU356" s="257">
        <f t="shared" si="1356"/>
        <v>0</v>
      </c>
      <c r="CV356" s="257">
        <f t="shared" si="1356"/>
        <v>0</v>
      </c>
      <c r="CW356" s="258">
        <f t="shared" si="1356"/>
        <v>0</v>
      </c>
      <c r="CX356" s="258">
        <f t="shared" si="1356"/>
        <v>0</v>
      </c>
      <c r="CY356" s="258">
        <f t="shared" si="1356"/>
        <v>0</v>
      </c>
      <c r="CZ356" s="258">
        <f t="shared" si="1356"/>
        <v>0</v>
      </c>
      <c r="DA356" s="50"/>
      <c r="DB356" s="94"/>
      <c r="DC356" s="95"/>
      <c r="DD356" s="96"/>
      <c r="DE356" s="316" t="s">
        <v>249</v>
      </c>
      <c r="DF356" s="257">
        <f t="shared" ref="DF356" si="1357">IF(DF354=0,0,DF355/DF354)</f>
        <v>0</v>
      </c>
      <c r="DG356" s="50"/>
    </row>
    <row r="357" spans="1:111" s="14" customFormat="1" ht="15" customHeight="1">
      <c r="A357" s="50"/>
      <c r="B357" s="94"/>
      <c r="C357" s="95" t="s">
        <v>95</v>
      </c>
      <c r="D357" s="96"/>
      <c r="E357" s="316" t="s">
        <v>22</v>
      </c>
      <c r="F357" s="69"/>
      <c r="G357" s="86"/>
      <c r="H357" s="81"/>
      <c r="I357" s="86"/>
      <c r="J357" s="81"/>
      <c r="K357" s="86"/>
      <c r="L357" s="81"/>
      <c r="M357" s="77"/>
      <c r="N357" s="66"/>
      <c r="O357" s="74"/>
      <c r="P357" s="66"/>
      <c r="Q357" s="74"/>
      <c r="R357" s="50"/>
      <c r="S357" s="94"/>
      <c r="T357" s="95" t="s">
        <v>95</v>
      </c>
      <c r="U357" s="96"/>
      <c r="V357" s="316" t="s">
        <v>22</v>
      </c>
      <c r="W357" s="69"/>
      <c r="X357" s="86"/>
      <c r="Y357" s="81"/>
      <c r="Z357" s="86"/>
      <c r="AA357" s="81"/>
      <c r="AB357" s="86"/>
      <c r="AC357" s="81"/>
      <c r="AD357" s="77"/>
      <c r="AE357" s="66"/>
      <c r="AF357" s="74"/>
      <c r="AG357" s="66"/>
      <c r="AH357" s="74"/>
      <c r="AI357" s="50"/>
      <c r="AJ357" s="94"/>
      <c r="AK357" s="95" t="s">
        <v>95</v>
      </c>
      <c r="AL357" s="96"/>
      <c r="AM357" s="316" t="s">
        <v>22</v>
      </c>
      <c r="AN357" s="257"/>
      <c r="AO357" s="343"/>
      <c r="AP357" s="343"/>
      <c r="AQ357" s="343"/>
      <c r="AR357" s="343"/>
      <c r="AS357" s="343"/>
      <c r="AT357" s="343"/>
      <c r="AU357" s="257"/>
      <c r="AV357" s="346"/>
      <c r="AW357" s="346"/>
      <c r="AX357" s="346"/>
      <c r="AY357" s="346"/>
      <c r="AZ357" s="50"/>
      <c r="BA357" s="268"/>
      <c r="BB357" s="48"/>
      <c r="BC357" s="94"/>
      <c r="BD357" s="95" t="s">
        <v>95</v>
      </c>
      <c r="BE357" s="96"/>
      <c r="BF357" s="316" t="s">
        <v>22</v>
      </c>
      <c r="BG357" s="257">
        <f t="shared" ref="BG357:BG358" si="1358">F357</f>
        <v>0</v>
      </c>
      <c r="BH357" s="343">
        <f>G357+BG357</f>
        <v>0</v>
      </c>
      <c r="BI357" s="343">
        <f>H357+BH357</f>
        <v>0</v>
      </c>
      <c r="BJ357" s="343">
        <f>I357+BI357</f>
        <v>0</v>
      </c>
      <c r="BK357" s="343">
        <f>J357+BJ357</f>
        <v>0</v>
      </c>
      <c r="BL357" s="343">
        <f>K357+BK357</f>
        <v>0</v>
      </c>
      <c r="BM357" s="343">
        <f>L357+BL357</f>
        <v>0</v>
      </c>
      <c r="BN357" s="257">
        <f>M357+BM357</f>
        <v>0</v>
      </c>
      <c r="BO357" s="346">
        <f>N357+BN357</f>
        <v>0</v>
      </c>
      <c r="BP357" s="346">
        <f>O357+BO357</f>
        <v>0</v>
      </c>
      <c r="BQ357" s="346">
        <f>P357+BP357</f>
        <v>0</v>
      </c>
      <c r="BR357" s="346">
        <f>Q357+BQ357</f>
        <v>0</v>
      </c>
      <c r="BS357" s="50"/>
      <c r="BT357" s="94"/>
      <c r="BU357" s="95" t="s">
        <v>95</v>
      </c>
      <c r="BV357" s="96"/>
      <c r="BW357" s="316" t="s">
        <v>22</v>
      </c>
      <c r="BX357" s="257">
        <f t="shared" ref="BX357:BX358" si="1359">W357</f>
        <v>0</v>
      </c>
      <c r="BY357" s="343">
        <f>X357+BX357</f>
        <v>0</v>
      </c>
      <c r="BZ357" s="343">
        <f>Y357+BY357</f>
        <v>0</v>
      </c>
      <c r="CA357" s="343">
        <f>Z357+BZ357</f>
        <v>0</v>
      </c>
      <c r="CB357" s="343">
        <f>AA357+CA357</f>
        <v>0</v>
      </c>
      <c r="CC357" s="343">
        <f>AB357+CB357</f>
        <v>0</v>
      </c>
      <c r="CD357" s="343">
        <f>AC357+CC357</f>
        <v>0</v>
      </c>
      <c r="CE357" s="257">
        <f>AD357+CD357</f>
        <v>0</v>
      </c>
      <c r="CF357" s="346">
        <f>AE357+CE357</f>
        <v>0</v>
      </c>
      <c r="CG357" s="346">
        <f>AF357+CF357</f>
        <v>0</v>
      </c>
      <c r="CH357" s="346">
        <f>AG357+CG357</f>
        <v>0</v>
      </c>
      <c r="CI357" s="346">
        <f>AH357+CH357</f>
        <v>0</v>
      </c>
      <c r="CJ357" s="50"/>
      <c r="CK357" s="94"/>
      <c r="CL357" s="95" t="s">
        <v>95</v>
      </c>
      <c r="CM357" s="96"/>
      <c r="CN357" s="316" t="s">
        <v>22</v>
      </c>
      <c r="CO357" s="257">
        <f t="shared" ref="CO357:CO358" si="1360">AN357</f>
        <v>0</v>
      </c>
      <c r="CP357" s="343">
        <f>AO357+CO357</f>
        <v>0</v>
      </c>
      <c r="CQ357" s="343">
        <f>AP357+CP357</f>
        <v>0</v>
      </c>
      <c r="CR357" s="343">
        <f>AQ357+CQ357</f>
        <v>0</v>
      </c>
      <c r="CS357" s="343">
        <f>AR357+CR357</f>
        <v>0</v>
      </c>
      <c r="CT357" s="343">
        <f>AS357+CS357</f>
        <v>0</v>
      </c>
      <c r="CU357" s="343">
        <f>AT357+CT357</f>
        <v>0</v>
      </c>
      <c r="CV357" s="257">
        <f>AU357+CU357</f>
        <v>0</v>
      </c>
      <c r="CW357" s="346">
        <f>AV357+CV357</f>
        <v>0</v>
      </c>
      <c r="CX357" s="346">
        <f>AW357+CW357</f>
        <v>0</v>
      </c>
      <c r="CY357" s="346">
        <f>AX357+CX357</f>
        <v>0</v>
      </c>
      <c r="CZ357" s="346">
        <f>AY357+CY357</f>
        <v>0</v>
      </c>
      <c r="DA357" s="50"/>
      <c r="DB357" s="94"/>
      <c r="DC357" s="95" t="s">
        <v>95</v>
      </c>
      <c r="DD357" s="96"/>
      <c r="DE357" s="316" t="s">
        <v>22</v>
      </c>
      <c r="DF357" s="257"/>
      <c r="DG357" s="50"/>
    </row>
    <row r="358" spans="1:111" s="14" customFormat="1" ht="15" customHeight="1">
      <c r="A358" s="50"/>
      <c r="B358" s="94"/>
      <c r="C358" s="95"/>
      <c r="D358" s="96"/>
      <c r="E358" s="316" t="s">
        <v>140</v>
      </c>
      <c r="F358" s="69"/>
      <c r="G358" s="86"/>
      <c r="H358" s="81"/>
      <c r="I358" s="86"/>
      <c r="J358" s="81"/>
      <c r="K358" s="86"/>
      <c r="L358" s="81"/>
      <c r="M358" s="77"/>
      <c r="N358" s="66"/>
      <c r="O358" s="74"/>
      <c r="P358" s="66"/>
      <c r="Q358" s="74"/>
      <c r="R358" s="50"/>
      <c r="S358" s="94"/>
      <c r="T358" s="95"/>
      <c r="U358" s="96"/>
      <c r="V358" s="316" t="s">
        <v>140</v>
      </c>
      <c r="W358" s="69"/>
      <c r="X358" s="86"/>
      <c r="Y358" s="81"/>
      <c r="Z358" s="86"/>
      <c r="AA358" s="81"/>
      <c r="AB358" s="86"/>
      <c r="AC358" s="81"/>
      <c r="AD358" s="77"/>
      <c r="AE358" s="66"/>
      <c r="AF358" s="74"/>
      <c r="AG358" s="66"/>
      <c r="AH358" s="74"/>
      <c r="AI358" s="50"/>
      <c r="AJ358" s="94"/>
      <c r="AK358" s="95"/>
      <c r="AL358" s="96"/>
      <c r="AM358" s="316" t="s">
        <v>140</v>
      </c>
      <c r="AN358" s="257"/>
      <c r="AO358" s="343"/>
      <c r="AP358" s="343"/>
      <c r="AQ358" s="343"/>
      <c r="AR358" s="343"/>
      <c r="AS358" s="343"/>
      <c r="AT358" s="343"/>
      <c r="AU358" s="257"/>
      <c r="AV358" s="346"/>
      <c r="AW358" s="346"/>
      <c r="AX358" s="346"/>
      <c r="AY358" s="346"/>
      <c r="AZ358" s="50"/>
      <c r="BA358" s="268"/>
      <c r="BB358" s="48"/>
      <c r="BC358" s="94"/>
      <c r="BD358" s="95"/>
      <c r="BE358" s="96"/>
      <c r="BF358" s="316" t="s">
        <v>140</v>
      </c>
      <c r="BG358" s="257">
        <f t="shared" si="1358"/>
        <v>0</v>
      </c>
      <c r="BH358" s="343">
        <f>G358+BG358</f>
        <v>0</v>
      </c>
      <c r="BI358" s="343">
        <f>H358+BH358</f>
        <v>0</v>
      </c>
      <c r="BJ358" s="343">
        <f>I358+BI358</f>
        <v>0</v>
      </c>
      <c r="BK358" s="343">
        <f>J358+BJ358</f>
        <v>0</v>
      </c>
      <c r="BL358" s="343">
        <f>K358+BK358</f>
        <v>0</v>
      </c>
      <c r="BM358" s="343">
        <f>L358+BL358</f>
        <v>0</v>
      </c>
      <c r="BN358" s="257">
        <f>M358+BM358</f>
        <v>0</v>
      </c>
      <c r="BO358" s="346">
        <f>N358+BN358</f>
        <v>0</v>
      </c>
      <c r="BP358" s="346">
        <f>O358+BO358</f>
        <v>0</v>
      </c>
      <c r="BQ358" s="346">
        <f>P358+BP358</f>
        <v>0</v>
      </c>
      <c r="BR358" s="346">
        <f>Q358+BQ358</f>
        <v>0</v>
      </c>
      <c r="BS358" s="50"/>
      <c r="BT358" s="94"/>
      <c r="BU358" s="95"/>
      <c r="BV358" s="96"/>
      <c r="BW358" s="316" t="s">
        <v>140</v>
      </c>
      <c r="BX358" s="257">
        <f t="shared" si="1359"/>
        <v>0</v>
      </c>
      <c r="BY358" s="343">
        <f>X358+BX358</f>
        <v>0</v>
      </c>
      <c r="BZ358" s="343">
        <f>Y358+BY358</f>
        <v>0</v>
      </c>
      <c r="CA358" s="343">
        <f>Z358+BZ358</f>
        <v>0</v>
      </c>
      <c r="CB358" s="343">
        <f>AA358+CA358</f>
        <v>0</v>
      </c>
      <c r="CC358" s="343">
        <f>AB358+CB358</f>
        <v>0</v>
      </c>
      <c r="CD358" s="343">
        <f>AC358+CC358</f>
        <v>0</v>
      </c>
      <c r="CE358" s="257">
        <f>AD358+CD358</f>
        <v>0</v>
      </c>
      <c r="CF358" s="346">
        <f>AE358+CE358</f>
        <v>0</v>
      </c>
      <c r="CG358" s="346">
        <f>AF358+CF358</f>
        <v>0</v>
      </c>
      <c r="CH358" s="346">
        <f>AG358+CG358</f>
        <v>0</v>
      </c>
      <c r="CI358" s="346">
        <f>AH358+CH358</f>
        <v>0</v>
      </c>
      <c r="CJ358" s="50"/>
      <c r="CK358" s="94"/>
      <c r="CL358" s="95"/>
      <c r="CM358" s="96"/>
      <c r="CN358" s="316" t="s">
        <v>140</v>
      </c>
      <c r="CO358" s="257">
        <f t="shared" si="1360"/>
        <v>0</v>
      </c>
      <c r="CP358" s="343">
        <f>AO358+CO358</f>
        <v>0</v>
      </c>
      <c r="CQ358" s="343">
        <f>AP358+CP358</f>
        <v>0</v>
      </c>
      <c r="CR358" s="343">
        <f>AQ358+CQ358</f>
        <v>0</v>
      </c>
      <c r="CS358" s="343">
        <f>AR358+CR358</f>
        <v>0</v>
      </c>
      <c r="CT358" s="343">
        <f>AS358+CS358</f>
        <v>0</v>
      </c>
      <c r="CU358" s="343">
        <f>AT358+CT358</f>
        <v>0</v>
      </c>
      <c r="CV358" s="257">
        <f>AU358+CU358</f>
        <v>0</v>
      </c>
      <c r="CW358" s="346">
        <f>AV358+CV358</f>
        <v>0</v>
      </c>
      <c r="CX358" s="346">
        <f>AW358+CW358</f>
        <v>0</v>
      </c>
      <c r="CY358" s="346">
        <f>AX358+CX358</f>
        <v>0</v>
      </c>
      <c r="CZ358" s="346">
        <f>AY358+CY358</f>
        <v>0</v>
      </c>
      <c r="DA358" s="50"/>
      <c r="DB358" s="94"/>
      <c r="DC358" s="95"/>
      <c r="DD358" s="96"/>
      <c r="DE358" s="316" t="s">
        <v>140</v>
      </c>
      <c r="DF358" s="257"/>
      <c r="DG358" s="50"/>
    </row>
    <row r="359" spans="1:111" s="14" customFormat="1" ht="15" customHeight="1">
      <c r="A359" s="50"/>
      <c r="B359" s="94"/>
      <c r="C359" s="95"/>
      <c r="D359" s="96"/>
      <c r="E359" s="316" t="s">
        <v>249</v>
      </c>
      <c r="F359" s="69">
        <f t="shared" si="1315"/>
        <v>0</v>
      </c>
      <c r="G359" s="86">
        <f t="shared" si="1315"/>
        <v>0</v>
      </c>
      <c r="H359" s="81">
        <f t="shared" si="1315"/>
        <v>0</v>
      </c>
      <c r="I359" s="86">
        <f t="shared" si="1315"/>
        <v>0</v>
      </c>
      <c r="J359" s="81">
        <f t="shared" si="1315"/>
        <v>0</v>
      </c>
      <c r="K359" s="86">
        <f t="shared" si="1315"/>
        <v>0</v>
      </c>
      <c r="L359" s="81">
        <f t="shared" si="1315"/>
        <v>0</v>
      </c>
      <c r="M359" s="77">
        <f t="shared" si="1315"/>
        <v>0</v>
      </c>
      <c r="N359" s="66">
        <f t="shared" si="1315"/>
        <v>0</v>
      </c>
      <c r="O359" s="74">
        <f t="shared" si="1315"/>
        <v>0</v>
      </c>
      <c r="P359" s="66">
        <f t="shared" si="1315"/>
        <v>0</v>
      </c>
      <c r="Q359" s="74">
        <f t="shared" si="1315"/>
        <v>0</v>
      </c>
      <c r="R359" s="50"/>
      <c r="S359" s="94"/>
      <c r="T359" s="95"/>
      <c r="U359" s="96"/>
      <c r="V359" s="316" t="s">
        <v>249</v>
      </c>
      <c r="W359" s="69">
        <f t="shared" ref="W359:AH359" si="1361">IF(W357=0,0,W358/W357)</f>
        <v>0</v>
      </c>
      <c r="X359" s="86">
        <f t="shared" si="1361"/>
        <v>0</v>
      </c>
      <c r="Y359" s="81">
        <f t="shared" si="1361"/>
        <v>0</v>
      </c>
      <c r="Z359" s="86">
        <f t="shared" si="1361"/>
        <v>0</v>
      </c>
      <c r="AA359" s="81">
        <f t="shared" si="1361"/>
        <v>0</v>
      </c>
      <c r="AB359" s="86">
        <f t="shared" si="1361"/>
        <v>0</v>
      </c>
      <c r="AC359" s="81">
        <f t="shared" si="1361"/>
        <v>0</v>
      </c>
      <c r="AD359" s="77">
        <f t="shared" si="1361"/>
        <v>0</v>
      </c>
      <c r="AE359" s="66">
        <f t="shared" si="1361"/>
        <v>0</v>
      </c>
      <c r="AF359" s="74">
        <f t="shared" si="1361"/>
        <v>0</v>
      </c>
      <c r="AG359" s="66">
        <f t="shared" si="1361"/>
        <v>0</v>
      </c>
      <c r="AH359" s="74">
        <f t="shared" si="1361"/>
        <v>0</v>
      </c>
      <c r="AI359" s="50"/>
      <c r="AJ359" s="94"/>
      <c r="AK359" s="95"/>
      <c r="AL359" s="96"/>
      <c r="AM359" s="316" t="s">
        <v>249</v>
      </c>
      <c r="AN359" s="257">
        <f t="shared" ref="AN359:AY359" si="1362">IF(AN357=0,0,AN358/AN357)</f>
        <v>0</v>
      </c>
      <c r="AO359" s="343">
        <f t="shared" si="1362"/>
        <v>0</v>
      </c>
      <c r="AP359" s="343">
        <f t="shared" si="1362"/>
        <v>0</v>
      </c>
      <c r="AQ359" s="343">
        <f t="shared" si="1362"/>
        <v>0</v>
      </c>
      <c r="AR359" s="343">
        <f t="shared" si="1362"/>
        <v>0</v>
      </c>
      <c r="AS359" s="343">
        <f t="shared" si="1362"/>
        <v>0</v>
      </c>
      <c r="AT359" s="343">
        <f t="shared" si="1362"/>
        <v>0</v>
      </c>
      <c r="AU359" s="257">
        <f t="shared" si="1362"/>
        <v>0</v>
      </c>
      <c r="AV359" s="346">
        <f t="shared" si="1362"/>
        <v>0</v>
      </c>
      <c r="AW359" s="346">
        <f t="shared" si="1362"/>
        <v>0</v>
      </c>
      <c r="AX359" s="346">
        <f t="shared" si="1362"/>
        <v>0</v>
      </c>
      <c r="AY359" s="346">
        <f t="shared" si="1362"/>
        <v>0</v>
      </c>
      <c r="AZ359" s="50"/>
      <c r="BA359" s="268"/>
      <c r="BB359" s="48"/>
      <c r="BC359" s="94"/>
      <c r="BD359" s="95"/>
      <c r="BE359" s="96"/>
      <c r="BF359" s="316" t="s">
        <v>249</v>
      </c>
      <c r="BG359" s="257">
        <f t="shared" ref="BG359:BR359" si="1363">IF(BG357=0,0,BG358/BG357)</f>
        <v>0</v>
      </c>
      <c r="BH359" s="343">
        <f t="shared" si="1363"/>
        <v>0</v>
      </c>
      <c r="BI359" s="343">
        <f t="shared" si="1363"/>
        <v>0</v>
      </c>
      <c r="BJ359" s="343">
        <f t="shared" si="1363"/>
        <v>0</v>
      </c>
      <c r="BK359" s="343">
        <f t="shared" si="1363"/>
        <v>0</v>
      </c>
      <c r="BL359" s="343">
        <f t="shared" si="1363"/>
        <v>0</v>
      </c>
      <c r="BM359" s="343">
        <f t="shared" si="1363"/>
        <v>0</v>
      </c>
      <c r="BN359" s="257">
        <f t="shared" si="1363"/>
        <v>0</v>
      </c>
      <c r="BO359" s="346">
        <f t="shared" si="1363"/>
        <v>0</v>
      </c>
      <c r="BP359" s="346">
        <f t="shared" si="1363"/>
        <v>0</v>
      </c>
      <c r="BQ359" s="346">
        <f t="shared" si="1363"/>
        <v>0</v>
      </c>
      <c r="BR359" s="346">
        <f t="shared" si="1363"/>
        <v>0</v>
      </c>
      <c r="BS359" s="50"/>
      <c r="BT359" s="94"/>
      <c r="BU359" s="95"/>
      <c r="BV359" s="96"/>
      <c r="BW359" s="316" t="s">
        <v>249</v>
      </c>
      <c r="BX359" s="257">
        <f t="shared" ref="BX359:CI359" si="1364">IF(BX357=0,0,BX358/BX357)</f>
        <v>0</v>
      </c>
      <c r="BY359" s="343">
        <f t="shared" si="1364"/>
        <v>0</v>
      </c>
      <c r="BZ359" s="343">
        <f t="shared" si="1364"/>
        <v>0</v>
      </c>
      <c r="CA359" s="343">
        <f t="shared" si="1364"/>
        <v>0</v>
      </c>
      <c r="CB359" s="343">
        <f t="shared" si="1364"/>
        <v>0</v>
      </c>
      <c r="CC359" s="343">
        <f t="shared" si="1364"/>
        <v>0</v>
      </c>
      <c r="CD359" s="343">
        <f t="shared" si="1364"/>
        <v>0</v>
      </c>
      <c r="CE359" s="257">
        <f t="shared" si="1364"/>
        <v>0</v>
      </c>
      <c r="CF359" s="346">
        <f t="shared" si="1364"/>
        <v>0</v>
      </c>
      <c r="CG359" s="346">
        <f t="shared" si="1364"/>
        <v>0</v>
      </c>
      <c r="CH359" s="346">
        <f t="shared" si="1364"/>
        <v>0</v>
      </c>
      <c r="CI359" s="346">
        <f t="shared" si="1364"/>
        <v>0</v>
      </c>
      <c r="CJ359" s="50"/>
      <c r="CK359" s="94"/>
      <c r="CL359" s="95"/>
      <c r="CM359" s="96"/>
      <c r="CN359" s="316" t="s">
        <v>249</v>
      </c>
      <c r="CO359" s="257">
        <f t="shared" ref="CO359:CZ359" si="1365">IF(CO357=0,0,CO358/CO357)</f>
        <v>0</v>
      </c>
      <c r="CP359" s="343">
        <f t="shared" si="1365"/>
        <v>0</v>
      </c>
      <c r="CQ359" s="343">
        <f t="shared" si="1365"/>
        <v>0</v>
      </c>
      <c r="CR359" s="343">
        <f t="shared" si="1365"/>
        <v>0</v>
      </c>
      <c r="CS359" s="343">
        <f t="shared" si="1365"/>
        <v>0</v>
      </c>
      <c r="CT359" s="343">
        <f t="shared" si="1365"/>
        <v>0</v>
      </c>
      <c r="CU359" s="343">
        <f t="shared" si="1365"/>
        <v>0</v>
      </c>
      <c r="CV359" s="257">
        <f t="shared" si="1365"/>
        <v>0</v>
      </c>
      <c r="CW359" s="346">
        <f t="shared" si="1365"/>
        <v>0</v>
      </c>
      <c r="CX359" s="346">
        <f t="shared" si="1365"/>
        <v>0</v>
      </c>
      <c r="CY359" s="346">
        <f t="shared" si="1365"/>
        <v>0</v>
      </c>
      <c r="CZ359" s="346">
        <f t="shared" si="1365"/>
        <v>0</v>
      </c>
      <c r="DA359" s="50"/>
      <c r="DB359" s="94"/>
      <c r="DC359" s="95"/>
      <c r="DD359" s="96"/>
      <c r="DE359" s="316" t="s">
        <v>249</v>
      </c>
      <c r="DF359" s="257">
        <f t="shared" ref="DF359" si="1366">IF(DF357=0,0,DF358/DF357)</f>
        <v>0</v>
      </c>
      <c r="DG359" s="50"/>
    </row>
    <row r="360" spans="1:111" s="14" customFormat="1" ht="15" customHeight="1">
      <c r="A360" s="50"/>
      <c r="B360" s="94"/>
      <c r="C360" s="95" t="s">
        <v>96</v>
      </c>
      <c r="D360" s="96"/>
      <c r="E360" s="316" t="s">
        <v>22</v>
      </c>
      <c r="F360" s="69"/>
      <c r="G360" s="77"/>
      <c r="H360" s="69"/>
      <c r="I360" s="77"/>
      <c r="J360" s="69"/>
      <c r="K360" s="77"/>
      <c r="L360" s="69"/>
      <c r="M360" s="77"/>
      <c r="N360" s="67"/>
      <c r="O360" s="75"/>
      <c r="P360" s="67"/>
      <c r="Q360" s="75"/>
      <c r="R360" s="50"/>
      <c r="S360" s="94"/>
      <c r="T360" s="95" t="s">
        <v>96</v>
      </c>
      <c r="U360" s="96"/>
      <c r="V360" s="316" t="s">
        <v>22</v>
      </c>
      <c r="W360" s="69"/>
      <c r="X360" s="77"/>
      <c r="Y360" s="69"/>
      <c r="Z360" s="77"/>
      <c r="AA360" s="69"/>
      <c r="AB360" s="77"/>
      <c r="AC360" s="69"/>
      <c r="AD360" s="77"/>
      <c r="AE360" s="67"/>
      <c r="AF360" s="75"/>
      <c r="AG360" s="67"/>
      <c r="AH360" s="75"/>
      <c r="AI360" s="50"/>
      <c r="AJ360" s="94"/>
      <c r="AK360" s="95" t="s">
        <v>96</v>
      </c>
      <c r="AL360" s="96"/>
      <c r="AM360" s="316" t="s">
        <v>22</v>
      </c>
      <c r="AN360" s="257"/>
      <c r="AO360" s="257"/>
      <c r="AP360" s="257"/>
      <c r="AQ360" s="257"/>
      <c r="AR360" s="257"/>
      <c r="AS360" s="257"/>
      <c r="AT360" s="257"/>
      <c r="AU360" s="257"/>
      <c r="AV360" s="258"/>
      <c r="AW360" s="258"/>
      <c r="AX360" s="258"/>
      <c r="AY360" s="258"/>
      <c r="AZ360" s="50"/>
      <c r="BA360" s="268"/>
      <c r="BB360" s="48"/>
      <c r="BC360" s="94"/>
      <c r="BD360" s="95" t="s">
        <v>96</v>
      </c>
      <c r="BE360" s="96"/>
      <c r="BF360" s="316" t="s">
        <v>22</v>
      </c>
      <c r="BG360" s="257">
        <f t="shared" ref="BG360:BG361" si="1367">F360</f>
        <v>0</v>
      </c>
      <c r="BH360" s="257">
        <f>G360+BG360</f>
        <v>0</v>
      </c>
      <c r="BI360" s="257">
        <f>H360+BH360</f>
        <v>0</v>
      </c>
      <c r="BJ360" s="257">
        <f>I360+BI360</f>
        <v>0</v>
      </c>
      <c r="BK360" s="257">
        <f>J360+BJ360</f>
        <v>0</v>
      </c>
      <c r="BL360" s="257">
        <f>K360+BK360</f>
        <v>0</v>
      </c>
      <c r="BM360" s="257">
        <f>L360+BL360</f>
        <v>0</v>
      </c>
      <c r="BN360" s="257">
        <f>M360+BM360</f>
        <v>0</v>
      </c>
      <c r="BO360" s="258">
        <f>N360+BN360</f>
        <v>0</v>
      </c>
      <c r="BP360" s="258">
        <f>O360+BO360</f>
        <v>0</v>
      </c>
      <c r="BQ360" s="258">
        <f>P360+BP360</f>
        <v>0</v>
      </c>
      <c r="BR360" s="258">
        <f>Q360+BQ360</f>
        <v>0</v>
      </c>
      <c r="BS360" s="50"/>
      <c r="BT360" s="94"/>
      <c r="BU360" s="95" t="s">
        <v>96</v>
      </c>
      <c r="BV360" s="96"/>
      <c r="BW360" s="316" t="s">
        <v>22</v>
      </c>
      <c r="BX360" s="257">
        <f t="shared" ref="BX360:BX361" si="1368">W360</f>
        <v>0</v>
      </c>
      <c r="BY360" s="257">
        <f>X360+BX360</f>
        <v>0</v>
      </c>
      <c r="BZ360" s="257">
        <f>Y360+BY360</f>
        <v>0</v>
      </c>
      <c r="CA360" s="257">
        <f>Z360+BZ360</f>
        <v>0</v>
      </c>
      <c r="CB360" s="257">
        <f>AA360+CA360</f>
        <v>0</v>
      </c>
      <c r="CC360" s="257">
        <f>AB360+CB360</f>
        <v>0</v>
      </c>
      <c r="CD360" s="257">
        <f>AC360+CC360</f>
        <v>0</v>
      </c>
      <c r="CE360" s="257">
        <f>AD360+CD360</f>
        <v>0</v>
      </c>
      <c r="CF360" s="258">
        <f>AE360+CE360</f>
        <v>0</v>
      </c>
      <c r="CG360" s="258">
        <f>AF360+CF360</f>
        <v>0</v>
      </c>
      <c r="CH360" s="258">
        <f>AG360+CG360</f>
        <v>0</v>
      </c>
      <c r="CI360" s="258">
        <f>AH360+CH360</f>
        <v>0</v>
      </c>
      <c r="CJ360" s="50"/>
      <c r="CK360" s="94"/>
      <c r="CL360" s="95" t="s">
        <v>96</v>
      </c>
      <c r="CM360" s="96"/>
      <c r="CN360" s="316" t="s">
        <v>22</v>
      </c>
      <c r="CO360" s="257">
        <f t="shared" ref="CO360:CO361" si="1369">AN360</f>
        <v>0</v>
      </c>
      <c r="CP360" s="257">
        <f>AO360+CO360</f>
        <v>0</v>
      </c>
      <c r="CQ360" s="257">
        <f>AP360+CP360</f>
        <v>0</v>
      </c>
      <c r="CR360" s="257">
        <f>AQ360+CQ360</f>
        <v>0</v>
      </c>
      <c r="CS360" s="257">
        <f>AR360+CR360</f>
        <v>0</v>
      </c>
      <c r="CT360" s="257">
        <f>AS360+CS360</f>
        <v>0</v>
      </c>
      <c r="CU360" s="257">
        <f>AT360+CT360</f>
        <v>0</v>
      </c>
      <c r="CV360" s="257">
        <f>AU360+CU360</f>
        <v>0</v>
      </c>
      <c r="CW360" s="258">
        <f>AV360+CV360</f>
        <v>0</v>
      </c>
      <c r="CX360" s="258">
        <f>AW360+CW360</f>
        <v>0</v>
      </c>
      <c r="CY360" s="258">
        <f>AX360+CX360</f>
        <v>0</v>
      </c>
      <c r="CZ360" s="258">
        <f>AY360+CY360</f>
        <v>0</v>
      </c>
      <c r="DA360" s="50"/>
      <c r="DB360" s="94"/>
      <c r="DC360" s="95" t="s">
        <v>96</v>
      </c>
      <c r="DD360" s="96"/>
      <c r="DE360" s="316" t="s">
        <v>22</v>
      </c>
      <c r="DF360" s="257"/>
      <c r="DG360" s="50"/>
    </row>
    <row r="361" spans="1:111" s="14" customFormat="1" ht="15" customHeight="1">
      <c r="A361" s="50"/>
      <c r="B361" s="94"/>
      <c r="C361" s="95"/>
      <c r="D361" s="96"/>
      <c r="E361" s="316" t="s">
        <v>140</v>
      </c>
      <c r="F361" s="69"/>
      <c r="G361" s="77"/>
      <c r="H361" s="69"/>
      <c r="I361" s="77"/>
      <c r="J361" s="69"/>
      <c r="K361" s="77"/>
      <c r="L361" s="69"/>
      <c r="M361" s="77"/>
      <c r="N361" s="67"/>
      <c r="O361" s="75"/>
      <c r="P361" s="67"/>
      <c r="Q361" s="75"/>
      <c r="R361" s="50"/>
      <c r="S361" s="94"/>
      <c r="T361" s="95"/>
      <c r="U361" s="96"/>
      <c r="V361" s="316" t="s">
        <v>140</v>
      </c>
      <c r="W361" s="69"/>
      <c r="X361" s="77"/>
      <c r="Y361" s="69"/>
      <c r="Z361" s="77"/>
      <c r="AA361" s="69"/>
      <c r="AB361" s="77"/>
      <c r="AC361" s="69"/>
      <c r="AD361" s="77"/>
      <c r="AE361" s="67"/>
      <c r="AF361" s="75"/>
      <c r="AG361" s="67"/>
      <c r="AH361" s="75"/>
      <c r="AI361" s="50"/>
      <c r="AJ361" s="94"/>
      <c r="AK361" s="95"/>
      <c r="AL361" s="96"/>
      <c r="AM361" s="316" t="s">
        <v>140</v>
      </c>
      <c r="AN361" s="257"/>
      <c r="AO361" s="257"/>
      <c r="AP361" s="257"/>
      <c r="AQ361" s="257"/>
      <c r="AR361" s="257"/>
      <c r="AS361" s="257"/>
      <c r="AT361" s="257"/>
      <c r="AU361" s="257"/>
      <c r="AV361" s="258"/>
      <c r="AW361" s="258"/>
      <c r="AX361" s="258"/>
      <c r="AY361" s="258"/>
      <c r="AZ361" s="50"/>
      <c r="BA361" s="268"/>
      <c r="BB361" s="48"/>
      <c r="BC361" s="94"/>
      <c r="BD361" s="95"/>
      <c r="BE361" s="96"/>
      <c r="BF361" s="316" t="s">
        <v>140</v>
      </c>
      <c r="BG361" s="257">
        <f t="shared" si="1367"/>
        <v>0</v>
      </c>
      <c r="BH361" s="257">
        <f>G361+BG361</f>
        <v>0</v>
      </c>
      <c r="BI361" s="257">
        <f>H361+BH361</f>
        <v>0</v>
      </c>
      <c r="BJ361" s="257">
        <f>I361+BI361</f>
        <v>0</v>
      </c>
      <c r="BK361" s="257">
        <f>J361+BJ361</f>
        <v>0</v>
      </c>
      <c r="BL361" s="257">
        <f>K361+BK361</f>
        <v>0</v>
      </c>
      <c r="BM361" s="257">
        <f>L361+BL361</f>
        <v>0</v>
      </c>
      <c r="BN361" s="257">
        <f>M361+BM361</f>
        <v>0</v>
      </c>
      <c r="BO361" s="258">
        <f>N361+BN361</f>
        <v>0</v>
      </c>
      <c r="BP361" s="258">
        <f>O361+BO361</f>
        <v>0</v>
      </c>
      <c r="BQ361" s="258">
        <f>P361+BP361</f>
        <v>0</v>
      </c>
      <c r="BR361" s="258">
        <f>Q361+BQ361</f>
        <v>0</v>
      </c>
      <c r="BS361" s="50"/>
      <c r="BT361" s="94"/>
      <c r="BU361" s="95"/>
      <c r="BV361" s="96"/>
      <c r="BW361" s="316" t="s">
        <v>140</v>
      </c>
      <c r="BX361" s="257">
        <f t="shared" si="1368"/>
        <v>0</v>
      </c>
      <c r="BY361" s="257">
        <f>X361+BX361</f>
        <v>0</v>
      </c>
      <c r="BZ361" s="257">
        <f>Y361+BY361</f>
        <v>0</v>
      </c>
      <c r="CA361" s="257">
        <f>Z361+BZ361</f>
        <v>0</v>
      </c>
      <c r="CB361" s="257">
        <f>AA361+CA361</f>
        <v>0</v>
      </c>
      <c r="CC361" s="257">
        <f>AB361+CB361</f>
        <v>0</v>
      </c>
      <c r="CD361" s="257">
        <f>AC361+CC361</f>
        <v>0</v>
      </c>
      <c r="CE361" s="257">
        <f>AD361+CD361</f>
        <v>0</v>
      </c>
      <c r="CF361" s="258">
        <f>AE361+CE361</f>
        <v>0</v>
      </c>
      <c r="CG361" s="258">
        <f>AF361+CF361</f>
        <v>0</v>
      </c>
      <c r="CH361" s="258">
        <f>AG361+CG361</f>
        <v>0</v>
      </c>
      <c r="CI361" s="258">
        <f>AH361+CH361</f>
        <v>0</v>
      </c>
      <c r="CJ361" s="50"/>
      <c r="CK361" s="94"/>
      <c r="CL361" s="95"/>
      <c r="CM361" s="96"/>
      <c r="CN361" s="316" t="s">
        <v>140</v>
      </c>
      <c r="CO361" s="257">
        <f t="shared" si="1369"/>
        <v>0</v>
      </c>
      <c r="CP361" s="257">
        <f>AO361+CO361</f>
        <v>0</v>
      </c>
      <c r="CQ361" s="257">
        <f>AP361+CP361</f>
        <v>0</v>
      </c>
      <c r="CR361" s="257">
        <f>AQ361+CQ361</f>
        <v>0</v>
      </c>
      <c r="CS361" s="257">
        <f>AR361+CR361</f>
        <v>0</v>
      </c>
      <c r="CT361" s="257">
        <f>AS361+CS361</f>
        <v>0</v>
      </c>
      <c r="CU361" s="257">
        <f>AT361+CT361</f>
        <v>0</v>
      </c>
      <c r="CV361" s="257">
        <f>AU361+CU361</f>
        <v>0</v>
      </c>
      <c r="CW361" s="258">
        <f>AV361+CV361</f>
        <v>0</v>
      </c>
      <c r="CX361" s="258">
        <f>AW361+CW361</f>
        <v>0</v>
      </c>
      <c r="CY361" s="258">
        <f>AX361+CX361</f>
        <v>0</v>
      </c>
      <c r="CZ361" s="258">
        <f>AY361+CY361</f>
        <v>0</v>
      </c>
      <c r="DA361" s="50"/>
      <c r="DB361" s="94"/>
      <c r="DC361" s="95"/>
      <c r="DD361" s="96"/>
      <c r="DE361" s="316" t="s">
        <v>140</v>
      </c>
      <c r="DF361" s="257"/>
      <c r="DG361" s="50"/>
    </row>
    <row r="362" spans="1:111" s="14" customFormat="1" ht="15" customHeight="1">
      <c r="A362" s="50"/>
      <c r="B362" s="94"/>
      <c r="C362" s="95"/>
      <c r="D362" s="96"/>
      <c r="E362" s="316" t="s">
        <v>249</v>
      </c>
      <c r="F362" s="69">
        <f t="shared" ref="F362:Q377" si="1370">IF(F360=0,0,F361/F360)</f>
        <v>0</v>
      </c>
      <c r="G362" s="77">
        <f t="shared" si="1370"/>
        <v>0</v>
      </c>
      <c r="H362" s="69">
        <f t="shared" si="1370"/>
        <v>0</v>
      </c>
      <c r="I362" s="77">
        <f t="shared" si="1370"/>
        <v>0</v>
      </c>
      <c r="J362" s="69">
        <f t="shared" si="1370"/>
        <v>0</v>
      </c>
      <c r="K362" s="77">
        <f t="shared" si="1370"/>
        <v>0</v>
      </c>
      <c r="L362" s="69">
        <f t="shared" si="1370"/>
        <v>0</v>
      </c>
      <c r="M362" s="77">
        <f t="shared" si="1370"/>
        <v>0</v>
      </c>
      <c r="N362" s="67">
        <f t="shared" si="1370"/>
        <v>0</v>
      </c>
      <c r="O362" s="75">
        <f t="shared" si="1370"/>
        <v>0</v>
      </c>
      <c r="P362" s="67">
        <f t="shared" si="1370"/>
        <v>0</v>
      </c>
      <c r="Q362" s="75">
        <f t="shared" si="1370"/>
        <v>0</v>
      </c>
      <c r="R362" s="50"/>
      <c r="S362" s="94"/>
      <c r="T362" s="95"/>
      <c r="U362" s="96"/>
      <c r="V362" s="316" t="s">
        <v>249</v>
      </c>
      <c r="W362" s="69">
        <f t="shared" ref="W362:AH362" si="1371">IF(W360=0,0,W361/W360)</f>
        <v>0</v>
      </c>
      <c r="X362" s="77">
        <f t="shared" si="1371"/>
        <v>0</v>
      </c>
      <c r="Y362" s="69">
        <f t="shared" si="1371"/>
        <v>0</v>
      </c>
      <c r="Z362" s="77">
        <f t="shared" si="1371"/>
        <v>0</v>
      </c>
      <c r="AA362" s="69">
        <f t="shared" si="1371"/>
        <v>0</v>
      </c>
      <c r="AB362" s="77">
        <f t="shared" si="1371"/>
        <v>0</v>
      </c>
      <c r="AC362" s="69">
        <f t="shared" si="1371"/>
        <v>0</v>
      </c>
      <c r="AD362" s="77">
        <f t="shared" si="1371"/>
        <v>0</v>
      </c>
      <c r="AE362" s="67">
        <f t="shared" si="1371"/>
        <v>0</v>
      </c>
      <c r="AF362" s="75">
        <f t="shared" si="1371"/>
        <v>0</v>
      </c>
      <c r="AG362" s="67">
        <f t="shared" si="1371"/>
        <v>0</v>
      </c>
      <c r="AH362" s="75">
        <f t="shared" si="1371"/>
        <v>0</v>
      </c>
      <c r="AI362" s="50"/>
      <c r="AJ362" s="94"/>
      <c r="AK362" s="95"/>
      <c r="AL362" s="96"/>
      <c r="AM362" s="316" t="s">
        <v>249</v>
      </c>
      <c r="AN362" s="257">
        <f t="shared" ref="AN362:AY362" si="1372">IF(AN360=0,0,AN361/AN360)</f>
        <v>0</v>
      </c>
      <c r="AO362" s="257">
        <f t="shared" si="1372"/>
        <v>0</v>
      </c>
      <c r="AP362" s="257">
        <f t="shared" si="1372"/>
        <v>0</v>
      </c>
      <c r="AQ362" s="257">
        <f t="shared" si="1372"/>
        <v>0</v>
      </c>
      <c r="AR362" s="257">
        <f t="shared" si="1372"/>
        <v>0</v>
      </c>
      <c r="AS362" s="257">
        <f t="shared" si="1372"/>
        <v>0</v>
      </c>
      <c r="AT362" s="257">
        <f t="shared" si="1372"/>
        <v>0</v>
      </c>
      <c r="AU362" s="257">
        <f t="shared" si="1372"/>
        <v>0</v>
      </c>
      <c r="AV362" s="258">
        <f t="shared" si="1372"/>
        <v>0</v>
      </c>
      <c r="AW362" s="258">
        <f t="shared" si="1372"/>
        <v>0</v>
      </c>
      <c r="AX362" s="258">
        <f t="shared" si="1372"/>
        <v>0</v>
      </c>
      <c r="AY362" s="258">
        <f t="shared" si="1372"/>
        <v>0</v>
      </c>
      <c r="AZ362" s="50"/>
      <c r="BA362" s="268"/>
      <c r="BB362" s="48"/>
      <c r="BC362" s="94"/>
      <c r="BD362" s="95"/>
      <c r="BE362" s="96"/>
      <c r="BF362" s="316" t="s">
        <v>249</v>
      </c>
      <c r="BG362" s="257">
        <f t="shared" ref="BG362:BR362" si="1373">IF(BG360=0,0,BG361/BG360)</f>
        <v>0</v>
      </c>
      <c r="BH362" s="257">
        <f t="shared" si="1373"/>
        <v>0</v>
      </c>
      <c r="BI362" s="257">
        <f t="shared" si="1373"/>
        <v>0</v>
      </c>
      <c r="BJ362" s="257">
        <f t="shared" si="1373"/>
        <v>0</v>
      </c>
      <c r="BK362" s="257">
        <f t="shared" si="1373"/>
        <v>0</v>
      </c>
      <c r="BL362" s="257">
        <f t="shared" si="1373"/>
        <v>0</v>
      </c>
      <c r="BM362" s="257">
        <f t="shared" si="1373"/>
        <v>0</v>
      </c>
      <c r="BN362" s="257">
        <f t="shared" si="1373"/>
        <v>0</v>
      </c>
      <c r="BO362" s="258">
        <f t="shared" si="1373"/>
        <v>0</v>
      </c>
      <c r="BP362" s="258">
        <f t="shared" si="1373"/>
        <v>0</v>
      </c>
      <c r="BQ362" s="258">
        <f t="shared" si="1373"/>
        <v>0</v>
      </c>
      <c r="BR362" s="258">
        <f t="shared" si="1373"/>
        <v>0</v>
      </c>
      <c r="BS362" s="50"/>
      <c r="BT362" s="94"/>
      <c r="BU362" s="95"/>
      <c r="BV362" s="96"/>
      <c r="BW362" s="316" t="s">
        <v>249</v>
      </c>
      <c r="BX362" s="257">
        <f t="shared" ref="BX362:CI362" si="1374">IF(BX360=0,0,BX361/BX360)</f>
        <v>0</v>
      </c>
      <c r="BY362" s="257">
        <f t="shared" si="1374"/>
        <v>0</v>
      </c>
      <c r="BZ362" s="257">
        <f t="shared" si="1374"/>
        <v>0</v>
      </c>
      <c r="CA362" s="257">
        <f t="shared" si="1374"/>
        <v>0</v>
      </c>
      <c r="CB362" s="257">
        <f t="shared" si="1374"/>
        <v>0</v>
      </c>
      <c r="CC362" s="257">
        <f t="shared" si="1374"/>
        <v>0</v>
      </c>
      <c r="CD362" s="257">
        <f t="shared" si="1374"/>
        <v>0</v>
      </c>
      <c r="CE362" s="257">
        <f t="shared" si="1374"/>
        <v>0</v>
      </c>
      <c r="CF362" s="258">
        <f t="shared" si="1374"/>
        <v>0</v>
      </c>
      <c r="CG362" s="258">
        <f t="shared" si="1374"/>
        <v>0</v>
      </c>
      <c r="CH362" s="258">
        <f t="shared" si="1374"/>
        <v>0</v>
      </c>
      <c r="CI362" s="258">
        <f t="shared" si="1374"/>
        <v>0</v>
      </c>
      <c r="CJ362" s="50"/>
      <c r="CK362" s="94"/>
      <c r="CL362" s="95"/>
      <c r="CM362" s="96"/>
      <c r="CN362" s="316" t="s">
        <v>249</v>
      </c>
      <c r="CO362" s="257">
        <f t="shared" ref="CO362:CZ362" si="1375">IF(CO360=0,0,CO361/CO360)</f>
        <v>0</v>
      </c>
      <c r="CP362" s="257">
        <f t="shared" si="1375"/>
        <v>0</v>
      </c>
      <c r="CQ362" s="257">
        <f t="shared" si="1375"/>
        <v>0</v>
      </c>
      <c r="CR362" s="257">
        <f t="shared" si="1375"/>
        <v>0</v>
      </c>
      <c r="CS362" s="257">
        <f t="shared" si="1375"/>
        <v>0</v>
      </c>
      <c r="CT362" s="257">
        <f t="shared" si="1375"/>
        <v>0</v>
      </c>
      <c r="CU362" s="257">
        <f t="shared" si="1375"/>
        <v>0</v>
      </c>
      <c r="CV362" s="257">
        <f t="shared" si="1375"/>
        <v>0</v>
      </c>
      <c r="CW362" s="258">
        <f t="shared" si="1375"/>
        <v>0</v>
      </c>
      <c r="CX362" s="258">
        <f t="shared" si="1375"/>
        <v>0</v>
      </c>
      <c r="CY362" s="258">
        <f t="shared" si="1375"/>
        <v>0</v>
      </c>
      <c r="CZ362" s="258">
        <f t="shared" si="1375"/>
        <v>0</v>
      </c>
      <c r="DA362" s="50"/>
      <c r="DB362" s="94"/>
      <c r="DC362" s="95"/>
      <c r="DD362" s="96"/>
      <c r="DE362" s="316" t="s">
        <v>249</v>
      </c>
      <c r="DF362" s="257">
        <f t="shared" ref="DF362" si="1376">IF(DF360=0,0,DF361/DF360)</f>
        <v>0</v>
      </c>
      <c r="DG362" s="50"/>
    </row>
    <row r="363" spans="1:111" s="14" customFormat="1" ht="15" customHeight="1">
      <c r="A363" s="50"/>
      <c r="B363" s="94"/>
      <c r="C363" s="95" t="s">
        <v>97</v>
      </c>
      <c r="D363" s="96"/>
      <c r="E363" s="316" t="s">
        <v>22</v>
      </c>
      <c r="F363" s="69"/>
      <c r="G363" s="86"/>
      <c r="H363" s="81"/>
      <c r="I363" s="86"/>
      <c r="J363" s="81"/>
      <c r="K363" s="86"/>
      <c r="L363" s="81"/>
      <c r="M363" s="77"/>
      <c r="N363" s="66"/>
      <c r="O363" s="74"/>
      <c r="P363" s="66"/>
      <c r="Q363" s="74"/>
      <c r="R363" s="50"/>
      <c r="S363" s="94"/>
      <c r="T363" s="95" t="s">
        <v>97</v>
      </c>
      <c r="U363" s="96"/>
      <c r="V363" s="316" t="s">
        <v>22</v>
      </c>
      <c r="W363" s="69"/>
      <c r="X363" s="86"/>
      <c r="Y363" s="81"/>
      <c r="Z363" s="86"/>
      <c r="AA363" s="81"/>
      <c r="AB363" s="86"/>
      <c r="AC363" s="81"/>
      <c r="AD363" s="77"/>
      <c r="AE363" s="66"/>
      <c r="AF363" s="74"/>
      <c r="AG363" s="66"/>
      <c r="AH363" s="74"/>
      <c r="AI363" s="50"/>
      <c r="AJ363" s="94"/>
      <c r="AK363" s="95" t="s">
        <v>97</v>
      </c>
      <c r="AL363" s="96"/>
      <c r="AM363" s="316" t="s">
        <v>22</v>
      </c>
      <c r="AN363" s="257"/>
      <c r="AO363" s="343"/>
      <c r="AP363" s="343"/>
      <c r="AQ363" s="343"/>
      <c r="AR363" s="343"/>
      <c r="AS363" s="343"/>
      <c r="AT363" s="343"/>
      <c r="AU363" s="257"/>
      <c r="AV363" s="346"/>
      <c r="AW363" s="346"/>
      <c r="AX363" s="346"/>
      <c r="AY363" s="346"/>
      <c r="AZ363" s="50"/>
      <c r="BA363" s="268"/>
      <c r="BB363" s="48"/>
      <c r="BC363" s="94"/>
      <c r="BD363" s="95" t="s">
        <v>97</v>
      </c>
      <c r="BE363" s="96"/>
      <c r="BF363" s="316" t="s">
        <v>22</v>
      </c>
      <c r="BG363" s="257">
        <f t="shared" ref="BG363:BG364" si="1377">F363</f>
        <v>0</v>
      </c>
      <c r="BH363" s="343">
        <f>G363+BG363</f>
        <v>0</v>
      </c>
      <c r="BI363" s="343">
        <f>H363+BH363</f>
        <v>0</v>
      </c>
      <c r="BJ363" s="343">
        <f>I363+BI363</f>
        <v>0</v>
      </c>
      <c r="BK363" s="343">
        <f>J363+BJ363</f>
        <v>0</v>
      </c>
      <c r="BL363" s="343">
        <f>K363+BK363</f>
        <v>0</v>
      </c>
      <c r="BM363" s="343">
        <f>L363+BL363</f>
        <v>0</v>
      </c>
      <c r="BN363" s="257">
        <f>M363+BM363</f>
        <v>0</v>
      </c>
      <c r="BO363" s="346">
        <f>N363+BN363</f>
        <v>0</v>
      </c>
      <c r="BP363" s="346">
        <f>O363+BO363</f>
        <v>0</v>
      </c>
      <c r="BQ363" s="346">
        <f>P363+BP363</f>
        <v>0</v>
      </c>
      <c r="BR363" s="346">
        <f>Q363+BQ363</f>
        <v>0</v>
      </c>
      <c r="BS363" s="50"/>
      <c r="BT363" s="94"/>
      <c r="BU363" s="95" t="s">
        <v>97</v>
      </c>
      <c r="BV363" s="96"/>
      <c r="BW363" s="316" t="s">
        <v>22</v>
      </c>
      <c r="BX363" s="257">
        <f t="shared" ref="BX363:BX364" si="1378">W363</f>
        <v>0</v>
      </c>
      <c r="BY363" s="343">
        <f>X363+BX363</f>
        <v>0</v>
      </c>
      <c r="BZ363" s="343">
        <f>Y363+BY363</f>
        <v>0</v>
      </c>
      <c r="CA363" s="343">
        <f>Z363+BZ363</f>
        <v>0</v>
      </c>
      <c r="CB363" s="343">
        <f>AA363+CA363</f>
        <v>0</v>
      </c>
      <c r="CC363" s="343">
        <f>AB363+CB363</f>
        <v>0</v>
      </c>
      <c r="CD363" s="343">
        <f>AC363+CC363</f>
        <v>0</v>
      </c>
      <c r="CE363" s="257">
        <f>AD363+CD363</f>
        <v>0</v>
      </c>
      <c r="CF363" s="346">
        <f>AE363+CE363</f>
        <v>0</v>
      </c>
      <c r="CG363" s="346">
        <f>AF363+CF363</f>
        <v>0</v>
      </c>
      <c r="CH363" s="346">
        <f>AG363+CG363</f>
        <v>0</v>
      </c>
      <c r="CI363" s="346">
        <f>AH363+CH363</f>
        <v>0</v>
      </c>
      <c r="CJ363" s="50"/>
      <c r="CK363" s="94"/>
      <c r="CL363" s="95" t="s">
        <v>97</v>
      </c>
      <c r="CM363" s="96"/>
      <c r="CN363" s="316" t="s">
        <v>22</v>
      </c>
      <c r="CO363" s="257">
        <f t="shared" ref="CO363:CO364" si="1379">AN363</f>
        <v>0</v>
      </c>
      <c r="CP363" s="343">
        <f>AO363+CO363</f>
        <v>0</v>
      </c>
      <c r="CQ363" s="343">
        <f>AP363+CP363</f>
        <v>0</v>
      </c>
      <c r="CR363" s="343">
        <f>AQ363+CQ363</f>
        <v>0</v>
      </c>
      <c r="CS363" s="343">
        <f>AR363+CR363</f>
        <v>0</v>
      </c>
      <c r="CT363" s="343">
        <f>AS363+CS363</f>
        <v>0</v>
      </c>
      <c r="CU363" s="343">
        <f>AT363+CT363</f>
        <v>0</v>
      </c>
      <c r="CV363" s="257">
        <f>AU363+CU363</f>
        <v>0</v>
      </c>
      <c r="CW363" s="346">
        <f>AV363+CV363</f>
        <v>0</v>
      </c>
      <c r="CX363" s="346">
        <f>AW363+CW363</f>
        <v>0</v>
      </c>
      <c r="CY363" s="346">
        <f>AX363+CX363</f>
        <v>0</v>
      </c>
      <c r="CZ363" s="346">
        <f>AY363+CY363</f>
        <v>0</v>
      </c>
      <c r="DA363" s="50"/>
      <c r="DB363" s="94"/>
      <c r="DC363" s="95" t="s">
        <v>97</v>
      </c>
      <c r="DD363" s="96"/>
      <c r="DE363" s="316" t="s">
        <v>22</v>
      </c>
      <c r="DF363" s="257"/>
      <c r="DG363" s="50"/>
    </row>
    <row r="364" spans="1:111" s="14" customFormat="1" ht="15" customHeight="1">
      <c r="A364" s="50"/>
      <c r="B364" s="94"/>
      <c r="C364" s="95"/>
      <c r="D364" s="96"/>
      <c r="E364" s="316" t="s">
        <v>140</v>
      </c>
      <c r="F364" s="69"/>
      <c r="G364" s="86"/>
      <c r="H364" s="81"/>
      <c r="I364" s="86"/>
      <c r="J364" s="81"/>
      <c r="K364" s="86"/>
      <c r="L364" s="81"/>
      <c r="M364" s="77"/>
      <c r="N364" s="66"/>
      <c r="O364" s="74"/>
      <c r="P364" s="66"/>
      <c r="Q364" s="74"/>
      <c r="R364" s="50"/>
      <c r="S364" s="94"/>
      <c r="T364" s="95"/>
      <c r="U364" s="96"/>
      <c r="V364" s="316" t="s">
        <v>140</v>
      </c>
      <c r="W364" s="69"/>
      <c r="X364" s="86"/>
      <c r="Y364" s="81"/>
      <c r="Z364" s="86"/>
      <c r="AA364" s="81"/>
      <c r="AB364" s="86"/>
      <c r="AC364" s="81"/>
      <c r="AD364" s="77"/>
      <c r="AE364" s="66"/>
      <c r="AF364" s="74"/>
      <c r="AG364" s="66"/>
      <c r="AH364" s="74"/>
      <c r="AI364" s="50"/>
      <c r="AJ364" s="94"/>
      <c r="AK364" s="95"/>
      <c r="AL364" s="96"/>
      <c r="AM364" s="316" t="s">
        <v>140</v>
      </c>
      <c r="AN364" s="257"/>
      <c r="AO364" s="343"/>
      <c r="AP364" s="343"/>
      <c r="AQ364" s="343"/>
      <c r="AR364" s="343"/>
      <c r="AS364" s="343"/>
      <c r="AT364" s="343"/>
      <c r="AU364" s="257"/>
      <c r="AV364" s="346"/>
      <c r="AW364" s="346"/>
      <c r="AX364" s="346"/>
      <c r="AY364" s="346"/>
      <c r="AZ364" s="50"/>
      <c r="BA364" s="268"/>
      <c r="BB364" s="48"/>
      <c r="BC364" s="94"/>
      <c r="BD364" s="95"/>
      <c r="BE364" s="96"/>
      <c r="BF364" s="316" t="s">
        <v>140</v>
      </c>
      <c r="BG364" s="257">
        <f t="shared" si="1377"/>
        <v>0</v>
      </c>
      <c r="BH364" s="343">
        <f>G364+BG364</f>
        <v>0</v>
      </c>
      <c r="BI364" s="343">
        <f>H364+BH364</f>
        <v>0</v>
      </c>
      <c r="BJ364" s="343">
        <f>I364+BI364</f>
        <v>0</v>
      </c>
      <c r="BK364" s="343">
        <f>J364+BJ364</f>
        <v>0</v>
      </c>
      <c r="BL364" s="343">
        <f>K364+BK364</f>
        <v>0</v>
      </c>
      <c r="BM364" s="343">
        <f>L364+BL364</f>
        <v>0</v>
      </c>
      <c r="BN364" s="257">
        <f>M364+BM364</f>
        <v>0</v>
      </c>
      <c r="BO364" s="346">
        <f>N364+BN364</f>
        <v>0</v>
      </c>
      <c r="BP364" s="346">
        <f>O364+BO364</f>
        <v>0</v>
      </c>
      <c r="BQ364" s="346">
        <f>P364+BP364</f>
        <v>0</v>
      </c>
      <c r="BR364" s="346">
        <f>Q364+BQ364</f>
        <v>0</v>
      </c>
      <c r="BS364" s="50"/>
      <c r="BT364" s="94"/>
      <c r="BU364" s="95"/>
      <c r="BV364" s="96"/>
      <c r="BW364" s="316" t="s">
        <v>140</v>
      </c>
      <c r="BX364" s="257">
        <f t="shared" si="1378"/>
        <v>0</v>
      </c>
      <c r="BY364" s="343">
        <f>X364+BX364</f>
        <v>0</v>
      </c>
      <c r="BZ364" s="343">
        <f>Y364+BY364</f>
        <v>0</v>
      </c>
      <c r="CA364" s="343">
        <f>Z364+BZ364</f>
        <v>0</v>
      </c>
      <c r="CB364" s="343">
        <f>AA364+CA364</f>
        <v>0</v>
      </c>
      <c r="CC364" s="343">
        <f>AB364+CB364</f>
        <v>0</v>
      </c>
      <c r="CD364" s="343">
        <f>AC364+CC364</f>
        <v>0</v>
      </c>
      <c r="CE364" s="257">
        <f>AD364+CD364</f>
        <v>0</v>
      </c>
      <c r="CF364" s="346">
        <f>AE364+CE364</f>
        <v>0</v>
      </c>
      <c r="CG364" s="346">
        <f>AF364+CF364</f>
        <v>0</v>
      </c>
      <c r="CH364" s="346">
        <f>AG364+CG364</f>
        <v>0</v>
      </c>
      <c r="CI364" s="346">
        <f>AH364+CH364</f>
        <v>0</v>
      </c>
      <c r="CJ364" s="50"/>
      <c r="CK364" s="94"/>
      <c r="CL364" s="95"/>
      <c r="CM364" s="96"/>
      <c r="CN364" s="316" t="s">
        <v>140</v>
      </c>
      <c r="CO364" s="257">
        <f t="shared" si="1379"/>
        <v>0</v>
      </c>
      <c r="CP364" s="343">
        <f>AO364+CO364</f>
        <v>0</v>
      </c>
      <c r="CQ364" s="343">
        <f>AP364+CP364</f>
        <v>0</v>
      </c>
      <c r="CR364" s="343">
        <f>AQ364+CQ364</f>
        <v>0</v>
      </c>
      <c r="CS364" s="343">
        <f>AR364+CR364</f>
        <v>0</v>
      </c>
      <c r="CT364" s="343">
        <f>AS364+CS364</f>
        <v>0</v>
      </c>
      <c r="CU364" s="343">
        <f>AT364+CT364</f>
        <v>0</v>
      </c>
      <c r="CV364" s="257">
        <f>AU364+CU364</f>
        <v>0</v>
      </c>
      <c r="CW364" s="346">
        <f>AV364+CV364</f>
        <v>0</v>
      </c>
      <c r="CX364" s="346">
        <f>AW364+CW364</f>
        <v>0</v>
      </c>
      <c r="CY364" s="346">
        <f>AX364+CX364</f>
        <v>0</v>
      </c>
      <c r="CZ364" s="346">
        <f>AY364+CY364</f>
        <v>0</v>
      </c>
      <c r="DA364" s="50"/>
      <c r="DB364" s="94"/>
      <c r="DC364" s="95"/>
      <c r="DD364" s="96"/>
      <c r="DE364" s="316" t="s">
        <v>140</v>
      </c>
      <c r="DF364" s="257"/>
      <c r="DG364" s="50"/>
    </row>
    <row r="365" spans="1:111" s="14" customFormat="1" ht="15" customHeight="1">
      <c r="A365" s="50"/>
      <c r="B365" s="94"/>
      <c r="C365" s="95"/>
      <c r="D365" s="96"/>
      <c r="E365" s="316" t="s">
        <v>249</v>
      </c>
      <c r="F365" s="69">
        <f t="shared" si="1370"/>
        <v>0</v>
      </c>
      <c r="G365" s="86">
        <f t="shared" si="1370"/>
        <v>0</v>
      </c>
      <c r="H365" s="81">
        <f t="shared" si="1370"/>
        <v>0</v>
      </c>
      <c r="I365" s="86">
        <f t="shared" si="1370"/>
        <v>0</v>
      </c>
      <c r="J365" s="81">
        <f t="shared" si="1370"/>
        <v>0</v>
      </c>
      <c r="K365" s="86">
        <f t="shared" si="1370"/>
        <v>0</v>
      </c>
      <c r="L365" s="81">
        <f t="shared" si="1370"/>
        <v>0</v>
      </c>
      <c r="M365" s="77">
        <f t="shared" si="1370"/>
        <v>0</v>
      </c>
      <c r="N365" s="66">
        <f t="shared" si="1370"/>
        <v>0</v>
      </c>
      <c r="O365" s="74">
        <f t="shared" si="1370"/>
        <v>0</v>
      </c>
      <c r="P365" s="66">
        <f t="shared" si="1370"/>
        <v>0</v>
      </c>
      <c r="Q365" s="74">
        <f t="shared" si="1370"/>
        <v>0</v>
      </c>
      <c r="R365" s="50"/>
      <c r="S365" s="94"/>
      <c r="T365" s="95"/>
      <c r="U365" s="96"/>
      <c r="V365" s="316" t="s">
        <v>249</v>
      </c>
      <c r="W365" s="69">
        <f t="shared" ref="W365:AH365" si="1380">IF(W363=0,0,W364/W363)</f>
        <v>0</v>
      </c>
      <c r="X365" s="86">
        <f t="shared" si="1380"/>
        <v>0</v>
      </c>
      <c r="Y365" s="81">
        <f t="shared" si="1380"/>
        <v>0</v>
      </c>
      <c r="Z365" s="86">
        <f t="shared" si="1380"/>
        <v>0</v>
      </c>
      <c r="AA365" s="81">
        <f t="shared" si="1380"/>
        <v>0</v>
      </c>
      <c r="AB365" s="86">
        <f t="shared" si="1380"/>
        <v>0</v>
      </c>
      <c r="AC365" s="81">
        <f t="shared" si="1380"/>
        <v>0</v>
      </c>
      <c r="AD365" s="77">
        <f t="shared" si="1380"/>
        <v>0</v>
      </c>
      <c r="AE365" s="66">
        <f t="shared" si="1380"/>
        <v>0</v>
      </c>
      <c r="AF365" s="74">
        <f t="shared" si="1380"/>
        <v>0</v>
      </c>
      <c r="AG365" s="66">
        <f t="shared" si="1380"/>
        <v>0</v>
      </c>
      <c r="AH365" s="74">
        <f t="shared" si="1380"/>
        <v>0</v>
      </c>
      <c r="AI365" s="50"/>
      <c r="AJ365" s="94"/>
      <c r="AK365" s="95"/>
      <c r="AL365" s="96"/>
      <c r="AM365" s="316" t="s">
        <v>249</v>
      </c>
      <c r="AN365" s="257">
        <f t="shared" ref="AN365:AY365" si="1381">IF(AN363=0,0,AN364/AN363)</f>
        <v>0</v>
      </c>
      <c r="AO365" s="343">
        <f t="shared" si="1381"/>
        <v>0</v>
      </c>
      <c r="AP365" s="343">
        <f t="shared" si="1381"/>
        <v>0</v>
      </c>
      <c r="AQ365" s="343">
        <f t="shared" si="1381"/>
        <v>0</v>
      </c>
      <c r="AR365" s="343">
        <f t="shared" si="1381"/>
        <v>0</v>
      </c>
      <c r="AS365" s="343">
        <f t="shared" si="1381"/>
        <v>0</v>
      </c>
      <c r="AT365" s="343">
        <f t="shared" si="1381"/>
        <v>0</v>
      </c>
      <c r="AU365" s="257">
        <f t="shared" si="1381"/>
        <v>0</v>
      </c>
      <c r="AV365" s="346">
        <f t="shared" si="1381"/>
        <v>0</v>
      </c>
      <c r="AW365" s="346">
        <f t="shared" si="1381"/>
        <v>0</v>
      </c>
      <c r="AX365" s="346">
        <f t="shared" si="1381"/>
        <v>0</v>
      </c>
      <c r="AY365" s="346">
        <f t="shared" si="1381"/>
        <v>0</v>
      </c>
      <c r="AZ365" s="50"/>
      <c r="BA365" s="268"/>
      <c r="BB365" s="48"/>
      <c r="BC365" s="94"/>
      <c r="BD365" s="95"/>
      <c r="BE365" s="96"/>
      <c r="BF365" s="316" t="s">
        <v>249</v>
      </c>
      <c r="BG365" s="257">
        <f t="shared" ref="BG365:BR365" si="1382">IF(BG363=0,0,BG364/BG363)</f>
        <v>0</v>
      </c>
      <c r="BH365" s="343">
        <f t="shared" si="1382"/>
        <v>0</v>
      </c>
      <c r="BI365" s="343">
        <f t="shared" si="1382"/>
        <v>0</v>
      </c>
      <c r="BJ365" s="343">
        <f t="shared" si="1382"/>
        <v>0</v>
      </c>
      <c r="BK365" s="343">
        <f t="shared" si="1382"/>
        <v>0</v>
      </c>
      <c r="BL365" s="343">
        <f t="shared" si="1382"/>
        <v>0</v>
      </c>
      <c r="BM365" s="343">
        <f t="shared" si="1382"/>
        <v>0</v>
      </c>
      <c r="BN365" s="257">
        <f t="shared" si="1382"/>
        <v>0</v>
      </c>
      <c r="BO365" s="346">
        <f t="shared" si="1382"/>
        <v>0</v>
      </c>
      <c r="BP365" s="346">
        <f t="shared" si="1382"/>
        <v>0</v>
      </c>
      <c r="BQ365" s="346">
        <f t="shared" si="1382"/>
        <v>0</v>
      </c>
      <c r="BR365" s="346">
        <f t="shared" si="1382"/>
        <v>0</v>
      </c>
      <c r="BS365" s="50"/>
      <c r="BT365" s="94"/>
      <c r="BU365" s="95"/>
      <c r="BV365" s="96"/>
      <c r="BW365" s="316" t="s">
        <v>249</v>
      </c>
      <c r="BX365" s="257">
        <f t="shared" ref="BX365:CI365" si="1383">IF(BX363=0,0,BX364/BX363)</f>
        <v>0</v>
      </c>
      <c r="BY365" s="343">
        <f t="shared" si="1383"/>
        <v>0</v>
      </c>
      <c r="BZ365" s="343">
        <f t="shared" si="1383"/>
        <v>0</v>
      </c>
      <c r="CA365" s="343">
        <f t="shared" si="1383"/>
        <v>0</v>
      </c>
      <c r="CB365" s="343">
        <f t="shared" si="1383"/>
        <v>0</v>
      </c>
      <c r="CC365" s="343">
        <f t="shared" si="1383"/>
        <v>0</v>
      </c>
      <c r="CD365" s="343">
        <f t="shared" si="1383"/>
        <v>0</v>
      </c>
      <c r="CE365" s="257">
        <f t="shared" si="1383"/>
        <v>0</v>
      </c>
      <c r="CF365" s="346">
        <f t="shared" si="1383"/>
        <v>0</v>
      </c>
      <c r="CG365" s="346">
        <f t="shared" si="1383"/>
        <v>0</v>
      </c>
      <c r="CH365" s="346">
        <f t="shared" si="1383"/>
        <v>0</v>
      </c>
      <c r="CI365" s="346">
        <f t="shared" si="1383"/>
        <v>0</v>
      </c>
      <c r="CJ365" s="50"/>
      <c r="CK365" s="94"/>
      <c r="CL365" s="95"/>
      <c r="CM365" s="96"/>
      <c r="CN365" s="316" t="s">
        <v>249</v>
      </c>
      <c r="CO365" s="257">
        <f t="shared" ref="CO365:CZ365" si="1384">IF(CO363=0,0,CO364/CO363)</f>
        <v>0</v>
      </c>
      <c r="CP365" s="343">
        <f t="shared" si="1384"/>
        <v>0</v>
      </c>
      <c r="CQ365" s="343">
        <f t="shared" si="1384"/>
        <v>0</v>
      </c>
      <c r="CR365" s="343">
        <f t="shared" si="1384"/>
        <v>0</v>
      </c>
      <c r="CS365" s="343">
        <f t="shared" si="1384"/>
        <v>0</v>
      </c>
      <c r="CT365" s="343">
        <f t="shared" si="1384"/>
        <v>0</v>
      </c>
      <c r="CU365" s="343">
        <f t="shared" si="1384"/>
        <v>0</v>
      </c>
      <c r="CV365" s="257">
        <f t="shared" si="1384"/>
        <v>0</v>
      </c>
      <c r="CW365" s="346">
        <f t="shared" si="1384"/>
        <v>0</v>
      </c>
      <c r="CX365" s="346">
        <f t="shared" si="1384"/>
        <v>0</v>
      </c>
      <c r="CY365" s="346">
        <f t="shared" si="1384"/>
        <v>0</v>
      </c>
      <c r="CZ365" s="346">
        <f t="shared" si="1384"/>
        <v>0</v>
      </c>
      <c r="DA365" s="50"/>
      <c r="DB365" s="94"/>
      <c r="DC365" s="95"/>
      <c r="DD365" s="96"/>
      <c r="DE365" s="316" t="s">
        <v>249</v>
      </c>
      <c r="DF365" s="257">
        <f t="shared" ref="DF365" si="1385">IF(DF363=0,0,DF364/DF363)</f>
        <v>0</v>
      </c>
      <c r="DG365" s="50"/>
    </row>
    <row r="366" spans="1:111" s="14" customFormat="1" ht="15" customHeight="1">
      <c r="A366" s="50"/>
      <c r="B366" s="94"/>
      <c r="C366" s="95" t="s">
        <v>98</v>
      </c>
      <c r="D366" s="96"/>
      <c r="E366" s="316" t="s">
        <v>22</v>
      </c>
      <c r="F366" s="69"/>
      <c r="G366" s="77"/>
      <c r="H366" s="69"/>
      <c r="I366" s="77"/>
      <c r="J366" s="69"/>
      <c r="K366" s="77"/>
      <c r="L366" s="69"/>
      <c r="M366" s="77"/>
      <c r="N366" s="67"/>
      <c r="O366" s="75"/>
      <c r="P366" s="67"/>
      <c r="Q366" s="75"/>
      <c r="R366" s="50"/>
      <c r="S366" s="94"/>
      <c r="T366" s="95" t="s">
        <v>98</v>
      </c>
      <c r="U366" s="96"/>
      <c r="V366" s="316" t="s">
        <v>22</v>
      </c>
      <c r="W366" s="69"/>
      <c r="X366" s="77"/>
      <c r="Y366" s="69"/>
      <c r="Z366" s="77"/>
      <c r="AA366" s="69"/>
      <c r="AB366" s="77"/>
      <c r="AC366" s="69"/>
      <c r="AD366" s="77"/>
      <c r="AE366" s="67"/>
      <c r="AF366" s="75"/>
      <c r="AG366" s="67"/>
      <c r="AH366" s="75"/>
      <c r="AI366" s="50"/>
      <c r="AJ366" s="94"/>
      <c r="AK366" s="95" t="s">
        <v>98</v>
      </c>
      <c r="AL366" s="96"/>
      <c r="AM366" s="316" t="s">
        <v>22</v>
      </c>
      <c r="AN366" s="257"/>
      <c r="AO366" s="257"/>
      <c r="AP366" s="257"/>
      <c r="AQ366" s="257"/>
      <c r="AR366" s="257"/>
      <c r="AS366" s="257"/>
      <c r="AT366" s="257"/>
      <c r="AU366" s="257"/>
      <c r="AV366" s="258"/>
      <c r="AW366" s="258"/>
      <c r="AX366" s="258"/>
      <c r="AY366" s="258"/>
      <c r="AZ366" s="50"/>
      <c r="BA366" s="268"/>
      <c r="BB366" s="48"/>
      <c r="BC366" s="94"/>
      <c r="BD366" s="95" t="s">
        <v>98</v>
      </c>
      <c r="BE366" s="96"/>
      <c r="BF366" s="316" t="s">
        <v>22</v>
      </c>
      <c r="BG366" s="257">
        <f t="shared" ref="BG366:BG367" si="1386">F366</f>
        <v>0</v>
      </c>
      <c r="BH366" s="257">
        <f>G366+BG366</f>
        <v>0</v>
      </c>
      <c r="BI366" s="257">
        <f>H366+BH366</f>
        <v>0</v>
      </c>
      <c r="BJ366" s="257">
        <f>I366+BI366</f>
        <v>0</v>
      </c>
      <c r="BK366" s="257">
        <f>J366+BJ366</f>
        <v>0</v>
      </c>
      <c r="BL366" s="257">
        <f>K366+BK366</f>
        <v>0</v>
      </c>
      <c r="BM366" s="257">
        <f>L366+BL366</f>
        <v>0</v>
      </c>
      <c r="BN366" s="257">
        <f>M366+BM366</f>
        <v>0</v>
      </c>
      <c r="BO366" s="258">
        <f>N366+BN366</f>
        <v>0</v>
      </c>
      <c r="BP366" s="258">
        <f>O366+BO366</f>
        <v>0</v>
      </c>
      <c r="BQ366" s="258">
        <f>P366+BP366</f>
        <v>0</v>
      </c>
      <c r="BR366" s="258">
        <f>Q366+BQ366</f>
        <v>0</v>
      </c>
      <c r="BS366" s="50"/>
      <c r="BT366" s="94"/>
      <c r="BU366" s="95" t="s">
        <v>98</v>
      </c>
      <c r="BV366" s="96"/>
      <c r="BW366" s="316" t="s">
        <v>22</v>
      </c>
      <c r="BX366" s="257">
        <f t="shared" ref="BX366:BX367" si="1387">W366</f>
        <v>0</v>
      </c>
      <c r="BY366" s="257">
        <f>X366+BX366</f>
        <v>0</v>
      </c>
      <c r="BZ366" s="257">
        <f>Y366+BY366</f>
        <v>0</v>
      </c>
      <c r="CA366" s="257">
        <f>Z366+BZ366</f>
        <v>0</v>
      </c>
      <c r="CB366" s="257">
        <f>AA366+CA366</f>
        <v>0</v>
      </c>
      <c r="CC366" s="257">
        <f>AB366+CB366</f>
        <v>0</v>
      </c>
      <c r="CD366" s="257">
        <f>AC366+CC366</f>
        <v>0</v>
      </c>
      <c r="CE366" s="257">
        <f>AD366+CD366</f>
        <v>0</v>
      </c>
      <c r="CF366" s="258">
        <f>AE366+CE366</f>
        <v>0</v>
      </c>
      <c r="CG366" s="258">
        <f>AF366+CF366</f>
        <v>0</v>
      </c>
      <c r="CH366" s="258">
        <f>AG366+CG366</f>
        <v>0</v>
      </c>
      <c r="CI366" s="258">
        <f>AH366+CH366</f>
        <v>0</v>
      </c>
      <c r="CJ366" s="50"/>
      <c r="CK366" s="94"/>
      <c r="CL366" s="95" t="s">
        <v>98</v>
      </c>
      <c r="CM366" s="96"/>
      <c r="CN366" s="316" t="s">
        <v>22</v>
      </c>
      <c r="CO366" s="257">
        <f t="shared" ref="CO366:CO367" si="1388">AN366</f>
        <v>0</v>
      </c>
      <c r="CP366" s="257">
        <f>AO366+CO366</f>
        <v>0</v>
      </c>
      <c r="CQ366" s="257">
        <f>AP366+CP366</f>
        <v>0</v>
      </c>
      <c r="CR366" s="257">
        <f>AQ366+CQ366</f>
        <v>0</v>
      </c>
      <c r="CS366" s="257">
        <f>AR366+CR366</f>
        <v>0</v>
      </c>
      <c r="CT366" s="257">
        <f>AS366+CS366</f>
        <v>0</v>
      </c>
      <c r="CU366" s="257">
        <f>AT366+CT366</f>
        <v>0</v>
      </c>
      <c r="CV366" s="257">
        <f>AU366+CU366</f>
        <v>0</v>
      </c>
      <c r="CW366" s="258">
        <f>AV366+CV366</f>
        <v>0</v>
      </c>
      <c r="CX366" s="258">
        <f>AW366+CW366</f>
        <v>0</v>
      </c>
      <c r="CY366" s="258">
        <f>AX366+CX366</f>
        <v>0</v>
      </c>
      <c r="CZ366" s="258">
        <f>AY366+CY366</f>
        <v>0</v>
      </c>
      <c r="DA366" s="50"/>
      <c r="DB366" s="94"/>
      <c r="DC366" s="95" t="s">
        <v>98</v>
      </c>
      <c r="DD366" s="96"/>
      <c r="DE366" s="316" t="s">
        <v>22</v>
      </c>
      <c r="DF366" s="257"/>
      <c r="DG366" s="50"/>
    </row>
    <row r="367" spans="1:111" s="14" customFormat="1" ht="15" customHeight="1">
      <c r="A367" s="50"/>
      <c r="B367" s="94"/>
      <c r="C367" s="95"/>
      <c r="D367" s="96"/>
      <c r="E367" s="316" t="s">
        <v>140</v>
      </c>
      <c r="F367" s="69"/>
      <c r="G367" s="77"/>
      <c r="H367" s="69"/>
      <c r="I367" s="77"/>
      <c r="J367" s="69"/>
      <c r="K367" s="77"/>
      <c r="L367" s="69"/>
      <c r="M367" s="77"/>
      <c r="N367" s="67"/>
      <c r="O367" s="75"/>
      <c r="P367" s="67"/>
      <c r="Q367" s="75"/>
      <c r="R367" s="50"/>
      <c r="S367" s="94"/>
      <c r="T367" s="95"/>
      <c r="U367" s="96"/>
      <c r="V367" s="316" t="s">
        <v>140</v>
      </c>
      <c r="W367" s="69"/>
      <c r="X367" s="77"/>
      <c r="Y367" s="69"/>
      <c r="Z367" s="77"/>
      <c r="AA367" s="69"/>
      <c r="AB367" s="77"/>
      <c r="AC367" s="69"/>
      <c r="AD367" s="77"/>
      <c r="AE367" s="67"/>
      <c r="AF367" s="75"/>
      <c r="AG367" s="67"/>
      <c r="AH367" s="75"/>
      <c r="AI367" s="50"/>
      <c r="AJ367" s="94"/>
      <c r="AK367" s="95"/>
      <c r="AL367" s="96"/>
      <c r="AM367" s="316" t="s">
        <v>140</v>
      </c>
      <c r="AN367" s="257"/>
      <c r="AO367" s="257"/>
      <c r="AP367" s="257"/>
      <c r="AQ367" s="257"/>
      <c r="AR367" s="257"/>
      <c r="AS367" s="257"/>
      <c r="AT367" s="257"/>
      <c r="AU367" s="257"/>
      <c r="AV367" s="258"/>
      <c r="AW367" s="258"/>
      <c r="AX367" s="258"/>
      <c r="AY367" s="258"/>
      <c r="AZ367" s="50"/>
      <c r="BA367" s="268"/>
      <c r="BB367" s="48"/>
      <c r="BC367" s="94"/>
      <c r="BD367" s="95"/>
      <c r="BE367" s="96"/>
      <c r="BF367" s="316" t="s">
        <v>140</v>
      </c>
      <c r="BG367" s="257">
        <f t="shared" si="1386"/>
        <v>0</v>
      </c>
      <c r="BH367" s="257">
        <f>G367+BG367</f>
        <v>0</v>
      </c>
      <c r="BI367" s="257">
        <f>H367+BH367</f>
        <v>0</v>
      </c>
      <c r="BJ367" s="257">
        <f>I367+BI367</f>
        <v>0</v>
      </c>
      <c r="BK367" s="257">
        <f>J367+BJ367</f>
        <v>0</v>
      </c>
      <c r="BL367" s="257">
        <f>K367+BK367</f>
        <v>0</v>
      </c>
      <c r="BM367" s="257">
        <f>L367+BL367</f>
        <v>0</v>
      </c>
      <c r="BN367" s="257">
        <f>M367+BM367</f>
        <v>0</v>
      </c>
      <c r="BO367" s="258">
        <f>N367+BN367</f>
        <v>0</v>
      </c>
      <c r="BP367" s="258">
        <f>O367+BO367</f>
        <v>0</v>
      </c>
      <c r="BQ367" s="258">
        <f>P367+BP367</f>
        <v>0</v>
      </c>
      <c r="BR367" s="258">
        <f>Q367+BQ367</f>
        <v>0</v>
      </c>
      <c r="BS367" s="50"/>
      <c r="BT367" s="94"/>
      <c r="BU367" s="95"/>
      <c r="BV367" s="96"/>
      <c r="BW367" s="316" t="s">
        <v>140</v>
      </c>
      <c r="BX367" s="257">
        <f t="shared" si="1387"/>
        <v>0</v>
      </c>
      <c r="BY367" s="257">
        <f>X367+BX367</f>
        <v>0</v>
      </c>
      <c r="BZ367" s="257">
        <f>Y367+BY367</f>
        <v>0</v>
      </c>
      <c r="CA367" s="257">
        <f>Z367+BZ367</f>
        <v>0</v>
      </c>
      <c r="CB367" s="257">
        <f>AA367+CA367</f>
        <v>0</v>
      </c>
      <c r="CC367" s="257">
        <f>AB367+CB367</f>
        <v>0</v>
      </c>
      <c r="CD367" s="257">
        <f>AC367+CC367</f>
        <v>0</v>
      </c>
      <c r="CE367" s="257">
        <f>AD367+CD367</f>
        <v>0</v>
      </c>
      <c r="CF367" s="258">
        <f>AE367+CE367</f>
        <v>0</v>
      </c>
      <c r="CG367" s="258">
        <f>AF367+CF367</f>
        <v>0</v>
      </c>
      <c r="CH367" s="258">
        <f>AG367+CG367</f>
        <v>0</v>
      </c>
      <c r="CI367" s="258">
        <f>AH367+CH367</f>
        <v>0</v>
      </c>
      <c r="CJ367" s="50"/>
      <c r="CK367" s="94"/>
      <c r="CL367" s="95"/>
      <c r="CM367" s="96"/>
      <c r="CN367" s="316" t="s">
        <v>140</v>
      </c>
      <c r="CO367" s="257">
        <f t="shared" si="1388"/>
        <v>0</v>
      </c>
      <c r="CP367" s="257">
        <f>AO367+CO367</f>
        <v>0</v>
      </c>
      <c r="CQ367" s="257">
        <f>AP367+CP367</f>
        <v>0</v>
      </c>
      <c r="CR367" s="257">
        <f>AQ367+CQ367</f>
        <v>0</v>
      </c>
      <c r="CS367" s="257">
        <f>AR367+CR367</f>
        <v>0</v>
      </c>
      <c r="CT367" s="257">
        <f>AS367+CS367</f>
        <v>0</v>
      </c>
      <c r="CU367" s="257">
        <f>AT367+CT367</f>
        <v>0</v>
      </c>
      <c r="CV367" s="257">
        <f>AU367+CU367</f>
        <v>0</v>
      </c>
      <c r="CW367" s="258">
        <f>AV367+CV367</f>
        <v>0</v>
      </c>
      <c r="CX367" s="258">
        <f>AW367+CW367</f>
        <v>0</v>
      </c>
      <c r="CY367" s="258">
        <f>AX367+CX367</f>
        <v>0</v>
      </c>
      <c r="CZ367" s="258">
        <f>AY367+CY367</f>
        <v>0</v>
      </c>
      <c r="DA367" s="50"/>
      <c r="DB367" s="94"/>
      <c r="DC367" s="95"/>
      <c r="DD367" s="96"/>
      <c r="DE367" s="316" t="s">
        <v>140</v>
      </c>
      <c r="DF367" s="257"/>
      <c r="DG367" s="50"/>
    </row>
    <row r="368" spans="1:111" s="14" customFormat="1" ht="15" customHeight="1">
      <c r="A368" s="50"/>
      <c r="B368" s="94"/>
      <c r="C368" s="95"/>
      <c r="D368" s="96"/>
      <c r="E368" s="316" t="s">
        <v>249</v>
      </c>
      <c r="F368" s="69">
        <f t="shared" si="1370"/>
        <v>0</v>
      </c>
      <c r="G368" s="77">
        <f t="shared" si="1370"/>
        <v>0</v>
      </c>
      <c r="H368" s="69">
        <f t="shared" si="1370"/>
        <v>0</v>
      </c>
      <c r="I368" s="77">
        <f t="shared" si="1370"/>
        <v>0</v>
      </c>
      <c r="J368" s="69">
        <f t="shared" si="1370"/>
        <v>0</v>
      </c>
      <c r="K368" s="77">
        <f t="shared" si="1370"/>
        <v>0</v>
      </c>
      <c r="L368" s="69">
        <f t="shared" si="1370"/>
        <v>0</v>
      </c>
      <c r="M368" s="77">
        <f t="shared" si="1370"/>
        <v>0</v>
      </c>
      <c r="N368" s="67">
        <f t="shared" si="1370"/>
        <v>0</v>
      </c>
      <c r="O368" s="75">
        <f t="shared" si="1370"/>
        <v>0</v>
      </c>
      <c r="P368" s="67">
        <f t="shared" si="1370"/>
        <v>0</v>
      </c>
      <c r="Q368" s="75">
        <f t="shared" si="1370"/>
        <v>0</v>
      </c>
      <c r="R368" s="50"/>
      <c r="S368" s="94"/>
      <c r="T368" s="95"/>
      <c r="U368" s="96"/>
      <c r="V368" s="316" t="s">
        <v>249</v>
      </c>
      <c r="W368" s="69">
        <f t="shared" ref="W368:AH368" si="1389">IF(W366=0,0,W367/W366)</f>
        <v>0</v>
      </c>
      <c r="X368" s="77">
        <f t="shared" si="1389"/>
        <v>0</v>
      </c>
      <c r="Y368" s="69">
        <f t="shared" si="1389"/>
        <v>0</v>
      </c>
      <c r="Z368" s="77">
        <f t="shared" si="1389"/>
        <v>0</v>
      </c>
      <c r="AA368" s="69">
        <f t="shared" si="1389"/>
        <v>0</v>
      </c>
      <c r="AB368" s="77">
        <f t="shared" si="1389"/>
        <v>0</v>
      </c>
      <c r="AC368" s="69">
        <f t="shared" si="1389"/>
        <v>0</v>
      </c>
      <c r="AD368" s="77">
        <f t="shared" si="1389"/>
        <v>0</v>
      </c>
      <c r="AE368" s="67">
        <f t="shared" si="1389"/>
        <v>0</v>
      </c>
      <c r="AF368" s="75">
        <f t="shared" si="1389"/>
        <v>0</v>
      </c>
      <c r="AG368" s="67">
        <f t="shared" si="1389"/>
        <v>0</v>
      </c>
      <c r="AH368" s="75">
        <f t="shared" si="1389"/>
        <v>0</v>
      </c>
      <c r="AI368" s="50"/>
      <c r="AJ368" s="94"/>
      <c r="AK368" s="95"/>
      <c r="AL368" s="96"/>
      <c r="AM368" s="316" t="s">
        <v>249</v>
      </c>
      <c r="AN368" s="257">
        <f t="shared" ref="AN368:AY368" si="1390">IF(AN366=0,0,AN367/AN366)</f>
        <v>0</v>
      </c>
      <c r="AO368" s="257">
        <f t="shared" si="1390"/>
        <v>0</v>
      </c>
      <c r="AP368" s="257">
        <f t="shared" si="1390"/>
        <v>0</v>
      </c>
      <c r="AQ368" s="257">
        <f t="shared" si="1390"/>
        <v>0</v>
      </c>
      <c r="AR368" s="257">
        <f t="shared" si="1390"/>
        <v>0</v>
      </c>
      <c r="AS368" s="257">
        <f t="shared" si="1390"/>
        <v>0</v>
      </c>
      <c r="AT368" s="257">
        <f t="shared" si="1390"/>
        <v>0</v>
      </c>
      <c r="AU368" s="257">
        <f t="shared" si="1390"/>
        <v>0</v>
      </c>
      <c r="AV368" s="258">
        <f t="shared" si="1390"/>
        <v>0</v>
      </c>
      <c r="AW368" s="258">
        <f t="shared" si="1390"/>
        <v>0</v>
      </c>
      <c r="AX368" s="258">
        <f t="shared" si="1390"/>
        <v>0</v>
      </c>
      <c r="AY368" s="258">
        <f t="shared" si="1390"/>
        <v>0</v>
      </c>
      <c r="AZ368" s="50"/>
      <c r="BA368" s="268"/>
      <c r="BB368" s="48"/>
      <c r="BC368" s="94"/>
      <c r="BD368" s="95"/>
      <c r="BE368" s="96"/>
      <c r="BF368" s="316" t="s">
        <v>249</v>
      </c>
      <c r="BG368" s="257">
        <f t="shared" ref="BG368:BR368" si="1391">IF(BG366=0,0,BG367/BG366)</f>
        <v>0</v>
      </c>
      <c r="BH368" s="257">
        <f t="shared" si="1391"/>
        <v>0</v>
      </c>
      <c r="BI368" s="257">
        <f t="shared" si="1391"/>
        <v>0</v>
      </c>
      <c r="BJ368" s="257">
        <f t="shared" si="1391"/>
        <v>0</v>
      </c>
      <c r="BK368" s="257">
        <f t="shared" si="1391"/>
        <v>0</v>
      </c>
      <c r="BL368" s="257">
        <f t="shared" si="1391"/>
        <v>0</v>
      </c>
      <c r="BM368" s="257">
        <f t="shared" si="1391"/>
        <v>0</v>
      </c>
      <c r="BN368" s="257">
        <f t="shared" si="1391"/>
        <v>0</v>
      </c>
      <c r="BO368" s="258">
        <f t="shared" si="1391"/>
        <v>0</v>
      </c>
      <c r="BP368" s="258">
        <f t="shared" si="1391"/>
        <v>0</v>
      </c>
      <c r="BQ368" s="258">
        <f t="shared" si="1391"/>
        <v>0</v>
      </c>
      <c r="BR368" s="258">
        <f t="shared" si="1391"/>
        <v>0</v>
      </c>
      <c r="BS368" s="50"/>
      <c r="BT368" s="94"/>
      <c r="BU368" s="95"/>
      <c r="BV368" s="96"/>
      <c r="BW368" s="316" t="s">
        <v>249</v>
      </c>
      <c r="BX368" s="257">
        <f t="shared" ref="BX368:CI368" si="1392">IF(BX366=0,0,BX367/BX366)</f>
        <v>0</v>
      </c>
      <c r="BY368" s="257">
        <f t="shared" si="1392"/>
        <v>0</v>
      </c>
      <c r="BZ368" s="257">
        <f t="shared" si="1392"/>
        <v>0</v>
      </c>
      <c r="CA368" s="257">
        <f t="shared" si="1392"/>
        <v>0</v>
      </c>
      <c r="CB368" s="257">
        <f t="shared" si="1392"/>
        <v>0</v>
      </c>
      <c r="CC368" s="257">
        <f t="shared" si="1392"/>
        <v>0</v>
      </c>
      <c r="CD368" s="257">
        <f t="shared" si="1392"/>
        <v>0</v>
      </c>
      <c r="CE368" s="257">
        <f t="shared" si="1392"/>
        <v>0</v>
      </c>
      <c r="CF368" s="258">
        <f t="shared" si="1392"/>
        <v>0</v>
      </c>
      <c r="CG368" s="258">
        <f t="shared" si="1392"/>
        <v>0</v>
      </c>
      <c r="CH368" s="258">
        <f t="shared" si="1392"/>
        <v>0</v>
      </c>
      <c r="CI368" s="258">
        <f t="shared" si="1392"/>
        <v>0</v>
      </c>
      <c r="CJ368" s="50"/>
      <c r="CK368" s="94"/>
      <c r="CL368" s="95"/>
      <c r="CM368" s="96"/>
      <c r="CN368" s="316" t="s">
        <v>249</v>
      </c>
      <c r="CO368" s="257">
        <f t="shared" ref="CO368:CZ368" si="1393">IF(CO366=0,0,CO367/CO366)</f>
        <v>0</v>
      </c>
      <c r="CP368" s="257">
        <f t="shared" si="1393"/>
        <v>0</v>
      </c>
      <c r="CQ368" s="257">
        <f t="shared" si="1393"/>
        <v>0</v>
      </c>
      <c r="CR368" s="257">
        <f t="shared" si="1393"/>
        <v>0</v>
      </c>
      <c r="CS368" s="257">
        <f t="shared" si="1393"/>
        <v>0</v>
      </c>
      <c r="CT368" s="257">
        <f t="shared" si="1393"/>
        <v>0</v>
      </c>
      <c r="CU368" s="257">
        <f t="shared" si="1393"/>
        <v>0</v>
      </c>
      <c r="CV368" s="257">
        <f t="shared" si="1393"/>
        <v>0</v>
      </c>
      <c r="CW368" s="258">
        <f t="shared" si="1393"/>
        <v>0</v>
      </c>
      <c r="CX368" s="258">
        <f t="shared" si="1393"/>
        <v>0</v>
      </c>
      <c r="CY368" s="258">
        <f t="shared" si="1393"/>
        <v>0</v>
      </c>
      <c r="CZ368" s="258">
        <f t="shared" si="1393"/>
        <v>0</v>
      </c>
      <c r="DA368" s="50"/>
      <c r="DB368" s="94"/>
      <c r="DC368" s="95"/>
      <c r="DD368" s="96"/>
      <c r="DE368" s="316" t="s">
        <v>249</v>
      </c>
      <c r="DF368" s="257">
        <f t="shared" ref="DF368" si="1394">IF(DF366=0,0,DF367/DF366)</f>
        <v>0</v>
      </c>
      <c r="DG368" s="50"/>
    </row>
    <row r="369" spans="1:111" s="14" customFormat="1" ht="15" customHeight="1">
      <c r="A369" s="50"/>
      <c r="B369" s="94"/>
      <c r="C369" s="95" t="s">
        <v>99</v>
      </c>
      <c r="D369" s="96"/>
      <c r="E369" s="316" t="s">
        <v>22</v>
      </c>
      <c r="F369" s="69"/>
      <c r="G369" s="86"/>
      <c r="H369" s="81"/>
      <c r="I369" s="86"/>
      <c r="J369" s="81"/>
      <c r="K369" s="86"/>
      <c r="L369" s="81"/>
      <c r="M369" s="77"/>
      <c r="N369" s="66"/>
      <c r="O369" s="74"/>
      <c r="P369" s="66"/>
      <c r="Q369" s="74"/>
      <c r="R369" s="50"/>
      <c r="S369" s="94"/>
      <c r="T369" s="95" t="s">
        <v>99</v>
      </c>
      <c r="U369" s="96"/>
      <c r="V369" s="316" t="s">
        <v>22</v>
      </c>
      <c r="W369" s="69"/>
      <c r="X369" s="86"/>
      <c r="Y369" s="81"/>
      <c r="Z369" s="86"/>
      <c r="AA369" s="81"/>
      <c r="AB369" s="86"/>
      <c r="AC369" s="81"/>
      <c r="AD369" s="77"/>
      <c r="AE369" s="66"/>
      <c r="AF369" s="74"/>
      <c r="AG369" s="66"/>
      <c r="AH369" s="74"/>
      <c r="AI369" s="50"/>
      <c r="AJ369" s="94"/>
      <c r="AK369" s="95" t="s">
        <v>99</v>
      </c>
      <c r="AL369" s="96"/>
      <c r="AM369" s="316" t="s">
        <v>22</v>
      </c>
      <c r="AN369" s="257"/>
      <c r="AO369" s="343"/>
      <c r="AP369" s="343"/>
      <c r="AQ369" s="343"/>
      <c r="AR369" s="343"/>
      <c r="AS369" s="343"/>
      <c r="AT369" s="343"/>
      <c r="AU369" s="257"/>
      <c r="AV369" s="346"/>
      <c r="AW369" s="346"/>
      <c r="AX369" s="346"/>
      <c r="AY369" s="346"/>
      <c r="AZ369" s="50"/>
      <c r="BA369" s="268"/>
      <c r="BB369" s="48"/>
      <c r="BC369" s="94"/>
      <c r="BD369" s="95" t="s">
        <v>99</v>
      </c>
      <c r="BE369" s="96"/>
      <c r="BF369" s="316" t="s">
        <v>22</v>
      </c>
      <c r="BG369" s="257">
        <f t="shared" ref="BG369:BG370" si="1395">F369</f>
        <v>0</v>
      </c>
      <c r="BH369" s="343">
        <f>G369+BG369</f>
        <v>0</v>
      </c>
      <c r="BI369" s="343">
        <f>H369+BH369</f>
        <v>0</v>
      </c>
      <c r="BJ369" s="343">
        <f>I369+BI369</f>
        <v>0</v>
      </c>
      <c r="BK369" s="343">
        <f>J369+BJ369</f>
        <v>0</v>
      </c>
      <c r="BL369" s="343">
        <f>K369+BK369</f>
        <v>0</v>
      </c>
      <c r="BM369" s="343">
        <f>L369+BL369</f>
        <v>0</v>
      </c>
      <c r="BN369" s="257">
        <f>M369+BM369</f>
        <v>0</v>
      </c>
      <c r="BO369" s="346">
        <f>N369+BN369</f>
        <v>0</v>
      </c>
      <c r="BP369" s="346">
        <f>O369+BO369</f>
        <v>0</v>
      </c>
      <c r="BQ369" s="346">
        <f>P369+BP369</f>
        <v>0</v>
      </c>
      <c r="BR369" s="346">
        <f>Q369+BQ369</f>
        <v>0</v>
      </c>
      <c r="BS369" s="50"/>
      <c r="BT369" s="94"/>
      <c r="BU369" s="95" t="s">
        <v>99</v>
      </c>
      <c r="BV369" s="96"/>
      <c r="BW369" s="316" t="s">
        <v>22</v>
      </c>
      <c r="BX369" s="257">
        <f t="shared" ref="BX369:BX370" si="1396">W369</f>
        <v>0</v>
      </c>
      <c r="BY369" s="343">
        <f>X369+BX369</f>
        <v>0</v>
      </c>
      <c r="BZ369" s="343">
        <f>Y369+BY369</f>
        <v>0</v>
      </c>
      <c r="CA369" s="343">
        <f>Z369+BZ369</f>
        <v>0</v>
      </c>
      <c r="CB369" s="343">
        <f>AA369+CA369</f>
        <v>0</v>
      </c>
      <c r="CC369" s="343">
        <f>AB369+CB369</f>
        <v>0</v>
      </c>
      <c r="CD369" s="343">
        <f>AC369+CC369</f>
        <v>0</v>
      </c>
      <c r="CE369" s="257">
        <f>AD369+CD369</f>
        <v>0</v>
      </c>
      <c r="CF369" s="346">
        <f>AE369+CE369</f>
        <v>0</v>
      </c>
      <c r="CG369" s="346">
        <f>AF369+CF369</f>
        <v>0</v>
      </c>
      <c r="CH369" s="346">
        <f>AG369+CG369</f>
        <v>0</v>
      </c>
      <c r="CI369" s="346">
        <f>AH369+CH369</f>
        <v>0</v>
      </c>
      <c r="CJ369" s="50"/>
      <c r="CK369" s="94"/>
      <c r="CL369" s="95" t="s">
        <v>99</v>
      </c>
      <c r="CM369" s="96"/>
      <c r="CN369" s="316" t="s">
        <v>22</v>
      </c>
      <c r="CO369" s="257">
        <f t="shared" ref="CO369:CO370" si="1397">AN369</f>
        <v>0</v>
      </c>
      <c r="CP369" s="343">
        <f>AO369+CO369</f>
        <v>0</v>
      </c>
      <c r="CQ369" s="343">
        <f>AP369+CP369</f>
        <v>0</v>
      </c>
      <c r="CR369" s="343">
        <f>AQ369+CQ369</f>
        <v>0</v>
      </c>
      <c r="CS369" s="343">
        <f>AR369+CR369</f>
        <v>0</v>
      </c>
      <c r="CT369" s="343">
        <f>AS369+CS369</f>
        <v>0</v>
      </c>
      <c r="CU369" s="343">
        <f>AT369+CT369</f>
        <v>0</v>
      </c>
      <c r="CV369" s="257">
        <f>AU369+CU369</f>
        <v>0</v>
      </c>
      <c r="CW369" s="346">
        <f>AV369+CV369</f>
        <v>0</v>
      </c>
      <c r="CX369" s="346">
        <f>AW369+CW369</f>
        <v>0</v>
      </c>
      <c r="CY369" s="346">
        <f>AX369+CX369</f>
        <v>0</v>
      </c>
      <c r="CZ369" s="346">
        <f>AY369+CY369</f>
        <v>0</v>
      </c>
      <c r="DA369" s="50"/>
      <c r="DB369" s="94"/>
      <c r="DC369" s="95" t="s">
        <v>99</v>
      </c>
      <c r="DD369" s="96"/>
      <c r="DE369" s="316" t="s">
        <v>22</v>
      </c>
      <c r="DF369" s="257"/>
      <c r="DG369" s="50"/>
    </row>
    <row r="370" spans="1:111" s="14" customFormat="1" ht="15" customHeight="1">
      <c r="A370" s="50"/>
      <c r="B370" s="94"/>
      <c r="C370" s="95"/>
      <c r="D370" s="96"/>
      <c r="E370" s="316" t="s">
        <v>140</v>
      </c>
      <c r="F370" s="69"/>
      <c r="G370" s="86"/>
      <c r="H370" s="81"/>
      <c r="I370" s="86"/>
      <c r="J370" s="81"/>
      <c r="K370" s="86"/>
      <c r="L370" s="81"/>
      <c r="M370" s="77"/>
      <c r="N370" s="66"/>
      <c r="O370" s="74"/>
      <c r="P370" s="66"/>
      <c r="Q370" s="74"/>
      <c r="R370" s="50"/>
      <c r="S370" s="94"/>
      <c r="T370" s="95"/>
      <c r="U370" s="96"/>
      <c r="V370" s="316" t="s">
        <v>140</v>
      </c>
      <c r="W370" s="69"/>
      <c r="X370" s="86"/>
      <c r="Y370" s="81"/>
      <c r="Z370" s="86"/>
      <c r="AA370" s="81"/>
      <c r="AB370" s="86"/>
      <c r="AC370" s="81"/>
      <c r="AD370" s="77"/>
      <c r="AE370" s="66"/>
      <c r="AF370" s="74"/>
      <c r="AG370" s="66"/>
      <c r="AH370" s="74"/>
      <c r="AI370" s="50"/>
      <c r="AJ370" s="94"/>
      <c r="AK370" s="95"/>
      <c r="AL370" s="96"/>
      <c r="AM370" s="316" t="s">
        <v>140</v>
      </c>
      <c r="AN370" s="257"/>
      <c r="AO370" s="343"/>
      <c r="AP370" s="343"/>
      <c r="AQ370" s="343"/>
      <c r="AR370" s="343"/>
      <c r="AS370" s="343"/>
      <c r="AT370" s="343"/>
      <c r="AU370" s="257"/>
      <c r="AV370" s="346"/>
      <c r="AW370" s="346"/>
      <c r="AX370" s="346"/>
      <c r="AY370" s="346"/>
      <c r="AZ370" s="50"/>
      <c r="BA370" s="268"/>
      <c r="BB370" s="48"/>
      <c r="BC370" s="94"/>
      <c r="BD370" s="95"/>
      <c r="BE370" s="96"/>
      <c r="BF370" s="316" t="s">
        <v>140</v>
      </c>
      <c r="BG370" s="257">
        <f t="shared" si="1395"/>
        <v>0</v>
      </c>
      <c r="BH370" s="343">
        <f>G370+BG370</f>
        <v>0</v>
      </c>
      <c r="BI370" s="343">
        <f>H370+BH370</f>
        <v>0</v>
      </c>
      <c r="BJ370" s="343">
        <f>I370+BI370</f>
        <v>0</v>
      </c>
      <c r="BK370" s="343">
        <f>J370+BJ370</f>
        <v>0</v>
      </c>
      <c r="BL370" s="343">
        <f>K370+BK370</f>
        <v>0</v>
      </c>
      <c r="BM370" s="343">
        <f>L370+BL370</f>
        <v>0</v>
      </c>
      <c r="BN370" s="257">
        <f>M370+BM370</f>
        <v>0</v>
      </c>
      <c r="BO370" s="346">
        <f>N370+BN370</f>
        <v>0</v>
      </c>
      <c r="BP370" s="346">
        <f>O370+BO370</f>
        <v>0</v>
      </c>
      <c r="BQ370" s="346">
        <f>P370+BP370</f>
        <v>0</v>
      </c>
      <c r="BR370" s="346">
        <f>Q370+BQ370</f>
        <v>0</v>
      </c>
      <c r="BS370" s="50"/>
      <c r="BT370" s="94"/>
      <c r="BU370" s="95"/>
      <c r="BV370" s="96"/>
      <c r="BW370" s="316" t="s">
        <v>140</v>
      </c>
      <c r="BX370" s="257">
        <f t="shared" si="1396"/>
        <v>0</v>
      </c>
      <c r="BY370" s="343">
        <f>X370+BX370</f>
        <v>0</v>
      </c>
      <c r="BZ370" s="343">
        <f>Y370+BY370</f>
        <v>0</v>
      </c>
      <c r="CA370" s="343">
        <f>Z370+BZ370</f>
        <v>0</v>
      </c>
      <c r="CB370" s="343">
        <f>AA370+CA370</f>
        <v>0</v>
      </c>
      <c r="CC370" s="343">
        <f>AB370+CB370</f>
        <v>0</v>
      </c>
      <c r="CD370" s="343">
        <f>AC370+CC370</f>
        <v>0</v>
      </c>
      <c r="CE370" s="257">
        <f>AD370+CD370</f>
        <v>0</v>
      </c>
      <c r="CF370" s="346">
        <f>AE370+CE370</f>
        <v>0</v>
      </c>
      <c r="CG370" s="346">
        <f>AF370+CF370</f>
        <v>0</v>
      </c>
      <c r="CH370" s="346">
        <f>AG370+CG370</f>
        <v>0</v>
      </c>
      <c r="CI370" s="346">
        <f>AH370+CH370</f>
        <v>0</v>
      </c>
      <c r="CJ370" s="50"/>
      <c r="CK370" s="94"/>
      <c r="CL370" s="95"/>
      <c r="CM370" s="96"/>
      <c r="CN370" s="316" t="s">
        <v>140</v>
      </c>
      <c r="CO370" s="257">
        <f t="shared" si="1397"/>
        <v>0</v>
      </c>
      <c r="CP370" s="343">
        <f>AO370+CO370</f>
        <v>0</v>
      </c>
      <c r="CQ370" s="343">
        <f>AP370+CP370</f>
        <v>0</v>
      </c>
      <c r="CR370" s="343">
        <f>AQ370+CQ370</f>
        <v>0</v>
      </c>
      <c r="CS370" s="343">
        <f>AR370+CR370</f>
        <v>0</v>
      </c>
      <c r="CT370" s="343">
        <f>AS370+CS370</f>
        <v>0</v>
      </c>
      <c r="CU370" s="343">
        <f>AT370+CT370</f>
        <v>0</v>
      </c>
      <c r="CV370" s="257">
        <f>AU370+CU370</f>
        <v>0</v>
      </c>
      <c r="CW370" s="346">
        <f>AV370+CV370</f>
        <v>0</v>
      </c>
      <c r="CX370" s="346">
        <f>AW370+CW370</f>
        <v>0</v>
      </c>
      <c r="CY370" s="346">
        <f>AX370+CX370</f>
        <v>0</v>
      </c>
      <c r="CZ370" s="346">
        <f>AY370+CY370</f>
        <v>0</v>
      </c>
      <c r="DA370" s="50"/>
      <c r="DB370" s="94"/>
      <c r="DC370" s="95"/>
      <c r="DD370" s="96"/>
      <c r="DE370" s="316" t="s">
        <v>140</v>
      </c>
      <c r="DF370" s="257"/>
      <c r="DG370" s="50"/>
    </row>
    <row r="371" spans="1:111" s="14" customFormat="1" ht="15" customHeight="1">
      <c r="A371" s="50"/>
      <c r="B371" s="94"/>
      <c r="C371" s="95"/>
      <c r="D371" s="96"/>
      <c r="E371" s="316" t="s">
        <v>249</v>
      </c>
      <c r="F371" s="69">
        <f t="shared" si="1370"/>
        <v>0</v>
      </c>
      <c r="G371" s="86">
        <f t="shared" si="1370"/>
        <v>0</v>
      </c>
      <c r="H371" s="81">
        <f t="shared" si="1370"/>
        <v>0</v>
      </c>
      <c r="I371" s="86">
        <f t="shared" si="1370"/>
        <v>0</v>
      </c>
      <c r="J371" s="81">
        <f t="shared" si="1370"/>
        <v>0</v>
      </c>
      <c r="K371" s="86">
        <f t="shared" si="1370"/>
        <v>0</v>
      </c>
      <c r="L371" s="81">
        <f t="shared" si="1370"/>
        <v>0</v>
      </c>
      <c r="M371" s="77">
        <f t="shared" si="1370"/>
        <v>0</v>
      </c>
      <c r="N371" s="66">
        <f t="shared" si="1370"/>
        <v>0</v>
      </c>
      <c r="O371" s="74">
        <f t="shared" si="1370"/>
        <v>0</v>
      </c>
      <c r="P371" s="66">
        <f t="shared" si="1370"/>
        <v>0</v>
      </c>
      <c r="Q371" s="74">
        <f t="shared" si="1370"/>
        <v>0</v>
      </c>
      <c r="R371" s="50"/>
      <c r="S371" s="94"/>
      <c r="T371" s="95"/>
      <c r="U371" s="96"/>
      <c r="V371" s="316" t="s">
        <v>249</v>
      </c>
      <c r="W371" s="69">
        <f t="shared" ref="W371:AH371" si="1398">IF(W369=0,0,W370/W369)</f>
        <v>0</v>
      </c>
      <c r="X371" s="86">
        <f t="shared" si="1398"/>
        <v>0</v>
      </c>
      <c r="Y371" s="81">
        <f t="shared" si="1398"/>
        <v>0</v>
      </c>
      <c r="Z371" s="86">
        <f t="shared" si="1398"/>
        <v>0</v>
      </c>
      <c r="AA371" s="81">
        <f t="shared" si="1398"/>
        <v>0</v>
      </c>
      <c r="AB371" s="86">
        <f t="shared" si="1398"/>
        <v>0</v>
      </c>
      <c r="AC371" s="81">
        <f t="shared" si="1398"/>
        <v>0</v>
      </c>
      <c r="AD371" s="77">
        <f t="shared" si="1398"/>
        <v>0</v>
      </c>
      <c r="AE371" s="66">
        <f t="shared" si="1398"/>
        <v>0</v>
      </c>
      <c r="AF371" s="74">
        <f t="shared" si="1398"/>
        <v>0</v>
      </c>
      <c r="AG371" s="66">
        <f t="shared" si="1398"/>
        <v>0</v>
      </c>
      <c r="AH371" s="74">
        <f t="shared" si="1398"/>
        <v>0</v>
      </c>
      <c r="AI371" s="50"/>
      <c r="AJ371" s="94"/>
      <c r="AK371" s="95"/>
      <c r="AL371" s="96"/>
      <c r="AM371" s="316" t="s">
        <v>249</v>
      </c>
      <c r="AN371" s="257">
        <f t="shared" ref="AN371:AY371" si="1399">IF(AN369=0,0,AN370/AN369)</f>
        <v>0</v>
      </c>
      <c r="AO371" s="343">
        <f t="shared" si="1399"/>
        <v>0</v>
      </c>
      <c r="AP371" s="343">
        <f t="shared" si="1399"/>
        <v>0</v>
      </c>
      <c r="AQ371" s="343">
        <f t="shared" si="1399"/>
        <v>0</v>
      </c>
      <c r="AR371" s="343">
        <f t="shared" si="1399"/>
        <v>0</v>
      </c>
      <c r="AS371" s="343">
        <f t="shared" si="1399"/>
        <v>0</v>
      </c>
      <c r="AT371" s="343">
        <f t="shared" si="1399"/>
        <v>0</v>
      </c>
      <c r="AU371" s="257">
        <f t="shared" si="1399"/>
        <v>0</v>
      </c>
      <c r="AV371" s="346">
        <f t="shared" si="1399"/>
        <v>0</v>
      </c>
      <c r="AW371" s="346">
        <f t="shared" si="1399"/>
        <v>0</v>
      </c>
      <c r="AX371" s="346">
        <f t="shared" si="1399"/>
        <v>0</v>
      </c>
      <c r="AY371" s="346">
        <f t="shared" si="1399"/>
        <v>0</v>
      </c>
      <c r="AZ371" s="50"/>
      <c r="BA371" s="268"/>
      <c r="BB371" s="48"/>
      <c r="BC371" s="94"/>
      <c r="BD371" s="95"/>
      <c r="BE371" s="96"/>
      <c r="BF371" s="316" t="s">
        <v>249</v>
      </c>
      <c r="BG371" s="257">
        <f t="shared" ref="BG371:BR371" si="1400">IF(BG369=0,0,BG370/BG369)</f>
        <v>0</v>
      </c>
      <c r="BH371" s="343">
        <f t="shared" si="1400"/>
        <v>0</v>
      </c>
      <c r="BI371" s="343">
        <f t="shared" si="1400"/>
        <v>0</v>
      </c>
      <c r="BJ371" s="343">
        <f t="shared" si="1400"/>
        <v>0</v>
      </c>
      <c r="BK371" s="343">
        <f t="shared" si="1400"/>
        <v>0</v>
      </c>
      <c r="BL371" s="343">
        <f t="shared" si="1400"/>
        <v>0</v>
      </c>
      <c r="BM371" s="343">
        <f t="shared" si="1400"/>
        <v>0</v>
      </c>
      <c r="BN371" s="257">
        <f t="shared" si="1400"/>
        <v>0</v>
      </c>
      <c r="BO371" s="346">
        <f t="shared" si="1400"/>
        <v>0</v>
      </c>
      <c r="BP371" s="346">
        <f t="shared" si="1400"/>
        <v>0</v>
      </c>
      <c r="BQ371" s="346">
        <f t="shared" si="1400"/>
        <v>0</v>
      </c>
      <c r="BR371" s="346">
        <f t="shared" si="1400"/>
        <v>0</v>
      </c>
      <c r="BS371" s="50"/>
      <c r="BT371" s="94"/>
      <c r="BU371" s="95"/>
      <c r="BV371" s="96"/>
      <c r="BW371" s="316" t="s">
        <v>249</v>
      </c>
      <c r="BX371" s="257">
        <f t="shared" ref="BX371:CI371" si="1401">IF(BX369=0,0,BX370/BX369)</f>
        <v>0</v>
      </c>
      <c r="BY371" s="343">
        <f t="shared" si="1401"/>
        <v>0</v>
      </c>
      <c r="BZ371" s="343">
        <f t="shared" si="1401"/>
        <v>0</v>
      </c>
      <c r="CA371" s="343">
        <f t="shared" si="1401"/>
        <v>0</v>
      </c>
      <c r="CB371" s="343">
        <f t="shared" si="1401"/>
        <v>0</v>
      </c>
      <c r="CC371" s="343">
        <f t="shared" si="1401"/>
        <v>0</v>
      </c>
      <c r="CD371" s="343">
        <f t="shared" si="1401"/>
        <v>0</v>
      </c>
      <c r="CE371" s="257">
        <f t="shared" si="1401"/>
        <v>0</v>
      </c>
      <c r="CF371" s="346">
        <f t="shared" si="1401"/>
        <v>0</v>
      </c>
      <c r="CG371" s="346">
        <f t="shared" si="1401"/>
        <v>0</v>
      </c>
      <c r="CH371" s="346">
        <f t="shared" si="1401"/>
        <v>0</v>
      </c>
      <c r="CI371" s="346">
        <f t="shared" si="1401"/>
        <v>0</v>
      </c>
      <c r="CJ371" s="50"/>
      <c r="CK371" s="94"/>
      <c r="CL371" s="95"/>
      <c r="CM371" s="96"/>
      <c r="CN371" s="316" t="s">
        <v>249</v>
      </c>
      <c r="CO371" s="257">
        <f t="shared" ref="CO371:CZ371" si="1402">IF(CO369=0,0,CO370/CO369)</f>
        <v>0</v>
      </c>
      <c r="CP371" s="343">
        <f t="shared" si="1402"/>
        <v>0</v>
      </c>
      <c r="CQ371" s="343">
        <f t="shared" si="1402"/>
        <v>0</v>
      </c>
      <c r="CR371" s="343">
        <f t="shared" si="1402"/>
        <v>0</v>
      </c>
      <c r="CS371" s="343">
        <f t="shared" si="1402"/>
        <v>0</v>
      </c>
      <c r="CT371" s="343">
        <f t="shared" si="1402"/>
        <v>0</v>
      </c>
      <c r="CU371" s="343">
        <f t="shared" si="1402"/>
        <v>0</v>
      </c>
      <c r="CV371" s="257">
        <f t="shared" si="1402"/>
        <v>0</v>
      </c>
      <c r="CW371" s="346">
        <f t="shared" si="1402"/>
        <v>0</v>
      </c>
      <c r="CX371" s="346">
        <f t="shared" si="1402"/>
        <v>0</v>
      </c>
      <c r="CY371" s="346">
        <f t="shared" si="1402"/>
        <v>0</v>
      </c>
      <c r="CZ371" s="346">
        <f t="shared" si="1402"/>
        <v>0</v>
      </c>
      <c r="DA371" s="50"/>
      <c r="DB371" s="94"/>
      <c r="DC371" s="95"/>
      <c r="DD371" s="96"/>
      <c r="DE371" s="316" t="s">
        <v>249</v>
      </c>
      <c r="DF371" s="257">
        <f t="shared" ref="DF371" si="1403">IF(DF369=0,0,DF370/DF369)</f>
        <v>0</v>
      </c>
      <c r="DG371" s="50"/>
    </row>
    <row r="372" spans="1:111" s="14" customFormat="1" ht="15" customHeight="1">
      <c r="A372" s="50"/>
      <c r="B372" s="94"/>
      <c r="C372" s="95" t="s">
        <v>100</v>
      </c>
      <c r="D372" s="96"/>
      <c r="E372" s="316" t="s">
        <v>22</v>
      </c>
      <c r="F372" s="69"/>
      <c r="G372" s="77"/>
      <c r="H372" s="69"/>
      <c r="I372" s="77"/>
      <c r="J372" s="69"/>
      <c r="K372" s="77"/>
      <c r="L372" s="69"/>
      <c r="M372" s="77"/>
      <c r="N372" s="67"/>
      <c r="O372" s="75"/>
      <c r="P372" s="67"/>
      <c r="Q372" s="75"/>
      <c r="R372" s="50"/>
      <c r="S372" s="94"/>
      <c r="T372" s="95" t="s">
        <v>100</v>
      </c>
      <c r="U372" s="96"/>
      <c r="V372" s="316" t="s">
        <v>22</v>
      </c>
      <c r="W372" s="69"/>
      <c r="X372" s="77"/>
      <c r="Y372" s="69"/>
      <c r="Z372" s="77"/>
      <c r="AA372" s="69"/>
      <c r="AB372" s="77"/>
      <c r="AC372" s="69"/>
      <c r="AD372" s="77"/>
      <c r="AE372" s="67"/>
      <c r="AF372" s="75"/>
      <c r="AG372" s="67"/>
      <c r="AH372" s="75"/>
      <c r="AI372" s="50"/>
      <c r="AJ372" s="94"/>
      <c r="AK372" s="95" t="s">
        <v>100</v>
      </c>
      <c r="AL372" s="96"/>
      <c r="AM372" s="316" t="s">
        <v>22</v>
      </c>
      <c r="AN372" s="257"/>
      <c r="AO372" s="257"/>
      <c r="AP372" s="257"/>
      <c r="AQ372" s="257"/>
      <c r="AR372" s="257"/>
      <c r="AS372" s="257"/>
      <c r="AT372" s="257"/>
      <c r="AU372" s="257"/>
      <c r="AV372" s="258"/>
      <c r="AW372" s="258"/>
      <c r="AX372" s="258"/>
      <c r="AY372" s="258"/>
      <c r="AZ372" s="50"/>
      <c r="BA372" s="268"/>
      <c r="BB372" s="48"/>
      <c r="BC372" s="94"/>
      <c r="BD372" s="95" t="s">
        <v>100</v>
      </c>
      <c r="BE372" s="96"/>
      <c r="BF372" s="316" t="s">
        <v>22</v>
      </c>
      <c r="BG372" s="257">
        <f t="shared" ref="BG372:BG373" si="1404">F372</f>
        <v>0</v>
      </c>
      <c r="BH372" s="257">
        <f>G372+BG372</f>
        <v>0</v>
      </c>
      <c r="BI372" s="257">
        <f>H372+BH372</f>
        <v>0</v>
      </c>
      <c r="BJ372" s="257">
        <f>I372+BI372</f>
        <v>0</v>
      </c>
      <c r="BK372" s="257">
        <f>J372+BJ372</f>
        <v>0</v>
      </c>
      <c r="BL372" s="257">
        <f>K372+BK372</f>
        <v>0</v>
      </c>
      <c r="BM372" s="257">
        <f>L372+BL372</f>
        <v>0</v>
      </c>
      <c r="BN372" s="257">
        <f>M372+BM372</f>
        <v>0</v>
      </c>
      <c r="BO372" s="258">
        <f>N372+BN372</f>
        <v>0</v>
      </c>
      <c r="BP372" s="258">
        <f>O372+BO372</f>
        <v>0</v>
      </c>
      <c r="BQ372" s="258">
        <f>P372+BP372</f>
        <v>0</v>
      </c>
      <c r="BR372" s="258">
        <f>Q372+BQ372</f>
        <v>0</v>
      </c>
      <c r="BS372" s="50"/>
      <c r="BT372" s="94"/>
      <c r="BU372" s="95" t="s">
        <v>100</v>
      </c>
      <c r="BV372" s="96"/>
      <c r="BW372" s="316" t="s">
        <v>22</v>
      </c>
      <c r="BX372" s="257">
        <f t="shared" ref="BX372:BX373" si="1405">W372</f>
        <v>0</v>
      </c>
      <c r="BY372" s="257">
        <f>X372+BX372</f>
        <v>0</v>
      </c>
      <c r="BZ372" s="257">
        <f>Y372+BY372</f>
        <v>0</v>
      </c>
      <c r="CA372" s="257">
        <f>Z372+BZ372</f>
        <v>0</v>
      </c>
      <c r="CB372" s="257">
        <f>AA372+CA372</f>
        <v>0</v>
      </c>
      <c r="CC372" s="257">
        <f>AB372+CB372</f>
        <v>0</v>
      </c>
      <c r="CD372" s="257">
        <f>AC372+CC372</f>
        <v>0</v>
      </c>
      <c r="CE372" s="257">
        <f>AD372+CD372</f>
        <v>0</v>
      </c>
      <c r="CF372" s="258">
        <f>AE372+CE372</f>
        <v>0</v>
      </c>
      <c r="CG372" s="258">
        <f>AF372+CF372</f>
        <v>0</v>
      </c>
      <c r="CH372" s="258">
        <f>AG372+CG372</f>
        <v>0</v>
      </c>
      <c r="CI372" s="258">
        <f>AH372+CH372</f>
        <v>0</v>
      </c>
      <c r="CJ372" s="50"/>
      <c r="CK372" s="94"/>
      <c r="CL372" s="95" t="s">
        <v>100</v>
      </c>
      <c r="CM372" s="96"/>
      <c r="CN372" s="316" t="s">
        <v>22</v>
      </c>
      <c r="CO372" s="257">
        <f t="shared" ref="CO372:CO373" si="1406">AN372</f>
        <v>0</v>
      </c>
      <c r="CP372" s="257">
        <f>AO372+CO372</f>
        <v>0</v>
      </c>
      <c r="CQ372" s="257">
        <f>AP372+CP372</f>
        <v>0</v>
      </c>
      <c r="CR372" s="257">
        <f>AQ372+CQ372</f>
        <v>0</v>
      </c>
      <c r="CS372" s="257">
        <f>AR372+CR372</f>
        <v>0</v>
      </c>
      <c r="CT372" s="257">
        <f>AS372+CS372</f>
        <v>0</v>
      </c>
      <c r="CU372" s="257">
        <f>AT372+CT372</f>
        <v>0</v>
      </c>
      <c r="CV372" s="257">
        <f>AU372+CU372</f>
        <v>0</v>
      </c>
      <c r="CW372" s="258">
        <f>AV372+CV372</f>
        <v>0</v>
      </c>
      <c r="CX372" s="258">
        <f>AW372+CW372</f>
        <v>0</v>
      </c>
      <c r="CY372" s="258">
        <f>AX372+CX372</f>
        <v>0</v>
      </c>
      <c r="CZ372" s="258">
        <f>AY372+CY372</f>
        <v>0</v>
      </c>
      <c r="DA372" s="50"/>
      <c r="DB372" s="94"/>
      <c r="DC372" s="95" t="s">
        <v>100</v>
      </c>
      <c r="DD372" s="96"/>
      <c r="DE372" s="316" t="s">
        <v>22</v>
      </c>
      <c r="DF372" s="257"/>
      <c r="DG372" s="50"/>
    </row>
    <row r="373" spans="1:111" s="14" customFormat="1" ht="15" customHeight="1">
      <c r="A373" s="50"/>
      <c r="B373" s="94"/>
      <c r="C373" s="95"/>
      <c r="D373" s="96"/>
      <c r="E373" s="316" t="s">
        <v>140</v>
      </c>
      <c r="F373" s="69"/>
      <c r="G373" s="77"/>
      <c r="H373" s="69"/>
      <c r="I373" s="77"/>
      <c r="J373" s="69"/>
      <c r="K373" s="77"/>
      <c r="L373" s="69"/>
      <c r="M373" s="77"/>
      <c r="N373" s="67"/>
      <c r="O373" s="75"/>
      <c r="P373" s="67"/>
      <c r="Q373" s="75"/>
      <c r="R373" s="50"/>
      <c r="S373" s="94"/>
      <c r="T373" s="95"/>
      <c r="U373" s="96"/>
      <c r="V373" s="316" t="s">
        <v>140</v>
      </c>
      <c r="W373" s="69"/>
      <c r="X373" s="77"/>
      <c r="Y373" s="69"/>
      <c r="Z373" s="77"/>
      <c r="AA373" s="69"/>
      <c r="AB373" s="77"/>
      <c r="AC373" s="69"/>
      <c r="AD373" s="77"/>
      <c r="AE373" s="67"/>
      <c r="AF373" s="75"/>
      <c r="AG373" s="67"/>
      <c r="AH373" s="75"/>
      <c r="AI373" s="50"/>
      <c r="AJ373" s="94"/>
      <c r="AK373" s="95"/>
      <c r="AL373" s="96"/>
      <c r="AM373" s="316" t="s">
        <v>140</v>
      </c>
      <c r="AN373" s="257"/>
      <c r="AO373" s="257"/>
      <c r="AP373" s="257"/>
      <c r="AQ373" s="257"/>
      <c r="AR373" s="257"/>
      <c r="AS373" s="257"/>
      <c r="AT373" s="257"/>
      <c r="AU373" s="257"/>
      <c r="AV373" s="258"/>
      <c r="AW373" s="258"/>
      <c r="AX373" s="258"/>
      <c r="AY373" s="258"/>
      <c r="AZ373" s="50"/>
      <c r="BA373" s="268"/>
      <c r="BB373" s="48"/>
      <c r="BC373" s="94"/>
      <c r="BD373" s="95"/>
      <c r="BE373" s="96"/>
      <c r="BF373" s="316" t="s">
        <v>140</v>
      </c>
      <c r="BG373" s="257">
        <f t="shared" si="1404"/>
        <v>0</v>
      </c>
      <c r="BH373" s="257">
        <f>G373+BG373</f>
        <v>0</v>
      </c>
      <c r="BI373" s="257">
        <f>H373+BH373</f>
        <v>0</v>
      </c>
      <c r="BJ373" s="257">
        <f>I373+BI373</f>
        <v>0</v>
      </c>
      <c r="BK373" s="257">
        <f>J373+BJ373</f>
        <v>0</v>
      </c>
      <c r="BL373" s="257">
        <f>K373+BK373</f>
        <v>0</v>
      </c>
      <c r="BM373" s="257">
        <f>L373+BL373</f>
        <v>0</v>
      </c>
      <c r="BN373" s="257">
        <f>M373+BM373</f>
        <v>0</v>
      </c>
      <c r="BO373" s="258">
        <f>N373+BN373</f>
        <v>0</v>
      </c>
      <c r="BP373" s="258">
        <f>O373+BO373</f>
        <v>0</v>
      </c>
      <c r="BQ373" s="258">
        <f>P373+BP373</f>
        <v>0</v>
      </c>
      <c r="BR373" s="258">
        <f>Q373+BQ373</f>
        <v>0</v>
      </c>
      <c r="BS373" s="50"/>
      <c r="BT373" s="94"/>
      <c r="BU373" s="95"/>
      <c r="BV373" s="96"/>
      <c r="BW373" s="316" t="s">
        <v>140</v>
      </c>
      <c r="BX373" s="257">
        <f t="shared" si="1405"/>
        <v>0</v>
      </c>
      <c r="BY373" s="257">
        <f>X373+BX373</f>
        <v>0</v>
      </c>
      <c r="BZ373" s="257">
        <f>Y373+BY373</f>
        <v>0</v>
      </c>
      <c r="CA373" s="257">
        <f>Z373+BZ373</f>
        <v>0</v>
      </c>
      <c r="CB373" s="257">
        <f>AA373+CA373</f>
        <v>0</v>
      </c>
      <c r="CC373" s="257">
        <f>AB373+CB373</f>
        <v>0</v>
      </c>
      <c r="CD373" s="257">
        <f>AC373+CC373</f>
        <v>0</v>
      </c>
      <c r="CE373" s="257">
        <f>AD373+CD373</f>
        <v>0</v>
      </c>
      <c r="CF373" s="258">
        <f>AE373+CE373</f>
        <v>0</v>
      </c>
      <c r="CG373" s="258">
        <f>AF373+CF373</f>
        <v>0</v>
      </c>
      <c r="CH373" s="258">
        <f>AG373+CG373</f>
        <v>0</v>
      </c>
      <c r="CI373" s="258">
        <f>AH373+CH373</f>
        <v>0</v>
      </c>
      <c r="CJ373" s="50"/>
      <c r="CK373" s="94"/>
      <c r="CL373" s="95"/>
      <c r="CM373" s="96"/>
      <c r="CN373" s="316" t="s">
        <v>140</v>
      </c>
      <c r="CO373" s="257">
        <f t="shared" si="1406"/>
        <v>0</v>
      </c>
      <c r="CP373" s="257">
        <f>AO373+CO373</f>
        <v>0</v>
      </c>
      <c r="CQ373" s="257">
        <f>AP373+CP373</f>
        <v>0</v>
      </c>
      <c r="CR373" s="257">
        <f>AQ373+CQ373</f>
        <v>0</v>
      </c>
      <c r="CS373" s="257">
        <f>AR373+CR373</f>
        <v>0</v>
      </c>
      <c r="CT373" s="257">
        <f>AS373+CS373</f>
        <v>0</v>
      </c>
      <c r="CU373" s="257">
        <f>AT373+CT373</f>
        <v>0</v>
      </c>
      <c r="CV373" s="257">
        <f>AU373+CU373</f>
        <v>0</v>
      </c>
      <c r="CW373" s="258">
        <f>AV373+CV373</f>
        <v>0</v>
      </c>
      <c r="CX373" s="258">
        <f>AW373+CW373</f>
        <v>0</v>
      </c>
      <c r="CY373" s="258">
        <f>AX373+CX373</f>
        <v>0</v>
      </c>
      <c r="CZ373" s="258">
        <f>AY373+CY373</f>
        <v>0</v>
      </c>
      <c r="DA373" s="50"/>
      <c r="DB373" s="94"/>
      <c r="DC373" s="95"/>
      <c r="DD373" s="96"/>
      <c r="DE373" s="316" t="s">
        <v>140</v>
      </c>
      <c r="DF373" s="257"/>
      <c r="DG373" s="50"/>
    </row>
    <row r="374" spans="1:111" s="14" customFormat="1" ht="15" customHeight="1">
      <c r="A374" s="50"/>
      <c r="B374" s="94"/>
      <c r="C374" s="95"/>
      <c r="D374" s="96"/>
      <c r="E374" s="316" t="s">
        <v>249</v>
      </c>
      <c r="F374" s="69">
        <f t="shared" si="1370"/>
        <v>0</v>
      </c>
      <c r="G374" s="77">
        <f t="shared" si="1370"/>
        <v>0</v>
      </c>
      <c r="H374" s="69">
        <f t="shared" si="1370"/>
        <v>0</v>
      </c>
      <c r="I374" s="77">
        <f t="shared" si="1370"/>
        <v>0</v>
      </c>
      <c r="J374" s="69">
        <f t="shared" si="1370"/>
        <v>0</v>
      </c>
      <c r="K374" s="77">
        <f t="shared" si="1370"/>
        <v>0</v>
      </c>
      <c r="L374" s="69">
        <f t="shared" si="1370"/>
        <v>0</v>
      </c>
      <c r="M374" s="77">
        <f t="shared" si="1370"/>
        <v>0</v>
      </c>
      <c r="N374" s="67">
        <f t="shared" si="1370"/>
        <v>0</v>
      </c>
      <c r="O374" s="75">
        <f t="shared" si="1370"/>
        <v>0</v>
      </c>
      <c r="P374" s="67">
        <f t="shared" si="1370"/>
        <v>0</v>
      </c>
      <c r="Q374" s="75">
        <f t="shared" si="1370"/>
        <v>0</v>
      </c>
      <c r="R374" s="50"/>
      <c r="S374" s="94"/>
      <c r="T374" s="95"/>
      <c r="U374" s="96"/>
      <c r="V374" s="316" t="s">
        <v>249</v>
      </c>
      <c r="W374" s="69">
        <f t="shared" ref="W374:AH374" si="1407">IF(W372=0,0,W373/W372)</f>
        <v>0</v>
      </c>
      <c r="X374" s="77">
        <f t="shared" si="1407"/>
        <v>0</v>
      </c>
      <c r="Y374" s="69">
        <f t="shared" si="1407"/>
        <v>0</v>
      </c>
      <c r="Z374" s="77">
        <f t="shared" si="1407"/>
        <v>0</v>
      </c>
      <c r="AA374" s="69">
        <f t="shared" si="1407"/>
        <v>0</v>
      </c>
      <c r="AB374" s="77">
        <f t="shared" si="1407"/>
        <v>0</v>
      </c>
      <c r="AC374" s="69">
        <f t="shared" si="1407"/>
        <v>0</v>
      </c>
      <c r="AD374" s="77">
        <f t="shared" si="1407"/>
        <v>0</v>
      </c>
      <c r="AE374" s="67">
        <f t="shared" si="1407"/>
        <v>0</v>
      </c>
      <c r="AF374" s="75">
        <f t="shared" si="1407"/>
        <v>0</v>
      </c>
      <c r="AG374" s="67">
        <f t="shared" si="1407"/>
        <v>0</v>
      </c>
      <c r="AH374" s="75">
        <f t="shared" si="1407"/>
        <v>0</v>
      </c>
      <c r="AI374" s="50"/>
      <c r="AJ374" s="94"/>
      <c r="AK374" s="95"/>
      <c r="AL374" s="96"/>
      <c r="AM374" s="316" t="s">
        <v>249</v>
      </c>
      <c r="AN374" s="257">
        <f t="shared" ref="AN374:AY374" si="1408">IF(AN372=0,0,AN373/AN372)</f>
        <v>0</v>
      </c>
      <c r="AO374" s="257">
        <f t="shared" si="1408"/>
        <v>0</v>
      </c>
      <c r="AP374" s="257">
        <f t="shared" si="1408"/>
        <v>0</v>
      </c>
      <c r="AQ374" s="257">
        <f t="shared" si="1408"/>
        <v>0</v>
      </c>
      <c r="AR374" s="257">
        <f t="shared" si="1408"/>
        <v>0</v>
      </c>
      <c r="AS374" s="257">
        <f t="shared" si="1408"/>
        <v>0</v>
      </c>
      <c r="AT374" s="257">
        <f t="shared" si="1408"/>
        <v>0</v>
      </c>
      <c r="AU374" s="257">
        <f t="shared" si="1408"/>
        <v>0</v>
      </c>
      <c r="AV374" s="258">
        <f t="shared" si="1408"/>
        <v>0</v>
      </c>
      <c r="AW374" s="258">
        <f t="shared" si="1408"/>
        <v>0</v>
      </c>
      <c r="AX374" s="258">
        <f t="shared" si="1408"/>
        <v>0</v>
      </c>
      <c r="AY374" s="258">
        <f t="shared" si="1408"/>
        <v>0</v>
      </c>
      <c r="AZ374" s="50"/>
      <c r="BA374" s="268"/>
      <c r="BB374" s="48"/>
      <c r="BC374" s="94"/>
      <c r="BD374" s="95"/>
      <c r="BE374" s="96"/>
      <c r="BF374" s="316" t="s">
        <v>249</v>
      </c>
      <c r="BG374" s="257">
        <f t="shared" ref="BG374:BR374" si="1409">IF(BG372=0,0,BG373/BG372)</f>
        <v>0</v>
      </c>
      <c r="BH374" s="257">
        <f t="shared" si="1409"/>
        <v>0</v>
      </c>
      <c r="BI374" s="257">
        <f t="shared" si="1409"/>
        <v>0</v>
      </c>
      <c r="BJ374" s="257">
        <f t="shared" si="1409"/>
        <v>0</v>
      </c>
      <c r="BK374" s="257">
        <f t="shared" si="1409"/>
        <v>0</v>
      </c>
      <c r="BL374" s="257">
        <f t="shared" si="1409"/>
        <v>0</v>
      </c>
      <c r="BM374" s="257">
        <f t="shared" si="1409"/>
        <v>0</v>
      </c>
      <c r="BN374" s="257">
        <f t="shared" si="1409"/>
        <v>0</v>
      </c>
      <c r="BO374" s="258">
        <f t="shared" si="1409"/>
        <v>0</v>
      </c>
      <c r="BP374" s="258">
        <f t="shared" si="1409"/>
        <v>0</v>
      </c>
      <c r="BQ374" s="258">
        <f t="shared" si="1409"/>
        <v>0</v>
      </c>
      <c r="BR374" s="258">
        <f t="shared" si="1409"/>
        <v>0</v>
      </c>
      <c r="BS374" s="50"/>
      <c r="BT374" s="94"/>
      <c r="BU374" s="95"/>
      <c r="BV374" s="96"/>
      <c r="BW374" s="316" t="s">
        <v>249</v>
      </c>
      <c r="BX374" s="257">
        <f t="shared" ref="BX374:CI374" si="1410">IF(BX372=0,0,BX373/BX372)</f>
        <v>0</v>
      </c>
      <c r="BY374" s="257">
        <f t="shared" si="1410"/>
        <v>0</v>
      </c>
      <c r="BZ374" s="257">
        <f t="shared" si="1410"/>
        <v>0</v>
      </c>
      <c r="CA374" s="257">
        <f t="shared" si="1410"/>
        <v>0</v>
      </c>
      <c r="CB374" s="257">
        <f t="shared" si="1410"/>
        <v>0</v>
      </c>
      <c r="CC374" s="257">
        <f t="shared" si="1410"/>
        <v>0</v>
      </c>
      <c r="CD374" s="257">
        <f t="shared" si="1410"/>
        <v>0</v>
      </c>
      <c r="CE374" s="257">
        <f t="shared" si="1410"/>
        <v>0</v>
      </c>
      <c r="CF374" s="258">
        <f t="shared" si="1410"/>
        <v>0</v>
      </c>
      <c r="CG374" s="258">
        <f t="shared" si="1410"/>
        <v>0</v>
      </c>
      <c r="CH374" s="258">
        <f t="shared" si="1410"/>
        <v>0</v>
      </c>
      <c r="CI374" s="258">
        <f t="shared" si="1410"/>
        <v>0</v>
      </c>
      <c r="CJ374" s="50"/>
      <c r="CK374" s="94"/>
      <c r="CL374" s="95"/>
      <c r="CM374" s="96"/>
      <c r="CN374" s="316" t="s">
        <v>249</v>
      </c>
      <c r="CO374" s="257">
        <f t="shared" ref="CO374:CZ374" si="1411">IF(CO372=0,0,CO373/CO372)</f>
        <v>0</v>
      </c>
      <c r="CP374" s="257">
        <f t="shared" si="1411"/>
        <v>0</v>
      </c>
      <c r="CQ374" s="257">
        <f t="shared" si="1411"/>
        <v>0</v>
      </c>
      <c r="CR374" s="257">
        <f t="shared" si="1411"/>
        <v>0</v>
      </c>
      <c r="CS374" s="257">
        <f t="shared" si="1411"/>
        <v>0</v>
      </c>
      <c r="CT374" s="257">
        <f t="shared" si="1411"/>
        <v>0</v>
      </c>
      <c r="CU374" s="257">
        <f t="shared" si="1411"/>
        <v>0</v>
      </c>
      <c r="CV374" s="257">
        <f t="shared" si="1411"/>
        <v>0</v>
      </c>
      <c r="CW374" s="258">
        <f t="shared" si="1411"/>
        <v>0</v>
      </c>
      <c r="CX374" s="258">
        <f t="shared" si="1411"/>
        <v>0</v>
      </c>
      <c r="CY374" s="258">
        <f t="shared" si="1411"/>
        <v>0</v>
      </c>
      <c r="CZ374" s="258">
        <f t="shared" si="1411"/>
        <v>0</v>
      </c>
      <c r="DA374" s="50"/>
      <c r="DB374" s="94"/>
      <c r="DC374" s="95"/>
      <c r="DD374" s="96"/>
      <c r="DE374" s="316" t="s">
        <v>249</v>
      </c>
      <c r="DF374" s="257">
        <f t="shared" ref="DF374" si="1412">IF(DF372=0,0,DF373/DF372)</f>
        <v>0</v>
      </c>
      <c r="DG374" s="50"/>
    </row>
    <row r="375" spans="1:111" s="14" customFormat="1" ht="15" customHeight="1">
      <c r="A375" s="50"/>
      <c r="B375" s="94"/>
      <c r="C375" s="95" t="s">
        <v>101</v>
      </c>
      <c r="D375" s="96"/>
      <c r="E375" s="316" t="s">
        <v>22</v>
      </c>
      <c r="F375" s="69"/>
      <c r="G375" s="86"/>
      <c r="H375" s="81"/>
      <c r="I375" s="86"/>
      <c r="J375" s="81"/>
      <c r="K375" s="86"/>
      <c r="L375" s="81"/>
      <c r="M375" s="77"/>
      <c r="N375" s="66"/>
      <c r="O375" s="74"/>
      <c r="P375" s="66"/>
      <c r="Q375" s="74"/>
      <c r="R375" s="50"/>
      <c r="S375" s="94"/>
      <c r="T375" s="95" t="s">
        <v>101</v>
      </c>
      <c r="U375" s="96"/>
      <c r="V375" s="316" t="s">
        <v>22</v>
      </c>
      <c r="W375" s="69"/>
      <c r="X375" s="86"/>
      <c r="Y375" s="81"/>
      <c r="Z375" s="86"/>
      <c r="AA375" s="81"/>
      <c r="AB375" s="86"/>
      <c r="AC375" s="81"/>
      <c r="AD375" s="77"/>
      <c r="AE375" s="66"/>
      <c r="AF375" s="74"/>
      <c r="AG375" s="66"/>
      <c r="AH375" s="74"/>
      <c r="AI375" s="50"/>
      <c r="AJ375" s="94"/>
      <c r="AK375" s="95" t="s">
        <v>101</v>
      </c>
      <c r="AL375" s="96"/>
      <c r="AM375" s="316" t="s">
        <v>22</v>
      </c>
      <c r="AN375" s="257"/>
      <c r="AO375" s="343"/>
      <c r="AP375" s="343"/>
      <c r="AQ375" s="343"/>
      <c r="AR375" s="343"/>
      <c r="AS375" s="343"/>
      <c r="AT375" s="343"/>
      <c r="AU375" s="257"/>
      <c r="AV375" s="346"/>
      <c r="AW375" s="346"/>
      <c r="AX375" s="346"/>
      <c r="AY375" s="346"/>
      <c r="AZ375" s="50"/>
      <c r="BA375" s="268"/>
      <c r="BB375" s="48"/>
      <c r="BC375" s="94"/>
      <c r="BD375" s="95" t="s">
        <v>101</v>
      </c>
      <c r="BE375" s="96"/>
      <c r="BF375" s="316" t="s">
        <v>22</v>
      </c>
      <c r="BG375" s="257">
        <f t="shared" ref="BG375:BG376" si="1413">F375</f>
        <v>0</v>
      </c>
      <c r="BH375" s="343">
        <f>G375+BG375</f>
        <v>0</v>
      </c>
      <c r="BI375" s="343">
        <f>H375+BH375</f>
        <v>0</v>
      </c>
      <c r="BJ375" s="343">
        <f>I375+BI375</f>
        <v>0</v>
      </c>
      <c r="BK375" s="343">
        <f>J375+BJ375</f>
        <v>0</v>
      </c>
      <c r="BL375" s="343">
        <f>K375+BK375</f>
        <v>0</v>
      </c>
      <c r="BM375" s="343">
        <f>L375+BL375</f>
        <v>0</v>
      </c>
      <c r="BN375" s="257">
        <f>M375+BM375</f>
        <v>0</v>
      </c>
      <c r="BO375" s="346">
        <f>N375+BN375</f>
        <v>0</v>
      </c>
      <c r="BP375" s="346">
        <f>O375+BO375</f>
        <v>0</v>
      </c>
      <c r="BQ375" s="346">
        <f>P375+BP375</f>
        <v>0</v>
      </c>
      <c r="BR375" s="346">
        <f>Q375+BQ375</f>
        <v>0</v>
      </c>
      <c r="BS375" s="50"/>
      <c r="BT375" s="94"/>
      <c r="BU375" s="95" t="s">
        <v>101</v>
      </c>
      <c r="BV375" s="96"/>
      <c r="BW375" s="316" t="s">
        <v>22</v>
      </c>
      <c r="BX375" s="257">
        <f t="shared" ref="BX375:BX376" si="1414">W375</f>
        <v>0</v>
      </c>
      <c r="BY375" s="343">
        <f>X375+BX375</f>
        <v>0</v>
      </c>
      <c r="BZ375" s="343">
        <f>Y375+BY375</f>
        <v>0</v>
      </c>
      <c r="CA375" s="343">
        <f>Z375+BZ375</f>
        <v>0</v>
      </c>
      <c r="CB375" s="343">
        <f>AA375+CA375</f>
        <v>0</v>
      </c>
      <c r="CC375" s="343">
        <f>AB375+CB375</f>
        <v>0</v>
      </c>
      <c r="CD375" s="343">
        <f>AC375+CC375</f>
        <v>0</v>
      </c>
      <c r="CE375" s="257">
        <f>AD375+CD375</f>
        <v>0</v>
      </c>
      <c r="CF375" s="346">
        <f>AE375+CE375</f>
        <v>0</v>
      </c>
      <c r="CG375" s="346">
        <f>AF375+CF375</f>
        <v>0</v>
      </c>
      <c r="CH375" s="346">
        <f>AG375+CG375</f>
        <v>0</v>
      </c>
      <c r="CI375" s="346">
        <f>AH375+CH375</f>
        <v>0</v>
      </c>
      <c r="CJ375" s="50"/>
      <c r="CK375" s="94"/>
      <c r="CL375" s="95" t="s">
        <v>101</v>
      </c>
      <c r="CM375" s="96"/>
      <c r="CN375" s="316" t="s">
        <v>22</v>
      </c>
      <c r="CO375" s="257">
        <f t="shared" ref="CO375:CO376" si="1415">AN375</f>
        <v>0</v>
      </c>
      <c r="CP375" s="343">
        <f>AO375+CO375</f>
        <v>0</v>
      </c>
      <c r="CQ375" s="343">
        <f>AP375+CP375</f>
        <v>0</v>
      </c>
      <c r="CR375" s="343">
        <f>AQ375+CQ375</f>
        <v>0</v>
      </c>
      <c r="CS375" s="343">
        <f>AR375+CR375</f>
        <v>0</v>
      </c>
      <c r="CT375" s="343">
        <f>AS375+CS375</f>
        <v>0</v>
      </c>
      <c r="CU375" s="343">
        <f>AT375+CT375</f>
        <v>0</v>
      </c>
      <c r="CV375" s="257">
        <f>AU375+CU375</f>
        <v>0</v>
      </c>
      <c r="CW375" s="346">
        <f>AV375+CV375</f>
        <v>0</v>
      </c>
      <c r="CX375" s="346">
        <f>AW375+CW375</f>
        <v>0</v>
      </c>
      <c r="CY375" s="346">
        <f>AX375+CX375</f>
        <v>0</v>
      </c>
      <c r="CZ375" s="346">
        <f>AY375+CY375</f>
        <v>0</v>
      </c>
      <c r="DA375" s="50"/>
      <c r="DB375" s="94"/>
      <c r="DC375" s="95" t="s">
        <v>101</v>
      </c>
      <c r="DD375" s="96"/>
      <c r="DE375" s="316" t="s">
        <v>22</v>
      </c>
      <c r="DF375" s="257"/>
      <c r="DG375" s="50"/>
    </row>
    <row r="376" spans="1:111" s="14" customFormat="1" ht="15" customHeight="1">
      <c r="A376" s="50"/>
      <c r="B376" s="94"/>
      <c r="C376" s="95"/>
      <c r="D376" s="96"/>
      <c r="E376" s="316" t="s">
        <v>140</v>
      </c>
      <c r="F376" s="69"/>
      <c r="G376" s="86"/>
      <c r="H376" s="81"/>
      <c r="I376" s="86"/>
      <c r="J376" s="81"/>
      <c r="K376" s="86"/>
      <c r="L376" s="81"/>
      <c r="M376" s="77"/>
      <c r="N376" s="66"/>
      <c r="O376" s="74"/>
      <c r="P376" s="66"/>
      <c r="Q376" s="74"/>
      <c r="R376" s="50"/>
      <c r="S376" s="94"/>
      <c r="T376" s="95"/>
      <c r="U376" s="96"/>
      <c r="V376" s="316" t="s">
        <v>140</v>
      </c>
      <c r="W376" s="69"/>
      <c r="X376" s="86"/>
      <c r="Y376" s="81"/>
      <c r="Z376" s="86"/>
      <c r="AA376" s="81"/>
      <c r="AB376" s="86"/>
      <c r="AC376" s="81"/>
      <c r="AD376" s="77"/>
      <c r="AE376" s="66"/>
      <c r="AF376" s="74"/>
      <c r="AG376" s="66"/>
      <c r="AH376" s="74"/>
      <c r="AI376" s="50"/>
      <c r="AJ376" s="94"/>
      <c r="AK376" s="95"/>
      <c r="AL376" s="96"/>
      <c r="AM376" s="316" t="s">
        <v>140</v>
      </c>
      <c r="AN376" s="257"/>
      <c r="AO376" s="343"/>
      <c r="AP376" s="343"/>
      <c r="AQ376" s="343"/>
      <c r="AR376" s="343"/>
      <c r="AS376" s="343"/>
      <c r="AT376" s="343"/>
      <c r="AU376" s="257"/>
      <c r="AV376" s="346"/>
      <c r="AW376" s="346"/>
      <c r="AX376" s="346"/>
      <c r="AY376" s="346"/>
      <c r="AZ376" s="50"/>
      <c r="BA376" s="268"/>
      <c r="BB376" s="48"/>
      <c r="BC376" s="94"/>
      <c r="BD376" s="95"/>
      <c r="BE376" s="96"/>
      <c r="BF376" s="316" t="s">
        <v>140</v>
      </c>
      <c r="BG376" s="257">
        <f t="shared" si="1413"/>
        <v>0</v>
      </c>
      <c r="BH376" s="343">
        <f>G376+BG376</f>
        <v>0</v>
      </c>
      <c r="BI376" s="343">
        <f>H376+BH376</f>
        <v>0</v>
      </c>
      <c r="BJ376" s="343">
        <f>I376+BI376</f>
        <v>0</v>
      </c>
      <c r="BK376" s="343">
        <f>J376+BJ376</f>
        <v>0</v>
      </c>
      <c r="BL376" s="343">
        <f>K376+BK376</f>
        <v>0</v>
      </c>
      <c r="BM376" s="343">
        <f>L376+BL376</f>
        <v>0</v>
      </c>
      <c r="BN376" s="257">
        <f>M376+BM376</f>
        <v>0</v>
      </c>
      <c r="BO376" s="346">
        <f>N376+BN376</f>
        <v>0</v>
      </c>
      <c r="BP376" s="346">
        <f>O376+BO376</f>
        <v>0</v>
      </c>
      <c r="BQ376" s="346">
        <f>P376+BP376</f>
        <v>0</v>
      </c>
      <c r="BR376" s="346">
        <f>Q376+BQ376</f>
        <v>0</v>
      </c>
      <c r="BS376" s="50"/>
      <c r="BT376" s="94"/>
      <c r="BU376" s="95"/>
      <c r="BV376" s="96"/>
      <c r="BW376" s="316" t="s">
        <v>140</v>
      </c>
      <c r="BX376" s="257">
        <f t="shared" si="1414"/>
        <v>0</v>
      </c>
      <c r="BY376" s="343">
        <f>X376+BX376</f>
        <v>0</v>
      </c>
      <c r="BZ376" s="343">
        <f>Y376+BY376</f>
        <v>0</v>
      </c>
      <c r="CA376" s="343">
        <f>Z376+BZ376</f>
        <v>0</v>
      </c>
      <c r="CB376" s="343">
        <f>AA376+CA376</f>
        <v>0</v>
      </c>
      <c r="CC376" s="343">
        <f>AB376+CB376</f>
        <v>0</v>
      </c>
      <c r="CD376" s="343">
        <f>AC376+CC376</f>
        <v>0</v>
      </c>
      <c r="CE376" s="257">
        <f>AD376+CD376</f>
        <v>0</v>
      </c>
      <c r="CF376" s="346">
        <f>AE376+CE376</f>
        <v>0</v>
      </c>
      <c r="CG376" s="346">
        <f>AF376+CF376</f>
        <v>0</v>
      </c>
      <c r="CH376" s="346">
        <f>AG376+CG376</f>
        <v>0</v>
      </c>
      <c r="CI376" s="346">
        <f>AH376+CH376</f>
        <v>0</v>
      </c>
      <c r="CJ376" s="50"/>
      <c r="CK376" s="94"/>
      <c r="CL376" s="95"/>
      <c r="CM376" s="96"/>
      <c r="CN376" s="316" t="s">
        <v>140</v>
      </c>
      <c r="CO376" s="257">
        <f t="shared" si="1415"/>
        <v>0</v>
      </c>
      <c r="CP376" s="343">
        <f>AO376+CO376</f>
        <v>0</v>
      </c>
      <c r="CQ376" s="343">
        <f>AP376+CP376</f>
        <v>0</v>
      </c>
      <c r="CR376" s="343">
        <f>AQ376+CQ376</f>
        <v>0</v>
      </c>
      <c r="CS376" s="343">
        <f>AR376+CR376</f>
        <v>0</v>
      </c>
      <c r="CT376" s="343">
        <f>AS376+CS376</f>
        <v>0</v>
      </c>
      <c r="CU376" s="343">
        <f>AT376+CT376</f>
        <v>0</v>
      </c>
      <c r="CV376" s="257">
        <f>AU376+CU376</f>
        <v>0</v>
      </c>
      <c r="CW376" s="346">
        <f>AV376+CV376</f>
        <v>0</v>
      </c>
      <c r="CX376" s="346">
        <f>AW376+CW376</f>
        <v>0</v>
      </c>
      <c r="CY376" s="346">
        <f>AX376+CX376</f>
        <v>0</v>
      </c>
      <c r="CZ376" s="346">
        <f>AY376+CY376</f>
        <v>0</v>
      </c>
      <c r="DA376" s="50"/>
      <c r="DB376" s="94"/>
      <c r="DC376" s="95"/>
      <c r="DD376" s="96"/>
      <c r="DE376" s="316" t="s">
        <v>140</v>
      </c>
      <c r="DF376" s="257"/>
      <c r="DG376" s="50"/>
    </row>
    <row r="377" spans="1:111" s="14" customFormat="1" ht="15" customHeight="1">
      <c r="A377" s="50"/>
      <c r="B377" s="94"/>
      <c r="C377" s="95"/>
      <c r="D377" s="96"/>
      <c r="E377" s="316" t="s">
        <v>249</v>
      </c>
      <c r="F377" s="69">
        <f t="shared" si="1370"/>
        <v>0</v>
      </c>
      <c r="G377" s="86">
        <f t="shared" si="1370"/>
        <v>0</v>
      </c>
      <c r="H377" s="81">
        <f t="shared" si="1370"/>
        <v>0</v>
      </c>
      <c r="I377" s="86">
        <f t="shared" si="1370"/>
        <v>0</v>
      </c>
      <c r="J377" s="81">
        <f t="shared" si="1370"/>
        <v>0</v>
      </c>
      <c r="K377" s="86">
        <f t="shared" si="1370"/>
        <v>0</v>
      </c>
      <c r="L377" s="81">
        <f t="shared" si="1370"/>
        <v>0</v>
      </c>
      <c r="M377" s="77">
        <f t="shared" si="1370"/>
        <v>0</v>
      </c>
      <c r="N377" s="66">
        <f t="shared" si="1370"/>
        <v>0</v>
      </c>
      <c r="O377" s="74">
        <f t="shared" si="1370"/>
        <v>0</v>
      </c>
      <c r="P377" s="66">
        <f t="shared" si="1370"/>
        <v>0</v>
      </c>
      <c r="Q377" s="74">
        <f t="shared" si="1370"/>
        <v>0</v>
      </c>
      <c r="R377" s="50"/>
      <c r="S377" s="94"/>
      <c r="T377" s="95"/>
      <c r="U377" s="96"/>
      <c r="V377" s="316" t="s">
        <v>249</v>
      </c>
      <c r="W377" s="69">
        <f t="shared" ref="W377:AH377" si="1416">IF(W375=0,0,W376/W375)</f>
        <v>0</v>
      </c>
      <c r="X377" s="86">
        <f t="shared" si="1416"/>
        <v>0</v>
      </c>
      <c r="Y377" s="81">
        <f t="shared" si="1416"/>
        <v>0</v>
      </c>
      <c r="Z377" s="86">
        <f t="shared" si="1416"/>
        <v>0</v>
      </c>
      <c r="AA377" s="81">
        <f t="shared" si="1416"/>
        <v>0</v>
      </c>
      <c r="AB377" s="86">
        <f t="shared" si="1416"/>
        <v>0</v>
      </c>
      <c r="AC377" s="81">
        <f t="shared" si="1416"/>
        <v>0</v>
      </c>
      <c r="AD377" s="77">
        <f t="shared" si="1416"/>
        <v>0</v>
      </c>
      <c r="AE377" s="66">
        <f t="shared" si="1416"/>
        <v>0</v>
      </c>
      <c r="AF377" s="74">
        <f t="shared" si="1416"/>
        <v>0</v>
      </c>
      <c r="AG377" s="66">
        <f t="shared" si="1416"/>
        <v>0</v>
      </c>
      <c r="AH377" s="74">
        <f t="shared" si="1416"/>
        <v>0</v>
      </c>
      <c r="AI377" s="50"/>
      <c r="AJ377" s="94"/>
      <c r="AK377" s="95"/>
      <c r="AL377" s="96"/>
      <c r="AM377" s="316" t="s">
        <v>249</v>
      </c>
      <c r="AN377" s="257">
        <f t="shared" ref="AN377:AY377" si="1417">IF(AN375=0,0,AN376/AN375)</f>
        <v>0</v>
      </c>
      <c r="AO377" s="343">
        <f t="shared" si="1417"/>
        <v>0</v>
      </c>
      <c r="AP377" s="343">
        <f t="shared" si="1417"/>
        <v>0</v>
      </c>
      <c r="AQ377" s="343">
        <f t="shared" si="1417"/>
        <v>0</v>
      </c>
      <c r="AR377" s="343">
        <f t="shared" si="1417"/>
        <v>0</v>
      </c>
      <c r="AS377" s="343">
        <f t="shared" si="1417"/>
        <v>0</v>
      </c>
      <c r="AT377" s="343">
        <f t="shared" si="1417"/>
        <v>0</v>
      </c>
      <c r="AU377" s="257">
        <f t="shared" si="1417"/>
        <v>0</v>
      </c>
      <c r="AV377" s="346">
        <f t="shared" si="1417"/>
        <v>0</v>
      </c>
      <c r="AW377" s="346">
        <f t="shared" si="1417"/>
        <v>0</v>
      </c>
      <c r="AX377" s="346">
        <f t="shared" si="1417"/>
        <v>0</v>
      </c>
      <c r="AY377" s="346">
        <f t="shared" si="1417"/>
        <v>0</v>
      </c>
      <c r="AZ377" s="50"/>
      <c r="BA377" s="268"/>
      <c r="BB377" s="48"/>
      <c r="BC377" s="94"/>
      <c r="BD377" s="95"/>
      <c r="BE377" s="96"/>
      <c r="BF377" s="316" t="s">
        <v>249</v>
      </c>
      <c r="BG377" s="257">
        <f t="shared" ref="BG377:BR377" si="1418">IF(BG375=0,0,BG376/BG375)</f>
        <v>0</v>
      </c>
      <c r="BH377" s="343">
        <f t="shared" si="1418"/>
        <v>0</v>
      </c>
      <c r="BI377" s="343">
        <f t="shared" si="1418"/>
        <v>0</v>
      </c>
      <c r="BJ377" s="343">
        <f t="shared" si="1418"/>
        <v>0</v>
      </c>
      <c r="BK377" s="343">
        <f t="shared" si="1418"/>
        <v>0</v>
      </c>
      <c r="BL377" s="343">
        <f t="shared" si="1418"/>
        <v>0</v>
      </c>
      <c r="BM377" s="343">
        <f t="shared" si="1418"/>
        <v>0</v>
      </c>
      <c r="BN377" s="257">
        <f t="shared" si="1418"/>
        <v>0</v>
      </c>
      <c r="BO377" s="346">
        <f t="shared" si="1418"/>
        <v>0</v>
      </c>
      <c r="BP377" s="346">
        <f t="shared" si="1418"/>
        <v>0</v>
      </c>
      <c r="BQ377" s="346">
        <f t="shared" si="1418"/>
        <v>0</v>
      </c>
      <c r="BR377" s="346">
        <f t="shared" si="1418"/>
        <v>0</v>
      </c>
      <c r="BS377" s="50"/>
      <c r="BT377" s="94"/>
      <c r="BU377" s="95"/>
      <c r="BV377" s="96"/>
      <c r="BW377" s="316" t="s">
        <v>249</v>
      </c>
      <c r="BX377" s="257">
        <f t="shared" ref="BX377:CI377" si="1419">IF(BX375=0,0,BX376/BX375)</f>
        <v>0</v>
      </c>
      <c r="BY377" s="343">
        <f t="shared" si="1419"/>
        <v>0</v>
      </c>
      <c r="BZ377" s="343">
        <f t="shared" si="1419"/>
        <v>0</v>
      </c>
      <c r="CA377" s="343">
        <f t="shared" si="1419"/>
        <v>0</v>
      </c>
      <c r="CB377" s="343">
        <f t="shared" si="1419"/>
        <v>0</v>
      </c>
      <c r="CC377" s="343">
        <f t="shared" si="1419"/>
        <v>0</v>
      </c>
      <c r="CD377" s="343">
        <f t="shared" si="1419"/>
        <v>0</v>
      </c>
      <c r="CE377" s="257">
        <f t="shared" si="1419"/>
        <v>0</v>
      </c>
      <c r="CF377" s="346">
        <f t="shared" si="1419"/>
        <v>0</v>
      </c>
      <c r="CG377" s="346">
        <f t="shared" si="1419"/>
        <v>0</v>
      </c>
      <c r="CH377" s="346">
        <f t="shared" si="1419"/>
        <v>0</v>
      </c>
      <c r="CI377" s="346">
        <f t="shared" si="1419"/>
        <v>0</v>
      </c>
      <c r="CJ377" s="50"/>
      <c r="CK377" s="94"/>
      <c r="CL377" s="95"/>
      <c r="CM377" s="96"/>
      <c r="CN377" s="316" t="s">
        <v>249</v>
      </c>
      <c r="CO377" s="257">
        <f t="shared" ref="CO377:CZ377" si="1420">IF(CO375=0,0,CO376/CO375)</f>
        <v>0</v>
      </c>
      <c r="CP377" s="343">
        <f t="shared" si="1420"/>
        <v>0</v>
      </c>
      <c r="CQ377" s="343">
        <f t="shared" si="1420"/>
        <v>0</v>
      </c>
      <c r="CR377" s="343">
        <f t="shared" si="1420"/>
        <v>0</v>
      </c>
      <c r="CS377" s="343">
        <f t="shared" si="1420"/>
        <v>0</v>
      </c>
      <c r="CT377" s="343">
        <f t="shared" si="1420"/>
        <v>0</v>
      </c>
      <c r="CU377" s="343">
        <f t="shared" si="1420"/>
        <v>0</v>
      </c>
      <c r="CV377" s="257">
        <f t="shared" si="1420"/>
        <v>0</v>
      </c>
      <c r="CW377" s="346">
        <f t="shared" si="1420"/>
        <v>0</v>
      </c>
      <c r="CX377" s="346">
        <f t="shared" si="1420"/>
        <v>0</v>
      </c>
      <c r="CY377" s="346">
        <f t="shared" si="1420"/>
        <v>0</v>
      </c>
      <c r="CZ377" s="346">
        <f t="shared" si="1420"/>
        <v>0</v>
      </c>
      <c r="DA377" s="50"/>
      <c r="DB377" s="94"/>
      <c r="DC377" s="95"/>
      <c r="DD377" s="96"/>
      <c r="DE377" s="316" t="s">
        <v>249</v>
      </c>
      <c r="DF377" s="257">
        <f t="shared" ref="DF377" si="1421">IF(DF375=0,0,DF376/DF375)</f>
        <v>0</v>
      </c>
      <c r="DG377" s="50"/>
    </row>
    <row r="378" spans="1:111" s="14" customFormat="1" ht="15" customHeight="1">
      <c r="A378" s="50"/>
      <c r="B378" s="94"/>
      <c r="C378" s="95" t="s">
        <v>102</v>
      </c>
      <c r="D378" s="96"/>
      <c r="E378" s="316" t="s">
        <v>22</v>
      </c>
      <c r="F378" s="69"/>
      <c r="G378" s="77"/>
      <c r="H378" s="69"/>
      <c r="I378" s="77"/>
      <c r="J378" s="69"/>
      <c r="K378" s="77"/>
      <c r="L378" s="69"/>
      <c r="M378" s="77"/>
      <c r="N378" s="67"/>
      <c r="O378" s="75"/>
      <c r="P378" s="67"/>
      <c r="Q378" s="75"/>
      <c r="R378" s="50"/>
      <c r="S378" s="94"/>
      <c r="T378" s="95" t="s">
        <v>102</v>
      </c>
      <c r="U378" s="96"/>
      <c r="V378" s="316" t="s">
        <v>22</v>
      </c>
      <c r="W378" s="69"/>
      <c r="X378" s="77"/>
      <c r="Y378" s="69"/>
      <c r="Z378" s="77"/>
      <c r="AA378" s="69"/>
      <c r="AB378" s="77"/>
      <c r="AC378" s="69"/>
      <c r="AD378" s="77"/>
      <c r="AE378" s="67"/>
      <c r="AF378" s="75"/>
      <c r="AG378" s="67"/>
      <c r="AH378" s="75"/>
      <c r="AI378" s="50"/>
      <c r="AJ378" s="94"/>
      <c r="AK378" s="95" t="s">
        <v>102</v>
      </c>
      <c r="AL378" s="96"/>
      <c r="AM378" s="316" t="s">
        <v>22</v>
      </c>
      <c r="AN378" s="257"/>
      <c r="AO378" s="257"/>
      <c r="AP378" s="257"/>
      <c r="AQ378" s="257"/>
      <c r="AR378" s="257"/>
      <c r="AS378" s="257"/>
      <c r="AT378" s="257"/>
      <c r="AU378" s="257"/>
      <c r="AV378" s="258"/>
      <c r="AW378" s="258"/>
      <c r="AX378" s="258"/>
      <c r="AY378" s="258"/>
      <c r="AZ378" s="50"/>
      <c r="BA378" s="268"/>
      <c r="BB378" s="48"/>
      <c r="BC378" s="94"/>
      <c r="BD378" s="95" t="s">
        <v>102</v>
      </c>
      <c r="BE378" s="96"/>
      <c r="BF378" s="316" t="s">
        <v>22</v>
      </c>
      <c r="BG378" s="257">
        <f t="shared" ref="BG378:BG379" si="1422">F378</f>
        <v>0</v>
      </c>
      <c r="BH378" s="257">
        <f>G378+BG378</f>
        <v>0</v>
      </c>
      <c r="BI378" s="257">
        <f>H378+BH378</f>
        <v>0</v>
      </c>
      <c r="BJ378" s="257">
        <f>I378+BI378</f>
        <v>0</v>
      </c>
      <c r="BK378" s="257">
        <f>J378+BJ378</f>
        <v>0</v>
      </c>
      <c r="BL378" s="257">
        <f>K378+BK378</f>
        <v>0</v>
      </c>
      <c r="BM378" s="257">
        <f>L378+BL378</f>
        <v>0</v>
      </c>
      <c r="BN378" s="257">
        <f>M378+BM378</f>
        <v>0</v>
      </c>
      <c r="BO378" s="258">
        <f>N378+BN378</f>
        <v>0</v>
      </c>
      <c r="BP378" s="258">
        <f>O378+BO378</f>
        <v>0</v>
      </c>
      <c r="BQ378" s="258">
        <f>P378+BP378</f>
        <v>0</v>
      </c>
      <c r="BR378" s="258">
        <f>Q378+BQ378</f>
        <v>0</v>
      </c>
      <c r="BS378" s="50"/>
      <c r="BT378" s="94"/>
      <c r="BU378" s="95" t="s">
        <v>102</v>
      </c>
      <c r="BV378" s="96"/>
      <c r="BW378" s="316" t="s">
        <v>22</v>
      </c>
      <c r="BX378" s="257">
        <f t="shared" ref="BX378:BX379" si="1423">W378</f>
        <v>0</v>
      </c>
      <c r="BY378" s="257">
        <f>X378+BX378</f>
        <v>0</v>
      </c>
      <c r="BZ378" s="257">
        <f>Y378+BY378</f>
        <v>0</v>
      </c>
      <c r="CA378" s="257">
        <f>Z378+BZ378</f>
        <v>0</v>
      </c>
      <c r="CB378" s="257">
        <f>AA378+CA378</f>
        <v>0</v>
      </c>
      <c r="CC378" s="257">
        <f>AB378+CB378</f>
        <v>0</v>
      </c>
      <c r="CD378" s="257">
        <f>AC378+CC378</f>
        <v>0</v>
      </c>
      <c r="CE378" s="257">
        <f>AD378+CD378</f>
        <v>0</v>
      </c>
      <c r="CF378" s="258">
        <f>AE378+CE378</f>
        <v>0</v>
      </c>
      <c r="CG378" s="258">
        <f>AF378+CF378</f>
        <v>0</v>
      </c>
      <c r="CH378" s="258">
        <f>AG378+CG378</f>
        <v>0</v>
      </c>
      <c r="CI378" s="258">
        <f>AH378+CH378</f>
        <v>0</v>
      </c>
      <c r="CJ378" s="50"/>
      <c r="CK378" s="94"/>
      <c r="CL378" s="95" t="s">
        <v>102</v>
      </c>
      <c r="CM378" s="96"/>
      <c r="CN378" s="316" t="s">
        <v>22</v>
      </c>
      <c r="CO378" s="257">
        <f t="shared" ref="CO378:CO379" si="1424">AN378</f>
        <v>0</v>
      </c>
      <c r="CP378" s="257">
        <f>AO378+CO378</f>
        <v>0</v>
      </c>
      <c r="CQ378" s="257">
        <f>AP378+CP378</f>
        <v>0</v>
      </c>
      <c r="CR378" s="257">
        <f>AQ378+CQ378</f>
        <v>0</v>
      </c>
      <c r="CS378" s="257">
        <f>AR378+CR378</f>
        <v>0</v>
      </c>
      <c r="CT378" s="257">
        <f>AS378+CS378</f>
        <v>0</v>
      </c>
      <c r="CU378" s="257">
        <f>AT378+CT378</f>
        <v>0</v>
      </c>
      <c r="CV378" s="257">
        <f>AU378+CU378</f>
        <v>0</v>
      </c>
      <c r="CW378" s="258">
        <f>AV378+CV378</f>
        <v>0</v>
      </c>
      <c r="CX378" s="258">
        <f>AW378+CW378</f>
        <v>0</v>
      </c>
      <c r="CY378" s="258">
        <f>AX378+CX378</f>
        <v>0</v>
      </c>
      <c r="CZ378" s="258">
        <f>AY378+CY378</f>
        <v>0</v>
      </c>
      <c r="DA378" s="50"/>
      <c r="DB378" s="94"/>
      <c r="DC378" s="95" t="s">
        <v>102</v>
      </c>
      <c r="DD378" s="96"/>
      <c r="DE378" s="316" t="s">
        <v>22</v>
      </c>
      <c r="DF378" s="257"/>
      <c r="DG378" s="50"/>
    </row>
    <row r="379" spans="1:111" s="14" customFormat="1" ht="15" customHeight="1">
      <c r="A379" s="50"/>
      <c r="B379" s="94"/>
      <c r="C379" s="95"/>
      <c r="D379" s="96"/>
      <c r="E379" s="316" t="s">
        <v>140</v>
      </c>
      <c r="F379" s="69"/>
      <c r="G379" s="77"/>
      <c r="H379" s="69"/>
      <c r="I379" s="77"/>
      <c r="J379" s="69"/>
      <c r="K379" s="77"/>
      <c r="L379" s="69"/>
      <c r="M379" s="77"/>
      <c r="N379" s="67"/>
      <c r="O379" s="75"/>
      <c r="P379" s="67"/>
      <c r="Q379" s="75"/>
      <c r="R379" s="50"/>
      <c r="S379" s="94"/>
      <c r="T379" s="95"/>
      <c r="U379" s="96"/>
      <c r="V379" s="316" t="s">
        <v>140</v>
      </c>
      <c r="W379" s="69"/>
      <c r="X379" s="77"/>
      <c r="Y379" s="69"/>
      <c r="Z379" s="77"/>
      <c r="AA379" s="69"/>
      <c r="AB379" s="77"/>
      <c r="AC379" s="69"/>
      <c r="AD379" s="77"/>
      <c r="AE379" s="67"/>
      <c r="AF379" s="75"/>
      <c r="AG379" s="67"/>
      <c r="AH379" s="75"/>
      <c r="AI379" s="50"/>
      <c r="AJ379" s="94"/>
      <c r="AK379" s="95"/>
      <c r="AL379" s="96"/>
      <c r="AM379" s="316" t="s">
        <v>140</v>
      </c>
      <c r="AN379" s="257"/>
      <c r="AO379" s="257"/>
      <c r="AP379" s="257"/>
      <c r="AQ379" s="257"/>
      <c r="AR379" s="257"/>
      <c r="AS379" s="257"/>
      <c r="AT379" s="257"/>
      <c r="AU379" s="257"/>
      <c r="AV379" s="258"/>
      <c r="AW379" s="258"/>
      <c r="AX379" s="258"/>
      <c r="AY379" s="258"/>
      <c r="AZ379" s="50"/>
      <c r="BA379" s="268"/>
      <c r="BB379" s="48"/>
      <c r="BC379" s="94"/>
      <c r="BD379" s="95"/>
      <c r="BE379" s="96"/>
      <c r="BF379" s="316" t="s">
        <v>140</v>
      </c>
      <c r="BG379" s="257">
        <f t="shared" si="1422"/>
        <v>0</v>
      </c>
      <c r="BH379" s="257">
        <f>G379+BG379</f>
        <v>0</v>
      </c>
      <c r="BI379" s="257">
        <f>H379+BH379</f>
        <v>0</v>
      </c>
      <c r="BJ379" s="257">
        <f>I379+BI379</f>
        <v>0</v>
      </c>
      <c r="BK379" s="257">
        <f>J379+BJ379</f>
        <v>0</v>
      </c>
      <c r="BL379" s="257">
        <f>K379+BK379</f>
        <v>0</v>
      </c>
      <c r="BM379" s="257">
        <f>L379+BL379</f>
        <v>0</v>
      </c>
      <c r="BN379" s="257">
        <f>M379+BM379</f>
        <v>0</v>
      </c>
      <c r="BO379" s="258">
        <f>N379+BN379</f>
        <v>0</v>
      </c>
      <c r="BP379" s="258">
        <f>O379+BO379</f>
        <v>0</v>
      </c>
      <c r="BQ379" s="258">
        <f>P379+BP379</f>
        <v>0</v>
      </c>
      <c r="BR379" s="258">
        <f>Q379+BQ379</f>
        <v>0</v>
      </c>
      <c r="BS379" s="50"/>
      <c r="BT379" s="94"/>
      <c r="BU379" s="95"/>
      <c r="BV379" s="96"/>
      <c r="BW379" s="316" t="s">
        <v>140</v>
      </c>
      <c r="BX379" s="257">
        <f t="shared" si="1423"/>
        <v>0</v>
      </c>
      <c r="BY379" s="257">
        <f>X379+BX379</f>
        <v>0</v>
      </c>
      <c r="BZ379" s="257">
        <f>Y379+BY379</f>
        <v>0</v>
      </c>
      <c r="CA379" s="257">
        <f>Z379+BZ379</f>
        <v>0</v>
      </c>
      <c r="CB379" s="257">
        <f>AA379+CA379</f>
        <v>0</v>
      </c>
      <c r="CC379" s="257">
        <f>AB379+CB379</f>
        <v>0</v>
      </c>
      <c r="CD379" s="257">
        <f>AC379+CC379</f>
        <v>0</v>
      </c>
      <c r="CE379" s="257">
        <f>AD379+CD379</f>
        <v>0</v>
      </c>
      <c r="CF379" s="258">
        <f>AE379+CE379</f>
        <v>0</v>
      </c>
      <c r="CG379" s="258">
        <f>AF379+CF379</f>
        <v>0</v>
      </c>
      <c r="CH379" s="258">
        <f>AG379+CG379</f>
        <v>0</v>
      </c>
      <c r="CI379" s="258">
        <f>AH379+CH379</f>
        <v>0</v>
      </c>
      <c r="CJ379" s="50"/>
      <c r="CK379" s="94"/>
      <c r="CL379" s="95"/>
      <c r="CM379" s="96"/>
      <c r="CN379" s="316" t="s">
        <v>140</v>
      </c>
      <c r="CO379" s="257">
        <f t="shared" si="1424"/>
        <v>0</v>
      </c>
      <c r="CP379" s="257">
        <f>AO379+CO379</f>
        <v>0</v>
      </c>
      <c r="CQ379" s="257">
        <f>AP379+CP379</f>
        <v>0</v>
      </c>
      <c r="CR379" s="257">
        <f>AQ379+CQ379</f>
        <v>0</v>
      </c>
      <c r="CS379" s="257">
        <f>AR379+CR379</f>
        <v>0</v>
      </c>
      <c r="CT379" s="257">
        <f>AS379+CS379</f>
        <v>0</v>
      </c>
      <c r="CU379" s="257">
        <f>AT379+CT379</f>
        <v>0</v>
      </c>
      <c r="CV379" s="257">
        <f>AU379+CU379</f>
        <v>0</v>
      </c>
      <c r="CW379" s="258">
        <f>AV379+CV379</f>
        <v>0</v>
      </c>
      <c r="CX379" s="258">
        <f>AW379+CW379</f>
        <v>0</v>
      </c>
      <c r="CY379" s="258">
        <f>AX379+CX379</f>
        <v>0</v>
      </c>
      <c r="CZ379" s="258">
        <f>AY379+CY379</f>
        <v>0</v>
      </c>
      <c r="DA379" s="50"/>
      <c r="DB379" s="94"/>
      <c r="DC379" s="95"/>
      <c r="DD379" s="96"/>
      <c r="DE379" s="316" t="s">
        <v>140</v>
      </c>
      <c r="DF379" s="257"/>
      <c r="DG379" s="50"/>
    </row>
    <row r="380" spans="1:111" s="14" customFormat="1" ht="15" customHeight="1">
      <c r="A380" s="50"/>
      <c r="B380" s="94"/>
      <c r="C380" s="95"/>
      <c r="D380" s="96"/>
      <c r="E380" s="316" t="s">
        <v>249</v>
      </c>
      <c r="F380" s="69">
        <f t="shared" ref="F380:Q389" si="1425">IF(F378=0,0,F379/F378)</f>
        <v>0</v>
      </c>
      <c r="G380" s="77">
        <f t="shared" si="1425"/>
        <v>0</v>
      </c>
      <c r="H380" s="69">
        <f t="shared" si="1425"/>
        <v>0</v>
      </c>
      <c r="I380" s="77">
        <f t="shared" si="1425"/>
        <v>0</v>
      </c>
      <c r="J380" s="69">
        <f t="shared" si="1425"/>
        <v>0</v>
      </c>
      <c r="K380" s="77">
        <f t="shared" si="1425"/>
        <v>0</v>
      </c>
      <c r="L380" s="69">
        <f t="shared" si="1425"/>
        <v>0</v>
      </c>
      <c r="M380" s="77">
        <f t="shared" si="1425"/>
        <v>0</v>
      </c>
      <c r="N380" s="67">
        <f t="shared" si="1425"/>
        <v>0</v>
      </c>
      <c r="O380" s="75">
        <f t="shared" si="1425"/>
        <v>0</v>
      </c>
      <c r="P380" s="67">
        <f t="shared" si="1425"/>
        <v>0</v>
      </c>
      <c r="Q380" s="75">
        <f t="shared" si="1425"/>
        <v>0</v>
      </c>
      <c r="R380" s="50"/>
      <c r="S380" s="94"/>
      <c r="T380" s="95"/>
      <c r="U380" s="96"/>
      <c r="V380" s="316" t="s">
        <v>249</v>
      </c>
      <c r="W380" s="69">
        <f t="shared" ref="W380:AH380" si="1426">IF(W378=0,0,W379/W378)</f>
        <v>0</v>
      </c>
      <c r="X380" s="77">
        <f t="shared" si="1426"/>
        <v>0</v>
      </c>
      <c r="Y380" s="69">
        <f t="shared" si="1426"/>
        <v>0</v>
      </c>
      <c r="Z380" s="77">
        <f t="shared" si="1426"/>
        <v>0</v>
      </c>
      <c r="AA380" s="69">
        <f t="shared" si="1426"/>
        <v>0</v>
      </c>
      <c r="AB380" s="77">
        <f t="shared" si="1426"/>
        <v>0</v>
      </c>
      <c r="AC380" s="69">
        <f t="shared" si="1426"/>
        <v>0</v>
      </c>
      <c r="AD380" s="77">
        <f t="shared" si="1426"/>
        <v>0</v>
      </c>
      <c r="AE380" s="67">
        <f t="shared" si="1426"/>
        <v>0</v>
      </c>
      <c r="AF380" s="75">
        <f t="shared" si="1426"/>
        <v>0</v>
      </c>
      <c r="AG380" s="67">
        <f t="shared" si="1426"/>
        <v>0</v>
      </c>
      <c r="AH380" s="75">
        <f t="shared" si="1426"/>
        <v>0</v>
      </c>
      <c r="AI380" s="50"/>
      <c r="AJ380" s="94"/>
      <c r="AK380" s="95"/>
      <c r="AL380" s="96"/>
      <c r="AM380" s="316" t="s">
        <v>249</v>
      </c>
      <c r="AN380" s="257">
        <f t="shared" ref="AN380:AY380" si="1427">IF(AN378=0,0,AN379/AN378)</f>
        <v>0</v>
      </c>
      <c r="AO380" s="257">
        <f t="shared" si="1427"/>
        <v>0</v>
      </c>
      <c r="AP380" s="257">
        <f t="shared" si="1427"/>
        <v>0</v>
      </c>
      <c r="AQ380" s="257">
        <f t="shared" si="1427"/>
        <v>0</v>
      </c>
      <c r="AR380" s="257">
        <f t="shared" si="1427"/>
        <v>0</v>
      </c>
      <c r="AS380" s="257">
        <f t="shared" si="1427"/>
        <v>0</v>
      </c>
      <c r="AT380" s="257">
        <f t="shared" si="1427"/>
        <v>0</v>
      </c>
      <c r="AU380" s="257">
        <f t="shared" si="1427"/>
        <v>0</v>
      </c>
      <c r="AV380" s="258">
        <f t="shared" si="1427"/>
        <v>0</v>
      </c>
      <c r="AW380" s="258">
        <f t="shared" si="1427"/>
        <v>0</v>
      </c>
      <c r="AX380" s="258">
        <f t="shared" si="1427"/>
        <v>0</v>
      </c>
      <c r="AY380" s="258">
        <f t="shared" si="1427"/>
        <v>0</v>
      </c>
      <c r="AZ380" s="50"/>
      <c r="BA380" s="268"/>
      <c r="BB380" s="48"/>
      <c r="BC380" s="94"/>
      <c r="BD380" s="95"/>
      <c r="BE380" s="96"/>
      <c r="BF380" s="316" t="s">
        <v>249</v>
      </c>
      <c r="BG380" s="257">
        <f t="shared" ref="BG380:BR380" si="1428">IF(BG378=0,0,BG379/BG378)</f>
        <v>0</v>
      </c>
      <c r="BH380" s="257">
        <f t="shared" si="1428"/>
        <v>0</v>
      </c>
      <c r="BI380" s="257">
        <f t="shared" si="1428"/>
        <v>0</v>
      </c>
      <c r="BJ380" s="257">
        <f t="shared" si="1428"/>
        <v>0</v>
      </c>
      <c r="BK380" s="257">
        <f t="shared" si="1428"/>
        <v>0</v>
      </c>
      <c r="BL380" s="257">
        <f t="shared" si="1428"/>
        <v>0</v>
      </c>
      <c r="BM380" s="257">
        <f t="shared" si="1428"/>
        <v>0</v>
      </c>
      <c r="BN380" s="257">
        <f t="shared" si="1428"/>
        <v>0</v>
      </c>
      <c r="BO380" s="258">
        <f t="shared" si="1428"/>
        <v>0</v>
      </c>
      <c r="BP380" s="258">
        <f t="shared" si="1428"/>
        <v>0</v>
      </c>
      <c r="BQ380" s="258">
        <f t="shared" si="1428"/>
        <v>0</v>
      </c>
      <c r="BR380" s="258">
        <f t="shared" si="1428"/>
        <v>0</v>
      </c>
      <c r="BS380" s="50"/>
      <c r="BT380" s="94"/>
      <c r="BU380" s="95"/>
      <c r="BV380" s="96"/>
      <c r="BW380" s="316" t="s">
        <v>249</v>
      </c>
      <c r="BX380" s="257">
        <f t="shared" ref="BX380:CI380" si="1429">IF(BX378=0,0,BX379/BX378)</f>
        <v>0</v>
      </c>
      <c r="BY380" s="257">
        <f t="shared" si="1429"/>
        <v>0</v>
      </c>
      <c r="BZ380" s="257">
        <f t="shared" si="1429"/>
        <v>0</v>
      </c>
      <c r="CA380" s="257">
        <f t="shared" si="1429"/>
        <v>0</v>
      </c>
      <c r="CB380" s="257">
        <f t="shared" si="1429"/>
        <v>0</v>
      </c>
      <c r="CC380" s="257">
        <f t="shared" si="1429"/>
        <v>0</v>
      </c>
      <c r="CD380" s="257">
        <f t="shared" si="1429"/>
        <v>0</v>
      </c>
      <c r="CE380" s="257">
        <f t="shared" si="1429"/>
        <v>0</v>
      </c>
      <c r="CF380" s="258">
        <f t="shared" si="1429"/>
        <v>0</v>
      </c>
      <c r="CG380" s="258">
        <f t="shared" si="1429"/>
        <v>0</v>
      </c>
      <c r="CH380" s="258">
        <f t="shared" si="1429"/>
        <v>0</v>
      </c>
      <c r="CI380" s="258">
        <f t="shared" si="1429"/>
        <v>0</v>
      </c>
      <c r="CJ380" s="50"/>
      <c r="CK380" s="94"/>
      <c r="CL380" s="95"/>
      <c r="CM380" s="96"/>
      <c r="CN380" s="316" t="s">
        <v>249</v>
      </c>
      <c r="CO380" s="257">
        <f t="shared" ref="CO380:CZ380" si="1430">IF(CO378=0,0,CO379/CO378)</f>
        <v>0</v>
      </c>
      <c r="CP380" s="257">
        <f t="shared" si="1430"/>
        <v>0</v>
      </c>
      <c r="CQ380" s="257">
        <f t="shared" si="1430"/>
        <v>0</v>
      </c>
      <c r="CR380" s="257">
        <f t="shared" si="1430"/>
        <v>0</v>
      </c>
      <c r="CS380" s="257">
        <f t="shared" si="1430"/>
        <v>0</v>
      </c>
      <c r="CT380" s="257">
        <f t="shared" si="1430"/>
        <v>0</v>
      </c>
      <c r="CU380" s="257">
        <f t="shared" si="1430"/>
        <v>0</v>
      </c>
      <c r="CV380" s="257">
        <f t="shared" si="1430"/>
        <v>0</v>
      </c>
      <c r="CW380" s="258">
        <f t="shared" si="1430"/>
        <v>0</v>
      </c>
      <c r="CX380" s="258">
        <f t="shared" si="1430"/>
        <v>0</v>
      </c>
      <c r="CY380" s="258">
        <f t="shared" si="1430"/>
        <v>0</v>
      </c>
      <c r="CZ380" s="258">
        <f t="shared" si="1430"/>
        <v>0</v>
      </c>
      <c r="DA380" s="50"/>
      <c r="DB380" s="94"/>
      <c r="DC380" s="95"/>
      <c r="DD380" s="96"/>
      <c r="DE380" s="316" t="s">
        <v>249</v>
      </c>
      <c r="DF380" s="257">
        <f t="shared" ref="DF380" si="1431">IF(DF378=0,0,DF379/DF378)</f>
        <v>0</v>
      </c>
      <c r="DG380" s="50"/>
    </row>
    <row r="381" spans="1:111" s="14" customFormat="1" ht="15" customHeight="1">
      <c r="A381" s="50"/>
      <c r="B381" s="94"/>
      <c r="C381" s="95" t="s">
        <v>103</v>
      </c>
      <c r="D381" s="96"/>
      <c r="E381" s="316" t="s">
        <v>22</v>
      </c>
      <c r="F381" s="69"/>
      <c r="G381" s="86"/>
      <c r="H381" s="81"/>
      <c r="I381" s="86"/>
      <c r="J381" s="81"/>
      <c r="K381" s="86"/>
      <c r="L381" s="81"/>
      <c r="M381" s="77"/>
      <c r="N381" s="66"/>
      <c r="O381" s="74"/>
      <c r="P381" s="66"/>
      <c r="Q381" s="74"/>
      <c r="R381" s="50"/>
      <c r="S381" s="94"/>
      <c r="T381" s="95" t="s">
        <v>103</v>
      </c>
      <c r="U381" s="96"/>
      <c r="V381" s="316" t="s">
        <v>22</v>
      </c>
      <c r="W381" s="69"/>
      <c r="X381" s="86"/>
      <c r="Y381" s="81"/>
      <c r="Z381" s="86"/>
      <c r="AA381" s="81"/>
      <c r="AB381" s="86"/>
      <c r="AC381" s="81"/>
      <c r="AD381" s="77"/>
      <c r="AE381" s="66"/>
      <c r="AF381" s="74"/>
      <c r="AG381" s="66"/>
      <c r="AH381" s="74"/>
      <c r="AI381" s="50"/>
      <c r="AJ381" s="94"/>
      <c r="AK381" s="95" t="s">
        <v>103</v>
      </c>
      <c r="AL381" s="96"/>
      <c r="AM381" s="316" t="s">
        <v>22</v>
      </c>
      <c r="AN381" s="257"/>
      <c r="AO381" s="343"/>
      <c r="AP381" s="343"/>
      <c r="AQ381" s="343"/>
      <c r="AR381" s="343"/>
      <c r="AS381" s="343"/>
      <c r="AT381" s="343"/>
      <c r="AU381" s="257"/>
      <c r="AV381" s="346"/>
      <c r="AW381" s="346"/>
      <c r="AX381" s="346"/>
      <c r="AY381" s="346"/>
      <c r="AZ381" s="50"/>
      <c r="BA381" s="268"/>
      <c r="BB381" s="48"/>
      <c r="BC381" s="94"/>
      <c r="BD381" s="95" t="s">
        <v>103</v>
      </c>
      <c r="BE381" s="96"/>
      <c r="BF381" s="316" t="s">
        <v>22</v>
      </c>
      <c r="BG381" s="257">
        <f t="shared" ref="BG381:BG382" si="1432">F381</f>
        <v>0</v>
      </c>
      <c r="BH381" s="343">
        <f>G381+BG381</f>
        <v>0</v>
      </c>
      <c r="BI381" s="343">
        <f>H381+BH381</f>
        <v>0</v>
      </c>
      <c r="BJ381" s="343">
        <f>I381+BI381</f>
        <v>0</v>
      </c>
      <c r="BK381" s="343">
        <f>J381+BJ381</f>
        <v>0</v>
      </c>
      <c r="BL381" s="343">
        <f>K381+BK381</f>
        <v>0</v>
      </c>
      <c r="BM381" s="343">
        <f>L381+BL381</f>
        <v>0</v>
      </c>
      <c r="BN381" s="257">
        <f>M381+BM381</f>
        <v>0</v>
      </c>
      <c r="BO381" s="346">
        <f>N381+BN381</f>
        <v>0</v>
      </c>
      <c r="BP381" s="346">
        <f>O381+BO381</f>
        <v>0</v>
      </c>
      <c r="BQ381" s="346">
        <f>P381+BP381</f>
        <v>0</v>
      </c>
      <c r="BR381" s="346">
        <f>Q381+BQ381</f>
        <v>0</v>
      </c>
      <c r="BS381" s="50"/>
      <c r="BT381" s="94"/>
      <c r="BU381" s="95" t="s">
        <v>103</v>
      </c>
      <c r="BV381" s="96"/>
      <c r="BW381" s="316" t="s">
        <v>22</v>
      </c>
      <c r="BX381" s="257">
        <f t="shared" ref="BX381:BX382" si="1433">W381</f>
        <v>0</v>
      </c>
      <c r="BY381" s="343">
        <f>X381+BX381</f>
        <v>0</v>
      </c>
      <c r="BZ381" s="343">
        <f>Y381+BY381</f>
        <v>0</v>
      </c>
      <c r="CA381" s="343">
        <f>Z381+BZ381</f>
        <v>0</v>
      </c>
      <c r="CB381" s="343">
        <f>AA381+CA381</f>
        <v>0</v>
      </c>
      <c r="CC381" s="343">
        <f>AB381+CB381</f>
        <v>0</v>
      </c>
      <c r="CD381" s="343">
        <f>AC381+CC381</f>
        <v>0</v>
      </c>
      <c r="CE381" s="257">
        <f>AD381+CD381</f>
        <v>0</v>
      </c>
      <c r="CF381" s="346">
        <f>AE381+CE381</f>
        <v>0</v>
      </c>
      <c r="CG381" s="346">
        <f>AF381+CF381</f>
        <v>0</v>
      </c>
      <c r="CH381" s="346">
        <f>AG381+CG381</f>
        <v>0</v>
      </c>
      <c r="CI381" s="346">
        <f>AH381+CH381</f>
        <v>0</v>
      </c>
      <c r="CJ381" s="50"/>
      <c r="CK381" s="94"/>
      <c r="CL381" s="95" t="s">
        <v>103</v>
      </c>
      <c r="CM381" s="96"/>
      <c r="CN381" s="316" t="s">
        <v>22</v>
      </c>
      <c r="CO381" s="257">
        <f t="shared" ref="CO381:CO382" si="1434">AN381</f>
        <v>0</v>
      </c>
      <c r="CP381" s="343">
        <f>AO381+CO381</f>
        <v>0</v>
      </c>
      <c r="CQ381" s="343">
        <f>AP381+CP381</f>
        <v>0</v>
      </c>
      <c r="CR381" s="343">
        <f>AQ381+CQ381</f>
        <v>0</v>
      </c>
      <c r="CS381" s="343">
        <f>AR381+CR381</f>
        <v>0</v>
      </c>
      <c r="CT381" s="343">
        <f>AS381+CS381</f>
        <v>0</v>
      </c>
      <c r="CU381" s="343">
        <f>AT381+CT381</f>
        <v>0</v>
      </c>
      <c r="CV381" s="257">
        <f>AU381+CU381</f>
        <v>0</v>
      </c>
      <c r="CW381" s="346">
        <f>AV381+CV381</f>
        <v>0</v>
      </c>
      <c r="CX381" s="346">
        <f>AW381+CW381</f>
        <v>0</v>
      </c>
      <c r="CY381" s="346">
        <f>AX381+CX381</f>
        <v>0</v>
      </c>
      <c r="CZ381" s="346">
        <f>AY381+CY381</f>
        <v>0</v>
      </c>
      <c r="DA381" s="50"/>
      <c r="DB381" s="94"/>
      <c r="DC381" s="95" t="s">
        <v>103</v>
      </c>
      <c r="DD381" s="96"/>
      <c r="DE381" s="316" t="s">
        <v>22</v>
      </c>
      <c r="DF381" s="257"/>
      <c r="DG381" s="50"/>
    </row>
    <row r="382" spans="1:111" s="14" customFormat="1" ht="15" customHeight="1">
      <c r="A382" s="50"/>
      <c r="B382" s="94"/>
      <c r="C382" s="95"/>
      <c r="D382" s="96"/>
      <c r="E382" s="316" t="s">
        <v>140</v>
      </c>
      <c r="F382" s="69"/>
      <c r="G382" s="86"/>
      <c r="H382" s="81"/>
      <c r="I382" s="86"/>
      <c r="J382" s="81"/>
      <c r="K382" s="86"/>
      <c r="L382" s="81"/>
      <c r="M382" s="77"/>
      <c r="N382" s="66"/>
      <c r="O382" s="74"/>
      <c r="P382" s="66"/>
      <c r="Q382" s="74"/>
      <c r="R382" s="50"/>
      <c r="S382" s="94"/>
      <c r="T382" s="95"/>
      <c r="U382" s="96"/>
      <c r="V382" s="316" t="s">
        <v>140</v>
      </c>
      <c r="W382" s="69"/>
      <c r="X382" s="86"/>
      <c r="Y382" s="81"/>
      <c r="Z382" s="86"/>
      <c r="AA382" s="81"/>
      <c r="AB382" s="86"/>
      <c r="AC382" s="81"/>
      <c r="AD382" s="77"/>
      <c r="AE382" s="66"/>
      <c r="AF382" s="74"/>
      <c r="AG382" s="66"/>
      <c r="AH382" s="74"/>
      <c r="AI382" s="50"/>
      <c r="AJ382" s="94"/>
      <c r="AK382" s="95"/>
      <c r="AL382" s="96"/>
      <c r="AM382" s="316" t="s">
        <v>140</v>
      </c>
      <c r="AN382" s="257"/>
      <c r="AO382" s="343"/>
      <c r="AP382" s="343"/>
      <c r="AQ382" s="343"/>
      <c r="AR382" s="343"/>
      <c r="AS382" s="343"/>
      <c r="AT382" s="343"/>
      <c r="AU382" s="257"/>
      <c r="AV382" s="346"/>
      <c r="AW382" s="346"/>
      <c r="AX382" s="346"/>
      <c r="AY382" s="346"/>
      <c r="AZ382" s="50"/>
      <c r="BA382" s="268"/>
      <c r="BB382" s="48"/>
      <c r="BC382" s="94"/>
      <c r="BD382" s="95"/>
      <c r="BE382" s="96"/>
      <c r="BF382" s="316" t="s">
        <v>140</v>
      </c>
      <c r="BG382" s="257">
        <f t="shared" si="1432"/>
        <v>0</v>
      </c>
      <c r="BH382" s="343">
        <f>G382+BG382</f>
        <v>0</v>
      </c>
      <c r="BI382" s="343">
        <f>H382+BH382</f>
        <v>0</v>
      </c>
      <c r="BJ382" s="343">
        <f>I382+BI382</f>
        <v>0</v>
      </c>
      <c r="BK382" s="343">
        <f>J382+BJ382</f>
        <v>0</v>
      </c>
      <c r="BL382" s="343">
        <f>K382+BK382</f>
        <v>0</v>
      </c>
      <c r="BM382" s="343">
        <f>L382+BL382</f>
        <v>0</v>
      </c>
      <c r="BN382" s="257">
        <f>M382+BM382</f>
        <v>0</v>
      </c>
      <c r="BO382" s="346">
        <f>N382+BN382</f>
        <v>0</v>
      </c>
      <c r="BP382" s="346">
        <f>O382+BO382</f>
        <v>0</v>
      </c>
      <c r="BQ382" s="346">
        <f>P382+BP382</f>
        <v>0</v>
      </c>
      <c r="BR382" s="346">
        <f>Q382+BQ382</f>
        <v>0</v>
      </c>
      <c r="BS382" s="50"/>
      <c r="BT382" s="94"/>
      <c r="BU382" s="95"/>
      <c r="BV382" s="96"/>
      <c r="BW382" s="316" t="s">
        <v>140</v>
      </c>
      <c r="BX382" s="257">
        <f t="shared" si="1433"/>
        <v>0</v>
      </c>
      <c r="BY382" s="343">
        <f>X382+BX382</f>
        <v>0</v>
      </c>
      <c r="BZ382" s="343">
        <f>Y382+BY382</f>
        <v>0</v>
      </c>
      <c r="CA382" s="343">
        <f>Z382+BZ382</f>
        <v>0</v>
      </c>
      <c r="CB382" s="343">
        <f>AA382+CA382</f>
        <v>0</v>
      </c>
      <c r="CC382" s="343">
        <f>AB382+CB382</f>
        <v>0</v>
      </c>
      <c r="CD382" s="343">
        <f>AC382+CC382</f>
        <v>0</v>
      </c>
      <c r="CE382" s="257">
        <f>AD382+CD382</f>
        <v>0</v>
      </c>
      <c r="CF382" s="346">
        <f>AE382+CE382</f>
        <v>0</v>
      </c>
      <c r="CG382" s="346">
        <f>AF382+CF382</f>
        <v>0</v>
      </c>
      <c r="CH382" s="346">
        <f>AG382+CG382</f>
        <v>0</v>
      </c>
      <c r="CI382" s="346">
        <f>AH382+CH382</f>
        <v>0</v>
      </c>
      <c r="CJ382" s="50"/>
      <c r="CK382" s="94"/>
      <c r="CL382" s="95"/>
      <c r="CM382" s="96"/>
      <c r="CN382" s="316" t="s">
        <v>140</v>
      </c>
      <c r="CO382" s="257">
        <f t="shared" si="1434"/>
        <v>0</v>
      </c>
      <c r="CP382" s="343">
        <f>AO382+CO382</f>
        <v>0</v>
      </c>
      <c r="CQ382" s="343">
        <f>AP382+CP382</f>
        <v>0</v>
      </c>
      <c r="CR382" s="343">
        <f>AQ382+CQ382</f>
        <v>0</v>
      </c>
      <c r="CS382" s="343">
        <f>AR382+CR382</f>
        <v>0</v>
      </c>
      <c r="CT382" s="343">
        <f>AS382+CS382</f>
        <v>0</v>
      </c>
      <c r="CU382" s="343">
        <f>AT382+CT382</f>
        <v>0</v>
      </c>
      <c r="CV382" s="257">
        <f>AU382+CU382</f>
        <v>0</v>
      </c>
      <c r="CW382" s="346">
        <f>AV382+CV382</f>
        <v>0</v>
      </c>
      <c r="CX382" s="346">
        <f>AW382+CW382</f>
        <v>0</v>
      </c>
      <c r="CY382" s="346">
        <f>AX382+CX382</f>
        <v>0</v>
      </c>
      <c r="CZ382" s="346">
        <f>AY382+CY382</f>
        <v>0</v>
      </c>
      <c r="DA382" s="50"/>
      <c r="DB382" s="94"/>
      <c r="DC382" s="95"/>
      <c r="DD382" s="96"/>
      <c r="DE382" s="316" t="s">
        <v>140</v>
      </c>
      <c r="DF382" s="257"/>
      <c r="DG382" s="50"/>
    </row>
    <row r="383" spans="1:111" s="14" customFormat="1" ht="15" customHeight="1">
      <c r="A383" s="50"/>
      <c r="B383" s="94"/>
      <c r="C383" s="95"/>
      <c r="D383" s="96"/>
      <c r="E383" s="316" t="s">
        <v>249</v>
      </c>
      <c r="F383" s="69">
        <f t="shared" si="1425"/>
        <v>0</v>
      </c>
      <c r="G383" s="86">
        <f t="shared" si="1425"/>
        <v>0</v>
      </c>
      <c r="H383" s="81">
        <f t="shared" si="1425"/>
        <v>0</v>
      </c>
      <c r="I383" s="86">
        <f t="shared" si="1425"/>
        <v>0</v>
      </c>
      <c r="J383" s="81">
        <f t="shared" si="1425"/>
        <v>0</v>
      </c>
      <c r="K383" s="86">
        <f t="shared" si="1425"/>
        <v>0</v>
      </c>
      <c r="L383" s="81">
        <f t="shared" si="1425"/>
        <v>0</v>
      </c>
      <c r="M383" s="77">
        <f t="shared" si="1425"/>
        <v>0</v>
      </c>
      <c r="N383" s="66">
        <f t="shared" si="1425"/>
        <v>0</v>
      </c>
      <c r="O383" s="74">
        <f t="shared" si="1425"/>
        <v>0</v>
      </c>
      <c r="P383" s="66">
        <f t="shared" si="1425"/>
        <v>0</v>
      </c>
      <c r="Q383" s="74">
        <f t="shared" si="1425"/>
        <v>0</v>
      </c>
      <c r="R383" s="50"/>
      <c r="S383" s="94"/>
      <c r="T383" s="95"/>
      <c r="U383" s="96"/>
      <c r="V383" s="316" t="s">
        <v>249</v>
      </c>
      <c r="W383" s="69">
        <f t="shared" ref="W383:AH383" si="1435">IF(W381=0,0,W382/W381)</f>
        <v>0</v>
      </c>
      <c r="X383" s="86">
        <f t="shared" si="1435"/>
        <v>0</v>
      </c>
      <c r="Y383" s="81">
        <f t="shared" si="1435"/>
        <v>0</v>
      </c>
      <c r="Z383" s="86">
        <f t="shared" si="1435"/>
        <v>0</v>
      </c>
      <c r="AA383" s="81">
        <f t="shared" si="1435"/>
        <v>0</v>
      </c>
      <c r="AB383" s="86">
        <f t="shared" si="1435"/>
        <v>0</v>
      </c>
      <c r="AC383" s="81">
        <f t="shared" si="1435"/>
        <v>0</v>
      </c>
      <c r="AD383" s="77">
        <f t="shared" si="1435"/>
        <v>0</v>
      </c>
      <c r="AE383" s="66">
        <f t="shared" si="1435"/>
        <v>0</v>
      </c>
      <c r="AF383" s="74">
        <f t="shared" si="1435"/>
        <v>0</v>
      </c>
      <c r="AG383" s="66">
        <f t="shared" si="1435"/>
        <v>0</v>
      </c>
      <c r="AH383" s="74">
        <f t="shared" si="1435"/>
        <v>0</v>
      </c>
      <c r="AI383" s="50"/>
      <c r="AJ383" s="94"/>
      <c r="AK383" s="95"/>
      <c r="AL383" s="96"/>
      <c r="AM383" s="316" t="s">
        <v>249</v>
      </c>
      <c r="AN383" s="257">
        <f t="shared" ref="AN383:AY383" si="1436">IF(AN381=0,0,AN382/AN381)</f>
        <v>0</v>
      </c>
      <c r="AO383" s="343">
        <f t="shared" si="1436"/>
        <v>0</v>
      </c>
      <c r="AP383" s="343">
        <f t="shared" si="1436"/>
        <v>0</v>
      </c>
      <c r="AQ383" s="343">
        <f t="shared" si="1436"/>
        <v>0</v>
      </c>
      <c r="AR383" s="343">
        <f t="shared" si="1436"/>
        <v>0</v>
      </c>
      <c r="AS383" s="343">
        <f t="shared" si="1436"/>
        <v>0</v>
      </c>
      <c r="AT383" s="343">
        <f t="shared" si="1436"/>
        <v>0</v>
      </c>
      <c r="AU383" s="257">
        <f t="shared" si="1436"/>
        <v>0</v>
      </c>
      <c r="AV383" s="346">
        <f t="shared" si="1436"/>
        <v>0</v>
      </c>
      <c r="AW383" s="346">
        <f t="shared" si="1436"/>
        <v>0</v>
      </c>
      <c r="AX383" s="346">
        <f t="shared" si="1436"/>
        <v>0</v>
      </c>
      <c r="AY383" s="346">
        <f t="shared" si="1436"/>
        <v>0</v>
      </c>
      <c r="AZ383" s="50"/>
      <c r="BA383" s="268"/>
      <c r="BB383" s="48"/>
      <c r="BC383" s="94"/>
      <c r="BD383" s="95"/>
      <c r="BE383" s="96"/>
      <c r="BF383" s="316" t="s">
        <v>249</v>
      </c>
      <c r="BG383" s="257">
        <f t="shared" ref="BG383:BR383" si="1437">IF(BG381=0,0,BG382/BG381)</f>
        <v>0</v>
      </c>
      <c r="BH383" s="343">
        <f t="shared" si="1437"/>
        <v>0</v>
      </c>
      <c r="BI383" s="343">
        <f t="shared" si="1437"/>
        <v>0</v>
      </c>
      <c r="BJ383" s="343">
        <f t="shared" si="1437"/>
        <v>0</v>
      </c>
      <c r="BK383" s="343">
        <f t="shared" si="1437"/>
        <v>0</v>
      </c>
      <c r="BL383" s="343">
        <f t="shared" si="1437"/>
        <v>0</v>
      </c>
      <c r="BM383" s="343">
        <f t="shared" si="1437"/>
        <v>0</v>
      </c>
      <c r="BN383" s="257">
        <f t="shared" si="1437"/>
        <v>0</v>
      </c>
      <c r="BO383" s="346">
        <f t="shared" si="1437"/>
        <v>0</v>
      </c>
      <c r="BP383" s="346">
        <f t="shared" si="1437"/>
        <v>0</v>
      </c>
      <c r="BQ383" s="346">
        <f t="shared" si="1437"/>
        <v>0</v>
      </c>
      <c r="BR383" s="346">
        <f t="shared" si="1437"/>
        <v>0</v>
      </c>
      <c r="BS383" s="50"/>
      <c r="BT383" s="94"/>
      <c r="BU383" s="95"/>
      <c r="BV383" s="96"/>
      <c r="BW383" s="316" t="s">
        <v>249</v>
      </c>
      <c r="BX383" s="257">
        <f t="shared" ref="BX383:CI383" si="1438">IF(BX381=0,0,BX382/BX381)</f>
        <v>0</v>
      </c>
      <c r="BY383" s="343">
        <f t="shared" si="1438"/>
        <v>0</v>
      </c>
      <c r="BZ383" s="343">
        <f t="shared" si="1438"/>
        <v>0</v>
      </c>
      <c r="CA383" s="343">
        <f t="shared" si="1438"/>
        <v>0</v>
      </c>
      <c r="CB383" s="343">
        <f t="shared" si="1438"/>
        <v>0</v>
      </c>
      <c r="CC383" s="343">
        <f t="shared" si="1438"/>
        <v>0</v>
      </c>
      <c r="CD383" s="343">
        <f t="shared" si="1438"/>
        <v>0</v>
      </c>
      <c r="CE383" s="257">
        <f t="shared" si="1438"/>
        <v>0</v>
      </c>
      <c r="CF383" s="346">
        <f t="shared" si="1438"/>
        <v>0</v>
      </c>
      <c r="CG383" s="346">
        <f t="shared" si="1438"/>
        <v>0</v>
      </c>
      <c r="CH383" s="346">
        <f t="shared" si="1438"/>
        <v>0</v>
      </c>
      <c r="CI383" s="346">
        <f t="shared" si="1438"/>
        <v>0</v>
      </c>
      <c r="CJ383" s="50"/>
      <c r="CK383" s="94"/>
      <c r="CL383" s="95"/>
      <c r="CM383" s="96"/>
      <c r="CN383" s="316" t="s">
        <v>249</v>
      </c>
      <c r="CO383" s="257">
        <f t="shared" ref="CO383:CZ383" si="1439">IF(CO381=0,0,CO382/CO381)</f>
        <v>0</v>
      </c>
      <c r="CP383" s="343">
        <f t="shared" si="1439"/>
        <v>0</v>
      </c>
      <c r="CQ383" s="343">
        <f t="shared" si="1439"/>
        <v>0</v>
      </c>
      <c r="CR383" s="343">
        <f t="shared" si="1439"/>
        <v>0</v>
      </c>
      <c r="CS383" s="343">
        <f t="shared" si="1439"/>
        <v>0</v>
      </c>
      <c r="CT383" s="343">
        <f t="shared" si="1439"/>
        <v>0</v>
      </c>
      <c r="CU383" s="343">
        <f t="shared" si="1439"/>
        <v>0</v>
      </c>
      <c r="CV383" s="257">
        <f t="shared" si="1439"/>
        <v>0</v>
      </c>
      <c r="CW383" s="346">
        <f t="shared" si="1439"/>
        <v>0</v>
      </c>
      <c r="CX383" s="346">
        <f t="shared" si="1439"/>
        <v>0</v>
      </c>
      <c r="CY383" s="346">
        <f t="shared" si="1439"/>
        <v>0</v>
      </c>
      <c r="CZ383" s="346">
        <f t="shared" si="1439"/>
        <v>0</v>
      </c>
      <c r="DA383" s="50"/>
      <c r="DB383" s="94"/>
      <c r="DC383" s="95"/>
      <c r="DD383" s="96"/>
      <c r="DE383" s="316" t="s">
        <v>249</v>
      </c>
      <c r="DF383" s="257">
        <f t="shared" ref="DF383" si="1440">IF(DF381=0,0,DF382/DF381)</f>
        <v>0</v>
      </c>
      <c r="DG383" s="50"/>
    </row>
    <row r="384" spans="1:111" s="14" customFormat="1" ht="15" customHeight="1">
      <c r="A384" s="50"/>
      <c r="B384" s="94"/>
      <c r="C384" s="95" t="s">
        <v>104</v>
      </c>
      <c r="D384" s="96"/>
      <c r="E384" s="316" t="s">
        <v>22</v>
      </c>
      <c r="F384" s="69"/>
      <c r="G384" s="77"/>
      <c r="H384" s="69"/>
      <c r="I384" s="77"/>
      <c r="J384" s="69"/>
      <c r="K384" s="77"/>
      <c r="L384" s="69"/>
      <c r="M384" s="77"/>
      <c r="N384" s="67"/>
      <c r="O384" s="75"/>
      <c r="P384" s="67"/>
      <c r="Q384" s="75"/>
      <c r="R384" s="50"/>
      <c r="S384" s="94"/>
      <c r="T384" s="95" t="s">
        <v>104</v>
      </c>
      <c r="U384" s="96"/>
      <c r="V384" s="316" t="s">
        <v>22</v>
      </c>
      <c r="W384" s="69"/>
      <c r="X384" s="77"/>
      <c r="Y384" s="69"/>
      <c r="Z384" s="77"/>
      <c r="AA384" s="69"/>
      <c r="AB384" s="77"/>
      <c r="AC384" s="69"/>
      <c r="AD384" s="77"/>
      <c r="AE384" s="67"/>
      <c r="AF384" s="75"/>
      <c r="AG384" s="67"/>
      <c r="AH384" s="75"/>
      <c r="AI384" s="50"/>
      <c r="AJ384" s="94"/>
      <c r="AK384" s="95" t="s">
        <v>104</v>
      </c>
      <c r="AL384" s="96"/>
      <c r="AM384" s="316" t="s">
        <v>22</v>
      </c>
      <c r="AN384" s="257"/>
      <c r="AO384" s="257"/>
      <c r="AP384" s="257"/>
      <c r="AQ384" s="257"/>
      <c r="AR384" s="257"/>
      <c r="AS384" s="257"/>
      <c r="AT384" s="257"/>
      <c r="AU384" s="257"/>
      <c r="AV384" s="258"/>
      <c r="AW384" s="258"/>
      <c r="AX384" s="258"/>
      <c r="AY384" s="258"/>
      <c r="AZ384" s="50"/>
      <c r="BA384" s="268"/>
      <c r="BB384" s="48"/>
      <c r="BC384" s="94"/>
      <c r="BD384" s="95" t="s">
        <v>104</v>
      </c>
      <c r="BE384" s="96"/>
      <c r="BF384" s="316" t="s">
        <v>22</v>
      </c>
      <c r="BG384" s="257">
        <f t="shared" ref="BG384:BG385" si="1441">F384</f>
        <v>0</v>
      </c>
      <c r="BH384" s="257">
        <f>G384+BG384</f>
        <v>0</v>
      </c>
      <c r="BI384" s="257">
        <f>H384+BH384</f>
        <v>0</v>
      </c>
      <c r="BJ384" s="257">
        <f>I384+BI384</f>
        <v>0</v>
      </c>
      <c r="BK384" s="257">
        <f>J384+BJ384</f>
        <v>0</v>
      </c>
      <c r="BL384" s="257">
        <f>K384+BK384</f>
        <v>0</v>
      </c>
      <c r="BM384" s="257">
        <f>L384+BL384</f>
        <v>0</v>
      </c>
      <c r="BN384" s="257">
        <f>M384+BM384</f>
        <v>0</v>
      </c>
      <c r="BO384" s="258">
        <f>N384+BN384</f>
        <v>0</v>
      </c>
      <c r="BP384" s="258">
        <f>O384+BO384</f>
        <v>0</v>
      </c>
      <c r="BQ384" s="258">
        <f>P384+BP384</f>
        <v>0</v>
      </c>
      <c r="BR384" s="258">
        <f>Q384+BQ384</f>
        <v>0</v>
      </c>
      <c r="BS384" s="50"/>
      <c r="BT384" s="94"/>
      <c r="BU384" s="95" t="s">
        <v>104</v>
      </c>
      <c r="BV384" s="96"/>
      <c r="BW384" s="316" t="s">
        <v>22</v>
      </c>
      <c r="BX384" s="257">
        <f t="shared" ref="BX384:BX385" si="1442">W384</f>
        <v>0</v>
      </c>
      <c r="BY384" s="257">
        <f>X384+BX384</f>
        <v>0</v>
      </c>
      <c r="BZ384" s="257">
        <f>Y384+BY384</f>
        <v>0</v>
      </c>
      <c r="CA384" s="257">
        <f>Z384+BZ384</f>
        <v>0</v>
      </c>
      <c r="CB384" s="257">
        <f>AA384+CA384</f>
        <v>0</v>
      </c>
      <c r="CC384" s="257">
        <f>AB384+CB384</f>
        <v>0</v>
      </c>
      <c r="CD384" s="257">
        <f>AC384+CC384</f>
        <v>0</v>
      </c>
      <c r="CE384" s="257">
        <f>AD384+CD384</f>
        <v>0</v>
      </c>
      <c r="CF384" s="258">
        <f>AE384+CE384</f>
        <v>0</v>
      </c>
      <c r="CG384" s="258">
        <f>AF384+CF384</f>
        <v>0</v>
      </c>
      <c r="CH384" s="258">
        <f>AG384+CG384</f>
        <v>0</v>
      </c>
      <c r="CI384" s="258">
        <f>AH384+CH384</f>
        <v>0</v>
      </c>
      <c r="CJ384" s="50"/>
      <c r="CK384" s="94"/>
      <c r="CL384" s="95" t="s">
        <v>104</v>
      </c>
      <c r="CM384" s="96"/>
      <c r="CN384" s="316" t="s">
        <v>22</v>
      </c>
      <c r="CO384" s="257">
        <f t="shared" ref="CO384:CO385" si="1443">AN384</f>
        <v>0</v>
      </c>
      <c r="CP384" s="257">
        <f>AO384+CO384</f>
        <v>0</v>
      </c>
      <c r="CQ384" s="257">
        <f>AP384+CP384</f>
        <v>0</v>
      </c>
      <c r="CR384" s="257">
        <f>AQ384+CQ384</f>
        <v>0</v>
      </c>
      <c r="CS384" s="257">
        <f>AR384+CR384</f>
        <v>0</v>
      </c>
      <c r="CT384" s="257">
        <f>AS384+CS384</f>
        <v>0</v>
      </c>
      <c r="CU384" s="257">
        <f>AT384+CT384</f>
        <v>0</v>
      </c>
      <c r="CV384" s="257">
        <f>AU384+CU384</f>
        <v>0</v>
      </c>
      <c r="CW384" s="258">
        <f>AV384+CV384</f>
        <v>0</v>
      </c>
      <c r="CX384" s="258">
        <f>AW384+CW384</f>
        <v>0</v>
      </c>
      <c r="CY384" s="258">
        <f>AX384+CX384</f>
        <v>0</v>
      </c>
      <c r="CZ384" s="258">
        <f>AY384+CY384</f>
        <v>0</v>
      </c>
      <c r="DA384" s="50"/>
      <c r="DB384" s="94"/>
      <c r="DC384" s="95" t="s">
        <v>104</v>
      </c>
      <c r="DD384" s="96"/>
      <c r="DE384" s="316" t="s">
        <v>22</v>
      </c>
      <c r="DF384" s="257"/>
      <c r="DG384" s="50"/>
    </row>
    <row r="385" spans="1:111" s="14" customFormat="1" ht="15" customHeight="1">
      <c r="A385" s="50"/>
      <c r="B385" s="94"/>
      <c r="C385" s="95"/>
      <c r="D385" s="96"/>
      <c r="E385" s="316" t="s">
        <v>140</v>
      </c>
      <c r="F385" s="69"/>
      <c r="G385" s="77"/>
      <c r="H385" s="69"/>
      <c r="I385" s="77"/>
      <c r="J385" s="69"/>
      <c r="K385" s="77"/>
      <c r="L385" s="69"/>
      <c r="M385" s="77"/>
      <c r="N385" s="67"/>
      <c r="O385" s="75"/>
      <c r="P385" s="67"/>
      <c r="Q385" s="75"/>
      <c r="R385" s="50"/>
      <c r="S385" s="94"/>
      <c r="T385" s="95"/>
      <c r="U385" s="96"/>
      <c r="V385" s="316" t="s">
        <v>140</v>
      </c>
      <c r="W385" s="69"/>
      <c r="X385" s="77"/>
      <c r="Y385" s="69"/>
      <c r="Z385" s="77"/>
      <c r="AA385" s="69"/>
      <c r="AB385" s="77"/>
      <c r="AC385" s="69"/>
      <c r="AD385" s="77"/>
      <c r="AE385" s="67"/>
      <c r="AF385" s="75"/>
      <c r="AG385" s="67"/>
      <c r="AH385" s="75"/>
      <c r="AI385" s="50"/>
      <c r="AJ385" s="94"/>
      <c r="AK385" s="95"/>
      <c r="AL385" s="96"/>
      <c r="AM385" s="316" t="s">
        <v>140</v>
      </c>
      <c r="AN385" s="257"/>
      <c r="AO385" s="257"/>
      <c r="AP385" s="257"/>
      <c r="AQ385" s="257"/>
      <c r="AR385" s="257"/>
      <c r="AS385" s="257"/>
      <c r="AT385" s="257"/>
      <c r="AU385" s="257"/>
      <c r="AV385" s="258"/>
      <c r="AW385" s="258"/>
      <c r="AX385" s="258"/>
      <c r="AY385" s="258"/>
      <c r="AZ385" s="50"/>
      <c r="BA385" s="268"/>
      <c r="BB385" s="48"/>
      <c r="BC385" s="94"/>
      <c r="BD385" s="95"/>
      <c r="BE385" s="96"/>
      <c r="BF385" s="316" t="s">
        <v>140</v>
      </c>
      <c r="BG385" s="257">
        <f t="shared" si="1441"/>
        <v>0</v>
      </c>
      <c r="BH385" s="257">
        <f>G385+BG385</f>
        <v>0</v>
      </c>
      <c r="BI385" s="257">
        <f>H385+BH385</f>
        <v>0</v>
      </c>
      <c r="BJ385" s="257">
        <f>I385+BI385</f>
        <v>0</v>
      </c>
      <c r="BK385" s="257">
        <f>J385+BJ385</f>
        <v>0</v>
      </c>
      <c r="BL385" s="257">
        <f>K385+BK385</f>
        <v>0</v>
      </c>
      <c r="BM385" s="257">
        <f>L385+BL385</f>
        <v>0</v>
      </c>
      <c r="BN385" s="257">
        <f>M385+BM385</f>
        <v>0</v>
      </c>
      <c r="BO385" s="258">
        <f>N385+BN385</f>
        <v>0</v>
      </c>
      <c r="BP385" s="258">
        <f>O385+BO385</f>
        <v>0</v>
      </c>
      <c r="BQ385" s="258">
        <f>P385+BP385</f>
        <v>0</v>
      </c>
      <c r="BR385" s="258">
        <f>Q385+BQ385</f>
        <v>0</v>
      </c>
      <c r="BS385" s="50"/>
      <c r="BT385" s="94"/>
      <c r="BU385" s="95"/>
      <c r="BV385" s="96"/>
      <c r="BW385" s="316" t="s">
        <v>140</v>
      </c>
      <c r="BX385" s="257">
        <f t="shared" si="1442"/>
        <v>0</v>
      </c>
      <c r="BY385" s="257">
        <f>X385+BX385</f>
        <v>0</v>
      </c>
      <c r="BZ385" s="257">
        <f>Y385+BY385</f>
        <v>0</v>
      </c>
      <c r="CA385" s="257">
        <f>Z385+BZ385</f>
        <v>0</v>
      </c>
      <c r="CB385" s="257">
        <f>AA385+CA385</f>
        <v>0</v>
      </c>
      <c r="CC385" s="257">
        <f>AB385+CB385</f>
        <v>0</v>
      </c>
      <c r="CD385" s="257">
        <f>AC385+CC385</f>
        <v>0</v>
      </c>
      <c r="CE385" s="257">
        <f>AD385+CD385</f>
        <v>0</v>
      </c>
      <c r="CF385" s="258">
        <f>AE385+CE385</f>
        <v>0</v>
      </c>
      <c r="CG385" s="258">
        <f>AF385+CF385</f>
        <v>0</v>
      </c>
      <c r="CH385" s="258">
        <f>AG385+CG385</f>
        <v>0</v>
      </c>
      <c r="CI385" s="258">
        <f>AH385+CH385</f>
        <v>0</v>
      </c>
      <c r="CJ385" s="50"/>
      <c r="CK385" s="94"/>
      <c r="CL385" s="95"/>
      <c r="CM385" s="96"/>
      <c r="CN385" s="316" t="s">
        <v>140</v>
      </c>
      <c r="CO385" s="257">
        <f t="shared" si="1443"/>
        <v>0</v>
      </c>
      <c r="CP385" s="257">
        <f>AO385+CO385</f>
        <v>0</v>
      </c>
      <c r="CQ385" s="257">
        <f>AP385+CP385</f>
        <v>0</v>
      </c>
      <c r="CR385" s="257">
        <f>AQ385+CQ385</f>
        <v>0</v>
      </c>
      <c r="CS385" s="257">
        <f>AR385+CR385</f>
        <v>0</v>
      </c>
      <c r="CT385" s="257">
        <f>AS385+CS385</f>
        <v>0</v>
      </c>
      <c r="CU385" s="257">
        <f>AT385+CT385</f>
        <v>0</v>
      </c>
      <c r="CV385" s="257">
        <f>AU385+CU385</f>
        <v>0</v>
      </c>
      <c r="CW385" s="258">
        <f>AV385+CV385</f>
        <v>0</v>
      </c>
      <c r="CX385" s="258">
        <f>AW385+CW385</f>
        <v>0</v>
      </c>
      <c r="CY385" s="258">
        <f>AX385+CX385</f>
        <v>0</v>
      </c>
      <c r="CZ385" s="258">
        <f>AY385+CY385</f>
        <v>0</v>
      </c>
      <c r="DA385" s="50"/>
      <c r="DB385" s="94"/>
      <c r="DC385" s="95"/>
      <c r="DD385" s="96"/>
      <c r="DE385" s="316" t="s">
        <v>140</v>
      </c>
      <c r="DF385" s="257"/>
      <c r="DG385" s="50"/>
    </row>
    <row r="386" spans="1:111" s="14" customFormat="1" ht="15" customHeight="1">
      <c r="A386" s="50"/>
      <c r="B386" s="94"/>
      <c r="C386" s="95"/>
      <c r="D386" s="96"/>
      <c r="E386" s="316" t="s">
        <v>249</v>
      </c>
      <c r="F386" s="69">
        <f t="shared" si="1425"/>
        <v>0</v>
      </c>
      <c r="G386" s="77">
        <f t="shared" si="1425"/>
        <v>0</v>
      </c>
      <c r="H386" s="69">
        <f t="shared" si="1425"/>
        <v>0</v>
      </c>
      <c r="I386" s="77">
        <f t="shared" si="1425"/>
        <v>0</v>
      </c>
      <c r="J386" s="69">
        <f t="shared" si="1425"/>
        <v>0</v>
      </c>
      <c r="K386" s="77">
        <f t="shared" si="1425"/>
        <v>0</v>
      </c>
      <c r="L386" s="69">
        <f t="shared" si="1425"/>
        <v>0</v>
      </c>
      <c r="M386" s="77">
        <f t="shared" si="1425"/>
        <v>0</v>
      </c>
      <c r="N386" s="67">
        <f t="shared" si="1425"/>
        <v>0</v>
      </c>
      <c r="O386" s="75">
        <f t="shared" si="1425"/>
        <v>0</v>
      </c>
      <c r="P386" s="67">
        <f t="shared" si="1425"/>
        <v>0</v>
      </c>
      <c r="Q386" s="75">
        <f t="shared" si="1425"/>
        <v>0</v>
      </c>
      <c r="R386" s="50"/>
      <c r="S386" s="94"/>
      <c r="T386" s="95"/>
      <c r="U386" s="96"/>
      <c r="V386" s="316" t="s">
        <v>249</v>
      </c>
      <c r="W386" s="69">
        <f t="shared" ref="W386:AH386" si="1444">IF(W384=0,0,W385/W384)</f>
        <v>0</v>
      </c>
      <c r="X386" s="77">
        <f t="shared" si="1444"/>
        <v>0</v>
      </c>
      <c r="Y386" s="69">
        <f t="shared" si="1444"/>
        <v>0</v>
      </c>
      <c r="Z386" s="77">
        <f t="shared" si="1444"/>
        <v>0</v>
      </c>
      <c r="AA386" s="69">
        <f t="shared" si="1444"/>
        <v>0</v>
      </c>
      <c r="AB386" s="77">
        <f t="shared" si="1444"/>
        <v>0</v>
      </c>
      <c r="AC386" s="69">
        <f t="shared" si="1444"/>
        <v>0</v>
      </c>
      <c r="AD386" s="77">
        <f t="shared" si="1444"/>
        <v>0</v>
      </c>
      <c r="AE386" s="67">
        <f t="shared" si="1444"/>
        <v>0</v>
      </c>
      <c r="AF386" s="75">
        <f t="shared" si="1444"/>
        <v>0</v>
      </c>
      <c r="AG386" s="67">
        <f t="shared" si="1444"/>
        <v>0</v>
      </c>
      <c r="AH386" s="75">
        <f t="shared" si="1444"/>
        <v>0</v>
      </c>
      <c r="AI386" s="50"/>
      <c r="AJ386" s="94"/>
      <c r="AK386" s="95"/>
      <c r="AL386" s="96"/>
      <c r="AM386" s="316" t="s">
        <v>249</v>
      </c>
      <c r="AN386" s="257">
        <f t="shared" ref="AN386:AY386" si="1445">IF(AN384=0,0,AN385/AN384)</f>
        <v>0</v>
      </c>
      <c r="AO386" s="257">
        <f t="shared" si="1445"/>
        <v>0</v>
      </c>
      <c r="AP386" s="257">
        <f t="shared" si="1445"/>
        <v>0</v>
      </c>
      <c r="AQ386" s="257">
        <f t="shared" si="1445"/>
        <v>0</v>
      </c>
      <c r="AR386" s="257">
        <f t="shared" si="1445"/>
        <v>0</v>
      </c>
      <c r="AS386" s="257">
        <f t="shared" si="1445"/>
        <v>0</v>
      </c>
      <c r="AT386" s="257">
        <f t="shared" si="1445"/>
        <v>0</v>
      </c>
      <c r="AU386" s="257">
        <f t="shared" si="1445"/>
        <v>0</v>
      </c>
      <c r="AV386" s="258">
        <f t="shared" si="1445"/>
        <v>0</v>
      </c>
      <c r="AW386" s="258">
        <f t="shared" si="1445"/>
        <v>0</v>
      </c>
      <c r="AX386" s="258">
        <f t="shared" si="1445"/>
        <v>0</v>
      </c>
      <c r="AY386" s="258">
        <f t="shared" si="1445"/>
        <v>0</v>
      </c>
      <c r="AZ386" s="50"/>
      <c r="BA386" s="268"/>
      <c r="BB386" s="48"/>
      <c r="BC386" s="94"/>
      <c r="BD386" s="95"/>
      <c r="BE386" s="96"/>
      <c r="BF386" s="316" t="s">
        <v>249</v>
      </c>
      <c r="BG386" s="257">
        <f t="shared" ref="BG386:BR386" si="1446">IF(BG384=0,0,BG385/BG384)</f>
        <v>0</v>
      </c>
      <c r="BH386" s="257">
        <f t="shared" si="1446"/>
        <v>0</v>
      </c>
      <c r="BI386" s="257">
        <f t="shared" si="1446"/>
        <v>0</v>
      </c>
      <c r="BJ386" s="257">
        <f t="shared" si="1446"/>
        <v>0</v>
      </c>
      <c r="BK386" s="257">
        <f t="shared" si="1446"/>
        <v>0</v>
      </c>
      <c r="BL386" s="257">
        <f t="shared" si="1446"/>
        <v>0</v>
      </c>
      <c r="BM386" s="257">
        <f t="shared" si="1446"/>
        <v>0</v>
      </c>
      <c r="BN386" s="257">
        <f t="shared" si="1446"/>
        <v>0</v>
      </c>
      <c r="BO386" s="258">
        <f t="shared" si="1446"/>
        <v>0</v>
      </c>
      <c r="BP386" s="258">
        <f t="shared" si="1446"/>
        <v>0</v>
      </c>
      <c r="BQ386" s="258">
        <f t="shared" si="1446"/>
        <v>0</v>
      </c>
      <c r="BR386" s="258">
        <f t="shared" si="1446"/>
        <v>0</v>
      </c>
      <c r="BS386" s="50"/>
      <c r="BT386" s="94"/>
      <c r="BU386" s="95"/>
      <c r="BV386" s="96"/>
      <c r="BW386" s="316" t="s">
        <v>249</v>
      </c>
      <c r="BX386" s="257">
        <f t="shared" ref="BX386:CI386" si="1447">IF(BX384=0,0,BX385/BX384)</f>
        <v>0</v>
      </c>
      <c r="BY386" s="257">
        <f t="shared" si="1447"/>
        <v>0</v>
      </c>
      <c r="BZ386" s="257">
        <f t="shared" si="1447"/>
        <v>0</v>
      </c>
      <c r="CA386" s="257">
        <f t="shared" si="1447"/>
        <v>0</v>
      </c>
      <c r="CB386" s="257">
        <f t="shared" si="1447"/>
        <v>0</v>
      </c>
      <c r="CC386" s="257">
        <f t="shared" si="1447"/>
        <v>0</v>
      </c>
      <c r="CD386" s="257">
        <f t="shared" si="1447"/>
        <v>0</v>
      </c>
      <c r="CE386" s="257">
        <f t="shared" si="1447"/>
        <v>0</v>
      </c>
      <c r="CF386" s="258">
        <f t="shared" si="1447"/>
        <v>0</v>
      </c>
      <c r="CG386" s="258">
        <f t="shared" si="1447"/>
        <v>0</v>
      </c>
      <c r="CH386" s="258">
        <f t="shared" si="1447"/>
        <v>0</v>
      </c>
      <c r="CI386" s="258">
        <f t="shared" si="1447"/>
        <v>0</v>
      </c>
      <c r="CJ386" s="50"/>
      <c r="CK386" s="94"/>
      <c r="CL386" s="95"/>
      <c r="CM386" s="96"/>
      <c r="CN386" s="316" t="s">
        <v>249</v>
      </c>
      <c r="CO386" s="257">
        <f t="shared" ref="CO386:CZ386" si="1448">IF(CO384=0,0,CO385/CO384)</f>
        <v>0</v>
      </c>
      <c r="CP386" s="257">
        <f t="shared" si="1448"/>
        <v>0</v>
      </c>
      <c r="CQ386" s="257">
        <f t="shared" si="1448"/>
        <v>0</v>
      </c>
      <c r="CR386" s="257">
        <f t="shared" si="1448"/>
        <v>0</v>
      </c>
      <c r="CS386" s="257">
        <f t="shared" si="1448"/>
        <v>0</v>
      </c>
      <c r="CT386" s="257">
        <f t="shared" si="1448"/>
        <v>0</v>
      </c>
      <c r="CU386" s="257">
        <f t="shared" si="1448"/>
        <v>0</v>
      </c>
      <c r="CV386" s="257">
        <f t="shared" si="1448"/>
        <v>0</v>
      </c>
      <c r="CW386" s="258">
        <f t="shared" si="1448"/>
        <v>0</v>
      </c>
      <c r="CX386" s="258">
        <f t="shared" si="1448"/>
        <v>0</v>
      </c>
      <c r="CY386" s="258">
        <f t="shared" si="1448"/>
        <v>0</v>
      </c>
      <c r="CZ386" s="258">
        <f t="shared" si="1448"/>
        <v>0</v>
      </c>
      <c r="DA386" s="50"/>
      <c r="DB386" s="94"/>
      <c r="DC386" s="95"/>
      <c r="DD386" s="96"/>
      <c r="DE386" s="316" t="s">
        <v>249</v>
      </c>
      <c r="DF386" s="257">
        <f t="shared" ref="DF386" si="1449">IF(DF384=0,0,DF385/DF384)</f>
        <v>0</v>
      </c>
      <c r="DG386" s="50"/>
    </row>
    <row r="387" spans="1:111" s="14" customFormat="1" ht="15" customHeight="1">
      <c r="A387" s="50"/>
      <c r="B387" s="94"/>
      <c r="C387" s="95" t="s">
        <v>105</v>
      </c>
      <c r="D387" s="96"/>
      <c r="E387" s="316" t="s">
        <v>22</v>
      </c>
      <c r="F387" s="69"/>
      <c r="G387" s="86"/>
      <c r="H387" s="81"/>
      <c r="I387" s="86"/>
      <c r="J387" s="81"/>
      <c r="K387" s="86"/>
      <c r="L387" s="81"/>
      <c r="M387" s="77"/>
      <c r="N387" s="66"/>
      <c r="O387" s="74"/>
      <c r="P387" s="66"/>
      <c r="Q387" s="74"/>
      <c r="R387" s="50"/>
      <c r="S387" s="94"/>
      <c r="T387" s="95" t="s">
        <v>105</v>
      </c>
      <c r="U387" s="96"/>
      <c r="V387" s="316" t="s">
        <v>22</v>
      </c>
      <c r="W387" s="69"/>
      <c r="X387" s="86"/>
      <c r="Y387" s="81"/>
      <c r="Z387" s="86"/>
      <c r="AA387" s="81"/>
      <c r="AB387" s="86"/>
      <c r="AC387" s="81"/>
      <c r="AD387" s="77"/>
      <c r="AE387" s="66"/>
      <c r="AF387" s="74"/>
      <c r="AG387" s="66"/>
      <c r="AH387" s="74"/>
      <c r="AI387" s="50"/>
      <c r="AJ387" s="94"/>
      <c r="AK387" s="95" t="s">
        <v>105</v>
      </c>
      <c r="AL387" s="96"/>
      <c r="AM387" s="316" t="s">
        <v>22</v>
      </c>
      <c r="AN387" s="257"/>
      <c r="AO387" s="343"/>
      <c r="AP387" s="343"/>
      <c r="AQ387" s="343"/>
      <c r="AR387" s="343"/>
      <c r="AS387" s="343"/>
      <c r="AT387" s="343"/>
      <c r="AU387" s="257"/>
      <c r="AV387" s="346"/>
      <c r="AW387" s="346"/>
      <c r="AX387" s="346"/>
      <c r="AY387" s="346"/>
      <c r="AZ387" s="50"/>
      <c r="BA387" s="268"/>
      <c r="BB387" s="48"/>
      <c r="BC387" s="94"/>
      <c r="BD387" s="95" t="s">
        <v>105</v>
      </c>
      <c r="BE387" s="96"/>
      <c r="BF387" s="316" t="s">
        <v>22</v>
      </c>
      <c r="BG387" s="257">
        <f t="shared" ref="BG387:BG388" si="1450">F387</f>
        <v>0</v>
      </c>
      <c r="BH387" s="343">
        <f>G387+BG387</f>
        <v>0</v>
      </c>
      <c r="BI387" s="343">
        <f>H387+BH387</f>
        <v>0</v>
      </c>
      <c r="BJ387" s="343">
        <f>I387+BI387</f>
        <v>0</v>
      </c>
      <c r="BK387" s="343">
        <f>J387+BJ387</f>
        <v>0</v>
      </c>
      <c r="BL387" s="343">
        <f>K387+BK387</f>
        <v>0</v>
      </c>
      <c r="BM387" s="343">
        <f>L387+BL387</f>
        <v>0</v>
      </c>
      <c r="BN387" s="257">
        <f>M387+BM387</f>
        <v>0</v>
      </c>
      <c r="BO387" s="346">
        <f>N387+BN387</f>
        <v>0</v>
      </c>
      <c r="BP387" s="346">
        <f>O387+BO387</f>
        <v>0</v>
      </c>
      <c r="BQ387" s="346">
        <f>P387+BP387</f>
        <v>0</v>
      </c>
      <c r="BR387" s="346">
        <f>Q387+BQ387</f>
        <v>0</v>
      </c>
      <c r="BS387" s="50"/>
      <c r="BT387" s="94"/>
      <c r="BU387" s="95" t="s">
        <v>105</v>
      </c>
      <c r="BV387" s="96"/>
      <c r="BW387" s="316" t="s">
        <v>22</v>
      </c>
      <c r="BX387" s="257">
        <f t="shared" ref="BX387:BX388" si="1451">W387</f>
        <v>0</v>
      </c>
      <c r="BY387" s="343">
        <f>X387+BX387</f>
        <v>0</v>
      </c>
      <c r="BZ387" s="343">
        <f>Y387+BY387</f>
        <v>0</v>
      </c>
      <c r="CA387" s="343">
        <f>Z387+BZ387</f>
        <v>0</v>
      </c>
      <c r="CB387" s="343">
        <f>AA387+CA387</f>
        <v>0</v>
      </c>
      <c r="CC387" s="343">
        <f>AB387+CB387</f>
        <v>0</v>
      </c>
      <c r="CD387" s="343">
        <f>AC387+CC387</f>
        <v>0</v>
      </c>
      <c r="CE387" s="257">
        <f>AD387+CD387</f>
        <v>0</v>
      </c>
      <c r="CF387" s="346">
        <f>AE387+CE387</f>
        <v>0</v>
      </c>
      <c r="CG387" s="346">
        <f>AF387+CF387</f>
        <v>0</v>
      </c>
      <c r="CH387" s="346">
        <f>AG387+CG387</f>
        <v>0</v>
      </c>
      <c r="CI387" s="346">
        <f>AH387+CH387</f>
        <v>0</v>
      </c>
      <c r="CJ387" s="50"/>
      <c r="CK387" s="94"/>
      <c r="CL387" s="95" t="s">
        <v>105</v>
      </c>
      <c r="CM387" s="96"/>
      <c r="CN387" s="316" t="s">
        <v>22</v>
      </c>
      <c r="CO387" s="257">
        <f t="shared" ref="CO387:CO388" si="1452">AN387</f>
        <v>0</v>
      </c>
      <c r="CP387" s="343">
        <f>AO387+CO387</f>
        <v>0</v>
      </c>
      <c r="CQ387" s="343">
        <f>AP387+CP387</f>
        <v>0</v>
      </c>
      <c r="CR387" s="343">
        <f>AQ387+CQ387</f>
        <v>0</v>
      </c>
      <c r="CS387" s="343">
        <f>AR387+CR387</f>
        <v>0</v>
      </c>
      <c r="CT387" s="343">
        <f>AS387+CS387</f>
        <v>0</v>
      </c>
      <c r="CU387" s="343">
        <f>AT387+CT387</f>
        <v>0</v>
      </c>
      <c r="CV387" s="257">
        <f>AU387+CU387</f>
        <v>0</v>
      </c>
      <c r="CW387" s="346">
        <f>AV387+CV387</f>
        <v>0</v>
      </c>
      <c r="CX387" s="346">
        <f>AW387+CW387</f>
        <v>0</v>
      </c>
      <c r="CY387" s="346">
        <f>AX387+CX387</f>
        <v>0</v>
      </c>
      <c r="CZ387" s="346">
        <f>AY387+CY387</f>
        <v>0</v>
      </c>
      <c r="DA387" s="50"/>
      <c r="DB387" s="94"/>
      <c r="DC387" s="95" t="s">
        <v>105</v>
      </c>
      <c r="DD387" s="96"/>
      <c r="DE387" s="316" t="s">
        <v>22</v>
      </c>
      <c r="DF387" s="257"/>
      <c r="DG387" s="50"/>
    </row>
    <row r="388" spans="1:111" s="14" customFormat="1" ht="15" customHeight="1">
      <c r="A388" s="50"/>
      <c r="B388" s="94"/>
      <c r="C388" s="95"/>
      <c r="D388" s="96"/>
      <c r="E388" s="316" t="s">
        <v>140</v>
      </c>
      <c r="F388" s="69"/>
      <c r="G388" s="86"/>
      <c r="H388" s="81"/>
      <c r="I388" s="86"/>
      <c r="J388" s="81"/>
      <c r="K388" s="86"/>
      <c r="L388" s="81"/>
      <c r="M388" s="77"/>
      <c r="N388" s="66"/>
      <c r="O388" s="74"/>
      <c r="P388" s="66"/>
      <c r="Q388" s="74"/>
      <c r="R388" s="50"/>
      <c r="S388" s="94"/>
      <c r="T388" s="95"/>
      <c r="U388" s="96"/>
      <c r="V388" s="316" t="s">
        <v>140</v>
      </c>
      <c r="W388" s="69"/>
      <c r="X388" s="86"/>
      <c r="Y388" s="81"/>
      <c r="Z388" s="86"/>
      <c r="AA388" s="81"/>
      <c r="AB388" s="86"/>
      <c r="AC388" s="81"/>
      <c r="AD388" s="77"/>
      <c r="AE388" s="66"/>
      <c r="AF388" s="74"/>
      <c r="AG388" s="66"/>
      <c r="AH388" s="74"/>
      <c r="AI388" s="50"/>
      <c r="AJ388" s="94"/>
      <c r="AK388" s="95"/>
      <c r="AL388" s="96"/>
      <c r="AM388" s="316" t="s">
        <v>140</v>
      </c>
      <c r="AN388" s="257"/>
      <c r="AO388" s="343"/>
      <c r="AP388" s="343"/>
      <c r="AQ388" s="343"/>
      <c r="AR388" s="343"/>
      <c r="AS388" s="343"/>
      <c r="AT388" s="343"/>
      <c r="AU388" s="257"/>
      <c r="AV388" s="346"/>
      <c r="AW388" s="346"/>
      <c r="AX388" s="346"/>
      <c r="AY388" s="346"/>
      <c r="AZ388" s="50"/>
      <c r="BA388" s="268"/>
      <c r="BB388" s="48"/>
      <c r="BC388" s="94"/>
      <c r="BD388" s="95"/>
      <c r="BE388" s="96"/>
      <c r="BF388" s="316" t="s">
        <v>140</v>
      </c>
      <c r="BG388" s="257">
        <f t="shared" si="1450"/>
        <v>0</v>
      </c>
      <c r="BH388" s="343">
        <f>G388+BG388</f>
        <v>0</v>
      </c>
      <c r="BI388" s="343">
        <f>H388+BH388</f>
        <v>0</v>
      </c>
      <c r="BJ388" s="343">
        <f>I388+BI388</f>
        <v>0</v>
      </c>
      <c r="BK388" s="343">
        <f>J388+BJ388</f>
        <v>0</v>
      </c>
      <c r="BL388" s="343">
        <f>K388+BK388</f>
        <v>0</v>
      </c>
      <c r="BM388" s="343">
        <f>L388+BL388</f>
        <v>0</v>
      </c>
      <c r="BN388" s="257">
        <f>M388+BM388</f>
        <v>0</v>
      </c>
      <c r="BO388" s="346">
        <f>N388+BN388</f>
        <v>0</v>
      </c>
      <c r="BP388" s="346">
        <f>O388+BO388</f>
        <v>0</v>
      </c>
      <c r="BQ388" s="346">
        <f>P388+BP388</f>
        <v>0</v>
      </c>
      <c r="BR388" s="346">
        <f>Q388+BQ388</f>
        <v>0</v>
      </c>
      <c r="BS388" s="50"/>
      <c r="BT388" s="94"/>
      <c r="BU388" s="95"/>
      <c r="BV388" s="96"/>
      <c r="BW388" s="316" t="s">
        <v>140</v>
      </c>
      <c r="BX388" s="257">
        <f t="shared" si="1451"/>
        <v>0</v>
      </c>
      <c r="BY388" s="343">
        <f>X388+BX388</f>
        <v>0</v>
      </c>
      <c r="BZ388" s="343">
        <f>Y388+BY388</f>
        <v>0</v>
      </c>
      <c r="CA388" s="343">
        <f>Z388+BZ388</f>
        <v>0</v>
      </c>
      <c r="CB388" s="343">
        <f>AA388+CA388</f>
        <v>0</v>
      </c>
      <c r="CC388" s="343">
        <f>AB388+CB388</f>
        <v>0</v>
      </c>
      <c r="CD388" s="343">
        <f>AC388+CC388</f>
        <v>0</v>
      </c>
      <c r="CE388" s="257">
        <f>AD388+CD388</f>
        <v>0</v>
      </c>
      <c r="CF388" s="346">
        <f>AE388+CE388</f>
        <v>0</v>
      </c>
      <c r="CG388" s="346">
        <f>AF388+CF388</f>
        <v>0</v>
      </c>
      <c r="CH388" s="346">
        <f>AG388+CG388</f>
        <v>0</v>
      </c>
      <c r="CI388" s="346">
        <f>AH388+CH388</f>
        <v>0</v>
      </c>
      <c r="CJ388" s="50"/>
      <c r="CK388" s="94"/>
      <c r="CL388" s="95"/>
      <c r="CM388" s="96"/>
      <c r="CN388" s="316" t="s">
        <v>140</v>
      </c>
      <c r="CO388" s="257">
        <f t="shared" si="1452"/>
        <v>0</v>
      </c>
      <c r="CP388" s="343">
        <f>AO388+CO388</f>
        <v>0</v>
      </c>
      <c r="CQ388" s="343">
        <f>AP388+CP388</f>
        <v>0</v>
      </c>
      <c r="CR388" s="343">
        <f>AQ388+CQ388</f>
        <v>0</v>
      </c>
      <c r="CS388" s="343">
        <f>AR388+CR388</f>
        <v>0</v>
      </c>
      <c r="CT388" s="343">
        <f>AS388+CS388</f>
        <v>0</v>
      </c>
      <c r="CU388" s="343">
        <f>AT388+CT388</f>
        <v>0</v>
      </c>
      <c r="CV388" s="257">
        <f>AU388+CU388</f>
        <v>0</v>
      </c>
      <c r="CW388" s="346">
        <f>AV388+CV388</f>
        <v>0</v>
      </c>
      <c r="CX388" s="346">
        <f>AW388+CW388</f>
        <v>0</v>
      </c>
      <c r="CY388" s="346">
        <f>AX388+CX388</f>
        <v>0</v>
      </c>
      <c r="CZ388" s="346">
        <f>AY388+CY388</f>
        <v>0</v>
      </c>
      <c r="DA388" s="50"/>
      <c r="DB388" s="94"/>
      <c r="DC388" s="95"/>
      <c r="DD388" s="96"/>
      <c r="DE388" s="316" t="s">
        <v>140</v>
      </c>
      <c r="DF388" s="257"/>
      <c r="DG388" s="50"/>
    </row>
    <row r="389" spans="1:111" s="14" customFormat="1" ht="15" customHeight="1">
      <c r="A389" s="50"/>
      <c r="B389" s="94"/>
      <c r="C389" s="95"/>
      <c r="D389" s="96"/>
      <c r="E389" s="316" t="s">
        <v>249</v>
      </c>
      <c r="F389" s="69">
        <f t="shared" si="1425"/>
        <v>0</v>
      </c>
      <c r="G389" s="86">
        <f t="shared" si="1425"/>
        <v>0</v>
      </c>
      <c r="H389" s="81">
        <f t="shared" si="1425"/>
        <v>0</v>
      </c>
      <c r="I389" s="86">
        <f t="shared" si="1425"/>
        <v>0</v>
      </c>
      <c r="J389" s="81">
        <f t="shared" si="1425"/>
        <v>0</v>
      </c>
      <c r="K389" s="86">
        <f t="shared" si="1425"/>
        <v>0</v>
      </c>
      <c r="L389" s="81">
        <f t="shared" si="1425"/>
        <v>0</v>
      </c>
      <c r="M389" s="77">
        <f t="shared" si="1425"/>
        <v>0</v>
      </c>
      <c r="N389" s="66">
        <f t="shared" si="1425"/>
        <v>0</v>
      </c>
      <c r="O389" s="74">
        <f t="shared" si="1425"/>
        <v>0</v>
      </c>
      <c r="P389" s="66">
        <f t="shared" si="1425"/>
        <v>0</v>
      </c>
      <c r="Q389" s="74">
        <f t="shared" si="1425"/>
        <v>0</v>
      </c>
      <c r="R389" s="50"/>
      <c r="S389" s="94"/>
      <c r="T389" s="95"/>
      <c r="U389" s="96"/>
      <c r="V389" s="316" t="s">
        <v>249</v>
      </c>
      <c r="W389" s="69">
        <f t="shared" ref="W389:AH389" si="1453">IF(W387=0,0,W388/W387)</f>
        <v>0</v>
      </c>
      <c r="X389" s="86">
        <f t="shared" si="1453"/>
        <v>0</v>
      </c>
      <c r="Y389" s="81">
        <f t="shared" si="1453"/>
        <v>0</v>
      </c>
      <c r="Z389" s="86">
        <f t="shared" si="1453"/>
        <v>0</v>
      </c>
      <c r="AA389" s="81">
        <f t="shared" si="1453"/>
        <v>0</v>
      </c>
      <c r="AB389" s="86">
        <f t="shared" si="1453"/>
        <v>0</v>
      </c>
      <c r="AC389" s="81">
        <f t="shared" si="1453"/>
        <v>0</v>
      </c>
      <c r="AD389" s="77">
        <f t="shared" si="1453"/>
        <v>0</v>
      </c>
      <c r="AE389" s="66">
        <f t="shared" si="1453"/>
        <v>0</v>
      </c>
      <c r="AF389" s="74">
        <f t="shared" si="1453"/>
        <v>0</v>
      </c>
      <c r="AG389" s="66">
        <f t="shared" si="1453"/>
        <v>0</v>
      </c>
      <c r="AH389" s="74">
        <f t="shared" si="1453"/>
        <v>0</v>
      </c>
      <c r="AI389" s="50"/>
      <c r="AJ389" s="94"/>
      <c r="AK389" s="95"/>
      <c r="AL389" s="96"/>
      <c r="AM389" s="316" t="s">
        <v>249</v>
      </c>
      <c r="AN389" s="257">
        <f t="shared" ref="AN389:AY389" si="1454">IF(AN387=0,0,AN388/AN387)</f>
        <v>0</v>
      </c>
      <c r="AO389" s="343">
        <f t="shared" si="1454"/>
        <v>0</v>
      </c>
      <c r="AP389" s="343">
        <f t="shared" si="1454"/>
        <v>0</v>
      </c>
      <c r="AQ389" s="343">
        <f t="shared" si="1454"/>
        <v>0</v>
      </c>
      <c r="AR389" s="343">
        <f t="shared" si="1454"/>
        <v>0</v>
      </c>
      <c r="AS389" s="343">
        <f t="shared" si="1454"/>
        <v>0</v>
      </c>
      <c r="AT389" s="343">
        <f t="shared" si="1454"/>
        <v>0</v>
      </c>
      <c r="AU389" s="257">
        <f t="shared" si="1454"/>
        <v>0</v>
      </c>
      <c r="AV389" s="346">
        <f t="shared" si="1454"/>
        <v>0</v>
      </c>
      <c r="AW389" s="346">
        <f t="shared" si="1454"/>
        <v>0</v>
      </c>
      <c r="AX389" s="346">
        <f t="shared" si="1454"/>
        <v>0</v>
      </c>
      <c r="AY389" s="346">
        <f t="shared" si="1454"/>
        <v>0</v>
      </c>
      <c r="AZ389" s="50"/>
      <c r="BA389" s="268"/>
      <c r="BB389" s="48"/>
      <c r="BC389" s="94"/>
      <c r="BD389" s="95"/>
      <c r="BE389" s="96"/>
      <c r="BF389" s="316" t="s">
        <v>249</v>
      </c>
      <c r="BG389" s="257">
        <f t="shared" ref="BG389:BR389" si="1455">IF(BG387=0,0,BG388/BG387)</f>
        <v>0</v>
      </c>
      <c r="BH389" s="343">
        <f t="shared" si="1455"/>
        <v>0</v>
      </c>
      <c r="BI389" s="343">
        <f t="shared" si="1455"/>
        <v>0</v>
      </c>
      <c r="BJ389" s="343">
        <f t="shared" si="1455"/>
        <v>0</v>
      </c>
      <c r="BK389" s="343">
        <f t="shared" si="1455"/>
        <v>0</v>
      </c>
      <c r="BL389" s="343">
        <f t="shared" si="1455"/>
        <v>0</v>
      </c>
      <c r="BM389" s="343">
        <f t="shared" si="1455"/>
        <v>0</v>
      </c>
      <c r="BN389" s="257">
        <f t="shared" si="1455"/>
        <v>0</v>
      </c>
      <c r="BO389" s="346">
        <f t="shared" si="1455"/>
        <v>0</v>
      </c>
      <c r="BP389" s="346">
        <f t="shared" si="1455"/>
        <v>0</v>
      </c>
      <c r="BQ389" s="346">
        <f t="shared" si="1455"/>
        <v>0</v>
      </c>
      <c r="BR389" s="346">
        <f t="shared" si="1455"/>
        <v>0</v>
      </c>
      <c r="BS389" s="50"/>
      <c r="BT389" s="94"/>
      <c r="BU389" s="95"/>
      <c r="BV389" s="96"/>
      <c r="BW389" s="316" t="s">
        <v>249</v>
      </c>
      <c r="BX389" s="257">
        <f t="shared" ref="BX389:CI389" si="1456">IF(BX387=0,0,BX388/BX387)</f>
        <v>0</v>
      </c>
      <c r="BY389" s="343">
        <f t="shared" si="1456"/>
        <v>0</v>
      </c>
      <c r="BZ389" s="343">
        <f t="shared" si="1456"/>
        <v>0</v>
      </c>
      <c r="CA389" s="343">
        <f t="shared" si="1456"/>
        <v>0</v>
      </c>
      <c r="CB389" s="343">
        <f t="shared" si="1456"/>
        <v>0</v>
      </c>
      <c r="CC389" s="343">
        <f t="shared" si="1456"/>
        <v>0</v>
      </c>
      <c r="CD389" s="343">
        <f t="shared" si="1456"/>
        <v>0</v>
      </c>
      <c r="CE389" s="257">
        <f t="shared" si="1456"/>
        <v>0</v>
      </c>
      <c r="CF389" s="346">
        <f t="shared" si="1456"/>
        <v>0</v>
      </c>
      <c r="CG389" s="346">
        <f t="shared" si="1456"/>
        <v>0</v>
      </c>
      <c r="CH389" s="346">
        <f t="shared" si="1456"/>
        <v>0</v>
      </c>
      <c r="CI389" s="346">
        <f t="shared" si="1456"/>
        <v>0</v>
      </c>
      <c r="CJ389" s="50"/>
      <c r="CK389" s="94"/>
      <c r="CL389" s="95"/>
      <c r="CM389" s="96"/>
      <c r="CN389" s="316" t="s">
        <v>249</v>
      </c>
      <c r="CO389" s="257">
        <f t="shared" ref="CO389:CZ389" si="1457">IF(CO387=0,0,CO388/CO387)</f>
        <v>0</v>
      </c>
      <c r="CP389" s="343">
        <f t="shared" si="1457"/>
        <v>0</v>
      </c>
      <c r="CQ389" s="343">
        <f t="shared" si="1457"/>
        <v>0</v>
      </c>
      <c r="CR389" s="343">
        <f t="shared" si="1457"/>
        <v>0</v>
      </c>
      <c r="CS389" s="343">
        <f t="shared" si="1457"/>
        <v>0</v>
      </c>
      <c r="CT389" s="343">
        <f t="shared" si="1457"/>
        <v>0</v>
      </c>
      <c r="CU389" s="343">
        <f t="shared" si="1457"/>
        <v>0</v>
      </c>
      <c r="CV389" s="257">
        <f t="shared" si="1457"/>
        <v>0</v>
      </c>
      <c r="CW389" s="346">
        <f t="shared" si="1457"/>
        <v>0</v>
      </c>
      <c r="CX389" s="346">
        <f t="shared" si="1457"/>
        <v>0</v>
      </c>
      <c r="CY389" s="346">
        <f t="shared" si="1457"/>
        <v>0</v>
      </c>
      <c r="CZ389" s="346">
        <f t="shared" si="1457"/>
        <v>0</v>
      </c>
      <c r="DA389" s="50"/>
      <c r="DB389" s="94"/>
      <c r="DC389" s="95"/>
      <c r="DD389" s="96"/>
      <c r="DE389" s="316" t="s">
        <v>249</v>
      </c>
      <c r="DF389" s="257">
        <f t="shared" ref="DF389" si="1458">IF(DF387=0,0,DF388/DF387)</f>
        <v>0</v>
      </c>
      <c r="DG389" s="50"/>
    </row>
    <row r="390" spans="1:111" s="14" customFormat="1" ht="15" customHeight="1">
      <c r="A390" s="50"/>
      <c r="B390" s="94"/>
      <c r="C390" s="95" t="s">
        <v>106</v>
      </c>
      <c r="D390" s="96"/>
      <c r="E390" s="316" t="s">
        <v>22</v>
      </c>
      <c r="F390" s="69"/>
      <c r="G390" s="77"/>
      <c r="H390" s="69"/>
      <c r="I390" s="77"/>
      <c r="J390" s="69"/>
      <c r="K390" s="77"/>
      <c r="L390" s="69"/>
      <c r="M390" s="77"/>
      <c r="N390" s="67"/>
      <c r="O390" s="75"/>
      <c r="P390" s="67"/>
      <c r="Q390" s="75"/>
      <c r="R390" s="50"/>
      <c r="S390" s="94"/>
      <c r="T390" s="95" t="s">
        <v>106</v>
      </c>
      <c r="U390" s="96"/>
      <c r="V390" s="316" t="s">
        <v>22</v>
      </c>
      <c r="W390" s="69"/>
      <c r="X390" s="77"/>
      <c r="Y390" s="69"/>
      <c r="Z390" s="77"/>
      <c r="AA390" s="69"/>
      <c r="AB390" s="77"/>
      <c r="AC390" s="69"/>
      <c r="AD390" s="77"/>
      <c r="AE390" s="67"/>
      <c r="AF390" s="75"/>
      <c r="AG390" s="67"/>
      <c r="AH390" s="75"/>
      <c r="AI390" s="50"/>
      <c r="AJ390" s="94"/>
      <c r="AK390" s="95" t="s">
        <v>106</v>
      </c>
      <c r="AL390" s="96"/>
      <c r="AM390" s="316" t="s">
        <v>22</v>
      </c>
      <c r="AN390" s="257"/>
      <c r="AO390" s="257"/>
      <c r="AP390" s="257"/>
      <c r="AQ390" s="257"/>
      <c r="AR390" s="257"/>
      <c r="AS390" s="257"/>
      <c r="AT390" s="257"/>
      <c r="AU390" s="257"/>
      <c r="AV390" s="258"/>
      <c r="AW390" s="258"/>
      <c r="AX390" s="258"/>
      <c r="AY390" s="258"/>
      <c r="AZ390" s="50"/>
      <c r="BA390" s="268"/>
      <c r="BB390" s="48"/>
      <c r="BC390" s="94"/>
      <c r="BD390" s="95" t="s">
        <v>106</v>
      </c>
      <c r="BE390" s="96"/>
      <c r="BF390" s="316" t="s">
        <v>22</v>
      </c>
      <c r="BG390" s="257">
        <f t="shared" ref="BG390:BG391" si="1459">F390</f>
        <v>0</v>
      </c>
      <c r="BH390" s="257">
        <f>G390+BG390</f>
        <v>0</v>
      </c>
      <c r="BI390" s="257">
        <f>H390+BH390</f>
        <v>0</v>
      </c>
      <c r="BJ390" s="257">
        <f>I390+BI390</f>
        <v>0</v>
      </c>
      <c r="BK390" s="257">
        <f>J390+BJ390</f>
        <v>0</v>
      </c>
      <c r="BL390" s="257">
        <f>K390+BK390</f>
        <v>0</v>
      </c>
      <c r="BM390" s="257">
        <f>L390+BL390</f>
        <v>0</v>
      </c>
      <c r="BN390" s="257">
        <f>M390+BM390</f>
        <v>0</v>
      </c>
      <c r="BO390" s="258">
        <f>N390+BN390</f>
        <v>0</v>
      </c>
      <c r="BP390" s="258">
        <f>O390+BO390</f>
        <v>0</v>
      </c>
      <c r="BQ390" s="258">
        <f>P390+BP390</f>
        <v>0</v>
      </c>
      <c r="BR390" s="258">
        <f>Q390+BQ390</f>
        <v>0</v>
      </c>
      <c r="BS390" s="50"/>
      <c r="BT390" s="94"/>
      <c r="BU390" s="95" t="s">
        <v>106</v>
      </c>
      <c r="BV390" s="96"/>
      <c r="BW390" s="316" t="s">
        <v>22</v>
      </c>
      <c r="BX390" s="257">
        <f t="shared" ref="BX390:BX391" si="1460">W390</f>
        <v>0</v>
      </c>
      <c r="BY390" s="257">
        <f>X390+BX390</f>
        <v>0</v>
      </c>
      <c r="BZ390" s="257">
        <f>Y390+BY390</f>
        <v>0</v>
      </c>
      <c r="CA390" s="257">
        <f>Z390+BZ390</f>
        <v>0</v>
      </c>
      <c r="CB390" s="257">
        <f>AA390+CA390</f>
        <v>0</v>
      </c>
      <c r="CC390" s="257">
        <f>AB390+CB390</f>
        <v>0</v>
      </c>
      <c r="CD390" s="257">
        <f>AC390+CC390</f>
        <v>0</v>
      </c>
      <c r="CE390" s="257">
        <f>AD390+CD390</f>
        <v>0</v>
      </c>
      <c r="CF390" s="258">
        <f>AE390+CE390</f>
        <v>0</v>
      </c>
      <c r="CG390" s="258">
        <f>AF390+CF390</f>
        <v>0</v>
      </c>
      <c r="CH390" s="258">
        <f>AG390+CG390</f>
        <v>0</v>
      </c>
      <c r="CI390" s="258">
        <f>AH390+CH390</f>
        <v>0</v>
      </c>
      <c r="CJ390" s="50"/>
      <c r="CK390" s="94"/>
      <c r="CL390" s="95" t="s">
        <v>106</v>
      </c>
      <c r="CM390" s="96"/>
      <c r="CN390" s="316" t="s">
        <v>22</v>
      </c>
      <c r="CO390" s="257">
        <f t="shared" ref="CO390:CO391" si="1461">AN390</f>
        <v>0</v>
      </c>
      <c r="CP390" s="257">
        <f>AO390+CO390</f>
        <v>0</v>
      </c>
      <c r="CQ390" s="257">
        <f>AP390+CP390</f>
        <v>0</v>
      </c>
      <c r="CR390" s="257">
        <f>AQ390+CQ390</f>
        <v>0</v>
      </c>
      <c r="CS390" s="257">
        <f>AR390+CR390</f>
        <v>0</v>
      </c>
      <c r="CT390" s="257">
        <f>AS390+CS390</f>
        <v>0</v>
      </c>
      <c r="CU390" s="257">
        <f>AT390+CT390</f>
        <v>0</v>
      </c>
      <c r="CV390" s="257">
        <f>AU390+CU390</f>
        <v>0</v>
      </c>
      <c r="CW390" s="258">
        <f>AV390+CV390</f>
        <v>0</v>
      </c>
      <c r="CX390" s="258">
        <f>AW390+CW390</f>
        <v>0</v>
      </c>
      <c r="CY390" s="258">
        <f>AX390+CX390</f>
        <v>0</v>
      </c>
      <c r="CZ390" s="258">
        <f>AY390+CY390</f>
        <v>0</v>
      </c>
      <c r="DA390" s="50"/>
      <c r="DB390" s="94"/>
      <c r="DC390" s="95" t="s">
        <v>106</v>
      </c>
      <c r="DD390" s="96"/>
      <c r="DE390" s="316" t="s">
        <v>22</v>
      </c>
      <c r="DF390" s="257"/>
      <c r="DG390" s="50"/>
    </row>
    <row r="391" spans="1:111" s="14" customFormat="1" ht="15" customHeight="1">
      <c r="A391" s="50"/>
      <c r="B391" s="94"/>
      <c r="C391" s="95"/>
      <c r="D391" s="96"/>
      <c r="E391" s="316" t="s">
        <v>140</v>
      </c>
      <c r="F391" s="69"/>
      <c r="G391" s="77"/>
      <c r="H391" s="69"/>
      <c r="I391" s="77"/>
      <c r="J391" s="69"/>
      <c r="K391" s="77"/>
      <c r="L391" s="69"/>
      <c r="M391" s="77"/>
      <c r="N391" s="67"/>
      <c r="O391" s="75"/>
      <c r="P391" s="67"/>
      <c r="Q391" s="75"/>
      <c r="R391" s="50"/>
      <c r="S391" s="94"/>
      <c r="T391" s="95"/>
      <c r="U391" s="96"/>
      <c r="V391" s="316" t="s">
        <v>140</v>
      </c>
      <c r="W391" s="69"/>
      <c r="X391" s="77"/>
      <c r="Y391" s="69"/>
      <c r="Z391" s="77"/>
      <c r="AA391" s="69"/>
      <c r="AB391" s="77"/>
      <c r="AC391" s="69"/>
      <c r="AD391" s="77"/>
      <c r="AE391" s="67"/>
      <c r="AF391" s="75"/>
      <c r="AG391" s="67"/>
      <c r="AH391" s="75"/>
      <c r="AI391" s="50"/>
      <c r="AJ391" s="94"/>
      <c r="AK391" s="95"/>
      <c r="AL391" s="96"/>
      <c r="AM391" s="316" t="s">
        <v>140</v>
      </c>
      <c r="AN391" s="257"/>
      <c r="AO391" s="257"/>
      <c r="AP391" s="257"/>
      <c r="AQ391" s="257"/>
      <c r="AR391" s="257"/>
      <c r="AS391" s="257"/>
      <c r="AT391" s="257"/>
      <c r="AU391" s="257"/>
      <c r="AV391" s="258"/>
      <c r="AW391" s="258"/>
      <c r="AX391" s="258"/>
      <c r="AY391" s="258"/>
      <c r="AZ391" s="50"/>
      <c r="BA391" s="268"/>
      <c r="BB391" s="48"/>
      <c r="BC391" s="94"/>
      <c r="BD391" s="95"/>
      <c r="BE391" s="96"/>
      <c r="BF391" s="316" t="s">
        <v>140</v>
      </c>
      <c r="BG391" s="257">
        <f t="shared" si="1459"/>
        <v>0</v>
      </c>
      <c r="BH391" s="257">
        <f>G391+BG391</f>
        <v>0</v>
      </c>
      <c r="BI391" s="257">
        <f>H391+BH391</f>
        <v>0</v>
      </c>
      <c r="BJ391" s="257">
        <f>I391+BI391</f>
        <v>0</v>
      </c>
      <c r="BK391" s="257">
        <f>J391+BJ391</f>
        <v>0</v>
      </c>
      <c r="BL391" s="257">
        <f>K391+BK391</f>
        <v>0</v>
      </c>
      <c r="BM391" s="257">
        <f>L391+BL391</f>
        <v>0</v>
      </c>
      <c r="BN391" s="257">
        <f>M391+BM391</f>
        <v>0</v>
      </c>
      <c r="BO391" s="258">
        <f>N391+BN391</f>
        <v>0</v>
      </c>
      <c r="BP391" s="258">
        <f>O391+BO391</f>
        <v>0</v>
      </c>
      <c r="BQ391" s="258">
        <f>P391+BP391</f>
        <v>0</v>
      </c>
      <c r="BR391" s="258">
        <f>Q391+BQ391</f>
        <v>0</v>
      </c>
      <c r="BS391" s="50"/>
      <c r="BT391" s="94"/>
      <c r="BU391" s="95"/>
      <c r="BV391" s="96"/>
      <c r="BW391" s="316" t="s">
        <v>140</v>
      </c>
      <c r="BX391" s="257">
        <f t="shared" si="1460"/>
        <v>0</v>
      </c>
      <c r="BY391" s="257">
        <f>X391+BX391</f>
        <v>0</v>
      </c>
      <c r="BZ391" s="257">
        <f>Y391+BY391</f>
        <v>0</v>
      </c>
      <c r="CA391" s="257">
        <f>Z391+BZ391</f>
        <v>0</v>
      </c>
      <c r="CB391" s="257">
        <f>AA391+CA391</f>
        <v>0</v>
      </c>
      <c r="CC391" s="257">
        <f>AB391+CB391</f>
        <v>0</v>
      </c>
      <c r="CD391" s="257">
        <f>AC391+CC391</f>
        <v>0</v>
      </c>
      <c r="CE391" s="257">
        <f>AD391+CD391</f>
        <v>0</v>
      </c>
      <c r="CF391" s="258">
        <f>AE391+CE391</f>
        <v>0</v>
      </c>
      <c r="CG391" s="258">
        <f>AF391+CF391</f>
        <v>0</v>
      </c>
      <c r="CH391" s="258">
        <f>AG391+CG391</f>
        <v>0</v>
      </c>
      <c r="CI391" s="258">
        <f>AH391+CH391</f>
        <v>0</v>
      </c>
      <c r="CJ391" s="50"/>
      <c r="CK391" s="94"/>
      <c r="CL391" s="95"/>
      <c r="CM391" s="96"/>
      <c r="CN391" s="316" t="s">
        <v>140</v>
      </c>
      <c r="CO391" s="257">
        <f t="shared" si="1461"/>
        <v>0</v>
      </c>
      <c r="CP391" s="257">
        <f>AO391+CO391</f>
        <v>0</v>
      </c>
      <c r="CQ391" s="257">
        <f>AP391+CP391</f>
        <v>0</v>
      </c>
      <c r="CR391" s="257">
        <f>AQ391+CQ391</f>
        <v>0</v>
      </c>
      <c r="CS391" s="257">
        <f>AR391+CR391</f>
        <v>0</v>
      </c>
      <c r="CT391" s="257">
        <f>AS391+CS391</f>
        <v>0</v>
      </c>
      <c r="CU391" s="257">
        <f>AT391+CT391</f>
        <v>0</v>
      </c>
      <c r="CV391" s="257">
        <f>AU391+CU391</f>
        <v>0</v>
      </c>
      <c r="CW391" s="258">
        <f>AV391+CV391</f>
        <v>0</v>
      </c>
      <c r="CX391" s="258">
        <f>AW391+CW391</f>
        <v>0</v>
      </c>
      <c r="CY391" s="258">
        <f>AX391+CX391</f>
        <v>0</v>
      </c>
      <c r="CZ391" s="258">
        <f>AY391+CY391</f>
        <v>0</v>
      </c>
      <c r="DA391" s="50"/>
      <c r="DB391" s="94"/>
      <c r="DC391" s="95"/>
      <c r="DD391" s="96"/>
      <c r="DE391" s="316" t="s">
        <v>140</v>
      </c>
      <c r="DF391" s="257"/>
      <c r="DG391" s="50"/>
    </row>
    <row r="392" spans="1:111" s="14" customFormat="1" ht="15" customHeight="1">
      <c r="A392" s="50"/>
      <c r="B392" s="94"/>
      <c r="C392" s="95"/>
      <c r="D392" s="96"/>
      <c r="E392" s="316" t="s">
        <v>249</v>
      </c>
      <c r="F392" s="69">
        <f t="shared" ref="F392:Q407" si="1462">IF(F390=0,0,F391/F390)</f>
        <v>0</v>
      </c>
      <c r="G392" s="77">
        <f t="shared" si="1462"/>
        <v>0</v>
      </c>
      <c r="H392" s="69">
        <f t="shared" si="1462"/>
        <v>0</v>
      </c>
      <c r="I392" s="77">
        <f t="shared" si="1462"/>
        <v>0</v>
      </c>
      <c r="J392" s="69">
        <f t="shared" si="1462"/>
        <v>0</v>
      </c>
      <c r="K392" s="77">
        <f t="shared" si="1462"/>
        <v>0</v>
      </c>
      <c r="L392" s="69">
        <f t="shared" si="1462"/>
        <v>0</v>
      </c>
      <c r="M392" s="77">
        <f t="shared" si="1462"/>
        <v>0</v>
      </c>
      <c r="N392" s="67">
        <f t="shared" si="1462"/>
        <v>0</v>
      </c>
      <c r="O392" s="75">
        <f t="shared" si="1462"/>
        <v>0</v>
      </c>
      <c r="P392" s="67">
        <f t="shared" si="1462"/>
        <v>0</v>
      </c>
      <c r="Q392" s="75">
        <f t="shared" si="1462"/>
        <v>0</v>
      </c>
      <c r="R392" s="50"/>
      <c r="S392" s="94"/>
      <c r="T392" s="95"/>
      <c r="U392" s="96"/>
      <c r="V392" s="316" t="s">
        <v>249</v>
      </c>
      <c r="W392" s="69">
        <f t="shared" ref="W392:AH392" si="1463">IF(W390=0,0,W391/W390)</f>
        <v>0</v>
      </c>
      <c r="X392" s="77">
        <f t="shared" si="1463"/>
        <v>0</v>
      </c>
      <c r="Y392" s="69">
        <f t="shared" si="1463"/>
        <v>0</v>
      </c>
      <c r="Z392" s="77">
        <f t="shared" si="1463"/>
        <v>0</v>
      </c>
      <c r="AA392" s="69">
        <f t="shared" si="1463"/>
        <v>0</v>
      </c>
      <c r="AB392" s="77">
        <f t="shared" si="1463"/>
        <v>0</v>
      </c>
      <c r="AC392" s="69">
        <f t="shared" si="1463"/>
        <v>0</v>
      </c>
      <c r="AD392" s="77">
        <f t="shared" si="1463"/>
        <v>0</v>
      </c>
      <c r="AE392" s="67">
        <f t="shared" si="1463"/>
        <v>0</v>
      </c>
      <c r="AF392" s="75">
        <f t="shared" si="1463"/>
        <v>0</v>
      </c>
      <c r="AG392" s="67">
        <f t="shared" si="1463"/>
        <v>0</v>
      </c>
      <c r="AH392" s="75">
        <f t="shared" si="1463"/>
        <v>0</v>
      </c>
      <c r="AI392" s="50"/>
      <c r="AJ392" s="94"/>
      <c r="AK392" s="95"/>
      <c r="AL392" s="96"/>
      <c r="AM392" s="316" t="s">
        <v>249</v>
      </c>
      <c r="AN392" s="257">
        <f t="shared" ref="AN392:AY392" si="1464">IF(AN390=0,0,AN391/AN390)</f>
        <v>0</v>
      </c>
      <c r="AO392" s="257">
        <f t="shared" si="1464"/>
        <v>0</v>
      </c>
      <c r="AP392" s="257">
        <f t="shared" si="1464"/>
        <v>0</v>
      </c>
      <c r="AQ392" s="257">
        <f t="shared" si="1464"/>
        <v>0</v>
      </c>
      <c r="AR392" s="257">
        <f t="shared" si="1464"/>
        <v>0</v>
      </c>
      <c r="AS392" s="257">
        <f t="shared" si="1464"/>
        <v>0</v>
      </c>
      <c r="AT392" s="257">
        <f t="shared" si="1464"/>
        <v>0</v>
      </c>
      <c r="AU392" s="257">
        <f t="shared" si="1464"/>
        <v>0</v>
      </c>
      <c r="AV392" s="258">
        <f t="shared" si="1464"/>
        <v>0</v>
      </c>
      <c r="AW392" s="258">
        <f t="shared" si="1464"/>
        <v>0</v>
      </c>
      <c r="AX392" s="258">
        <f t="shared" si="1464"/>
        <v>0</v>
      </c>
      <c r="AY392" s="258">
        <f t="shared" si="1464"/>
        <v>0</v>
      </c>
      <c r="AZ392" s="50"/>
      <c r="BA392" s="268"/>
      <c r="BB392" s="48"/>
      <c r="BC392" s="94"/>
      <c r="BD392" s="95"/>
      <c r="BE392" s="96"/>
      <c r="BF392" s="316" t="s">
        <v>249</v>
      </c>
      <c r="BG392" s="257">
        <f t="shared" ref="BG392:BR392" si="1465">IF(BG390=0,0,BG391/BG390)</f>
        <v>0</v>
      </c>
      <c r="BH392" s="257">
        <f t="shared" si="1465"/>
        <v>0</v>
      </c>
      <c r="BI392" s="257">
        <f t="shared" si="1465"/>
        <v>0</v>
      </c>
      <c r="BJ392" s="257">
        <f t="shared" si="1465"/>
        <v>0</v>
      </c>
      <c r="BK392" s="257">
        <f t="shared" si="1465"/>
        <v>0</v>
      </c>
      <c r="BL392" s="257">
        <f t="shared" si="1465"/>
        <v>0</v>
      </c>
      <c r="BM392" s="257">
        <f t="shared" si="1465"/>
        <v>0</v>
      </c>
      <c r="BN392" s="257">
        <f t="shared" si="1465"/>
        <v>0</v>
      </c>
      <c r="BO392" s="258">
        <f t="shared" si="1465"/>
        <v>0</v>
      </c>
      <c r="BP392" s="258">
        <f t="shared" si="1465"/>
        <v>0</v>
      </c>
      <c r="BQ392" s="258">
        <f t="shared" si="1465"/>
        <v>0</v>
      </c>
      <c r="BR392" s="258">
        <f t="shared" si="1465"/>
        <v>0</v>
      </c>
      <c r="BS392" s="50"/>
      <c r="BT392" s="94"/>
      <c r="BU392" s="95"/>
      <c r="BV392" s="96"/>
      <c r="BW392" s="316" t="s">
        <v>249</v>
      </c>
      <c r="BX392" s="257">
        <f t="shared" ref="BX392:CI392" si="1466">IF(BX390=0,0,BX391/BX390)</f>
        <v>0</v>
      </c>
      <c r="BY392" s="257">
        <f t="shared" si="1466"/>
        <v>0</v>
      </c>
      <c r="BZ392" s="257">
        <f t="shared" si="1466"/>
        <v>0</v>
      </c>
      <c r="CA392" s="257">
        <f t="shared" si="1466"/>
        <v>0</v>
      </c>
      <c r="CB392" s="257">
        <f t="shared" si="1466"/>
        <v>0</v>
      </c>
      <c r="CC392" s="257">
        <f t="shared" si="1466"/>
        <v>0</v>
      </c>
      <c r="CD392" s="257">
        <f t="shared" si="1466"/>
        <v>0</v>
      </c>
      <c r="CE392" s="257">
        <f t="shared" si="1466"/>
        <v>0</v>
      </c>
      <c r="CF392" s="258">
        <f t="shared" si="1466"/>
        <v>0</v>
      </c>
      <c r="CG392" s="258">
        <f t="shared" si="1466"/>
        <v>0</v>
      </c>
      <c r="CH392" s="258">
        <f t="shared" si="1466"/>
        <v>0</v>
      </c>
      <c r="CI392" s="258">
        <f t="shared" si="1466"/>
        <v>0</v>
      </c>
      <c r="CJ392" s="50"/>
      <c r="CK392" s="94"/>
      <c r="CL392" s="95"/>
      <c r="CM392" s="96"/>
      <c r="CN392" s="316" t="s">
        <v>249</v>
      </c>
      <c r="CO392" s="257">
        <f t="shared" ref="CO392:CZ392" si="1467">IF(CO390=0,0,CO391/CO390)</f>
        <v>0</v>
      </c>
      <c r="CP392" s="257">
        <f t="shared" si="1467"/>
        <v>0</v>
      </c>
      <c r="CQ392" s="257">
        <f t="shared" si="1467"/>
        <v>0</v>
      </c>
      <c r="CR392" s="257">
        <f t="shared" si="1467"/>
        <v>0</v>
      </c>
      <c r="CS392" s="257">
        <f t="shared" si="1467"/>
        <v>0</v>
      </c>
      <c r="CT392" s="257">
        <f t="shared" si="1467"/>
        <v>0</v>
      </c>
      <c r="CU392" s="257">
        <f t="shared" si="1467"/>
        <v>0</v>
      </c>
      <c r="CV392" s="257">
        <f t="shared" si="1467"/>
        <v>0</v>
      </c>
      <c r="CW392" s="258">
        <f t="shared" si="1467"/>
        <v>0</v>
      </c>
      <c r="CX392" s="258">
        <f t="shared" si="1467"/>
        <v>0</v>
      </c>
      <c r="CY392" s="258">
        <f t="shared" si="1467"/>
        <v>0</v>
      </c>
      <c r="CZ392" s="258">
        <f t="shared" si="1467"/>
        <v>0</v>
      </c>
      <c r="DA392" s="50"/>
      <c r="DB392" s="94"/>
      <c r="DC392" s="95"/>
      <c r="DD392" s="96"/>
      <c r="DE392" s="316" t="s">
        <v>249</v>
      </c>
      <c r="DF392" s="257">
        <f t="shared" ref="DF392" si="1468">IF(DF390=0,0,DF391/DF390)</f>
        <v>0</v>
      </c>
      <c r="DG392" s="50"/>
    </row>
    <row r="393" spans="1:111" s="14" customFormat="1" ht="15" customHeight="1">
      <c r="A393" s="50"/>
      <c r="B393" s="94"/>
      <c r="C393" s="95" t="s">
        <v>107</v>
      </c>
      <c r="D393" s="96"/>
      <c r="E393" s="316" t="s">
        <v>22</v>
      </c>
      <c r="F393" s="69"/>
      <c r="G393" s="86"/>
      <c r="H393" s="81"/>
      <c r="I393" s="86"/>
      <c r="J393" s="81"/>
      <c r="K393" s="86"/>
      <c r="L393" s="81"/>
      <c r="M393" s="77"/>
      <c r="N393" s="66"/>
      <c r="O393" s="74"/>
      <c r="P393" s="66"/>
      <c r="Q393" s="74"/>
      <c r="R393" s="50"/>
      <c r="S393" s="94"/>
      <c r="T393" s="95" t="s">
        <v>107</v>
      </c>
      <c r="U393" s="96"/>
      <c r="V393" s="316" t="s">
        <v>22</v>
      </c>
      <c r="W393" s="69"/>
      <c r="X393" s="86"/>
      <c r="Y393" s="81"/>
      <c r="Z393" s="86"/>
      <c r="AA393" s="81"/>
      <c r="AB393" s="86"/>
      <c r="AC393" s="81"/>
      <c r="AD393" s="77"/>
      <c r="AE393" s="66"/>
      <c r="AF393" s="74"/>
      <c r="AG393" s="66"/>
      <c r="AH393" s="74"/>
      <c r="AI393" s="50"/>
      <c r="AJ393" s="94"/>
      <c r="AK393" s="95" t="s">
        <v>107</v>
      </c>
      <c r="AL393" s="96"/>
      <c r="AM393" s="316" t="s">
        <v>22</v>
      </c>
      <c r="AN393" s="257"/>
      <c r="AO393" s="343"/>
      <c r="AP393" s="343"/>
      <c r="AQ393" s="343"/>
      <c r="AR393" s="343"/>
      <c r="AS393" s="343"/>
      <c r="AT393" s="343"/>
      <c r="AU393" s="257"/>
      <c r="AV393" s="346"/>
      <c r="AW393" s="346"/>
      <c r="AX393" s="346"/>
      <c r="AY393" s="346"/>
      <c r="AZ393" s="50"/>
      <c r="BA393" s="268"/>
      <c r="BB393" s="48"/>
      <c r="BC393" s="94"/>
      <c r="BD393" s="95" t="s">
        <v>107</v>
      </c>
      <c r="BE393" s="96"/>
      <c r="BF393" s="316" t="s">
        <v>22</v>
      </c>
      <c r="BG393" s="257">
        <f t="shared" ref="BG393:BG394" si="1469">F393</f>
        <v>0</v>
      </c>
      <c r="BH393" s="343">
        <f>G393+BG393</f>
        <v>0</v>
      </c>
      <c r="BI393" s="343">
        <f>H393+BH393</f>
        <v>0</v>
      </c>
      <c r="BJ393" s="343">
        <f>I393+BI393</f>
        <v>0</v>
      </c>
      <c r="BK393" s="343">
        <f>J393+BJ393</f>
        <v>0</v>
      </c>
      <c r="BL393" s="343">
        <f>K393+BK393</f>
        <v>0</v>
      </c>
      <c r="BM393" s="343">
        <f>L393+BL393</f>
        <v>0</v>
      </c>
      <c r="BN393" s="257">
        <f>M393+BM393</f>
        <v>0</v>
      </c>
      <c r="BO393" s="346">
        <f>N393+BN393</f>
        <v>0</v>
      </c>
      <c r="BP393" s="346">
        <f>O393+BO393</f>
        <v>0</v>
      </c>
      <c r="BQ393" s="346">
        <f>P393+BP393</f>
        <v>0</v>
      </c>
      <c r="BR393" s="346">
        <f>Q393+BQ393</f>
        <v>0</v>
      </c>
      <c r="BS393" s="50"/>
      <c r="BT393" s="94"/>
      <c r="BU393" s="95" t="s">
        <v>107</v>
      </c>
      <c r="BV393" s="96"/>
      <c r="BW393" s="316" t="s">
        <v>22</v>
      </c>
      <c r="BX393" s="257">
        <f t="shared" ref="BX393:BX394" si="1470">W393</f>
        <v>0</v>
      </c>
      <c r="BY393" s="343">
        <f>X393+BX393</f>
        <v>0</v>
      </c>
      <c r="BZ393" s="343">
        <f>Y393+BY393</f>
        <v>0</v>
      </c>
      <c r="CA393" s="343">
        <f>Z393+BZ393</f>
        <v>0</v>
      </c>
      <c r="CB393" s="343">
        <f>AA393+CA393</f>
        <v>0</v>
      </c>
      <c r="CC393" s="343">
        <f>AB393+CB393</f>
        <v>0</v>
      </c>
      <c r="CD393" s="343">
        <f>AC393+CC393</f>
        <v>0</v>
      </c>
      <c r="CE393" s="257">
        <f>AD393+CD393</f>
        <v>0</v>
      </c>
      <c r="CF393" s="346">
        <f>AE393+CE393</f>
        <v>0</v>
      </c>
      <c r="CG393" s="346">
        <f>AF393+CF393</f>
        <v>0</v>
      </c>
      <c r="CH393" s="346">
        <f>AG393+CG393</f>
        <v>0</v>
      </c>
      <c r="CI393" s="346">
        <f>AH393+CH393</f>
        <v>0</v>
      </c>
      <c r="CJ393" s="50"/>
      <c r="CK393" s="94"/>
      <c r="CL393" s="95" t="s">
        <v>107</v>
      </c>
      <c r="CM393" s="96"/>
      <c r="CN393" s="316" t="s">
        <v>22</v>
      </c>
      <c r="CO393" s="257">
        <f t="shared" ref="CO393:CO394" si="1471">AN393</f>
        <v>0</v>
      </c>
      <c r="CP393" s="343">
        <f>AO393+CO393</f>
        <v>0</v>
      </c>
      <c r="CQ393" s="343">
        <f>AP393+CP393</f>
        <v>0</v>
      </c>
      <c r="CR393" s="343">
        <f>AQ393+CQ393</f>
        <v>0</v>
      </c>
      <c r="CS393" s="343">
        <f>AR393+CR393</f>
        <v>0</v>
      </c>
      <c r="CT393" s="343">
        <f>AS393+CS393</f>
        <v>0</v>
      </c>
      <c r="CU393" s="343">
        <f>AT393+CT393</f>
        <v>0</v>
      </c>
      <c r="CV393" s="257">
        <f>AU393+CU393</f>
        <v>0</v>
      </c>
      <c r="CW393" s="346">
        <f>AV393+CV393</f>
        <v>0</v>
      </c>
      <c r="CX393" s="346">
        <f>AW393+CW393</f>
        <v>0</v>
      </c>
      <c r="CY393" s="346">
        <f>AX393+CX393</f>
        <v>0</v>
      </c>
      <c r="CZ393" s="346">
        <f>AY393+CY393</f>
        <v>0</v>
      </c>
      <c r="DA393" s="50"/>
      <c r="DB393" s="94"/>
      <c r="DC393" s="95" t="s">
        <v>107</v>
      </c>
      <c r="DD393" s="96"/>
      <c r="DE393" s="316" t="s">
        <v>22</v>
      </c>
      <c r="DF393" s="257"/>
      <c r="DG393" s="50"/>
    </row>
    <row r="394" spans="1:111" s="14" customFormat="1" ht="15" customHeight="1">
      <c r="A394" s="50"/>
      <c r="B394" s="94"/>
      <c r="C394" s="95"/>
      <c r="D394" s="96"/>
      <c r="E394" s="316" t="s">
        <v>140</v>
      </c>
      <c r="F394" s="69"/>
      <c r="G394" s="86"/>
      <c r="H394" s="81"/>
      <c r="I394" s="86"/>
      <c r="J394" s="81"/>
      <c r="K394" s="86"/>
      <c r="L394" s="81"/>
      <c r="M394" s="77"/>
      <c r="N394" s="66"/>
      <c r="O394" s="74"/>
      <c r="P394" s="66"/>
      <c r="Q394" s="74"/>
      <c r="R394" s="50"/>
      <c r="S394" s="94"/>
      <c r="T394" s="95"/>
      <c r="U394" s="96"/>
      <c r="V394" s="316" t="s">
        <v>140</v>
      </c>
      <c r="W394" s="69"/>
      <c r="X394" s="86"/>
      <c r="Y394" s="81"/>
      <c r="Z394" s="86"/>
      <c r="AA394" s="81"/>
      <c r="AB394" s="86"/>
      <c r="AC394" s="81"/>
      <c r="AD394" s="77"/>
      <c r="AE394" s="66"/>
      <c r="AF394" s="74"/>
      <c r="AG394" s="66"/>
      <c r="AH394" s="74"/>
      <c r="AI394" s="50"/>
      <c r="AJ394" s="94"/>
      <c r="AK394" s="95"/>
      <c r="AL394" s="96"/>
      <c r="AM394" s="316" t="s">
        <v>140</v>
      </c>
      <c r="AN394" s="257"/>
      <c r="AO394" s="343"/>
      <c r="AP394" s="343"/>
      <c r="AQ394" s="343"/>
      <c r="AR394" s="343"/>
      <c r="AS394" s="343"/>
      <c r="AT394" s="343"/>
      <c r="AU394" s="257"/>
      <c r="AV394" s="346"/>
      <c r="AW394" s="346"/>
      <c r="AX394" s="346"/>
      <c r="AY394" s="346"/>
      <c r="AZ394" s="50"/>
      <c r="BA394" s="268"/>
      <c r="BB394" s="48"/>
      <c r="BC394" s="94"/>
      <c r="BD394" s="95"/>
      <c r="BE394" s="96"/>
      <c r="BF394" s="316" t="s">
        <v>140</v>
      </c>
      <c r="BG394" s="257">
        <f t="shared" si="1469"/>
        <v>0</v>
      </c>
      <c r="BH394" s="343">
        <f>G394+BG394</f>
        <v>0</v>
      </c>
      <c r="BI394" s="343">
        <f>H394+BH394</f>
        <v>0</v>
      </c>
      <c r="BJ394" s="343">
        <f>I394+BI394</f>
        <v>0</v>
      </c>
      <c r="BK394" s="343">
        <f>J394+BJ394</f>
        <v>0</v>
      </c>
      <c r="BL394" s="343">
        <f>K394+BK394</f>
        <v>0</v>
      </c>
      <c r="BM394" s="343">
        <f>L394+BL394</f>
        <v>0</v>
      </c>
      <c r="BN394" s="257">
        <f>M394+BM394</f>
        <v>0</v>
      </c>
      <c r="BO394" s="346">
        <f>N394+BN394</f>
        <v>0</v>
      </c>
      <c r="BP394" s="346">
        <f>O394+BO394</f>
        <v>0</v>
      </c>
      <c r="BQ394" s="346">
        <f>P394+BP394</f>
        <v>0</v>
      </c>
      <c r="BR394" s="346">
        <f>Q394+BQ394</f>
        <v>0</v>
      </c>
      <c r="BS394" s="50"/>
      <c r="BT394" s="94"/>
      <c r="BU394" s="95"/>
      <c r="BV394" s="96"/>
      <c r="BW394" s="316" t="s">
        <v>140</v>
      </c>
      <c r="BX394" s="257">
        <f t="shared" si="1470"/>
        <v>0</v>
      </c>
      <c r="BY394" s="343">
        <f>X394+BX394</f>
        <v>0</v>
      </c>
      <c r="BZ394" s="343">
        <f>Y394+BY394</f>
        <v>0</v>
      </c>
      <c r="CA394" s="343">
        <f>Z394+BZ394</f>
        <v>0</v>
      </c>
      <c r="CB394" s="343">
        <f>AA394+CA394</f>
        <v>0</v>
      </c>
      <c r="CC394" s="343">
        <f>AB394+CB394</f>
        <v>0</v>
      </c>
      <c r="CD394" s="343">
        <f>AC394+CC394</f>
        <v>0</v>
      </c>
      <c r="CE394" s="257">
        <f>AD394+CD394</f>
        <v>0</v>
      </c>
      <c r="CF394" s="346">
        <f>AE394+CE394</f>
        <v>0</v>
      </c>
      <c r="CG394" s="346">
        <f>AF394+CF394</f>
        <v>0</v>
      </c>
      <c r="CH394" s="346">
        <f>AG394+CG394</f>
        <v>0</v>
      </c>
      <c r="CI394" s="346">
        <f>AH394+CH394</f>
        <v>0</v>
      </c>
      <c r="CJ394" s="50"/>
      <c r="CK394" s="94"/>
      <c r="CL394" s="95"/>
      <c r="CM394" s="96"/>
      <c r="CN394" s="316" t="s">
        <v>140</v>
      </c>
      <c r="CO394" s="257">
        <f t="shared" si="1471"/>
        <v>0</v>
      </c>
      <c r="CP394" s="343">
        <f>AO394+CO394</f>
        <v>0</v>
      </c>
      <c r="CQ394" s="343">
        <f>AP394+CP394</f>
        <v>0</v>
      </c>
      <c r="CR394" s="343">
        <f>AQ394+CQ394</f>
        <v>0</v>
      </c>
      <c r="CS394" s="343">
        <f>AR394+CR394</f>
        <v>0</v>
      </c>
      <c r="CT394" s="343">
        <f>AS394+CS394</f>
        <v>0</v>
      </c>
      <c r="CU394" s="343">
        <f>AT394+CT394</f>
        <v>0</v>
      </c>
      <c r="CV394" s="257">
        <f>AU394+CU394</f>
        <v>0</v>
      </c>
      <c r="CW394" s="346">
        <f>AV394+CV394</f>
        <v>0</v>
      </c>
      <c r="CX394" s="346">
        <f>AW394+CW394</f>
        <v>0</v>
      </c>
      <c r="CY394" s="346">
        <f>AX394+CX394</f>
        <v>0</v>
      </c>
      <c r="CZ394" s="346">
        <f>AY394+CY394</f>
        <v>0</v>
      </c>
      <c r="DA394" s="50"/>
      <c r="DB394" s="94"/>
      <c r="DC394" s="95"/>
      <c r="DD394" s="96"/>
      <c r="DE394" s="316" t="s">
        <v>140</v>
      </c>
      <c r="DF394" s="257"/>
      <c r="DG394" s="50"/>
    </row>
    <row r="395" spans="1:111" s="14" customFormat="1" ht="15" customHeight="1">
      <c r="A395" s="50"/>
      <c r="B395" s="94"/>
      <c r="C395" s="95"/>
      <c r="D395" s="96"/>
      <c r="E395" s="316" t="s">
        <v>249</v>
      </c>
      <c r="F395" s="69">
        <f t="shared" si="1462"/>
        <v>0</v>
      </c>
      <c r="G395" s="86">
        <f t="shared" si="1462"/>
        <v>0</v>
      </c>
      <c r="H395" s="81">
        <f t="shared" si="1462"/>
        <v>0</v>
      </c>
      <c r="I395" s="86">
        <f t="shared" si="1462"/>
        <v>0</v>
      </c>
      <c r="J395" s="81">
        <f t="shared" si="1462"/>
        <v>0</v>
      </c>
      <c r="K395" s="86">
        <f t="shared" si="1462"/>
        <v>0</v>
      </c>
      <c r="L395" s="81">
        <f t="shared" si="1462"/>
        <v>0</v>
      </c>
      <c r="M395" s="77">
        <f t="shared" si="1462"/>
        <v>0</v>
      </c>
      <c r="N395" s="66">
        <f t="shared" si="1462"/>
        <v>0</v>
      </c>
      <c r="O395" s="74">
        <f t="shared" si="1462"/>
        <v>0</v>
      </c>
      <c r="P395" s="66">
        <f t="shared" si="1462"/>
        <v>0</v>
      </c>
      <c r="Q395" s="74">
        <f t="shared" si="1462"/>
        <v>0</v>
      </c>
      <c r="R395" s="50"/>
      <c r="S395" s="94"/>
      <c r="T395" s="95"/>
      <c r="U395" s="96"/>
      <c r="V395" s="316" t="s">
        <v>249</v>
      </c>
      <c r="W395" s="69">
        <f t="shared" ref="W395:AH395" si="1472">IF(W393=0,0,W394/W393)</f>
        <v>0</v>
      </c>
      <c r="X395" s="86">
        <f t="shared" si="1472"/>
        <v>0</v>
      </c>
      <c r="Y395" s="81">
        <f t="shared" si="1472"/>
        <v>0</v>
      </c>
      <c r="Z395" s="86">
        <f t="shared" si="1472"/>
        <v>0</v>
      </c>
      <c r="AA395" s="81">
        <f t="shared" si="1472"/>
        <v>0</v>
      </c>
      <c r="AB395" s="86">
        <f t="shared" si="1472"/>
        <v>0</v>
      </c>
      <c r="AC395" s="81">
        <f t="shared" si="1472"/>
        <v>0</v>
      </c>
      <c r="AD395" s="77">
        <f t="shared" si="1472"/>
        <v>0</v>
      </c>
      <c r="AE395" s="66">
        <f t="shared" si="1472"/>
        <v>0</v>
      </c>
      <c r="AF395" s="74">
        <f t="shared" si="1472"/>
        <v>0</v>
      </c>
      <c r="AG395" s="66">
        <f t="shared" si="1472"/>
        <v>0</v>
      </c>
      <c r="AH395" s="74">
        <f t="shared" si="1472"/>
        <v>0</v>
      </c>
      <c r="AI395" s="50"/>
      <c r="AJ395" s="94"/>
      <c r="AK395" s="95"/>
      <c r="AL395" s="96"/>
      <c r="AM395" s="316" t="s">
        <v>249</v>
      </c>
      <c r="AN395" s="257">
        <f t="shared" ref="AN395:AY395" si="1473">IF(AN393=0,0,AN394/AN393)</f>
        <v>0</v>
      </c>
      <c r="AO395" s="343">
        <f t="shared" si="1473"/>
        <v>0</v>
      </c>
      <c r="AP395" s="343">
        <f t="shared" si="1473"/>
        <v>0</v>
      </c>
      <c r="AQ395" s="343">
        <f t="shared" si="1473"/>
        <v>0</v>
      </c>
      <c r="AR395" s="343">
        <f t="shared" si="1473"/>
        <v>0</v>
      </c>
      <c r="AS395" s="343">
        <f t="shared" si="1473"/>
        <v>0</v>
      </c>
      <c r="AT395" s="343">
        <f t="shared" si="1473"/>
        <v>0</v>
      </c>
      <c r="AU395" s="257">
        <f t="shared" si="1473"/>
        <v>0</v>
      </c>
      <c r="AV395" s="346">
        <f t="shared" si="1473"/>
        <v>0</v>
      </c>
      <c r="AW395" s="346">
        <f t="shared" si="1473"/>
        <v>0</v>
      </c>
      <c r="AX395" s="346">
        <f t="shared" si="1473"/>
        <v>0</v>
      </c>
      <c r="AY395" s="346">
        <f t="shared" si="1473"/>
        <v>0</v>
      </c>
      <c r="AZ395" s="50"/>
      <c r="BA395" s="268"/>
      <c r="BB395" s="48"/>
      <c r="BC395" s="94"/>
      <c r="BD395" s="95"/>
      <c r="BE395" s="96"/>
      <c r="BF395" s="316" t="s">
        <v>249</v>
      </c>
      <c r="BG395" s="257">
        <f t="shared" ref="BG395:BR395" si="1474">IF(BG393=0,0,BG394/BG393)</f>
        <v>0</v>
      </c>
      <c r="BH395" s="343">
        <f t="shared" si="1474"/>
        <v>0</v>
      </c>
      <c r="BI395" s="343">
        <f t="shared" si="1474"/>
        <v>0</v>
      </c>
      <c r="BJ395" s="343">
        <f t="shared" si="1474"/>
        <v>0</v>
      </c>
      <c r="BK395" s="343">
        <f t="shared" si="1474"/>
        <v>0</v>
      </c>
      <c r="BL395" s="343">
        <f t="shared" si="1474"/>
        <v>0</v>
      </c>
      <c r="BM395" s="343">
        <f t="shared" si="1474"/>
        <v>0</v>
      </c>
      <c r="BN395" s="257">
        <f t="shared" si="1474"/>
        <v>0</v>
      </c>
      <c r="BO395" s="346">
        <f t="shared" si="1474"/>
        <v>0</v>
      </c>
      <c r="BP395" s="346">
        <f t="shared" si="1474"/>
        <v>0</v>
      </c>
      <c r="BQ395" s="346">
        <f t="shared" si="1474"/>
        <v>0</v>
      </c>
      <c r="BR395" s="346">
        <f t="shared" si="1474"/>
        <v>0</v>
      </c>
      <c r="BS395" s="50"/>
      <c r="BT395" s="94"/>
      <c r="BU395" s="95"/>
      <c r="BV395" s="96"/>
      <c r="BW395" s="316" t="s">
        <v>249</v>
      </c>
      <c r="BX395" s="257">
        <f t="shared" ref="BX395:CI395" si="1475">IF(BX393=0,0,BX394/BX393)</f>
        <v>0</v>
      </c>
      <c r="BY395" s="343">
        <f t="shared" si="1475"/>
        <v>0</v>
      </c>
      <c r="BZ395" s="343">
        <f t="shared" si="1475"/>
        <v>0</v>
      </c>
      <c r="CA395" s="343">
        <f t="shared" si="1475"/>
        <v>0</v>
      </c>
      <c r="CB395" s="343">
        <f t="shared" si="1475"/>
        <v>0</v>
      </c>
      <c r="CC395" s="343">
        <f t="shared" si="1475"/>
        <v>0</v>
      </c>
      <c r="CD395" s="343">
        <f t="shared" si="1475"/>
        <v>0</v>
      </c>
      <c r="CE395" s="257">
        <f t="shared" si="1475"/>
        <v>0</v>
      </c>
      <c r="CF395" s="346">
        <f t="shared" si="1475"/>
        <v>0</v>
      </c>
      <c r="CG395" s="346">
        <f t="shared" si="1475"/>
        <v>0</v>
      </c>
      <c r="CH395" s="346">
        <f t="shared" si="1475"/>
        <v>0</v>
      </c>
      <c r="CI395" s="346">
        <f t="shared" si="1475"/>
        <v>0</v>
      </c>
      <c r="CJ395" s="50"/>
      <c r="CK395" s="94"/>
      <c r="CL395" s="95"/>
      <c r="CM395" s="96"/>
      <c r="CN395" s="316" t="s">
        <v>249</v>
      </c>
      <c r="CO395" s="257">
        <f t="shared" ref="CO395:CZ395" si="1476">IF(CO393=0,0,CO394/CO393)</f>
        <v>0</v>
      </c>
      <c r="CP395" s="343">
        <f t="shared" si="1476"/>
        <v>0</v>
      </c>
      <c r="CQ395" s="343">
        <f t="shared" si="1476"/>
        <v>0</v>
      </c>
      <c r="CR395" s="343">
        <f t="shared" si="1476"/>
        <v>0</v>
      </c>
      <c r="CS395" s="343">
        <f t="shared" si="1476"/>
        <v>0</v>
      </c>
      <c r="CT395" s="343">
        <f t="shared" si="1476"/>
        <v>0</v>
      </c>
      <c r="CU395" s="343">
        <f t="shared" si="1476"/>
        <v>0</v>
      </c>
      <c r="CV395" s="257">
        <f t="shared" si="1476"/>
        <v>0</v>
      </c>
      <c r="CW395" s="346">
        <f t="shared" si="1476"/>
        <v>0</v>
      </c>
      <c r="CX395" s="346">
        <f t="shared" si="1476"/>
        <v>0</v>
      </c>
      <c r="CY395" s="346">
        <f t="shared" si="1476"/>
        <v>0</v>
      </c>
      <c r="CZ395" s="346">
        <f t="shared" si="1476"/>
        <v>0</v>
      </c>
      <c r="DA395" s="50"/>
      <c r="DB395" s="94"/>
      <c r="DC395" s="95"/>
      <c r="DD395" s="96"/>
      <c r="DE395" s="316" t="s">
        <v>249</v>
      </c>
      <c r="DF395" s="257">
        <f t="shared" ref="DF395" si="1477">IF(DF393=0,0,DF394/DF393)</f>
        <v>0</v>
      </c>
      <c r="DG395" s="50"/>
    </row>
    <row r="396" spans="1:111" s="14" customFormat="1" ht="15" customHeight="1">
      <c r="A396" s="50"/>
      <c r="B396" s="94"/>
      <c r="C396" s="95" t="s">
        <v>108</v>
      </c>
      <c r="D396" s="96"/>
      <c r="E396" s="316" t="s">
        <v>22</v>
      </c>
      <c r="F396" s="69"/>
      <c r="G396" s="77"/>
      <c r="H396" s="69"/>
      <c r="I396" s="77"/>
      <c r="J396" s="69"/>
      <c r="K396" s="77"/>
      <c r="L396" s="69"/>
      <c r="M396" s="77"/>
      <c r="N396" s="67"/>
      <c r="O396" s="75"/>
      <c r="P396" s="67"/>
      <c r="Q396" s="75"/>
      <c r="R396" s="50"/>
      <c r="S396" s="94"/>
      <c r="T396" s="95" t="s">
        <v>108</v>
      </c>
      <c r="U396" s="96"/>
      <c r="V396" s="316" t="s">
        <v>22</v>
      </c>
      <c r="W396" s="69"/>
      <c r="X396" s="77"/>
      <c r="Y396" s="69"/>
      <c r="Z396" s="77"/>
      <c r="AA396" s="69"/>
      <c r="AB396" s="77"/>
      <c r="AC396" s="69"/>
      <c r="AD396" s="77"/>
      <c r="AE396" s="67"/>
      <c r="AF396" s="75"/>
      <c r="AG396" s="67"/>
      <c r="AH396" s="75"/>
      <c r="AI396" s="50"/>
      <c r="AJ396" s="94"/>
      <c r="AK396" s="95" t="s">
        <v>108</v>
      </c>
      <c r="AL396" s="96"/>
      <c r="AM396" s="316" t="s">
        <v>22</v>
      </c>
      <c r="AN396" s="257"/>
      <c r="AO396" s="257"/>
      <c r="AP396" s="257"/>
      <c r="AQ396" s="257"/>
      <c r="AR396" s="257"/>
      <c r="AS396" s="257"/>
      <c r="AT396" s="257"/>
      <c r="AU396" s="257"/>
      <c r="AV396" s="258"/>
      <c r="AW396" s="258"/>
      <c r="AX396" s="258"/>
      <c r="AY396" s="258"/>
      <c r="AZ396" s="50"/>
      <c r="BA396" s="268"/>
      <c r="BB396" s="48"/>
      <c r="BC396" s="94"/>
      <c r="BD396" s="95" t="s">
        <v>108</v>
      </c>
      <c r="BE396" s="96"/>
      <c r="BF396" s="316" t="s">
        <v>22</v>
      </c>
      <c r="BG396" s="257">
        <f t="shared" ref="BG396:BG397" si="1478">F396</f>
        <v>0</v>
      </c>
      <c r="BH396" s="257">
        <f>G396+BG396</f>
        <v>0</v>
      </c>
      <c r="BI396" s="257">
        <f>H396+BH396</f>
        <v>0</v>
      </c>
      <c r="BJ396" s="257">
        <f>I396+BI396</f>
        <v>0</v>
      </c>
      <c r="BK396" s="257">
        <f>J396+BJ396</f>
        <v>0</v>
      </c>
      <c r="BL396" s="257">
        <f>K396+BK396</f>
        <v>0</v>
      </c>
      <c r="BM396" s="257">
        <f>L396+BL396</f>
        <v>0</v>
      </c>
      <c r="BN396" s="257">
        <f>M396+BM396</f>
        <v>0</v>
      </c>
      <c r="BO396" s="258">
        <f>N396+BN396</f>
        <v>0</v>
      </c>
      <c r="BP396" s="258">
        <f>O396+BO396</f>
        <v>0</v>
      </c>
      <c r="BQ396" s="258">
        <f>P396+BP396</f>
        <v>0</v>
      </c>
      <c r="BR396" s="258">
        <f>Q396+BQ396</f>
        <v>0</v>
      </c>
      <c r="BS396" s="50"/>
      <c r="BT396" s="94"/>
      <c r="BU396" s="95" t="s">
        <v>108</v>
      </c>
      <c r="BV396" s="96"/>
      <c r="BW396" s="316" t="s">
        <v>22</v>
      </c>
      <c r="BX396" s="257">
        <f t="shared" ref="BX396:BX397" si="1479">W396</f>
        <v>0</v>
      </c>
      <c r="BY396" s="257">
        <f>X396+BX396</f>
        <v>0</v>
      </c>
      <c r="BZ396" s="257">
        <f>Y396+BY396</f>
        <v>0</v>
      </c>
      <c r="CA396" s="257">
        <f>Z396+BZ396</f>
        <v>0</v>
      </c>
      <c r="CB396" s="257">
        <f>AA396+CA396</f>
        <v>0</v>
      </c>
      <c r="CC396" s="257">
        <f>AB396+CB396</f>
        <v>0</v>
      </c>
      <c r="CD396" s="257">
        <f>AC396+CC396</f>
        <v>0</v>
      </c>
      <c r="CE396" s="257">
        <f>AD396+CD396</f>
        <v>0</v>
      </c>
      <c r="CF396" s="258">
        <f>AE396+CE396</f>
        <v>0</v>
      </c>
      <c r="CG396" s="258">
        <f>AF396+CF396</f>
        <v>0</v>
      </c>
      <c r="CH396" s="258">
        <f>AG396+CG396</f>
        <v>0</v>
      </c>
      <c r="CI396" s="258">
        <f>AH396+CH396</f>
        <v>0</v>
      </c>
      <c r="CJ396" s="50"/>
      <c r="CK396" s="94"/>
      <c r="CL396" s="95" t="s">
        <v>108</v>
      </c>
      <c r="CM396" s="96"/>
      <c r="CN396" s="316" t="s">
        <v>22</v>
      </c>
      <c r="CO396" s="257">
        <f t="shared" ref="CO396:CO397" si="1480">AN396</f>
        <v>0</v>
      </c>
      <c r="CP396" s="257">
        <f>AO396+CO396</f>
        <v>0</v>
      </c>
      <c r="CQ396" s="257">
        <f>AP396+CP396</f>
        <v>0</v>
      </c>
      <c r="CR396" s="257">
        <f>AQ396+CQ396</f>
        <v>0</v>
      </c>
      <c r="CS396" s="257">
        <f>AR396+CR396</f>
        <v>0</v>
      </c>
      <c r="CT396" s="257">
        <f>AS396+CS396</f>
        <v>0</v>
      </c>
      <c r="CU396" s="257">
        <f>AT396+CT396</f>
        <v>0</v>
      </c>
      <c r="CV396" s="257">
        <f>AU396+CU396</f>
        <v>0</v>
      </c>
      <c r="CW396" s="258">
        <f>AV396+CV396</f>
        <v>0</v>
      </c>
      <c r="CX396" s="258">
        <f>AW396+CW396</f>
        <v>0</v>
      </c>
      <c r="CY396" s="258">
        <f>AX396+CX396</f>
        <v>0</v>
      </c>
      <c r="CZ396" s="258">
        <f>AY396+CY396</f>
        <v>0</v>
      </c>
      <c r="DA396" s="50"/>
      <c r="DB396" s="94"/>
      <c r="DC396" s="95" t="s">
        <v>108</v>
      </c>
      <c r="DD396" s="96"/>
      <c r="DE396" s="316" t="s">
        <v>22</v>
      </c>
      <c r="DF396" s="257"/>
      <c r="DG396" s="50"/>
    </row>
    <row r="397" spans="1:111" s="14" customFormat="1" ht="15" customHeight="1">
      <c r="A397" s="50"/>
      <c r="B397" s="94"/>
      <c r="C397" s="95"/>
      <c r="D397" s="96"/>
      <c r="E397" s="316" t="s">
        <v>140</v>
      </c>
      <c r="F397" s="69"/>
      <c r="G397" s="77"/>
      <c r="H397" s="69"/>
      <c r="I397" s="77"/>
      <c r="J397" s="69"/>
      <c r="K397" s="77"/>
      <c r="L397" s="69"/>
      <c r="M397" s="77"/>
      <c r="N397" s="67"/>
      <c r="O397" s="75"/>
      <c r="P397" s="67"/>
      <c r="Q397" s="75"/>
      <c r="R397" s="50"/>
      <c r="S397" s="94"/>
      <c r="T397" s="95"/>
      <c r="U397" s="96"/>
      <c r="V397" s="316" t="s">
        <v>140</v>
      </c>
      <c r="W397" s="69"/>
      <c r="X397" s="77"/>
      <c r="Y397" s="69"/>
      <c r="Z397" s="77"/>
      <c r="AA397" s="69"/>
      <c r="AB397" s="77"/>
      <c r="AC397" s="69"/>
      <c r="AD397" s="77"/>
      <c r="AE397" s="67"/>
      <c r="AF397" s="75"/>
      <c r="AG397" s="67"/>
      <c r="AH397" s="75"/>
      <c r="AI397" s="50"/>
      <c r="AJ397" s="94"/>
      <c r="AK397" s="95"/>
      <c r="AL397" s="96"/>
      <c r="AM397" s="316" t="s">
        <v>140</v>
      </c>
      <c r="AN397" s="257"/>
      <c r="AO397" s="257"/>
      <c r="AP397" s="257"/>
      <c r="AQ397" s="257"/>
      <c r="AR397" s="257"/>
      <c r="AS397" s="257"/>
      <c r="AT397" s="257"/>
      <c r="AU397" s="257"/>
      <c r="AV397" s="258"/>
      <c r="AW397" s="258"/>
      <c r="AX397" s="258"/>
      <c r="AY397" s="258"/>
      <c r="AZ397" s="50"/>
      <c r="BA397" s="268"/>
      <c r="BB397" s="48"/>
      <c r="BC397" s="94"/>
      <c r="BD397" s="95"/>
      <c r="BE397" s="96"/>
      <c r="BF397" s="316" t="s">
        <v>140</v>
      </c>
      <c r="BG397" s="257">
        <f t="shared" si="1478"/>
        <v>0</v>
      </c>
      <c r="BH397" s="257">
        <f>G397+BG397</f>
        <v>0</v>
      </c>
      <c r="BI397" s="257">
        <f>H397+BH397</f>
        <v>0</v>
      </c>
      <c r="BJ397" s="257">
        <f>I397+BI397</f>
        <v>0</v>
      </c>
      <c r="BK397" s="257">
        <f>J397+BJ397</f>
        <v>0</v>
      </c>
      <c r="BL397" s="257">
        <f>K397+BK397</f>
        <v>0</v>
      </c>
      <c r="BM397" s="257">
        <f>L397+BL397</f>
        <v>0</v>
      </c>
      <c r="BN397" s="257">
        <f>M397+BM397</f>
        <v>0</v>
      </c>
      <c r="BO397" s="258">
        <f>N397+BN397</f>
        <v>0</v>
      </c>
      <c r="BP397" s="258">
        <f>O397+BO397</f>
        <v>0</v>
      </c>
      <c r="BQ397" s="258">
        <f>P397+BP397</f>
        <v>0</v>
      </c>
      <c r="BR397" s="258">
        <f>Q397+BQ397</f>
        <v>0</v>
      </c>
      <c r="BS397" s="50"/>
      <c r="BT397" s="94"/>
      <c r="BU397" s="95"/>
      <c r="BV397" s="96"/>
      <c r="BW397" s="316" t="s">
        <v>140</v>
      </c>
      <c r="BX397" s="257">
        <f t="shared" si="1479"/>
        <v>0</v>
      </c>
      <c r="BY397" s="257">
        <f>X397+BX397</f>
        <v>0</v>
      </c>
      <c r="BZ397" s="257">
        <f>Y397+BY397</f>
        <v>0</v>
      </c>
      <c r="CA397" s="257">
        <f>Z397+BZ397</f>
        <v>0</v>
      </c>
      <c r="CB397" s="257">
        <f>AA397+CA397</f>
        <v>0</v>
      </c>
      <c r="CC397" s="257">
        <f>AB397+CB397</f>
        <v>0</v>
      </c>
      <c r="CD397" s="257">
        <f>AC397+CC397</f>
        <v>0</v>
      </c>
      <c r="CE397" s="257">
        <f>AD397+CD397</f>
        <v>0</v>
      </c>
      <c r="CF397" s="258">
        <f>AE397+CE397</f>
        <v>0</v>
      </c>
      <c r="CG397" s="258">
        <f>AF397+CF397</f>
        <v>0</v>
      </c>
      <c r="CH397" s="258">
        <f>AG397+CG397</f>
        <v>0</v>
      </c>
      <c r="CI397" s="258">
        <f>AH397+CH397</f>
        <v>0</v>
      </c>
      <c r="CJ397" s="50"/>
      <c r="CK397" s="94"/>
      <c r="CL397" s="95"/>
      <c r="CM397" s="96"/>
      <c r="CN397" s="316" t="s">
        <v>140</v>
      </c>
      <c r="CO397" s="257">
        <f t="shared" si="1480"/>
        <v>0</v>
      </c>
      <c r="CP397" s="257">
        <f>AO397+CO397</f>
        <v>0</v>
      </c>
      <c r="CQ397" s="257">
        <f>AP397+CP397</f>
        <v>0</v>
      </c>
      <c r="CR397" s="257">
        <f>AQ397+CQ397</f>
        <v>0</v>
      </c>
      <c r="CS397" s="257">
        <f>AR397+CR397</f>
        <v>0</v>
      </c>
      <c r="CT397" s="257">
        <f>AS397+CS397</f>
        <v>0</v>
      </c>
      <c r="CU397" s="257">
        <f>AT397+CT397</f>
        <v>0</v>
      </c>
      <c r="CV397" s="257">
        <f>AU397+CU397</f>
        <v>0</v>
      </c>
      <c r="CW397" s="258">
        <f>AV397+CV397</f>
        <v>0</v>
      </c>
      <c r="CX397" s="258">
        <f>AW397+CW397</f>
        <v>0</v>
      </c>
      <c r="CY397" s="258">
        <f>AX397+CX397</f>
        <v>0</v>
      </c>
      <c r="CZ397" s="258">
        <f>AY397+CY397</f>
        <v>0</v>
      </c>
      <c r="DA397" s="50"/>
      <c r="DB397" s="94"/>
      <c r="DC397" s="95"/>
      <c r="DD397" s="96"/>
      <c r="DE397" s="316" t="s">
        <v>140</v>
      </c>
      <c r="DF397" s="257"/>
      <c r="DG397" s="50"/>
    </row>
    <row r="398" spans="1:111" s="14" customFormat="1" ht="15" customHeight="1">
      <c r="A398" s="50"/>
      <c r="B398" s="94"/>
      <c r="C398" s="95"/>
      <c r="D398" s="96"/>
      <c r="E398" s="316" t="s">
        <v>249</v>
      </c>
      <c r="F398" s="69">
        <f t="shared" si="1462"/>
        <v>0</v>
      </c>
      <c r="G398" s="77">
        <f t="shared" si="1462"/>
        <v>0</v>
      </c>
      <c r="H398" s="69">
        <f t="shared" si="1462"/>
        <v>0</v>
      </c>
      <c r="I398" s="77">
        <f t="shared" si="1462"/>
        <v>0</v>
      </c>
      <c r="J398" s="69">
        <f t="shared" si="1462"/>
        <v>0</v>
      </c>
      <c r="K398" s="77">
        <f t="shared" si="1462"/>
        <v>0</v>
      </c>
      <c r="L398" s="69">
        <f t="shared" si="1462"/>
        <v>0</v>
      </c>
      <c r="M398" s="77">
        <f t="shared" si="1462"/>
        <v>0</v>
      </c>
      <c r="N398" s="67">
        <f t="shared" si="1462"/>
        <v>0</v>
      </c>
      <c r="O398" s="75">
        <f t="shared" si="1462"/>
        <v>0</v>
      </c>
      <c r="P398" s="67">
        <f t="shared" si="1462"/>
        <v>0</v>
      </c>
      <c r="Q398" s="75">
        <f t="shared" si="1462"/>
        <v>0</v>
      </c>
      <c r="R398" s="50"/>
      <c r="S398" s="94"/>
      <c r="T398" s="95"/>
      <c r="U398" s="96"/>
      <c r="V398" s="316" t="s">
        <v>249</v>
      </c>
      <c r="W398" s="69">
        <f t="shared" ref="W398:AH398" si="1481">IF(W396=0,0,W397/W396)</f>
        <v>0</v>
      </c>
      <c r="X398" s="77">
        <f t="shared" si="1481"/>
        <v>0</v>
      </c>
      <c r="Y398" s="69">
        <f t="shared" si="1481"/>
        <v>0</v>
      </c>
      <c r="Z398" s="77">
        <f t="shared" si="1481"/>
        <v>0</v>
      </c>
      <c r="AA398" s="69">
        <f t="shared" si="1481"/>
        <v>0</v>
      </c>
      <c r="AB398" s="77">
        <f t="shared" si="1481"/>
        <v>0</v>
      </c>
      <c r="AC398" s="69">
        <f t="shared" si="1481"/>
        <v>0</v>
      </c>
      <c r="AD398" s="77">
        <f t="shared" si="1481"/>
        <v>0</v>
      </c>
      <c r="AE398" s="67">
        <f t="shared" si="1481"/>
        <v>0</v>
      </c>
      <c r="AF398" s="75">
        <f t="shared" si="1481"/>
        <v>0</v>
      </c>
      <c r="AG398" s="67">
        <f t="shared" si="1481"/>
        <v>0</v>
      </c>
      <c r="AH398" s="75">
        <f t="shared" si="1481"/>
        <v>0</v>
      </c>
      <c r="AI398" s="50"/>
      <c r="AJ398" s="94"/>
      <c r="AK398" s="95"/>
      <c r="AL398" s="96"/>
      <c r="AM398" s="316" t="s">
        <v>249</v>
      </c>
      <c r="AN398" s="257">
        <f t="shared" ref="AN398:AY398" si="1482">IF(AN396=0,0,AN397/AN396)</f>
        <v>0</v>
      </c>
      <c r="AO398" s="257">
        <f t="shared" si="1482"/>
        <v>0</v>
      </c>
      <c r="AP398" s="257">
        <f t="shared" si="1482"/>
        <v>0</v>
      </c>
      <c r="AQ398" s="257">
        <f t="shared" si="1482"/>
        <v>0</v>
      </c>
      <c r="AR398" s="257">
        <f t="shared" si="1482"/>
        <v>0</v>
      </c>
      <c r="AS398" s="257">
        <f t="shared" si="1482"/>
        <v>0</v>
      </c>
      <c r="AT398" s="257">
        <f t="shared" si="1482"/>
        <v>0</v>
      </c>
      <c r="AU398" s="257">
        <f t="shared" si="1482"/>
        <v>0</v>
      </c>
      <c r="AV398" s="258">
        <f t="shared" si="1482"/>
        <v>0</v>
      </c>
      <c r="AW398" s="258">
        <f t="shared" si="1482"/>
        <v>0</v>
      </c>
      <c r="AX398" s="258">
        <f t="shared" si="1482"/>
        <v>0</v>
      </c>
      <c r="AY398" s="258">
        <f t="shared" si="1482"/>
        <v>0</v>
      </c>
      <c r="AZ398" s="50"/>
      <c r="BA398" s="268"/>
      <c r="BB398" s="48"/>
      <c r="BC398" s="94"/>
      <c r="BD398" s="95"/>
      <c r="BE398" s="96"/>
      <c r="BF398" s="316" t="s">
        <v>249</v>
      </c>
      <c r="BG398" s="257">
        <f t="shared" ref="BG398:BR398" si="1483">IF(BG396=0,0,BG397/BG396)</f>
        <v>0</v>
      </c>
      <c r="BH398" s="257">
        <f t="shared" si="1483"/>
        <v>0</v>
      </c>
      <c r="BI398" s="257">
        <f t="shared" si="1483"/>
        <v>0</v>
      </c>
      <c r="BJ398" s="257">
        <f t="shared" si="1483"/>
        <v>0</v>
      </c>
      <c r="BK398" s="257">
        <f t="shared" si="1483"/>
        <v>0</v>
      </c>
      <c r="BL398" s="257">
        <f t="shared" si="1483"/>
        <v>0</v>
      </c>
      <c r="BM398" s="257">
        <f t="shared" si="1483"/>
        <v>0</v>
      </c>
      <c r="BN398" s="257">
        <f t="shared" si="1483"/>
        <v>0</v>
      </c>
      <c r="BO398" s="258">
        <f t="shared" si="1483"/>
        <v>0</v>
      </c>
      <c r="BP398" s="258">
        <f t="shared" si="1483"/>
        <v>0</v>
      </c>
      <c r="BQ398" s="258">
        <f t="shared" si="1483"/>
        <v>0</v>
      </c>
      <c r="BR398" s="258">
        <f t="shared" si="1483"/>
        <v>0</v>
      </c>
      <c r="BS398" s="50"/>
      <c r="BT398" s="94"/>
      <c r="BU398" s="95"/>
      <c r="BV398" s="96"/>
      <c r="BW398" s="316" t="s">
        <v>249</v>
      </c>
      <c r="BX398" s="257">
        <f t="shared" ref="BX398:CI398" si="1484">IF(BX396=0,0,BX397/BX396)</f>
        <v>0</v>
      </c>
      <c r="BY398" s="257">
        <f t="shared" si="1484"/>
        <v>0</v>
      </c>
      <c r="BZ398" s="257">
        <f t="shared" si="1484"/>
        <v>0</v>
      </c>
      <c r="CA398" s="257">
        <f t="shared" si="1484"/>
        <v>0</v>
      </c>
      <c r="CB398" s="257">
        <f t="shared" si="1484"/>
        <v>0</v>
      </c>
      <c r="CC398" s="257">
        <f t="shared" si="1484"/>
        <v>0</v>
      </c>
      <c r="CD398" s="257">
        <f t="shared" si="1484"/>
        <v>0</v>
      </c>
      <c r="CE398" s="257">
        <f t="shared" si="1484"/>
        <v>0</v>
      </c>
      <c r="CF398" s="258">
        <f t="shared" si="1484"/>
        <v>0</v>
      </c>
      <c r="CG398" s="258">
        <f t="shared" si="1484"/>
        <v>0</v>
      </c>
      <c r="CH398" s="258">
        <f t="shared" si="1484"/>
        <v>0</v>
      </c>
      <c r="CI398" s="258">
        <f t="shared" si="1484"/>
        <v>0</v>
      </c>
      <c r="CJ398" s="50"/>
      <c r="CK398" s="94"/>
      <c r="CL398" s="95"/>
      <c r="CM398" s="96"/>
      <c r="CN398" s="316" t="s">
        <v>249</v>
      </c>
      <c r="CO398" s="257">
        <f t="shared" ref="CO398:CZ398" si="1485">IF(CO396=0,0,CO397/CO396)</f>
        <v>0</v>
      </c>
      <c r="CP398" s="257">
        <f t="shared" si="1485"/>
        <v>0</v>
      </c>
      <c r="CQ398" s="257">
        <f t="shared" si="1485"/>
        <v>0</v>
      </c>
      <c r="CR398" s="257">
        <f t="shared" si="1485"/>
        <v>0</v>
      </c>
      <c r="CS398" s="257">
        <f t="shared" si="1485"/>
        <v>0</v>
      </c>
      <c r="CT398" s="257">
        <f t="shared" si="1485"/>
        <v>0</v>
      </c>
      <c r="CU398" s="257">
        <f t="shared" si="1485"/>
        <v>0</v>
      </c>
      <c r="CV398" s="257">
        <f t="shared" si="1485"/>
        <v>0</v>
      </c>
      <c r="CW398" s="258">
        <f t="shared" si="1485"/>
        <v>0</v>
      </c>
      <c r="CX398" s="258">
        <f t="shared" si="1485"/>
        <v>0</v>
      </c>
      <c r="CY398" s="258">
        <f t="shared" si="1485"/>
        <v>0</v>
      </c>
      <c r="CZ398" s="258">
        <f t="shared" si="1485"/>
        <v>0</v>
      </c>
      <c r="DA398" s="50"/>
      <c r="DB398" s="94"/>
      <c r="DC398" s="95"/>
      <c r="DD398" s="96"/>
      <c r="DE398" s="316" t="s">
        <v>249</v>
      </c>
      <c r="DF398" s="257">
        <f t="shared" ref="DF398" si="1486">IF(DF396=0,0,DF397/DF396)</f>
        <v>0</v>
      </c>
      <c r="DG398" s="50"/>
    </row>
    <row r="399" spans="1:111" s="14" customFormat="1" ht="15" customHeight="1">
      <c r="A399" s="50"/>
      <c r="B399" s="94"/>
      <c r="C399" s="95" t="s">
        <v>109</v>
      </c>
      <c r="D399" s="96"/>
      <c r="E399" s="316" t="s">
        <v>22</v>
      </c>
      <c r="F399" s="69"/>
      <c r="G399" s="86"/>
      <c r="H399" s="81"/>
      <c r="I399" s="86"/>
      <c r="J399" s="81"/>
      <c r="K399" s="86"/>
      <c r="L399" s="81"/>
      <c r="M399" s="77"/>
      <c r="N399" s="66"/>
      <c r="O399" s="74"/>
      <c r="P399" s="66"/>
      <c r="Q399" s="74"/>
      <c r="R399" s="50"/>
      <c r="S399" s="94"/>
      <c r="T399" s="95" t="s">
        <v>109</v>
      </c>
      <c r="U399" s="96"/>
      <c r="V399" s="316" t="s">
        <v>22</v>
      </c>
      <c r="W399" s="69"/>
      <c r="X399" s="86"/>
      <c r="Y399" s="81"/>
      <c r="Z399" s="86"/>
      <c r="AA399" s="81"/>
      <c r="AB399" s="86"/>
      <c r="AC399" s="81"/>
      <c r="AD399" s="77"/>
      <c r="AE399" s="66"/>
      <c r="AF399" s="74"/>
      <c r="AG399" s="66"/>
      <c r="AH399" s="74"/>
      <c r="AI399" s="50"/>
      <c r="AJ399" s="94"/>
      <c r="AK399" s="95" t="s">
        <v>109</v>
      </c>
      <c r="AL399" s="96"/>
      <c r="AM399" s="316" t="s">
        <v>22</v>
      </c>
      <c r="AN399" s="257"/>
      <c r="AO399" s="343"/>
      <c r="AP399" s="343"/>
      <c r="AQ399" s="343"/>
      <c r="AR399" s="343"/>
      <c r="AS399" s="343"/>
      <c r="AT399" s="343"/>
      <c r="AU399" s="257"/>
      <c r="AV399" s="346"/>
      <c r="AW399" s="346"/>
      <c r="AX399" s="346"/>
      <c r="AY399" s="346"/>
      <c r="AZ399" s="50"/>
      <c r="BA399" s="268"/>
      <c r="BB399" s="48"/>
      <c r="BC399" s="94"/>
      <c r="BD399" s="95" t="s">
        <v>109</v>
      </c>
      <c r="BE399" s="96"/>
      <c r="BF399" s="316" t="s">
        <v>22</v>
      </c>
      <c r="BG399" s="257">
        <f t="shared" ref="BG399:BG400" si="1487">F399</f>
        <v>0</v>
      </c>
      <c r="BH399" s="343">
        <f>G399+BG399</f>
        <v>0</v>
      </c>
      <c r="BI399" s="343">
        <f>H399+BH399</f>
        <v>0</v>
      </c>
      <c r="BJ399" s="343">
        <f>I399+BI399</f>
        <v>0</v>
      </c>
      <c r="BK399" s="343">
        <f>J399+BJ399</f>
        <v>0</v>
      </c>
      <c r="BL399" s="343">
        <f>K399+BK399</f>
        <v>0</v>
      </c>
      <c r="BM399" s="343">
        <f>L399+BL399</f>
        <v>0</v>
      </c>
      <c r="BN399" s="257">
        <f>M399+BM399</f>
        <v>0</v>
      </c>
      <c r="BO399" s="346">
        <f>N399+BN399</f>
        <v>0</v>
      </c>
      <c r="BP399" s="346">
        <f>O399+BO399</f>
        <v>0</v>
      </c>
      <c r="BQ399" s="346">
        <f>P399+BP399</f>
        <v>0</v>
      </c>
      <c r="BR399" s="346">
        <f>Q399+BQ399</f>
        <v>0</v>
      </c>
      <c r="BS399" s="50"/>
      <c r="BT399" s="94"/>
      <c r="BU399" s="95" t="s">
        <v>109</v>
      </c>
      <c r="BV399" s="96"/>
      <c r="BW399" s="316" t="s">
        <v>22</v>
      </c>
      <c r="BX399" s="257">
        <f t="shared" ref="BX399:BX400" si="1488">W399</f>
        <v>0</v>
      </c>
      <c r="BY399" s="343">
        <f>X399+BX399</f>
        <v>0</v>
      </c>
      <c r="BZ399" s="343">
        <f>Y399+BY399</f>
        <v>0</v>
      </c>
      <c r="CA399" s="343">
        <f>Z399+BZ399</f>
        <v>0</v>
      </c>
      <c r="CB399" s="343">
        <f>AA399+CA399</f>
        <v>0</v>
      </c>
      <c r="CC399" s="343">
        <f>AB399+CB399</f>
        <v>0</v>
      </c>
      <c r="CD399" s="343">
        <f>AC399+CC399</f>
        <v>0</v>
      </c>
      <c r="CE399" s="257">
        <f>AD399+CD399</f>
        <v>0</v>
      </c>
      <c r="CF399" s="346">
        <f>AE399+CE399</f>
        <v>0</v>
      </c>
      <c r="CG399" s="346">
        <f>AF399+CF399</f>
        <v>0</v>
      </c>
      <c r="CH399" s="346">
        <f>AG399+CG399</f>
        <v>0</v>
      </c>
      <c r="CI399" s="346">
        <f>AH399+CH399</f>
        <v>0</v>
      </c>
      <c r="CJ399" s="50"/>
      <c r="CK399" s="94"/>
      <c r="CL399" s="95" t="s">
        <v>109</v>
      </c>
      <c r="CM399" s="96"/>
      <c r="CN399" s="316" t="s">
        <v>22</v>
      </c>
      <c r="CO399" s="257">
        <f t="shared" ref="CO399:CO400" si="1489">AN399</f>
        <v>0</v>
      </c>
      <c r="CP399" s="343">
        <f>AO399+CO399</f>
        <v>0</v>
      </c>
      <c r="CQ399" s="343">
        <f>AP399+CP399</f>
        <v>0</v>
      </c>
      <c r="CR399" s="343">
        <f>AQ399+CQ399</f>
        <v>0</v>
      </c>
      <c r="CS399" s="343">
        <f>AR399+CR399</f>
        <v>0</v>
      </c>
      <c r="CT399" s="343">
        <f>AS399+CS399</f>
        <v>0</v>
      </c>
      <c r="CU399" s="343">
        <f>AT399+CT399</f>
        <v>0</v>
      </c>
      <c r="CV399" s="257">
        <f>AU399+CU399</f>
        <v>0</v>
      </c>
      <c r="CW399" s="346">
        <f>AV399+CV399</f>
        <v>0</v>
      </c>
      <c r="CX399" s="346">
        <f>AW399+CW399</f>
        <v>0</v>
      </c>
      <c r="CY399" s="346">
        <f>AX399+CX399</f>
        <v>0</v>
      </c>
      <c r="CZ399" s="346">
        <f>AY399+CY399</f>
        <v>0</v>
      </c>
      <c r="DA399" s="50"/>
      <c r="DB399" s="94"/>
      <c r="DC399" s="95" t="s">
        <v>109</v>
      </c>
      <c r="DD399" s="96"/>
      <c r="DE399" s="316" t="s">
        <v>22</v>
      </c>
      <c r="DF399" s="257"/>
      <c r="DG399" s="50"/>
    </row>
    <row r="400" spans="1:111" s="14" customFormat="1" ht="15" customHeight="1">
      <c r="A400" s="50"/>
      <c r="B400" s="94"/>
      <c r="C400" s="95"/>
      <c r="D400" s="96"/>
      <c r="E400" s="316" t="s">
        <v>140</v>
      </c>
      <c r="F400" s="69"/>
      <c r="G400" s="86"/>
      <c r="H400" s="81"/>
      <c r="I400" s="86"/>
      <c r="J400" s="81"/>
      <c r="K400" s="86"/>
      <c r="L400" s="81"/>
      <c r="M400" s="77"/>
      <c r="N400" s="66"/>
      <c r="O400" s="74"/>
      <c r="P400" s="66"/>
      <c r="Q400" s="74"/>
      <c r="R400" s="50"/>
      <c r="S400" s="94"/>
      <c r="T400" s="95"/>
      <c r="U400" s="96"/>
      <c r="V400" s="316" t="s">
        <v>140</v>
      </c>
      <c r="W400" s="69"/>
      <c r="X400" s="86"/>
      <c r="Y400" s="81"/>
      <c r="Z400" s="86"/>
      <c r="AA400" s="81"/>
      <c r="AB400" s="86"/>
      <c r="AC400" s="81"/>
      <c r="AD400" s="77"/>
      <c r="AE400" s="66"/>
      <c r="AF400" s="74"/>
      <c r="AG400" s="66"/>
      <c r="AH400" s="74"/>
      <c r="AI400" s="50"/>
      <c r="AJ400" s="94"/>
      <c r="AK400" s="95"/>
      <c r="AL400" s="96"/>
      <c r="AM400" s="316" t="s">
        <v>140</v>
      </c>
      <c r="AN400" s="257"/>
      <c r="AO400" s="343"/>
      <c r="AP400" s="343"/>
      <c r="AQ400" s="343"/>
      <c r="AR400" s="343"/>
      <c r="AS400" s="343"/>
      <c r="AT400" s="343"/>
      <c r="AU400" s="257"/>
      <c r="AV400" s="346"/>
      <c r="AW400" s="346"/>
      <c r="AX400" s="346"/>
      <c r="AY400" s="346"/>
      <c r="AZ400" s="50"/>
      <c r="BA400" s="268"/>
      <c r="BB400" s="48"/>
      <c r="BC400" s="94"/>
      <c r="BD400" s="95"/>
      <c r="BE400" s="96"/>
      <c r="BF400" s="316" t="s">
        <v>140</v>
      </c>
      <c r="BG400" s="257">
        <f t="shared" si="1487"/>
        <v>0</v>
      </c>
      <c r="BH400" s="343">
        <f>G400+BG400</f>
        <v>0</v>
      </c>
      <c r="BI400" s="343">
        <f>H400+BH400</f>
        <v>0</v>
      </c>
      <c r="BJ400" s="343">
        <f>I400+BI400</f>
        <v>0</v>
      </c>
      <c r="BK400" s="343">
        <f>J400+BJ400</f>
        <v>0</v>
      </c>
      <c r="BL400" s="343">
        <f>K400+BK400</f>
        <v>0</v>
      </c>
      <c r="BM400" s="343">
        <f>L400+BL400</f>
        <v>0</v>
      </c>
      <c r="BN400" s="257">
        <f>M400+BM400</f>
        <v>0</v>
      </c>
      <c r="BO400" s="346">
        <f>N400+BN400</f>
        <v>0</v>
      </c>
      <c r="BP400" s="346">
        <f>O400+BO400</f>
        <v>0</v>
      </c>
      <c r="BQ400" s="346">
        <f>P400+BP400</f>
        <v>0</v>
      </c>
      <c r="BR400" s="346">
        <f>Q400+BQ400</f>
        <v>0</v>
      </c>
      <c r="BS400" s="50"/>
      <c r="BT400" s="94"/>
      <c r="BU400" s="95"/>
      <c r="BV400" s="96"/>
      <c r="BW400" s="316" t="s">
        <v>140</v>
      </c>
      <c r="BX400" s="257">
        <f t="shared" si="1488"/>
        <v>0</v>
      </c>
      <c r="BY400" s="343">
        <f>X400+BX400</f>
        <v>0</v>
      </c>
      <c r="BZ400" s="343">
        <f>Y400+BY400</f>
        <v>0</v>
      </c>
      <c r="CA400" s="343">
        <f>Z400+BZ400</f>
        <v>0</v>
      </c>
      <c r="CB400" s="343">
        <f>AA400+CA400</f>
        <v>0</v>
      </c>
      <c r="CC400" s="343">
        <f>AB400+CB400</f>
        <v>0</v>
      </c>
      <c r="CD400" s="343">
        <f>AC400+CC400</f>
        <v>0</v>
      </c>
      <c r="CE400" s="257">
        <f>AD400+CD400</f>
        <v>0</v>
      </c>
      <c r="CF400" s="346">
        <f>AE400+CE400</f>
        <v>0</v>
      </c>
      <c r="CG400" s="346">
        <f>AF400+CF400</f>
        <v>0</v>
      </c>
      <c r="CH400" s="346">
        <f>AG400+CG400</f>
        <v>0</v>
      </c>
      <c r="CI400" s="346">
        <f>AH400+CH400</f>
        <v>0</v>
      </c>
      <c r="CJ400" s="50"/>
      <c r="CK400" s="94"/>
      <c r="CL400" s="95"/>
      <c r="CM400" s="96"/>
      <c r="CN400" s="316" t="s">
        <v>140</v>
      </c>
      <c r="CO400" s="257">
        <f t="shared" si="1489"/>
        <v>0</v>
      </c>
      <c r="CP400" s="343">
        <f>AO400+CO400</f>
        <v>0</v>
      </c>
      <c r="CQ400" s="343">
        <f>AP400+CP400</f>
        <v>0</v>
      </c>
      <c r="CR400" s="343">
        <f>AQ400+CQ400</f>
        <v>0</v>
      </c>
      <c r="CS400" s="343">
        <f>AR400+CR400</f>
        <v>0</v>
      </c>
      <c r="CT400" s="343">
        <f>AS400+CS400</f>
        <v>0</v>
      </c>
      <c r="CU400" s="343">
        <f>AT400+CT400</f>
        <v>0</v>
      </c>
      <c r="CV400" s="257">
        <f>AU400+CU400</f>
        <v>0</v>
      </c>
      <c r="CW400" s="346">
        <f>AV400+CV400</f>
        <v>0</v>
      </c>
      <c r="CX400" s="346">
        <f>AW400+CW400</f>
        <v>0</v>
      </c>
      <c r="CY400" s="346">
        <f>AX400+CX400</f>
        <v>0</v>
      </c>
      <c r="CZ400" s="346">
        <f>AY400+CY400</f>
        <v>0</v>
      </c>
      <c r="DA400" s="50"/>
      <c r="DB400" s="94"/>
      <c r="DC400" s="95"/>
      <c r="DD400" s="96"/>
      <c r="DE400" s="316" t="s">
        <v>140</v>
      </c>
      <c r="DF400" s="257"/>
      <c r="DG400" s="50"/>
    </row>
    <row r="401" spans="1:111" s="14" customFormat="1" ht="15" customHeight="1">
      <c r="A401" s="50"/>
      <c r="B401" s="94"/>
      <c r="C401" s="95"/>
      <c r="D401" s="96"/>
      <c r="E401" s="316" t="s">
        <v>249</v>
      </c>
      <c r="F401" s="69">
        <f t="shared" si="1462"/>
        <v>0</v>
      </c>
      <c r="G401" s="86">
        <f t="shared" si="1462"/>
        <v>0</v>
      </c>
      <c r="H401" s="81">
        <f t="shared" si="1462"/>
        <v>0</v>
      </c>
      <c r="I401" s="86">
        <f t="shared" si="1462"/>
        <v>0</v>
      </c>
      <c r="J401" s="81">
        <f t="shared" si="1462"/>
        <v>0</v>
      </c>
      <c r="K401" s="86">
        <f t="shared" si="1462"/>
        <v>0</v>
      </c>
      <c r="L401" s="81">
        <f t="shared" si="1462"/>
        <v>0</v>
      </c>
      <c r="M401" s="77">
        <f t="shared" si="1462"/>
        <v>0</v>
      </c>
      <c r="N401" s="66">
        <f t="shared" si="1462"/>
        <v>0</v>
      </c>
      <c r="O401" s="74">
        <f t="shared" si="1462"/>
        <v>0</v>
      </c>
      <c r="P401" s="66">
        <f t="shared" si="1462"/>
        <v>0</v>
      </c>
      <c r="Q401" s="74">
        <f t="shared" si="1462"/>
        <v>0</v>
      </c>
      <c r="R401" s="50"/>
      <c r="S401" s="94"/>
      <c r="T401" s="95"/>
      <c r="U401" s="96"/>
      <c r="V401" s="316" t="s">
        <v>249</v>
      </c>
      <c r="W401" s="69">
        <f t="shared" ref="W401:AH401" si="1490">IF(W399=0,0,W400/W399)</f>
        <v>0</v>
      </c>
      <c r="X401" s="86">
        <f t="shared" si="1490"/>
        <v>0</v>
      </c>
      <c r="Y401" s="81">
        <f t="shared" si="1490"/>
        <v>0</v>
      </c>
      <c r="Z401" s="86">
        <f t="shared" si="1490"/>
        <v>0</v>
      </c>
      <c r="AA401" s="81">
        <f t="shared" si="1490"/>
        <v>0</v>
      </c>
      <c r="AB401" s="86">
        <f t="shared" si="1490"/>
        <v>0</v>
      </c>
      <c r="AC401" s="81">
        <f t="shared" si="1490"/>
        <v>0</v>
      </c>
      <c r="AD401" s="77">
        <f t="shared" si="1490"/>
        <v>0</v>
      </c>
      <c r="AE401" s="66">
        <f t="shared" si="1490"/>
        <v>0</v>
      </c>
      <c r="AF401" s="74">
        <f t="shared" si="1490"/>
        <v>0</v>
      </c>
      <c r="AG401" s="66">
        <f t="shared" si="1490"/>
        <v>0</v>
      </c>
      <c r="AH401" s="74">
        <f t="shared" si="1490"/>
        <v>0</v>
      </c>
      <c r="AI401" s="50"/>
      <c r="AJ401" s="94"/>
      <c r="AK401" s="95"/>
      <c r="AL401" s="96"/>
      <c r="AM401" s="316" t="s">
        <v>249</v>
      </c>
      <c r="AN401" s="257">
        <f t="shared" ref="AN401:AY401" si="1491">IF(AN399=0,0,AN400/AN399)</f>
        <v>0</v>
      </c>
      <c r="AO401" s="343">
        <f t="shared" si="1491"/>
        <v>0</v>
      </c>
      <c r="AP401" s="343">
        <f t="shared" si="1491"/>
        <v>0</v>
      </c>
      <c r="AQ401" s="343">
        <f t="shared" si="1491"/>
        <v>0</v>
      </c>
      <c r="AR401" s="343">
        <f t="shared" si="1491"/>
        <v>0</v>
      </c>
      <c r="AS401" s="343">
        <f t="shared" si="1491"/>
        <v>0</v>
      </c>
      <c r="AT401" s="343">
        <f t="shared" si="1491"/>
        <v>0</v>
      </c>
      <c r="AU401" s="257">
        <f t="shared" si="1491"/>
        <v>0</v>
      </c>
      <c r="AV401" s="346">
        <f t="shared" si="1491"/>
        <v>0</v>
      </c>
      <c r="AW401" s="346">
        <f t="shared" si="1491"/>
        <v>0</v>
      </c>
      <c r="AX401" s="346">
        <f t="shared" si="1491"/>
        <v>0</v>
      </c>
      <c r="AY401" s="346">
        <f t="shared" si="1491"/>
        <v>0</v>
      </c>
      <c r="AZ401" s="50"/>
      <c r="BA401" s="268"/>
      <c r="BB401" s="48"/>
      <c r="BC401" s="94"/>
      <c r="BD401" s="95"/>
      <c r="BE401" s="96"/>
      <c r="BF401" s="316" t="s">
        <v>249</v>
      </c>
      <c r="BG401" s="257">
        <f t="shared" ref="BG401:BR401" si="1492">IF(BG399=0,0,BG400/BG399)</f>
        <v>0</v>
      </c>
      <c r="BH401" s="343">
        <f t="shared" si="1492"/>
        <v>0</v>
      </c>
      <c r="BI401" s="343">
        <f t="shared" si="1492"/>
        <v>0</v>
      </c>
      <c r="BJ401" s="343">
        <f t="shared" si="1492"/>
        <v>0</v>
      </c>
      <c r="BK401" s="343">
        <f t="shared" si="1492"/>
        <v>0</v>
      </c>
      <c r="BL401" s="343">
        <f t="shared" si="1492"/>
        <v>0</v>
      </c>
      <c r="BM401" s="343">
        <f t="shared" si="1492"/>
        <v>0</v>
      </c>
      <c r="BN401" s="257">
        <f t="shared" si="1492"/>
        <v>0</v>
      </c>
      <c r="BO401" s="346">
        <f t="shared" si="1492"/>
        <v>0</v>
      </c>
      <c r="BP401" s="346">
        <f t="shared" si="1492"/>
        <v>0</v>
      </c>
      <c r="BQ401" s="346">
        <f t="shared" si="1492"/>
        <v>0</v>
      </c>
      <c r="BR401" s="346">
        <f t="shared" si="1492"/>
        <v>0</v>
      </c>
      <c r="BS401" s="50"/>
      <c r="BT401" s="94"/>
      <c r="BU401" s="95"/>
      <c r="BV401" s="96"/>
      <c r="BW401" s="316" t="s">
        <v>249</v>
      </c>
      <c r="BX401" s="257">
        <f t="shared" ref="BX401:CI401" si="1493">IF(BX399=0,0,BX400/BX399)</f>
        <v>0</v>
      </c>
      <c r="BY401" s="343">
        <f t="shared" si="1493"/>
        <v>0</v>
      </c>
      <c r="BZ401" s="343">
        <f t="shared" si="1493"/>
        <v>0</v>
      </c>
      <c r="CA401" s="343">
        <f t="shared" si="1493"/>
        <v>0</v>
      </c>
      <c r="CB401" s="343">
        <f t="shared" si="1493"/>
        <v>0</v>
      </c>
      <c r="CC401" s="343">
        <f t="shared" si="1493"/>
        <v>0</v>
      </c>
      <c r="CD401" s="343">
        <f t="shared" si="1493"/>
        <v>0</v>
      </c>
      <c r="CE401" s="257">
        <f t="shared" si="1493"/>
        <v>0</v>
      </c>
      <c r="CF401" s="346">
        <f t="shared" si="1493"/>
        <v>0</v>
      </c>
      <c r="CG401" s="346">
        <f t="shared" si="1493"/>
        <v>0</v>
      </c>
      <c r="CH401" s="346">
        <f t="shared" si="1493"/>
        <v>0</v>
      </c>
      <c r="CI401" s="346">
        <f t="shared" si="1493"/>
        <v>0</v>
      </c>
      <c r="CJ401" s="50"/>
      <c r="CK401" s="94"/>
      <c r="CL401" s="95"/>
      <c r="CM401" s="96"/>
      <c r="CN401" s="316" t="s">
        <v>249</v>
      </c>
      <c r="CO401" s="257">
        <f t="shared" ref="CO401:CZ401" si="1494">IF(CO399=0,0,CO400/CO399)</f>
        <v>0</v>
      </c>
      <c r="CP401" s="343">
        <f t="shared" si="1494"/>
        <v>0</v>
      </c>
      <c r="CQ401" s="343">
        <f t="shared" si="1494"/>
        <v>0</v>
      </c>
      <c r="CR401" s="343">
        <f t="shared" si="1494"/>
        <v>0</v>
      </c>
      <c r="CS401" s="343">
        <f t="shared" si="1494"/>
        <v>0</v>
      </c>
      <c r="CT401" s="343">
        <f t="shared" si="1494"/>
        <v>0</v>
      </c>
      <c r="CU401" s="343">
        <f t="shared" si="1494"/>
        <v>0</v>
      </c>
      <c r="CV401" s="257">
        <f t="shared" si="1494"/>
        <v>0</v>
      </c>
      <c r="CW401" s="346">
        <f t="shared" si="1494"/>
        <v>0</v>
      </c>
      <c r="CX401" s="346">
        <f t="shared" si="1494"/>
        <v>0</v>
      </c>
      <c r="CY401" s="346">
        <f t="shared" si="1494"/>
        <v>0</v>
      </c>
      <c r="CZ401" s="346">
        <f t="shared" si="1494"/>
        <v>0</v>
      </c>
      <c r="DA401" s="50"/>
      <c r="DB401" s="94"/>
      <c r="DC401" s="95"/>
      <c r="DD401" s="96"/>
      <c r="DE401" s="316" t="s">
        <v>249</v>
      </c>
      <c r="DF401" s="257">
        <f t="shared" ref="DF401" si="1495">IF(DF399=0,0,DF400/DF399)</f>
        <v>0</v>
      </c>
      <c r="DG401" s="50"/>
    </row>
    <row r="402" spans="1:111" s="14" customFormat="1" ht="15" customHeight="1">
      <c r="A402" s="50"/>
      <c r="B402" s="94"/>
      <c r="C402" s="95" t="s">
        <v>110</v>
      </c>
      <c r="D402" s="96"/>
      <c r="E402" s="316" t="s">
        <v>22</v>
      </c>
      <c r="F402" s="69"/>
      <c r="G402" s="77"/>
      <c r="H402" s="69"/>
      <c r="I402" s="77"/>
      <c r="J402" s="69"/>
      <c r="K402" s="77"/>
      <c r="L402" s="69"/>
      <c r="M402" s="77"/>
      <c r="N402" s="67"/>
      <c r="O402" s="75"/>
      <c r="P402" s="67"/>
      <c r="Q402" s="75"/>
      <c r="R402" s="50"/>
      <c r="S402" s="94"/>
      <c r="T402" s="95" t="s">
        <v>110</v>
      </c>
      <c r="U402" s="96"/>
      <c r="V402" s="316" t="s">
        <v>22</v>
      </c>
      <c r="W402" s="69"/>
      <c r="X402" s="77"/>
      <c r="Y402" s="69"/>
      <c r="Z402" s="77"/>
      <c r="AA402" s="69"/>
      <c r="AB402" s="77"/>
      <c r="AC402" s="69"/>
      <c r="AD402" s="77"/>
      <c r="AE402" s="67"/>
      <c r="AF402" s="75"/>
      <c r="AG402" s="67"/>
      <c r="AH402" s="75"/>
      <c r="AI402" s="50"/>
      <c r="AJ402" s="94"/>
      <c r="AK402" s="95" t="s">
        <v>110</v>
      </c>
      <c r="AL402" s="96"/>
      <c r="AM402" s="316" t="s">
        <v>22</v>
      </c>
      <c r="AN402" s="257"/>
      <c r="AO402" s="257"/>
      <c r="AP402" s="257"/>
      <c r="AQ402" s="257"/>
      <c r="AR402" s="257"/>
      <c r="AS402" s="257"/>
      <c r="AT402" s="257"/>
      <c r="AU402" s="257"/>
      <c r="AV402" s="258"/>
      <c r="AW402" s="258"/>
      <c r="AX402" s="258"/>
      <c r="AY402" s="258"/>
      <c r="AZ402" s="50"/>
      <c r="BA402" s="268"/>
      <c r="BB402" s="48"/>
      <c r="BC402" s="94"/>
      <c r="BD402" s="95" t="s">
        <v>110</v>
      </c>
      <c r="BE402" s="96"/>
      <c r="BF402" s="316" t="s">
        <v>22</v>
      </c>
      <c r="BG402" s="257">
        <f t="shared" ref="BG402:BG403" si="1496">F402</f>
        <v>0</v>
      </c>
      <c r="BH402" s="257">
        <f>G402+BG402</f>
        <v>0</v>
      </c>
      <c r="BI402" s="257">
        <f>H402+BH402</f>
        <v>0</v>
      </c>
      <c r="BJ402" s="257">
        <f>I402+BI402</f>
        <v>0</v>
      </c>
      <c r="BK402" s="257">
        <f>J402+BJ402</f>
        <v>0</v>
      </c>
      <c r="BL402" s="257">
        <f>K402+BK402</f>
        <v>0</v>
      </c>
      <c r="BM402" s="257">
        <f>L402+BL402</f>
        <v>0</v>
      </c>
      <c r="BN402" s="257">
        <f>M402+BM402</f>
        <v>0</v>
      </c>
      <c r="BO402" s="258">
        <f>N402+BN402</f>
        <v>0</v>
      </c>
      <c r="BP402" s="258">
        <f>O402+BO402</f>
        <v>0</v>
      </c>
      <c r="BQ402" s="258">
        <f>P402+BP402</f>
        <v>0</v>
      </c>
      <c r="BR402" s="258">
        <f>Q402+BQ402</f>
        <v>0</v>
      </c>
      <c r="BS402" s="50"/>
      <c r="BT402" s="94"/>
      <c r="BU402" s="95" t="s">
        <v>110</v>
      </c>
      <c r="BV402" s="96"/>
      <c r="BW402" s="316" t="s">
        <v>22</v>
      </c>
      <c r="BX402" s="257">
        <f t="shared" ref="BX402:BX403" si="1497">W402</f>
        <v>0</v>
      </c>
      <c r="BY402" s="257">
        <f>X402+BX402</f>
        <v>0</v>
      </c>
      <c r="BZ402" s="257">
        <f>Y402+BY402</f>
        <v>0</v>
      </c>
      <c r="CA402" s="257">
        <f>Z402+BZ402</f>
        <v>0</v>
      </c>
      <c r="CB402" s="257">
        <f>AA402+CA402</f>
        <v>0</v>
      </c>
      <c r="CC402" s="257">
        <f>AB402+CB402</f>
        <v>0</v>
      </c>
      <c r="CD402" s="257">
        <f>AC402+CC402</f>
        <v>0</v>
      </c>
      <c r="CE402" s="257">
        <f>AD402+CD402</f>
        <v>0</v>
      </c>
      <c r="CF402" s="258">
        <f>AE402+CE402</f>
        <v>0</v>
      </c>
      <c r="CG402" s="258">
        <f>AF402+CF402</f>
        <v>0</v>
      </c>
      <c r="CH402" s="258">
        <f>AG402+CG402</f>
        <v>0</v>
      </c>
      <c r="CI402" s="258">
        <f>AH402+CH402</f>
        <v>0</v>
      </c>
      <c r="CJ402" s="50"/>
      <c r="CK402" s="94"/>
      <c r="CL402" s="95" t="s">
        <v>110</v>
      </c>
      <c r="CM402" s="96"/>
      <c r="CN402" s="316" t="s">
        <v>22</v>
      </c>
      <c r="CO402" s="257">
        <f t="shared" ref="CO402:CO403" si="1498">AN402</f>
        <v>0</v>
      </c>
      <c r="CP402" s="257">
        <f>AO402+CO402</f>
        <v>0</v>
      </c>
      <c r="CQ402" s="257">
        <f>AP402+CP402</f>
        <v>0</v>
      </c>
      <c r="CR402" s="257">
        <f>AQ402+CQ402</f>
        <v>0</v>
      </c>
      <c r="CS402" s="257">
        <f>AR402+CR402</f>
        <v>0</v>
      </c>
      <c r="CT402" s="257">
        <f>AS402+CS402</f>
        <v>0</v>
      </c>
      <c r="CU402" s="257">
        <f>AT402+CT402</f>
        <v>0</v>
      </c>
      <c r="CV402" s="257">
        <f>AU402+CU402</f>
        <v>0</v>
      </c>
      <c r="CW402" s="258">
        <f>AV402+CV402</f>
        <v>0</v>
      </c>
      <c r="CX402" s="258">
        <f>AW402+CW402</f>
        <v>0</v>
      </c>
      <c r="CY402" s="258">
        <f>AX402+CX402</f>
        <v>0</v>
      </c>
      <c r="CZ402" s="258">
        <f>AY402+CY402</f>
        <v>0</v>
      </c>
      <c r="DA402" s="50"/>
      <c r="DB402" s="94"/>
      <c r="DC402" s="95" t="s">
        <v>110</v>
      </c>
      <c r="DD402" s="96"/>
      <c r="DE402" s="316" t="s">
        <v>22</v>
      </c>
      <c r="DF402" s="257"/>
      <c r="DG402" s="50"/>
    </row>
    <row r="403" spans="1:111" s="14" customFormat="1" ht="15" customHeight="1">
      <c r="A403" s="50"/>
      <c r="B403" s="94"/>
      <c r="C403" s="95"/>
      <c r="D403" s="96"/>
      <c r="E403" s="316" t="s">
        <v>140</v>
      </c>
      <c r="F403" s="69"/>
      <c r="G403" s="77"/>
      <c r="H403" s="69"/>
      <c r="I403" s="77"/>
      <c r="J403" s="69"/>
      <c r="K403" s="77"/>
      <c r="L403" s="69"/>
      <c r="M403" s="77"/>
      <c r="N403" s="67"/>
      <c r="O403" s="75"/>
      <c r="P403" s="67"/>
      <c r="Q403" s="75"/>
      <c r="R403" s="50"/>
      <c r="S403" s="94"/>
      <c r="T403" s="95"/>
      <c r="U403" s="96"/>
      <c r="V403" s="316" t="s">
        <v>140</v>
      </c>
      <c r="W403" s="69"/>
      <c r="X403" s="77"/>
      <c r="Y403" s="69"/>
      <c r="Z403" s="77"/>
      <c r="AA403" s="69"/>
      <c r="AB403" s="77"/>
      <c r="AC403" s="69"/>
      <c r="AD403" s="77"/>
      <c r="AE403" s="67"/>
      <c r="AF403" s="75"/>
      <c r="AG403" s="67"/>
      <c r="AH403" s="75"/>
      <c r="AI403" s="50"/>
      <c r="AJ403" s="94"/>
      <c r="AK403" s="95"/>
      <c r="AL403" s="96"/>
      <c r="AM403" s="316" t="s">
        <v>140</v>
      </c>
      <c r="AN403" s="257"/>
      <c r="AO403" s="257"/>
      <c r="AP403" s="257"/>
      <c r="AQ403" s="257"/>
      <c r="AR403" s="257"/>
      <c r="AS403" s="257"/>
      <c r="AT403" s="257"/>
      <c r="AU403" s="257"/>
      <c r="AV403" s="258"/>
      <c r="AW403" s="258"/>
      <c r="AX403" s="258"/>
      <c r="AY403" s="258"/>
      <c r="AZ403" s="50"/>
      <c r="BA403" s="268"/>
      <c r="BB403" s="48"/>
      <c r="BC403" s="94"/>
      <c r="BD403" s="95"/>
      <c r="BE403" s="96"/>
      <c r="BF403" s="316" t="s">
        <v>140</v>
      </c>
      <c r="BG403" s="257">
        <f t="shared" si="1496"/>
        <v>0</v>
      </c>
      <c r="BH403" s="257">
        <f>G403+BG403</f>
        <v>0</v>
      </c>
      <c r="BI403" s="257">
        <f>H403+BH403</f>
        <v>0</v>
      </c>
      <c r="BJ403" s="257">
        <f>I403+BI403</f>
        <v>0</v>
      </c>
      <c r="BK403" s="257">
        <f>J403+BJ403</f>
        <v>0</v>
      </c>
      <c r="BL403" s="257">
        <f>K403+BK403</f>
        <v>0</v>
      </c>
      <c r="BM403" s="257">
        <f>L403+BL403</f>
        <v>0</v>
      </c>
      <c r="BN403" s="257">
        <f>M403+BM403</f>
        <v>0</v>
      </c>
      <c r="BO403" s="258">
        <f>N403+BN403</f>
        <v>0</v>
      </c>
      <c r="BP403" s="258">
        <f>O403+BO403</f>
        <v>0</v>
      </c>
      <c r="BQ403" s="258">
        <f>P403+BP403</f>
        <v>0</v>
      </c>
      <c r="BR403" s="258">
        <f>Q403+BQ403</f>
        <v>0</v>
      </c>
      <c r="BS403" s="50"/>
      <c r="BT403" s="94"/>
      <c r="BU403" s="95"/>
      <c r="BV403" s="96"/>
      <c r="BW403" s="316" t="s">
        <v>140</v>
      </c>
      <c r="BX403" s="257">
        <f t="shared" si="1497"/>
        <v>0</v>
      </c>
      <c r="BY403" s="257">
        <f>X403+BX403</f>
        <v>0</v>
      </c>
      <c r="BZ403" s="257">
        <f>Y403+BY403</f>
        <v>0</v>
      </c>
      <c r="CA403" s="257">
        <f>Z403+BZ403</f>
        <v>0</v>
      </c>
      <c r="CB403" s="257">
        <f>AA403+CA403</f>
        <v>0</v>
      </c>
      <c r="CC403" s="257">
        <f>AB403+CB403</f>
        <v>0</v>
      </c>
      <c r="CD403" s="257">
        <f>AC403+CC403</f>
        <v>0</v>
      </c>
      <c r="CE403" s="257">
        <f>AD403+CD403</f>
        <v>0</v>
      </c>
      <c r="CF403" s="258">
        <f>AE403+CE403</f>
        <v>0</v>
      </c>
      <c r="CG403" s="258">
        <f>AF403+CF403</f>
        <v>0</v>
      </c>
      <c r="CH403" s="258">
        <f>AG403+CG403</f>
        <v>0</v>
      </c>
      <c r="CI403" s="258">
        <f>AH403+CH403</f>
        <v>0</v>
      </c>
      <c r="CJ403" s="50"/>
      <c r="CK403" s="94"/>
      <c r="CL403" s="95"/>
      <c r="CM403" s="96"/>
      <c r="CN403" s="316" t="s">
        <v>140</v>
      </c>
      <c r="CO403" s="257">
        <f t="shared" si="1498"/>
        <v>0</v>
      </c>
      <c r="CP403" s="257">
        <f>AO403+CO403</f>
        <v>0</v>
      </c>
      <c r="CQ403" s="257">
        <f>AP403+CP403</f>
        <v>0</v>
      </c>
      <c r="CR403" s="257">
        <f>AQ403+CQ403</f>
        <v>0</v>
      </c>
      <c r="CS403" s="257">
        <f>AR403+CR403</f>
        <v>0</v>
      </c>
      <c r="CT403" s="257">
        <f>AS403+CS403</f>
        <v>0</v>
      </c>
      <c r="CU403" s="257">
        <f>AT403+CT403</f>
        <v>0</v>
      </c>
      <c r="CV403" s="257">
        <f>AU403+CU403</f>
        <v>0</v>
      </c>
      <c r="CW403" s="258">
        <f>AV403+CV403</f>
        <v>0</v>
      </c>
      <c r="CX403" s="258">
        <f>AW403+CW403</f>
        <v>0</v>
      </c>
      <c r="CY403" s="258">
        <f>AX403+CX403</f>
        <v>0</v>
      </c>
      <c r="CZ403" s="258">
        <f>AY403+CY403</f>
        <v>0</v>
      </c>
      <c r="DA403" s="50"/>
      <c r="DB403" s="94"/>
      <c r="DC403" s="95"/>
      <c r="DD403" s="96"/>
      <c r="DE403" s="316" t="s">
        <v>140</v>
      </c>
      <c r="DF403" s="257"/>
      <c r="DG403" s="50"/>
    </row>
    <row r="404" spans="1:111" s="14" customFormat="1" ht="15" customHeight="1">
      <c r="A404" s="50"/>
      <c r="B404" s="94"/>
      <c r="C404" s="95"/>
      <c r="D404" s="96"/>
      <c r="E404" s="316" t="s">
        <v>249</v>
      </c>
      <c r="F404" s="69">
        <f t="shared" si="1462"/>
        <v>0</v>
      </c>
      <c r="G404" s="77">
        <f t="shared" si="1462"/>
        <v>0</v>
      </c>
      <c r="H404" s="69">
        <f t="shared" si="1462"/>
        <v>0</v>
      </c>
      <c r="I404" s="77">
        <f t="shared" si="1462"/>
        <v>0</v>
      </c>
      <c r="J404" s="69">
        <f t="shared" si="1462"/>
        <v>0</v>
      </c>
      <c r="K404" s="77">
        <f t="shared" si="1462"/>
        <v>0</v>
      </c>
      <c r="L404" s="69">
        <f t="shared" si="1462"/>
        <v>0</v>
      </c>
      <c r="M404" s="77">
        <f t="shared" si="1462"/>
        <v>0</v>
      </c>
      <c r="N404" s="67">
        <f t="shared" si="1462"/>
        <v>0</v>
      </c>
      <c r="O404" s="75">
        <f t="shared" si="1462"/>
        <v>0</v>
      </c>
      <c r="P404" s="67">
        <f t="shared" si="1462"/>
        <v>0</v>
      </c>
      <c r="Q404" s="75">
        <f t="shared" si="1462"/>
        <v>0</v>
      </c>
      <c r="R404" s="50"/>
      <c r="S404" s="94"/>
      <c r="T404" s="95"/>
      <c r="U404" s="96"/>
      <c r="V404" s="316" t="s">
        <v>249</v>
      </c>
      <c r="W404" s="69">
        <f t="shared" ref="W404:AH404" si="1499">IF(W402=0,0,W403/W402)</f>
        <v>0</v>
      </c>
      <c r="X404" s="77">
        <f t="shared" si="1499"/>
        <v>0</v>
      </c>
      <c r="Y404" s="69">
        <f t="shared" si="1499"/>
        <v>0</v>
      </c>
      <c r="Z404" s="77">
        <f t="shared" si="1499"/>
        <v>0</v>
      </c>
      <c r="AA404" s="69">
        <f t="shared" si="1499"/>
        <v>0</v>
      </c>
      <c r="AB404" s="77">
        <f t="shared" si="1499"/>
        <v>0</v>
      </c>
      <c r="AC404" s="69">
        <f t="shared" si="1499"/>
        <v>0</v>
      </c>
      <c r="AD404" s="77">
        <f t="shared" si="1499"/>
        <v>0</v>
      </c>
      <c r="AE404" s="67">
        <f t="shared" si="1499"/>
        <v>0</v>
      </c>
      <c r="AF404" s="75">
        <f t="shared" si="1499"/>
        <v>0</v>
      </c>
      <c r="AG404" s="67">
        <f t="shared" si="1499"/>
        <v>0</v>
      </c>
      <c r="AH404" s="75">
        <f t="shared" si="1499"/>
        <v>0</v>
      </c>
      <c r="AI404" s="50"/>
      <c r="AJ404" s="94"/>
      <c r="AK404" s="95"/>
      <c r="AL404" s="96"/>
      <c r="AM404" s="316" t="s">
        <v>249</v>
      </c>
      <c r="AN404" s="257">
        <f t="shared" ref="AN404:AY404" si="1500">IF(AN402=0,0,AN403/AN402)</f>
        <v>0</v>
      </c>
      <c r="AO404" s="257">
        <f t="shared" si="1500"/>
        <v>0</v>
      </c>
      <c r="AP404" s="257">
        <f t="shared" si="1500"/>
        <v>0</v>
      </c>
      <c r="AQ404" s="257">
        <f t="shared" si="1500"/>
        <v>0</v>
      </c>
      <c r="AR404" s="257">
        <f t="shared" si="1500"/>
        <v>0</v>
      </c>
      <c r="AS404" s="257">
        <f t="shared" si="1500"/>
        <v>0</v>
      </c>
      <c r="AT404" s="257">
        <f t="shared" si="1500"/>
        <v>0</v>
      </c>
      <c r="AU404" s="257">
        <f t="shared" si="1500"/>
        <v>0</v>
      </c>
      <c r="AV404" s="258">
        <f t="shared" si="1500"/>
        <v>0</v>
      </c>
      <c r="AW404" s="258">
        <f t="shared" si="1500"/>
        <v>0</v>
      </c>
      <c r="AX404" s="258">
        <f t="shared" si="1500"/>
        <v>0</v>
      </c>
      <c r="AY404" s="258">
        <f t="shared" si="1500"/>
        <v>0</v>
      </c>
      <c r="AZ404" s="50"/>
      <c r="BA404" s="268"/>
      <c r="BB404" s="48"/>
      <c r="BC404" s="94"/>
      <c r="BD404" s="95"/>
      <c r="BE404" s="96"/>
      <c r="BF404" s="316" t="s">
        <v>249</v>
      </c>
      <c r="BG404" s="257">
        <f t="shared" ref="BG404:BR404" si="1501">IF(BG402=0,0,BG403/BG402)</f>
        <v>0</v>
      </c>
      <c r="BH404" s="257">
        <f t="shared" si="1501"/>
        <v>0</v>
      </c>
      <c r="BI404" s="257">
        <f t="shared" si="1501"/>
        <v>0</v>
      </c>
      <c r="BJ404" s="257">
        <f t="shared" si="1501"/>
        <v>0</v>
      </c>
      <c r="BK404" s="257">
        <f t="shared" si="1501"/>
        <v>0</v>
      </c>
      <c r="BL404" s="257">
        <f t="shared" si="1501"/>
        <v>0</v>
      </c>
      <c r="BM404" s="257">
        <f t="shared" si="1501"/>
        <v>0</v>
      </c>
      <c r="BN404" s="257">
        <f t="shared" si="1501"/>
        <v>0</v>
      </c>
      <c r="BO404" s="258">
        <f t="shared" si="1501"/>
        <v>0</v>
      </c>
      <c r="BP404" s="258">
        <f t="shared" si="1501"/>
        <v>0</v>
      </c>
      <c r="BQ404" s="258">
        <f t="shared" si="1501"/>
        <v>0</v>
      </c>
      <c r="BR404" s="258">
        <f t="shared" si="1501"/>
        <v>0</v>
      </c>
      <c r="BS404" s="50"/>
      <c r="BT404" s="94"/>
      <c r="BU404" s="95"/>
      <c r="BV404" s="96"/>
      <c r="BW404" s="316" t="s">
        <v>249</v>
      </c>
      <c r="BX404" s="257">
        <f t="shared" ref="BX404:CI404" si="1502">IF(BX402=0,0,BX403/BX402)</f>
        <v>0</v>
      </c>
      <c r="BY404" s="257">
        <f t="shared" si="1502"/>
        <v>0</v>
      </c>
      <c r="BZ404" s="257">
        <f t="shared" si="1502"/>
        <v>0</v>
      </c>
      <c r="CA404" s="257">
        <f t="shared" si="1502"/>
        <v>0</v>
      </c>
      <c r="CB404" s="257">
        <f t="shared" si="1502"/>
        <v>0</v>
      </c>
      <c r="CC404" s="257">
        <f t="shared" si="1502"/>
        <v>0</v>
      </c>
      <c r="CD404" s="257">
        <f t="shared" si="1502"/>
        <v>0</v>
      </c>
      <c r="CE404" s="257">
        <f t="shared" si="1502"/>
        <v>0</v>
      </c>
      <c r="CF404" s="258">
        <f t="shared" si="1502"/>
        <v>0</v>
      </c>
      <c r="CG404" s="258">
        <f t="shared" si="1502"/>
        <v>0</v>
      </c>
      <c r="CH404" s="258">
        <f t="shared" si="1502"/>
        <v>0</v>
      </c>
      <c r="CI404" s="258">
        <f t="shared" si="1502"/>
        <v>0</v>
      </c>
      <c r="CJ404" s="50"/>
      <c r="CK404" s="94"/>
      <c r="CL404" s="95"/>
      <c r="CM404" s="96"/>
      <c r="CN404" s="316" t="s">
        <v>249</v>
      </c>
      <c r="CO404" s="257">
        <f t="shared" ref="CO404:CZ404" si="1503">IF(CO402=0,0,CO403/CO402)</f>
        <v>0</v>
      </c>
      <c r="CP404" s="257">
        <f t="shared" si="1503"/>
        <v>0</v>
      </c>
      <c r="CQ404" s="257">
        <f t="shared" si="1503"/>
        <v>0</v>
      </c>
      <c r="CR404" s="257">
        <f t="shared" si="1503"/>
        <v>0</v>
      </c>
      <c r="CS404" s="257">
        <f t="shared" si="1503"/>
        <v>0</v>
      </c>
      <c r="CT404" s="257">
        <f t="shared" si="1503"/>
        <v>0</v>
      </c>
      <c r="CU404" s="257">
        <f t="shared" si="1503"/>
        <v>0</v>
      </c>
      <c r="CV404" s="257">
        <f t="shared" si="1503"/>
        <v>0</v>
      </c>
      <c r="CW404" s="258">
        <f t="shared" si="1503"/>
        <v>0</v>
      </c>
      <c r="CX404" s="258">
        <f t="shared" si="1503"/>
        <v>0</v>
      </c>
      <c r="CY404" s="258">
        <f t="shared" si="1503"/>
        <v>0</v>
      </c>
      <c r="CZ404" s="258">
        <f t="shared" si="1503"/>
        <v>0</v>
      </c>
      <c r="DA404" s="50"/>
      <c r="DB404" s="94"/>
      <c r="DC404" s="95"/>
      <c r="DD404" s="96"/>
      <c r="DE404" s="316" t="s">
        <v>249</v>
      </c>
      <c r="DF404" s="257">
        <f t="shared" ref="DF404" si="1504">IF(DF402=0,0,DF403/DF402)</f>
        <v>0</v>
      </c>
      <c r="DG404" s="50"/>
    </row>
    <row r="405" spans="1:111" s="14" customFormat="1" ht="15" customHeight="1">
      <c r="A405" s="50"/>
      <c r="B405" s="94"/>
      <c r="C405" s="95" t="s">
        <v>111</v>
      </c>
      <c r="D405" s="96"/>
      <c r="E405" s="316" t="s">
        <v>22</v>
      </c>
      <c r="F405" s="69"/>
      <c r="G405" s="86"/>
      <c r="H405" s="81"/>
      <c r="I405" s="86"/>
      <c r="J405" s="81"/>
      <c r="K405" s="86"/>
      <c r="L405" s="81"/>
      <c r="M405" s="77"/>
      <c r="N405" s="66"/>
      <c r="O405" s="74"/>
      <c r="P405" s="66"/>
      <c r="Q405" s="74"/>
      <c r="R405" s="50"/>
      <c r="S405" s="94"/>
      <c r="T405" s="95" t="s">
        <v>111</v>
      </c>
      <c r="U405" s="96"/>
      <c r="V405" s="316" t="s">
        <v>22</v>
      </c>
      <c r="W405" s="69"/>
      <c r="X405" s="86"/>
      <c r="Y405" s="81"/>
      <c r="Z405" s="86"/>
      <c r="AA405" s="81"/>
      <c r="AB405" s="86"/>
      <c r="AC405" s="81"/>
      <c r="AD405" s="77"/>
      <c r="AE405" s="66"/>
      <c r="AF405" s="74"/>
      <c r="AG405" s="66"/>
      <c r="AH405" s="74"/>
      <c r="AI405" s="50"/>
      <c r="AJ405" s="94"/>
      <c r="AK405" s="95" t="s">
        <v>111</v>
      </c>
      <c r="AL405" s="96"/>
      <c r="AM405" s="316" t="s">
        <v>22</v>
      </c>
      <c r="AN405" s="257"/>
      <c r="AO405" s="343"/>
      <c r="AP405" s="343"/>
      <c r="AQ405" s="343"/>
      <c r="AR405" s="343"/>
      <c r="AS405" s="343"/>
      <c r="AT405" s="343"/>
      <c r="AU405" s="257"/>
      <c r="AV405" s="346"/>
      <c r="AW405" s="346"/>
      <c r="AX405" s="346"/>
      <c r="AY405" s="346"/>
      <c r="AZ405" s="50"/>
      <c r="BA405" s="268"/>
      <c r="BB405" s="48"/>
      <c r="BC405" s="94"/>
      <c r="BD405" s="95" t="s">
        <v>111</v>
      </c>
      <c r="BE405" s="96"/>
      <c r="BF405" s="316" t="s">
        <v>22</v>
      </c>
      <c r="BG405" s="257">
        <f t="shared" ref="BG405:BG406" si="1505">F405</f>
        <v>0</v>
      </c>
      <c r="BH405" s="343">
        <f>G405+BG405</f>
        <v>0</v>
      </c>
      <c r="BI405" s="343">
        <f>H405+BH405</f>
        <v>0</v>
      </c>
      <c r="BJ405" s="343">
        <f>I405+BI405</f>
        <v>0</v>
      </c>
      <c r="BK405" s="343">
        <f>J405+BJ405</f>
        <v>0</v>
      </c>
      <c r="BL405" s="343">
        <f>K405+BK405</f>
        <v>0</v>
      </c>
      <c r="BM405" s="343">
        <f>L405+BL405</f>
        <v>0</v>
      </c>
      <c r="BN405" s="257">
        <f>M405+BM405</f>
        <v>0</v>
      </c>
      <c r="BO405" s="346">
        <f>N405+BN405</f>
        <v>0</v>
      </c>
      <c r="BP405" s="346">
        <f>O405+BO405</f>
        <v>0</v>
      </c>
      <c r="BQ405" s="346">
        <f>P405+BP405</f>
        <v>0</v>
      </c>
      <c r="BR405" s="346">
        <f>Q405+BQ405</f>
        <v>0</v>
      </c>
      <c r="BS405" s="50"/>
      <c r="BT405" s="94"/>
      <c r="BU405" s="95" t="s">
        <v>111</v>
      </c>
      <c r="BV405" s="96"/>
      <c r="BW405" s="316" t="s">
        <v>22</v>
      </c>
      <c r="BX405" s="257">
        <f t="shared" ref="BX405:BX406" si="1506">W405</f>
        <v>0</v>
      </c>
      <c r="BY405" s="343">
        <f>X405+BX405</f>
        <v>0</v>
      </c>
      <c r="BZ405" s="343">
        <f>Y405+BY405</f>
        <v>0</v>
      </c>
      <c r="CA405" s="343">
        <f>Z405+BZ405</f>
        <v>0</v>
      </c>
      <c r="CB405" s="343">
        <f>AA405+CA405</f>
        <v>0</v>
      </c>
      <c r="CC405" s="343">
        <f>AB405+CB405</f>
        <v>0</v>
      </c>
      <c r="CD405" s="343">
        <f>AC405+CC405</f>
        <v>0</v>
      </c>
      <c r="CE405" s="257">
        <f>AD405+CD405</f>
        <v>0</v>
      </c>
      <c r="CF405" s="346">
        <f>AE405+CE405</f>
        <v>0</v>
      </c>
      <c r="CG405" s="346">
        <f>AF405+CF405</f>
        <v>0</v>
      </c>
      <c r="CH405" s="346">
        <f>AG405+CG405</f>
        <v>0</v>
      </c>
      <c r="CI405" s="346">
        <f>AH405+CH405</f>
        <v>0</v>
      </c>
      <c r="CJ405" s="50"/>
      <c r="CK405" s="94"/>
      <c r="CL405" s="95" t="s">
        <v>111</v>
      </c>
      <c r="CM405" s="96"/>
      <c r="CN405" s="316" t="s">
        <v>22</v>
      </c>
      <c r="CO405" s="257">
        <f t="shared" ref="CO405:CO406" si="1507">AN405</f>
        <v>0</v>
      </c>
      <c r="CP405" s="343">
        <f>AO405+CO405</f>
        <v>0</v>
      </c>
      <c r="CQ405" s="343">
        <f>AP405+CP405</f>
        <v>0</v>
      </c>
      <c r="CR405" s="343">
        <f>AQ405+CQ405</f>
        <v>0</v>
      </c>
      <c r="CS405" s="343">
        <f>AR405+CR405</f>
        <v>0</v>
      </c>
      <c r="CT405" s="343">
        <f>AS405+CS405</f>
        <v>0</v>
      </c>
      <c r="CU405" s="343">
        <f>AT405+CT405</f>
        <v>0</v>
      </c>
      <c r="CV405" s="257">
        <f>AU405+CU405</f>
        <v>0</v>
      </c>
      <c r="CW405" s="346">
        <f>AV405+CV405</f>
        <v>0</v>
      </c>
      <c r="CX405" s="346">
        <f>AW405+CW405</f>
        <v>0</v>
      </c>
      <c r="CY405" s="346">
        <f>AX405+CX405</f>
        <v>0</v>
      </c>
      <c r="CZ405" s="346">
        <f>AY405+CY405</f>
        <v>0</v>
      </c>
      <c r="DA405" s="50"/>
      <c r="DB405" s="94"/>
      <c r="DC405" s="95" t="s">
        <v>111</v>
      </c>
      <c r="DD405" s="96"/>
      <c r="DE405" s="316" t="s">
        <v>22</v>
      </c>
      <c r="DF405" s="257"/>
      <c r="DG405" s="50"/>
    </row>
    <row r="406" spans="1:111" s="14" customFormat="1" ht="15" customHeight="1">
      <c r="A406" s="50"/>
      <c r="B406" s="94"/>
      <c r="C406" s="95"/>
      <c r="D406" s="96"/>
      <c r="E406" s="316" t="s">
        <v>140</v>
      </c>
      <c r="F406" s="69"/>
      <c r="G406" s="86"/>
      <c r="H406" s="81"/>
      <c r="I406" s="86"/>
      <c r="J406" s="81"/>
      <c r="K406" s="86"/>
      <c r="L406" s="81"/>
      <c r="M406" s="77"/>
      <c r="N406" s="66"/>
      <c r="O406" s="74"/>
      <c r="P406" s="66"/>
      <c r="Q406" s="74"/>
      <c r="R406" s="50"/>
      <c r="S406" s="94"/>
      <c r="T406" s="95"/>
      <c r="U406" s="96"/>
      <c r="V406" s="316" t="s">
        <v>140</v>
      </c>
      <c r="W406" s="69"/>
      <c r="X406" s="86"/>
      <c r="Y406" s="81"/>
      <c r="Z406" s="86"/>
      <c r="AA406" s="81"/>
      <c r="AB406" s="86"/>
      <c r="AC406" s="81"/>
      <c r="AD406" s="77"/>
      <c r="AE406" s="66"/>
      <c r="AF406" s="74"/>
      <c r="AG406" s="66"/>
      <c r="AH406" s="74"/>
      <c r="AI406" s="50"/>
      <c r="AJ406" s="94"/>
      <c r="AK406" s="95"/>
      <c r="AL406" s="96"/>
      <c r="AM406" s="316" t="s">
        <v>140</v>
      </c>
      <c r="AN406" s="257"/>
      <c r="AO406" s="343"/>
      <c r="AP406" s="343"/>
      <c r="AQ406" s="343"/>
      <c r="AR406" s="343"/>
      <c r="AS406" s="343"/>
      <c r="AT406" s="343"/>
      <c r="AU406" s="257"/>
      <c r="AV406" s="346"/>
      <c r="AW406" s="346"/>
      <c r="AX406" s="346"/>
      <c r="AY406" s="346"/>
      <c r="AZ406" s="50"/>
      <c r="BA406" s="268"/>
      <c r="BB406" s="48"/>
      <c r="BC406" s="94"/>
      <c r="BD406" s="95"/>
      <c r="BE406" s="96"/>
      <c r="BF406" s="316" t="s">
        <v>140</v>
      </c>
      <c r="BG406" s="257">
        <f t="shared" si="1505"/>
        <v>0</v>
      </c>
      <c r="BH406" s="343">
        <f>G406+BG406</f>
        <v>0</v>
      </c>
      <c r="BI406" s="343">
        <f>H406+BH406</f>
        <v>0</v>
      </c>
      <c r="BJ406" s="343">
        <f>I406+BI406</f>
        <v>0</v>
      </c>
      <c r="BK406" s="343">
        <f>J406+BJ406</f>
        <v>0</v>
      </c>
      <c r="BL406" s="343">
        <f>K406+BK406</f>
        <v>0</v>
      </c>
      <c r="BM406" s="343">
        <f>L406+BL406</f>
        <v>0</v>
      </c>
      <c r="BN406" s="257">
        <f>M406+BM406</f>
        <v>0</v>
      </c>
      <c r="BO406" s="346">
        <f>N406+BN406</f>
        <v>0</v>
      </c>
      <c r="BP406" s="346">
        <f>O406+BO406</f>
        <v>0</v>
      </c>
      <c r="BQ406" s="346">
        <f>P406+BP406</f>
        <v>0</v>
      </c>
      <c r="BR406" s="346">
        <f>Q406+BQ406</f>
        <v>0</v>
      </c>
      <c r="BS406" s="50"/>
      <c r="BT406" s="94"/>
      <c r="BU406" s="95"/>
      <c r="BV406" s="96"/>
      <c r="BW406" s="316" t="s">
        <v>140</v>
      </c>
      <c r="BX406" s="257">
        <f t="shared" si="1506"/>
        <v>0</v>
      </c>
      <c r="BY406" s="343">
        <f>X406+BX406</f>
        <v>0</v>
      </c>
      <c r="BZ406" s="343">
        <f>Y406+BY406</f>
        <v>0</v>
      </c>
      <c r="CA406" s="343">
        <f>Z406+BZ406</f>
        <v>0</v>
      </c>
      <c r="CB406" s="343">
        <f>AA406+CA406</f>
        <v>0</v>
      </c>
      <c r="CC406" s="343">
        <f>AB406+CB406</f>
        <v>0</v>
      </c>
      <c r="CD406" s="343">
        <f>AC406+CC406</f>
        <v>0</v>
      </c>
      <c r="CE406" s="257">
        <f>AD406+CD406</f>
        <v>0</v>
      </c>
      <c r="CF406" s="346">
        <f>AE406+CE406</f>
        <v>0</v>
      </c>
      <c r="CG406" s="346">
        <f>AF406+CF406</f>
        <v>0</v>
      </c>
      <c r="CH406" s="346">
        <f>AG406+CG406</f>
        <v>0</v>
      </c>
      <c r="CI406" s="346">
        <f>AH406+CH406</f>
        <v>0</v>
      </c>
      <c r="CJ406" s="50"/>
      <c r="CK406" s="94"/>
      <c r="CL406" s="95"/>
      <c r="CM406" s="96"/>
      <c r="CN406" s="316" t="s">
        <v>140</v>
      </c>
      <c r="CO406" s="257">
        <f t="shared" si="1507"/>
        <v>0</v>
      </c>
      <c r="CP406" s="343">
        <f>AO406+CO406</f>
        <v>0</v>
      </c>
      <c r="CQ406" s="343">
        <f>AP406+CP406</f>
        <v>0</v>
      </c>
      <c r="CR406" s="343">
        <f>AQ406+CQ406</f>
        <v>0</v>
      </c>
      <c r="CS406" s="343">
        <f>AR406+CR406</f>
        <v>0</v>
      </c>
      <c r="CT406" s="343">
        <f>AS406+CS406</f>
        <v>0</v>
      </c>
      <c r="CU406" s="343">
        <f>AT406+CT406</f>
        <v>0</v>
      </c>
      <c r="CV406" s="257">
        <f>AU406+CU406</f>
        <v>0</v>
      </c>
      <c r="CW406" s="346">
        <f>AV406+CV406</f>
        <v>0</v>
      </c>
      <c r="CX406" s="346">
        <f>AW406+CW406</f>
        <v>0</v>
      </c>
      <c r="CY406" s="346">
        <f>AX406+CX406</f>
        <v>0</v>
      </c>
      <c r="CZ406" s="346">
        <f>AY406+CY406</f>
        <v>0</v>
      </c>
      <c r="DA406" s="50"/>
      <c r="DB406" s="94"/>
      <c r="DC406" s="95"/>
      <c r="DD406" s="96"/>
      <c r="DE406" s="316" t="s">
        <v>140</v>
      </c>
      <c r="DF406" s="257"/>
      <c r="DG406" s="50"/>
    </row>
    <row r="407" spans="1:111" s="14" customFormat="1" ht="15" customHeight="1">
      <c r="A407" s="50"/>
      <c r="B407" s="94"/>
      <c r="C407" s="95"/>
      <c r="D407" s="96"/>
      <c r="E407" s="316" t="s">
        <v>249</v>
      </c>
      <c r="F407" s="69">
        <f t="shared" si="1462"/>
        <v>0</v>
      </c>
      <c r="G407" s="86">
        <f t="shared" si="1462"/>
        <v>0</v>
      </c>
      <c r="H407" s="81">
        <f t="shared" si="1462"/>
        <v>0</v>
      </c>
      <c r="I407" s="86">
        <f t="shared" si="1462"/>
        <v>0</v>
      </c>
      <c r="J407" s="81">
        <f t="shared" si="1462"/>
        <v>0</v>
      </c>
      <c r="K407" s="86">
        <f t="shared" si="1462"/>
        <v>0</v>
      </c>
      <c r="L407" s="81">
        <f t="shared" si="1462"/>
        <v>0</v>
      </c>
      <c r="M407" s="77">
        <f t="shared" si="1462"/>
        <v>0</v>
      </c>
      <c r="N407" s="66">
        <f t="shared" si="1462"/>
        <v>0</v>
      </c>
      <c r="O407" s="74">
        <f t="shared" si="1462"/>
        <v>0</v>
      </c>
      <c r="P407" s="66">
        <f t="shared" si="1462"/>
        <v>0</v>
      </c>
      <c r="Q407" s="74">
        <f t="shared" si="1462"/>
        <v>0</v>
      </c>
      <c r="R407" s="50"/>
      <c r="S407" s="94"/>
      <c r="T407" s="95"/>
      <c r="U407" s="96"/>
      <c r="V407" s="316" t="s">
        <v>249</v>
      </c>
      <c r="W407" s="69">
        <f t="shared" ref="W407:AH407" si="1508">IF(W405=0,0,W406/W405)</f>
        <v>0</v>
      </c>
      <c r="X407" s="86">
        <f t="shared" si="1508"/>
        <v>0</v>
      </c>
      <c r="Y407" s="81">
        <f t="shared" si="1508"/>
        <v>0</v>
      </c>
      <c r="Z407" s="86">
        <f t="shared" si="1508"/>
        <v>0</v>
      </c>
      <c r="AA407" s="81">
        <f t="shared" si="1508"/>
        <v>0</v>
      </c>
      <c r="AB407" s="86">
        <f t="shared" si="1508"/>
        <v>0</v>
      </c>
      <c r="AC407" s="81">
        <f t="shared" si="1508"/>
        <v>0</v>
      </c>
      <c r="AD407" s="77">
        <f t="shared" si="1508"/>
        <v>0</v>
      </c>
      <c r="AE407" s="66">
        <f t="shared" si="1508"/>
        <v>0</v>
      </c>
      <c r="AF407" s="74">
        <f t="shared" si="1508"/>
        <v>0</v>
      </c>
      <c r="AG407" s="66">
        <f t="shared" si="1508"/>
        <v>0</v>
      </c>
      <c r="AH407" s="74">
        <f t="shared" si="1508"/>
        <v>0</v>
      </c>
      <c r="AI407" s="50"/>
      <c r="AJ407" s="94"/>
      <c r="AK407" s="95"/>
      <c r="AL407" s="96"/>
      <c r="AM407" s="316" t="s">
        <v>249</v>
      </c>
      <c r="AN407" s="257">
        <f t="shared" ref="AN407:AY407" si="1509">IF(AN405=0,0,AN406/AN405)</f>
        <v>0</v>
      </c>
      <c r="AO407" s="343">
        <f t="shared" si="1509"/>
        <v>0</v>
      </c>
      <c r="AP407" s="343">
        <f t="shared" si="1509"/>
        <v>0</v>
      </c>
      <c r="AQ407" s="343">
        <f t="shared" si="1509"/>
        <v>0</v>
      </c>
      <c r="AR407" s="343">
        <f t="shared" si="1509"/>
        <v>0</v>
      </c>
      <c r="AS407" s="343">
        <f t="shared" si="1509"/>
        <v>0</v>
      </c>
      <c r="AT407" s="343">
        <f t="shared" si="1509"/>
        <v>0</v>
      </c>
      <c r="AU407" s="257">
        <f t="shared" si="1509"/>
        <v>0</v>
      </c>
      <c r="AV407" s="346">
        <f t="shared" si="1509"/>
        <v>0</v>
      </c>
      <c r="AW407" s="346">
        <f t="shared" si="1509"/>
        <v>0</v>
      </c>
      <c r="AX407" s="346">
        <f t="shared" si="1509"/>
        <v>0</v>
      </c>
      <c r="AY407" s="346">
        <f t="shared" si="1509"/>
        <v>0</v>
      </c>
      <c r="AZ407" s="50"/>
      <c r="BA407" s="268"/>
      <c r="BB407" s="48"/>
      <c r="BC407" s="94"/>
      <c r="BD407" s="95"/>
      <c r="BE407" s="96"/>
      <c r="BF407" s="316" t="s">
        <v>249</v>
      </c>
      <c r="BG407" s="257">
        <f t="shared" ref="BG407:BR407" si="1510">IF(BG405=0,0,BG406/BG405)</f>
        <v>0</v>
      </c>
      <c r="BH407" s="343">
        <f t="shared" si="1510"/>
        <v>0</v>
      </c>
      <c r="BI407" s="343">
        <f t="shared" si="1510"/>
        <v>0</v>
      </c>
      <c r="BJ407" s="343">
        <f t="shared" si="1510"/>
        <v>0</v>
      </c>
      <c r="BK407" s="343">
        <f t="shared" si="1510"/>
        <v>0</v>
      </c>
      <c r="BL407" s="343">
        <f t="shared" si="1510"/>
        <v>0</v>
      </c>
      <c r="BM407" s="343">
        <f t="shared" si="1510"/>
        <v>0</v>
      </c>
      <c r="BN407" s="257">
        <f t="shared" si="1510"/>
        <v>0</v>
      </c>
      <c r="BO407" s="346">
        <f t="shared" si="1510"/>
        <v>0</v>
      </c>
      <c r="BP407" s="346">
        <f t="shared" si="1510"/>
        <v>0</v>
      </c>
      <c r="BQ407" s="346">
        <f t="shared" si="1510"/>
        <v>0</v>
      </c>
      <c r="BR407" s="346">
        <f t="shared" si="1510"/>
        <v>0</v>
      </c>
      <c r="BS407" s="50"/>
      <c r="BT407" s="94"/>
      <c r="BU407" s="95"/>
      <c r="BV407" s="96"/>
      <c r="BW407" s="316" t="s">
        <v>249</v>
      </c>
      <c r="BX407" s="257">
        <f t="shared" ref="BX407:CI407" si="1511">IF(BX405=0,0,BX406/BX405)</f>
        <v>0</v>
      </c>
      <c r="BY407" s="343">
        <f t="shared" si="1511"/>
        <v>0</v>
      </c>
      <c r="BZ407" s="343">
        <f t="shared" si="1511"/>
        <v>0</v>
      </c>
      <c r="CA407" s="343">
        <f t="shared" si="1511"/>
        <v>0</v>
      </c>
      <c r="CB407" s="343">
        <f t="shared" si="1511"/>
        <v>0</v>
      </c>
      <c r="CC407" s="343">
        <f t="shared" si="1511"/>
        <v>0</v>
      </c>
      <c r="CD407" s="343">
        <f t="shared" si="1511"/>
        <v>0</v>
      </c>
      <c r="CE407" s="257">
        <f t="shared" si="1511"/>
        <v>0</v>
      </c>
      <c r="CF407" s="346">
        <f t="shared" si="1511"/>
        <v>0</v>
      </c>
      <c r="CG407" s="346">
        <f t="shared" si="1511"/>
        <v>0</v>
      </c>
      <c r="CH407" s="346">
        <f t="shared" si="1511"/>
        <v>0</v>
      </c>
      <c r="CI407" s="346">
        <f t="shared" si="1511"/>
        <v>0</v>
      </c>
      <c r="CJ407" s="50"/>
      <c r="CK407" s="94"/>
      <c r="CL407" s="95"/>
      <c r="CM407" s="96"/>
      <c r="CN407" s="316" t="s">
        <v>249</v>
      </c>
      <c r="CO407" s="257">
        <f t="shared" ref="CO407:CZ407" si="1512">IF(CO405=0,0,CO406/CO405)</f>
        <v>0</v>
      </c>
      <c r="CP407" s="343">
        <f t="shared" si="1512"/>
        <v>0</v>
      </c>
      <c r="CQ407" s="343">
        <f t="shared" si="1512"/>
        <v>0</v>
      </c>
      <c r="CR407" s="343">
        <f t="shared" si="1512"/>
        <v>0</v>
      </c>
      <c r="CS407" s="343">
        <f t="shared" si="1512"/>
        <v>0</v>
      </c>
      <c r="CT407" s="343">
        <f t="shared" si="1512"/>
        <v>0</v>
      </c>
      <c r="CU407" s="343">
        <f t="shared" si="1512"/>
        <v>0</v>
      </c>
      <c r="CV407" s="257">
        <f t="shared" si="1512"/>
        <v>0</v>
      </c>
      <c r="CW407" s="346">
        <f t="shared" si="1512"/>
        <v>0</v>
      </c>
      <c r="CX407" s="346">
        <f t="shared" si="1512"/>
        <v>0</v>
      </c>
      <c r="CY407" s="346">
        <f t="shared" si="1512"/>
        <v>0</v>
      </c>
      <c r="CZ407" s="346">
        <f t="shared" si="1512"/>
        <v>0</v>
      </c>
      <c r="DA407" s="50"/>
      <c r="DB407" s="94"/>
      <c r="DC407" s="95"/>
      <c r="DD407" s="96"/>
      <c r="DE407" s="316" t="s">
        <v>249</v>
      </c>
      <c r="DF407" s="257">
        <f t="shared" ref="DF407" si="1513">IF(DF405=0,0,DF406/DF405)</f>
        <v>0</v>
      </c>
      <c r="DG407" s="50"/>
    </row>
    <row r="408" spans="1:111" s="14" customFormat="1" ht="15" customHeight="1">
      <c r="A408" s="50"/>
      <c r="B408" s="94"/>
      <c r="C408" s="95" t="s">
        <v>112</v>
      </c>
      <c r="D408" s="96"/>
      <c r="E408" s="316" t="s">
        <v>22</v>
      </c>
      <c r="F408" s="69"/>
      <c r="G408" s="77"/>
      <c r="H408" s="69"/>
      <c r="I408" s="77"/>
      <c r="J408" s="69"/>
      <c r="K408" s="77"/>
      <c r="L408" s="69"/>
      <c r="M408" s="77"/>
      <c r="N408" s="67"/>
      <c r="O408" s="75"/>
      <c r="P408" s="67"/>
      <c r="Q408" s="75"/>
      <c r="R408" s="50"/>
      <c r="S408" s="94"/>
      <c r="T408" s="95" t="s">
        <v>112</v>
      </c>
      <c r="U408" s="96"/>
      <c r="V408" s="316" t="s">
        <v>22</v>
      </c>
      <c r="W408" s="69"/>
      <c r="X408" s="77"/>
      <c r="Y408" s="69"/>
      <c r="Z408" s="77"/>
      <c r="AA408" s="69"/>
      <c r="AB408" s="77"/>
      <c r="AC408" s="69"/>
      <c r="AD408" s="77"/>
      <c r="AE408" s="67"/>
      <c r="AF408" s="75"/>
      <c r="AG408" s="67"/>
      <c r="AH408" s="75"/>
      <c r="AI408" s="50"/>
      <c r="AJ408" s="94"/>
      <c r="AK408" s="95" t="s">
        <v>112</v>
      </c>
      <c r="AL408" s="96"/>
      <c r="AM408" s="316" t="s">
        <v>22</v>
      </c>
      <c r="AN408" s="257"/>
      <c r="AO408" s="257"/>
      <c r="AP408" s="257"/>
      <c r="AQ408" s="257"/>
      <c r="AR408" s="257"/>
      <c r="AS408" s="257"/>
      <c r="AT408" s="257"/>
      <c r="AU408" s="257"/>
      <c r="AV408" s="258"/>
      <c r="AW408" s="258"/>
      <c r="AX408" s="258"/>
      <c r="AY408" s="258"/>
      <c r="AZ408" s="50"/>
      <c r="BA408" s="268"/>
      <c r="BB408" s="48"/>
      <c r="BC408" s="94"/>
      <c r="BD408" s="95" t="s">
        <v>112</v>
      </c>
      <c r="BE408" s="96"/>
      <c r="BF408" s="316" t="s">
        <v>22</v>
      </c>
      <c r="BG408" s="257">
        <f t="shared" ref="BG408:BG409" si="1514">F408</f>
        <v>0</v>
      </c>
      <c r="BH408" s="257">
        <f>G408+BG408</f>
        <v>0</v>
      </c>
      <c r="BI408" s="257">
        <f>H408+BH408</f>
        <v>0</v>
      </c>
      <c r="BJ408" s="257">
        <f>I408+BI408</f>
        <v>0</v>
      </c>
      <c r="BK408" s="257">
        <f>J408+BJ408</f>
        <v>0</v>
      </c>
      <c r="BL408" s="257">
        <f>K408+BK408</f>
        <v>0</v>
      </c>
      <c r="BM408" s="257">
        <f>L408+BL408</f>
        <v>0</v>
      </c>
      <c r="BN408" s="257">
        <f>M408+BM408</f>
        <v>0</v>
      </c>
      <c r="BO408" s="258">
        <f>N408+BN408</f>
        <v>0</v>
      </c>
      <c r="BP408" s="258">
        <f>O408+BO408</f>
        <v>0</v>
      </c>
      <c r="BQ408" s="258">
        <f>P408+BP408</f>
        <v>0</v>
      </c>
      <c r="BR408" s="258">
        <f>Q408+BQ408</f>
        <v>0</v>
      </c>
      <c r="BS408" s="50"/>
      <c r="BT408" s="94"/>
      <c r="BU408" s="95" t="s">
        <v>112</v>
      </c>
      <c r="BV408" s="96"/>
      <c r="BW408" s="316" t="s">
        <v>22</v>
      </c>
      <c r="BX408" s="257">
        <f t="shared" ref="BX408:BX409" si="1515">W408</f>
        <v>0</v>
      </c>
      <c r="BY408" s="257">
        <f>X408+BX408</f>
        <v>0</v>
      </c>
      <c r="BZ408" s="257">
        <f>Y408+BY408</f>
        <v>0</v>
      </c>
      <c r="CA408" s="257">
        <f>Z408+BZ408</f>
        <v>0</v>
      </c>
      <c r="CB408" s="257">
        <f>AA408+CA408</f>
        <v>0</v>
      </c>
      <c r="CC408" s="257">
        <f>AB408+CB408</f>
        <v>0</v>
      </c>
      <c r="CD408" s="257">
        <f>AC408+CC408</f>
        <v>0</v>
      </c>
      <c r="CE408" s="257">
        <f>AD408+CD408</f>
        <v>0</v>
      </c>
      <c r="CF408" s="258">
        <f>AE408+CE408</f>
        <v>0</v>
      </c>
      <c r="CG408" s="258">
        <f>AF408+CF408</f>
        <v>0</v>
      </c>
      <c r="CH408" s="258">
        <f>AG408+CG408</f>
        <v>0</v>
      </c>
      <c r="CI408" s="258">
        <f>AH408+CH408</f>
        <v>0</v>
      </c>
      <c r="CJ408" s="50"/>
      <c r="CK408" s="94"/>
      <c r="CL408" s="95" t="s">
        <v>112</v>
      </c>
      <c r="CM408" s="96"/>
      <c r="CN408" s="316" t="s">
        <v>22</v>
      </c>
      <c r="CO408" s="257">
        <f t="shared" ref="CO408:CO409" si="1516">AN408</f>
        <v>0</v>
      </c>
      <c r="CP408" s="257">
        <f>AO408+CO408</f>
        <v>0</v>
      </c>
      <c r="CQ408" s="257">
        <f>AP408+CP408</f>
        <v>0</v>
      </c>
      <c r="CR408" s="257">
        <f>AQ408+CQ408</f>
        <v>0</v>
      </c>
      <c r="CS408" s="257">
        <f>AR408+CR408</f>
        <v>0</v>
      </c>
      <c r="CT408" s="257">
        <f>AS408+CS408</f>
        <v>0</v>
      </c>
      <c r="CU408" s="257">
        <f>AT408+CT408</f>
        <v>0</v>
      </c>
      <c r="CV408" s="257">
        <f>AU408+CU408</f>
        <v>0</v>
      </c>
      <c r="CW408" s="258">
        <f>AV408+CV408</f>
        <v>0</v>
      </c>
      <c r="CX408" s="258">
        <f>AW408+CW408</f>
        <v>0</v>
      </c>
      <c r="CY408" s="258">
        <f>AX408+CX408</f>
        <v>0</v>
      </c>
      <c r="CZ408" s="258">
        <f>AY408+CY408</f>
        <v>0</v>
      </c>
      <c r="DA408" s="50"/>
      <c r="DB408" s="94"/>
      <c r="DC408" s="95" t="s">
        <v>112</v>
      </c>
      <c r="DD408" s="96"/>
      <c r="DE408" s="316" t="s">
        <v>22</v>
      </c>
      <c r="DF408" s="257"/>
      <c r="DG408" s="50"/>
    </row>
    <row r="409" spans="1:111" s="14" customFormat="1" ht="15" customHeight="1">
      <c r="A409" s="50"/>
      <c r="B409" s="94"/>
      <c r="C409" s="95"/>
      <c r="D409" s="96"/>
      <c r="E409" s="316" t="s">
        <v>140</v>
      </c>
      <c r="F409" s="69"/>
      <c r="G409" s="77"/>
      <c r="H409" s="69"/>
      <c r="I409" s="77"/>
      <c r="J409" s="69"/>
      <c r="K409" s="77"/>
      <c r="L409" s="69"/>
      <c r="M409" s="77"/>
      <c r="N409" s="67"/>
      <c r="O409" s="75"/>
      <c r="P409" s="67"/>
      <c r="Q409" s="75"/>
      <c r="R409" s="50"/>
      <c r="S409" s="94"/>
      <c r="T409" s="95"/>
      <c r="U409" s="96"/>
      <c r="V409" s="316" t="s">
        <v>140</v>
      </c>
      <c r="W409" s="69"/>
      <c r="X409" s="77"/>
      <c r="Y409" s="69"/>
      <c r="Z409" s="77"/>
      <c r="AA409" s="69"/>
      <c r="AB409" s="77"/>
      <c r="AC409" s="69"/>
      <c r="AD409" s="77"/>
      <c r="AE409" s="67"/>
      <c r="AF409" s="75"/>
      <c r="AG409" s="67"/>
      <c r="AH409" s="75"/>
      <c r="AI409" s="50"/>
      <c r="AJ409" s="94"/>
      <c r="AK409" s="95"/>
      <c r="AL409" s="96"/>
      <c r="AM409" s="316" t="s">
        <v>140</v>
      </c>
      <c r="AN409" s="257"/>
      <c r="AO409" s="257"/>
      <c r="AP409" s="257"/>
      <c r="AQ409" s="257"/>
      <c r="AR409" s="257"/>
      <c r="AS409" s="257"/>
      <c r="AT409" s="257"/>
      <c r="AU409" s="257"/>
      <c r="AV409" s="258"/>
      <c r="AW409" s="258"/>
      <c r="AX409" s="258"/>
      <c r="AY409" s="258"/>
      <c r="AZ409" s="50"/>
      <c r="BA409" s="268"/>
      <c r="BB409" s="48"/>
      <c r="BC409" s="94"/>
      <c r="BD409" s="95"/>
      <c r="BE409" s="96"/>
      <c r="BF409" s="316" t="s">
        <v>140</v>
      </c>
      <c r="BG409" s="257">
        <f t="shared" si="1514"/>
        <v>0</v>
      </c>
      <c r="BH409" s="257">
        <f>G409+BG409</f>
        <v>0</v>
      </c>
      <c r="BI409" s="257">
        <f>H409+BH409</f>
        <v>0</v>
      </c>
      <c r="BJ409" s="257">
        <f>I409+BI409</f>
        <v>0</v>
      </c>
      <c r="BK409" s="257">
        <f>J409+BJ409</f>
        <v>0</v>
      </c>
      <c r="BL409" s="257">
        <f>K409+BK409</f>
        <v>0</v>
      </c>
      <c r="BM409" s="257">
        <f>L409+BL409</f>
        <v>0</v>
      </c>
      <c r="BN409" s="257">
        <f>M409+BM409</f>
        <v>0</v>
      </c>
      <c r="BO409" s="258">
        <f>N409+BN409</f>
        <v>0</v>
      </c>
      <c r="BP409" s="258">
        <f>O409+BO409</f>
        <v>0</v>
      </c>
      <c r="BQ409" s="258">
        <f>P409+BP409</f>
        <v>0</v>
      </c>
      <c r="BR409" s="258">
        <f>Q409+BQ409</f>
        <v>0</v>
      </c>
      <c r="BS409" s="50"/>
      <c r="BT409" s="94"/>
      <c r="BU409" s="95"/>
      <c r="BV409" s="96"/>
      <c r="BW409" s="316" t="s">
        <v>140</v>
      </c>
      <c r="BX409" s="257">
        <f t="shared" si="1515"/>
        <v>0</v>
      </c>
      <c r="BY409" s="257">
        <f>X409+BX409</f>
        <v>0</v>
      </c>
      <c r="BZ409" s="257">
        <f>Y409+BY409</f>
        <v>0</v>
      </c>
      <c r="CA409" s="257">
        <f>Z409+BZ409</f>
        <v>0</v>
      </c>
      <c r="CB409" s="257">
        <f>AA409+CA409</f>
        <v>0</v>
      </c>
      <c r="CC409" s="257">
        <f>AB409+CB409</f>
        <v>0</v>
      </c>
      <c r="CD409" s="257">
        <f>AC409+CC409</f>
        <v>0</v>
      </c>
      <c r="CE409" s="257">
        <f>AD409+CD409</f>
        <v>0</v>
      </c>
      <c r="CF409" s="258">
        <f>AE409+CE409</f>
        <v>0</v>
      </c>
      <c r="CG409" s="258">
        <f>AF409+CF409</f>
        <v>0</v>
      </c>
      <c r="CH409" s="258">
        <f>AG409+CG409</f>
        <v>0</v>
      </c>
      <c r="CI409" s="258">
        <f>AH409+CH409</f>
        <v>0</v>
      </c>
      <c r="CJ409" s="50"/>
      <c r="CK409" s="94"/>
      <c r="CL409" s="95"/>
      <c r="CM409" s="96"/>
      <c r="CN409" s="316" t="s">
        <v>140</v>
      </c>
      <c r="CO409" s="257">
        <f t="shared" si="1516"/>
        <v>0</v>
      </c>
      <c r="CP409" s="257">
        <f>AO409+CO409</f>
        <v>0</v>
      </c>
      <c r="CQ409" s="257">
        <f>AP409+CP409</f>
        <v>0</v>
      </c>
      <c r="CR409" s="257">
        <f>AQ409+CQ409</f>
        <v>0</v>
      </c>
      <c r="CS409" s="257">
        <f>AR409+CR409</f>
        <v>0</v>
      </c>
      <c r="CT409" s="257">
        <f>AS409+CS409</f>
        <v>0</v>
      </c>
      <c r="CU409" s="257">
        <f>AT409+CT409</f>
        <v>0</v>
      </c>
      <c r="CV409" s="257">
        <f>AU409+CU409</f>
        <v>0</v>
      </c>
      <c r="CW409" s="258">
        <f>AV409+CV409</f>
        <v>0</v>
      </c>
      <c r="CX409" s="258">
        <f>AW409+CW409</f>
        <v>0</v>
      </c>
      <c r="CY409" s="258">
        <f>AX409+CX409</f>
        <v>0</v>
      </c>
      <c r="CZ409" s="258">
        <f>AY409+CY409</f>
        <v>0</v>
      </c>
      <c r="DA409" s="50"/>
      <c r="DB409" s="94"/>
      <c r="DC409" s="95"/>
      <c r="DD409" s="96"/>
      <c r="DE409" s="316" t="s">
        <v>140</v>
      </c>
      <c r="DF409" s="257"/>
      <c r="DG409" s="50"/>
    </row>
    <row r="410" spans="1:111" s="14" customFormat="1" ht="15" customHeight="1">
      <c r="A410" s="50"/>
      <c r="B410" s="94"/>
      <c r="C410" s="95"/>
      <c r="D410" s="96"/>
      <c r="E410" s="316" t="s">
        <v>249</v>
      </c>
      <c r="F410" s="69">
        <f t="shared" ref="F410:Q425" si="1517">IF(F408=0,0,F409/F408)</f>
        <v>0</v>
      </c>
      <c r="G410" s="77">
        <f t="shared" si="1517"/>
        <v>0</v>
      </c>
      <c r="H410" s="69">
        <f t="shared" si="1517"/>
        <v>0</v>
      </c>
      <c r="I410" s="77">
        <f t="shared" si="1517"/>
        <v>0</v>
      </c>
      <c r="J410" s="69">
        <f t="shared" si="1517"/>
        <v>0</v>
      </c>
      <c r="K410" s="77">
        <f t="shared" si="1517"/>
        <v>0</v>
      </c>
      <c r="L410" s="69">
        <f t="shared" si="1517"/>
        <v>0</v>
      </c>
      <c r="M410" s="77">
        <f t="shared" si="1517"/>
        <v>0</v>
      </c>
      <c r="N410" s="67">
        <f t="shared" si="1517"/>
        <v>0</v>
      </c>
      <c r="O410" s="75">
        <f t="shared" si="1517"/>
        <v>0</v>
      </c>
      <c r="P410" s="67">
        <f t="shared" si="1517"/>
        <v>0</v>
      </c>
      <c r="Q410" s="75">
        <f t="shared" si="1517"/>
        <v>0</v>
      </c>
      <c r="R410" s="50"/>
      <c r="S410" s="94"/>
      <c r="T410" s="95"/>
      <c r="U410" s="96"/>
      <c r="V410" s="316" t="s">
        <v>249</v>
      </c>
      <c r="W410" s="69">
        <f t="shared" ref="W410:AH410" si="1518">IF(W408=0,0,W409/W408)</f>
        <v>0</v>
      </c>
      <c r="X410" s="77">
        <f t="shared" si="1518"/>
        <v>0</v>
      </c>
      <c r="Y410" s="69">
        <f t="shared" si="1518"/>
        <v>0</v>
      </c>
      <c r="Z410" s="77">
        <f t="shared" si="1518"/>
        <v>0</v>
      </c>
      <c r="AA410" s="69">
        <f t="shared" si="1518"/>
        <v>0</v>
      </c>
      <c r="AB410" s="77">
        <f t="shared" si="1518"/>
        <v>0</v>
      </c>
      <c r="AC410" s="69">
        <f t="shared" si="1518"/>
        <v>0</v>
      </c>
      <c r="AD410" s="77">
        <f t="shared" si="1518"/>
        <v>0</v>
      </c>
      <c r="AE410" s="67">
        <f t="shared" si="1518"/>
        <v>0</v>
      </c>
      <c r="AF410" s="75">
        <f t="shared" si="1518"/>
        <v>0</v>
      </c>
      <c r="AG410" s="67">
        <f t="shared" si="1518"/>
        <v>0</v>
      </c>
      <c r="AH410" s="75">
        <f t="shared" si="1518"/>
        <v>0</v>
      </c>
      <c r="AI410" s="50"/>
      <c r="AJ410" s="94"/>
      <c r="AK410" s="95"/>
      <c r="AL410" s="96"/>
      <c r="AM410" s="316" t="s">
        <v>249</v>
      </c>
      <c r="AN410" s="257">
        <f t="shared" ref="AN410:AY410" si="1519">IF(AN408=0,0,AN409/AN408)</f>
        <v>0</v>
      </c>
      <c r="AO410" s="257">
        <f t="shared" si="1519"/>
        <v>0</v>
      </c>
      <c r="AP410" s="257">
        <f t="shared" si="1519"/>
        <v>0</v>
      </c>
      <c r="AQ410" s="257">
        <f t="shared" si="1519"/>
        <v>0</v>
      </c>
      <c r="AR410" s="257">
        <f t="shared" si="1519"/>
        <v>0</v>
      </c>
      <c r="AS410" s="257">
        <f t="shared" si="1519"/>
        <v>0</v>
      </c>
      <c r="AT410" s="257">
        <f t="shared" si="1519"/>
        <v>0</v>
      </c>
      <c r="AU410" s="257">
        <f t="shared" si="1519"/>
        <v>0</v>
      </c>
      <c r="AV410" s="258">
        <f t="shared" si="1519"/>
        <v>0</v>
      </c>
      <c r="AW410" s="258">
        <f t="shared" si="1519"/>
        <v>0</v>
      </c>
      <c r="AX410" s="258">
        <f t="shared" si="1519"/>
        <v>0</v>
      </c>
      <c r="AY410" s="258">
        <f t="shared" si="1519"/>
        <v>0</v>
      </c>
      <c r="AZ410" s="50"/>
      <c r="BA410" s="268"/>
      <c r="BB410" s="48"/>
      <c r="BC410" s="94"/>
      <c r="BD410" s="95"/>
      <c r="BE410" s="96"/>
      <c r="BF410" s="316" t="s">
        <v>249</v>
      </c>
      <c r="BG410" s="257">
        <f t="shared" ref="BG410:BR410" si="1520">IF(BG408=0,0,BG409/BG408)</f>
        <v>0</v>
      </c>
      <c r="BH410" s="257">
        <f t="shared" si="1520"/>
        <v>0</v>
      </c>
      <c r="BI410" s="257">
        <f t="shared" si="1520"/>
        <v>0</v>
      </c>
      <c r="BJ410" s="257">
        <f t="shared" si="1520"/>
        <v>0</v>
      </c>
      <c r="BK410" s="257">
        <f t="shared" si="1520"/>
        <v>0</v>
      </c>
      <c r="BL410" s="257">
        <f t="shared" si="1520"/>
        <v>0</v>
      </c>
      <c r="BM410" s="257">
        <f t="shared" si="1520"/>
        <v>0</v>
      </c>
      <c r="BN410" s="257">
        <f t="shared" si="1520"/>
        <v>0</v>
      </c>
      <c r="BO410" s="258">
        <f t="shared" si="1520"/>
        <v>0</v>
      </c>
      <c r="BP410" s="258">
        <f t="shared" si="1520"/>
        <v>0</v>
      </c>
      <c r="BQ410" s="258">
        <f t="shared" si="1520"/>
        <v>0</v>
      </c>
      <c r="BR410" s="258">
        <f t="shared" si="1520"/>
        <v>0</v>
      </c>
      <c r="BS410" s="50"/>
      <c r="BT410" s="94"/>
      <c r="BU410" s="95"/>
      <c r="BV410" s="96"/>
      <c r="BW410" s="316" t="s">
        <v>249</v>
      </c>
      <c r="BX410" s="257">
        <f t="shared" ref="BX410:CI410" si="1521">IF(BX408=0,0,BX409/BX408)</f>
        <v>0</v>
      </c>
      <c r="BY410" s="257">
        <f t="shared" si="1521"/>
        <v>0</v>
      </c>
      <c r="BZ410" s="257">
        <f t="shared" si="1521"/>
        <v>0</v>
      </c>
      <c r="CA410" s="257">
        <f t="shared" si="1521"/>
        <v>0</v>
      </c>
      <c r="CB410" s="257">
        <f t="shared" si="1521"/>
        <v>0</v>
      </c>
      <c r="CC410" s="257">
        <f t="shared" si="1521"/>
        <v>0</v>
      </c>
      <c r="CD410" s="257">
        <f t="shared" si="1521"/>
        <v>0</v>
      </c>
      <c r="CE410" s="257">
        <f t="shared" si="1521"/>
        <v>0</v>
      </c>
      <c r="CF410" s="258">
        <f t="shared" si="1521"/>
        <v>0</v>
      </c>
      <c r="CG410" s="258">
        <f t="shared" si="1521"/>
        <v>0</v>
      </c>
      <c r="CH410" s="258">
        <f t="shared" si="1521"/>
        <v>0</v>
      </c>
      <c r="CI410" s="258">
        <f t="shared" si="1521"/>
        <v>0</v>
      </c>
      <c r="CJ410" s="50"/>
      <c r="CK410" s="94"/>
      <c r="CL410" s="95"/>
      <c r="CM410" s="96"/>
      <c r="CN410" s="316" t="s">
        <v>249</v>
      </c>
      <c r="CO410" s="257">
        <f t="shared" ref="CO410:CZ410" si="1522">IF(CO408=0,0,CO409/CO408)</f>
        <v>0</v>
      </c>
      <c r="CP410" s="257">
        <f t="shared" si="1522"/>
        <v>0</v>
      </c>
      <c r="CQ410" s="257">
        <f t="shared" si="1522"/>
        <v>0</v>
      </c>
      <c r="CR410" s="257">
        <f t="shared" si="1522"/>
        <v>0</v>
      </c>
      <c r="CS410" s="257">
        <f t="shared" si="1522"/>
        <v>0</v>
      </c>
      <c r="CT410" s="257">
        <f t="shared" si="1522"/>
        <v>0</v>
      </c>
      <c r="CU410" s="257">
        <f t="shared" si="1522"/>
        <v>0</v>
      </c>
      <c r="CV410" s="257">
        <f t="shared" si="1522"/>
        <v>0</v>
      </c>
      <c r="CW410" s="258">
        <f t="shared" si="1522"/>
        <v>0</v>
      </c>
      <c r="CX410" s="258">
        <f t="shared" si="1522"/>
        <v>0</v>
      </c>
      <c r="CY410" s="258">
        <f t="shared" si="1522"/>
        <v>0</v>
      </c>
      <c r="CZ410" s="258">
        <f t="shared" si="1522"/>
        <v>0</v>
      </c>
      <c r="DA410" s="50"/>
      <c r="DB410" s="94"/>
      <c r="DC410" s="95"/>
      <c r="DD410" s="96"/>
      <c r="DE410" s="316" t="s">
        <v>249</v>
      </c>
      <c r="DF410" s="257">
        <f t="shared" ref="DF410" si="1523">IF(DF408=0,0,DF409/DF408)</f>
        <v>0</v>
      </c>
      <c r="DG410" s="50"/>
    </row>
    <row r="411" spans="1:111" s="14" customFormat="1" ht="15" customHeight="1">
      <c r="A411" s="50"/>
      <c r="B411" s="94"/>
      <c r="C411" s="95" t="s">
        <v>113</v>
      </c>
      <c r="D411" s="96"/>
      <c r="E411" s="316" t="s">
        <v>22</v>
      </c>
      <c r="F411" s="69"/>
      <c r="G411" s="86"/>
      <c r="H411" s="81"/>
      <c r="I411" s="86"/>
      <c r="J411" s="81"/>
      <c r="K411" s="86"/>
      <c r="L411" s="81"/>
      <c r="M411" s="77"/>
      <c r="N411" s="66"/>
      <c r="O411" s="74"/>
      <c r="P411" s="66"/>
      <c r="Q411" s="74"/>
      <c r="R411" s="50"/>
      <c r="S411" s="94"/>
      <c r="T411" s="95" t="s">
        <v>113</v>
      </c>
      <c r="U411" s="96"/>
      <c r="V411" s="316" t="s">
        <v>22</v>
      </c>
      <c r="W411" s="69"/>
      <c r="X411" s="86"/>
      <c r="Y411" s="81"/>
      <c r="Z411" s="86"/>
      <c r="AA411" s="81"/>
      <c r="AB411" s="86"/>
      <c r="AC411" s="81"/>
      <c r="AD411" s="77"/>
      <c r="AE411" s="66"/>
      <c r="AF411" s="74"/>
      <c r="AG411" s="66"/>
      <c r="AH411" s="74"/>
      <c r="AI411" s="50"/>
      <c r="AJ411" s="94"/>
      <c r="AK411" s="95" t="s">
        <v>113</v>
      </c>
      <c r="AL411" s="96"/>
      <c r="AM411" s="316" t="s">
        <v>22</v>
      </c>
      <c r="AN411" s="257"/>
      <c r="AO411" s="343"/>
      <c r="AP411" s="343"/>
      <c r="AQ411" s="343"/>
      <c r="AR411" s="343"/>
      <c r="AS411" s="343"/>
      <c r="AT411" s="343"/>
      <c r="AU411" s="257"/>
      <c r="AV411" s="346"/>
      <c r="AW411" s="346"/>
      <c r="AX411" s="346"/>
      <c r="AY411" s="346"/>
      <c r="AZ411" s="50"/>
      <c r="BA411" s="268"/>
      <c r="BB411" s="48"/>
      <c r="BC411" s="94"/>
      <c r="BD411" s="95" t="s">
        <v>113</v>
      </c>
      <c r="BE411" s="96"/>
      <c r="BF411" s="316" t="s">
        <v>22</v>
      </c>
      <c r="BG411" s="257">
        <f t="shared" ref="BG411:BG412" si="1524">F411</f>
        <v>0</v>
      </c>
      <c r="BH411" s="343">
        <f>G411+BG411</f>
        <v>0</v>
      </c>
      <c r="BI411" s="343">
        <f>H411+BH411</f>
        <v>0</v>
      </c>
      <c r="BJ411" s="343">
        <f>I411+BI411</f>
        <v>0</v>
      </c>
      <c r="BK411" s="343">
        <f>J411+BJ411</f>
        <v>0</v>
      </c>
      <c r="BL411" s="343">
        <f>K411+BK411</f>
        <v>0</v>
      </c>
      <c r="BM411" s="343">
        <f>L411+BL411</f>
        <v>0</v>
      </c>
      <c r="BN411" s="257">
        <f>M411+BM411</f>
        <v>0</v>
      </c>
      <c r="BO411" s="346">
        <f>N411+BN411</f>
        <v>0</v>
      </c>
      <c r="BP411" s="346">
        <f>O411+BO411</f>
        <v>0</v>
      </c>
      <c r="BQ411" s="346">
        <f>P411+BP411</f>
        <v>0</v>
      </c>
      <c r="BR411" s="346">
        <f>Q411+BQ411</f>
        <v>0</v>
      </c>
      <c r="BS411" s="50"/>
      <c r="BT411" s="94"/>
      <c r="BU411" s="95" t="s">
        <v>113</v>
      </c>
      <c r="BV411" s="96"/>
      <c r="BW411" s="316" t="s">
        <v>22</v>
      </c>
      <c r="BX411" s="257">
        <f t="shared" ref="BX411:BX412" si="1525">W411</f>
        <v>0</v>
      </c>
      <c r="BY411" s="343">
        <f>X411+BX411</f>
        <v>0</v>
      </c>
      <c r="BZ411" s="343">
        <f>Y411+BY411</f>
        <v>0</v>
      </c>
      <c r="CA411" s="343">
        <f>Z411+BZ411</f>
        <v>0</v>
      </c>
      <c r="CB411" s="343">
        <f>AA411+CA411</f>
        <v>0</v>
      </c>
      <c r="CC411" s="343">
        <f>AB411+CB411</f>
        <v>0</v>
      </c>
      <c r="CD411" s="343">
        <f>AC411+CC411</f>
        <v>0</v>
      </c>
      <c r="CE411" s="257">
        <f>AD411+CD411</f>
        <v>0</v>
      </c>
      <c r="CF411" s="346">
        <f>AE411+CE411</f>
        <v>0</v>
      </c>
      <c r="CG411" s="346">
        <f>AF411+CF411</f>
        <v>0</v>
      </c>
      <c r="CH411" s="346">
        <f>AG411+CG411</f>
        <v>0</v>
      </c>
      <c r="CI411" s="346">
        <f>AH411+CH411</f>
        <v>0</v>
      </c>
      <c r="CJ411" s="50"/>
      <c r="CK411" s="94"/>
      <c r="CL411" s="95" t="s">
        <v>113</v>
      </c>
      <c r="CM411" s="96"/>
      <c r="CN411" s="316" t="s">
        <v>22</v>
      </c>
      <c r="CO411" s="257">
        <f t="shared" ref="CO411:CO412" si="1526">AN411</f>
        <v>0</v>
      </c>
      <c r="CP411" s="343">
        <f>AO411+CO411</f>
        <v>0</v>
      </c>
      <c r="CQ411" s="343">
        <f>AP411+CP411</f>
        <v>0</v>
      </c>
      <c r="CR411" s="343">
        <f>AQ411+CQ411</f>
        <v>0</v>
      </c>
      <c r="CS411" s="343">
        <f>AR411+CR411</f>
        <v>0</v>
      </c>
      <c r="CT411" s="343">
        <f>AS411+CS411</f>
        <v>0</v>
      </c>
      <c r="CU411" s="343">
        <f>AT411+CT411</f>
        <v>0</v>
      </c>
      <c r="CV411" s="257">
        <f>AU411+CU411</f>
        <v>0</v>
      </c>
      <c r="CW411" s="346">
        <f>AV411+CV411</f>
        <v>0</v>
      </c>
      <c r="CX411" s="346">
        <f>AW411+CW411</f>
        <v>0</v>
      </c>
      <c r="CY411" s="346">
        <f>AX411+CX411</f>
        <v>0</v>
      </c>
      <c r="CZ411" s="346">
        <f>AY411+CY411</f>
        <v>0</v>
      </c>
      <c r="DA411" s="50"/>
      <c r="DB411" s="94"/>
      <c r="DC411" s="95" t="s">
        <v>113</v>
      </c>
      <c r="DD411" s="96"/>
      <c r="DE411" s="316" t="s">
        <v>22</v>
      </c>
      <c r="DF411" s="257"/>
      <c r="DG411" s="50"/>
    </row>
    <row r="412" spans="1:111" s="14" customFormat="1" ht="15" customHeight="1">
      <c r="A412" s="50"/>
      <c r="B412" s="94"/>
      <c r="C412" s="95"/>
      <c r="D412" s="96"/>
      <c r="E412" s="316" t="s">
        <v>140</v>
      </c>
      <c r="F412" s="69"/>
      <c r="G412" s="86"/>
      <c r="H412" s="81"/>
      <c r="I412" s="86"/>
      <c r="J412" s="81"/>
      <c r="K412" s="86"/>
      <c r="L412" s="81"/>
      <c r="M412" s="77"/>
      <c r="N412" s="66"/>
      <c r="O412" s="74"/>
      <c r="P412" s="66"/>
      <c r="Q412" s="74"/>
      <c r="R412" s="50"/>
      <c r="S412" s="94"/>
      <c r="T412" s="95"/>
      <c r="U412" s="96"/>
      <c r="V412" s="316" t="s">
        <v>140</v>
      </c>
      <c r="W412" s="69"/>
      <c r="X412" s="86"/>
      <c r="Y412" s="81"/>
      <c r="Z412" s="86"/>
      <c r="AA412" s="81"/>
      <c r="AB412" s="86"/>
      <c r="AC412" s="81"/>
      <c r="AD412" s="77"/>
      <c r="AE412" s="66"/>
      <c r="AF412" s="74"/>
      <c r="AG412" s="66"/>
      <c r="AH412" s="74"/>
      <c r="AI412" s="50"/>
      <c r="AJ412" s="94"/>
      <c r="AK412" s="95"/>
      <c r="AL412" s="96"/>
      <c r="AM412" s="316" t="s">
        <v>140</v>
      </c>
      <c r="AN412" s="257"/>
      <c r="AO412" s="343"/>
      <c r="AP412" s="343"/>
      <c r="AQ412" s="343"/>
      <c r="AR412" s="343"/>
      <c r="AS412" s="343"/>
      <c r="AT412" s="343"/>
      <c r="AU412" s="257"/>
      <c r="AV412" s="346"/>
      <c r="AW412" s="346"/>
      <c r="AX412" s="346"/>
      <c r="AY412" s="346"/>
      <c r="AZ412" s="50"/>
      <c r="BA412" s="268"/>
      <c r="BB412" s="48"/>
      <c r="BC412" s="94"/>
      <c r="BD412" s="95"/>
      <c r="BE412" s="96"/>
      <c r="BF412" s="316" t="s">
        <v>140</v>
      </c>
      <c r="BG412" s="257">
        <f t="shared" si="1524"/>
        <v>0</v>
      </c>
      <c r="BH412" s="343">
        <f>G412+BG412</f>
        <v>0</v>
      </c>
      <c r="BI412" s="343">
        <f>H412+BH412</f>
        <v>0</v>
      </c>
      <c r="BJ412" s="343">
        <f>I412+BI412</f>
        <v>0</v>
      </c>
      <c r="BK412" s="343">
        <f>J412+BJ412</f>
        <v>0</v>
      </c>
      <c r="BL412" s="343">
        <f>K412+BK412</f>
        <v>0</v>
      </c>
      <c r="BM412" s="343">
        <f>L412+BL412</f>
        <v>0</v>
      </c>
      <c r="BN412" s="257">
        <f>M412+BM412</f>
        <v>0</v>
      </c>
      <c r="BO412" s="346">
        <f>N412+BN412</f>
        <v>0</v>
      </c>
      <c r="BP412" s="346">
        <f>O412+BO412</f>
        <v>0</v>
      </c>
      <c r="BQ412" s="346">
        <f>P412+BP412</f>
        <v>0</v>
      </c>
      <c r="BR412" s="346">
        <f>Q412+BQ412</f>
        <v>0</v>
      </c>
      <c r="BS412" s="50"/>
      <c r="BT412" s="94"/>
      <c r="BU412" s="95"/>
      <c r="BV412" s="96"/>
      <c r="BW412" s="316" t="s">
        <v>140</v>
      </c>
      <c r="BX412" s="257">
        <f t="shared" si="1525"/>
        <v>0</v>
      </c>
      <c r="BY412" s="343">
        <f>X412+BX412</f>
        <v>0</v>
      </c>
      <c r="BZ412" s="343">
        <f>Y412+BY412</f>
        <v>0</v>
      </c>
      <c r="CA412" s="343">
        <f>Z412+BZ412</f>
        <v>0</v>
      </c>
      <c r="CB412" s="343">
        <f>AA412+CA412</f>
        <v>0</v>
      </c>
      <c r="CC412" s="343">
        <f>AB412+CB412</f>
        <v>0</v>
      </c>
      <c r="CD412" s="343">
        <f>AC412+CC412</f>
        <v>0</v>
      </c>
      <c r="CE412" s="257">
        <f>AD412+CD412</f>
        <v>0</v>
      </c>
      <c r="CF412" s="346">
        <f>AE412+CE412</f>
        <v>0</v>
      </c>
      <c r="CG412" s="346">
        <f>AF412+CF412</f>
        <v>0</v>
      </c>
      <c r="CH412" s="346">
        <f>AG412+CG412</f>
        <v>0</v>
      </c>
      <c r="CI412" s="346">
        <f>AH412+CH412</f>
        <v>0</v>
      </c>
      <c r="CJ412" s="50"/>
      <c r="CK412" s="94"/>
      <c r="CL412" s="95"/>
      <c r="CM412" s="96"/>
      <c r="CN412" s="316" t="s">
        <v>140</v>
      </c>
      <c r="CO412" s="257">
        <f t="shared" si="1526"/>
        <v>0</v>
      </c>
      <c r="CP412" s="343">
        <f>AO412+CO412</f>
        <v>0</v>
      </c>
      <c r="CQ412" s="343">
        <f>AP412+CP412</f>
        <v>0</v>
      </c>
      <c r="CR412" s="343">
        <f>AQ412+CQ412</f>
        <v>0</v>
      </c>
      <c r="CS412" s="343">
        <f>AR412+CR412</f>
        <v>0</v>
      </c>
      <c r="CT412" s="343">
        <f>AS412+CS412</f>
        <v>0</v>
      </c>
      <c r="CU412" s="343">
        <f>AT412+CT412</f>
        <v>0</v>
      </c>
      <c r="CV412" s="257">
        <f>AU412+CU412</f>
        <v>0</v>
      </c>
      <c r="CW412" s="346">
        <f>AV412+CV412</f>
        <v>0</v>
      </c>
      <c r="CX412" s="346">
        <f>AW412+CW412</f>
        <v>0</v>
      </c>
      <c r="CY412" s="346">
        <f>AX412+CX412</f>
        <v>0</v>
      </c>
      <c r="CZ412" s="346">
        <f>AY412+CY412</f>
        <v>0</v>
      </c>
      <c r="DA412" s="50"/>
      <c r="DB412" s="94"/>
      <c r="DC412" s="95"/>
      <c r="DD412" s="96"/>
      <c r="DE412" s="316" t="s">
        <v>140</v>
      </c>
      <c r="DF412" s="257"/>
      <c r="DG412" s="50"/>
    </row>
    <row r="413" spans="1:111" s="14" customFormat="1" ht="15" customHeight="1">
      <c r="A413" s="50"/>
      <c r="B413" s="94"/>
      <c r="C413" s="95"/>
      <c r="D413" s="96"/>
      <c r="E413" s="316" t="s">
        <v>249</v>
      </c>
      <c r="F413" s="69">
        <f t="shared" si="1517"/>
        <v>0</v>
      </c>
      <c r="G413" s="86">
        <f t="shared" si="1517"/>
        <v>0</v>
      </c>
      <c r="H413" s="81">
        <f t="shared" si="1517"/>
        <v>0</v>
      </c>
      <c r="I413" s="86">
        <f t="shared" si="1517"/>
        <v>0</v>
      </c>
      <c r="J413" s="81">
        <f t="shared" si="1517"/>
        <v>0</v>
      </c>
      <c r="K413" s="86">
        <f t="shared" si="1517"/>
        <v>0</v>
      </c>
      <c r="L413" s="81">
        <f t="shared" si="1517"/>
        <v>0</v>
      </c>
      <c r="M413" s="77">
        <f t="shared" si="1517"/>
        <v>0</v>
      </c>
      <c r="N413" s="66">
        <f t="shared" si="1517"/>
        <v>0</v>
      </c>
      <c r="O413" s="74">
        <f t="shared" si="1517"/>
        <v>0</v>
      </c>
      <c r="P413" s="66">
        <f t="shared" si="1517"/>
        <v>0</v>
      </c>
      <c r="Q413" s="74">
        <f t="shared" si="1517"/>
        <v>0</v>
      </c>
      <c r="R413" s="50"/>
      <c r="S413" s="94"/>
      <c r="T413" s="95"/>
      <c r="U413" s="96"/>
      <c r="V413" s="316" t="s">
        <v>249</v>
      </c>
      <c r="W413" s="69">
        <f t="shared" ref="W413:AH413" si="1527">IF(W411=0,0,W412/W411)</f>
        <v>0</v>
      </c>
      <c r="X413" s="86">
        <f t="shared" si="1527"/>
        <v>0</v>
      </c>
      <c r="Y413" s="81">
        <f t="shared" si="1527"/>
        <v>0</v>
      </c>
      <c r="Z413" s="86">
        <f t="shared" si="1527"/>
        <v>0</v>
      </c>
      <c r="AA413" s="81">
        <f t="shared" si="1527"/>
        <v>0</v>
      </c>
      <c r="AB413" s="86">
        <f t="shared" si="1527"/>
        <v>0</v>
      </c>
      <c r="AC413" s="81">
        <f t="shared" si="1527"/>
        <v>0</v>
      </c>
      <c r="AD413" s="77">
        <f t="shared" si="1527"/>
        <v>0</v>
      </c>
      <c r="AE413" s="66">
        <f t="shared" si="1527"/>
        <v>0</v>
      </c>
      <c r="AF413" s="74">
        <f t="shared" si="1527"/>
        <v>0</v>
      </c>
      <c r="AG413" s="66">
        <f t="shared" si="1527"/>
        <v>0</v>
      </c>
      <c r="AH413" s="74">
        <f t="shared" si="1527"/>
        <v>0</v>
      </c>
      <c r="AI413" s="50"/>
      <c r="AJ413" s="94"/>
      <c r="AK413" s="95"/>
      <c r="AL413" s="96"/>
      <c r="AM413" s="316" t="s">
        <v>249</v>
      </c>
      <c r="AN413" s="257">
        <f t="shared" ref="AN413:AY413" si="1528">IF(AN411=0,0,AN412/AN411)</f>
        <v>0</v>
      </c>
      <c r="AO413" s="343">
        <f t="shared" si="1528"/>
        <v>0</v>
      </c>
      <c r="AP413" s="343">
        <f t="shared" si="1528"/>
        <v>0</v>
      </c>
      <c r="AQ413" s="343">
        <f t="shared" si="1528"/>
        <v>0</v>
      </c>
      <c r="AR413" s="343">
        <f t="shared" si="1528"/>
        <v>0</v>
      </c>
      <c r="AS413" s="343">
        <f t="shared" si="1528"/>
        <v>0</v>
      </c>
      <c r="AT413" s="343">
        <f t="shared" si="1528"/>
        <v>0</v>
      </c>
      <c r="AU413" s="257">
        <f t="shared" si="1528"/>
        <v>0</v>
      </c>
      <c r="AV413" s="346">
        <f t="shared" si="1528"/>
        <v>0</v>
      </c>
      <c r="AW413" s="346">
        <f t="shared" si="1528"/>
        <v>0</v>
      </c>
      <c r="AX413" s="346">
        <f t="shared" si="1528"/>
        <v>0</v>
      </c>
      <c r="AY413" s="346">
        <f t="shared" si="1528"/>
        <v>0</v>
      </c>
      <c r="AZ413" s="50"/>
      <c r="BA413" s="268"/>
      <c r="BB413" s="48"/>
      <c r="BC413" s="94"/>
      <c r="BD413" s="95"/>
      <c r="BE413" s="96"/>
      <c r="BF413" s="316" t="s">
        <v>249</v>
      </c>
      <c r="BG413" s="257">
        <f t="shared" ref="BG413:BR413" si="1529">IF(BG411=0,0,BG412/BG411)</f>
        <v>0</v>
      </c>
      <c r="BH413" s="343">
        <f t="shared" si="1529"/>
        <v>0</v>
      </c>
      <c r="BI413" s="343">
        <f t="shared" si="1529"/>
        <v>0</v>
      </c>
      <c r="BJ413" s="343">
        <f t="shared" si="1529"/>
        <v>0</v>
      </c>
      <c r="BK413" s="343">
        <f t="shared" si="1529"/>
        <v>0</v>
      </c>
      <c r="BL413" s="343">
        <f t="shared" si="1529"/>
        <v>0</v>
      </c>
      <c r="BM413" s="343">
        <f t="shared" si="1529"/>
        <v>0</v>
      </c>
      <c r="BN413" s="257">
        <f t="shared" si="1529"/>
        <v>0</v>
      </c>
      <c r="BO413" s="346">
        <f t="shared" si="1529"/>
        <v>0</v>
      </c>
      <c r="BP413" s="346">
        <f t="shared" si="1529"/>
        <v>0</v>
      </c>
      <c r="BQ413" s="346">
        <f t="shared" si="1529"/>
        <v>0</v>
      </c>
      <c r="BR413" s="346">
        <f t="shared" si="1529"/>
        <v>0</v>
      </c>
      <c r="BS413" s="50"/>
      <c r="BT413" s="94"/>
      <c r="BU413" s="95"/>
      <c r="BV413" s="96"/>
      <c r="BW413" s="316" t="s">
        <v>249</v>
      </c>
      <c r="BX413" s="257">
        <f t="shared" ref="BX413:CI413" si="1530">IF(BX411=0,0,BX412/BX411)</f>
        <v>0</v>
      </c>
      <c r="BY413" s="343">
        <f t="shared" si="1530"/>
        <v>0</v>
      </c>
      <c r="BZ413" s="343">
        <f t="shared" si="1530"/>
        <v>0</v>
      </c>
      <c r="CA413" s="343">
        <f t="shared" si="1530"/>
        <v>0</v>
      </c>
      <c r="CB413" s="343">
        <f t="shared" si="1530"/>
        <v>0</v>
      </c>
      <c r="CC413" s="343">
        <f t="shared" si="1530"/>
        <v>0</v>
      </c>
      <c r="CD413" s="343">
        <f t="shared" si="1530"/>
        <v>0</v>
      </c>
      <c r="CE413" s="257">
        <f t="shared" si="1530"/>
        <v>0</v>
      </c>
      <c r="CF413" s="346">
        <f t="shared" si="1530"/>
        <v>0</v>
      </c>
      <c r="CG413" s="346">
        <f t="shared" si="1530"/>
        <v>0</v>
      </c>
      <c r="CH413" s="346">
        <f t="shared" si="1530"/>
        <v>0</v>
      </c>
      <c r="CI413" s="346">
        <f t="shared" si="1530"/>
        <v>0</v>
      </c>
      <c r="CJ413" s="50"/>
      <c r="CK413" s="94"/>
      <c r="CL413" s="95"/>
      <c r="CM413" s="96"/>
      <c r="CN413" s="316" t="s">
        <v>249</v>
      </c>
      <c r="CO413" s="257">
        <f t="shared" ref="CO413:CZ413" si="1531">IF(CO411=0,0,CO412/CO411)</f>
        <v>0</v>
      </c>
      <c r="CP413" s="343">
        <f t="shared" si="1531"/>
        <v>0</v>
      </c>
      <c r="CQ413" s="343">
        <f t="shared" si="1531"/>
        <v>0</v>
      </c>
      <c r="CR413" s="343">
        <f t="shared" si="1531"/>
        <v>0</v>
      </c>
      <c r="CS413" s="343">
        <f t="shared" si="1531"/>
        <v>0</v>
      </c>
      <c r="CT413" s="343">
        <f t="shared" si="1531"/>
        <v>0</v>
      </c>
      <c r="CU413" s="343">
        <f t="shared" si="1531"/>
        <v>0</v>
      </c>
      <c r="CV413" s="257">
        <f t="shared" si="1531"/>
        <v>0</v>
      </c>
      <c r="CW413" s="346">
        <f t="shared" si="1531"/>
        <v>0</v>
      </c>
      <c r="CX413" s="346">
        <f t="shared" si="1531"/>
        <v>0</v>
      </c>
      <c r="CY413" s="346">
        <f t="shared" si="1531"/>
        <v>0</v>
      </c>
      <c r="CZ413" s="346">
        <f t="shared" si="1531"/>
        <v>0</v>
      </c>
      <c r="DA413" s="50"/>
      <c r="DB413" s="94"/>
      <c r="DC413" s="95"/>
      <c r="DD413" s="96"/>
      <c r="DE413" s="316" t="s">
        <v>249</v>
      </c>
      <c r="DF413" s="257">
        <f t="shared" ref="DF413" si="1532">IF(DF411=0,0,DF412/DF411)</f>
        <v>0</v>
      </c>
      <c r="DG413" s="50"/>
    </row>
    <row r="414" spans="1:111" s="14" customFormat="1" ht="15" customHeight="1">
      <c r="A414" s="50"/>
      <c r="B414" s="94"/>
      <c r="C414" s="95" t="s">
        <v>114</v>
      </c>
      <c r="D414" s="96"/>
      <c r="E414" s="316" t="s">
        <v>22</v>
      </c>
      <c r="F414" s="69"/>
      <c r="G414" s="77"/>
      <c r="H414" s="69"/>
      <c r="I414" s="77"/>
      <c r="J414" s="69"/>
      <c r="K414" s="77"/>
      <c r="L414" s="69"/>
      <c r="M414" s="77"/>
      <c r="N414" s="67"/>
      <c r="O414" s="75"/>
      <c r="P414" s="67"/>
      <c r="Q414" s="75"/>
      <c r="R414" s="50"/>
      <c r="S414" s="94"/>
      <c r="T414" s="95" t="s">
        <v>114</v>
      </c>
      <c r="U414" s="96"/>
      <c r="V414" s="316" t="s">
        <v>22</v>
      </c>
      <c r="W414" s="69"/>
      <c r="X414" s="77"/>
      <c r="Y414" s="69"/>
      <c r="Z414" s="77"/>
      <c r="AA414" s="69"/>
      <c r="AB414" s="77"/>
      <c r="AC414" s="69"/>
      <c r="AD414" s="77"/>
      <c r="AE414" s="67"/>
      <c r="AF414" s="75"/>
      <c r="AG414" s="67"/>
      <c r="AH414" s="75"/>
      <c r="AI414" s="50"/>
      <c r="AJ414" s="94"/>
      <c r="AK414" s="95" t="s">
        <v>114</v>
      </c>
      <c r="AL414" s="96"/>
      <c r="AM414" s="316" t="s">
        <v>22</v>
      </c>
      <c r="AN414" s="257"/>
      <c r="AO414" s="257"/>
      <c r="AP414" s="257"/>
      <c r="AQ414" s="257"/>
      <c r="AR414" s="257"/>
      <c r="AS414" s="257"/>
      <c r="AT414" s="257"/>
      <c r="AU414" s="257"/>
      <c r="AV414" s="258"/>
      <c r="AW414" s="258"/>
      <c r="AX414" s="258"/>
      <c r="AY414" s="258"/>
      <c r="AZ414" s="50"/>
      <c r="BA414" s="268"/>
      <c r="BB414" s="48"/>
      <c r="BC414" s="94"/>
      <c r="BD414" s="95" t="s">
        <v>114</v>
      </c>
      <c r="BE414" s="96"/>
      <c r="BF414" s="316" t="s">
        <v>22</v>
      </c>
      <c r="BG414" s="257">
        <f t="shared" ref="BG414:BG415" si="1533">F414</f>
        <v>0</v>
      </c>
      <c r="BH414" s="257">
        <f>G414+BG414</f>
        <v>0</v>
      </c>
      <c r="BI414" s="257">
        <f>H414+BH414</f>
        <v>0</v>
      </c>
      <c r="BJ414" s="257">
        <f>I414+BI414</f>
        <v>0</v>
      </c>
      <c r="BK414" s="257">
        <f>J414+BJ414</f>
        <v>0</v>
      </c>
      <c r="BL414" s="257">
        <f>K414+BK414</f>
        <v>0</v>
      </c>
      <c r="BM414" s="257">
        <f>L414+BL414</f>
        <v>0</v>
      </c>
      <c r="BN414" s="257">
        <f>M414+BM414</f>
        <v>0</v>
      </c>
      <c r="BO414" s="258">
        <f>N414+BN414</f>
        <v>0</v>
      </c>
      <c r="BP414" s="258">
        <f>O414+BO414</f>
        <v>0</v>
      </c>
      <c r="BQ414" s="258">
        <f>P414+BP414</f>
        <v>0</v>
      </c>
      <c r="BR414" s="258">
        <f>Q414+BQ414</f>
        <v>0</v>
      </c>
      <c r="BS414" s="50"/>
      <c r="BT414" s="94"/>
      <c r="BU414" s="95" t="s">
        <v>114</v>
      </c>
      <c r="BV414" s="96"/>
      <c r="BW414" s="316" t="s">
        <v>22</v>
      </c>
      <c r="BX414" s="257">
        <f t="shared" ref="BX414:BX415" si="1534">W414</f>
        <v>0</v>
      </c>
      <c r="BY414" s="257">
        <f>X414+BX414</f>
        <v>0</v>
      </c>
      <c r="BZ414" s="257">
        <f>Y414+BY414</f>
        <v>0</v>
      </c>
      <c r="CA414" s="257">
        <f>Z414+BZ414</f>
        <v>0</v>
      </c>
      <c r="CB414" s="257">
        <f>AA414+CA414</f>
        <v>0</v>
      </c>
      <c r="CC414" s="257">
        <f>AB414+CB414</f>
        <v>0</v>
      </c>
      <c r="CD414" s="257">
        <f>AC414+CC414</f>
        <v>0</v>
      </c>
      <c r="CE414" s="257">
        <f>AD414+CD414</f>
        <v>0</v>
      </c>
      <c r="CF414" s="258">
        <f>AE414+CE414</f>
        <v>0</v>
      </c>
      <c r="CG414" s="258">
        <f>AF414+CF414</f>
        <v>0</v>
      </c>
      <c r="CH414" s="258">
        <f>AG414+CG414</f>
        <v>0</v>
      </c>
      <c r="CI414" s="258">
        <f>AH414+CH414</f>
        <v>0</v>
      </c>
      <c r="CJ414" s="50"/>
      <c r="CK414" s="94"/>
      <c r="CL414" s="95" t="s">
        <v>114</v>
      </c>
      <c r="CM414" s="96"/>
      <c r="CN414" s="316" t="s">
        <v>22</v>
      </c>
      <c r="CO414" s="257">
        <f t="shared" ref="CO414:CO415" si="1535">AN414</f>
        <v>0</v>
      </c>
      <c r="CP414" s="257">
        <f>AO414+CO414</f>
        <v>0</v>
      </c>
      <c r="CQ414" s="257">
        <f>AP414+CP414</f>
        <v>0</v>
      </c>
      <c r="CR414" s="257">
        <f>AQ414+CQ414</f>
        <v>0</v>
      </c>
      <c r="CS414" s="257">
        <f>AR414+CR414</f>
        <v>0</v>
      </c>
      <c r="CT414" s="257">
        <f>AS414+CS414</f>
        <v>0</v>
      </c>
      <c r="CU414" s="257">
        <f>AT414+CT414</f>
        <v>0</v>
      </c>
      <c r="CV414" s="257">
        <f>AU414+CU414</f>
        <v>0</v>
      </c>
      <c r="CW414" s="258">
        <f>AV414+CV414</f>
        <v>0</v>
      </c>
      <c r="CX414" s="258">
        <f>AW414+CW414</f>
        <v>0</v>
      </c>
      <c r="CY414" s="258">
        <f>AX414+CX414</f>
        <v>0</v>
      </c>
      <c r="CZ414" s="258">
        <f>AY414+CY414</f>
        <v>0</v>
      </c>
      <c r="DA414" s="50"/>
      <c r="DB414" s="94"/>
      <c r="DC414" s="95" t="s">
        <v>114</v>
      </c>
      <c r="DD414" s="96"/>
      <c r="DE414" s="316" t="s">
        <v>22</v>
      </c>
      <c r="DF414" s="257"/>
      <c r="DG414" s="50"/>
    </row>
    <row r="415" spans="1:111" s="14" customFormat="1" ht="15" customHeight="1">
      <c r="A415" s="50"/>
      <c r="B415" s="94"/>
      <c r="C415" s="95"/>
      <c r="D415" s="96"/>
      <c r="E415" s="316" t="s">
        <v>140</v>
      </c>
      <c r="F415" s="69"/>
      <c r="G415" s="77"/>
      <c r="H415" s="69"/>
      <c r="I415" s="77"/>
      <c r="J415" s="69"/>
      <c r="K415" s="77"/>
      <c r="L415" s="69"/>
      <c r="M415" s="77"/>
      <c r="N415" s="67"/>
      <c r="O415" s="75"/>
      <c r="P415" s="67"/>
      <c r="Q415" s="75"/>
      <c r="R415" s="50"/>
      <c r="S415" s="94"/>
      <c r="T415" s="95"/>
      <c r="U415" s="96"/>
      <c r="V415" s="316" t="s">
        <v>140</v>
      </c>
      <c r="W415" s="69"/>
      <c r="X415" s="77"/>
      <c r="Y415" s="69"/>
      <c r="Z415" s="77"/>
      <c r="AA415" s="69"/>
      <c r="AB415" s="77"/>
      <c r="AC415" s="69"/>
      <c r="AD415" s="77"/>
      <c r="AE415" s="67"/>
      <c r="AF415" s="75"/>
      <c r="AG415" s="67"/>
      <c r="AH415" s="75"/>
      <c r="AI415" s="50"/>
      <c r="AJ415" s="94"/>
      <c r="AK415" s="95"/>
      <c r="AL415" s="96"/>
      <c r="AM415" s="316" t="s">
        <v>140</v>
      </c>
      <c r="AN415" s="257"/>
      <c r="AO415" s="257"/>
      <c r="AP415" s="257"/>
      <c r="AQ415" s="257"/>
      <c r="AR415" s="257"/>
      <c r="AS415" s="257"/>
      <c r="AT415" s="257"/>
      <c r="AU415" s="257"/>
      <c r="AV415" s="258"/>
      <c r="AW415" s="258"/>
      <c r="AX415" s="258"/>
      <c r="AY415" s="258"/>
      <c r="AZ415" s="50"/>
      <c r="BA415" s="268"/>
      <c r="BB415" s="48"/>
      <c r="BC415" s="94"/>
      <c r="BD415" s="95"/>
      <c r="BE415" s="96"/>
      <c r="BF415" s="316" t="s">
        <v>140</v>
      </c>
      <c r="BG415" s="257">
        <f t="shared" si="1533"/>
        <v>0</v>
      </c>
      <c r="BH415" s="257">
        <f>G415+BG415</f>
        <v>0</v>
      </c>
      <c r="BI415" s="257">
        <f>H415+BH415</f>
        <v>0</v>
      </c>
      <c r="BJ415" s="257">
        <f>I415+BI415</f>
        <v>0</v>
      </c>
      <c r="BK415" s="257">
        <f>J415+BJ415</f>
        <v>0</v>
      </c>
      <c r="BL415" s="257">
        <f>K415+BK415</f>
        <v>0</v>
      </c>
      <c r="BM415" s="257">
        <f>L415+BL415</f>
        <v>0</v>
      </c>
      <c r="BN415" s="257">
        <f>M415+BM415</f>
        <v>0</v>
      </c>
      <c r="BO415" s="258">
        <f>N415+BN415</f>
        <v>0</v>
      </c>
      <c r="BP415" s="258">
        <f>O415+BO415</f>
        <v>0</v>
      </c>
      <c r="BQ415" s="258">
        <f>P415+BP415</f>
        <v>0</v>
      </c>
      <c r="BR415" s="258">
        <f>Q415+BQ415</f>
        <v>0</v>
      </c>
      <c r="BS415" s="50"/>
      <c r="BT415" s="94"/>
      <c r="BU415" s="95"/>
      <c r="BV415" s="96"/>
      <c r="BW415" s="316" t="s">
        <v>140</v>
      </c>
      <c r="BX415" s="257">
        <f t="shared" si="1534"/>
        <v>0</v>
      </c>
      <c r="BY415" s="257">
        <f>X415+BX415</f>
        <v>0</v>
      </c>
      <c r="BZ415" s="257">
        <f>Y415+BY415</f>
        <v>0</v>
      </c>
      <c r="CA415" s="257">
        <f>Z415+BZ415</f>
        <v>0</v>
      </c>
      <c r="CB415" s="257">
        <f>AA415+CA415</f>
        <v>0</v>
      </c>
      <c r="CC415" s="257">
        <f>AB415+CB415</f>
        <v>0</v>
      </c>
      <c r="CD415" s="257">
        <f>AC415+CC415</f>
        <v>0</v>
      </c>
      <c r="CE415" s="257">
        <f>AD415+CD415</f>
        <v>0</v>
      </c>
      <c r="CF415" s="258">
        <f>AE415+CE415</f>
        <v>0</v>
      </c>
      <c r="CG415" s="258">
        <f>AF415+CF415</f>
        <v>0</v>
      </c>
      <c r="CH415" s="258">
        <f>AG415+CG415</f>
        <v>0</v>
      </c>
      <c r="CI415" s="258">
        <f>AH415+CH415</f>
        <v>0</v>
      </c>
      <c r="CJ415" s="50"/>
      <c r="CK415" s="94"/>
      <c r="CL415" s="95"/>
      <c r="CM415" s="96"/>
      <c r="CN415" s="316" t="s">
        <v>140</v>
      </c>
      <c r="CO415" s="257">
        <f t="shared" si="1535"/>
        <v>0</v>
      </c>
      <c r="CP415" s="257">
        <f>AO415+CO415</f>
        <v>0</v>
      </c>
      <c r="CQ415" s="257">
        <f>AP415+CP415</f>
        <v>0</v>
      </c>
      <c r="CR415" s="257">
        <f>AQ415+CQ415</f>
        <v>0</v>
      </c>
      <c r="CS415" s="257">
        <f>AR415+CR415</f>
        <v>0</v>
      </c>
      <c r="CT415" s="257">
        <f>AS415+CS415</f>
        <v>0</v>
      </c>
      <c r="CU415" s="257">
        <f>AT415+CT415</f>
        <v>0</v>
      </c>
      <c r="CV415" s="257">
        <f>AU415+CU415</f>
        <v>0</v>
      </c>
      <c r="CW415" s="258">
        <f>AV415+CV415</f>
        <v>0</v>
      </c>
      <c r="CX415" s="258">
        <f>AW415+CW415</f>
        <v>0</v>
      </c>
      <c r="CY415" s="258">
        <f>AX415+CX415</f>
        <v>0</v>
      </c>
      <c r="CZ415" s="258">
        <f>AY415+CY415</f>
        <v>0</v>
      </c>
      <c r="DA415" s="50"/>
      <c r="DB415" s="94"/>
      <c r="DC415" s="95"/>
      <c r="DD415" s="96"/>
      <c r="DE415" s="316" t="s">
        <v>140</v>
      </c>
      <c r="DF415" s="257"/>
      <c r="DG415" s="50"/>
    </row>
    <row r="416" spans="1:111" s="14" customFormat="1" ht="15" customHeight="1">
      <c r="A416" s="50"/>
      <c r="B416" s="94"/>
      <c r="C416" s="95"/>
      <c r="D416" s="96"/>
      <c r="E416" s="316" t="s">
        <v>249</v>
      </c>
      <c r="F416" s="69">
        <f t="shared" si="1517"/>
        <v>0</v>
      </c>
      <c r="G416" s="77">
        <f t="shared" si="1517"/>
        <v>0</v>
      </c>
      <c r="H416" s="69">
        <f t="shared" si="1517"/>
        <v>0</v>
      </c>
      <c r="I416" s="77">
        <f t="shared" si="1517"/>
        <v>0</v>
      </c>
      <c r="J416" s="69">
        <f t="shared" si="1517"/>
        <v>0</v>
      </c>
      <c r="K416" s="77">
        <f t="shared" si="1517"/>
        <v>0</v>
      </c>
      <c r="L416" s="69">
        <f t="shared" si="1517"/>
        <v>0</v>
      </c>
      <c r="M416" s="77">
        <f t="shared" si="1517"/>
        <v>0</v>
      </c>
      <c r="N416" s="67">
        <f t="shared" si="1517"/>
        <v>0</v>
      </c>
      <c r="O416" s="75">
        <f t="shared" si="1517"/>
        <v>0</v>
      </c>
      <c r="P416" s="67">
        <f t="shared" si="1517"/>
        <v>0</v>
      </c>
      <c r="Q416" s="75">
        <f t="shared" si="1517"/>
        <v>0</v>
      </c>
      <c r="R416" s="50"/>
      <c r="S416" s="94"/>
      <c r="T416" s="95"/>
      <c r="U416" s="96"/>
      <c r="V416" s="316" t="s">
        <v>249</v>
      </c>
      <c r="W416" s="69">
        <f t="shared" ref="W416:AH416" si="1536">IF(W414=0,0,W415/W414)</f>
        <v>0</v>
      </c>
      <c r="X416" s="77">
        <f t="shared" si="1536"/>
        <v>0</v>
      </c>
      <c r="Y416" s="69">
        <f t="shared" si="1536"/>
        <v>0</v>
      </c>
      <c r="Z416" s="77">
        <f t="shared" si="1536"/>
        <v>0</v>
      </c>
      <c r="AA416" s="69">
        <f t="shared" si="1536"/>
        <v>0</v>
      </c>
      <c r="AB416" s="77">
        <f t="shared" si="1536"/>
        <v>0</v>
      </c>
      <c r="AC416" s="69">
        <f t="shared" si="1536"/>
        <v>0</v>
      </c>
      <c r="AD416" s="77">
        <f t="shared" si="1536"/>
        <v>0</v>
      </c>
      <c r="AE416" s="67">
        <f t="shared" si="1536"/>
        <v>0</v>
      </c>
      <c r="AF416" s="75">
        <f t="shared" si="1536"/>
        <v>0</v>
      </c>
      <c r="AG416" s="67">
        <f t="shared" si="1536"/>
        <v>0</v>
      </c>
      <c r="AH416" s="75">
        <f t="shared" si="1536"/>
        <v>0</v>
      </c>
      <c r="AI416" s="50"/>
      <c r="AJ416" s="94"/>
      <c r="AK416" s="95"/>
      <c r="AL416" s="96"/>
      <c r="AM416" s="316" t="s">
        <v>249</v>
      </c>
      <c r="AN416" s="257">
        <f t="shared" ref="AN416:AY416" si="1537">IF(AN414=0,0,AN415/AN414)</f>
        <v>0</v>
      </c>
      <c r="AO416" s="257">
        <f t="shared" si="1537"/>
        <v>0</v>
      </c>
      <c r="AP416" s="257">
        <f t="shared" si="1537"/>
        <v>0</v>
      </c>
      <c r="AQ416" s="257">
        <f t="shared" si="1537"/>
        <v>0</v>
      </c>
      <c r="AR416" s="257">
        <f t="shared" si="1537"/>
        <v>0</v>
      </c>
      <c r="AS416" s="257">
        <f t="shared" si="1537"/>
        <v>0</v>
      </c>
      <c r="AT416" s="257">
        <f t="shared" si="1537"/>
        <v>0</v>
      </c>
      <c r="AU416" s="257">
        <f t="shared" si="1537"/>
        <v>0</v>
      </c>
      <c r="AV416" s="258">
        <f t="shared" si="1537"/>
        <v>0</v>
      </c>
      <c r="AW416" s="258">
        <f t="shared" si="1537"/>
        <v>0</v>
      </c>
      <c r="AX416" s="258">
        <f t="shared" si="1537"/>
        <v>0</v>
      </c>
      <c r="AY416" s="258">
        <f t="shared" si="1537"/>
        <v>0</v>
      </c>
      <c r="AZ416" s="50"/>
      <c r="BA416" s="268"/>
      <c r="BB416" s="48"/>
      <c r="BC416" s="94"/>
      <c r="BD416" s="95"/>
      <c r="BE416" s="96"/>
      <c r="BF416" s="316" t="s">
        <v>249</v>
      </c>
      <c r="BG416" s="257">
        <f t="shared" ref="BG416:BR416" si="1538">IF(BG414=0,0,BG415/BG414)</f>
        <v>0</v>
      </c>
      <c r="BH416" s="257">
        <f t="shared" si="1538"/>
        <v>0</v>
      </c>
      <c r="BI416" s="257">
        <f t="shared" si="1538"/>
        <v>0</v>
      </c>
      <c r="BJ416" s="257">
        <f t="shared" si="1538"/>
        <v>0</v>
      </c>
      <c r="BK416" s="257">
        <f t="shared" si="1538"/>
        <v>0</v>
      </c>
      <c r="BL416" s="257">
        <f t="shared" si="1538"/>
        <v>0</v>
      </c>
      <c r="BM416" s="257">
        <f t="shared" si="1538"/>
        <v>0</v>
      </c>
      <c r="BN416" s="257">
        <f t="shared" si="1538"/>
        <v>0</v>
      </c>
      <c r="BO416" s="258">
        <f t="shared" si="1538"/>
        <v>0</v>
      </c>
      <c r="BP416" s="258">
        <f t="shared" si="1538"/>
        <v>0</v>
      </c>
      <c r="BQ416" s="258">
        <f t="shared" si="1538"/>
        <v>0</v>
      </c>
      <c r="BR416" s="258">
        <f t="shared" si="1538"/>
        <v>0</v>
      </c>
      <c r="BS416" s="50"/>
      <c r="BT416" s="94"/>
      <c r="BU416" s="95"/>
      <c r="BV416" s="96"/>
      <c r="BW416" s="316" t="s">
        <v>249</v>
      </c>
      <c r="BX416" s="257">
        <f t="shared" ref="BX416:CI416" si="1539">IF(BX414=0,0,BX415/BX414)</f>
        <v>0</v>
      </c>
      <c r="BY416" s="257">
        <f t="shared" si="1539"/>
        <v>0</v>
      </c>
      <c r="BZ416" s="257">
        <f t="shared" si="1539"/>
        <v>0</v>
      </c>
      <c r="CA416" s="257">
        <f t="shared" si="1539"/>
        <v>0</v>
      </c>
      <c r="CB416" s="257">
        <f t="shared" si="1539"/>
        <v>0</v>
      </c>
      <c r="CC416" s="257">
        <f t="shared" si="1539"/>
        <v>0</v>
      </c>
      <c r="CD416" s="257">
        <f t="shared" si="1539"/>
        <v>0</v>
      </c>
      <c r="CE416" s="257">
        <f t="shared" si="1539"/>
        <v>0</v>
      </c>
      <c r="CF416" s="258">
        <f t="shared" si="1539"/>
        <v>0</v>
      </c>
      <c r="CG416" s="258">
        <f t="shared" si="1539"/>
        <v>0</v>
      </c>
      <c r="CH416" s="258">
        <f t="shared" si="1539"/>
        <v>0</v>
      </c>
      <c r="CI416" s="258">
        <f t="shared" si="1539"/>
        <v>0</v>
      </c>
      <c r="CJ416" s="50"/>
      <c r="CK416" s="94"/>
      <c r="CL416" s="95"/>
      <c r="CM416" s="96"/>
      <c r="CN416" s="316" t="s">
        <v>249</v>
      </c>
      <c r="CO416" s="257">
        <f t="shared" ref="CO416:CZ416" si="1540">IF(CO414=0,0,CO415/CO414)</f>
        <v>0</v>
      </c>
      <c r="CP416" s="257">
        <f t="shared" si="1540"/>
        <v>0</v>
      </c>
      <c r="CQ416" s="257">
        <f t="shared" si="1540"/>
        <v>0</v>
      </c>
      <c r="CR416" s="257">
        <f t="shared" si="1540"/>
        <v>0</v>
      </c>
      <c r="CS416" s="257">
        <f t="shared" si="1540"/>
        <v>0</v>
      </c>
      <c r="CT416" s="257">
        <f t="shared" si="1540"/>
        <v>0</v>
      </c>
      <c r="CU416" s="257">
        <f t="shared" si="1540"/>
        <v>0</v>
      </c>
      <c r="CV416" s="257">
        <f t="shared" si="1540"/>
        <v>0</v>
      </c>
      <c r="CW416" s="258">
        <f t="shared" si="1540"/>
        <v>0</v>
      </c>
      <c r="CX416" s="258">
        <f t="shared" si="1540"/>
        <v>0</v>
      </c>
      <c r="CY416" s="258">
        <f t="shared" si="1540"/>
        <v>0</v>
      </c>
      <c r="CZ416" s="258">
        <f t="shared" si="1540"/>
        <v>0</v>
      </c>
      <c r="DA416" s="50"/>
      <c r="DB416" s="94"/>
      <c r="DC416" s="95"/>
      <c r="DD416" s="96"/>
      <c r="DE416" s="316" t="s">
        <v>249</v>
      </c>
      <c r="DF416" s="257">
        <f t="shared" ref="DF416" si="1541">IF(DF414=0,0,DF415/DF414)</f>
        <v>0</v>
      </c>
      <c r="DG416" s="50"/>
    </row>
    <row r="417" spans="1:111" s="14" customFormat="1" ht="15" customHeight="1">
      <c r="A417" s="50"/>
      <c r="B417" s="94"/>
      <c r="C417" s="95" t="s">
        <v>115</v>
      </c>
      <c r="D417" s="96"/>
      <c r="E417" s="316" t="s">
        <v>22</v>
      </c>
      <c r="F417" s="69"/>
      <c r="G417" s="86"/>
      <c r="H417" s="81"/>
      <c r="I417" s="86"/>
      <c r="J417" s="81"/>
      <c r="K417" s="86"/>
      <c r="L417" s="81"/>
      <c r="M417" s="77"/>
      <c r="N417" s="66"/>
      <c r="O417" s="74"/>
      <c r="P417" s="66"/>
      <c r="Q417" s="74"/>
      <c r="R417" s="50"/>
      <c r="S417" s="94"/>
      <c r="T417" s="95" t="s">
        <v>115</v>
      </c>
      <c r="U417" s="96"/>
      <c r="V417" s="316" t="s">
        <v>22</v>
      </c>
      <c r="W417" s="69"/>
      <c r="X417" s="86"/>
      <c r="Y417" s="81"/>
      <c r="Z417" s="86"/>
      <c r="AA417" s="81"/>
      <c r="AB417" s="86"/>
      <c r="AC417" s="81"/>
      <c r="AD417" s="77"/>
      <c r="AE417" s="66"/>
      <c r="AF417" s="74"/>
      <c r="AG417" s="66"/>
      <c r="AH417" s="74"/>
      <c r="AI417" s="50"/>
      <c r="AJ417" s="94"/>
      <c r="AK417" s="95" t="s">
        <v>115</v>
      </c>
      <c r="AL417" s="96"/>
      <c r="AM417" s="316" t="s">
        <v>22</v>
      </c>
      <c r="AN417" s="257"/>
      <c r="AO417" s="343"/>
      <c r="AP417" s="343"/>
      <c r="AQ417" s="343"/>
      <c r="AR417" s="343"/>
      <c r="AS417" s="343"/>
      <c r="AT417" s="343"/>
      <c r="AU417" s="257"/>
      <c r="AV417" s="346"/>
      <c r="AW417" s="346"/>
      <c r="AX417" s="346"/>
      <c r="AY417" s="346"/>
      <c r="AZ417" s="50"/>
      <c r="BA417" s="268"/>
      <c r="BB417" s="48"/>
      <c r="BC417" s="94"/>
      <c r="BD417" s="95" t="s">
        <v>115</v>
      </c>
      <c r="BE417" s="96"/>
      <c r="BF417" s="316" t="s">
        <v>22</v>
      </c>
      <c r="BG417" s="257">
        <f t="shared" ref="BG417:BG418" si="1542">F417</f>
        <v>0</v>
      </c>
      <c r="BH417" s="343">
        <f>G417+BG417</f>
        <v>0</v>
      </c>
      <c r="BI417" s="343">
        <f>H417+BH417</f>
        <v>0</v>
      </c>
      <c r="BJ417" s="343">
        <f>I417+BI417</f>
        <v>0</v>
      </c>
      <c r="BK417" s="343">
        <f>J417+BJ417</f>
        <v>0</v>
      </c>
      <c r="BL417" s="343">
        <f>K417+BK417</f>
        <v>0</v>
      </c>
      <c r="BM417" s="343">
        <f>L417+BL417</f>
        <v>0</v>
      </c>
      <c r="BN417" s="257">
        <f>M417+BM417</f>
        <v>0</v>
      </c>
      <c r="BO417" s="346">
        <f>N417+BN417</f>
        <v>0</v>
      </c>
      <c r="BP417" s="346">
        <f>O417+BO417</f>
        <v>0</v>
      </c>
      <c r="BQ417" s="346">
        <f>P417+BP417</f>
        <v>0</v>
      </c>
      <c r="BR417" s="346">
        <f>Q417+BQ417</f>
        <v>0</v>
      </c>
      <c r="BS417" s="50"/>
      <c r="BT417" s="94"/>
      <c r="BU417" s="95" t="s">
        <v>115</v>
      </c>
      <c r="BV417" s="96"/>
      <c r="BW417" s="316" t="s">
        <v>22</v>
      </c>
      <c r="BX417" s="257">
        <f t="shared" ref="BX417:BX418" si="1543">W417</f>
        <v>0</v>
      </c>
      <c r="BY417" s="343">
        <f>X417+BX417</f>
        <v>0</v>
      </c>
      <c r="BZ417" s="343">
        <f>Y417+BY417</f>
        <v>0</v>
      </c>
      <c r="CA417" s="343">
        <f>Z417+BZ417</f>
        <v>0</v>
      </c>
      <c r="CB417" s="343">
        <f>AA417+CA417</f>
        <v>0</v>
      </c>
      <c r="CC417" s="343">
        <f>AB417+CB417</f>
        <v>0</v>
      </c>
      <c r="CD417" s="343">
        <f>AC417+CC417</f>
        <v>0</v>
      </c>
      <c r="CE417" s="257">
        <f>AD417+CD417</f>
        <v>0</v>
      </c>
      <c r="CF417" s="346">
        <f>AE417+CE417</f>
        <v>0</v>
      </c>
      <c r="CG417" s="346">
        <f>AF417+CF417</f>
        <v>0</v>
      </c>
      <c r="CH417" s="346">
        <f>AG417+CG417</f>
        <v>0</v>
      </c>
      <c r="CI417" s="346">
        <f>AH417+CH417</f>
        <v>0</v>
      </c>
      <c r="CJ417" s="50"/>
      <c r="CK417" s="94"/>
      <c r="CL417" s="95" t="s">
        <v>115</v>
      </c>
      <c r="CM417" s="96"/>
      <c r="CN417" s="316" t="s">
        <v>22</v>
      </c>
      <c r="CO417" s="257">
        <f t="shared" ref="CO417:CO418" si="1544">AN417</f>
        <v>0</v>
      </c>
      <c r="CP417" s="343">
        <f>AO417+CO417</f>
        <v>0</v>
      </c>
      <c r="CQ417" s="343">
        <f>AP417+CP417</f>
        <v>0</v>
      </c>
      <c r="CR417" s="343">
        <f>AQ417+CQ417</f>
        <v>0</v>
      </c>
      <c r="CS417" s="343">
        <f>AR417+CR417</f>
        <v>0</v>
      </c>
      <c r="CT417" s="343">
        <f>AS417+CS417</f>
        <v>0</v>
      </c>
      <c r="CU417" s="343">
        <f>AT417+CT417</f>
        <v>0</v>
      </c>
      <c r="CV417" s="257">
        <f>AU417+CU417</f>
        <v>0</v>
      </c>
      <c r="CW417" s="346">
        <f>AV417+CV417</f>
        <v>0</v>
      </c>
      <c r="CX417" s="346">
        <f>AW417+CW417</f>
        <v>0</v>
      </c>
      <c r="CY417" s="346">
        <f>AX417+CX417</f>
        <v>0</v>
      </c>
      <c r="CZ417" s="346">
        <f>AY417+CY417</f>
        <v>0</v>
      </c>
      <c r="DA417" s="50"/>
      <c r="DB417" s="94"/>
      <c r="DC417" s="95" t="s">
        <v>115</v>
      </c>
      <c r="DD417" s="96"/>
      <c r="DE417" s="316" t="s">
        <v>22</v>
      </c>
      <c r="DF417" s="257"/>
      <c r="DG417" s="50"/>
    </row>
    <row r="418" spans="1:111" s="14" customFormat="1" ht="15" customHeight="1">
      <c r="A418" s="50"/>
      <c r="B418" s="94"/>
      <c r="C418" s="95"/>
      <c r="D418" s="96"/>
      <c r="E418" s="316" t="s">
        <v>140</v>
      </c>
      <c r="F418" s="69"/>
      <c r="G418" s="86"/>
      <c r="H418" s="81"/>
      <c r="I418" s="86"/>
      <c r="J418" s="81"/>
      <c r="K418" s="86"/>
      <c r="L418" s="81"/>
      <c r="M418" s="77"/>
      <c r="N418" s="66"/>
      <c r="O418" s="74"/>
      <c r="P418" s="66"/>
      <c r="Q418" s="74"/>
      <c r="R418" s="50"/>
      <c r="S418" s="94"/>
      <c r="T418" s="95"/>
      <c r="U418" s="96"/>
      <c r="V418" s="316" t="s">
        <v>140</v>
      </c>
      <c r="W418" s="69"/>
      <c r="X418" s="86"/>
      <c r="Y418" s="81"/>
      <c r="Z418" s="86"/>
      <c r="AA418" s="81"/>
      <c r="AB418" s="86"/>
      <c r="AC418" s="81"/>
      <c r="AD418" s="77"/>
      <c r="AE418" s="66"/>
      <c r="AF418" s="74"/>
      <c r="AG418" s="66"/>
      <c r="AH418" s="74"/>
      <c r="AI418" s="50"/>
      <c r="AJ418" s="94"/>
      <c r="AK418" s="95"/>
      <c r="AL418" s="96"/>
      <c r="AM418" s="316" t="s">
        <v>140</v>
      </c>
      <c r="AN418" s="257"/>
      <c r="AO418" s="343"/>
      <c r="AP418" s="343"/>
      <c r="AQ418" s="343"/>
      <c r="AR418" s="343"/>
      <c r="AS418" s="343"/>
      <c r="AT418" s="343"/>
      <c r="AU418" s="257"/>
      <c r="AV418" s="346"/>
      <c r="AW418" s="346"/>
      <c r="AX418" s="346"/>
      <c r="AY418" s="346"/>
      <c r="AZ418" s="50"/>
      <c r="BA418" s="268"/>
      <c r="BB418" s="48"/>
      <c r="BC418" s="94"/>
      <c r="BD418" s="95"/>
      <c r="BE418" s="96"/>
      <c r="BF418" s="316" t="s">
        <v>140</v>
      </c>
      <c r="BG418" s="257">
        <f t="shared" si="1542"/>
        <v>0</v>
      </c>
      <c r="BH418" s="343">
        <f>G418+BG418</f>
        <v>0</v>
      </c>
      <c r="BI418" s="343">
        <f>H418+BH418</f>
        <v>0</v>
      </c>
      <c r="BJ418" s="343">
        <f>I418+BI418</f>
        <v>0</v>
      </c>
      <c r="BK418" s="343">
        <f>J418+BJ418</f>
        <v>0</v>
      </c>
      <c r="BL418" s="343">
        <f>K418+BK418</f>
        <v>0</v>
      </c>
      <c r="BM418" s="343">
        <f>L418+BL418</f>
        <v>0</v>
      </c>
      <c r="BN418" s="257">
        <f>M418+BM418</f>
        <v>0</v>
      </c>
      <c r="BO418" s="346">
        <f>N418+BN418</f>
        <v>0</v>
      </c>
      <c r="BP418" s="346">
        <f>O418+BO418</f>
        <v>0</v>
      </c>
      <c r="BQ418" s="346">
        <f>P418+BP418</f>
        <v>0</v>
      </c>
      <c r="BR418" s="346">
        <f>Q418+BQ418</f>
        <v>0</v>
      </c>
      <c r="BS418" s="50"/>
      <c r="BT418" s="94"/>
      <c r="BU418" s="95"/>
      <c r="BV418" s="96"/>
      <c r="BW418" s="316" t="s">
        <v>140</v>
      </c>
      <c r="BX418" s="257">
        <f t="shared" si="1543"/>
        <v>0</v>
      </c>
      <c r="BY418" s="343">
        <f>X418+BX418</f>
        <v>0</v>
      </c>
      <c r="BZ418" s="343">
        <f>Y418+BY418</f>
        <v>0</v>
      </c>
      <c r="CA418" s="343">
        <f>Z418+BZ418</f>
        <v>0</v>
      </c>
      <c r="CB418" s="343">
        <f>AA418+CA418</f>
        <v>0</v>
      </c>
      <c r="CC418" s="343">
        <f>AB418+CB418</f>
        <v>0</v>
      </c>
      <c r="CD418" s="343">
        <f>AC418+CC418</f>
        <v>0</v>
      </c>
      <c r="CE418" s="257">
        <f>AD418+CD418</f>
        <v>0</v>
      </c>
      <c r="CF418" s="346">
        <f>AE418+CE418</f>
        <v>0</v>
      </c>
      <c r="CG418" s="346">
        <f>AF418+CF418</f>
        <v>0</v>
      </c>
      <c r="CH418" s="346">
        <f>AG418+CG418</f>
        <v>0</v>
      </c>
      <c r="CI418" s="346">
        <f>AH418+CH418</f>
        <v>0</v>
      </c>
      <c r="CJ418" s="50"/>
      <c r="CK418" s="94"/>
      <c r="CL418" s="95"/>
      <c r="CM418" s="96"/>
      <c r="CN418" s="316" t="s">
        <v>140</v>
      </c>
      <c r="CO418" s="257">
        <f t="shared" si="1544"/>
        <v>0</v>
      </c>
      <c r="CP418" s="343">
        <f>AO418+CO418</f>
        <v>0</v>
      </c>
      <c r="CQ418" s="343">
        <f>AP418+CP418</f>
        <v>0</v>
      </c>
      <c r="CR418" s="343">
        <f>AQ418+CQ418</f>
        <v>0</v>
      </c>
      <c r="CS418" s="343">
        <f>AR418+CR418</f>
        <v>0</v>
      </c>
      <c r="CT418" s="343">
        <f>AS418+CS418</f>
        <v>0</v>
      </c>
      <c r="CU418" s="343">
        <f>AT418+CT418</f>
        <v>0</v>
      </c>
      <c r="CV418" s="257">
        <f>AU418+CU418</f>
        <v>0</v>
      </c>
      <c r="CW418" s="346">
        <f>AV418+CV418</f>
        <v>0</v>
      </c>
      <c r="CX418" s="346">
        <f>AW418+CW418</f>
        <v>0</v>
      </c>
      <c r="CY418" s="346">
        <f>AX418+CX418</f>
        <v>0</v>
      </c>
      <c r="CZ418" s="346">
        <f>AY418+CY418</f>
        <v>0</v>
      </c>
      <c r="DA418" s="50"/>
      <c r="DB418" s="94"/>
      <c r="DC418" s="95"/>
      <c r="DD418" s="96"/>
      <c r="DE418" s="316" t="s">
        <v>140</v>
      </c>
      <c r="DF418" s="257"/>
      <c r="DG418" s="50"/>
    </row>
    <row r="419" spans="1:111" s="14" customFormat="1" ht="15" customHeight="1">
      <c r="A419" s="50"/>
      <c r="B419" s="94"/>
      <c r="C419" s="95"/>
      <c r="D419" s="96"/>
      <c r="E419" s="316" t="s">
        <v>249</v>
      </c>
      <c r="F419" s="69">
        <f t="shared" si="1517"/>
        <v>0</v>
      </c>
      <c r="G419" s="86">
        <f t="shared" si="1517"/>
        <v>0</v>
      </c>
      <c r="H419" s="81">
        <f t="shared" si="1517"/>
        <v>0</v>
      </c>
      <c r="I419" s="86">
        <f t="shared" si="1517"/>
        <v>0</v>
      </c>
      <c r="J419" s="81">
        <f t="shared" si="1517"/>
        <v>0</v>
      </c>
      <c r="K419" s="86">
        <f t="shared" si="1517"/>
        <v>0</v>
      </c>
      <c r="L419" s="81">
        <f t="shared" si="1517"/>
        <v>0</v>
      </c>
      <c r="M419" s="77">
        <f t="shared" si="1517"/>
        <v>0</v>
      </c>
      <c r="N419" s="66">
        <f t="shared" si="1517"/>
        <v>0</v>
      </c>
      <c r="O419" s="74">
        <f t="shared" si="1517"/>
        <v>0</v>
      </c>
      <c r="P419" s="66">
        <f t="shared" si="1517"/>
        <v>0</v>
      </c>
      <c r="Q419" s="74">
        <f t="shared" si="1517"/>
        <v>0</v>
      </c>
      <c r="R419" s="50"/>
      <c r="S419" s="94"/>
      <c r="T419" s="95"/>
      <c r="U419" s="96"/>
      <c r="V419" s="316" t="s">
        <v>249</v>
      </c>
      <c r="W419" s="69">
        <f t="shared" ref="W419:AH419" si="1545">IF(W417=0,0,W418/W417)</f>
        <v>0</v>
      </c>
      <c r="X419" s="86">
        <f t="shared" si="1545"/>
        <v>0</v>
      </c>
      <c r="Y419" s="81">
        <f t="shared" si="1545"/>
        <v>0</v>
      </c>
      <c r="Z419" s="86">
        <f t="shared" si="1545"/>
        <v>0</v>
      </c>
      <c r="AA419" s="81">
        <f t="shared" si="1545"/>
        <v>0</v>
      </c>
      <c r="AB419" s="86">
        <f t="shared" si="1545"/>
        <v>0</v>
      </c>
      <c r="AC419" s="81">
        <f t="shared" si="1545"/>
        <v>0</v>
      </c>
      <c r="AD419" s="77">
        <f t="shared" si="1545"/>
        <v>0</v>
      </c>
      <c r="AE419" s="66">
        <f t="shared" si="1545"/>
        <v>0</v>
      </c>
      <c r="AF419" s="74">
        <f t="shared" si="1545"/>
        <v>0</v>
      </c>
      <c r="AG419" s="66">
        <f t="shared" si="1545"/>
        <v>0</v>
      </c>
      <c r="AH419" s="74">
        <f t="shared" si="1545"/>
        <v>0</v>
      </c>
      <c r="AI419" s="50"/>
      <c r="AJ419" s="94"/>
      <c r="AK419" s="95"/>
      <c r="AL419" s="96"/>
      <c r="AM419" s="316" t="s">
        <v>249</v>
      </c>
      <c r="AN419" s="257">
        <f t="shared" ref="AN419:AY419" si="1546">IF(AN417=0,0,AN418/AN417)</f>
        <v>0</v>
      </c>
      <c r="AO419" s="343">
        <f t="shared" si="1546"/>
        <v>0</v>
      </c>
      <c r="AP419" s="343">
        <f t="shared" si="1546"/>
        <v>0</v>
      </c>
      <c r="AQ419" s="343">
        <f t="shared" si="1546"/>
        <v>0</v>
      </c>
      <c r="AR419" s="343">
        <f t="shared" si="1546"/>
        <v>0</v>
      </c>
      <c r="AS419" s="343">
        <f t="shared" si="1546"/>
        <v>0</v>
      </c>
      <c r="AT419" s="343">
        <f t="shared" si="1546"/>
        <v>0</v>
      </c>
      <c r="AU419" s="257">
        <f t="shared" si="1546"/>
        <v>0</v>
      </c>
      <c r="AV419" s="346">
        <f t="shared" si="1546"/>
        <v>0</v>
      </c>
      <c r="AW419" s="346">
        <f t="shared" si="1546"/>
        <v>0</v>
      </c>
      <c r="AX419" s="346">
        <f t="shared" si="1546"/>
        <v>0</v>
      </c>
      <c r="AY419" s="346">
        <f t="shared" si="1546"/>
        <v>0</v>
      </c>
      <c r="AZ419" s="50"/>
      <c r="BA419" s="268"/>
      <c r="BB419" s="48"/>
      <c r="BC419" s="94"/>
      <c r="BD419" s="95"/>
      <c r="BE419" s="96"/>
      <c r="BF419" s="316" t="s">
        <v>249</v>
      </c>
      <c r="BG419" s="257">
        <f t="shared" ref="BG419:BR419" si="1547">IF(BG417=0,0,BG418/BG417)</f>
        <v>0</v>
      </c>
      <c r="BH419" s="343">
        <f t="shared" si="1547"/>
        <v>0</v>
      </c>
      <c r="BI419" s="343">
        <f t="shared" si="1547"/>
        <v>0</v>
      </c>
      <c r="BJ419" s="343">
        <f t="shared" si="1547"/>
        <v>0</v>
      </c>
      <c r="BK419" s="343">
        <f t="shared" si="1547"/>
        <v>0</v>
      </c>
      <c r="BL419" s="343">
        <f t="shared" si="1547"/>
        <v>0</v>
      </c>
      <c r="BM419" s="343">
        <f t="shared" si="1547"/>
        <v>0</v>
      </c>
      <c r="BN419" s="257">
        <f t="shared" si="1547"/>
        <v>0</v>
      </c>
      <c r="BO419" s="346">
        <f t="shared" si="1547"/>
        <v>0</v>
      </c>
      <c r="BP419" s="346">
        <f t="shared" si="1547"/>
        <v>0</v>
      </c>
      <c r="BQ419" s="346">
        <f t="shared" si="1547"/>
        <v>0</v>
      </c>
      <c r="BR419" s="346">
        <f t="shared" si="1547"/>
        <v>0</v>
      </c>
      <c r="BS419" s="50"/>
      <c r="BT419" s="94"/>
      <c r="BU419" s="95"/>
      <c r="BV419" s="96"/>
      <c r="BW419" s="316" t="s">
        <v>249</v>
      </c>
      <c r="BX419" s="257">
        <f t="shared" ref="BX419:CI419" si="1548">IF(BX417=0,0,BX418/BX417)</f>
        <v>0</v>
      </c>
      <c r="BY419" s="343">
        <f t="shared" si="1548"/>
        <v>0</v>
      </c>
      <c r="BZ419" s="343">
        <f t="shared" si="1548"/>
        <v>0</v>
      </c>
      <c r="CA419" s="343">
        <f t="shared" si="1548"/>
        <v>0</v>
      </c>
      <c r="CB419" s="343">
        <f t="shared" si="1548"/>
        <v>0</v>
      </c>
      <c r="CC419" s="343">
        <f t="shared" si="1548"/>
        <v>0</v>
      </c>
      <c r="CD419" s="343">
        <f t="shared" si="1548"/>
        <v>0</v>
      </c>
      <c r="CE419" s="257">
        <f t="shared" si="1548"/>
        <v>0</v>
      </c>
      <c r="CF419" s="346">
        <f t="shared" si="1548"/>
        <v>0</v>
      </c>
      <c r="CG419" s="346">
        <f t="shared" si="1548"/>
        <v>0</v>
      </c>
      <c r="CH419" s="346">
        <f t="shared" si="1548"/>
        <v>0</v>
      </c>
      <c r="CI419" s="346">
        <f t="shared" si="1548"/>
        <v>0</v>
      </c>
      <c r="CJ419" s="50"/>
      <c r="CK419" s="94"/>
      <c r="CL419" s="95"/>
      <c r="CM419" s="96"/>
      <c r="CN419" s="316" t="s">
        <v>249</v>
      </c>
      <c r="CO419" s="257">
        <f t="shared" ref="CO419:CZ419" si="1549">IF(CO417=0,0,CO418/CO417)</f>
        <v>0</v>
      </c>
      <c r="CP419" s="343">
        <f t="shared" si="1549"/>
        <v>0</v>
      </c>
      <c r="CQ419" s="343">
        <f t="shared" si="1549"/>
        <v>0</v>
      </c>
      <c r="CR419" s="343">
        <f t="shared" si="1549"/>
        <v>0</v>
      </c>
      <c r="CS419" s="343">
        <f t="shared" si="1549"/>
        <v>0</v>
      </c>
      <c r="CT419" s="343">
        <f t="shared" si="1549"/>
        <v>0</v>
      </c>
      <c r="CU419" s="343">
        <f t="shared" si="1549"/>
        <v>0</v>
      </c>
      <c r="CV419" s="257">
        <f t="shared" si="1549"/>
        <v>0</v>
      </c>
      <c r="CW419" s="346">
        <f t="shared" si="1549"/>
        <v>0</v>
      </c>
      <c r="CX419" s="346">
        <f t="shared" si="1549"/>
        <v>0</v>
      </c>
      <c r="CY419" s="346">
        <f t="shared" si="1549"/>
        <v>0</v>
      </c>
      <c r="CZ419" s="346">
        <f t="shared" si="1549"/>
        <v>0</v>
      </c>
      <c r="DA419" s="50"/>
      <c r="DB419" s="94"/>
      <c r="DC419" s="95"/>
      <c r="DD419" s="96"/>
      <c r="DE419" s="316" t="s">
        <v>249</v>
      </c>
      <c r="DF419" s="257">
        <f t="shared" ref="DF419" si="1550">IF(DF417=0,0,DF418/DF417)</f>
        <v>0</v>
      </c>
      <c r="DG419" s="50"/>
    </row>
    <row r="420" spans="1:111" s="14" customFormat="1" ht="15" customHeight="1">
      <c r="A420" s="50"/>
      <c r="B420" s="94"/>
      <c r="C420" s="95" t="s">
        <v>116</v>
      </c>
      <c r="D420" s="96"/>
      <c r="E420" s="316" t="s">
        <v>22</v>
      </c>
      <c r="F420" s="69"/>
      <c r="G420" s="77"/>
      <c r="H420" s="69"/>
      <c r="I420" s="77"/>
      <c r="J420" s="69"/>
      <c r="K420" s="77"/>
      <c r="L420" s="69"/>
      <c r="M420" s="77"/>
      <c r="N420" s="67"/>
      <c r="O420" s="75"/>
      <c r="P420" s="67"/>
      <c r="Q420" s="75"/>
      <c r="R420" s="50"/>
      <c r="S420" s="94"/>
      <c r="T420" s="95" t="s">
        <v>116</v>
      </c>
      <c r="U420" s="96"/>
      <c r="V420" s="316" t="s">
        <v>22</v>
      </c>
      <c r="W420" s="69"/>
      <c r="X420" s="77"/>
      <c r="Y420" s="69"/>
      <c r="Z420" s="77"/>
      <c r="AA420" s="69"/>
      <c r="AB420" s="77"/>
      <c r="AC420" s="69"/>
      <c r="AD420" s="77"/>
      <c r="AE420" s="67"/>
      <c r="AF420" s="75"/>
      <c r="AG420" s="67"/>
      <c r="AH420" s="75"/>
      <c r="AI420" s="50"/>
      <c r="AJ420" s="94"/>
      <c r="AK420" s="95" t="s">
        <v>116</v>
      </c>
      <c r="AL420" s="96"/>
      <c r="AM420" s="316" t="s">
        <v>22</v>
      </c>
      <c r="AN420" s="257"/>
      <c r="AO420" s="257"/>
      <c r="AP420" s="257"/>
      <c r="AQ420" s="257"/>
      <c r="AR420" s="257"/>
      <c r="AS420" s="257"/>
      <c r="AT420" s="257"/>
      <c r="AU420" s="257"/>
      <c r="AV420" s="258"/>
      <c r="AW420" s="258"/>
      <c r="AX420" s="258"/>
      <c r="AY420" s="258"/>
      <c r="AZ420" s="50"/>
      <c r="BA420" s="268"/>
      <c r="BB420" s="48"/>
      <c r="BC420" s="94"/>
      <c r="BD420" s="95" t="s">
        <v>116</v>
      </c>
      <c r="BE420" s="96"/>
      <c r="BF420" s="316" t="s">
        <v>22</v>
      </c>
      <c r="BG420" s="257">
        <f t="shared" ref="BG420:BG421" si="1551">F420</f>
        <v>0</v>
      </c>
      <c r="BH420" s="257">
        <f>G420+BG420</f>
        <v>0</v>
      </c>
      <c r="BI420" s="257">
        <f>H420+BH420</f>
        <v>0</v>
      </c>
      <c r="BJ420" s="257">
        <f>I420+BI420</f>
        <v>0</v>
      </c>
      <c r="BK420" s="257">
        <f>J420+BJ420</f>
        <v>0</v>
      </c>
      <c r="BL420" s="257">
        <f>K420+BK420</f>
        <v>0</v>
      </c>
      <c r="BM420" s="257">
        <f>L420+BL420</f>
        <v>0</v>
      </c>
      <c r="BN420" s="257">
        <f>M420+BM420</f>
        <v>0</v>
      </c>
      <c r="BO420" s="258">
        <f>N420+BN420</f>
        <v>0</v>
      </c>
      <c r="BP420" s="258">
        <f>O420+BO420</f>
        <v>0</v>
      </c>
      <c r="BQ420" s="258">
        <f>P420+BP420</f>
        <v>0</v>
      </c>
      <c r="BR420" s="258">
        <f>Q420+BQ420</f>
        <v>0</v>
      </c>
      <c r="BS420" s="50"/>
      <c r="BT420" s="94"/>
      <c r="BU420" s="95" t="s">
        <v>116</v>
      </c>
      <c r="BV420" s="96"/>
      <c r="BW420" s="316" t="s">
        <v>22</v>
      </c>
      <c r="BX420" s="257">
        <f t="shared" ref="BX420:BX421" si="1552">W420</f>
        <v>0</v>
      </c>
      <c r="BY420" s="257">
        <f>X420+BX420</f>
        <v>0</v>
      </c>
      <c r="BZ420" s="257">
        <f>Y420+BY420</f>
        <v>0</v>
      </c>
      <c r="CA420" s="257">
        <f>Z420+BZ420</f>
        <v>0</v>
      </c>
      <c r="CB420" s="257">
        <f>AA420+CA420</f>
        <v>0</v>
      </c>
      <c r="CC420" s="257">
        <f>AB420+CB420</f>
        <v>0</v>
      </c>
      <c r="CD420" s="257">
        <f>AC420+CC420</f>
        <v>0</v>
      </c>
      <c r="CE420" s="257">
        <f>AD420+CD420</f>
        <v>0</v>
      </c>
      <c r="CF420" s="258">
        <f>AE420+CE420</f>
        <v>0</v>
      </c>
      <c r="CG420" s="258">
        <f>AF420+CF420</f>
        <v>0</v>
      </c>
      <c r="CH420" s="258">
        <f>AG420+CG420</f>
        <v>0</v>
      </c>
      <c r="CI420" s="258">
        <f>AH420+CH420</f>
        <v>0</v>
      </c>
      <c r="CJ420" s="50"/>
      <c r="CK420" s="94"/>
      <c r="CL420" s="95" t="s">
        <v>116</v>
      </c>
      <c r="CM420" s="96"/>
      <c r="CN420" s="316" t="s">
        <v>22</v>
      </c>
      <c r="CO420" s="257">
        <f t="shared" ref="CO420:CO421" si="1553">AN420</f>
        <v>0</v>
      </c>
      <c r="CP420" s="257">
        <f>AO420+CO420</f>
        <v>0</v>
      </c>
      <c r="CQ420" s="257">
        <f>AP420+CP420</f>
        <v>0</v>
      </c>
      <c r="CR420" s="257">
        <f>AQ420+CQ420</f>
        <v>0</v>
      </c>
      <c r="CS420" s="257">
        <f>AR420+CR420</f>
        <v>0</v>
      </c>
      <c r="CT420" s="257">
        <f>AS420+CS420</f>
        <v>0</v>
      </c>
      <c r="CU420" s="257">
        <f>AT420+CT420</f>
        <v>0</v>
      </c>
      <c r="CV420" s="257">
        <f>AU420+CU420</f>
        <v>0</v>
      </c>
      <c r="CW420" s="258">
        <f>AV420+CV420</f>
        <v>0</v>
      </c>
      <c r="CX420" s="258">
        <f>AW420+CW420</f>
        <v>0</v>
      </c>
      <c r="CY420" s="258">
        <f>AX420+CX420</f>
        <v>0</v>
      </c>
      <c r="CZ420" s="258">
        <f>AY420+CY420</f>
        <v>0</v>
      </c>
      <c r="DA420" s="50"/>
      <c r="DB420" s="94"/>
      <c r="DC420" s="95" t="s">
        <v>116</v>
      </c>
      <c r="DD420" s="96"/>
      <c r="DE420" s="316" t="s">
        <v>22</v>
      </c>
      <c r="DF420" s="257"/>
      <c r="DG420" s="50"/>
    </row>
    <row r="421" spans="1:111" s="14" customFormat="1" ht="15" customHeight="1">
      <c r="A421" s="50"/>
      <c r="B421" s="94"/>
      <c r="C421" s="95"/>
      <c r="D421" s="96"/>
      <c r="E421" s="316" t="s">
        <v>140</v>
      </c>
      <c r="F421" s="69"/>
      <c r="G421" s="77"/>
      <c r="H421" s="69"/>
      <c r="I421" s="77"/>
      <c r="J421" s="69"/>
      <c r="K421" s="77"/>
      <c r="L421" s="69"/>
      <c r="M421" s="77"/>
      <c r="N421" s="67"/>
      <c r="O421" s="75"/>
      <c r="P421" s="67"/>
      <c r="Q421" s="75"/>
      <c r="R421" s="50"/>
      <c r="S421" s="94"/>
      <c r="T421" s="95"/>
      <c r="U421" s="96"/>
      <c r="V421" s="316" t="s">
        <v>140</v>
      </c>
      <c r="W421" s="69"/>
      <c r="X421" s="77"/>
      <c r="Y421" s="69"/>
      <c r="Z421" s="77"/>
      <c r="AA421" s="69"/>
      <c r="AB421" s="77"/>
      <c r="AC421" s="69"/>
      <c r="AD421" s="77"/>
      <c r="AE421" s="67"/>
      <c r="AF421" s="75"/>
      <c r="AG421" s="67"/>
      <c r="AH421" s="75"/>
      <c r="AI421" s="50"/>
      <c r="AJ421" s="94"/>
      <c r="AK421" s="95"/>
      <c r="AL421" s="96"/>
      <c r="AM421" s="316" t="s">
        <v>140</v>
      </c>
      <c r="AN421" s="257"/>
      <c r="AO421" s="257"/>
      <c r="AP421" s="257"/>
      <c r="AQ421" s="257"/>
      <c r="AR421" s="257"/>
      <c r="AS421" s="257"/>
      <c r="AT421" s="257"/>
      <c r="AU421" s="257"/>
      <c r="AV421" s="258"/>
      <c r="AW421" s="258"/>
      <c r="AX421" s="258"/>
      <c r="AY421" s="258"/>
      <c r="AZ421" s="50"/>
      <c r="BA421" s="268"/>
      <c r="BB421" s="48"/>
      <c r="BC421" s="94"/>
      <c r="BD421" s="95"/>
      <c r="BE421" s="96"/>
      <c r="BF421" s="316" t="s">
        <v>140</v>
      </c>
      <c r="BG421" s="257">
        <f t="shared" si="1551"/>
        <v>0</v>
      </c>
      <c r="BH421" s="257">
        <f>G421+BG421</f>
        <v>0</v>
      </c>
      <c r="BI421" s="257">
        <f>H421+BH421</f>
        <v>0</v>
      </c>
      <c r="BJ421" s="257">
        <f>I421+BI421</f>
        <v>0</v>
      </c>
      <c r="BK421" s="257">
        <f>J421+BJ421</f>
        <v>0</v>
      </c>
      <c r="BL421" s="257">
        <f>K421+BK421</f>
        <v>0</v>
      </c>
      <c r="BM421" s="257">
        <f>L421+BL421</f>
        <v>0</v>
      </c>
      <c r="BN421" s="257">
        <f>M421+BM421</f>
        <v>0</v>
      </c>
      <c r="BO421" s="258">
        <f>N421+BN421</f>
        <v>0</v>
      </c>
      <c r="BP421" s="258">
        <f>O421+BO421</f>
        <v>0</v>
      </c>
      <c r="BQ421" s="258">
        <f>P421+BP421</f>
        <v>0</v>
      </c>
      <c r="BR421" s="258">
        <f>Q421+BQ421</f>
        <v>0</v>
      </c>
      <c r="BS421" s="50"/>
      <c r="BT421" s="94"/>
      <c r="BU421" s="95"/>
      <c r="BV421" s="96"/>
      <c r="BW421" s="316" t="s">
        <v>140</v>
      </c>
      <c r="BX421" s="257">
        <f t="shared" si="1552"/>
        <v>0</v>
      </c>
      <c r="BY421" s="257">
        <f>X421+BX421</f>
        <v>0</v>
      </c>
      <c r="BZ421" s="257">
        <f>Y421+BY421</f>
        <v>0</v>
      </c>
      <c r="CA421" s="257">
        <f>Z421+BZ421</f>
        <v>0</v>
      </c>
      <c r="CB421" s="257">
        <f>AA421+CA421</f>
        <v>0</v>
      </c>
      <c r="CC421" s="257">
        <f>AB421+CB421</f>
        <v>0</v>
      </c>
      <c r="CD421" s="257">
        <f>AC421+CC421</f>
        <v>0</v>
      </c>
      <c r="CE421" s="257">
        <f>AD421+CD421</f>
        <v>0</v>
      </c>
      <c r="CF421" s="258">
        <f>AE421+CE421</f>
        <v>0</v>
      </c>
      <c r="CG421" s="258">
        <f>AF421+CF421</f>
        <v>0</v>
      </c>
      <c r="CH421" s="258">
        <f>AG421+CG421</f>
        <v>0</v>
      </c>
      <c r="CI421" s="258">
        <f>AH421+CH421</f>
        <v>0</v>
      </c>
      <c r="CJ421" s="50"/>
      <c r="CK421" s="94"/>
      <c r="CL421" s="95"/>
      <c r="CM421" s="96"/>
      <c r="CN421" s="316" t="s">
        <v>140</v>
      </c>
      <c r="CO421" s="257">
        <f t="shared" si="1553"/>
        <v>0</v>
      </c>
      <c r="CP421" s="257">
        <f>AO421+CO421</f>
        <v>0</v>
      </c>
      <c r="CQ421" s="257">
        <f>AP421+CP421</f>
        <v>0</v>
      </c>
      <c r="CR421" s="257">
        <f>AQ421+CQ421</f>
        <v>0</v>
      </c>
      <c r="CS421" s="257">
        <f>AR421+CR421</f>
        <v>0</v>
      </c>
      <c r="CT421" s="257">
        <f>AS421+CS421</f>
        <v>0</v>
      </c>
      <c r="CU421" s="257">
        <f>AT421+CT421</f>
        <v>0</v>
      </c>
      <c r="CV421" s="257">
        <f>AU421+CU421</f>
        <v>0</v>
      </c>
      <c r="CW421" s="258">
        <f>AV421+CV421</f>
        <v>0</v>
      </c>
      <c r="CX421" s="258">
        <f>AW421+CW421</f>
        <v>0</v>
      </c>
      <c r="CY421" s="258">
        <f>AX421+CX421</f>
        <v>0</v>
      </c>
      <c r="CZ421" s="258">
        <f>AY421+CY421</f>
        <v>0</v>
      </c>
      <c r="DA421" s="50"/>
      <c r="DB421" s="94"/>
      <c r="DC421" s="95"/>
      <c r="DD421" s="96"/>
      <c r="DE421" s="316" t="s">
        <v>140</v>
      </c>
      <c r="DF421" s="257"/>
      <c r="DG421" s="50"/>
    </row>
    <row r="422" spans="1:111" s="14" customFormat="1" ht="15" customHeight="1">
      <c r="A422" s="50"/>
      <c r="B422" s="94"/>
      <c r="C422" s="95"/>
      <c r="D422" s="96"/>
      <c r="E422" s="316" t="s">
        <v>249</v>
      </c>
      <c r="F422" s="69">
        <f t="shared" si="1517"/>
        <v>0</v>
      </c>
      <c r="G422" s="77">
        <f t="shared" si="1517"/>
        <v>0</v>
      </c>
      <c r="H422" s="69">
        <f t="shared" si="1517"/>
        <v>0</v>
      </c>
      <c r="I422" s="77">
        <f t="shared" si="1517"/>
        <v>0</v>
      </c>
      <c r="J422" s="69">
        <f t="shared" si="1517"/>
        <v>0</v>
      </c>
      <c r="K422" s="77">
        <f t="shared" si="1517"/>
        <v>0</v>
      </c>
      <c r="L422" s="69">
        <f t="shared" si="1517"/>
        <v>0</v>
      </c>
      <c r="M422" s="77">
        <f t="shared" si="1517"/>
        <v>0</v>
      </c>
      <c r="N422" s="67">
        <f t="shared" si="1517"/>
        <v>0</v>
      </c>
      <c r="O422" s="75">
        <f t="shared" si="1517"/>
        <v>0</v>
      </c>
      <c r="P422" s="67">
        <f t="shared" si="1517"/>
        <v>0</v>
      </c>
      <c r="Q422" s="75">
        <f t="shared" si="1517"/>
        <v>0</v>
      </c>
      <c r="R422" s="50"/>
      <c r="S422" s="94"/>
      <c r="T422" s="95"/>
      <c r="U422" s="96"/>
      <c r="V422" s="316" t="s">
        <v>249</v>
      </c>
      <c r="W422" s="69">
        <f t="shared" ref="W422:AH422" si="1554">IF(W420=0,0,W421/W420)</f>
        <v>0</v>
      </c>
      <c r="X422" s="77">
        <f t="shared" si="1554"/>
        <v>0</v>
      </c>
      <c r="Y422" s="69">
        <f t="shared" si="1554"/>
        <v>0</v>
      </c>
      <c r="Z422" s="77">
        <f t="shared" si="1554"/>
        <v>0</v>
      </c>
      <c r="AA422" s="69">
        <f t="shared" si="1554"/>
        <v>0</v>
      </c>
      <c r="AB422" s="77">
        <f t="shared" si="1554"/>
        <v>0</v>
      </c>
      <c r="AC422" s="69">
        <f t="shared" si="1554"/>
        <v>0</v>
      </c>
      <c r="AD422" s="77">
        <f t="shared" si="1554"/>
        <v>0</v>
      </c>
      <c r="AE422" s="67">
        <f t="shared" si="1554"/>
        <v>0</v>
      </c>
      <c r="AF422" s="75">
        <f t="shared" si="1554"/>
        <v>0</v>
      </c>
      <c r="AG422" s="67">
        <f t="shared" si="1554"/>
        <v>0</v>
      </c>
      <c r="AH422" s="75">
        <f t="shared" si="1554"/>
        <v>0</v>
      </c>
      <c r="AI422" s="50"/>
      <c r="AJ422" s="94"/>
      <c r="AK422" s="95"/>
      <c r="AL422" s="96"/>
      <c r="AM422" s="316" t="s">
        <v>249</v>
      </c>
      <c r="AN422" s="257">
        <f t="shared" ref="AN422:AY422" si="1555">IF(AN420=0,0,AN421/AN420)</f>
        <v>0</v>
      </c>
      <c r="AO422" s="257">
        <f t="shared" si="1555"/>
        <v>0</v>
      </c>
      <c r="AP422" s="257">
        <f t="shared" si="1555"/>
        <v>0</v>
      </c>
      <c r="AQ422" s="257">
        <f t="shared" si="1555"/>
        <v>0</v>
      </c>
      <c r="AR422" s="257">
        <f t="shared" si="1555"/>
        <v>0</v>
      </c>
      <c r="AS422" s="257">
        <f t="shared" si="1555"/>
        <v>0</v>
      </c>
      <c r="AT422" s="257">
        <f t="shared" si="1555"/>
        <v>0</v>
      </c>
      <c r="AU422" s="257">
        <f t="shared" si="1555"/>
        <v>0</v>
      </c>
      <c r="AV422" s="258">
        <f t="shared" si="1555"/>
        <v>0</v>
      </c>
      <c r="AW422" s="258">
        <f t="shared" si="1555"/>
        <v>0</v>
      </c>
      <c r="AX422" s="258">
        <f t="shared" si="1555"/>
        <v>0</v>
      </c>
      <c r="AY422" s="258">
        <f t="shared" si="1555"/>
        <v>0</v>
      </c>
      <c r="AZ422" s="50"/>
      <c r="BA422" s="268"/>
      <c r="BB422" s="48"/>
      <c r="BC422" s="94"/>
      <c r="BD422" s="95"/>
      <c r="BE422" s="96"/>
      <c r="BF422" s="316" t="s">
        <v>249</v>
      </c>
      <c r="BG422" s="257">
        <f t="shared" ref="BG422:BR422" si="1556">IF(BG420=0,0,BG421/BG420)</f>
        <v>0</v>
      </c>
      <c r="BH422" s="257">
        <f t="shared" si="1556"/>
        <v>0</v>
      </c>
      <c r="BI422" s="257">
        <f t="shared" si="1556"/>
        <v>0</v>
      </c>
      <c r="BJ422" s="257">
        <f t="shared" si="1556"/>
        <v>0</v>
      </c>
      <c r="BK422" s="257">
        <f t="shared" si="1556"/>
        <v>0</v>
      </c>
      <c r="BL422" s="257">
        <f t="shared" si="1556"/>
        <v>0</v>
      </c>
      <c r="BM422" s="257">
        <f t="shared" si="1556"/>
        <v>0</v>
      </c>
      <c r="BN422" s="257">
        <f t="shared" si="1556"/>
        <v>0</v>
      </c>
      <c r="BO422" s="258">
        <f t="shared" si="1556"/>
        <v>0</v>
      </c>
      <c r="BP422" s="258">
        <f t="shared" si="1556"/>
        <v>0</v>
      </c>
      <c r="BQ422" s="258">
        <f t="shared" si="1556"/>
        <v>0</v>
      </c>
      <c r="BR422" s="258">
        <f t="shared" si="1556"/>
        <v>0</v>
      </c>
      <c r="BS422" s="50"/>
      <c r="BT422" s="94"/>
      <c r="BU422" s="95"/>
      <c r="BV422" s="96"/>
      <c r="BW422" s="316" t="s">
        <v>249</v>
      </c>
      <c r="BX422" s="257">
        <f t="shared" ref="BX422:CI422" si="1557">IF(BX420=0,0,BX421/BX420)</f>
        <v>0</v>
      </c>
      <c r="BY422" s="257">
        <f t="shared" si="1557"/>
        <v>0</v>
      </c>
      <c r="BZ422" s="257">
        <f t="shared" si="1557"/>
        <v>0</v>
      </c>
      <c r="CA422" s="257">
        <f t="shared" si="1557"/>
        <v>0</v>
      </c>
      <c r="CB422" s="257">
        <f t="shared" si="1557"/>
        <v>0</v>
      </c>
      <c r="CC422" s="257">
        <f t="shared" si="1557"/>
        <v>0</v>
      </c>
      <c r="CD422" s="257">
        <f t="shared" si="1557"/>
        <v>0</v>
      </c>
      <c r="CE422" s="257">
        <f t="shared" si="1557"/>
        <v>0</v>
      </c>
      <c r="CF422" s="258">
        <f t="shared" si="1557"/>
        <v>0</v>
      </c>
      <c r="CG422" s="258">
        <f t="shared" si="1557"/>
        <v>0</v>
      </c>
      <c r="CH422" s="258">
        <f t="shared" si="1557"/>
        <v>0</v>
      </c>
      <c r="CI422" s="258">
        <f t="shared" si="1557"/>
        <v>0</v>
      </c>
      <c r="CJ422" s="50"/>
      <c r="CK422" s="94"/>
      <c r="CL422" s="95"/>
      <c r="CM422" s="96"/>
      <c r="CN422" s="316" t="s">
        <v>249</v>
      </c>
      <c r="CO422" s="257">
        <f t="shared" ref="CO422:CZ422" si="1558">IF(CO420=0,0,CO421/CO420)</f>
        <v>0</v>
      </c>
      <c r="CP422" s="257">
        <f t="shared" si="1558"/>
        <v>0</v>
      </c>
      <c r="CQ422" s="257">
        <f t="shared" si="1558"/>
        <v>0</v>
      </c>
      <c r="CR422" s="257">
        <f t="shared" si="1558"/>
        <v>0</v>
      </c>
      <c r="CS422" s="257">
        <f t="shared" si="1558"/>
        <v>0</v>
      </c>
      <c r="CT422" s="257">
        <f t="shared" si="1558"/>
        <v>0</v>
      </c>
      <c r="CU422" s="257">
        <f t="shared" si="1558"/>
        <v>0</v>
      </c>
      <c r="CV422" s="257">
        <f t="shared" si="1558"/>
        <v>0</v>
      </c>
      <c r="CW422" s="258">
        <f t="shared" si="1558"/>
        <v>0</v>
      </c>
      <c r="CX422" s="258">
        <f t="shared" si="1558"/>
        <v>0</v>
      </c>
      <c r="CY422" s="258">
        <f t="shared" si="1558"/>
        <v>0</v>
      </c>
      <c r="CZ422" s="258">
        <f t="shared" si="1558"/>
        <v>0</v>
      </c>
      <c r="DA422" s="50"/>
      <c r="DB422" s="94"/>
      <c r="DC422" s="95"/>
      <c r="DD422" s="96"/>
      <c r="DE422" s="316" t="s">
        <v>249</v>
      </c>
      <c r="DF422" s="257">
        <f t="shared" ref="DF422" si="1559">IF(DF420=0,0,DF421/DF420)</f>
        <v>0</v>
      </c>
      <c r="DG422" s="50"/>
    </row>
    <row r="423" spans="1:111" s="14" customFormat="1" ht="15" customHeight="1">
      <c r="A423" s="50"/>
      <c r="B423" s="94"/>
      <c r="C423" s="95" t="s">
        <v>117</v>
      </c>
      <c r="D423" s="96"/>
      <c r="E423" s="316" t="s">
        <v>22</v>
      </c>
      <c r="F423" s="69"/>
      <c r="G423" s="86"/>
      <c r="H423" s="81"/>
      <c r="I423" s="86"/>
      <c r="J423" s="81"/>
      <c r="K423" s="86"/>
      <c r="L423" s="81"/>
      <c r="M423" s="77"/>
      <c r="N423" s="66"/>
      <c r="O423" s="74"/>
      <c r="P423" s="66"/>
      <c r="Q423" s="74"/>
      <c r="R423" s="50"/>
      <c r="S423" s="94"/>
      <c r="T423" s="95" t="s">
        <v>117</v>
      </c>
      <c r="U423" s="96"/>
      <c r="V423" s="316" t="s">
        <v>22</v>
      </c>
      <c r="W423" s="69"/>
      <c r="X423" s="86"/>
      <c r="Y423" s="81"/>
      <c r="Z423" s="86"/>
      <c r="AA423" s="81"/>
      <c r="AB423" s="86"/>
      <c r="AC423" s="81"/>
      <c r="AD423" s="77"/>
      <c r="AE423" s="66"/>
      <c r="AF423" s="74"/>
      <c r="AG423" s="66"/>
      <c r="AH423" s="74"/>
      <c r="AI423" s="50"/>
      <c r="AJ423" s="94"/>
      <c r="AK423" s="95" t="s">
        <v>117</v>
      </c>
      <c r="AL423" s="96"/>
      <c r="AM423" s="316" t="s">
        <v>22</v>
      </c>
      <c r="AN423" s="257"/>
      <c r="AO423" s="343"/>
      <c r="AP423" s="343"/>
      <c r="AQ423" s="343"/>
      <c r="AR423" s="343"/>
      <c r="AS423" s="343"/>
      <c r="AT423" s="343"/>
      <c r="AU423" s="257"/>
      <c r="AV423" s="346"/>
      <c r="AW423" s="346"/>
      <c r="AX423" s="346"/>
      <c r="AY423" s="346"/>
      <c r="AZ423" s="50"/>
      <c r="BA423" s="268"/>
      <c r="BB423" s="48"/>
      <c r="BC423" s="94"/>
      <c r="BD423" s="95" t="s">
        <v>117</v>
      </c>
      <c r="BE423" s="96"/>
      <c r="BF423" s="316" t="s">
        <v>22</v>
      </c>
      <c r="BG423" s="257">
        <f t="shared" ref="BG423:BG424" si="1560">F423</f>
        <v>0</v>
      </c>
      <c r="BH423" s="343">
        <f>G423+BG423</f>
        <v>0</v>
      </c>
      <c r="BI423" s="343">
        <f>H423+BH423</f>
        <v>0</v>
      </c>
      <c r="BJ423" s="343">
        <f>I423+BI423</f>
        <v>0</v>
      </c>
      <c r="BK423" s="343">
        <f>J423+BJ423</f>
        <v>0</v>
      </c>
      <c r="BL423" s="343">
        <f>K423+BK423</f>
        <v>0</v>
      </c>
      <c r="BM423" s="343">
        <f>L423+BL423</f>
        <v>0</v>
      </c>
      <c r="BN423" s="257">
        <f>M423+BM423</f>
        <v>0</v>
      </c>
      <c r="BO423" s="346">
        <f>N423+BN423</f>
        <v>0</v>
      </c>
      <c r="BP423" s="346">
        <f>O423+BO423</f>
        <v>0</v>
      </c>
      <c r="BQ423" s="346">
        <f>P423+BP423</f>
        <v>0</v>
      </c>
      <c r="BR423" s="346">
        <f>Q423+BQ423</f>
        <v>0</v>
      </c>
      <c r="BS423" s="50"/>
      <c r="BT423" s="94"/>
      <c r="BU423" s="95" t="s">
        <v>117</v>
      </c>
      <c r="BV423" s="96"/>
      <c r="BW423" s="316" t="s">
        <v>22</v>
      </c>
      <c r="BX423" s="257">
        <f t="shared" ref="BX423:BX424" si="1561">W423</f>
        <v>0</v>
      </c>
      <c r="BY423" s="343">
        <f>X423+BX423</f>
        <v>0</v>
      </c>
      <c r="BZ423" s="343">
        <f>Y423+BY423</f>
        <v>0</v>
      </c>
      <c r="CA423" s="343">
        <f>Z423+BZ423</f>
        <v>0</v>
      </c>
      <c r="CB423" s="343">
        <f>AA423+CA423</f>
        <v>0</v>
      </c>
      <c r="CC423" s="343">
        <f>AB423+CB423</f>
        <v>0</v>
      </c>
      <c r="CD423" s="343">
        <f>AC423+CC423</f>
        <v>0</v>
      </c>
      <c r="CE423" s="257">
        <f>AD423+CD423</f>
        <v>0</v>
      </c>
      <c r="CF423" s="346">
        <f>AE423+CE423</f>
        <v>0</v>
      </c>
      <c r="CG423" s="346">
        <f>AF423+CF423</f>
        <v>0</v>
      </c>
      <c r="CH423" s="346">
        <f>AG423+CG423</f>
        <v>0</v>
      </c>
      <c r="CI423" s="346">
        <f>AH423+CH423</f>
        <v>0</v>
      </c>
      <c r="CJ423" s="50"/>
      <c r="CK423" s="94"/>
      <c r="CL423" s="95" t="s">
        <v>117</v>
      </c>
      <c r="CM423" s="96"/>
      <c r="CN423" s="316" t="s">
        <v>22</v>
      </c>
      <c r="CO423" s="257">
        <f t="shared" ref="CO423:CO424" si="1562">AN423</f>
        <v>0</v>
      </c>
      <c r="CP423" s="343">
        <f>AO423+CO423</f>
        <v>0</v>
      </c>
      <c r="CQ423" s="343">
        <f>AP423+CP423</f>
        <v>0</v>
      </c>
      <c r="CR423" s="343">
        <f>AQ423+CQ423</f>
        <v>0</v>
      </c>
      <c r="CS423" s="343">
        <f>AR423+CR423</f>
        <v>0</v>
      </c>
      <c r="CT423" s="343">
        <f>AS423+CS423</f>
        <v>0</v>
      </c>
      <c r="CU423" s="343">
        <f>AT423+CT423</f>
        <v>0</v>
      </c>
      <c r="CV423" s="257">
        <f>AU423+CU423</f>
        <v>0</v>
      </c>
      <c r="CW423" s="346">
        <f>AV423+CV423</f>
        <v>0</v>
      </c>
      <c r="CX423" s="346">
        <f>AW423+CW423</f>
        <v>0</v>
      </c>
      <c r="CY423" s="346">
        <f>AX423+CX423</f>
        <v>0</v>
      </c>
      <c r="CZ423" s="346">
        <f>AY423+CY423</f>
        <v>0</v>
      </c>
      <c r="DA423" s="50"/>
      <c r="DB423" s="94"/>
      <c r="DC423" s="95" t="s">
        <v>117</v>
      </c>
      <c r="DD423" s="96"/>
      <c r="DE423" s="316" t="s">
        <v>22</v>
      </c>
      <c r="DF423" s="257"/>
      <c r="DG423" s="50"/>
    </row>
    <row r="424" spans="1:111" s="14" customFormat="1" ht="15" customHeight="1">
      <c r="A424" s="50"/>
      <c r="B424" s="94"/>
      <c r="C424" s="95"/>
      <c r="D424" s="96"/>
      <c r="E424" s="316" t="s">
        <v>140</v>
      </c>
      <c r="F424" s="69"/>
      <c r="G424" s="86"/>
      <c r="H424" s="81"/>
      <c r="I424" s="86"/>
      <c r="J424" s="81"/>
      <c r="K424" s="86"/>
      <c r="L424" s="81"/>
      <c r="M424" s="77"/>
      <c r="N424" s="66"/>
      <c r="O424" s="74"/>
      <c r="P424" s="66"/>
      <c r="Q424" s="74"/>
      <c r="R424" s="50"/>
      <c r="S424" s="94"/>
      <c r="T424" s="95"/>
      <c r="U424" s="96"/>
      <c r="V424" s="316" t="s">
        <v>140</v>
      </c>
      <c r="W424" s="69"/>
      <c r="X424" s="86"/>
      <c r="Y424" s="81"/>
      <c r="Z424" s="86"/>
      <c r="AA424" s="81"/>
      <c r="AB424" s="86"/>
      <c r="AC424" s="81"/>
      <c r="AD424" s="77"/>
      <c r="AE424" s="66"/>
      <c r="AF424" s="74"/>
      <c r="AG424" s="66"/>
      <c r="AH424" s="74"/>
      <c r="AI424" s="50"/>
      <c r="AJ424" s="94"/>
      <c r="AK424" s="95"/>
      <c r="AL424" s="96"/>
      <c r="AM424" s="316" t="s">
        <v>140</v>
      </c>
      <c r="AN424" s="257"/>
      <c r="AO424" s="343"/>
      <c r="AP424" s="343"/>
      <c r="AQ424" s="343"/>
      <c r="AR424" s="343"/>
      <c r="AS424" s="343"/>
      <c r="AT424" s="343"/>
      <c r="AU424" s="257"/>
      <c r="AV424" s="346"/>
      <c r="AW424" s="346"/>
      <c r="AX424" s="346"/>
      <c r="AY424" s="346"/>
      <c r="AZ424" s="50"/>
      <c r="BA424" s="268"/>
      <c r="BB424" s="48"/>
      <c r="BC424" s="94"/>
      <c r="BD424" s="95"/>
      <c r="BE424" s="96"/>
      <c r="BF424" s="316" t="s">
        <v>140</v>
      </c>
      <c r="BG424" s="257">
        <f t="shared" si="1560"/>
        <v>0</v>
      </c>
      <c r="BH424" s="343">
        <f>G424+BG424</f>
        <v>0</v>
      </c>
      <c r="BI424" s="343">
        <f>H424+BH424</f>
        <v>0</v>
      </c>
      <c r="BJ424" s="343">
        <f>I424+BI424</f>
        <v>0</v>
      </c>
      <c r="BK424" s="343">
        <f>J424+BJ424</f>
        <v>0</v>
      </c>
      <c r="BL424" s="343">
        <f>K424+BK424</f>
        <v>0</v>
      </c>
      <c r="BM424" s="343">
        <f>L424+BL424</f>
        <v>0</v>
      </c>
      <c r="BN424" s="257">
        <f>M424+BM424</f>
        <v>0</v>
      </c>
      <c r="BO424" s="346">
        <f>N424+BN424</f>
        <v>0</v>
      </c>
      <c r="BP424" s="346">
        <f>O424+BO424</f>
        <v>0</v>
      </c>
      <c r="BQ424" s="346">
        <f>P424+BP424</f>
        <v>0</v>
      </c>
      <c r="BR424" s="346">
        <f>Q424+BQ424</f>
        <v>0</v>
      </c>
      <c r="BS424" s="50"/>
      <c r="BT424" s="94"/>
      <c r="BU424" s="95"/>
      <c r="BV424" s="96"/>
      <c r="BW424" s="316" t="s">
        <v>140</v>
      </c>
      <c r="BX424" s="257">
        <f t="shared" si="1561"/>
        <v>0</v>
      </c>
      <c r="BY424" s="343">
        <f>X424+BX424</f>
        <v>0</v>
      </c>
      <c r="BZ424" s="343">
        <f>Y424+BY424</f>
        <v>0</v>
      </c>
      <c r="CA424" s="343">
        <f>Z424+BZ424</f>
        <v>0</v>
      </c>
      <c r="CB424" s="343">
        <f>AA424+CA424</f>
        <v>0</v>
      </c>
      <c r="CC424" s="343">
        <f>AB424+CB424</f>
        <v>0</v>
      </c>
      <c r="CD424" s="343">
        <f>AC424+CC424</f>
        <v>0</v>
      </c>
      <c r="CE424" s="257">
        <f>AD424+CD424</f>
        <v>0</v>
      </c>
      <c r="CF424" s="346">
        <f>AE424+CE424</f>
        <v>0</v>
      </c>
      <c r="CG424" s="346">
        <f>AF424+CF424</f>
        <v>0</v>
      </c>
      <c r="CH424" s="346">
        <f>AG424+CG424</f>
        <v>0</v>
      </c>
      <c r="CI424" s="346">
        <f>AH424+CH424</f>
        <v>0</v>
      </c>
      <c r="CJ424" s="50"/>
      <c r="CK424" s="94"/>
      <c r="CL424" s="95"/>
      <c r="CM424" s="96"/>
      <c r="CN424" s="316" t="s">
        <v>140</v>
      </c>
      <c r="CO424" s="257">
        <f t="shared" si="1562"/>
        <v>0</v>
      </c>
      <c r="CP424" s="343">
        <f>AO424+CO424</f>
        <v>0</v>
      </c>
      <c r="CQ424" s="343">
        <f>AP424+CP424</f>
        <v>0</v>
      </c>
      <c r="CR424" s="343">
        <f>AQ424+CQ424</f>
        <v>0</v>
      </c>
      <c r="CS424" s="343">
        <f>AR424+CR424</f>
        <v>0</v>
      </c>
      <c r="CT424" s="343">
        <f>AS424+CS424</f>
        <v>0</v>
      </c>
      <c r="CU424" s="343">
        <f>AT424+CT424</f>
        <v>0</v>
      </c>
      <c r="CV424" s="257">
        <f>AU424+CU424</f>
        <v>0</v>
      </c>
      <c r="CW424" s="346">
        <f>AV424+CV424</f>
        <v>0</v>
      </c>
      <c r="CX424" s="346">
        <f>AW424+CW424</f>
        <v>0</v>
      </c>
      <c r="CY424" s="346">
        <f>AX424+CX424</f>
        <v>0</v>
      </c>
      <c r="CZ424" s="346">
        <f>AY424+CY424</f>
        <v>0</v>
      </c>
      <c r="DA424" s="50"/>
      <c r="DB424" s="94"/>
      <c r="DC424" s="95"/>
      <c r="DD424" s="96"/>
      <c r="DE424" s="316" t="s">
        <v>140</v>
      </c>
      <c r="DF424" s="257"/>
      <c r="DG424" s="50"/>
    </row>
    <row r="425" spans="1:111" s="14" customFormat="1" ht="15" customHeight="1">
      <c r="A425" s="50"/>
      <c r="B425" s="94"/>
      <c r="C425" s="95"/>
      <c r="D425" s="96"/>
      <c r="E425" s="316" t="s">
        <v>249</v>
      </c>
      <c r="F425" s="69">
        <f t="shared" si="1517"/>
        <v>0</v>
      </c>
      <c r="G425" s="86">
        <f t="shared" si="1517"/>
        <v>0</v>
      </c>
      <c r="H425" s="81">
        <f t="shared" si="1517"/>
        <v>0</v>
      </c>
      <c r="I425" s="86">
        <f t="shared" si="1517"/>
        <v>0</v>
      </c>
      <c r="J425" s="81">
        <f t="shared" si="1517"/>
        <v>0</v>
      </c>
      <c r="K425" s="86">
        <f t="shared" si="1517"/>
        <v>0</v>
      </c>
      <c r="L425" s="81">
        <f t="shared" si="1517"/>
        <v>0</v>
      </c>
      <c r="M425" s="77">
        <f t="shared" si="1517"/>
        <v>0</v>
      </c>
      <c r="N425" s="66">
        <f t="shared" si="1517"/>
        <v>0</v>
      </c>
      <c r="O425" s="74">
        <f t="shared" si="1517"/>
        <v>0</v>
      </c>
      <c r="P425" s="66">
        <f t="shared" si="1517"/>
        <v>0</v>
      </c>
      <c r="Q425" s="74">
        <f t="shared" si="1517"/>
        <v>0</v>
      </c>
      <c r="R425" s="50"/>
      <c r="S425" s="94"/>
      <c r="T425" s="95"/>
      <c r="U425" s="96"/>
      <c r="V425" s="316" t="s">
        <v>249</v>
      </c>
      <c r="W425" s="69">
        <f t="shared" ref="W425:AH425" si="1563">IF(W423=0,0,W424/W423)</f>
        <v>0</v>
      </c>
      <c r="X425" s="86">
        <f t="shared" si="1563"/>
        <v>0</v>
      </c>
      <c r="Y425" s="81">
        <f t="shared" si="1563"/>
        <v>0</v>
      </c>
      <c r="Z425" s="86">
        <f t="shared" si="1563"/>
        <v>0</v>
      </c>
      <c r="AA425" s="81">
        <f t="shared" si="1563"/>
        <v>0</v>
      </c>
      <c r="AB425" s="86">
        <f t="shared" si="1563"/>
        <v>0</v>
      </c>
      <c r="AC425" s="81">
        <f t="shared" si="1563"/>
        <v>0</v>
      </c>
      <c r="AD425" s="77">
        <f t="shared" si="1563"/>
        <v>0</v>
      </c>
      <c r="AE425" s="66">
        <f t="shared" si="1563"/>
        <v>0</v>
      </c>
      <c r="AF425" s="74">
        <f t="shared" si="1563"/>
        <v>0</v>
      </c>
      <c r="AG425" s="66">
        <f t="shared" si="1563"/>
        <v>0</v>
      </c>
      <c r="AH425" s="74">
        <f t="shared" si="1563"/>
        <v>0</v>
      </c>
      <c r="AI425" s="50"/>
      <c r="AJ425" s="94"/>
      <c r="AK425" s="95"/>
      <c r="AL425" s="96"/>
      <c r="AM425" s="316" t="s">
        <v>249</v>
      </c>
      <c r="AN425" s="257">
        <f t="shared" ref="AN425:AY425" si="1564">IF(AN423=0,0,AN424/AN423)</f>
        <v>0</v>
      </c>
      <c r="AO425" s="343">
        <f t="shared" si="1564"/>
        <v>0</v>
      </c>
      <c r="AP425" s="343">
        <f t="shared" si="1564"/>
        <v>0</v>
      </c>
      <c r="AQ425" s="343">
        <f t="shared" si="1564"/>
        <v>0</v>
      </c>
      <c r="AR425" s="343">
        <f t="shared" si="1564"/>
        <v>0</v>
      </c>
      <c r="AS425" s="343">
        <f t="shared" si="1564"/>
        <v>0</v>
      </c>
      <c r="AT425" s="343">
        <f t="shared" si="1564"/>
        <v>0</v>
      </c>
      <c r="AU425" s="257">
        <f t="shared" si="1564"/>
        <v>0</v>
      </c>
      <c r="AV425" s="346">
        <f t="shared" si="1564"/>
        <v>0</v>
      </c>
      <c r="AW425" s="346">
        <f t="shared" si="1564"/>
        <v>0</v>
      </c>
      <c r="AX425" s="346">
        <f t="shared" si="1564"/>
        <v>0</v>
      </c>
      <c r="AY425" s="346">
        <f t="shared" si="1564"/>
        <v>0</v>
      </c>
      <c r="AZ425" s="50"/>
      <c r="BA425" s="268"/>
      <c r="BB425" s="48"/>
      <c r="BC425" s="94"/>
      <c r="BD425" s="95"/>
      <c r="BE425" s="96"/>
      <c r="BF425" s="316" t="s">
        <v>249</v>
      </c>
      <c r="BG425" s="257">
        <f t="shared" ref="BG425:BR425" si="1565">IF(BG423=0,0,BG424/BG423)</f>
        <v>0</v>
      </c>
      <c r="BH425" s="343">
        <f t="shared" si="1565"/>
        <v>0</v>
      </c>
      <c r="BI425" s="343">
        <f t="shared" si="1565"/>
        <v>0</v>
      </c>
      <c r="BJ425" s="343">
        <f t="shared" si="1565"/>
        <v>0</v>
      </c>
      <c r="BK425" s="343">
        <f t="shared" si="1565"/>
        <v>0</v>
      </c>
      <c r="BL425" s="343">
        <f t="shared" si="1565"/>
        <v>0</v>
      </c>
      <c r="BM425" s="343">
        <f t="shared" si="1565"/>
        <v>0</v>
      </c>
      <c r="BN425" s="257">
        <f t="shared" si="1565"/>
        <v>0</v>
      </c>
      <c r="BO425" s="346">
        <f t="shared" si="1565"/>
        <v>0</v>
      </c>
      <c r="BP425" s="346">
        <f t="shared" si="1565"/>
        <v>0</v>
      </c>
      <c r="BQ425" s="346">
        <f t="shared" si="1565"/>
        <v>0</v>
      </c>
      <c r="BR425" s="346">
        <f t="shared" si="1565"/>
        <v>0</v>
      </c>
      <c r="BS425" s="50"/>
      <c r="BT425" s="94"/>
      <c r="BU425" s="95"/>
      <c r="BV425" s="96"/>
      <c r="BW425" s="316" t="s">
        <v>249</v>
      </c>
      <c r="BX425" s="257">
        <f t="shared" ref="BX425:CI425" si="1566">IF(BX423=0,0,BX424/BX423)</f>
        <v>0</v>
      </c>
      <c r="BY425" s="343">
        <f t="shared" si="1566"/>
        <v>0</v>
      </c>
      <c r="BZ425" s="343">
        <f t="shared" si="1566"/>
        <v>0</v>
      </c>
      <c r="CA425" s="343">
        <f t="shared" si="1566"/>
        <v>0</v>
      </c>
      <c r="CB425" s="343">
        <f t="shared" si="1566"/>
        <v>0</v>
      </c>
      <c r="CC425" s="343">
        <f t="shared" si="1566"/>
        <v>0</v>
      </c>
      <c r="CD425" s="343">
        <f t="shared" si="1566"/>
        <v>0</v>
      </c>
      <c r="CE425" s="257">
        <f t="shared" si="1566"/>
        <v>0</v>
      </c>
      <c r="CF425" s="346">
        <f t="shared" si="1566"/>
        <v>0</v>
      </c>
      <c r="CG425" s="346">
        <f t="shared" si="1566"/>
        <v>0</v>
      </c>
      <c r="CH425" s="346">
        <f t="shared" si="1566"/>
        <v>0</v>
      </c>
      <c r="CI425" s="346">
        <f t="shared" si="1566"/>
        <v>0</v>
      </c>
      <c r="CJ425" s="50"/>
      <c r="CK425" s="94"/>
      <c r="CL425" s="95"/>
      <c r="CM425" s="96"/>
      <c r="CN425" s="316" t="s">
        <v>249</v>
      </c>
      <c r="CO425" s="257">
        <f t="shared" ref="CO425:CZ425" si="1567">IF(CO423=0,0,CO424/CO423)</f>
        <v>0</v>
      </c>
      <c r="CP425" s="343">
        <f t="shared" si="1567"/>
        <v>0</v>
      </c>
      <c r="CQ425" s="343">
        <f t="shared" si="1567"/>
        <v>0</v>
      </c>
      <c r="CR425" s="343">
        <f t="shared" si="1567"/>
        <v>0</v>
      </c>
      <c r="CS425" s="343">
        <f t="shared" si="1567"/>
        <v>0</v>
      </c>
      <c r="CT425" s="343">
        <f t="shared" si="1567"/>
        <v>0</v>
      </c>
      <c r="CU425" s="343">
        <f t="shared" si="1567"/>
        <v>0</v>
      </c>
      <c r="CV425" s="257">
        <f t="shared" si="1567"/>
        <v>0</v>
      </c>
      <c r="CW425" s="346">
        <f t="shared" si="1567"/>
        <v>0</v>
      </c>
      <c r="CX425" s="346">
        <f t="shared" si="1567"/>
        <v>0</v>
      </c>
      <c r="CY425" s="346">
        <f t="shared" si="1567"/>
        <v>0</v>
      </c>
      <c r="CZ425" s="346">
        <f t="shared" si="1567"/>
        <v>0</v>
      </c>
      <c r="DA425" s="50"/>
      <c r="DB425" s="94"/>
      <c r="DC425" s="95"/>
      <c r="DD425" s="96"/>
      <c r="DE425" s="316" t="s">
        <v>249</v>
      </c>
      <c r="DF425" s="257">
        <f t="shared" ref="DF425" si="1568">IF(DF423=0,0,DF424/DF423)</f>
        <v>0</v>
      </c>
      <c r="DG425" s="50"/>
    </row>
    <row r="426" spans="1:111" s="14" customFormat="1" ht="15" customHeight="1">
      <c r="A426" s="50"/>
      <c r="B426" s="94"/>
      <c r="C426" s="95" t="s">
        <v>118</v>
      </c>
      <c r="D426" s="96"/>
      <c r="E426" s="316" t="s">
        <v>22</v>
      </c>
      <c r="F426" s="69"/>
      <c r="G426" s="77"/>
      <c r="H426" s="69"/>
      <c r="I426" s="77"/>
      <c r="J426" s="69"/>
      <c r="K426" s="77"/>
      <c r="L426" s="69"/>
      <c r="M426" s="77"/>
      <c r="N426" s="67"/>
      <c r="O426" s="75"/>
      <c r="P426" s="67"/>
      <c r="Q426" s="75"/>
      <c r="R426" s="50"/>
      <c r="S426" s="94"/>
      <c r="T426" s="95" t="s">
        <v>118</v>
      </c>
      <c r="U426" s="96"/>
      <c r="V426" s="316" t="s">
        <v>22</v>
      </c>
      <c r="W426" s="69"/>
      <c r="X426" s="77"/>
      <c r="Y426" s="69"/>
      <c r="Z426" s="77"/>
      <c r="AA426" s="69"/>
      <c r="AB426" s="77"/>
      <c r="AC426" s="69"/>
      <c r="AD426" s="77"/>
      <c r="AE426" s="67"/>
      <c r="AF426" s="75"/>
      <c r="AG426" s="67"/>
      <c r="AH426" s="75"/>
      <c r="AI426" s="50"/>
      <c r="AJ426" s="94"/>
      <c r="AK426" s="95" t="s">
        <v>118</v>
      </c>
      <c r="AL426" s="96"/>
      <c r="AM426" s="316" t="s">
        <v>22</v>
      </c>
      <c r="AN426" s="257"/>
      <c r="AO426" s="257"/>
      <c r="AP426" s="257"/>
      <c r="AQ426" s="257"/>
      <c r="AR426" s="257"/>
      <c r="AS426" s="257"/>
      <c r="AT426" s="257"/>
      <c r="AU426" s="257"/>
      <c r="AV426" s="258"/>
      <c r="AW426" s="258"/>
      <c r="AX426" s="258"/>
      <c r="AY426" s="258"/>
      <c r="AZ426" s="50"/>
      <c r="BA426" s="268"/>
      <c r="BB426" s="48"/>
      <c r="BC426" s="94"/>
      <c r="BD426" s="95" t="s">
        <v>118</v>
      </c>
      <c r="BE426" s="96"/>
      <c r="BF426" s="316" t="s">
        <v>22</v>
      </c>
      <c r="BG426" s="257">
        <f t="shared" ref="BG426:BG427" si="1569">F426</f>
        <v>0</v>
      </c>
      <c r="BH426" s="257">
        <f>G426+BG426</f>
        <v>0</v>
      </c>
      <c r="BI426" s="257">
        <f>H426+BH426</f>
        <v>0</v>
      </c>
      <c r="BJ426" s="257">
        <f>I426+BI426</f>
        <v>0</v>
      </c>
      <c r="BK426" s="257">
        <f>J426+BJ426</f>
        <v>0</v>
      </c>
      <c r="BL426" s="257">
        <f>K426+BK426</f>
        <v>0</v>
      </c>
      <c r="BM426" s="257">
        <f>L426+BL426</f>
        <v>0</v>
      </c>
      <c r="BN426" s="257">
        <f>M426+BM426</f>
        <v>0</v>
      </c>
      <c r="BO426" s="258">
        <f>N426+BN426</f>
        <v>0</v>
      </c>
      <c r="BP426" s="258">
        <f>O426+BO426</f>
        <v>0</v>
      </c>
      <c r="BQ426" s="258">
        <f>P426+BP426</f>
        <v>0</v>
      </c>
      <c r="BR426" s="258">
        <f>Q426+BQ426</f>
        <v>0</v>
      </c>
      <c r="BS426" s="50"/>
      <c r="BT426" s="94"/>
      <c r="BU426" s="95" t="s">
        <v>118</v>
      </c>
      <c r="BV426" s="96"/>
      <c r="BW426" s="316" t="s">
        <v>22</v>
      </c>
      <c r="BX426" s="257">
        <f t="shared" ref="BX426:BX427" si="1570">W426</f>
        <v>0</v>
      </c>
      <c r="BY426" s="257">
        <f>X426+BX426</f>
        <v>0</v>
      </c>
      <c r="BZ426" s="257">
        <f>Y426+BY426</f>
        <v>0</v>
      </c>
      <c r="CA426" s="257">
        <f>Z426+BZ426</f>
        <v>0</v>
      </c>
      <c r="CB426" s="257">
        <f>AA426+CA426</f>
        <v>0</v>
      </c>
      <c r="CC426" s="257">
        <f>AB426+CB426</f>
        <v>0</v>
      </c>
      <c r="CD426" s="257">
        <f>AC426+CC426</f>
        <v>0</v>
      </c>
      <c r="CE426" s="257">
        <f>AD426+CD426</f>
        <v>0</v>
      </c>
      <c r="CF426" s="258">
        <f>AE426+CE426</f>
        <v>0</v>
      </c>
      <c r="CG426" s="258">
        <f>AF426+CF426</f>
        <v>0</v>
      </c>
      <c r="CH426" s="258">
        <f>AG426+CG426</f>
        <v>0</v>
      </c>
      <c r="CI426" s="258">
        <f>AH426+CH426</f>
        <v>0</v>
      </c>
      <c r="CJ426" s="50"/>
      <c r="CK426" s="94"/>
      <c r="CL426" s="95" t="s">
        <v>118</v>
      </c>
      <c r="CM426" s="96"/>
      <c r="CN426" s="316" t="s">
        <v>22</v>
      </c>
      <c r="CO426" s="257">
        <f t="shared" ref="CO426:CO427" si="1571">AN426</f>
        <v>0</v>
      </c>
      <c r="CP426" s="257">
        <f>AO426+CO426</f>
        <v>0</v>
      </c>
      <c r="CQ426" s="257">
        <f>AP426+CP426</f>
        <v>0</v>
      </c>
      <c r="CR426" s="257">
        <f>AQ426+CQ426</f>
        <v>0</v>
      </c>
      <c r="CS426" s="257">
        <f>AR426+CR426</f>
        <v>0</v>
      </c>
      <c r="CT426" s="257">
        <f>AS426+CS426</f>
        <v>0</v>
      </c>
      <c r="CU426" s="257">
        <f>AT426+CT426</f>
        <v>0</v>
      </c>
      <c r="CV426" s="257">
        <f>AU426+CU426</f>
        <v>0</v>
      </c>
      <c r="CW426" s="258">
        <f>AV426+CV426</f>
        <v>0</v>
      </c>
      <c r="CX426" s="258">
        <f>AW426+CW426</f>
        <v>0</v>
      </c>
      <c r="CY426" s="258">
        <f>AX426+CX426</f>
        <v>0</v>
      </c>
      <c r="CZ426" s="258">
        <f>AY426+CY426</f>
        <v>0</v>
      </c>
      <c r="DA426" s="50"/>
      <c r="DB426" s="94"/>
      <c r="DC426" s="95" t="s">
        <v>118</v>
      </c>
      <c r="DD426" s="96"/>
      <c r="DE426" s="316" t="s">
        <v>22</v>
      </c>
      <c r="DF426" s="257"/>
      <c r="DG426" s="50"/>
    </row>
    <row r="427" spans="1:111" s="14" customFormat="1" ht="15" customHeight="1">
      <c r="A427" s="50"/>
      <c r="B427" s="94"/>
      <c r="C427" s="95"/>
      <c r="D427" s="96"/>
      <c r="E427" s="316" t="s">
        <v>140</v>
      </c>
      <c r="F427" s="69"/>
      <c r="G427" s="77"/>
      <c r="H427" s="69"/>
      <c r="I427" s="77"/>
      <c r="J427" s="69"/>
      <c r="K427" s="77"/>
      <c r="L427" s="69"/>
      <c r="M427" s="77"/>
      <c r="N427" s="67"/>
      <c r="O427" s="75"/>
      <c r="P427" s="67"/>
      <c r="Q427" s="75"/>
      <c r="R427" s="50"/>
      <c r="S427" s="94"/>
      <c r="T427" s="95"/>
      <c r="U427" s="96"/>
      <c r="V427" s="316" t="s">
        <v>140</v>
      </c>
      <c r="W427" s="69"/>
      <c r="X427" s="77"/>
      <c r="Y427" s="69"/>
      <c r="Z427" s="77"/>
      <c r="AA427" s="69"/>
      <c r="AB427" s="77"/>
      <c r="AC427" s="69"/>
      <c r="AD427" s="77"/>
      <c r="AE427" s="67"/>
      <c r="AF427" s="75"/>
      <c r="AG427" s="67"/>
      <c r="AH427" s="75"/>
      <c r="AI427" s="50"/>
      <c r="AJ427" s="94"/>
      <c r="AK427" s="95"/>
      <c r="AL427" s="96"/>
      <c r="AM427" s="316" t="s">
        <v>140</v>
      </c>
      <c r="AN427" s="257"/>
      <c r="AO427" s="257"/>
      <c r="AP427" s="257"/>
      <c r="AQ427" s="257"/>
      <c r="AR427" s="257"/>
      <c r="AS427" s="257"/>
      <c r="AT427" s="257"/>
      <c r="AU427" s="257"/>
      <c r="AV427" s="258"/>
      <c r="AW427" s="258"/>
      <c r="AX427" s="258"/>
      <c r="AY427" s="258"/>
      <c r="AZ427" s="50"/>
      <c r="BA427" s="268"/>
      <c r="BB427" s="48"/>
      <c r="BC427" s="94"/>
      <c r="BD427" s="95"/>
      <c r="BE427" s="96"/>
      <c r="BF427" s="316" t="s">
        <v>140</v>
      </c>
      <c r="BG427" s="257">
        <f t="shared" si="1569"/>
        <v>0</v>
      </c>
      <c r="BH427" s="257">
        <f>G427+BG427</f>
        <v>0</v>
      </c>
      <c r="BI427" s="257">
        <f>H427+BH427</f>
        <v>0</v>
      </c>
      <c r="BJ427" s="257">
        <f>I427+BI427</f>
        <v>0</v>
      </c>
      <c r="BK427" s="257">
        <f>J427+BJ427</f>
        <v>0</v>
      </c>
      <c r="BL427" s="257">
        <f>K427+BK427</f>
        <v>0</v>
      </c>
      <c r="BM427" s="257">
        <f>L427+BL427</f>
        <v>0</v>
      </c>
      <c r="BN427" s="257">
        <f>M427+BM427</f>
        <v>0</v>
      </c>
      <c r="BO427" s="258">
        <f>N427+BN427</f>
        <v>0</v>
      </c>
      <c r="BP427" s="258">
        <f>O427+BO427</f>
        <v>0</v>
      </c>
      <c r="BQ427" s="258">
        <f>P427+BP427</f>
        <v>0</v>
      </c>
      <c r="BR427" s="258">
        <f>Q427+BQ427</f>
        <v>0</v>
      </c>
      <c r="BS427" s="50"/>
      <c r="BT427" s="94"/>
      <c r="BU427" s="95"/>
      <c r="BV427" s="96"/>
      <c r="BW427" s="316" t="s">
        <v>140</v>
      </c>
      <c r="BX427" s="257">
        <f t="shared" si="1570"/>
        <v>0</v>
      </c>
      <c r="BY427" s="257">
        <f>X427+BX427</f>
        <v>0</v>
      </c>
      <c r="BZ427" s="257">
        <f>Y427+BY427</f>
        <v>0</v>
      </c>
      <c r="CA427" s="257">
        <f>Z427+BZ427</f>
        <v>0</v>
      </c>
      <c r="CB427" s="257">
        <f>AA427+CA427</f>
        <v>0</v>
      </c>
      <c r="CC427" s="257">
        <f>AB427+CB427</f>
        <v>0</v>
      </c>
      <c r="CD427" s="257">
        <f>AC427+CC427</f>
        <v>0</v>
      </c>
      <c r="CE427" s="257">
        <f>AD427+CD427</f>
        <v>0</v>
      </c>
      <c r="CF427" s="258">
        <f>AE427+CE427</f>
        <v>0</v>
      </c>
      <c r="CG427" s="258">
        <f>AF427+CF427</f>
        <v>0</v>
      </c>
      <c r="CH427" s="258">
        <f>AG427+CG427</f>
        <v>0</v>
      </c>
      <c r="CI427" s="258">
        <f>AH427+CH427</f>
        <v>0</v>
      </c>
      <c r="CJ427" s="50"/>
      <c r="CK427" s="94"/>
      <c r="CL427" s="95"/>
      <c r="CM427" s="96"/>
      <c r="CN427" s="316" t="s">
        <v>140</v>
      </c>
      <c r="CO427" s="257">
        <f t="shared" si="1571"/>
        <v>0</v>
      </c>
      <c r="CP427" s="257">
        <f>AO427+CO427</f>
        <v>0</v>
      </c>
      <c r="CQ427" s="257">
        <f>AP427+CP427</f>
        <v>0</v>
      </c>
      <c r="CR427" s="257">
        <f>AQ427+CQ427</f>
        <v>0</v>
      </c>
      <c r="CS427" s="257">
        <f>AR427+CR427</f>
        <v>0</v>
      </c>
      <c r="CT427" s="257">
        <f>AS427+CS427</f>
        <v>0</v>
      </c>
      <c r="CU427" s="257">
        <f>AT427+CT427</f>
        <v>0</v>
      </c>
      <c r="CV427" s="257">
        <f>AU427+CU427</f>
        <v>0</v>
      </c>
      <c r="CW427" s="258">
        <f>AV427+CV427</f>
        <v>0</v>
      </c>
      <c r="CX427" s="258">
        <f>AW427+CW427</f>
        <v>0</v>
      </c>
      <c r="CY427" s="258">
        <f>AX427+CX427</f>
        <v>0</v>
      </c>
      <c r="CZ427" s="258">
        <f>AY427+CY427</f>
        <v>0</v>
      </c>
      <c r="DA427" s="50"/>
      <c r="DB427" s="94"/>
      <c r="DC427" s="95"/>
      <c r="DD427" s="96"/>
      <c r="DE427" s="316" t="s">
        <v>140</v>
      </c>
      <c r="DF427" s="257"/>
      <c r="DG427" s="50"/>
    </row>
    <row r="428" spans="1:111" s="14" customFormat="1" ht="15" customHeight="1">
      <c r="A428" s="50"/>
      <c r="B428" s="94"/>
      <c r="C428" s="95"/>
      <c r="D428" s="96"/>
      <c r="E428" s="316" t="s">
        <v>249</v>
      </c>
      <c r="F428" s="69">
        <f t="shared" ref="F428:Q428" si="1572">IF(F426=0,0,F427/F426)</f>
        <v>0</v>
      </c>
      <c r="G428" s="77">
        <f t="shared" si="1572"/>
        <v>0</v>
      </c>
      <c r="H428" s="69">
        <f t="shared" si="1572"/>
        <v>0</v>
      </c>
      <c r="I428" s="77">
        <f t="shared" si="1572"/>
        <v>0</v>
      </c>
      <c r="J428" s="69">
        <f t="shared" si="1572"/>
        <v>0</v>
      </c>
      <c r="K428" s="77">
        <f t="shared" si="1572"/>
        <v>0</v>
      </c>
      <c r="L428" s="69">
        <f t="shared" si="1572"/>
        <v>0</v>
      </c>
      <c r="M428" s="77">
        <f t="shared" si="1572"/>
        <v>0</v>
      </c>
      <c r="N428" s="67">
        <f t="shared" si="1572"/>
        <v>0</v>
      </c>
      <c r="O428" s="75">
        <f t="shared" si="1572"/>
        <v>0</v>
      </c>
      <c r="P428" s="67">
        <f t="shared" si="1572"/>
        <v>0</v>
      </c>
      <c r="Q428" s="75">
        <f t="shared" si="1572"/>
        <v>0</v>
      </c>
      <c r="R428" s="50"/>
      <c r="S428" s="94"/>
      <c r="T428" s="95"/>
      <c r="U428" s="96"/>
      <c r="V428" s="316" t="s">
        <v>249</v>
      </c>
      <c r="W428" s="69">
        <f t="shared" ref="W428:AH428" si="1573">IF(W426=0,0,W427/W426)</f>
        <v>0</v>
      </c>
      <c r="X428" s="77">
        <f t="shared" si="1573"/>
        <v>0</v>
      </c>
      <c r="Y428" s="69">
        <f t="shared" si="1573"/>
        <v>0</v>
      </c>
      <c r="Z428" s="77">
        <f t="shared" si="1573"/>
        <v>0</v>
      </c>
      <c r="AA428" s="69">
        <f t="shared" si="1573"/>
        <v>0</v>
      </c>
      <c r="AB428" s="77">
        <f t="shared" si="1573"/>
        <v>0</v>
      </c>
      <c r="AC428" s="69">
        <f t="shared" si="1573"/>
        <v>0</v>
      </c>
      <c r="AD428" s="77">
        <f t="shared" si="1573"/>
        <v>0</v>
      </c>
      <c r="AE428" s="67">
        <f t="shared" si="1573"/>
        <v>0</v>
      </c>
      <c r="AF428" s="75">
        <f t="shared" si="1573"/>
        <v>0</v>
      </c>
      <c r="AG428" s="67">
        <f t="shared" si="1573"/>
        <v>0</v>
      </c>
      <c r="AH428" s="75">
        <f t="shared" si="1573"/>
        <v>0</v>
      </c>
      <c r="AI428" s="50"/>
      <c r="AJ428" s="94"/>
      <c r="AK428" s="95"/>
      <c r="AL428" s="96"/>
      <c r="AM428" s="316" t="s">
        <v>249</v>
      </c>
      <c r="AN428" s="257">
        <f t="shared" ref="AN428:AY428" si="1574">IF(AN426=0,0,AN427/AN426)</f>
        <v>0</v>
      </c>
      <c r="AO428" s="257">
        <f t="shared" si="1574"/>
        <v>0</v>
      </c>
      <c r="AP428" s="257">
        <f t="shared" si="1574"/>
        <v>0</v>
      </c>
      <c r="AQ428" s="257">
        <f t="shared" si="1574"/>
        <v>0</v>
      </c>
      <c r="AR428" s="257">
        <f t="shared" si="1574"/>
        <v>0</v>
      </c>
      <c r="AS428" s="257">
        <f t="shared" si="1574"/>
        <v>0</v>
      </c>
      <c r="AT428" s="257">
        <f t="shared" si="1574"/>
        <v>0</v>
      </c>
      <c r="AU428" s="257">
        <f t="shared" si="1574"/>
        <v>0</v>
      </c>
      <c r="AV428" s="258">
        <f t="shared" si="1574"/>
        <v>0</v>
      </c>
      <c r="AW428" s="258">
        <f t="shared" si="1574"/>
        <v>0</v>
      </c>
      <c r="AX428" s="258">
        <f t="shared" si="1574"/>
        <v>0</v>
      </c>
      <c r="AY428" s="258">
        <f t="shared" si="1574"/>
        <v>0</v>
      </c>
      <c r="AZ428" s="50"/>
      <c r="BA428" s="268"/>
      <c r="BB428" s="48"/>
      <c r="BC428" s="94"/>
      <c r="BD428" s="95"/>
      <c r="BE428" s="96"/>
      <c r="BF428" s="316" t="s">
        <v>249</v>
      </c>
      <c r="BG428" s="257">
        <f t="shared" ref="BG428:BR428" si="1575">IF(BG426=0,0,BG427/BG426)</f>
        <v>0</v>
      </c>
      <c r="BH428" s="257">
        <f t="shared" si="1575"/>
        <v>0</v>
      </c>
      <c r="BI428" s="257">
        <f t="shared" si="1575"/>
        <v>0</v>
      </c>
      <c r="BJ428" s="257">
        <f t="shared" si="1575"/>
        <v>0</v>
      </c>
      <c r="BK428" s="257">
        <f t="shared" si="1575"/>
        <v>0</v>
      </c>
      <c r="BL428" s="257">
        <f t="shared" si="1575"/>
        <v>0</v>
      </c>
      <c r="BM428" s="257">
        <f t="shared" si="1575"/>
        <v>0</v>
      </c>
      <c r="BN428" s="257">
        <f t="shared" si="1575"/>
        <v>0</v>
      </c>
      <c r="BO428" s="258">
        <f t="shared" si="1575"/>
        <v>0</v>
      </c>
      <c r="BP428" s="258">
        <f t="shared" si="1575"/>
        <v>0</v>
      </c>
      <c r="BQ428" s="258">
        <f t="shared" si="1575"/>
        <v>0</v>
      </c>
      <c r="BR428" s="258">
        <f t="shared" si="1575"/>
        <v>0</v>
      </c>
      <c r="BS428" s="50"/>
      <c r="BT428" s="94"/>
      <c r="BU428" s="95"/>
      <c r="BV428" s="96"/>
      <c r="BW428" s="316" t="s">
        <v>249</v>
      </c>
      <c r="BX428" s="257">
        <f t="shared" ref="BX428:CI428" si="1576">IF(BX426=0,0,BX427/BX426)</f>
        <v>0</v>
      </c>
      <c r="BY428" s="257">
        <f t="shared" si="1576"/>
        <v>0</v>
      </c>
      <c r="BZ428" s="257">
        <f t="shared" si="1576"/>
        <v>0</v>
      </c>
      <c r="CA428" s="257">
        <f t="shared" si="1576"/>
        <v>0</v>
      </c>
      <c r="CB428" s="257">
        <f t="shared" si="1576"/>
        <v>0</v>
      </c>
      <c r="CC428" s="257">
        <f t="shared" si="1576"/>
        <v>0</v>
      </c>
      <c r="CD428" s="257">
        <f t="shared" si="1576"/>
        <v>0</v>
      </c>
      <c r="CE428" s="257">
        <f t="shared" si="1576"/>
        <v>0</v>
      </c>
      <c r="CF428" s="258">
        <f t="shared" si="1576"/>
        <v>0</v>
      </c>
      <c r="CG428" s="258">
        <f t="shared" si="1576"/>
        <v>0</v>
      </c>
      <c r="CH428" s="258">
        <f t="shared" si="1576"/>
        <v>0</v>
      </c>
      <c r="CI428" s="258">
        <f t="shared" si="1576"/>
        <v>0</v>
      </c>
      <c r="CJ428" s="50"/>
      <c r="CK428" s="94"/>
      <c r="CL428" s="95"/>
      <c r="CM428" s="96"/>
      <c r="CN428" s="316" t="s">
        <v>249</v>
      </c>
      <c r="CO428" s="257">
        <f t="shared" ref="CO428:CZ428" si="1577">IF(CO426=0,0,CO427/CO426)</f>
        <v>0</v>
      </c>
      <c r="CP428" s="257">
        <f t="shared" si="1577"/>
        <v>0</v>
      </c>
      <c r="CQ428" s="257">
        <f t="shared" si="1577"/>
        <v>0</v>
      </c>
      <c r="CR428" s="257">
        <f t="shared" si="1577"/>
        <v>0</v>
      </c>
      <c r="CS428" s="257">
        <f t="shared" si="1577"/>
        <v>0</v>
      </c>
      <c r="CT428" s="257">
        <f t="shared" si="1577"/>
        <v>0</v>
      </c>
      <c r="CU428" s="257">
        <f t="shared" si="1577"/>
        <v>0</v>
      </c>
      <c r="CV428" s="257">
        <f t="shared" si="1577"/>
        <v>0</v>
      </c>
      <c r="CW428" s="258">
        <f t="shared" si="1577"/>
        <v>0</v>
      </c>
      <c r="CX428" s="258">
        <f t="shared" si="1577"/>
        <v>0</v>
      </c>
      <c r="CY428" s="258">
        <f t="shared" si="1577"/>
        <v>0</v>
      </c>
      <c r="CZ428" s="258">
        <f t="shared" si="1577"/>
        <v>0</v>
      </c>
      <c r="DA428" s="50"/>
      <c r="DB428" s="94"/>
      <c r="DC428" s="95"/>
      <c r="DD428" s="96"/>
      <c r="DE428" s="316" t="s">
        <v>249</v>
      </c>
      <c r="DF428" s="257">
        <f t="shared" ref="DF428" si="1578">IF(DF426=0,0,DF427/DF426)</f>
        <v>0</v>
      </c>
      <c r="DG428" s="50"/>
    </row>
    <row r="429" spans="1:111" s="16" customFormat="1" ht="15" customHeight="1">
      <c r="A429" s="51"/>
      <c r="B429" s="91"/>
      <c r="C429" s="92" t="s">
        <v>119</v>
      </c>
      <c r="D429" s="93"/>
      <c r="E429" s="317" t="s">
        <v>140</v>
      </c>
      <c r="F429" s="83">
        <f>F431+F434+F437+F440+F443+F446+F449+F452+F455+F458+F461+F464+F467+F470+F473+F476+F479+F482+F485+F488+F491+F494+F497+F500+F503+F506+F509+F512+F515+F518+F521+F524+F527+F530+F533+F536+F539+F542+F545+F548+F551+F554+F557+F560+F563+F566+F569+F572+F575+F578+F581+F584+F587+F590+F593+F596+F599</f>
        <v>0</v>
      </c>
      <c r="G429" s="88">
        <f t="shared" ref="G429:Q429" si="1579">G431+G434+G437+G440+G443+G446+G449+G452+G455+G458+G461+G464+G467+G470+G473+G476+G479+G482+G485+G488+G491+G494+G497+G500+G503+G506+G509+G512+G515+G518+G521+G524+G527+G530+G533+G536+G539+G542+G545+G548+G551+G554+G557+G560+G563+G566+G569+G572+G575+G578+G581+G584+G587+G590+G593+G596+G599</f>
        <v>0</v>
      </c>
      <c r="H429" s="83">
        <f t="shared" si="1579"/>
        <v>0</v>
      </c>
      <c r="I429" s="88">
        <f t="shared" si="1579"/>
        <v>0</v>
      </c>
      <c r="J429" s="83">
        <f t="shared" si="1579"/>
        <v>0</v>
      </c>
      <c r="K429" s="88">
        <f t="shared" si="1579"/>
        <v>0</v>
      </c>
      <c r="L429" s="83">
        <f t="shared" si="1579"/>
        <v>0</v>
      </c>
      <c r="M429" s="88">
        <f t="shared" si="1579"/>
        <v>0</v>
      </c>
      <c r="N429" s="84">
        <f t="shared" si="1579"/>
        <v>0</v>
      </c>
      <c r="O429" s="89">
        <f t="shared" si="1579"/>
        <v>0</v>
      </c>
      <c r="P429" s="84">
        <f t="shared" si="1579"/>
        <v>0</v>
      </c>
      <c r="Q429" s="89">
        <f t="shared" si="1579"/>
        <v>0</v>
      </c>
      <c r="R429" s="51"/>
      <c r="S429" s="91"/>
      <c r="T429" s="92" t="s">
        <v>119</v>
      </c>
      <c r="U429" s="93"/>
      <c r="V429" s="317" t="s">
        <v>140</v>
      </c>
      <c r="W429" s="83">
        <f>W431+W434+W437+W440+W443+W446+W449+W452+W455+W458+W461+W464+W467+W470+W473+W476+W479+W482+W485+W488+W491+W494+W497+W500+W503+W506+W509+W512+W515+W518+W521+W524+W527+W530+W533+W536+W539+W542+W545+W548+W551+W554+W557+W560+W563+W566+W569+W572+W575+W578+W581+W584+W587+W590+W593+W596+W599</f>
        <v>0</v>
      </c>
      <c r="X429" s="88">
        <f t="shared" ref="X429:AH429" si="1580">X431+X434+X437+X440+X443+X446+X449+X452+X455+X458+X461+X464+X467+X470+X473+X476+X479+X482+X485+X488+X491+X494+X497+X500+X503+X506+X509+X512+X515+X518+X521+X524+X527+X530+X533+X536+X539+X542+X545+X548+X551+X554+X557+X560+X563+X566+X569+X572+X575+X578+X581+X584+X587+X590+X593+X596+X599</f>
        <v>0</v>
      </c>
      <c r="Y429" s="83">
        <f t="shared" si="1580"/>
        <v>0</v>
      </c>
      <c r="Z429" s="88">
        <f t="shared" si="1580"/>
        <v>0</v>
      </c>
      <c r="AA429" s="83">
        <f t="shared" si="1580"/>
        <v>0</v>
      </c>
      <c r="AB429" s="88">
        <f t="shared" si="1580"/>
        <v>0</v>
      </c>
      <c r="AC429" s="83">
        <f t="shared" si="1580"/>
        <v>0</v>
      </c>
      <c r="AD429" s="88">
        <f t="shared" si="1580"/>
        <v>0</v>
      </c>
      <c r="AE429" s="84">
        <f t="shared" si="1580"/>
        <v>0</v>
      </c>
      <c r="AF429" s="89">
        <f t="shared" si="1580"/>
        <v>0</v>
      </c>
      <c r="AG429" s="84">
        <f t="shared" si="1580"/>
        <v>0</v>
      </c>
      <c r="AH429" s="89">
        <f t="shared" si="1580"/>
        <v>0</v>
      </c>
      <c r="AI429" s="51"/>
      <c r="AJ429" s="91"/>
      <c r="AK429" s="92" t="s">
        <v>119</v>
      </c>
      <c r="AL429" s="93"/>
      <c r="AM429" s="317" t="s">
        <v>140</v>
      </c>
      <c r="AN429" s="262">
        <f>AN431+AN434+AN437+AN440+AN443+AN446+AN449+AN452+AN455+AN458+AN461+AN464+AN467+AN470+AN473+AN476+AN479+AN482+AN485+AN488+AN491+AN494+AN497+AN500+AN503+AN506+AN509+AN512+AN515+AN518+AN521+AN524+AN527+AN530+AN533+AN536+AN539+AN542+AN545+AN548+AN551+AN554+AN557+AN560+AN563+AN566+AN569+AN572+AN575+AN578+AN581+AN584+AN587+AN590+AN593+AN596+AN599</f>
        <v>0</v>
      </c>
      <c r="AO429" s="262">
        <f t="shared" ref="AO429:AY429" si="1581">AO431+AO434+AO437+AO440+AO443+AO446+AO449+AO452+AO455+AO458+AO461+AO464+AO467+AO470+AO473+AO476+AO479+AO482+AO485+AO488+AO491+AO494+AO497+AO500+AO503+AO506+AO509+AO512+AO515+AO518+AO521+AO524+AO527+AO530+AO533+AO536+AO539+AO542+AO545+AO548+AO551+AO554+AO557+AO560+AO563+AO566+AO569+AO572+AO575+AO578+AO581+AO584+AO587+AO590+AO593+AO596+AO599</f>
        <v>0</v>
      </c>
      <c r="AP429" s="262">
        <f t="shared" si="1581"/>
        <v>0</v>
      </c>
      <c r="AQ429" s="262">
        <f t="shared" si="1581"/>
        <v>0</v>
      </c>
      <c r="AR429" s="262">
        <f t="shared" si="1581"/>
        <v>0</v>
      </c>
      <c r="AS429" s="262">
        <f t="shared" si="1581"/>
        <v>0</v>
      </c>
      <c r="AT429" s="262">
        <f t="shared" si="1581"/>
        <v>0</v>
      </c>
      <c r="AU429" s="262">
        <f t="shared" si="1581"/>
        <v>0</v>
      </c>
      <c r="AV429" s="263">
        <f t="shared" si="1581"/>
        <v>0</v>
      </c>
      <c r="AW429" s="263">
        <f t="shared" si="1581"/>
        <v>0</v>
      </c>
      <c r="AX429" s="263">
        <f t="shared" si="1581"/>
        <v>0</v>
      </c>
      <c r="AY429" s="263">
        <f t="shared" si="1581"/>
        <v>0</v>
      </c>
      <c r="AZ429" s="51"/>
      <c r="BA429" s="267"/>
      <c r="BB429" s="452"/>
      <c r="BC429" s="91"/>
      <c r="BD429" s="92" t="s">
        <v>119</v>
      </c>
      <c r="BE429" s="93"/>
      <c r="BF429" s="317" t="s">
        <v>140</v>
      </c>
      <c r="BG429" s="262">
        <f>BG431+BG434+BG437+BG440+BG443+BG446+BG449+BG452+BG455+BG458+BG461+BG464+BG467+BG470+BG473+BG476+BG479+BG482+BG485+BG488+BG491+BG494+BG497+BG500+BG503+BG506+BG509+BG512+BG515+BG518+BG521+BG524+BG527+BG530+BG533+BG536+BG539+BG542+BG545+BG548+BG551+BG554+BG557+BG560+BG563+BG566+BG569+BG572+BG575+BG578+BG581+BG584+BG587+BG590+BG593+BG596+BG599</f>
        <v>0</v>
      </c>
      <c r="BH429" s="262">
        <f t="shared" ref="BH429:BR429" si="1582">BH431+BH434+BH437+BH440+BH443+BH446+BH449+BH452+BH455+BH458+BH461+BH464+BH467+BH470+BH473+BH476+BH479+BH482+BH485+BH488+BH491+BH494+BH497+BH500+BH503+BH506+BH509+BH512+BH515+BH518+BH521+BH524+BH527+BH530+BH533+BH536+BH539+BH542+BH545+BH548+BH551+BH554+BH557+BH560+BH563+BH566+BH569+BH572+BH575+BH578+BH581+BH584+BH587+BH590+BH593+BH596+BH599</f>
        <v>0</v>
      </c>
      <c r="BI429" s="262">
        <f t="shared" si="1582"/>
        <v>0</v>
      </c>
      <c r="BJ429" s="262">
        <f t="shared" si="1582"/>
        <v>0</v>
      </c>
      <c r="BK429" s="262">
        <f t="shared" si="1582"/>
        <v>0</v>
      </c>
      <c r="BL429" s="262">
        <f t="shared" si="1582"/>
        <v>0</v>
      </c>
      <c r="BM429" s="262">
        <f t="shared" si="1582"/>
        <v>0</v>
      </c>
      <c r="BN429" s="262">
        <f t="shared" si="1582"/>
        <v>0</v>
      </c>
      <c r="BO429" s="263">
        <f t="shared" si="1582"/>
        <v>0</v>
      </c>
      <c r="BP429" s="263">
        <f t="shared" si="1582"/>
        <v>0</v>
      </c>
      <c r="BQ429" s="263">
        <f t="shared" si="1582"/>
        <v>0</v>
      </c>
      <c r="BR429" s="263">
        <f t="shared" si="1582"/>
        <v>0</v>
      </c>
      <c r="BS429" s="51"/>
      <c r="BT429" s="91"/>
      <c r="BU429" s="92" t="s">
        <v>119</v>
      </c>
      <c r="BV429" s="93"/>
      <c r="BW429" s="317" t="s">
        <v>140</v>
      </c>
      <c r="BX429" s="262">
        <f>BX431+BX434+BX437+BX440+BX443+BX446+BX449+BX452+BX455+BX458+BX461+BX464+BX467+BX470+BX473+BX476+BX479+BX482+BX485+BX488+BX491+BX494+BX497+BX500+BX503+BX506+BX509+BX512+BX515+BX518+BX521+BX524+BX527+BX530+BX533+BX536+BX539+BX542+BX545+BX548+BX551+BX554+BX557+BX560+BX563+BX566+BX569+BX572+BX575+BX578+BX581+BX584+BX587+BX590+BX593+BX596+BX599</f>
        <v>0</v>
      </c>
      <c r="BY429" s="262">
        <f t="shared" ref="BY429:CI429" si="1583">BY431+BY434+BY437+BY440+BY443+BY446+BY449+BY452+BY455+BY458+BY461+BY464+BY467+BY470+BY473+BY476+BY479+BY482+BY485+BY488+BY491+BY494+BY497+BY500+BY503+BY506+BY509+BY512+BY515+BY518+BY521+BY524+BY527+BY530+BY533+BY536+BY539+BY542+BY545+BY548+BY551+BY554+BY557+BY560+BY563+BY566+BY569+BY572+BY575+BY578+BY581+BY584+BY587+BY590+BY593+BY596+BY599</f>
        <v>0</v>
      </c>
      <c r="BZ429" s="262">
        <f t="shared" si="1583"/>
        <v>0</v>
      </c>
      <c r="CA429" s="262">
        <f t="shared" si="1583"/>
        <v>0</v>
      </c>
      <c r="CB429" s="262">
        <f t="shared" si="1583"/>
        <v>0</v>
      </c>
      <c r="CC429" s="262">
        <f t="shared" si="1583"/>
        <v>0</v>
      </c>
      <c r="CD429" s="262">
        <f t="shared" si="1583"/>
        <v>0</v>
      </c>
      <c r="CE429" s="262">
        <f t="shared" si="1583"/>
        <v>0</v>
      </c>
      <c r="CF429" s="263">
        <f t="shared" si="1583"/>
        <v>0</v>
      </c>
      <c r="CG429" s="263">
        <f t="shared" si="1583"/>
        <v>0</v>
      </c>
      <c r="CH429" s="263">
        <f t="shared" si="1583"/>
        <v>0</v>
      </c>
      <c r="CI429" s="263">
        <f t="shared" si="1583"/>
        <v>0</v>
      </c>
      <c r="CJ429" s="51"/>
      <c r="CK429" s="91"/>
      <c r="CL429" s="92" t="s">
        <v>119</v>
      </c>
      <c r="CM429" s="93"/>
      <c r="CN429" s="317" t="s">
        <v>140</v>
      </c>
      <c r="CO429" s="262">
        <f>CO431+CO434+CO437+CO440+CO443+CO446+CO449+CO452+CO455+CO458+CO461+CO464+CO467+CO470+CO473+CO476+CO479+CO482+CO485+CO488+CO491+CO494+CO497+CO500+CO503+CO506+CO509+CO512+CO515+CO518+CO521+CO524+CO527+CO530+CO533+CO536+CO539+CO542+CO545+CO548+CO551+CO554+CO557+CO560+CO563+CO566+CO569+CO572+CO575+CO578+CO581+CO584+CO587+CO590+CO593+CO596+CO599</f>
        <v>0</v>
      </c>
      <c r="CP429" s="262">
        <f t="shared" ref="CP429:CZ429" si="1584">CP431+CP434+CP437+CP440+CP443+CP446+CP449+CP452+CP455+CP458+CP461+CP464+CP467+CP470+CP473+CP476+CP479+CP482+CP485+CP488+CP491+CP494+CP497+CP500+CP503+CP506+CP509+CP512+CP515+CP518+CP521+CP524+CP527+CP530+CP533+CP536+CP539+CP542+CP545+CP548+CP551+CP554+CP557+CP560+CP563+CP566+CP569+CP572+CP575+CP578+CP581+CP584+CP587+CP590+CP593+CP596+CP599</f>
        <v>0</v>
      </c>
      <c r="CQ429" s="262">
        <f t="shared" si="1584"/>
        <v>0</v>
      </c>
      <c r="CR429" s="262">
        <f t="shared" si="1584"/>
        <v>0</v>
      </c>
      <c r="CS429" s="262">
        <f t="shared" si="1584"/>
        <v>0</v>
      </c>
      <c r="CT429" s="262">
        <f t="shared" si="1584"/>
        <v>0</v>
      </c>
      <c r="CU429" s="262">
        <f t="shared" si="1584"/>
        <v>0</v>
      </c>
      <c r="CV429" s="262">
        <f t="shared" si="1584"/>
        <v>0</v>
      </c>
      <c r="CW429" s="263">
        <f t="shared" si="1584"/>
        <v>0</v>
      </c>
      <c r="CX429" s="263">
        <f t="shared" si="1584"/>
        <v>0</v>
      </c>
      <c r="CY429" s="263">
        <f t="shared" si="1584"/>
        <v>0</v>
      </c>
      <c r="CZ429" s="263">
        <f t="shared" si="1584"/>
        <v>0</v>
      </c>
      <c r="DA429" s="51"/>
      <c r="DB429" s="91"/>
      <c r="DC429" s="92" t="s">
        <v>119</v>
      </c>
      <c r="DD429" s="93"/>
      <c r="DE429" s="317" t="s">
        <v>140</v>
      </c>
      <c r="DF429" s="262">
        <f>DF431+DF434+DF437+DF440+DF443+DF446+DF449+DF452+DF455+DF458+DF461+DF464+DF467+DF470+DF473+DF476+DF479+DF482+DF485+DF488+DF491+DF494+DF497+DF500+DF503+DF506+DF509+DF512+DF515+DF518+DF521+DF524+DF527+DF530+DF533+DF536+DF539+DF542+DF545+DF548+DF551+DF554+DF557+DF560+DF563+DF566+DF569+DF572+DF575+DF578+DF581+DF584+DF587+DF590+DF593+DF596+DF599</f>
        <v>0</v>
      </c>
      <c r="DG429" s="51"/>
    </row>
    <row r="430" spans="1:111" s="14" customFormat="1" ht="15" customHeight="1">
      <c r="A430" s="50"/>
      <c r="B430" s="94"/>
      <c r="C430" s="95" t="s">
        <v>62</v>
      </c>
      <c r="D430" s="96"/>
      <c r="E430" s="316" t="s">
        <v>22</v>
      </c>
      <c r="F430" s="69"/>
      <c r="G430" s="77"/>
      <c r="H430" s="69"/>
      <c r="I430" s="77"/>
      <c r="J430" s="69"/>
      <c r="K430" s="77"/>
      <c r="L430" s="69"/>
      <c r="M430" s="77"/>
      <c r="N430" s="67"/>
      <c r="O430" s="75"/>
      <c r="P430" s="67"/>
      <c r="Q430" s="75"/>
      <c r="R430" s="50"/>
      <c r="S430" s="94"/>
      <c r="T430" s="95" t="s">
        <v>62</v>
      </c>
      <c r="U430" s="96"/>
      <c r="V430" s="316" t="s">
        <v>22</v>
      </c>
      <c r="W430" s="69"/>
      <c r="X430" s="77"/>
      <c r="Y430" s="69"/>
      <c r="Z430" s="77"/>
      <c r="AA430" s="69"/>
      <c r="AB430" s="77"/>
      <c r="AC430" s="69"/>
      <c r="AD430" s="77"/>
      <c r="AE430" s="67"/>
      <c r="AF430" s="75"/>
      <c r="AG430" s="67"/>
      <c r="AH430" s="75"/>
      <c r="AI430" s="50"/>
      <c r="AJ430" s="94"/>
      <c r="AK430" s="95" t="s">
        <v>62</v>
      </c>
      <c r="AL430" s="96"/>
      <c r="AM430" s="316" t="s">
        <v>22</v>
      </c>
      <c r="AN430" s="257"/>
      <c r="AO430" s="257"/>
      <c r="AP430" s="257"/>
      <c r="AQ430" s="257"/>
      <c r="AR430" s="257"/>
      <c r="AS430" s="257"/>
      <c r="AT430" s="257"/>
      <c r="AU430" s="257"/>
      <c r="AV430" s="258"/>
      <c r="AW430" s="258"/>
      <c r="AX430" s="258"/>
      <c r="AY430" s="258"/>
      <c r="AZ430" s="50"/>
      <c r="BA430" s="268"/>
      <c r="BB430" s="48"/>
      <c r="BC430" s="94"/>
      <c r="BD430" s="95" t="s">
        <v>62</v>
      </c>
      <c r="BE430" s="96"/>
      <c r="BF430" s="316" t="s">
        <v>22</v>
      </c>
      <c r="BG430" s="257">
        <f t="shared" ref="BG430:BG431" si="1585">F430</f>
        <v>0</v>
      </c>
      <c r="BH430" s="257">
        <f>G430+BG430</f>
        <v>0</v>
      </c>
      <c r="BI430" s="257">
        <f>H430+BH430</f>
        <v>0</v>
      </c>
      <c r="BJ430" s="257">
        <f>I430+BI430</f>
        <v>0</v>
      </c>
      <c r="BK430" s="257">
        <f>J430+BJ430</f>
        <v>0</v>
      </c>
      <c r="BL430" s="257">
        <f>K430+BK430</f>
        <v>0</v>
      </c>
      <c r="BM430" s="257">
        <f>L430+BL430</f>
        <v>0</v>
      </c>
      <c r="BN430" s="257">
        <f>M430+BM430</f>
        <v>0</v>
      </c>
      <c r="BO430" s="258">
        <f>N430+BN430</f>
        <v>0</v>
      </c>
      <c r="BP430" s="258">
        <f>O430+BO430</f>
        <v>0</v>
      </c>
      <c r="BQ430" s="258">
        <f>P430+BP430</f>
        <v>0</v>
      </c>
      <c r="BR430" s="258">
        <f>Q430+BQ430</f>
        <v>0</v>
      </c>
      <c r="BS430" s="50"/>
      <c r="BT430" s="94"/>
      <c r="BU430" s="95" t="s">
        <v>62</v>
      </c>
      <c r="BV430" s="96"/>
      <c r="BW430" s="316" t="s">
        <v>22</v>
      </c>
      <c r="BX430" s="257">
        <f t="shared" ref="BX430:BX431" si="1586">W430</f>
        <v>0</v>
      </c>
      <c r="BY430" s="257">
        <f>X430+BX430</f>
        <v>0</v>
      </c>
      <c r="BZ430" s="257">
        <f>Y430+BY430</f>
        <v>0</v>
      </c>
      <c r="CA430" s="257">
        <f>Z430+BZ430</f>
        <v>0</v>
      </c>
      <c r="CB430" s="257">
        <f>AA430+CA430</f>
        <v>0</v>
      </c>
      <c r="CC430" s="257">
        <f>AB430+CB430</f>
        <v>0</v>
      </c>
      <c r="CD430" s="257">
        <f>AC430+CC430</f>
        <v>0</v>
      </c>
      <c r="CE430" s="257">
        <f>AD430+CD430</f>
        <v>0</v>
      </c>
      <c r="CF430" s="258">
        <f>AE430+CE430</f>
        <v>0</v>
      </c>
      <c r="CG430" s="258">
        <f>AF430+CF430</f>
        <v>0</v>
      </c>
      <c r="CH430" s="258">
        <f>AG430+CG430</f>
        <v>0</v>
      </c>
      <c r="CI430" s="258">
        <f>AH430+CH430</f>
        <v>0</v>
      </c>
      <c r="CJ430" s="50"/>
      <c r="CK430" s="94"/>
      <c r="CL430" s="95" t="s">
        <v>62</v>
      </c>
      <c r="CM430" s="96"/>
      <c r="CN430" s="316" t="s">
        <v>22</v>
      </c>
      <c r="CO430" s="257">
        <f t="shared" ref="CO430:CO431" si="1587">AN430</f>
        <v>0</v>
      </c>
      <c r="CP430" s="257">
        <f>AO430+CO430</f>
        <v>0</v>
      </c>
      <c r="CQ430" s="257">
        <f>AP430+CP430</f>
        <v>0</v>
      </c>
      <c r="CR430" s="257">
        <f>AQ430+CQ430</f>
        <v>0</v>
      </c>
      <c r="CS430" s="257">
        <f>AR430+CR430</f>
        <v>0</v>
      </c>
      <c r="CT430" s="257">
        <f>AS430+CS430</f>
        <v>0</v>
      </c>
      <c r="CU430" s="257">
        <f>AT430+CT430</f>
        <v>0</v>
      </c>
      <c r="CV430" s="257">
        <f>AU430+CU430</f>
        <v>0</v>
      </c>
      <c r="CW430" s="258">
        <f>AV430+CV430</f>
        <v>0</v>
      </c>
      <c r="CX430" s="258">
        <f>AW430+CW430</f>
        <v>0</v>
      </c>
      <c r="CY430" s="258">
        <f>AX430+CX430</f>
        <v>0</v>
      </c>
      <c r="CZ430" s="258">
        <f>AY430+CY430</f>
        <v>0</v>
      </c>
      <c r="DA430" s="50"/>
      <c r="DB430" s="94"/>
      <c r="DC430" s="95" t="s">
        <v>62</v>
      </c>
      <c r="DD430" s="96"/>
      <c r="DE430" s="316" t="s">
        <v>22</v>
      </c>
      <c r="DF430" s="257"/>
      <c r="DG430" s="50"/>
    </row>
    <row r="431" spans="1:111" s="14" customFormat="1" ht="15" customHeight="1">
      <c r="A431" s="50"/>
      <c r="B431" s="94"/>
      <c r="C431" s="95"/>
      <c r="D431" s="96"/>
      <c r="E431" s="316" t="s">
        <v>140</v>
      </c>
      <c r="F431" s="69"/>
      <c r="G431" s="77"/>
      <c r="H431" s="69"/>
      <c r="I431" s="77"/>
      <c r="J431" s="69"/>
      <c r="K431" s="77"/>
      <c r="L431" s="69"/>
      <c r="M431" s="77"/>
      <c r="N431" s="67"/>
      <c r="O431" s="75"/>
      <c r="P431" s="67"/>
      <c r="Q431" s="75"/>
      <c r="R431" s="50"/>
      <c r="S431" s="94"/>
      <c r="T431" s="95"/>
      <c r="U431" s="96"/>
      <c r="V431" s="316" t="s">
        <v>140</v>
      </c>
      <c r="W431" s="69"/>
      <c r="X431" s="77"/>
      <c r="Y431" s="69"/>
      <c r="Z431" s="77"/>
      <c r="AA431" s="69"/>
      <c r="AB431" s="77"/>
      <c r="AC431" s="69"/>
      <c r="AD431" s="77"/>
      <c r="AE431" s="67"/>
      <c r="AF431" s="75"/>
      <c r="AG431" s="67"/>
      <c r="AH431" s="75"/>
      <c r="AI431" s="50"/>
      <c r="AJ431" s="94"/>
      <c r="AK431" s="95"/>
      <c r="AL431" s="96"/>
      <c r="AM431" s="316" t="s">
        <v>140</v>
      </c>
      <c r="AN431" s="257"/>
      <c r="AO431" s="257"/>
      <c r="AP431" s="257"/>
      <c r="AQ431" s="257"/>
      <c r="AR431" s="257"/>
      <c r="AS431" s="257"/>
      <c r="AT431" s="257"/>
      <c r="AU431" s="257"/>
      <c r="AV431" s="258"/>
      <c r="AW431" s="258"/>
      <c r="AX431" s="258"/>
      <c r="AY431" s="258"/>
      <c r="AZ431" s="50"/>
      <c r="BA431" s="268"/>
      <c r="BB431" s="48"/>
      <c r="BC431" s="94"/>
      <c r="BD431" s="95"/>
      <c r="BE431" s="96"/>
      <c r="BF431" s="316" t="s">
        <v>140</v>
      </c>
      <c r="BG431" s="257">
        <f t="shared" si="1585"/>
        <v>0</v>
      </c>
      <c r="BH431" s="257">
        <f>G431+BG431</f>
        <v>0</v>
      </c>
      <c r="BI431" s="257">
        <f>H431+BH431</f>
        <v>0</v>
      </c>
      <c r="BJ431" s="257">
        <f>I431+BI431</f>
        <v>0</v>
      </c>
      <c r="BK431" s="257">
        <f>J431+BJ431</f>
        <v>0</v>
      </c>
      <c r="BL431" s="257">
        <f>K431+BK431</f>
        <v>0</v>
      </c>
      <c r="BM431" s="257">
        <f>L431+BL431</f>
        <v>0</v>
      </c>
      <c r="BN431" s="257">
        <f>M431+BM431</f>
        <v>0</v>
      </c>
      <c r="BO431" s="258">
        <f>N431+BN431</f>
        <v>0</v>
      </c>
      <c r="BP431" s="258">
        <f>O431+BO431</f>
        <v>0</v>
      </c>
      <c r="BQ431" s="258">
        <f>P431+BP431</f>
        <v>0</v>
      </c>
      <c r="BR431" s="258">
        <f>Q431+BQ431</f>
        <v>0</v>
      </c>
      <c r="BS431" s="50"/>
      <c r="BT431" s="94"/>
      <c r="BU431" s="95"/>
      <c r="BV431" s="96"/>
      <c r="BW431" s="316" t="s">
        <v>140</v>
      </c>
      <c r="BX431" s="257">
        <f t="shared" si="1586"/>
        <v>0</v>
      </c>
      <c r="BY431" s="257">
        <f>X431+BX431</f>
        <v>0</v>
      </c>
      <c r="BZ431" s="257">
        <f>Y431+BY431</f>
        <v>0</v>
      </c>
      <c r="CA431" s="257">
        <f>Z431+BZ431</f>
        <v>0</v>
      </c>
      <c r="CB431" s="257">
        <f>AA431+CA431</f>
        <v>0</v>
      </c>
      <c r="CC431" s="257">
        <f>AB431+CB431</f>
        <v>0</v>
      </c>
      <c r="CD431" s="257">
        <f>AC431+CC431</f>
        <v>0</v>
      </c>
      <c r="CE431" s="257">
        <f>AD431+CD431</f>
        <v>0</v>
      </c>
      <c r="CF431" s="258">
        <f>AE431+CE431</f>
        <v>0</v>
      </c>
      <c r="CG431" s="258">
        <f>AF431+CF431</f>
        <v>0</v>
      </c>
      <c r="CH431" s="258">
        <f>AG431+CG431</f>
        <v>0</v>
      </c>
      <c r="CI431" s="258">
        <f>AH431+CH431</f>
        <v>0</v>
      </c>
      <c r="CJ431" s="50"/>
      <c r="CK431" s="94"/>
      <c r="CL431" s="95"/>
      <c r="CM431" s="96"/>
      <c r="CN431" s="316" t="s">
        <v>140</v>
      </c>
      <c r="CO431" s="257">
        <f t="shared" si="1587"/>
        <v>0</v>
      </c>
      <c r="CP431" s="257">
        <f>AO431+CO431</f>
        <v>0</v>
      </c>
      <c r="CQ431" s="257">
        <f>AP431+CP431</f>
        <v>0</v>
      </c>
      <c r="CR431" s="257">
        <f>AQ431+CQ431</f>
        <v>0</v>
      </c>
      <c r="CS431" s="257">
        <f>AR431+CR431</f>
        <v>0</v>
      </c>
      <c r="CT431" s="257">
        <f>AS431+CS431</f>
        <v>0</v>
      </c>
      <c r="CU431" s="257">
        <f>AT431+CT431</f>
        <v>0</v>
      </c>
      <c r="CV431" s="257">
        <f>AU431+CU431</f>
        <v>0</v>
      </c>
      <c r="CW431" s="258">
        <f>AV431+CV431</f>
        <v>0</v>
      </c>
      <c r="CX431" s="258">
        <f>AW431+CW431</f>
        <v>0</v>
      </c>
      <c r="CY431" s="258">
        <f>AX431+CX431</f>
        <v>0</v>
      </c>
      <c r="CZ431" s="258">
        <f>AY431+CY431</f>
        <v>0</v>
      </c>
      <c r="DA431" s="50"/>
      <c r="DB431" s="94"/>
      <c r="DC431" s="95"/>
      <c r="DD431" s="96"/>
      <c r="DE431" s="316" t="s">
        <v>140</v>
      </c>
      <c r="DF431" s="257"/>
      <c r="DG431" s="50"/>
    </row>
    <row r="432" spans="1:111" s="14" customFormat="1" ht="15" customHeight="1">
      <c r="A432" s="50"/>
      <c r="B432" s="94"/>
      <c r="C432" s="95"/>
      <c r="D432" s="96"/>
      <c r="E432" s="316" t="s">
        <v>249</v>
      </c>
      <c r="F432" s="69">
        <f t="shared" ref="F432:Q447" si="1588">IF(F430=0,0,F431/F430)</f>
        <v>0</v>
      </c>
      <c r="G432" s="77">
        <f t="shared" si="1588"/>
        <v>0</v>
      </c>
      <c r="H432" s="69">
        <f t="shared" si="1588"/>
        <v>0</v>
      </c>
      <c r="I432" s="77">
        <f t="shared" si="1588"/>
        <v>0</v>
      </c>
      <c r="J432" s="69">
        <f t="shared" si="1588"/>
        <v>0</v>
      </c>
      <c r="K432" s="77">
        <f t="shared" si="1588"/>
        <v>0</v>
      </c>
      <c r="L432" s="69">
        <f t="shared" si="1588"/>
        <v>0</v>
      </c>
      <c r="M432" s="77">
        <f t="shared" si="1588"/>
        <v>0</v>
      </c>
      <c r="N432" s="67">
        <f t="shared" si="1588"/>
        <v>0</v>
      </c>
      <c r="O432" s="75">
        <f t="shared" si="1588"/>
        <v>0</v>
      </c>
      <c r="P432" s="67">
        <f t="shared" si="1588"/>
        <v>0</v>
      </c>
      <c r="Q432" s="75">
        <f t="shared" si="1588"/>
        <v>0</v>
      </c>
      <c r="R432" s="50"/>
      <c r="S432" s="94"/>
      <c r="T432" s="95"/>
      <c r="U432" s="96"/>
      <c r="V432" s="316" t="s">
        <v>249</v>
      </c>
      <c r="W432" s="69">
        <f t="shared" ref="W432:AH432" si="1589">IF(W430=0,0,W431/W430)</f>
        <v>0</v>
      </c>
      <c r="X432" s="77">
        <f t="shared" si="1589"/>
        <v>0</v>
      </c>
      <c r="Y432" s="69">
        <f t="shared" si="1589"/>
        <v>0</v>
      </c>
      <c r="Z432" s="77">
        <f t="shared" si="1589"/>
        <v>0</v>
      </c>
      <c r="AA432" s="69">
        <f t="shared" si="1589"/>
        <v>0</v>
      </c>
      <c r="AB432" s="77">
        <f t="shared" si="1589"/>
        <v>0</v>
      </c>
      <c r="AC432" s="69">
        <f t="shared" si="1589"/>
        <v>0</v>
      </c>
      <c r="AD432" s="77">
        <f t="shared" si="1589"/>
        <v>0</v>
      </c>
      <c r="AE432" s="67">
        <f t="shared" si="1589"/>
        <v>0</v>
      </c>
      <c r="AF432" s="75">
        <f t="shared" si="1589"/>
        <v>0</v>
      </c>
      <c r="AG432" s="67">
        <f t="shared" si="1589"/>
        <v>0</v>
      </c>
      <c r="AH432" s="75">
        <f t="shared" si="1589"/>
        <v>0</v>
      </c>
      <c r="AI432" s="50"/>
      <c r="AJ432" s="94"/>
      <c r="AK432" s="95"/>
      <c r="AL432" s="96"/>
      <c r="AM432" s="316" t="s">
        <v>249</v>
      </c>
      <c r="AN432" s="257">
        <f t="shared" ref="AN432:AY432" si="1590">IF(AN430=0,0,AN431/AN430)</f>
        <v>0</v>
      </c>
      <c r="AO432" s="257">
        <f t="shared" si="1590"/>
        <v>0</v>
      </c>
      <c r="AP432" s="257">
        <f t="shared" si="1590"/>
        <v>0</v>
      </c>
      <c r="AQ432" s="257">
        <f t="shared" si="1590"/>
        <v>0</v>
      </c>
      <c r="AR432" s="257">
        <f t="shared" si="1590"/>
        <v>0</v>
      </c>
      <c r="AS432" s="257">
        <f t="shared" si="1590"/>
        <v>0</v>
      </c>
      <c r="AT432" s="257">
        <f t="shared" si="1590"/>
        <v>0</v>
      </c>
      <c r="AU432" s="257">
        <f t="shared" si="1590"/>
        <v>0</v>
      </c>
      <c r="AV432" s="258">
        <f t="shared" si="1590"/>
        <v>0</v>
      </c>
      <c r="AW432" s="258">
        <f t="shared" si="1590"/>
        <v>0</v>
      </c>
      <c r="AX432" s="258">
        <f t="shared" si="1590"/>
        <v>0</v>
      </c>
      <c r="AY432" s="258">
        <f t="shared" si="1590"/>
        <v>0</v>
      </c>
      <c r="AZ432" s="50"/>
      <c r="BA432" s="268"/>
      <c r="BB432" s="48"/>
      <c r="BC432" s="94"/>
      <c r="BD432" s="95"/>
      <c r="BE432" s="96"/>
      <c r="BF432" s="316" t="s">
        <v>249</v>
      </c>
      <c r="BG432" s="257">
        <f t="shared" ref="BG432:BR432" si="1591">IF(BG430=0,0,BG431/BG430)</f>
        <v>0</v>
      </c>
      <c r="BH432" s="257">
        <f t="shared" si="1591"/>
        <v>0</v>
      </c>
      <c r="BI432" s="257">
        <f t="shared" si="1591"/>
        <v>0</v>
      </c>
      <c r="BJ432" s="257">
        <f t="shared" si="1591"/>
        <v>0</v>
      </c>
      <c r="BK432" s="257">
        <f t="shared" si="1591"/>
        <v>0</v>
      </c>
      <c r="BL432" s="257">
        <f t="shared" si="1591"/>
        <v>0</v>
      </c>
      <c r="BM432" s="257">
        <f t="shared" si="1591"/>
        <v>0</v>
      </c>
      <c r="BN432" s="257">
        <f t="shared" si="1591"/>
        <v>0</v>
      </c>
      <c r="BO432" s="258">
        <f t="shared" si="1591"/>
        <v>0</v>
      </c>
      <c r="BP432" s="258">
        <f t="shared" si="1591"/>
        <v>0</v>
      </c>
      <c r="BQ432" s="258">
        <f t="shared" si="1591"/>
        <v>0</v>
      </c>
      <c r="BR432" s="258">
        <f t="shared" si="1591"/>
        <v>0</v>
      </c>
      <c r="BS432" s="50"/>
      <c r="BT432" s="94"/>
      <c r="BU432" s="95"/>
      <c r="BV432" s="96"/>
      <c r="BW432" s="316" t="s">
        <v>249</v>
      </c>
      <c r="BX432" s="257">
        <f t="shared" ref="BX432:CI432" si="1592">IF(BX430=0,0,BX431/BX430)</f>
        <v>0</v>
      </c>
      <c r="BY432" s="257">
        <f t="shared" si="1592"/>
        <v>0</v>
      </c>
      <c r="BZ432" s="257">
        <f t="shared" si="1592"/>
        <v>0</v>
      </c>
      <c r="CA432" s="257">
        <f t="shared" si="1592"/>
        <v>0</v>
      </c>
      <c r="CB432" s="257">
        <f t="shared" si="1592"/>
        <v>0</v>
      </c>
      <c r="CC432" s="257">
        <f t="shared" si="1592"/>
        <v>0</v>
      </c>
      <c r="CD432" s="257">
        <f t="shared" si="1592"/>
        <v>0</v>
      </c>
      <c r="CE432" s="257">
        <f t="shared" si="1592"/>
        <v>0</v>
      </c>
      <c r="CF432" s="258">
        <f t="shared" si="1592"/>
        <v>0</v>
      </c>
      <c r="CG432" s="258">
        <f t="shared" si="1592"/>
        <v>0</v>
      </c>
      <c r="CH432" s="258">
        <f t="shared" si="1592"/>
        <v>0</v>
      </c>
      <c r="CI432" s="258">
        <f t="shared" si="1592"/>
        <v>0</v>
      </c>
      <c r="CJ432" s="50"/>
      <c r="CK432" s="94"/>
      <c r="CL432" s="95"/>
      <c r="CM432" s="96"/>
      <c r="CN432" s="316" t="s">
        <v>249</v>
      </c>
      <c r="CO432" s="257">
        <f t="shared" ref="CO432:CZ432" si="1593">IF(CO430=0,0,CO431/CO430)</f>
        <v>0</v>
      </c>
      <c r="CP432" s="257">
        <f t="shared" si="1593"/>
        <v>0</v>
      </c>
      <c r="CQ432" s="257">
        <f t="shared" si="1593"/>
        <v>0</v>
      </c>
      <c r="CR432" s="257">
        <f t="shared" si="1593"/>
        <v>0</v>
      </c>
      <c r="CS432" s="257">
        <f t="shared" si="1593"/>
        <v>0</v>
      </c>
      <c r="CT432" s="257">
        <f t="shared" si="1593"/>
        <v>0</v>
      </c>
      <c r="CU432" s="257">
        <f t="shared" si="1593"/>
        <v>0</v>
      </c>
      <c r="CV432" s="257">
        <f t="shared" si="1593"/>
        <v>0</v>
      </c>
      <c r="CW432" s="258">
        <f t="shared" si="1593"/>
        <v>0</v>
      </c>
      <c r="CX432" s="258">
        <f t="shared" si="1593"/>
        <v>0</v>
      </c>
      <c r="CY432" s="258">
        <f t="shared" si="1593"/>
        <v>0</v>
      </c>
      <c r="CZ432" s="258">
        <f t="shared" si="1593"/>
        <v>0</v>
      </c>
      <c r="DA432" s="50"/>
      <c r="DB432" s="94"/>
      <c r="DC432" s="95"/>
      <c r="DD432" s="96"/>
      <c r="DE432" s="316" t="s">
        <v>249</v>
      </c>
      <c r="DF432" s="257">
        <f t="shared" ref="DF432" si="1594">IF(DF430=0,0,DF431/DF430)</f>
        <v>0</v>
      </c>
      <c r="DG432" s="50"/>
    </row>
    <row r="433" spans="1:111" s="14" customFormat="1" ht="15" customHeight="1">
      <c r="A433" s="50"/>
      <c r="B433" s="94"/>
      <c r="C433" s="95" t="s">
        <v>63</v>
      </c>
      <c r="D433" s="96"/>
      <c r="E433" s="316" t="s">
        <v>22</v>
      </c>
      <c r="F433" s="69"/>
      <c r="G433" s="86"/>
      <c r="H433" s="81"/>
      <c r="I433" s="86"/>
      <c r="J433" s="81"/>
      <c r="K433" s="86"/>
      <c r="L433" s="81"/>
      <c r="M433" s="77"/>
      <c r="N433" s="66"/>
      <c r="O433" s="74"/>
      <c r="P433" s="66"/>
      <c r="Q433" s="74"/>
      <c r="R433" s="50"/>
      <c r="S433" s="94"/>
      <c r="T433" s="95" t="s">
        <v>63</v>
      </c>
      <c r="U433" s="96"/>
      <c r="V433" s="316" t="s">
        <v>22</v>
      </c>
      <c r="W433" s="69"/>
      <c r="X433" s="86"/>
      <c r="Y433" s="81"/>
      <c r="Z433" s="86"/>
      <c r="AA433" s="81"/>
      <c r="AB433" s="86"/>
      <c r="AC433" s="81"/>
      <c r="AD433" s="77"/>
      <c r="AE433" s="66"/>
      <c r="AF433" s="74"/>
      <c r="AG433" s="66"/>
      <c r="AH433" s="74"/>
      <c r="AI433" s="50"/>
      <c r="AJ433" s="94"/>
      <c r="AK433" s="95" t="s">
        <v>63</v>
      </c>
      <c r="AL433" s="96"/>
      <c r="AM433" s="316" t="s">
        <v>22</v>
      </c>
      <c r="AN433" s="257"/>
      <c r="AO433" s="343"/>
      <c r="AP433" s="343"/>
      <c r="AQ433" s="343"/>
      <c r="AR433" s="343"/>
      <c r="AS433" s="343"/>
      <c r="AT433" s="343"/>
      <c r="AU433" s="257"/>
      <c r="AV433" s="346"/>
      <c r="AW433" s="346"/>
      <c r="AX433" s="346"/>
      <c r="AY433" s="346"/>
      <c r="AZ433" s="50"/>
      <c r="BA433" s="268"/>
      <c r="BB433" s="48"/>
      <c r="BC433" s="94"/>
      <c r="BD433" s="95" t="s">
        <v>63</v>
      </c>
      <c r="BE433" s="96"/>
      <c r="BF433" s="316" t="s">
        <v>22</v>
      </c>
      <c r="BG433" s="257">
        <f t="shared" ref="BG433:BG434" si="1595">F433</f>
        <v>0</v>
      </c>
      <c r="BH433" s="343">
        <f>G433+BG433</f>
        <v>0</v>
      </c>
      <c r="BI433" s="343">
        <f>H433+BH433</f>
        <v>0</v>
      </c>
      <c r="BJ433" s="343">
        <f>I433+BI433</f>
        <v>0</v>
      </c>
      <c r="BK433" s="343">
        <f>J433+BJ433</f>
        <v>0</v>
      </c>
      <c r="BL433" s="343">
        <f>K433+BK433</f>
        <v>0</v>
      </c>
      <c r="BM433" s="343">
        <f>L433+BL433</f>
        <v>0</v>
      </c>
      <c r="BN433" s="257">
        <f>M433+BM433</f>
        <v>0</v>
      </c>
      <c r="BO433" s="346">
        <f>N433+BN433</f>
        <v>0</v>
      </c>
      <c r="BP433" s="346">
        <f>O433+BO433</f>
        <v>0</v>
      </c>
      <c r="BQ433" s="346">
        <f>P433+BP433</f>
        <v>0</v>
      </c>
      <c r="BR433" s="346">
        <f>Q433+BQ433</f>
        <v>0</v>
      </c>
      <c r="BS433" s="50"/>
      <c r="BT433" s="94"/>
      <c r="BU433" s="95" t="s">
        <v>63</v>
      </c>
      <c r="BV433" s="96"/>
      <c r="BW433" s="316" t="s">
        <v>22</v>
      </c>
      <c r="BX433" s="257">
        <f t="shared" ref="BX433:BX434" si="1596">W433</f>
        <v>0</v>
      </c>
      <c r="BY433" s="343">
        <f>X433+BX433</f>
        <v>0</v>
      </c>
      <c r="BZ433" s="343">
        <f>Y433+BY433</f>
        <v>0</v>
      </c>
      <c r="CA433" s="343">
        <f>Z433+BZ433</f>
        <v>0</v>
      </c>
      <c r="CB433" s="343">
        <f>AA433+CA433</f>
        <v>0</v>
      </c>
      <c r="CC433" s="343">
        <f>AB433+CB433</f>
        <v>0</v>
      </c>
      <c r="CD433" s="343">
        <f>AC433+CC433</f>
        <v>0</v>
      </c>
      <c r="CE433" s="257">
        <f>AD433+CD433</f>
        <v>0</v>
      </c>
      <c r="CF433" s="346">
        <f>AE433+CE433</f>
        <v>0</v>
      </c>
      <c r="CG433" s="346">
        <f>AF433+CF433</f>
        <v>0</v>
      </c>
      <c r="CH433" s="346">
        <f>AG433+CG433</f>
        <v>0</v>
      </c>
      <c r="CI433" s="346">
        <f>AH433+CH433</f>
        <v>0</v>
      </c>
      <c r="CJ433" s="50"/>
      <c r="CK433" s="94"/>
      <c r="CL433" s="95" t="s">
        <v>63</v>
      </c>
      <c r="CM433" s="96"/>
      <c r="CN433" s="316" t="s">
        <v>22</v>
      </c>
      <c r="CO433" s="257">
        <f t="shared" ref="CO433:CO434" si="1597">AN433</f>
        <v>0</v>
      </c>
      <c r="CP433" s="343">
        <f>AO433+CO433</f>
        <v>0</v>
      </c>
      <c r="CQ433" s="343">
        <f>AP433+CP433</f>
        <v>0</v>
      </c>
      <c r="CR433" s="343">
        <f>AQ433+CQ433</f>
        <v>0</v>
      </c>
      <c r="CS433" s="343">
        <f>AR433+CR433</f>
        <v>0</v>
      </c>
      <c r="CT433" s="343">
        <f>AS433+CS433</f>
        <v>0</v>
      </c>
      <c r="CU433" s="343">
        <f>AT433+CT433</f>
        <v>0</v>
      </c>
      <c r="CV433" s="257">
        <f>AU433+CU433</f>
        <v>0</v>
      </c>
      <c r="CW433" s="346">
        <f>AV433+CV433</f>
        <v>0</v>
      </c>
      <c r="CX433" s="346">
        <f>AW433+CW433</f>
        <v>0</v>
      </c>
      <c r="CY433" s="346">
        <f>AX433+CX433</f>
        <v>0</v>
      </c>
      <c r="CZ433" s="346">
        <f>AY433+CY433</f>
        <v>0</v>
      </c>
      <c r="DA433" s="50"/>
      <c r="DB433" s="94"/>
      <c r="DC433" s="95" t="s">
        <v>63</v>
      </c>
      <c r="DD433" s="96"/>
      <c r="DE433" s="316" t="s">
        <v>22</v>
      </c>
      <c r="DF433" s="257"/>
      <c r="DG433" s="50"/>
    </row>
    <row r="434" spans="1:111" s="14" customFormat="1" ht="15" customHeight="1">
      <c r="A434" s="50"/>
      <c r="B434" s="94"/>
      <c r="C434" s="95"/>
      <c r="D434" s="96"/>
      <c r="E434" s="316" t="s">
        <v>140</v>
      </c>
      <c r="F434" s="69"/>
      <c r="G434" s="86"/>
      <c r="H434" s="81"/>
      <c r="I434" s="86"/>
      <c r="J434" s="81"/>
      <c r="K434" s="86"/>
      <c r="L434" s="81"/>
      <c r="M434" s="77"/>
      <c r="N434" s="66"/>
      <c r="O434" s="74"/>
      <c r="P434" s="66"/>
      <c r="Q434" s="74"/>
      <c r="R434" s="50"/>
      <c r="S434" s="94"/>
      <c r="T434" s="95"/>
      <c r="U434" s="96"/>
      <c r="V434" s="316" t="s">
        <v>140</v>
      </c>
      <c r="W434" s="69"/>
      <c r="X434" s="86"/>
      <c r="Y434" s="81"/>
      <c r="Z434" s="86"/>
      <c r="AA434" s="81"/>
      <c r="AB434" s="86"/>
      <c r="AC434" s="81"/>
      <c r="AD434" s="77"/>
      <c r="AE434" s="66"/>
      <c r="AF434" s="74"/>
      <c r="AG434" s="66"/>
      <c r="AH434" s="74"/>
      <c r="AI434" s="50"/>
      <c r="AJ434" s="94"/>
      <c r="AK434" s="95"/>
      <c r="AL434" s="96"/>
      <c r="AM434" s="316" t="s">
        <v>140</v>
      </c>
      <c r="AN434" s="257"/>
      <c r="AO434" s="343"/>
      <c r="AP434" s="343"/>
      <c r="AQ434" s="343"/>
      <c r="AR434" s="343"/>
      <c r="AS434" s="343"/>
      <c r="AT434" s="343"/>
      <c r="AU434" s="257"/>
      <c r="AV434" s="346"/>
      <c r="AW434" s="346"/>
      <c r="AX434" s="346"/>
      <c r="AY434" s="346"/>
      <c r="AZ434" s="50"/>
      <c r="BA434" s="268"/>
      <c r="BB434" s="48"/>
      <c r="BC434" s="94"/>
      <c r="BD434" s="95"/>
      <c r="BE434" s="96"/>
      <c r="BF434" s="316" t="s">
        <v>140</v>
      </c>
      <c r="BG434" s="257">
        <f t="shared" si="1595"/>
        <v>0</v>
      </c>
      <c r="BH434" s="343">
        <f>G434+BG434</f>
        <v>0</v>
      </c>
      <c r="BI434" s="343">
        <f>H434+BH434</f>
        <v>0</v>
      </c>
      <c r="BJ434" s="343">
        <f>I434+BI434</f>
        <v>0</v>
      </c>
      <c r="BK434" s="343">
        <f>J434+BJ434</f>
        <v>0</v>
      </c>
      <c r="BL434" s="343">
        <f>K434+BK434</f>
        <v>0</v>
      </c>
      <c r="BM434" s="343">
        <f>L434+BL434</f>
        <v>0</v>
      </c>
      <c r="BN434" s="257">
        <f>M434+BM434</f>
        <v>0</v>
      </c>
      <c r="BO434" s="346">
        <f>N434+BN434</f>
        <v>0</v>
      </c>
      <c r="BP434" s="346">
        <f>O434+BO434</f>
        <v>0</v>
      </c>
      <c r="BQ434" s="346">
        <f>P434+BP434</f>
        <v>0</v>
      </c>
      <c r="BR434" s="346">
        <f>Q434+BQ434</f>
        <v>0</v>
      </c>
      <c r="BS434" s="50"/>
      <c r="BT434" s="94"/>
      <c r="BU434" s="95"/>
      <c r="BV434" s="96"/>
      <c r="BW434" s="316" t="s">
        <v>140</v>
      </c>
      <c r="BX434" s="257">
        <f t="shared" si="1596"/>
        <v>0</v>
      </c>
      <c r="BY434" s="343">
        <f>X434+BX434</f>
        <v>0</v>
      </c>
      <c r="BZ434" s="343">
        <f>Y434+BY434</f>
        <v>0</v>
      </c>
      <c r="CA434" s="343">
        <f>Z434+BZ434</f>
        <v>0</v>
      </c>
      <c r="CB434" s="343">
        <f>AA434+CA434</f>
        <v>0</v>
      </c>
      <c r="CC434" s="343">
        <f>AB434+CB434</f>
        <v>0</v>
      </c>
      <c r="CD434" s="343">
        <f>AC434+CC434</f>
        <v>0</v>
      </c>
      <c r="CE434" s="257">
        <f>AD434+CD434</f>
        <v>0</v>
      </c>
      <c r="CF434" s="346">
        <f>AE434+CE434</f>
        <v>0</v>
      </c>
      <c r="CG434" s="346">
        <f>AF434+CF434</f>
        <v>0</v>
      </c>
      <c r="CH434" s="346">
        <f>AG434+CG434</f>
        <v>0</v>
      </c>
      <c r="CI434" s="346">
        <f>AH434+CH434</f>
        <v>0</v>
      </c>
      <c r="CJ434" s="50"/>
      <c r="CK434" s="94"/>
      <c r="CL434" s="95"/>
      <c r="CM434" s="96"/>
      <c r="CN434" s="316" t="s">
        <v>140</v>
      </c>
      <c r="CO434" s="257">
        <f t="shared" si="1597"/>
        <v>0</v>
      </c>
      <c r="CP434" s="343">
        <f>AO434+CO434</f>
        <v>0</v>
      </c>
      <c r="CQ434" s="343">
        <f>AP434+CP434</f>
        <v>0</v>
      </c>
      <c r="CR434" s="343">
        <f>AQ434+CQ434</f>
        <v>0</v>
      </c>
      <c r="CS434" s="343">
        <f>AR434+CR434</f>
        <v>0</v>
      </c>
      <c r="CT434" s="343">
        <f>AS434+CS434</f>
        <v>0</v>
      </c>
      <c r="CU434" s="343">
        <f>AT434+CT434</f>
        <v>0</v>
      </c>
      <c r="CV434" s="257">
        <f>AU434+CU434</f>
        <v>0</v>
      </c>
      <c r="CW434" s="346">
        <f>AV434+CV434</f>
        <v>0</v>
      </c>
      <c r="CX434" s="346">
        <f>AW434+CW434</f>
        <v>0</v>
      </c>
      <c r="CY434" s="346">
        <f>AX434+CX434</f>
        <v>0</v>
      </c>
      <c r="CZ434" s="346">
        <f>AY434+CY434</f>
        <v>0</v>
      </c>
      <c r="DA434" s="50"/>
      <c r="DB434" s="94"/>
      <c r="DC434" s="95"/>
      <c r="DD434" s="96"/>
      <c r="DE434" s="316" t="s">
        <v>140</v>
      </c>
      <c r="DF434" s="257"/>
      <c r="DG434" s="50"/>
    </row>
    <row r="435" spans="1:111" s="14" customFormat="1" ht="15" customHeight="1">
      <c r="A435" s="50"/>
      <c r="B435" s="94"/>
      <c r="C435" s="95"/>
      <c r="D435" s="96"/>
      <c r="E435" s="316" t="s">
        <v>249</v>
      </c>
      <c r="F435" s="69">
        <f t="shared" si="1588"/>
        <v>0</v>
      </c>
      <c r="G435" s="86">
        <f t="shared" si="1588"/>
        <v>0</v>
      </c>
      <c r="H435" s="81">
        <f t="shared" si="1588"/>
        <v>0</v>
      </c>
      <c r="I435" s="86">
        <f t="shared" si="1588"/>
        <v>0</v>
      </c>
      <c r="J435" s="81">
        <f t="shared" si="1588"/>
        <v>0</v>
      </c>
      <c r="K435" s="86">
        <f t="shared" si="1588"/>
        <v>0</v>
      </c>
      <c r="L435" s="81">
        <f t="shared" si="1588"/>
        <v>0</v>
      </c>
      <c r="M435" s="77">
        <f t="shared" si="1588"/>
        <v>0</v>
      </c>
      <c r="N435" s="66">
        <f t="shared" si="1588"/>
        <v>0</v>
      </c>
      <c r="O435" s="74">
        <f t="shared" si="1588"/>
        <v>0</v>
      </c>
      <c r="P435" s="66">
        <f t="shared" si="1588"/>
        <v>0</v>
      </c>
      <c r="Q435" s="74">
        <f t="shared" si="1588"/>
        <v>0</v>
      </c>
      <c r="R435" s="50"/>
      <c r="S435" s="94"/>
      <c r="T435" s="95"/>
      <c r="U435" s="96"/>
      <c r="V435" s="316" t="s">
        <v>249</v>
      </c>
      <c r="W435" s="69">
        <f t="shared" ref="W435:AH435" si="1598">IF(W433=0,0,W434/W433)</f>
        <v>0</v>
      </c>
      <c r="X435" s="86">
        <f t="shared" si="1598"/>
        <v>0</v>
      </c>
      <c r="Y435" s="81">
        <f t="shared" si="1598"/>
        <v>0</v>
      </c>
      <c r="Z435" s="86">
        <f t="shared" si="1598"/>
        <v>0</v>
      </c>
      <c r="AA435" s="81">
        <f t="shared" si="1598"/>
        <v>0</v>
      </c>
      <c r="AB435" s="86">
        <f t="shared" si="1598"/>
        <v>0</v>
      </c>
      <c r="AC435" s="81">
        <f t="shared" si="1598"/>
        <v>0</v>
      </c>
      <c r="AD435" s="77">
        <f t="shared" si="1598"/>
        <v>0</v>
      </c>
      <c r="AE435" s="66">
        <f t="shared" si="1598"/>
        <v>0</v>
      </c>
      <c r="AF435" s="74">
        <f t="shared" si="1598"/>
        <v>0</v>
      </c>
      <c r="AG435" s="66">
        <f t="shared" si="1598"/>
        <v>0</v>
      </c>
      <c r="AH435" s="74">
        <f t="shared" si="1598"/>
        <v>0</v>
      </c>
      <c r="AI435" s="50"/>
      <c r="AJ435" s="94"/>
      <c r="AK435" s="95"/>
      <c r="AL435" s="96"/>
      <c r="AM435" s="316" t="s">
        <v>249</v>
      </c>
      <c r="AN435" s="257">
        <f t="shared" ref="AN435:AY435" si="1599">IF(AN433=0,0,AN434/AN433)</f>
        <v>0</v>
      </c>
      <c r="AO435" s="343">
        <f t="shared" si="1599"/>
        <v>0</v>
      </c>
      <c r="AP435" s="343">
        <f t="shared" si="1599"/>
        <v>0</v>
      </c>
      <c r="AQ435" s="343">
        <f t="shared" si="1599"/>
        <v>0</v>
      </c>
      <c r="AR435" s="343">
        <f t="shared" si="1599"/>
        <v>0</v>
      </c>
      <c r="AS435" s="343">
        <f t="shared" si="1599"/>
        <v>0</v>
      </c>
      <c r="AT435" s="343">
        <f t="shared" si="1599"/>
        <v>0</v>
      </c>
      <c r="AU435" s="257">
        <f t="shared" si="1599"/>
        <v>0</v>
      </c>
      <c r="AV435" s="346">
        <f t="shared" si="1599"/>
        <v>0</v>
      </c>
      <c r="AW435" s="346">
        <f t="shared" si="1599"/>
        <v>0</v>
      </c>
      <c r="AX435" s="346">
        <f t="shared" si="1599"/>
        <v>0</v>
      </c>
      <c r="AY435" s="346">
        <f t="shared" si="1599"/>
        <v>0</v>
      </c>
      <c r="AZ435" s="50"/>
      <c r="BA435" s="268"/>
      <c r="BB435" s="48"/>
      <c r="BC435" s="94"/>
      <c r="BD435" s="95"/>
      <c r="BE435" s="96"/>
      <c r="BF435" s="316" t="s">
        <v>249</v>
      </c>
      <c r="BG435" s="257">
        <f t="shared" ref="BG435:BR435" si="1600">IF(BG433=0,0,BG434/BG433)</f>
        <v>0</v>
      </c>
      <c r="BH435" s="343">
        <f t="shared" si="1600"/>
        <v>0</v>
      </c>
      <c r="BI435" s="343">
        <f t="shared" si="1600"/>
        <v>0</v>
      </c>
      <c r="BJ435" s="343">
        <f t="shared" si="1600"/>
        <v>0</v>
      </c>
      <c r="BK435" s="343">
        <f t="shared" si="1600"/>
        <v>0</v>
      </c>
      <c r="BL435" s="343">
        <f t="shared" si="1600"/>
        <v>0</v>
      </c>
      <c r="BM435" s="343">
        <f t="shared" si="1600"/>
        <v>0</v>
      </c>
      <c r="BN435" s="257">
        <f t="shared" si="1600"/>
        <v>0</v>
      </c>
      <c r="BO435" s="346">
        <f t="shared" si="1600"/>
        <v>0</v>
      </c>
      <c r="BP435" s="346">
        <f t="shared" si="1600"/>
        <v>0</v>
      </c>
      <c r="BQ435" s="346">
        <f t="shared" si="1600"/>
        <v>0</v>
      </c>
      <c r="BR435" s="346">
        <f t="shared" si="1600"/>
        <v>0</v>
      </c>
      <c r="BS435" s="50"/>
      <c r="BT435" s="94"/>
      <c r="BU435" s="95"/>
      <c r="BV435" s="96"/>
      <c r="BW435" s="316" t="s">
        <v>249</v>
      </c>
      <c r="BX435" s="257">
        <f t="shared" ref="BX435:CI435" si="1601">IF(BX433=0,0,BX434/BX433)</f>
        <v>0</v>
      </c>
      <c r="BY435" s="343">
        <f t="shared" si="1601"/>
        <v>0</v>
      </c>
      <c r="BZ435" s="343">
        <f t="shared" si="1601"/>
        <v>0</v>
      </c>
      <c r="CA435" s="343">
        <f t="shared" si="1601"/>
        <v>0</v>
      </c>
      <c r="CB435" s="343">
        <f t="shared" si="1601"/>
        <v>0</v>
      </c>
      <c r="CC435" s="343">
        <f t="shared" si="1601"/>
        <v>0</v>
      </c>
      <c r="CD435" s="343">
        <f t="shared" si="1601"/>
        <v>0</v>
      </c>
      <c r="CE435" s="257">
        <f t="shared" si="1601"/>
        <v>0</v>
      </c>
      <c r="CF435" s="346">
        <f t="shared" si="1601"/>
        <v>0</v>
      </c>
      <c r="CG435" s="346">
        <f t="shared" si="1601"/>
        <v>0</v>
      </c>
      <c r="CH435" s="346">
        <f t="shared" si="1601"/>
        <v>0</v>
      </c>
      <c r="CI435" s="346">
        <f t="shared" si="1601"/>
        <v>0</v>
      </c>
      <c r="CJ435" s="50"/>
      <c r="CK435" s="94"/>
      <c r="CL435" s="95"/>
      <c r="CM435" s="96"/>
      <c r="CN435" s="316" t="s">
        <v>249</v>
      </c>
      <c r="CO435" s="257">
        <f t="shared" ref="CO435:CZ435" si="1602">IF(CO433=0,0,CO434/CO433)</f>
        <v>0</v>
      </c>
      <c r="CP435" s="343">
        <f t="shared" si="1602"/>
        <v>0</v>
      </c>
      <c r="CQ435" s="343">
        <f t="shared" si="1602"/>
        <v>0</v>
      </c>
      <c r="CR435" s="343">
        <f t="shared" si="1602"/>
        <v>0</v>
      </c>
      <c r="CS435" s="343">
        <f t="shared" si="1602"/>
        <v>0</v>
      </c>
      <c r="CT435" s="343">
        <f t="shared" si="1602"/>
        <v>0</v>
      </c>
      <c r="CU435" s="343">
        <f t="shared" si="1602"/>
        <v>0</v>
      </c>
      <c r="CV435" s="257">
        <f t="shared" si="1602"/>
        <v>0</v>
      </c>
      <c r="CW435" s="346">
        <f t="shared" si="1602"/>
        <v>0</v>
      </c>
      <c r="CX435" s="346">
        <f t="shared" si="1602"/>
        <v>0</v>
      </c>
      <c r="CY435" s="346">
        <f t="shared" si="1602"/>
        <v>0</v>
      </c>
      <c r="CZ435" s="346">
        <f t="shared" si="1602"/>
        <v>0</v>
      </c>
      <c r="DA435" s="50"/>
      <c r="DB435" s="94"/>
      <c r="DC435" s="95"/>
      <c r="DD435" s="96"/>
      <c r="DE435" s="316" t="s">
        <v>249</v>
      </c>
      <c r="DF435" s="257">
        <f t="shared" ref="DF435" si="1603">IF(DF433=0,0,DF434/DF433)</f>
        <v>0</v>
      </c>
      <c r="DG435" s="50"/>
    </row>
    <row r="436" spans="1:111" s="14" customFormat="1" ht="15" customHeight="1">
      <c r="A436" s="50"/>
      <c r="B436" s="94"/>
      <c r="C436" s="95" t="s">
        <v>64</v>
      </c>
      <c r="D436" s="96"/>
      <c r="E436" s="316" t="s">
        <v>22</v>
      </c>
      <c r="F436" s="69"/>
      <c r="G436" s="77"/>
      <c r="H436" s="69"/>
      <c r="I436" s="77"/>
      <c r="J436" s="69"/>
      <c r="K436" s="77"/>
      <c r="L436" s="69"/>
      <c r="M436" s="77"/>
      <c r="N436" s="67"/>
      <c r="O436" s="75"/>
      <c r="P436" s="67"/>
      <c r="Q436" s="75"/>
      <c r="R436" s="50"/>
      <c r="S436" s="94"/>
      <c r="T436" s="95" t="s">
        <v>64</v>
      </c>
      <c r="U436" s="96"/>
      <c r="V436" s="316" t="s">
        <v>22</v>
      </c>
      <c r="W436" s="69"/>
      <c r="X436" s="77"/>
      <c r="Y436" s="69"/>
      <c r="Z436" s="77"/>
      <c r="AA436" s="69"/>
      <c r="AB436" s="77"/>
      <c r="AC436" s="69"/>
      <c r="AD436" s="77"/>
      <c r="AE436" s="67"/>
      <c r="AF436" s="75"/>
      <c r="AG436" s="67"/>
      <c r="AH436" s="75"/>
      <c r="AI436" s="50"/>
      <c r="AJ436" s="94"/>
      <c r="AK436" s="95" t="s">
        <v>64</v>
      </c>
      <c r="AL436" s="96"/>
      <c r="AM436" s="316" t="s">
        <v>22</v>
      </c>
      <c r="AN436" s="257"/>
      <c r="AO436" s="257"/>
      <c r="AP436" s="257"/>
      <c r="AQ436" s="257"/>
      <c r="AR436" s="257"/>
      <c r="AS436" s="257"/>
      <c r="AT436" s="257"/>
      <c r="AU436" s="257"/>
      <c r="AV436" s="258"/>
      <c r="AW436" s="258"/>
      <c r="AX436" s="258"/>
      <c r="AY436" s="258"/>
      <c r="AZ436" s="50"/>
      <c r="BA436" s="268"/>
      <c r="BB436" s="48"/>
      <c r="BC436" s="94"/>
      <c r="BD436" s="95" t="s">
        <v>64</v>
      </c>
      <c r="BE436" s="96"/>
      <c r="BF436" s="316" t="s">
        <v>22</v>
      </c>
      <c r="BG436" s="257">
        <f t="shared" ref="BG436:BG437" si="1604">F436</f>
        <v>0</v>
      </c>
      <c r="BH436" s="257">
        <f>G436+BG436</f>
        <v>0</v>
      </c>
      <c r="BI436" s="257">
        <f>H436+BH436</f>
        <v>0</v>
      </c>
      <c r="BJ436" s="257">
        <f>I436+BI436</f>
        <v>0</v>
      </c>
      <c r="BK436" s="257">
        <f>J436+BJ436</f>
        <v>0</v>
      </c>
      <c r="BL436" s="257">
        <f>K436+BK436</f>
        <v>0</v>
      </c>
      <c r="BM436" s="257">
        <f>L436+BL436</f>
        <v>0</v>
      </c>
      <c r="BN436" s="257">
        <f>M436+BM436</f>
        <v>0</v>
      </c>
      <c r="BO436" s="258">
        <f>N436+BN436</f>
        <v>0</v>
      </c>
      <c r="BP436" s="258">
        <f>O436+BO436</f>
        <v>0</v>
      </c>
      <c r="BQ436" s="258">
        <f>P436+BP436</f>
        <v>0</v>
      </c>
      <c r="BR436" s="258">
        <f>Q436+BQ436</f>
        <v>0</v>
      </c>
      <c r="BS436" s="50"/>
      <c r="BT436" s="94"/>
      <c r="BU436" s="95" t="s">
        <v>64</v>
      </c>
      <c r="BV436" s="96"/>
      <c r="BW436" s="316" t="s">
        <v>22</v>
      </c>
      <c r="BX436" s="257">
        <f t="shared" ref="BX436:BX437" si="1605">W436</f>
        <v>0</v>
      </c>
      <c r="BY436" s="257">
        <f>X436+BX436</f>
        <v>0</v>
      </c>
      <c r="BZ436" s="257">
        <f>Y436+BY436</f>
        <v>0</v>
      </c>
      <c r="CA436" s="257">
        <f>Z436+BZ436</f>
        <v>0</v>
      </c>
      <c r="CB436" s="257">
        <f>AA436+CA436</f>
        <v>0</v>
      </c>
      <c r="CC436" s="257">
        <f>AB436+CB436</f>
        <v>0</v>
      </c>
      <c r="CD436" s="257">
        <f>AC436+CC436</f>
        <v>0</v>
      </c>
      <c r="CE436" s="257">
        <f>AD436+CD436</f>
        <v>0</v>
      </c>
      <c r="CF436" s="258">
        <f>AE436+CE436</f>
        <v>0</v>
      </c>
      <c r="CG436" s="258">
        <f>AF436+CF436</f>
        <v>0</v>
      </c>
      <c r="CH436" s="258">
        <f>AG436+CG436</f>
        <v>0</v>
      </c>
      <c r="CI436" s="258">
        <f>AH436+CH436</f>
        <v>0</v>
      </c>
      <c r="CJ436" s="50"/>
      <c r="CK436" s="94"/>
      <c r="CL436" s="95" t="s">
        <v>64</v>
      </c>
      <c r="CM436" s="96"/>
      <c r="CN436" s="316" t="s">
        <v>22</v>
      </c>
      <c r="CO436" s="257">
        <f t="shared" ref="CO436:CO437" si="1606">AN436</f>
        <v>0</v>
      </c>
      <c r="CP436" s="257">
        <f>AO436+CO436</f>
        <v>0</v>
      </c>
      <c r="CQ436" s="257">
        <f>AP436+CP436</f>
        <v>0</v>
      </c>
      <c r="CR436" s="257">
        <f>AQ436+CQ436</f>
        <v>0</v>
      </c>
      <c r="CS436" s="257">
        <f>AR436+CR436</f>
        <v>0</v>
      </c>
      <c r="CT436" s="257">
        <f>AS436+CS436</f>
        <v>0</v>
      </c>
      <c r="CU436" s="257">
        <f>AT436+CT436</f>
        <v>0</v>
      </c>
      <c r="CV436" s="257">
        <f>AU436+CU436</f>
        <v>0</v>
      </c>
      <c r="CW436" s="258">
        <f>AV436+CV436</f>
        <v>0</v>
      </c>
      <c r="CX436" s="258">
        <f>AW436+CW436</f>
        <v>0</v>
      </c>
      <c r="CY436" s="258">
        <f>AX436+CX436</f>
        <v>0</v>
      </c>
      <c r="CZ436" s="258">
        <f>AY436+CY436</f>
        <v>0</v>
      </c>
      <c r="DA436" s="50"/>
      <c r="DB436" s="94"/>
      <c r="DC436" s="95" t="s">
        <v>64</v>
      </c>
      <c r="DD436" s="96"/>
      <c r="DE436" s="316" t="s">
        <v>22</v>
      </c>
      <c r="DF436" s="257"/>
      <c r="DG436" s="50"/>
    </row>
    <row r="437" spans="1:111" s="14" customFormat="1" ht="15" customHeight="1">
      <c r="A437" s="50"/>
      <c r="B437" s="94"/>
      <c r="C437" s="95"/>
      <c r="D437" s="96"/>
      <c r="E437" s="316" t="s">
        <v>140</v>
      </c>
      <c r="F437" s="69"/>
      <c r="G437" s="77"/>
      <c r="H437" s="69"/>
      <c r="I437" s="77"/>
      <c r="J437" s="69"/>
      <c r="K437" s="77"/>
      <c r="L437" s="69"/>
      <c r="M437" s="77"/>
      <c r="N437" s="67"/>
      <c r="O437" s="75"/>
      <c r="P437" s="67"/>
      <c r="Q437" s="75"/>
      <c r="R437" s="50"/>
      <c r="S437" s="94"/>
      <c r="T437" s="95"/>
      <c r="U437" s="96"/>
      <c r="V437" s="316" t="s">
        <v>140</v>
      </c>
      <c r="W437" s="69"/>
      <c r="X437" s="77"/>
      <c r="Y437" s="69"/>
      <c r="Z437" s="77"/>
      <c r="AA437" s="69"/>
      <c r="AB437" s="77"/>
      <c r="AC437" s="69"/>
      <c r="AD437" s="77"/>
      <c r="AE437" s="67"/>
      <c r="AF437" s="75"/>
      <c r="AG437" s="67"/>
      <c r="AH437" s="75"/>
      <c r="AI437" s="50"/>
      <c r="AJ437" s="94"/>
      <c r="AK437" s="95"/>
      <c r="AL437" s="96"/>
      <c r="AM437" s="316" t="s">
        <v>140</v>
      </c>
      <c r="AN437" s="257"/>
      <c r="AO437" s="257"/>
      <c r="AP437" s="257"/>
      <c r="AQ437" s="257"/>
      <c r="AR437" s="257"/>
      <c r="AS437" s="257"/>
      <c r="AT437" s="257"/>
      <c r="AU437" s="257"/>
      <c r="AV437" s="258"/>
      <c r="AW437" s="258"/>
      <c r="AX437" s="258"/>
      <c r="AY437" s="258"/>
      <c r="AZ437" s="50"/>
      <c r="BA437" s="268"/>
      <c r="BB437" s="48"/>
      <c r="BC437" s="94"/>
      <c r="BD437" s="95"/>
      <c r="BE437" s="96"/>
      <c r="BF437" s="316" t="s">
        <v>140</v>
      </c>
      <c r="BG437" s="257">
        <f t="shared" si="1604"/>
        <v>0</v>
      </c>
      <c r="BH437" s="257">
        <f>G437+BG437</f>
        <v>0</v>
      </c>
      <c r="BI437" s="257">
        <f>H437+BH437</f>
        <v>0</v>
      </c>
      <c r="BJ437" s="257">
        <f>I437+BI437</f>
        <v>0</v>
      </c>
      <c r="BK437" s="257">
        <f>J437+BJ437</f>
        <v>0</v>
      </c>
      <c r="BL437" s="257">
        <f>K437+BK437</f>
        <v>0</v>
      </c>
      <c r="BM437" s="257">
        <f>L437+BL437</f>
        <v>0</v>
      </c>
      <c r="BN437" s="257">
        <f>M437+BM437</f>
        <v>0</v>
      </c>
      <c r="BO437" s="258">
        <f>N437+BN437</f>
        <v>0</v>
      </c>
      <c r="BP437" s="258">
        <f>O437+BO437</f>
        <v>0</v>
      </c>
      <c r="BQ437" s="258">
        <f>P437+BP437</f>
        <v>0</v>
      </c>
      <c r="BR437" s="258">
        <f>Q437+BQ437</f>
        <v>0</v>
      </c>
      <c r="BS437" s="50"/>
      <c r="BT437" s="94"/>
      <c r="BU437" s="95"/>
      <c r="BV437" s="96"/>
      <c r="BW437" s="316" t="s">
        <v>140</v>
      </c>
      <c r="BX437" s="257">
        <f t="shared" si="1605"/>
        <v>0</v>
      </c>
      <c r="BY437" s="257">
        <f>X437+BX437</f>
        <v>0</v>
      </c>
      <c r="BZ437" s="257">
        <f>Y437+BY437</f>
        <v>0</v>
      </c>
      <c r="CA437" s="257">
        <f>Z437+BZ437</f>
        <v>0</v>
      </c>
      <c r="CB437" s="257">
        <f>AA437+CA437</f>
        <v>0</v>
      </c>
      <c r="CC437" s="257">
        <f>AB437+CB437</f>
        <v>0</v>
      </c>
      <c r="CD437" s="257">
        <f>AC437+CC437</f>
        <v>0</v>
      </c>
      <c r="CE437" s="257">
        <f>AD437+CD437</f>
        <v>0</v>
      </c>
      <c r="CF437" s="258">
        <f>AE437+CE437</f>
        <v>0</v>
      </c>
      <c r="CG437" s="258">
        <f>AF437+CF437</f>
        <v>0</v>
      </c>
      <c r="CH437" s="258">
        <f>AG437+CG437</f>
        <v>0</v>
      </c>
      <c r="CI437" s="258">
        <f>AH437+CH437</f>
        <v>0</v>
      </c>
      <c r="CJ437" s="50"/>
      <c r="CK437" s="94"/>
      <c r="CL437" s="95"/>
      <c r="CM437" s="96"/>
      <c r="CN437" s="316" t="s">
        <v>140</v>
      </c>
      <c r="CO437" s="257">
        <f t="shared" si="1606"/>
        <v>0</v>
      </c>
      <c r="CP437" s="257">
        <f>AO437+CO437</f>
        <v>0</v>
      </c>
      <c r="CQ437" s="257">
        <f>AP437+CP437</f>
        <v>0</v>
      </c>
      <c r="CR437" s="257">
        <f>AQ437+CQ437</f>
        <v>0</v>
      </c>
      <c r="CS437" s="257">
        <f>AR437+CR437</f>
        <v>0</v>
      </c>
      <c r="CT437" s="257">
        <f>AS437+CS437</f>
        <v>0</v>
      </c>
      <c r="CU437" s="257">
        <f>AT437+CT437</f>
        <v>0</v>
      </c>
      <c r="CV437" s="257">
        <f>AU437+CU437</f>
        <v>0</v>
      </c>
      <c r="CW437" s="258">
        <f>AV437+CV437</f>
        <v>0</v>
      </c>
      <c r="CX437" s="258">
        <f>AW437+CW437</f>
        <v>0</v>
      </c>
      <c r="CY437" s="258">
        <f>AX437+CX437</f>
        <v>0</v>
      </c>
      <c r="CZ437" s="258">
        <f>AY437+CY437</f>
        <v>0</v>
      </c>
      <c r="DA437" s="50"/>
      <c r="DB437" s="94"/>
      <c r="DC437" s="95"/>
      <c r="DD437" s="96"/>
      <c r="DE437" s="316" t="s">
        <v>140</v>
      </c>
      <c r="DF437" s="257"/>
      <c r="DG437" s="50"/>
    </row>
    <row r="438" spans="1:111" s="14" customFormat="1" ht="15" customHeight="1">
      <c r="A438" s="50"/>
      <c r="B438" s="94"/>
      <c r="C438" s="95"/>
      <c r="D438" s="96"/>
      <c r="E438" s="316" t="s">
        <v>249</v>
      </c>
      <c r="F438" s="69">
        <f t="shared" si="1588"/>
        <v>0</v>
      </c>
      <c r="G438" s="77">
        <f t="shared" si="1588"/>
        <v>0</v>
      </c>
      <c r="H438" s="69">
        <f t="shared" si="1588"/>
        <v>0</v>
      </c>
      <c r="I438" s="77">
        <f t="shared" si="1588"/>
        <v>0</v>
      </c>
      <c r="J438" s="69">
        <f t="shared" si="1588"/>
        <v>0</v>
      </c>
      <c r="K438" s="77">
        <f t="shared" si="1588"/>
        <v>0</v>
      </c>
      <c r="L438" s="69">
        <f t="shared" si="1588"/>
        <v>0</v>
      </c>
      <c r="M438" s="77">
        <f t="shared" si="1588"/>
        <v>0</v>
      </c>
      <c r="N438" s="67">
        <f t="shared" si="1588"/>
        <v>0</v>
      </c>
      <c r="O438" s="75">
        <f t="shared" si="1588"/>
        <v>0</v>
      </c>
      <c r="P438" s="67">
        <f t="shared" si="1588"/>
        <v>0</v>
      </c>
      <c r="Q438" s="75">
        <f t="shared" si="1588"/>
        <v>0</v>
      </c>
      <c r="R438" s="50"/>
      <c r="S438" s="94"/>
      <c r="T438" s="95"/>
      <c r="U438" s="96"/>
      <c r="V438" s="316" t="s">
        <v>249</v>
      </c>
      <c r="W438" s="69">
        <f t="shared" ref="W438:AH438" si="1607">IF(W436=0,0,W437/W436)</f>
        <v>0</v>
      </c>
      <c r="X438" s="77">
        <f t="shared" si="1607"/>
        <v>0</v>
      </c>
      <c r="Y438" s="69">
        <f t="shared" si="1607"/>
        <v>0</v>
      </c>
      <c r="Z438" s="77">
        <f t="shared" si="1607"/>
        <v>0</v>
      </c>
      <c r="AA438" s="69">
        <f t="shared" si="1607"/>
        <v>0</v>
      </c>
      <c r="AB438" s="77">
        <f t="shared" si="1607"/>
        <v>0</v>
      </c>
      <c r="AC438" s="69">
        <f t="shared" si="1607"/>
        <v>0</v>
      </c>
      <c r="AD438" s="77">
        <f t="shared" si="1607"/>
        <v>0</v>
      </c>
      <c r="AE438" s="67">
        <f t="shared" si="1607"/>
        <v>0</v>
      </c>
      <c r="AF438" s="75">
        <f t="shared" si="1607"/>
        <v>0</v>
      </c>
      <c r="AG438" s="67">
        <f t="shared" si="1607"/>
        <v>0</v>
      </c>
      <c r="AH438" s="75">
        <f t="shared" si="1607"/>
        <v>0</v>
      </c>
      <c r="AI438" s="50"/>
      <c r="AJ438" s="94"/>
      <c r="AK438" s="95"/>
      <c r="AL438" s="96"/>
      <c r="AM438" s="316" t="s">
        <v>249</v>
      </c>
      <c r="AN438" s="257">
        <f t="shared" ref="AN438:AY438" si="1608">IF(AN436=0,0,AN437/AN436)</f>
        <v>0</v>
      </c>
      <c r="AO438" s="257">
        <f t="shared" si="1608"/>
        <v>0</v>
      </c>
      <c r="AP438" s="257">
        <f t="shared" si="1608"/>
        <v>0</v>
      </c>
      <c r="AQ438" s="257">
        <f t="shared" si="1608"/>
        <v>0</v>
      </c>
      <c r="AR438" s="257">
        <f t="shared" si="1608"/>
        <v>0</v>
      </c>
      <c r="AS438" s="257">
        <f t="shared" si="1608"/>
        <v>0</v>
      </c>
      <c r="AT438" s="257">
        <f t="shared" si="1608"/>
        <v>0</v>
      </c>
      <c r="AU438" s="257">
        <f t="shared" si="1608"/>
        <v>0</v>
      </c>
      <c r="AV438" s="258">
        <f t="shared" si="1608"/>
        <v>0</v>
      </c>
      <c r="AW438" s="258">
        <f t="shared" si="1608"/>
        <v>0</v>
      </c>
      <c r="AX438" s="258">
        <f t="shared" si="1608"/>
        <v>0</v>
      </c>
      <c r="AY438" s="258">
        <f t="shared" si="1608"/>
        <v>0</v>
      </c>
      <c r="AZ438" s="50"/>
      <c r="BA438" s="268"/>
      <c r="BB438" s="48"/>
      <c r="BC438" s="94"/>
      <c r="BD438" s="95"/>
      <c r="BE438" s="96"/>
      <c r="BF438" s="316" t="s">
        <v>249</v>
      </c>
      <c r="BG438" s="257">
        <f t="shared" ref="BG438:BR438" si="1609">IF(BG436=0,0,BG437/BG436)</f>
        <v>0</v>
      </c>
      <c r="BH438" s="257">
        <f t="shared" si="1609"/>
        <v>0</v>
      </c>
      <c r="BI438" s="257">
        <f t="shared" si="1609"/>
        <v>0</v>
      </c>
      <c r="BJ438" s="257">
        <f t="shared" si="1609"/>
        <v>0</v>
      </c>
      <c r="BK438" s="257">
        <f t="shared" si="1609"/>
        <v>0</v>
      </c>
      <c r="BL438" s="257">
        <f t="shared" si="1609"/>
        <v>0</v>
      </c>
      <c r="BM438" s="257">
        <f t="shared" si="1609"/>
        <v>0</v>
      </c>
      <c r="BN438" s="257">
        <f t="shared" si="1609"/>
        <v>0</v>
      </c>
      <c r="BO438" s="258">
        <f t="shared" si="1609"/>
        <v>0</v>
      </c>
      <c r="BP438" s="258">
        <f t="shared" si="1609"/>
        <v>0</v>
      </c>
      <c r="BQ438" s="258">
        <f t="shared" si="1609"/>
        <v>0</v>
      </c>
      <c r="BR438" s="258">
        <f t="shared" si="1609"/>
        <v>0</v>
      </c>
      <c r="BS438" s="50"/>
      <c r="BT438" s="94"/>
      <c r="BU438" s="95"/>
      <c r="BV438" s="96"/>
      <c r="BW438" s="316" t="s">
        <v>249</v>
      </c>
      <c r="BX438" s="257">
        <f t="shared" ref="BX438:CI438" si="1610">IF(BX436=0,0,BX437/BX436)</f>
        <v>0</v>
      </c>
      <c r="BY438" s="257">
        <f t="shared" si="1610"/>
        <v>0</v>
      </c>
      <c r="BZ438" s="257">
        <f t="shared" si="1610"/>
        <v>0</v>
      </c>
      <c r="CA438" s="257">
        <f t="shared" si="1610"/>
        <v>0</v>
      </c>
      <c r="CB438" s="257">
        <f t="shared" si="1610"/>
        <v>0</v>
      </c>
      <c r="CC438" s="257">
        <f t="shared" si="1610"/>
        <v>0</v>
      </c>
      <c r="CD438" s="257">
        <f t="shared" si="1610"/>
        <v>0</v>
      </c>
      <c r="CE438" s="257">
        <f t="shared" si="1610"/>
        <v>0</v>
      </c>
      <c r="CF438" s="258">
        <f t="shared" si="1610"/>
        <v>0</v>
      </c>
      <c r="CG438" s="258">
        <f t="shared" si="1610"/>
        <v>0</v>
      </c>
      <c r="CH438" s="258">
        <f t="shared" si="1610"/>
        <v>0</v>
      </c>
      <c r="CI438" s="258">
        <f t="shared" si="1610"/>
        <v>0</v>
      </c>
      <c r="CJ438" s="50"/>
      <c r="CK438" s="94"/>
      <c r="CL438" s="95"/>
      <c r="CM438" s="96"/>
      <c r="CN438" s="316" t="s">
        <v>249</v>
      </c>
      <c r="CO438" s="257">
        <f t="shared" ref="CO438:CZ438" si="1611">IF(CO436=0,0,CO437/CO436)</f>
        <v>0</v>
      </c>
      <c r="CP438" s="257">
        <f t="shared" si="1611"/>
        <v>0</v>
      </c>
      <c r="CQ438" s="257">
        <f t="shared" si="1611"/>
        <v>0</v>
      </c>
      <c r="CR438" s="257">
        <f t="shared" si="1611"/>
        <v>0</v>
      </c>
      <c r="CS438" s="257">
        <f t="shared" si="1611"/>
        <v>0</v>
      </c>
      <c r="CT438" s="257">
        <f t="shared" si="1611"/>
        <v>0</v>
      </c>
      <c r="CU438" s="257">
        <f t="shared" si="1611"/>
        <v>0</v>
      </c>
      <c r="CV438" s="257">
        <f t="shared" si="1611"/>
        <v>0</v>
      </c>
      <c r="CW438" s="258">
        <f t="shared" si="1611"/>
        <v>0</v>
      </c>
      <c r="CX438" s="258">
        <f t="shared" si="1611"/>
        <v>0</v>
      </c>
      <c r="CY438" s="258">
        <f t="shared" si="1611"/>
        <v>0</v>
      </c>
      <c r="CZ438" s="258">
        <f t="shared" si="1611"/>
        <v>0</v>
      </c>
      <c r="DA438" s="50"/>
      <c r="DB438" s="94"/>
      <c r="DC438" s="95"/>
      <c r="DD438" s="96"/>
      <c r="DE438" s="316" t="s">
        <v>249</v>
      </c>
      <c r="DF438" s="257">
        <f t="shared" ref="DF438" si="1612">IF(DF436=0,0,DF437/DF436)</f>
        <v>0</v>
      </c>
      <c r="DG438" s="50"/>
    </row>
    <row r="439" spans="1:111" s="14" customFormat="1" ht="15" customHeight="1">
      <c r="A439" s="50"/>
      <c r="B439" s="94"/>
      <c r="C439" s="95" t="s">
        <v>65</v>
      </c>
      <c r="D439" s="96"/>
      <c r="E439" s="316" t="s">
        <v>22</v>
      </c>
      <c r="F439" s="69"/>
      <c r="G439" s="86"/>
      <c r="H439" s="81"/>
      <c r="I439" s="86"/>
      <c r="J439" s="81"/>
      <c r="K439" s="86"/>
      <c r="L439" s="81"/>
      <c r="M439" s="77"/>
      <c r="N439" s="66"/>
      <c r="O439" s="74"/>
      <c r="P439" s="66"/>
      <c r="Q439" s="74"/>
      <c r="R439" s="50"/>
      <c r="S439" s="94"/>
      <c r="T439" s="95" t="s">
        <v>65</v>
      </c>
      <c r="U439" s="96"/>
      <c r="V439" s="316" t="s">
        <v>22</v>
      </c>
      <c r="W439" s="69"/>
      <c r="X439" s="86"/>
      <c r="Y439" s="81"/>
      <c r="Z439" s="86"/>
      <c r="AA439" s="81"/>
      <c r="AB439" s="86"/>
      <c r="AC439" s="81"/>
      <c r="AD439" s="77"/>
      <c r="AE439" s="66"/>
      <c r="AF439" s="74"/>
      <c r="AG439" s="66"/>
      <c r="AH439" s="74"/>
      <c r="AI439" s="50"/>
      <c r="AJ439" s="94"/>
      <c r="AK439" s="95" t="s">
        <v>65</v>
      </c>
      <c r="AL439" s="96"/>
      <c r="AM439" s="316" t="s">
        <v>22</v>
      </c>
      <c r="AN439" s="257"/>
      <c r="AO439" s="343"/>
      <c r="AP439" s="343"/>
      <c r="AQ439" s="343"/>
      <c r="AR439" s="343"/>
      <c r="AS439" s="343"/>
      <c r="AT439" s="343"/>
      <c r="AU439" s="257"/>
      <c r="AV439" s="346"/>
      <c r="AW439" s="346"/>
      <c r="AX439" s="346"/>
      <c r="AY439" s="346"/>
      <c r="AZ439" s="50"/>
      <c r="BA439" s="268"/>
      <c r="BB439" s="48"/>
      <c r="BC439" s="94"/>
      <c r="BD439" s="95" t="s">
        <v>65</v>
      </c>
      <c r="BE439" s="96"/>
      <c r="BF439" s="316" t="s">
        <v>22</v>
      </c>
      <c r="BG439" s="257">
        <f t="shared" ref="BG439:BG440" si="1613">F439</f>
        <v>0</v>
      </c>
      <c r="BH439" s="343">
        <f>G439+BG439</f>
        <v>0</v>
      </c>
      <c r="BI439" s="343">
        <f>H439+BH439</f>
        <v>0</v>
      </c>
      <c r="BJ439" s="343">
        <f>I439+BI439</f>
        <v>0</v>
      </c>
      <c r="BK439" s="343">
        <f>J439+BJ439</f>
        <v>0</v>
      </c>
      <c r="BL439" s="343">
        <f>K439+BK439</f>
        <v>0</v>
      </c>
      <c r="BM439" s="343">
        <f>L439+BL439</f>
        <v>0</v>
      </c>
      <c r="BN439" s="257">
        <f>M439+BM439</f>
        <v>0</v>
      </c>
      <c r="BO439" s="346">
        <f>N439+BN439</f>
        <v>0</v>
      </c>
      <c r="BP439" s="346">
        <f>O439+BO439</f>
        <v>0</v>
      </c>
      <c r="BQ439" s="346">
        <f>P439+BP439</f>
        <v>0</v>
      </c>
      <c r="BR439" s="346">
        <f>Q439+BQ439</f>
        <v>0</v>
      </c>
      <c r="BS439" s="50"/>
      <c r="BT439" s="94"/>
      <c r="BU439" s="95" t="s">
        <v>65</v>
      </c>
      <c r="BV439" s="96"/>
      <c r="BW439" s="316" t="s">
        <v>22</v>
      </c>
      <c r="BX439" s="257">
        <f t="shared" ref="BX439:BX440" si="1614">W439</f>
        <v>0</v>
      </c>
      <c r="BY439" s="343">
        <f>X439+BX439</f>
        <v>0</v>
      </c>
      <c r="BZ439" s="343">
        <f>Y439+BY439</f>
        <v>0</v>
      </c>
      <c r="CA439" s="343">
        <f>Z439+BZ439</f>
        <v>0</v>
      </c>
      <c r="CB439" s="343">
        <f>AA439+CA439</f>
        <v>0</v>
      </c>
      <c r="CC439" s="343">
        <f>AB439+CB439</f>
        <v>0</v>
      </c>
      <c r="CD439" s="343">
        <f>AC439+CC439</f>
        <v>0</v>
      </c>
      <c r="CE439" s="257">
        <f>AD439+CD439</f>
        <v>0</v>
      </c>
      <c r="CF439" s="346">
        <f>AE439+CE439</f>
        <v>0</v>
      </c>
      <c r="CG439" s="346">
        <f>AF439+CF439</f>
        <v>0</v>
      </c>
      <c r="CH439" s="346">
        <f>AG439+CG439</f>
        <v>0</v>
      </c>
      <c r="CI439" s="346">
        <f>AH439+CH439</f>
        <v>0</v>
      </c>
      <c r="CJ439" s="50"/>
      <c r="CK439" s="94"/>
      <c r="CL439" s="95" t="s">
        <v>65</v>
      </c>
      <c r="CM439" s="96"/>
      <c r="CN439" s="316" t="s">
        <v>22</v>
      </c>
      <c r="CO439" s="257">
        <f t="shared" ref="CO439:CO440" si="1615">AN439</f>
        <v>0</v>
      </c>
      <c r="CP439" s="343">
        <f>AO439+CO439</f>
        <v>0</v>
      </c>
      <c r="CQ439" s="343">
        <f>AP439+CP439</f>
        <v>0</v>
      </c>
      <c r="CR439" s="343">
        <f>AQ439+CQ439</f>
        <v>0</v>
      </c>
      <c r="CS439" s="343">
        <f>AR439+CR439</f>
        <v>0</v>
      </c>
      <c r="CT439" s="343">
        <f>AS439+CS439</f>
        <v>0</v>
      </c>
      <c r="CU439" s="343">
        <f>AT439+CT439</f>
        <v>0</v>
      </c>
      <c r="CV439" s="257">
        <f>AU439+CU439</f>
        <v>0</v>
      </c>
      <c r="CW439" s="346">
        <f>AV439+CV439</f>
        <v>0</v>
      </c>
      <c r="CX439" s="346">
        <f>AW439+CW439</f>
        <v>0</v>
      </c>
      <c r="CY439" s="346">
        <f>AX439+CX439</f>
        <v>0</v>
      </c>
      <c r="CZ439" s="346">
        <f>AY439+CY439</f>
        <v>0</v>
      </c>
      <c r="DA439" s="50"/>
      <c r="DB439" s="94"/>
      <c r="DC439" s="95" t="s">
        <v>65</v>
      </c>
      <c r="DD439" s="96"/>
      <c r="DE439" s="316" t="s">
        <v>22</v>
      </c>
      <c r="DF439" s="257"/>
      <c r="DG439" s="50"/>
    </row>
    <row r="440" spans="1:111" s="14" customFormat="1" ht="15" customHeight="1">
      <c r="A440" s="50"/>
      <c r="B440" s="94"/>
      <c r="C440" s="95"/>
      <c r="D440" s="96"/>
      <c r="E440" s="316" t="s">
        <v>140</v>
      </c>
      <c r="F440" s="69"/>
      <c r="G440" s="86"/>
      <c r="H440" s="81"/>
      <c r="I440" s="86"/>
      <c r="J440" s="81"/>
      <c r="K440" s="86"/>
      <c r="L440" s="81"/>
      <c r="M440" s="77"/>
      <c r="N440" s="66"/>
      <c r="O440" s="74"/>
      <c r="P440" s="66"/>
      <c r="Q440" s="74"/>
      <c r="R440" s="50"/>
      <c r="S440" s="94"/>
      <c r="T440" s="95"/>
      <c r="U440" s="96"/>
      <c r="V440" s="316" t="s">
        <v>140</v>
      </c>
      <c r="W440" s="69"/>
      <c r="X440" s="86"/>
      <c r="Y440" s="81"/>
      <c r="Z440" s="86"/>
      <c r="AA440" s="81"/>
      <c r="AB440" s="86"/>
      <c r="AC440" s="81"/>
      <c r="AD440" s="77"/>
      <c r="AE440" s="66"/>
      <c r="AF440" s="74"/>
      <c r="AG440" s="66"/>
      <c r="AH440" s="74"/>
      <c r="AI440" s="50"/>
      <c r="AJ440" s="94"/>
      <c r="AK440" s="95"/>
      <c r="AL440" s="96"/>
      <c r="AM440" s="316" t="s">
        <v>140</v>
      </c>
      <c r="AN440" s="257"/>
      <c r="AO440" s="343"/>
      <c r="AP440" s="343"/>
      <c r="AQ440" s="343"/>
      <c r="AR440" s="343"/>
      <c r="AS440" s="343"/>
      <c r="AT440" s="343"/>
      <c r="AU440" s="257"/>
      <c r="AV440" s="346"/>
      <c r="AW440" s="346"/>
      <c r="AX440" s="346"/>
      <c r="AY440" s="346"/>
      <c r="AZ440" s="50"/>
      <c r="BA440" s="268"/>
      <c r="BB440" s="48"/>
      <c r="BC440" s="94"/>
      <c r="BD440" s="95"/>
      <c r="BE440" s="96"/>
      <c r="BF440" s="316" t="s">
        <v>140</v>
      </c>
      <c r="BG440" s="257">
        <f t="shared" si="1613"/>
        <v>0</v>
      </c>
      <c r="BH440" s="343">
        <f>G440+BG440</f>
        <v>0</v>
      </c>
      <c r="BI440" s="343">
        <f>H440+BH440</f>
        <v>0</v>
      </c>
      <c r="BJ440" s="343">
        <f>I440+BI440</f>
        <v>0</v>
      </c>
      <c r="BK440" s="343">
        <f>J440+BJ440</f>
        <v>0</v>
      </c>
      <c r="BL440" s="343">
        <f>K440+BK440</f>
        <v>0</v>
      </c>
      <c r="BM440" s="343">
        <f>L440+BL440</f>
        <v>0</v>
      </c>
      <c r="BN440" s="257">
        <f>M440+BM440</f>
        <v>0</v>
      </c>
      <c r="BO440" s="346">
        <f>N440+BN440</f>
        <v>0</v>
      </c>
      <c r="BP440" s="346">
        <f>O440+BO440</f>
        <v>0</v>
      </c>
      <c r="BQ440" s="346">
        <f>P440+BP440</f>
        <v>0</v>
      </c>
      <c r="BR440" s="346">
        <f>Q440+BQ440</f>
        <v>0</v>
      </c>
      <c r="BS440" s="50"/>
      <c r="BT440" s="94"/>
      <c r="BU440" s="95"/>
      <c r="BV440" s="96"/>
      <c r="BW440" s="316" t="s">
        <v>140</v>
      </c>
      <c r="BX440" s="257">
        <f t="shared" si="1614"/>
        <v>0</v>
      </c>
      <c r="BY440" s="343">
        <f>X440+BX440</f>
        <v>0</v>
      </c>
      <c r="BZ440" s="343">
        <f>Y440+BY440</f>
        <v>0</v>
      </c>
      <c r="CA440" s="343">
        <f>Z440+BZ440</f>
        <v>0</v>
      </c>
      <c r="CB440" s="343">
        <f>AA440+CA440</f>
        <v>0</v>
      </c>
      <c r="CC440" s="343">
        <f>AB440+CB440</f>
        <v>0</v>
      </c>
      <c r="CD440" s="343">
        <f>AC440+CC440</f>
        <v>0</v>
      </c>
      <c r="CE440" s="257">
        <f>AD440+CD440</f>
        <v>0</v>
      </c>
      <c r="CF440" s="346">
        <f>AE440+CE440</f>
        <v>0</v>
      </c>
      <c r="CG440" s="346">
        <f>AF440+CF440</f>
        <v>0</v>
      </c>
      <c r="CH440" s="346">
        <f>AG440+CG440</f>
        <v>0</v>
      </c>
      <c r="CI440" s="346">
        <f>AH440+CH440</f>
        <v>0</v>
      </c>
      <c r="CJ440" s="50"/>
      <c r="CK440" s="94"/>
      <c r="CL440" s="95"/>
      <c r="CM440" s="96"/>
      <c r="CN440" s="316" t="s">
        <v>140</v>
      </c>
      <c r="CO440" s="257">
        <f t="shared" si="1615"/>
        <v>0</v>
      </c>
      <c r="CP440" s="343">
        <f>AO440+CO440</f>
        <v>0</v>
      </c>
      <c r="CQ440" s="343">
        <f>AP440+CP440</f>
        <v>0</v>
      </c>
      <c r="CR440" s="343">
        <f>AQ440+CQ440</f>
        <v>0</v>
      </c>
      <c r="CS440" s="343">
        <f>AR440+CR440</f>
        <v>0</v>
      </c>
      <c r="CT440" s="343">
        <f>AS440+CS440</f>
        <v>0</v>
      </c>
      <c r="CU440" s="343">
        <f>AT440+CT440</f>
        <v>0</v>
      </c>
      <c r="CV440" s="257">
        <f>AU440+CU440</f>
        <v>0</v>
      </c>
      <c r="CW440" s="346">
        <f>AV440+CV440</f>
        <v>0</v>
      </c>
      <c r="CX440" s="346">
        <f>AW440+CW440</f>
        <v>0</v>
      </c>
      <c r="CY440" s="346">
        <f>AX440+CX440</f>
        <v>0</v>
      </c>
      <c r="CZ440" s="346">
        <f>AY440+CY440</f>
        <v>0</v>
      </c>
      <c r="DA440" s="50"/>
      <c r="DB440" s="94"/>
      <c r="DC440" s="95"/>
      <c r="DD440" s="96"/>
      <c r="DE440" s="316" t="s">
        <v>140</v>
      </c>
      <c r="DF440" s="257"/>
      <c r="DG440" s="50"/>
    </row>
    <row r="441" spans="1:111" s="14" customFormat="1" ht="15" customHeight="1">
      <c r="A441" s="50"/>
      <c r="B441" s="94"/>
      <c r="C441" s="95"/>
      <c r="D441" s="96"/>
      <c r="E441" s="316" t="s">
        <v>249</v>
      </c>
      <c r="F441" s="69">
        <f t="shared" si="1588"/>
        <v>0</v>
      </c>
      <c r="G441" s="86">
        <f t="shared" si="1588"/>
        <v>0</v>
      </c>
      <c r="H441" s="81">
        <f t="shared" si="1588"/>
        <v>0</v>
      </c>
      <c r="I441" s="86">
        <f t="shared" si="1588"/>
        <v>0</v>
      </c>
      <c r="J441" s="81">
        <f t="shared" si="1588"/>
        <v>0</v>
      </c>
      <c r="K441" s="86">
        <f t="shared" si="1588"/>
        <v>0</v>
      </c>
      <c r="L441" s="81">
        <f t="shared" si="1588"/>
        <v>0</v>
      </c>
      <c r="M441" s="77">
        <f t="shared" si="1588"/>
        <v>0</v>
      </c>
      <c r="N441" s="66">
        <f t="shared" si="1588"/>
        <v>0</v>
      </c>
      <c r="O441" s="74">
        <f t="shared" si="1588"/>
        <v>0</v>
      </c>
      <c r="P441" s="66">
        <f t="shared" si="1588"/>
        <v>0</v>
      </c>
      <c r="Q441" s="74">
        <f t="shared" si="1588"/>
        <v>0</v>
      </c>
      <c r="R441" s="50"/>
      <c r="S441" s="94"/>
      <c r="T441" s="95"/>
      <c r="U441" s="96"/>
      <c r="V441" s="316" t="s">
        <v>249</v>
      </c>
      <c r="W441" s="69">
        <f t="shared" ref="W441:AH441" si="1616">IF(W439=0,0,W440/W439)</f>
        <v>0</v>
      </c>
      <c r="X441" s="86">
        <f t="shared" si="1616"/>
        <v>0</v>
      </c>
      <c r="Y441" s="81">
        <f t="shared" si="1616"/>
        <v>0</v>
      </c>
      <c r="Z441" s="86">
        <f t="shared" si="1616"/>
        <v>0</v>
      </c>
      <c r="AA441" s="81">
        <f t="shared" si="1616"/>
        <v>0</v>
      </c>
      <c r="AB441" s="86">
        <f t="shared" si="1616"/>
        <v>0</v>
      </c>
      <c r="AC441" s="81">
        <f t="shared" si="1616"/>
        <v>0</v>
      </c>
      <c r="AD441" s="77">
        <f t="shared" si="1616"/>
        <v>0</v>
      </c>
      <c r="AE441" s="66">
        <f t="shared" si="1616"/>
        <v>0</v>
      </c>
      <c r="AF441" s="74">
        <f t="shared" si="1616"/>
        <v>0</v>
      </c>
      <c r="AG441" s="66">
        <f t="shared" si="1616"/>
        <v>0</v>
      </c>
      <c r="AH441" s="74">
        <f t="shared" si="1616"/>
        <v>0</v>
      </c>
      <c r="AI441" s="50"/>
      <c r="AJ441" s="94"/>
      <c r="AK441" s="95"/>
      <c r="AL441" s="96"/>
      <c r="AM441" s="316" t="s">
        <v>249</v>
      </c>
      <c r="AN441" s="257">
        <f t="shared" ref="AN441:AY441" si="1617">IF(AN439=0,0,AN440/AN439)</f>
        <v>0</v>
      </c>
      <c r="AO441" s="343">
        <f t="shared" si="1617"/>
        <v>0</v>
      </c>
      <c r="AP441" s="343">
        <f t="shared" si="1617"/>
        <v>0</v>
      </c>
      <c r="AQ441" s="343">
        <f t="shared" si="1617"/>
        <v>0</v>
      </c>
      <c r="AR441" s="343">
        <f t="shared" si="1617"/>
        <v>0</v>
      </c>
      <c r="AS441" s="343">
        <f t="shared" si="1617"/>
        <v>0</v>
      </c>
      <c r="AT441" s="343">
        <f t="shared" si="1617"/>
        <v>0</v>
      </c>
      <c r="AU441" s="257">
        <f t="shared" si="1617"/>
        <v>0</v>
      </c>
      <c r="AV441" s="346">
        <f t="shared" si="1617"/>
        <v>0</v>
      </c>
      <c r="AW441" s="346">
        <f t="shared" si="1617"/>
        <v>0</v>
      </c>
      <c r="AX441" s="346">
        <f t="shared" si="1617"/>
        <v>0</v>
      </c>
      <c r="AY441" s="346">
        <f t="shared" si="1617"/>
        <v>0</v>
      </c>
      <c r="AZ441" s="50"/>
      <c r="BA441" s="268"/>
      <c r="BB441" s="48"/>
      <c r="BC441" s="94"/>
      <c r="BD441" s="95"/>
      <c r="BE441" s="96"/>
      <c r="BF441" s="316" t="s">
        <v>249</v>
      </c>
      <c r="BG441" s="257">
        <f t="shared" ref="BG441:BR441" si="1618">IF(BG439=0,0,BG440/BG439)</f>
        <v>0</v>
      </c>
      <c r="BH441" s="343">
        <f t="shared" si="1618"/>
        <v>0</v>
      </c>
      <c r="BI441" s="343">
        <f t="shared" si="1618"/>
        <v>0</v>
      </c>
      <c r="BJ441" s="343">
        <f t="shared" si="1618"/>
        <v>0</v>
      </c>
      <c r="BK441" s="343">
        <f t="shared" si="1618"/>
        <v>0</v>
      </c>
      <c r="BL441" s="343">
        <f t="shared" si="1618"/>
        <v>0</v>
      </c>
      <c r="BM441" s="343">
        <f t="shared" si="1618"/>
        <v>0</v>
      </c>
      <c r="BN441" s="257">
        <f t="shared" si="1618"/>
        <v>0</v>
      </c>
      <c r="BO441" s="346">
        <f t="shared" si="1618"/>
        <v>0</v>
      </c>
      <c r="BP441" s="346">
        <f t="shared" si="1618"/>
        <v>0</v>
      </c>
      <c r="BQ441" s="346">
        <f t="shared" si="1618"/>
        <v>0</v>
      </c>
      <c r="BR441" s="346">
        <f t="shared" si="1618"/>
        <v>0</v>
      </c>
      <c r="BS441" s="50"/>
      <c r="BT441" s="94"/>
      <c r="BU441" s="95"/>
      <c r="BV441" s="96"/>
      <c r="BW441" s="316" t="s">
        <v>249</v>
      </c>
      <c r="BX441" s="257">
        <f t="shared" ref="BX441:CI441" si="1619">IF(BX439=0,0,BX440/BX439)</f>
        <v>0</v>
      </c>
      <c r="BY441" s="343">
        <f t="shared" si="1619"/>
        <v>0</v>
      </c>
      <c r="BZ441" s="343">
        <f t="shared" si="1619"/>
        <v>0</v>
      </c>
      <c r="CA441" s="343">
        <f t="shared" si="1619"/>
        <v>0</v>
      </c>
      <c r="CB441" s="343">
        <f t="shared" si="1619"/>
        <v>0</v>
      </c>
      <c r="CC441" s="343">
        <f t="shared" si="1619"/>
        <v>0</v>
      </c>
      <c r="CD441" s="343">
        <f t="shared" si="1619"/>
        <v>0</v>
      </c>
      <c r="CE441" s="257">
        <f t="shared" si="1619"/>
        <v>0</v>
      </c>
      <c r="CF441" s="346">
        <f t="shared" si="1619"/>
        <v>0</v>
      </c>
      <c r="CG441" s="346">
        <f t="shared" si="1619"/>
        <v>0</v>
      </c>
      <c r="CH441" s="346">
        <f t="shared" si="1619"/>
        <v>0</v>
      </c>
      <c r="CI441" s="346">
        <f t="shared" si="1619"/>
        <v>0</v>
      </c>
      <c r="CJ441" s="50"/>
      <c r="CK441" s="94"/>
      <c r="CL441" s="95"/>
      <c r="CM441" s="96"/>
      <c r="CN441" s="316" t="s">
        <v>249</v>
      </c>
      <c r="CO441" s="257">
        <f t="shared" ref="CO441:CZ441" si="1620">IF(CO439=0,0,CO440/CO439)</f>
        <v>0</v>
      </c>
      <c r="CP441" s="343">
        <f t="shared" si="1620"/>
        <v>0</v>
      </c>
      <c r="CQ441" s="343">
        <f t="shared" si="1620"/>
        <v>0</v>
      </c>
      <c r="CR441" s="343">
        <f t="shared" si="1620"/>
        <v>0</v>
      </c>
      <c r="CS441" s="343">
        <f t="shared" si="1620"/>
        <v>0</v>
      </c>
      <c r="CT441" s="343">
        <f t="shared" si="1620"/>
        <v>0</v>
      </c>
      <c r="CU441" s="343">
        <f t="shared" si="1620"/>
        <v>0</v>
      </c>
      <c r="CV441" s="257">
        <f t="shared" si="1620"/>
        <v>0</v>
      </c>
      <c r="CW441" s="346">
        <f t="shared" si="1620"/>
        <v>0</v>
      </c>
      <c r="CX441" s="346">
        <f t="shared" si="1620"/>
        <v>0</v>
      </c>
      <c r="CY441" s="346">
        <f t="shared" si="1620"/>
        <v>0</v>
      </c>
      <c r="CZ441" s="346">
        <f t="shared" si="1620"/>
        <v>0</v>
      </c>
      <c r="DA441" s="50"/>
      <c r="DB441" s="94"/>
      <c r="DC441" s="95"/>
      <c r="DD441" s="96"/>
      <c r="DE441" s="316" t="s">
        <v>249</v>
      </c>
      <c r="DF441" s="257">
        <f t="shared" ref="DF441" si="1621">IF(DF439=0,0,DF440/DF439)</f>
        <v>0</v>
      </c>
      <c r="DG441" s="50"/>
    </row>
    <row r="442" spans="1:111" s="14" customFormat="1" ht="15" customHeight="1">
      <c r="A442" s="50"/>
      <c r="B442" s="94"/>
      <c r="C442" s="95" t="s">
        <v>66</v>
      </c>
      <c r="D442" s="96"/>
      <c r="E442" s="316" t="s">
        <v>22</v>
      </c>
      <c r="F442" s="69"/>
      <c r="G442" s="77"/>
      <c r="H442" s="69"/>
      <c r="I442" s="77"/>
      <c r="J442" s="69"/>
      <c r="K442" s="77"/>
      <c r="L442" s="69"/>
      <c r="M442" s="77"/>
      <c r="N442" s="67"/>
      <c r="O442" s="75"/>
      <c r="P442" s="67"/>
      <c r="Q442" s="75"/>
      <c r="R442" s="50"/>
      <c r="S442" s="94"/>
      <c r="T442" s="95" t="s">
        <v>66</v>
      </c>
      <c r="U442" s="96"/>
      <c r="V442" s="316" t="s">
        <v>22</v>
      </c>
      <c r="W442" s="69"/>
      <c r="X442" s="77"/>
      <c r="Y442" s="69"/>
      <c r="Z442" s="77"/>
      <c r="AA442" s="69"/>
      <c r="AB442" s="77"/>
      <c r="AC442" s="69"/>
      <c r="AD442" s="77"/>
      <c r="AE442" s="67"/>
      <c r="AF442" s="75"/>
      <c r="AG442" s="67"/>
      <c r="AH442" s="75"/>
      <c r="AI442" s="50"/>
      <c r="AJ442" s="94"/>
      <c r="AK442" s="95" t="s">
        <v>66</v>
      </c>
      <c r="AL442" s="96"/>
      <c r="AM442" s="316" t="s">
        <v>22</v>
      </c>
      <c r="AN442" s="257"/>
      <c r="AO442" s="257"/>
      <c r="AP442" s="257"/>
      <c r="AQ442" s="257"/>
      <c r="AR442" s="257"/>
      <c r="AS442" s="257"/>
      <c r="AT442" s="257"/>
      <c r="AU442" s="257"/>
      <c r="AV442" s="258"/>
      <c r="AW442" s="258"/>
      <c r="AX442" s="258"/>
      <c r="AY442" s="258"/>
      <c r="AZ442" s="50"/>
      <c r="BA442" s="268"/>
      <c r="BB442" s="48"/>
      <c r="BC442" s="94"/>
      <c r="BD442" s="95" t="s">
        <v>66</v>
      </c>
      <c r="BE442" s="96"/>
      <c r="BF442" s="316" t="s">
        <v>22</v>
      </c>
      <c r="BG442" s="257">
        <f t="shared" ref="BG442:BG443" si="1622">F442</f>
        <v>0</v>
      </c>
      <c r="BH442" s="257">
        <f>G442+BG442</f>
        <v>0</v>
      </c>
      <c r="BI442" s="257">
        <f>H442+BH442</f>
        <v>0</v>
      </c>
      <c r="BJ442" s="257">
        <f>I442+BI442</f>
        <v>0</v>
      </c>
      <c r="BK442" s="257">
        <f>J442+BJ442</f>
        <v>0</v>
      </c>
      <c r="BL442" s="257">
        <f>K442+BK442</f>
        <v>0</v>
      </c>
      <c r="BM442" s="257">
        <f>L442+BL442</f>
        <v>0</v>
      </c>
      <c r="BN442" s="257">
        <f>M442+BM442</f>
        <v>0</v>
      </c>
      <c r="BO442" s="258">
        <f>N442+BN442</f>
        <v>0</v>
      </c>
      <c r="BP442" s="258">
        <f>O442+BO442</f>
        <v>0</v>
      </c>
      <c r="BQ442" s="258">
        <f>P442+BP442</f>
        <v>0</v>
      </c>
      <c r="BR442" s="258">
        <f>Q442+BQ442</f>
        <v>0</v>
      </c>
      <c r="BS442" s="50"/>
      <c r="BT442" s="94"/>
      <c r="BU442" s="95" t="s">
        <v>66</v>
      </c>
      <c r="BV442" s="96"/>
      <c r="BW442" s="316" t="s">
        <v>22</v>
      </c>
      <c r="BX442" s="257">
        <f t="shared" ref="BX442:BX443" si="1623">W442</f>
        <v>0</v>
      </c>
      <c r="BY442" s="257">
        <f>X442+BX442</f>
        <v>0</v>
      </c>
      <c r="BZ442" s="257">
        <f>Y442+BY442</f>
        <v>0</v>
      </c>
      <c r="CA442" s="257">
        <f>Z442+BZ442</f>
        <v>0</v>
      </c>
      <c r="CB442" s="257">
        <f>AA442+CA442</f>
        <v>0</v>
      </c>
      <c r="CC442" s="257">
        <f>AB442+CB442</f>
        <v>0</v>
      </c>
      <c r="CD442" s="257">
        <f>AC442+CC442</f>
        <v>0</v>
      </c>
      <c r="CE442" s="257">
        <f>AD442+CD442</f>
        <v>0</v>
      </c>
      <c r="CF442" s="258">
        <f>AE442+CE442</f>
        <v>0</v>
      </c>
      <c r="CG442" s="258">
        <f>AF442+CF442</f>
        <v>0</v>
      </c>
      <c r="CH442" s="258">
        <f>AG442+CG442</f>
        <v>0</v>
      </c>
      <c r="CI442" s="258">
        <f>AH442+CH442</f>
        <v>0</v>
      </c>
      <c r="CJ442" s="50"/>
      <c r="CK442" s="94"/>
      <c r="CL442" s="95" t="s">
        <v>66</v>
      </c>
      <c r="CM442" s="96"/>
      <c r="CN442" s="316" t="s">
        <v>22</v>
      </c>
      <c r="CO442" s="257">
        <f t="shared" ref="CO442:CO443" si="1624">AN442</f>
        <v>0</v>
      </c>
      <c r="CP442" s="257">
        <f>AO442+CO442</f>
        <v>0</v>
      </c>
      <c r="CQ442" s="257">
        <f>AP442+CP442</f>
        <v>0</v>
      </c>
      <c r="CR442" s="257">
        <f>AQ442+CQ442</f>
        <v>0</v>
      </c>
      <c r="CS442" s="257">
        <f>AR442+CR442</f>
        <v>0</v>
      </c>
      <c r="CT442" s="257">
        <f>AS442+CS442</f>
        <v>0</v>
      </c>
      <c r="CU442" s="257">
        <f>AT442+CT442</f>
        <v>0</v>
      </c>
      <c r="CV442" s="257">
        <f>AU442+CU442</f>
        <v>0</v>
      </c>
      <c r="CW442" s="258">
        <f>AV442+CV442</f>
        <v>0</v>
      </c>
      <c r="CX442" s="258">
        <f>AW442+CW442</f>
        <v>0</v>
      </c>
      <c r="CY442" s="258">
        <f>AX442+CX442</f>
        <v>0</v>
      </c>
      <c r="CZ442" s="258">
        <f>AY442+CY442</f>
        <v>0</v>
      </c>
      <c r="DA442" s="50"/>
      <c r="DB442" s="94"/>
      <c r="DC442" s="95" t="s">
        <v>66</v>
      </c>
      <c r="DD442" s="96"/>
      <c r="DE442" s="316" t="s">
        <v>22</v>
      </c>
      <c r="DF442" s="257"/>
      <c r="DG442" s="50"/>
    </row>
    <row r="443" spans="1:111" s="14" customFormat="1" ht="15" customHeight="1">
      <c r="A443" s="50"/>
      <c r="B443" s="94"/>
      <c r="C443" s="95"/>
      <c r="D443" s="96"/>
      <c r="E443" s="316" t="s">
        <v>140</v>
      </c>
      <c r="F443" s="69"/>
      <c r="G443" s="77"/>
      <c r="H443" s="69"/>
      <c r="I443" s="77"/>
      <c r="J443" s="69"/>
      <c r="K443" s="77"/>
      <c r="L443" s="69"/>
      <c r="M443" s="77"/>
      <c r="N443" s="67"/>
      <c r="O443" s="75"/>
      <c r="P443" s="67"/>
      <c r="Q443" s="75"/>
      <c r="R443" s="50"/>
      <c r="S443" s="94"/>
      <c r="T443" s="95"/>
      <c r="U443" s="96"/>
      <c r="V443" s="316" t="s">
        <v>140</v>
      </c>
      <c r="W443" s="69"/>
      <c r="X443" s="77"/>
      <c r="Y443" s="69"/>
      <c r="Z443" s="77"/>
      <c r="AA443" s="69"/>
      <c r="AB443" s="77"/>
      <c r="AC443" s="69"/>
      <c r="AD443" s="77"/>
      <c r="AE443" s="67"/>
      <c r="AF443" s="75"/>
      <c r="AG443" s="67"/>
      <c r="AH443" s="75"/>
      <c r="AI443" s="50"/>
      <c r="AJ443" s="94"/>
      <c r="AK443" s="95"/>
      <c r="AL443" s="96"/>
      <c r="AM443" s="316" t="s">
        <v>140</v>
      </c>
      <c r="AN443" s="257"/>
      <c r="AO443" s="257"/>
      <c r="AP443" s="257"/>
      <c r="AQ443" s="257"/>
      <c r="AR443" s="257"/>
      <c r="AS443" s="257"/>
      <c r="AT443" s="257"/>
      <c r="AU443" s="257"/>
      <c r="AV443" s="258"/>
      <c r="AW443" s="258"/>
      <c r="AX443" s="258"/>
      <c r="AY443" s="258"/>
      <c r="AZ443" s="50"/>
      <c r="BA443" s="268"/>
      <c r="BB443" s="48"/>
      <c r="BC443" s="94"/>
      <c r="BD443" s="95"/>
      <c r="BE443" s="96"/>
      <c r="BF443" s="316" t="s">
        <v>140</v>
      </c>
      <c r="BG443" s="257">
        <f t="shared" si="1622"/>
        <v>0</v>
      </c>
      <c r="BH443" s="257">
        <f>G443+BG443</f>
        <v>0</v>
      </c>
      <c r="BI443" s="257">
        <f>H443+BH443</f>
        <v>0</v>
      </c>
      <c r="BJ443" s="257">
        <f>I443+BI443</f>
        <v>0</v>
      </c>
      <c r="BK443" s="257">
        <f>J443+BJ443</f>
        <v>0</v>
      </c>
      <c r="BL443" s="257">
        <f>K443+BK443</f>
        <v>0</v>
      </c>
      <c r="BM443" s="257">
        <f>L443+BL443</f>
        <v>0</v>
      </c>
      <c r="BN443" s="257">
        <f>M443+BM443</f>
        <v>0</v>
      </c>
      <c r="BO443" s="258">
        <f>N443+BN443</f>
        <v>0</v>
      </c>
      <c r="BP443" s="258">
        <f>O443+BO443</f>
        <v>0</v>
      </c>
      <c r="BQ443" s="258">
        <f>P443+BP443</f>
        <v>0</v>
      </c>
      <c r="BR443" s="258">
        <f>Q443+BQ443</f>
        <v>0</v>
      </c>
      <c r="BS443" s="50"/>
      <c r="BT443" s="94"/>
      <c r="BU443" s="95"/>
      <c r="BV443" s="96"/>
      <c r="BW443" s="316" t="s">
        <v>140</v>
      </c>
      <c r="BX443" s="257">
        <f t="shared" si="1623"/>
        <v>0</v>
      </c>
      <c r="BY443" s="257">
        <f>X443+BX443</f>
        <v>0</v>
      </c>
      <c r="BZ443" s="257">
        <f>Y443+BY443</f>
        <v>0</v>
      </c>
      <c r="CA443" s="257">
        <f>Z443+BZ443</f>
        <v>0</v>
      </c>
      <c r="CB443" s="257">
        <f>AA443+CA443</f>
        <v>0</v>
      </c>
      <c r="CC443" s="257">
        <f>AB443+CB443</f>
        <v>0</v>
      </c>
      <c r="CD443" s="257">
        <f>AC443+CC443</f>
        <v>0</v>
      </c>
      <c r="CE443" s="257">
        <f>AD443+CD443</f>
        <v>0</v>
      </c>
      <c r="CF443" s="258">
        <f>AE443+CE443</f>
        <v>0</v>
      </c>
      <c r="CG443" s="258">
        <f>AF443+CF443</f>
        <v>0</v>
      </c>
      <c r="CH443" s="258">
        <f>AG443+CG443</f>
        <v>0</v>
      </c>
      <c r="CI443" s="258">
        <f>AH443+CH443</f>
        <v>0</v>
      </c>
      <c r="CJ443" s="50"/>
      <c r="CK443" s="94"/>
      <c r="CL443" s="95"/>
      <c r="CM443" s="96"/>
      <c r="CN443" s="316" t="s">
        <v>140</v>
      </c>
      <c r="CO443" s="257">
        <f t="shared" si="1624"/>
        <v>0</v>
      </c>
      <c r="CP443" s="257">
        <f>AO443+CO443</f>
        <v>0</v>
      </c>
      <c r="CQ443" s="257">
        <f>AP443+CP443</f>
        <v>0</v>
      </c>
      <c r="CR443" s="257">
        <f>AQ443+CQ443</f>
        <v>0</v>
      </c>
      <c r="CS443" s="257">
        <f>AR443+CR443</f>
        <v>0</v>
      </c>
      <c r="CT443" s="257">
        <f>AS443+CS443</f>
        <v>0</v>
      </c>
      <c r="CU443" s="257">
        <f>AT443+CT443</f>
        <v>0</v>
      </c>
      <c r="CV443" s="257">
        <f>AU443+CU443</f>
        <v>0</v>
      </c>
      <c r="CW443" s="258">
        <f>AV443+CV443</f>
        <v>0</v>
      </c>
      <c r="CX443" s="258">
        <f>AW443+CW443</f>
        <v>0</v>
      </c>
      <c r="CY443" s="258">
        <f>AX443+CX443</f>
        <v>0</v>
      </c>
      <c r="CZ443" s="258">
        <f>AY443+CY443</f>
        <v>0</v>
      </c>
      <c r="DA443" s="50"/>
      <c r="DB443" s="94"/>
      <c r="DC443" s="95"/>
      <c r="DD443" s="96"/>
      <c r="DE443" s="316" t="s">
        <v>140</v>
      </c>
      <c r="DF443" s="257"/>
      <c r="DG443" s="50"/>
    </row>
    <row r="444" spans="1:111" s="14" customFormat="1" ht="15" customHeight="1">
      <c r="A444" s="50"/>
      <c r="B444" s="94"/>
      <c r="C444" s="95"/>
      <c r="D444" s="96"/>
      <c r="E444" s="316" t="s">
        <v>249</v>
      </c>
      <c r="F444" s="69">
        <f t="shared" si="1588"/>
        <v>0</v>
      </c>
      <c r="G444" s="77">
        <f t="shared" si="1588"/>
        <v>0</v>
      </c>
      <c r="H444" s="69">
        <f t="shared" si="1588"/>
        <v>0</v>
      </c>
      <c r="I444" s="77">
        <f t="shared" si="1588"/>
        <v>0</v>
      </c>
      <c r="J444" s="69">
        <f t="shared" si="1588"/>
        <v>0</v>
      </c>
      <c r="K444" s="77">
        <f t="shared" si="1588"/>
        <v>0</v>
      </c>
      <c r="L444" s="69">
        <f t="shared" si="1588"/>
        <v>0</v>
      </c>
      <c r="M444" s="77">
        <f t="shared" si="1588"/>
        <v>0</v>
      </c>
      <c r="N444" s="67">
        <f t="shared" si="1588"/>
        <v>0</v>
      </c>
      <c r="O444" s="75">
        <f t="shared" si="1588"/>
        <v>0</v>
      </c>
      <c r="P444" s="67">
        <f t="shared" si="1588"/>
        <v>0</v>
      </c>
      <c r="Q444" s="75">
        <f t="shared" si="1588"/>
        <v>0</v>
      </c>
      <c r="R444" s="50"/>
      <c r="S444" s="94"/>
      <c r="T444" s="95"/>
      <c r="U444" s="96"/>
      <c r="V444" s="316" t="s">
        <v>249</v>
      </c>
      <c r="W444" s="69">
        <f t="shared" ref="W444:AH444" si="1625">IF(W442=0,0,W443/W442)</f>
        <v>0</v>
      </c>
      <c r="X444" s="77">
        <f t="shared" si="1625"/>
        <v>0</v>
      </c>
      <c r="Y444" s="69">
        <f t="shared" si="1625"/>
        <v>0</v>
      </c>
      <c r="Z444" s="77">
        <f t="shared" si="1625"/>
        <v>0</v>
      </c>
      <c r="AA444" s="69">
        <f t="shared" si="1625"/>
        <v>0</v>
      </c>
      <c r="AB444" s="77">
        <f t="shared" si="1625"/>
        <v>0</v>
      </c>
      <c r="AC444" s="69">
        <f t="shared" si="1625"/>
        <v>0</v>
      </c>
      <c r="AD444" s="77">
        <f t="shared" si="1625"/>
        <v>0</v>
      </c>
      <c r="AE444" s="67">
        <f t="shared" si="1625"/>
        <v>0</v>
      </c>
      <c r="AF444" s="75">
        <f t="shared" si="1625"/>
        <v>0</v>
      </c>
      <c r="AG444" s="67">
        <f t="shared" si="1625"/>
        <v>0</v>
      </c>
      <c r="AH444" s="75">
        <f t="shared" si="1625"/>
        <v>0</v>
      </c>
      <c r="AI444" s="50"/>
      <c r="AJ444" s="94"/>
      <c r="AK444" s="95"/>
      <c r="AL444" s="96"/>
      <c r="AM444" s="316" t="s">
        <v>249</v>
      </c>
      <c r="AN444" s="257">
        <f t="shared" ref="AN444:AY444" si="1626">IF(AN442=0,0,AN443/AN442)</f>
        <v>0</v>
      </c>
      <c r="AO444" s="257">
        <f t="shared" si="1626"/>
        <v>0</v>
      </c>
      <c r="AP444" s="257">
        <f t="shared" si="1626"/>
        <v>0</v>
      </c>
      <c r="AQ444" s="257">
        <f t="shared" si="1626"/>
        <v>0</v>
      </c>
      <c r="AR444" s="257">
        <f t="shared" si="1626"/>
        <v>0</v>
      </c>
      <c r="AS444" s="257">
        <f t="shared" si="1626"/>
        <v>0</v>
      </c>
      <c r="AT444" s="257">
        <f t="shared" si="1626"/>
        <v>0</v>
      </c>
      <c r="AU444" s="257">
        <f t="shared" si="1626"/>
        <v>0</v>
      </c>
      <c r="AV444" s="258">
        <f t="shared" si="1626"/>
        <v>0</v>
      </c>
      <c r="AW444" s="258">
        <f t="shared" si="1626"/>
        <v>0</v>
      </c>
      <c r="AX444" s="258">
        <f t="shared" si="1626"/>
        <v>0</v>
      </c>
      <c r="AY444" s="258">
        <f t="shared" si="1626"/>
        <v>0</v>
      </c>
      <c r="AZ444" s="50"/>
      <c r="BA444" s="268"/>
      <c r="BB444" s="48"/>
      <c r="BC444" s="94"/>
      <c r="BD444" s="95"/>
      <c r="BE444" s="96"/>
      <c r="BF444" s="316" t="s">
        <v>249</v>
      </c>
      <c r="BG444" s="257">
        <f t="shared" ref="BG444:BR444" si="1627">IF(BG442=0,0,BG443/BG442)</f>
        <v>0</v>
      </c>
      <c r="BH444" s="257">
        <f t="shared" si="1627"/>
        <v>0</v>
      </c>
      <c r="BI444" s="257">
        <f t="shared" si="1627"/>
        <v>0</v>
      </c>
      <c r="BJ444" s="257">
        <f t="shared" si="1627"/>
        <v>0</v>
      </c>
      <c r="BK444" s="257">
        <f t="shared" si="1627"/>
        <v>0</v>
      </c>
      <c r="BL444" s="257">
        <f t="shared" si="1627"/>
        <v>0</v>
      </c>
      <c r="BM444" s="257">
        <f t="shared" si="1627"/>
        <v>0</v>
      </c>
      <c r="BN444" s="257">
        <f t="shared" si="1627"/>
        <v>0</v>
      </c>
      <c r="BO444" s="258">
        <f t="shared" si="1627"/>
        <v>0</v>
      </c>
      <c r="BP444" s="258">
        <f t="shared" si="1627"/>
        <v>0</v>
      </c>
      <c r="BQ444" s="258">
        <f t="shared" si="1627"/>
        <v>0</v>
      </c>
      <c r="BR444" s="258">
        <f t="shared" si="1627"/>
        <v>0</v>
      </c>
      <c r="BS444" s="50"/>
      <c r="BT444" s="94"/>
      <c r="BU444" s="95"/>
      <c r="BV444" s="96"/>
      <c r="BW444" s="316" t="s">
        <v>249</v>
      </c>
      <c r="BX444" s="257">
        <f t="shared" ref="BX444:CI444" si="1628">IF(BX442=0,0,BX443/BX442)</f>
        <v>0</v>
      </c>
      <c r="BY444" s="257">
        <f t="shared" si="1628"/>
        <v>0</v>
      </c>
      <c r="BZ444" s="257">
        <f t="shared" si="1628"/>
        <v>0</v>
      </c>
      <c r="CA444" s="257">
        <f t="shared" si="1628"/>
        <v>0</v>
      </c>
      <c r="CB444" s="257">
        <f t="shared" si="1628"/>
        <v>0</v>
      </c>
      <c r="CC444" s="257">
        <f t="shared" si="1628"/>
        <v>0</v>
      </c>
      <c r="CD444" s="257">
        <f t="shared" si="1628"/>
        <v>0</v>
      </c>
      <c r="CE444" s="257">
        <f t="shared" si="1628"/>
        <v>0</v>
      </c>
      <c r="CF444" s="258">
        <f t="shared" si="1628"/>
        <v>0</v>
      </c>
      <c r="CG444" s="258">
        <f t="shared" si="1628"/>
        <v>0</v>
      </c>
      <c r="CH444" s="258">
        <f t="shared" si="1628"/>
        <v>0</v>
      </c>
      <c r="CI444" s="258">
        <f t="shared" si="1628"/>
        <v>0</v>
      </c>
      <c r="CJ444" s="50"/>
      <c r="CK444" s="94"/>
      <c r="CL444" s="95"/>
      <c r="CM444" s="96"/>
      <c r="CN444" s="316" t="s">
        <v>249</v>
      </c>
      <c r="CO444" s="257">
        <f t="shared" ref="CO444:CZ444" si="1629">IF(CO442=0,0,CO443/CO442)</f>
        <v>0</v>
      </c>
      <c r="CP444" s="257">
        <f t="shared" si="1629"/>
        <v>0</v>
      </c>
      <c r="CQ444" s="257">
        <f t="shared" si="1629"/>
        <v>0</v>
      </c>
      <c r="CR444" s="257">
        <f t="shared" si="1629"/>
        <v>0</v>
      </c>
      <c r="CS444" s="257">
        <f t="shared" si="1629"/>
        <v>0</v>
      </c>
      <c r="CT444" s="257">
        <f t="shared" si="1629"/>
        <v>0</v>
      </c>
      <c r="CU444" s="257">
        <f t="shared" si="1629"/>
        <v>0</v>
      </c>
      <c r="CV444" s="257">
        <f t="shared" si="1629"/>
        <v>0</v>
      </c>
      <c r="CW444" s="258">
        <f t="shared" si="1629"/>
        <v>0</v>
      </c>
      <c r="CX444" s="258">
        <f t="shared" si="1629"/>
        <v>0</v>
      </c>
      <c r="CY444" s="258">
        <f t="shared" si="1629"/>
        <v>0</v>
      </c>
      <c r="CZ444" s="258">
        <f t="shared" si="1629"/>
        <v>0</v>
      </c>
      <c r="DA444" s="50"/>
      <c r="DB444" s="94"/>
      <c r="DC444" s="95"/>
      <c r="DD444" s="96"/>
      <c r="DE444" s="316" t="s">
        <v>249</v>
      </c>
      <c r="DF444" s="257">
        <f t="shared" ref="DF444" si="1630">IF(DF442=0,0,DF443/DF442)</f>
        <v>0</v>
      </c>
      <c r="DG444" s="50"/>
    </row>
    <row r="445" spans="1:111" s="14" customFormat="1" ht="15" customHeight="1">
      <c r="A445" s="50"/>
      <c r="B445" s="94"/>
      <c r="C445" s="95" t="s">
        <v>67</v>
      </c>
      <c r="D445" s="96"/>
      <c r="E445" s="316" t="s">
        <v>22</v>
      </c>
      <c r="F445" s="69"/>
      <c r="G445" s="86"/>
      <c r="H445" s="81"/>
      <c r="I445" s="86"/>
      <c r="J445" s="81"/>
      <c r="K445" s="86"/>
      <c r="L445" s="81"/>
      <c r="M445" s="77"/>
      <c r="N445" s="66"/>
      <c r="O445" s="74"/>
      <c r="P445" s="66"/>
      <c r="Q445" s="74"/>
      <c r="R445" s="50"/>
      <c r="S445" s="94"/>
      <c r="T445" s="95" t="s">
        <v>67</v>
      </c>
      <c r="U445" s="96"/>
      <c r="V445" s="316" t="s">
        <v>22</v>
      </c>
      <c r="W445" s="69"/>
      <c r="X445" s="86"/>
      <c r="Y445" s="81"/>
      <c r="Z445" s="86"/>
      <c r="AA445" s="81"/>
      <c r="AB445" s="86"/>
      <c r="AC445" s="81"/>
      <c r="AD445" s="77"/>
      <c r="AE445" s="66"/>
      <c r="AF445" s="74"/>
      <c r="AG445" s="66"/>
      <c r="AH445" s="74"/>
      <c r="AI445" s="50"/>
      <c r="AJ445" s="94"/>
      <c r="AK445" s="95" t="s">
        <v>67</v>
      </c>
      <c r="AL445" s="96"/>
      <c r="AM445" s="316" t="s">
        <v>22</v>
      </c>
      <c r="AN445" s="257"/>
      <c r="AO445" s="343"/>
      <c r="AP445" s="343"/>
      <c r="AQ445" s="343"/>
      <c r="AR445" s="343"/>
      <c r="AS445" s="343"/>
      <c r="AT445" s="343"/>
      <c r="AU445" s="257"/>
      <c r="AV445" s="346"/>
      <c r="AW445" s="346"/>
      <c r="AX445" s="346"/>
      <c r="AY445" s="346"/>
      <c r="AZ445" s="50"/>
      <c r="BA445" s="268"/>
      <c r="BB445" s="48"/>
      <c r="BC445" s="94"/>
      <c r="BD445" s="95" t="s">
        <v>67</v>
      </c>
      <c r="BE445" s="96"/>
      <c r="BF445" s="316" t="s">
        <v>22</v>
      </c>
      <c r="BG445" s="257">
        <f t="shared" ref="BG445:BG446" si="1631">F445</f>
        <v>0</v>
      </c>
      <c r="BH445" s="343">
        <f>G445+BG445</f>
        <v>0</v>
      </c>
      <c r="BI445" s="343">
        <f>H445+BH445</f>
        <v>0</v>
      </c>
      <c r="BJ445" s="343">
        <f>I445+BI445</f>
        <v>0</v>
      </c>
      <c r="BK445" s="343">
        <f>J445+BJ445</f>
        <v>0</v>
      </c>
      <c r="BL445" s="343">
        <f>K445+BK445</f>
        <v>0</v>
      </c>
      <c r="BM445" s="343">
        <f>L445+BL445</f>
        <v>0</v>
      </c>
      <c r="BN445" s="257">
        <f>M445+BM445</f>
        <v>0</v>
      </c>
      <c r="BO445" s="346">
        <f>N445+BN445</f>
        <v>0</v>
      </c>
      <c r="BP445" s="346">
        <f>O445+BO445</f>
        <v>0</v>
      </c>
      <c r="BQ445" s="346">
        <f>P445+BP445</f>
        <v>0</v>
      </c>
      <c r="BR445" s="346">
        <f>Q445+BQ445</f>
        <v>0</v>
      </c>
      <c r="BS445" s="50"/>
      <c r="BT445" s="94"/>
      <c r="BU445" s="95" t="s">
        <v>67</v>
      </c>
      <c r="BV445" s="96"/>
      <c r="BW445" s="316" t="s">
        <v>22</v>
      </c>
      <c r="BX445" s="257">
        <f t="shared" ref="BX445:BX446" si="1632">W445</f>
        <v>0</v>
      </c>
      <c r="BY445" s="343">
        <f>X445+BX445</f>
        <v>0</v>
      </c>
      <c r="BZ445" s="343">
        <f>Y445+BY445</f>
        <v>0</v>
      </c>
      <c r="CA445" s="343">
        <f>Z445+BZ445</f>
        <v>0</v>
      </c>
      <c r="CB445" s="343">
        <f>AA445+CA445</f>
        <v>0</v>
      </c>
      <c r="CC445" s="343">
        <f>AB445+CB445</f>
        <v>0</v>
      </c>
      <c r="CD445" s="343">
        <f>AC445+CC445</f>
        <v>0</v>
      </c>
      <c r="CE445" s="257">
        <f>AD445+CD445</f>
        <v>0</v>
      </c>
      <c r="CF445" s="346">
        <f>AE445+CE445</f>
        <v>0</v>
      </c>
      <c r="CG445" s="346">
        <f>AF445+CF445</f>
        <v>0</v>
      </c>
      <c r="CH445" s="346">
        <f>AG445+CG445</f>
        <v>0</v>
      </c>
      <c r="CI445" s="346">
        <f>AH445+CH445</f>
        <v>0</v>
      </c>
      <c r="CJ445" s="50"/>
      <c r="CK445" s="94"/>
      <c r="CL445" s="95" t="s">
        <v>67</v>
      </c>
      <c r="CM445" s="96"/>
      <c r="CN445" s="316" t="s">
        <v>22</v>
      </c>
      <c r="CO445" s="257">
        <f t="shared" ref="CO445:CO446" si="1633">AN445</f>
        <v>0</v>
      </c>
      <c r="CP445" s="343">
        <f>AO445+CO445</f>
        <v>0</v>
      </c>
      <c r="CQ445" s="343">
        <f>AP445+CP445</f>
        <v>0</v>
      </c>
      <c r="CR445" s="343">
        <f>AQ445+CQ445</f>
        <v>0</v>
      </c>
      <c r="CS445" s="343">
        <f>AR445+CR445</f>
        <v>0</v>
      </c>
      <c r="CT445" s="343">
        <f>AS445+CS445</f>
        <v>0</v>
      </c>
      <c r="CU445" s="343">
        <f>AT445+CT445</f>
        <v>0</v>
      </c>
      <c r="CV445" s="257">
        <f>AU445+CU445</f>
        <v>0</v>
      </c>
      <c r="CW445" s="346">
        <f>AV445+CV445</f>
        <v>0</v>
      </c>
      <c r="CX445" s="346">
        <f>AW445+CW445</f>
        <v>0</v>
      </c>
      <c r="CY445" s="346">
        <f>AX445+CX445</f>
        <v>0</v>
      </c>
      <c r="CZ445" s="346">
        <f>AY445+CY445</f>
        <v>0</v>
      </c>
      <c r="DA445" s="50"/>
      <c r="DB445" s="94"/>
      <c r="DC445" s="95" t="s">
        <v>67</v>
      </c>
      <c r="DD445" s="96"/>
      <c r="DE445" s="316" t="s">
        <v>22</v>
      </c>
      <c r="DF445" s="257"/>
      <c r="DG445" s="50"/>
    </row>
    <row r="446" spans="1:111" s="14" customFormat="1" ht="15" customHeight="1">
      <c r="A446" s="50"/>
      <c r="B446" s="94"/>
      <c r="C446" s="95"/>
      <c r="D446" s="96"/>
      <c r="E446" s="316" t="s">
        <v>140</v>
      </c>
      <c r="F446" s="69"/>
      <c r="G446" s="86"/>
      <c r="H446" s="81"/>
      <c r="I446" s="86"/>
      <c r="J446" s="81"/>
      <c r="K446" s="86"/>
      <c r="L446" s="81"/>
      <c r="M446" s="77"/>
      <c r="N446" s="66"/>
      <c r="O446" s="74"/>
      <c r="P446" s="66"/>
      <c r="Q446" s="74"/>
      <c r="R446" s="50"/>
      <c r="S446" s="94"/>
      <c r="T446" s="95"/>
      <c r="U446" s="96"/>
      <c r="V446" s="316" t="s">
        <v>140</v>
      </c>
      <c r="W446" s="69"/>
      <c r="X446" s="86"/>
      <c r="Y446" s="81"/>
      <c r="Z446" s="86"/>
      <c r="AA446" s="81"/>
      <c r="AB446" s="86"/>
      <c r="AC446" s="81"/>
      <c r="AD446" s="77"/>
      <c r="AE446" s="66"/>
      <c r="AF446" s="74"/>
      <c r="AG446" s="66"/>
      <c r="AH446" s="74"/>
      <c r="AI446" s="50"/>
      <c r="AJ446" s="94"/>
      <c r="AK446" s="95"/>
      <c r="AL446" s="96"/>
      <c r="AM446" s="316" t="s">
        <v>140</v>
      </c>
      <c r="AN446" s="257"/>
      <c r="AO446" s="343"/>
      <c r="AP446" s="343"/>
      <c r="AQ446" s="343"/>
      <c r="AR446" s="343"/>
      <c r="AS446" s="343"/>
      <c r="AT446" s="343"/>
      <c r="AU446" s="257"/>
      <c r="AV446" s="346"/>
      <c r="AW446" s="346"/>
      <c r="AX446" s="346"/>
      <c r="AY446" s="346"/>
      <c r="AZ446" s="50"/>
      <c r="BA446" s="268"/>
      <c r="BB446" s="48"/>
      <c r="BC446" s="94"/>
      <c r="BD446" s="95"/>
      <c r="BE446" s="96"/>
      <c r="BF446" s="316" t="s">
        <v>140</v>
      </c>
      <c r="BG446" s="257">
        <f t="shared" si="1631"/>
        <v>0</v>
      </c>
      <c r="BH446" s="343">
        <f>G446+BG446</f>
        <v>0</v>
      </c>
      <c r="BI446" s="343">
        <f>H446+BH446</f>
        <v>0</v>
      </c>
      <c r="BJ446" s="343">
        <f>I446+BI446</f>
        <v>0</v>
      </c>
      <c r="BK446" s="343">
        <f>J446+BJ446</f>
        <v>0</v>
      </c>
      <c r="BL446" s="343">
        <f>K446+BK446</f>
        <v>0</v>
      </c>
      <c r="BM446" s="343">
        <f>L446+BL446</f>
        <v>0</v>
      </c>
      <c r="BN446" s="257">
        <f>M446+BM446</f>
        <v>0</v>
      </c>
      <c r="BO446" s="346">
        <f>N446+BN446</f>
        <v>0</v>
      </c>
      <c r="BP446" s="346">
        <f>O446+BO446</f>
        <v>0</v>
      </c>
      <c r="BQ446" s="346">
        <f>P446+BP446</f>
        <v>0</v>
      </c>
      <c r="BR446" s="346">
        <f>Q446+BQ446</f>
        <v>0</v>
      </c>
      <c r="BS446" s="50"/>
      <c r="BT446" s="94"/>
      <c r="BU446" s="95"/>
      <c r="BV446" s="96"/>
      <c r="BW446" s="316" t="s">
        <v>140</v>
      </c>
      <c r="BX446" s="257">
        <f t="shared" si="1632"/>
        <v>0</v>
      </c>
      <c r="BY446" s="343">
        <f>X446+BX446</f>
        <v>0</v>
      </c>
      <c r="BZ446" s="343">
        <f>Y446+BY446</f>
        <v>0</v>
      </c>
      <c r="CA446" s="343">
        <f>Z446+BZ446</f>
        <v>0</v>
      </c>
      <c r="CB446" s="343">
        <f>AA446+CA446</f>
        <v>0</v>
      </c>
      <c r="CC446" s="343">
        <f>AB446+CB446</f>
        <v>0</v>
      </c>
      <c r="CD446" s="343">
        <f>AC446+CC446</f>
        <v>0</v>
      </c>
      <c r="CE446" s="257">
        <f>AD446+CD446</f>
        <v>0</v>
      </c>
      <c r="CF446" s="346">
        <f>AE446+CE446</f>
        <v>0</v>
      </c>
      <c r="CG446" s="346">
        <f>AF446+CF446</f>
        <v>0</v>
      </c>
      <c r="CH446" s="346">
        <f>AG446+CG446</f>
        <v>0</v>
      </c>
      <c r="CI446" s="346">
        <f>AH446+CH446</f>
        <v>0</v>
      </c>
      <c r="CJ446" s="50"/>
      <c r="CK446" s="94"/>
      <c r="CL446" s="95"/>
      <c r="CM446" s="96"/>
      <c r="CN446" s="316" t="s">
        <v>140</v>
      </c>
      <c r="CO446" s="257">
        <f t="shared" si="1633"/>
        <v>0</v>
      </c>
      <c r="CP446" s="343">
        <f>AO446+CO446</f>
        <v>0</v>
      </c>
      <c r="CQ446" s="343">
        <f>AP446+CP446</f>
        <v>0</v>
      </c>
      <c r="CR446" s="343">
        <f>AQ446+CQ446</f>
        <v>0</v>
      </c>
      <c r="CS446" s="343">
        <f>AR446+CR446</f>
        <v>0</v>
      </c>
      <c r="CT446" s="343">
        <f>AS446+CS446</f>
        <v>0</v>
      </c>
      <c r="CU446" s="343">
        <f>AT446+CT446</f>
        <v>0</v>
      </c>
      <c r="CV446" s="257">
        <f>AU446+CU446</f>
        <v>0</v>
      </c>
      <c r="CW446" s="346">
        <f>AV446+CV446</f>
        <v>0</v>
      </c>
      <c r="CX446" s="346">
        <f>AW446+CW446</f>
        <v>0</v>
      </c>
      <c r="CY446" s="346">
        <f>AX446+CX446</f>
        <v>0</v>
      </c>
      <c r="CZ446" s="346">
        <f>AY446+CY446</f>
        <v>0</v>
      </c>
      <c r="DA446" s="50"/>
      <c r="DB446" s="94"/>
      <c r="DC446" s="95"/>
      <c r="DD446" s="96"/>
      <c r="DE446" s="316" t="s">
        <v>140</v>
      </c>
      <c r="DF446" s="257"/>
      <c r="DG446" s="50"/>
    </row>
    <row r="447" spans="1:111" s="14" customFormat="1" ht="15" customHeight="1">
      <c r="A447" s="50"/>
      <c r="B447" s="94"/>
      <c r="C447" s="95"/>
      <c r="D447" s="96"/>
      <c r="E447" s="316" t="s">
        <v>249</v>
      </c>
      <c r="F447" s="69">
        <f t="shared" si="1588"/>
        <v>0</v>
      </c>
      <c r="G447" s="86">
        <f t="shared" si="1588"/>
        <v>0</v>
      </c>
      <c r="H447" s="81">
        <f t="shared" si="1588"/>
        <v>0</v>
      </c>
      <c r="I447" s="86">
        <f t="shared" si="1588"/>
        <v>0</v>
      </c>
      <c r="J447" s="81">
        <f t="shared" si="1588"/>
        <v>0</v>
      </c>
      <c r="K447" s="86">
        <f t="shared" si="1588"/>
        <v>0</v>
      </c>
      <c r="L447" s="81">
        <f t="shared" si="1588"/>
        <v>0</v>
      </c>
      <c r="M447" s="77">
        <f t="shared" si="1588"/>
        <v>0</v>
      </c>
      <c r="N447" s="66">
        <f t="shared" si="1588"/>
        <v>0</v>
      </c>
      <c r="O447" s="74">
        <f t="shared" si="1588"/>
        <v>0</v>
      </c>
      <c r="P447" s="66">
        <f t="shared" si="1588"/>
        <v>0</v>
      </c>
      <c r="Q447" s="74">
        <f t="shared" si="1588"/>
        <v>0</v>
      </c>
      <c r="R447" s="50"/>
      <c r="S447" s="94"/>
      <c r="T447" s="95"/>
      <c r="U447" s="96"/>
      <c r="V447" s="316" t="s">
        <v>249</v>
      </c>
      <c r="W447" s="69">
        <f t="shared" ref="W447:AH447" si="1634">IF(W445=0,0,W446/W445)</f>
        <v>0</v>
      </c>
      <c r="X447" s="86">
        <f t="shared" si="1634"/>
        <v>0</v>
      </c>
      <c r="Y447" s="81">
        <f t="shared" si="1634"/>
        <v>0</v>
      </c>
      <c r="Z447" s="86">
        <f t="shared" si="1634"/>
        <v>0</v>
      </c>
      <c r="AA447" s="81">
        <f t="shared" si="1634"/>
        <v>0</v>
      </c>
      <c r="AB447" s="86">
        <f t="shared" si="1634"/>
        <v>0</v>
      </c>
      <c r="AC447" s="81">
        <f t="shared" si="1634"/>
        <v>0</v>
      </c>
      <c r="AD447" s="77">
        <f t="shared" si="1634"/>
        <v>0</v>
      </c>
      <c r="AE447" s="66">
        <f t="shared" si="1634"/>
        <v>0</v>
      </c>
      <c r="AF447" s="74">
        <f t="shared" si="1634"/>
        <v>0</v>
      </c>
      <c r="AG447" s="66">
        <f t="shared" si="1634"/>
        <v>0</v>
      </c>
      <c r="AH447" s="74">
        <f t="shared" si="1634"/>
        <v>0</v>
      </c>
      <c r="AI447" s="50"/>
      <c r="AJ447" s="94"/>
      <c r="AK447" s="95"/>
      <c r="AL447" s="96"/>
      <c r="AM447" s="316" t="s">
        <v>249</v>
      </c>
      <c r="AN447" s="257">
        <f t="shared" ref="AN447:AY447" si="1635">IF(AN445=0,0,AN446/AN445)</f>
        <v>0</v>
      </c>
      <c r="AO447" s="343">
        <f t="shared" si="1635"/>
        <v>0</v>
      </c>
      <c r="AP447" s="343">
        <f t="shared" si="1635"/>
        <v>0</v>
      </c>
      <c r="AQ447" s="343">
        <f t="shared" si="1635"/>
        <v>0</v>
      </c>
      <c r="AR447" s="343">
        <f t="shared" si="1635"/>
        <v>0</v>
      </c>
      <c r="AS447" s="343">
        <f t="shared" si="1635"/>
        <v>0</v>
      </c>
      <c r="AT447" s="343">
        <f t="shared" si="1635"/>
        <v>0</v>
      </c>
      <c r="AU447" s="257">
        <f t="shared" si="1635"/>
        <v>0</v>
      </c>
      <c r="AV447" s="346">
        <f t="shared" si="1635"/>
        <v>0</v>
      </c>
      <c r="AW447" s="346">
        <f t="shared" si="1635"/>
        <v>0</v>
      </c>
      <c r="AX447" s="346">
        <f t="shared" si="1635"/>
        <v>0</v>
      </c>
      <c r="AY447" s="346">
        <f t="shared" si="1635"/>
        <v>0</v>
      </c>
      <c r="AZ447" s="50"/>
      <c r="BA447" s="268"/>
      <c r="BB447" s="48"/>
      <c r="BC447" s="94"/>
      <c r="BD447" s="95"/>
      <c r="BE447" s="96"/>
      <c r="BF447" s="316" t="s">
        <v>249</v>
      </c>
      <c r="BG447" s="257">
        <f t="shared" ref="BG447:BR447" si="1636">IF(BG445=0,0,BG446/BG445)</f>
        <v>0</v>
      </c>
      <c r="BH447" s="343">
        <f t="shared" si="1636"/>
        <v>0</v>
      </c>
      <c r="BI447" s="343">
        <f t="shared" si="1636"/>
        <v>0</v>
      </c>
      <c r="BJ447" s="343">
        <f t="shared" si="1636"/>
        <v>0</v>
      </c>
      <c r="BK447" s="343">
        <f t="shared" si="1636"/>
        <v>0</v>
      </c>
      <c r="BL447" s="343">
        <f t="shared" si="1636"/>
        <v>0</v>
      </c>
      <c r="BM447" s="343">
        <f t="shared" si="1636"/>
        <v>0</v>
      </c>
      <c r="BN447" s="257">
        <f t="shared" si="1636"/>
        <v>0</v>
      </c>
      <c r="BO447" s="346">
        <f t="shared" si="1636"/>
        <v>0</v>
      </c>
      <c r="BP447" s="346">
        <f t="shared" si="1636"/>
        <v>0</v>
      </c>
      <c r="BQ447" s="346">
        <f t="shared" si="1636"/>
        <v>0</v>
      </c>
      <c r="BR447" s="346">
        <f t="shared" si="1636"/>
        <v>0</v>
      </c>
      <c r="BS447" s="50"/>
      <c r="BT447" s="94"/>
      <c r="BU447" s="95"/>
      <c r="BV447" s="96"/>
      <c r="BW447" s="316" t="s">
        <v>249</v>
      </c>
      <c r="BX447" s="257">
        <f t="shared" ref="BX447:CI447" si="1637">IF(BX445=0,0,BX446/BX445)</f>
        <v>0</v>
      </c>
      <c r="BY447" s="343">
        <f t="shared" si="1637"/>
        <v>0</v>
      </c>
      <c r="BZ447" s="343">
        <f t="shared" si="1637"/>
        <v>0</v>
      </c>
      <c r="CA447" s="343">
        <f t="shared" si="1637"/>
        <v>0</v>
      </c>
      <c r="CB447" s="343">
        <f t="shared" si="1637"/>
        <v>0</v>
      </c>
      <c r="CC447" s="343">
        <f t="shared" si="1637"/>
        <v>0</v>
      </c>
      <c r="CD447" s="343">
        <f t="shared" si="1637"/>
        <v>0</v>
      </c>
      <c r="CE447" s="257">
        <f t="shared" si="1637"/>
        <v>0</v>
      </c>
      <c r="CF447" s="346">
        <f t="shared" si="1637"/>
        <v>0</v>
      </c>
      <c r="CG447" s="346">
        <f t="shared" si="1637"/>
        <v>0</v>
      </c>
      <c r="CH447" s="346">
        <f t="shared" si="1637"/>
        <v>0</v>
      </c>
      <c r="CI447" s="346">
        <f t="shared" si="1637"/>
        <v>0</v>
      </c>
      <c r="CJ447" s="50"/>
      <c r="CK447" s="94"/>
      <c r="CL447" s="95"/>
      <c r="CM447" s="96"/>
      <c r="CN447" s="316" t="s">
        <v>249</v>
      </c>
      <c r="CO447" s="257">
        <f t="shared" ref="CO447:CZ447" si="1638">IF(CO445=0,0,CO446/CO445)</f>
        <v>0</v>
      </c>
      <c r="CP447" s="343">
        <f t="shared" si="1638"/>
        <v>0</v>
      </c>
      <c r="CQ447" s="343">
        <f t="shared" si="1638"/>
        <v>0</v>
      </c>
      <c r="CR447" s="343">
        <f t="shared" si="1638"/>
        <v>0</v>
      </c>
      <c r="CS447" s="343">
        <f t="shared" si="1638"/>
        <v>0</v>
      </c>
      <c r="CT447" s="343">
        <f t="shared" si="1638"/>
        <v>0</v>
      </c>
      <c r="CU447" s="343">
        <f t="shared" si="1638"/>
        <v>0</v>
      </c>
      <c r="CV447" s="257">
        <f t="shared" si="1638"/>
        <v>0</v>
      </c>
      <c r="CW447" s="346">
        <f t="shared" si="1638"/>
        <v>0</v>
      </c>
      <c r="CX447" s="346">
        <f t="shared" si="1638"/>
        <v>0</v>
      </c>
      <c r="CY447" s="346">
        <f t="shared" si="1638"/>
        <v>0</v>
      </c>
      <c r="CZ447" s="346">
        <f t="shared" si="1638"/>
        <v>0</v>
      </c>
      <c r="DA447" s="50"/>
      <c r="DB447" s="94"/>
      <c r="DC447" s="95"/>
      <c r="DD447" s="96"/>
      <c r="DE447" s="316" t="s">
        <v>249</v>
      </c>
      <c r="DF447" s="257">
        <f t="shared" ref="DF447" si="1639">IF(DF445=0,0,DF446/DF445)</f>
        <v>0</v>
      </c>
      <c r="DG447" s="50"/>
    </row>
    <row r="448" spans="1:111" s="14" customFormat="1" ht="15" customHeight="1">
      <c r="A448" s="50"/>
      <c r="B448" s="94"/>
      <c r="C448" s="95" t="s">
        <v>68</v>
      </c>
      <c r="D448" s="96"/>
      <c r="E448" s="316" t="s">
        <v>22</v>
      </c>
      <c r="F448" s="69"/>
      <c r="G448" s="77"/>
      <c r="H448" s="69"/>
      <c r="I448" s="77"/>
      <c r="J448" s="69"/>
      <c r="K448" s="77"/>
      <c r="L448" s="69"/>
      <c r="M448" s="77"/>
      <c r="N448" s="67"/>
      <c r="O448" s="75"/>
      <c r="P448" s="67"/>
      <c r="Q448" s="75"/>
      <c r="R448" s="50"/>
      <c r="S448" s="94"/>
      <c r="T448" s="95" t="s">
        <v>68</v>
      </c>
      <c r="U448" s="96"/>
      <c r="V448" s="316" t="s">
        <v>22</v>
      </c>
      <c r="W448" s="69"/>
      <c r="X448" s="77"/>
      <c r="Y448" s="69"/>
      <c r="Z448" s="77"/>
      <c r="AA448" s="69"/>
      <c r="AB448" s="77"/>
      <c r="AC448" s="69"/>
      <c r="AD448" s="77"/>
      <c r="AE448" s="67"/>
      <c r="AF448" s="75"/>
      <c r="AG448" s="67"/>
      <c r="AH448" s="75"/>
      <c r="AI448" s="50"/>
      <c r="AJ448" s="94"/>
      <c r="AK448" s="95" t="s">
        <v>68</v>
      </c>
      <c r="AL448" s="96"/>
      <c r="AM448" s="316" t="s">
        <v>22</v>
      </c>
      <c r="AN448" s="257"/>
      <c r="AO448" s="257"/>
      <c r="AP448" s="257"/>
      <c r="AQ448" s="257"/>
      <c r="AR448" s="257"/>
      <c r="AS448" s="257"/>
      <c r="AT448" s="257"/>
      <c r="AU448" s="257"/>
      <c r="AV448" s="258"/>
      <c r="AW448" s="258"/>
      <c r="AX448" s="258"/>
      <c r="AY448" s="258"/>
      <c r="AZ448" s="50"/>
      <c r="BA448" s="268"/>
      <c r="BB448" s="48"/>
      <c r="BC448" s="94"/>
      <c r="BD448" s="95" t="s">
        <v>68</v>
      </c>
      <c r="BE448" s="96"/>
      <c r="BF448" s="316" t="s">
        <v>22</v>
      </c>
      <c r="BG448" s="257">
        <f t="shared" ref="BG448:BG449" si="1640">F448</f>
        <v>0</v>
      </c>
      <c r="BH448" s="257">
        <f>G448+BG448</f>
        <v>0</v>
      </c>
      <c r="BI448" s="257">
        <f>H448+BH448</f>
        <v>0</v>
      </c>
      <c r="BJ448" s="257">
        <f>I448+BI448</f>
        <v>0</v>
      </c>
      <c r="BK448" s="257">
        <f>J448+BJ448</f>
        <v>0</v>
      </c>
      <c r="BL448" s="257">
        <f>K448+BK448</f>
        <v>0</v>
      </c>
      <c r="BM448" s="257">
        <f>L448+BL448</f>
        <v>0</v>
      </c>
      <c r="BN448" s="257">
        <f>M448+BM448</f>
        <v>0</v>
      </c>
      <c r="BO448" s="258">
        <f>N448+BN448</f>
        <v>0</v>
      </c>
      <c r="BP448" s="258">
        <f>O448+BO448</f>
        <v>0</v>
      </c>
      <c r="BQ448" s="258">
        <f>P448+BP448</f>
        <v>0</v>
      </c>
      <c r="BR448" s="258">
        <f>Q448+BQ448</f>
        <v>0</v>
      </c>
      <c r="BS448" s="50"/>
      <c r="BT448" s="94"/>
      <c r="BU448" s="95" t="s">
        <v>68</v>
      </c>
      <c r="BV448" s="96"/>
      <c r="BW448" s="316" t="s">
        <v>22</v>
      </c>
      <c r="BX448" s="257">
        <f t="shared" ref="BX448:BX449" si="1641">W448</f>
        <v>0</v>
      </c>
      <c r="BY448" s="257">
        <f>X448+BX448</f>
        <v>0</v>
      </c>
      <c r="BZ448" s="257">
        <f>Y448+BY448</f>
        <v>0</v>
      </c>
      <c r="CA448" s="257">
        <f>Z448+BZ448</f>
        <v>0</v>
      </c>
      <c r="CB448" s="257">
        <f>AA448+CA448</f>
        <v>0</v>
      </c>
      <c r="CC448" s="257">
        <f>AB448+CB448</f>
        <v>0</v>
      </c>
      <c r="CD448" s="257">
        <f>AC448+CC448</f>
        <v>0</v>
      </c>
      <c r="CE448" s="257">
        <f>AD448+CD448</f>
        <v>0</v>
      </c>
      <c r="CF448" s="258">
        <f>AE448+CE448</f>
        <v>0</v>
      </c>
      <c r="CG448" s="258">
        <f>AF448+CF448</f>
        <v>0</v>
      </c>
      <c r="CH448" s="258">
        <f>AG448+CG448</f>
        <v>0</v>
      </c>
      <c r="CI448" s="258">
        <f>AH448+CH448</f>
        <v>0</v>
      </c>
      <c r="CJ448" s="50"/>
      <c r="CK448" s="94"/>
      <c r="CL448" s="95" t="s">
        <v>68</v>
      </c>
      <c r="CM448" s="96"/>
      <c r="CN448" s="316" t="s">
        <v>22</v>
      </c>
      <c r="CO448" s="257">
        <f t="shared" ref="CO448:CO449" si="1642">AN448</f>
        <v>0</v>
      </c>
      <c r="CP448" s="257">
        <f>AO448+CO448</f>
        <v>0</v>
      </c>
      <c r="CQ448" s="257">
        <f>AP448+CP448</f>
        <v>0</v>
      </c>
      <c r="CR448" s="257">
        <f>AQ448+CQ448</f>
        <v>0</v>
      </c>
      <c r="CS448" s="257">
        <f>AR448+CR448</f>
        <v>0</v>
      </c>
      <c r="CT448" s="257">
        <f>AS448+CS448</f>
        <v>0</v>
      </c>
      <c r="CU448" s="257">
        <f>AT448+CT448</f>
        <v>0</v>
      </c>
      <c r="CV448" s="257">
        <f>AU448+CU448</f>
        <v>0</v>
      </c>
      <c r="CW448" s="258">
        <f>AV448+CV448</f>
        <v>0</v>
      </c>
      <c r="CX448" s="258">
        <f>AW448+CW448</f>
        <v>0</v>
      </c>
      <c r="CY448" s="258">
        <f>AX448+CX448</f>
        <v>0</v>
      </c>
      <c r="CZ448" s="258">
        <f>AY448+CY448</f>
        <v>0</v>
      </c>
      <c r="DA448" s="50"/>
      <c r="DB448" s="94"/>
      <c r="DC448" s="95" t="s">
        <v>68</v>
      </c>
      <c r="DD448" s="96"/>
      <c r="DE448" s="316" t="s">
        <v>22</v>
      </c>
      <c r="DF448" s="257"/>
      <c r="DG448" s="50"/>
    </row>
    <row r="449" spans="1:111" s="14" customFormat="1" ht="15" customHeight="1">
      <c r="A449" s="50"/>
      <c r="B449" s="94"/>
      <c r="C449" s="95"/>
      <c r="D449" s="96"/>
      <c r="E449" s="316" t="s">
        <v>140</v>
      </c>
      <c r="F449" s="69"/>
      <c r="G449" s="77"/>
      <c r="H449" s="69"/>
      <c r="I449" s="77"/>
      <c r="J449" s="69"/>
      <c r="K449" s="77"/>
      <c r="L449" s="69"/>
      <c r="M449" s="77"/>
      <c r="N449" s="67"/>
      <c r="O449" s="75"/>
      <c r="P449" s="67"/>
      <c r="Q449" s="75"/>
      <c r="R449" s="50"/>
      <c r="S449" s="94"/>
      <c r="T449" s="95"/>
      <c r="U449" s="96"/>
      <c r="V449" s="316" t="s">
        <v>140</v>
      </c>
      <c r="W449" s="69"/>
      <c r="X449" s="77"/>
      <c r="Y449" s="69"/>
      <c r="Z449" s="77"/>
      <c r="AA449" s="69"/>
      <c r="AB449" s="77"/>
      <c r="AC449" s="69"/>
      <c r="AD449" s="77"/>
      <c r="AE449" s="67"/>
      <c r="AF449" s="75"/>
      <c r="AG449" s="67"/>
      <c r="AH449" s="75"/>
      <c r="AI449" s="50"/>
      <c r="AJ449" s="94"/>
      <c r="AK449" s="95"/>
      <c r="AL449" s="96"/>
      <c r="AM449" s="316" t="s">
        <v>140</v>
      </c>
      <c r="AN449" s="257"/>
      <c r="AO449" s="257"/>
      <c r="AP449" s="257"/>
      <c r="AQ449" s="257"/>
      <c r="AR449" s="257"/>
      <c r="AS449" s="257"/>
      <c r="AT449" s="257"/>
      <c r="AU449" s="257"/>
      <c r="AV449" s="258"/>
      <c r="AW449" s="258"/>
      <c r="AX449" s="258"/>
      <c r="AY449" s="258"/>
      <c r="AZ449" s="50"/>
      <c r="BA449" s="268"/>
      <c r="BB449" s="48"/>
      <c r="BC449" s="94"/>
      <c r="BD449" s="95"/>
      <c r="BE449" s="96"/>
      <c r="BF449" s="316" t="s">
        <v>140</v>
      </c>
      <c r="BG449" s="257">
        <f t="shared" si="1640"/>
        <v>0</v>
      </c>
      <c r="BH449" s="257">
        <f>G449+BG449</f>
        <v>0</v>
      </c>
      <c r="BI449" s="257">
        <f>H449+BH449</f>
        <v>0</v>
      </c>
      <c r="BJ449" s="257">
        <f>I449+BI449</f>
        <v>0</v>
      </c>
      <c r="BK449" s="257">
        <f>J449+BJ449</f>
        <v>0</v>
      </c>
      <c r="BL449" s="257">
        <f>K449+BK449</f>
        <v>0</v>
      </c>
      <c r="BM449" s="257">
        <f>L449+BL449</f>
        <v>0</v>
      </c>
      <c r="BN449" s="257">
        <f>M449+BM449</f>
        <v>0</v>
      </c>
      <c r="BO449" s="258">
        <f>N449+BN449</f>
        <v>0</v>
      </c>
      <c r="BP449" s="258">
        <f>O449+BO449</f>
        <v>0</v>
      </c>
      <c r="BQ449" s="258">
        <f>P449+BP449</f>
        <v>0</v>
      </c>
      <c r="BR449" s="258">
        <f>Q449+BQ449</f>
        <v>0</v>
      </c>
      <c r="BS449" s="50"/>
      <c r="BT449" s="94"/>
      <c r="BU449" s="95"/>
      <c r="BV449" s="96"/>
      <c r="BW449" s="316" t="s">
        <v>140</v>
      </c>
      <c r="BX449" s="257">
        <f t="shared" si="1641"/>
        <v>0</v>
      </c>
      <c r="BY449" s="257">
        <f>X449+BX449</f>
        <v>0</v>
      </c>
      <c r="BZ449" s="257">
        <f>Y449+BY449</f>
        <v>0</v>
      </c>
      <c r="CA449" s="257">
        <f>Z449+BZ449</f>
        <v>0</v>
      </c>
      <c r="CB449" s="257">
        <f>AA449+CA449</f>
        <v>0</v>
      </c>
      <c r="CC449" s="257">
        <f>AB449+CB449</f>
        <v>0</v>
      </c>
      <c r="CD449" s="257">
        <f>AC449+CC449</f>
        <v>0</v>
      </c>
      <c r="CE449" s="257">
        <f>AD449+CD449</f>
        <v>0</v>
      </c>
      <c r="CF449" s="258">
        <f>AE449+CE449</f>
        <v>0</v>
      </c>
      <c r="CG449" s="258">
        <f>AF449+CF449</f>
        <v>0</v>
      </c>
      <c r="CH449" s="258">
        <f>AG449+CG449</f>
        <v>0</v>
      </c>
      <c r="CI449" s="258">
        <f>AH449+CH449</f>
        <v>0</v>
      </c>
      <c r="CJ449" s="50"/>
      <c r="CK449" s="94"/>
      <c r="CL449" s="95"/>
      <c r="CM449" s="96"/>
      <c r="CN449" s="316" t="s">
        <v>140</v>
      </c>
      <c r="CO449" s="257">
        <f t="shared" si="1642"/>
        <v>0</v>
      </c>
      <c r="CP449" s="257">
        <f>AO449+CO449</f>
        <v>0</v>
      </c>
      <c r="CQ449" s="257">
        <f>AP449+CP449</f>
        <v>0</v>
      </c>
      <c r="CR449" s="257">
        <f>AQ449+CQ449</f>
        <v>0</v>
      </c>
      <c r="CS449" s="257">
        <f>AR449+CR449</f>
        <v>0</v>
      </c>
      <c r="CT449" s="257">
        <f>AS449+CS449</f>
        <v>0</v>
      </c>
      <c r="CU449" s="257">
        <f>AT449+CT449</f>
        <v>0</v>
      </c>
      <c r="CV449" s="257">
        <f>AU449+CU449</f>
        <v>0</v>
      </c>
      <c r="CW449" s="258">
        <f>AV449+CV449</f>
        <v>0</v>
      </c>
      <c r="CX449" s="258">
        <f>AW449+CW449</f>
        <v>0</v>
      </c>
      <c r="CY449" s="258">
        <f>AX449+CX449</f>
        <v>0</v>
      </c>
      <c r="CZ449" s="258">
        <f>AY449+CY449</f>
        <v>0</v>
      </c>
      <c r="DA449" s="50"/>
      <c r="DB449" s="94"/>
      <c r="DC449" s="95"/>
      <c r="DD449" s="96"/>
      <c r="DE449" s="316" t="s">
        <v>140</v>
      </c>
      <c r="DF449" s="257"/>
      <c r="DG449" s="50"/>
    </row>
    <row r="450" spans="1:111" s="14" customFormat="1" ht="15" customHeight="1">
      <c r="A450" s="50"/>
      <c r="B450" s="94"/>
      <c r="C450" s="95"/>
      <c r="D450" s="96"/>
      <c r="E450" s="316" t="s">
        <v>249</v>
      </c>
      <c r="F450" s="69">
        <f t="shared" ref="F450:Q465" si="1643">IF(F448=0,0,F449/F448)</f>
        <v>0</v>
      </c>
      <c r="G450" s="77">
        <f t="shared" si="1643"/>
        <v>0</v>
      </c>
      <c r="H450" s="69">
        <f t="shared" si="1643"/>
        <v>0</v>
      </c>
      <c r="I450" s="77">
        <f t="shared" si="1643"/>
        <v>0</v>
      </c>
      <c r="J450" s="69">
        <f t="shared" si="1643"/>
        <v>0</v>
      </c>
      <c r="K450" s="77">
        <f t="shared" si="1643"/>
        <v>0</v>
      </c>
      <c r="L450" s="69">
        <f t="shared" si="1643"/>
        <v>0</v>
      </c>
      <c r="M450" s="77">
        <f t="shared" si="1643"/>
        <v>0</v>
      </c>
      <c r="N450" s="67">
        <f t="shared" si="1643"/>
        <v>0</v>
      </c>
      <c r="O450" s="75">
        <f t="shared" si="1643"/>
        <v>0</v>
      </c>
      <c r="P450" s="67">
        <f t="shared" si="1643"/>
        <v>0</v>
      </c>
      <c r="Q450" s="75">
        <f t="shared" si="1643"/>
        <v>0</v>
      </c>
      <c r="R450" s="50"/>
      <c r="S450" s="94"/>
      <c r="T450" s="95"/>
      <c r="U450" s="96"/>
      <c r="V450" s="316" t="s">
        <v>249</v>
      </c>
      <c r="W450" s="69">
        <f t="shared" ref="W450:AH450" si="1644">IF(W448=0,0,W449/W448)</f>
        <v>0</v>
      </c>
      <c r="X450" s="77">
        <f t="shared" si="1644"/>
        <v>0</v>
      </c>
      <c r="Y450" s="69">
        <f t="shared" si="1644"/>
        <v>0</v>
      </c>
      <c r="Z450" s="77">
        <f t="shared" si="1644"/>
        <v>0</v>
      </c>
      <c r="AA450" s="69">
        <f t="shared" si="1644"/>
        <v>0</v>
      </c>
      <c r="AB450" s="77">
        <f t="shared" si="1644"/>
        <v>0</v>
      </c>
      <c r="AC450" s="69">
        <f t="shared" si="1644"/>
        <v>0</v>
      </c>
      <c r="AD450" s="77">
        <f t="shared" si="1644"/>
        <v>0</v>
      </c>
      <c r="AE450" s="67">
        <f t="shared" si="1644"/>
        <v>0</v>
      </c>
      <c r="AF450" s="75">
        <f t="shared" si="1644"/>
        <v>0</v>
      </c>
      <c r="AG450" s="67">
        <f t="shared" si="1644"/>
        <v>0</v>
      </c>
      <c r="AH450" s="75">
        <f t="shared" si="1644"/>
        <v>0</v>
      </c>
      <c r="AI450" s="50"/>
      <c r="AJ450" s="94"/>
      <c r="AK450" s="95"/>
      <c r="AL450" s="96"/>
      <c r="AM450" s="316" t="s">
        <v>249</v>
      </c>
      <c r="AN450" s="257">
        <f t="shared" ref="AN450:AY450" si="1645">IF(AN448=0,0,AN449/AN448)</f>
        <v>0</v>
      </c>
      <c r="AO450" s="257">
        <f t="shared" si="1645"/>
        <v>0</v>
      </c>
      <c r="AP450" s="257">
        <f t="shared" si="1645"/>
        <v>0</v>
      </c>
      <c r="AQ450" s="257">
        <f t="shared" si="1645"/>
        <v>0</v>
      </c>
      <c r="AR450" s="257">
        <f t="shared" si="1645"/>
        <v>0</v>
      </c>
      <c r="AS450" s="257">
        <f t="shared" si="1645"/>
        <v>0</v>
      </c>
      <c r="AT450" s="257">
        <f t="shared" si="1645"/>
        <v>0</v>
      </c>
      <c r="AU450" s="257">
        <f t="shared" si="1645"/>
        <v>0</v>
      </c>
      <c r="AV450" s="258">
        <f t="shared" si="1645"/>
        <v>0</v>
      </c>
      <c r="AW450" s="258">
        <f t="shared" si="1645"/>
        <v>0</v>
      </c>
      <c r="AX450" s="258">
        <f t="shared" si="1645"/>
        <v>0</v>
      </c>
      <c r="AY450" s="258">
        <f t="shared" si="1645"/>
        <v>0</v>
      </c>
      <c r="AZ450" s="50"/>
      <c r="BA450" s="268"/>
      <c r="BB450" s="48"/>
      <c r="BC450" s="94"/>
      <c r="BD450" s="95"/>
      <c r="BE450" s="96"/>
      <c r="BF450" s="316" t="s">
        <v>249</v>
      </c>
      <c r="BG450" s="257">
        <f t="shared" ref="BG450:BR450" si="1646">IF(BG448=0,0,BG449/BG448)</f>
        <v>0</v>
      </c>
      <c r="BH450" s="257">
        <f t="shared" si="1646"/>
        <v>0</v>
      </c>
      <c r="BI450" s="257">
        <f t="shared" si="1646"/>
        <v>0</v>
      </c>
      <c r="BJ450" s="257">
        <f t="shared" si="1646"/>
        <v>0</v>
      </c>
      <c r="BK450" s="257">
        <f t="shared" si="1646"/>
        <v>0</v>
      </c>
      <c r="BL450" s="257">
        <f t="shared" si="1646"/>
        <v>0</v>
      </c>
      <c r="BM450" s="257">
        <f t="shared" si="1646"/>
        <v>0</v>
      </c>
      <c r="BN450" s="257">
        <f t="shared" si="1646"/>
        <v>0</v>
      </c>
      <c r="BO450" s="258">
        <f t="shared" si="1646"/>
        <v>0</v>
      </c>
      <c r="BP450" s="258">
        <f t="shared" si="1646"/>
        <v>0</v>
      </c>
      <c r="BQ450" s="258">
        <f t="shared" si="1646"/>
        <v>0</v>
      </c>
      <c r="BR450" s="258">
        <f t="shared" si="1646"/>
        <v>0</v>
      </c>
      <c r="BS450" s="50"/>
      <c r="BT450" s="94"/>
      <c r="BU450" s="95"/>
      <c r="BV450" s="96"/>
      <c r="BW450" s="316" t="s">
        <v>249</v>
      </c>
      <c r="BX450" s="257">
        <f t="shared" ref="BX450:CI450" si="1647">IF(BX448=0,0,BX449/BX448)</f>
        <v>0</v>
      </c>
      <c r="BY450" s="257">
        <f t="shared" si="1647"/>
        <v>0</v>
      </c>
      <c r="BZ450" s="257">
        <f t="shared" si="1647"/>
        <v>0</v>
      </c>
      <c r="CA450" s="257">
        <f t="shared" si="1647"/>
        <v>0</v>
      </c>
      <c r="CB450" s="257">
        <f t="shared" si="1647"/>
        <v>0</v>
      </c>
      <c r="CC450" s="257">
        <f t="shared" si="1647"/>
        <v>0</v>
      </c>
      <c r="CD450" s="257">
        <f t="shared" si="1647"/>
        <v>0</v>
      </c>
      <c r="CE450" s="257">
        <f t="shared" si="1647"/>
        <v>0</v>
      </c>
      <c r="CF450" s="258">
        <f t="shared" si="1647"/>
        <v>0</v>
      </c>
      <c r="CG450" s="258">
        <f t="shared" si="1647"/>
        <v>0</v>
      </c>
      <c r="CH450" s="258">
        <f t="shared" si="1647"/>
        <v>0</v>
      </c>
      <c r="CI450" s="258">
        <f t="shared" si="1647"/>
        <v>0</v>
      </c>
      <c r="CJ450" s="50"/>
      <c r="CK450" s="94"/>
      <c r="CL450" s="95"/>
      <c r="CM450" s="96"/>
      <c r="CN450" s="316" t="s">
        <v>249</v>
      </c>
      <c r="CO450" s="257">
        <f t="shared" ref="CO450:CZ450" si="1648">IF(CO448=0,0,CO449/CO448)</f>
        <v>0</v>
      </c>
      <c r="CP450" s="257">
        <f t="shared" si="1648"/>
        <v>0</v>
      </c>
      <c r="CQ450" s="257">
        <f t="shared" si="1648"/>
        <v>0</v>
      </c>
      <c r="CR450" s="257">
        <f t="shared" si="1648"/>
        <v>0</v>
      </c>
      <c r="CS450" s="257">
        <f t="shared" si="1648"/>
        <v>0</v>
      </c>
      <c r="CT450" s="257">
        <f t="shared" si="1648"/>
        <v>0</v>
      </c>
      <c r="CU450" s="257">
        <f t="shared" si="1648"/>
        <v>0</v>
      </c>
      <c r="CV450" s="257">
        <f t="shared" si="1648"/>
        <v>0</v>
      </c>
      <c r="CW450" s="258">
        <f t="shared" si="1648"/>
        <v>0</v>
      </c>
      <c r="CX450" s="258">
        <f t="shared" si="1648"/>
        <v>0</v>
      </c>
      <c r="CY450" s="258">
        <f t="shared" si="1648"/>
        <v>0</v>
      </c>
      <c r="CZ450" s="258">
        <f t="shared" si="1648"/>
        <v>0</v>
      </c>
      <c r="DA450" s="50"/>
      <c r="DB450" s="94"/>
      <c r="DC450" s="95"/>
      <c r="DD450" s="96"/>
      <c r="DE450" s="316" t="s">
        <v>249</v>
      </c>
      <c r="DF450" s="257">
        <f t="shared" ref="DF450" si="1649">IF(DF448=0,0,DF449/DF448)</f>
        <v>0</v>
      </c>
      <c r="DG450" s="50"/>
    </row>
    <row r="451" spans="1:111" s="14" customFormat="1" ht="15" customHeight="1">
      <c r="A451" s="50"/>
      <c r="B451" s="94"/>
      <c r="C451" s="95" t="s">
        <v>69</v>
      </c>
      <c r="D451" s="96"/>
      <c r="E451" s="316" t="s">
        <v>22</v>
      </c>
      <c r="F451" s="69"/>
      <c r="G451" s="86"/>
      <c r="H451" s="81"/>
      <c r="I451" s="86"/>
      <c r="J451" s="81"/>
      <c r="K451" s="86"/>
      <c r="L451" s="81"/>
      <c r="M451" s="77"/>
      <c r="N451" s="66"/>
      <c r="O451" s="74"/>
      <c r="P451" s="66"/>
      <c r="Q451" s="74"/>
      <c r="R451" s="50"/>
      <c r="S451" s="94"/>
      <c r="T451" s="95" t="s">
        <v>69</v>
      </c>
      <c r="U451" s="96"/>
      <c r="V451" s="316" t="s">
        <v>22</v>
      </c>
      <c r="W451" s="69"/>
      <c r="X451" s="86"/>
      <c r="Y451" s="81"/>
      <c r="Z451" s="86"/>
      <c r="AA451" s="81"/>
      <c r="AB451" s="86"/>
      <c r="AC451" s="81"/>
      <c r="AD451" s="77"/>
      <c r="AE451" s="66"/>
      <c r="AF451" s="74"/>
      <c r="AG451" s="66"/>
      <c r="AH451" s="74"/>
      <c r="AI451" s="50"/>
      <c r="AJ451" s="94"/>
      <c r="AK451" s="95" t="s">
        <v>69</v>
      </c>
      <c r="AL451" s="96"/>
      <c r="AM451" s="316" t="s">
        <v>22</v>
      </c>
      <c r="AN451" s="257"/>
      <c r="AO451" s="343"/>
      <c r="AP451" s="343"/>
      <c r="AQ451" s="343"/>
      <c r="AR451" s="343"/>
      <c r="AS451" s="343"/>
      <c r="AT451" s="343"/>
      <c r="AU451" s="257"/>
      <c r="AV451" s="346"/>
      <c r="AW451" s="346"/>
      <c r="AX451" s="346"/>
      <c r="AY451" s="346"/>
      <c r="AZ451" s="50"/>
      <c r="BA451" s="268"/>
      <c r="BB451" s="48"/>
      <c r="BC451" s="94"/>
      <c r="BD451" s="95" t="s">
        <v>69</v>
      </c>
      <c r="BE451" s="96"/>
      <c r="BF451" s="316" t="s">
        <v>22</v>
      </c>
      <c r="BG451" s="257">
        <f t="shared" ref="BG451:BG452" si="1650">F451</f>
        <v>0</v>
      </c>
      <c r="BH451" s="343">
        <f>G451+BG451</f>
        <v>0</v>
      </c>
      <c r="BI451" s="343">
        <f>H451+BH451</f>
        <v>0</v>
      </c>
      <c r="BJ451" s="343">
        <f>I451+BI451</f>
        <v>0</v>
      </c>
      <c r="BK451" s="343">
        <f>J451+BJ451</f>
        <v>0</v>
      </c>
      <c r="BL451" s="343">
        <f>K451+BK451</f>
        <v>0</v>
      </c>
      <c r="BM451" s="343">
        <f>L451+BL451</f>
        <v>0</v>
      </c>
      <c r="BN451" s="257">
        <f>M451+BM451</f>
        <v>0</v>
      </c>
      <c r="BO451" s="346">
        <f>N451+BN451</f>
        <v>0</v>
      </c>
      <c r="BP451" s="346">
        <f>O451+BO451</f>
        <v>0</v>
      </c>
      <c r="BQ451" s="346">
        <f>P451+BP451</f>
        <v>0</v>
      </c>
      <c r="BR451" s="346">
        <f>Q451+BQ451</f>
        <v>0</v>
      </c>
      <c r="BS451" s="50"/>
      <c r="BT451" s="94"/>
      <c r="BU451" s="95" t="s">
        <v>69</v>
      </c>
      <c r="BV451" s="96"/>
      <c r="BW451" s="316" t="s">
        <v>22</v>
      </c>
      <c r="BX451" s="257">
        <f t="shared" ref="BX451:BX452" si="1651">W451</f>
        <v>0</v>
      </c>
      <c r="BY451" s="343">
        <f>X451+BX451</f>
        <v>0</v>
      </c>
      <c r="BZ451" s="343">
        <f>Y451+BY451</f>
        <v>0</v>
      </c>
      <c r="CA451" s="343">
        <f>Z451+BZ451</f>
        <v>0</v>
      </c>
      <c r="CB451" s="343">
        <f>AA451+CA451</f>
        <v>0</v>
      </c>
      <c r="CC451" s="343">
        <f>AB451+CB451</f>
        <v>0</v>
      </c>
      <c r="CD451" s="343">
        <f>AC451+CC451</f>
        <v>0</v>
      </c>
      <c r="CE451" s="257">
        <f>AD451+CD451</f>
        <v>0</v>
      </c>
      <c r="CF451" s="346">
        <f>AE451+CE451</f>
        <v>0</v>
      </c>
      <c r="CG451" s="346">
        <f>AF451+CF451</f>
        <v>0</v>
      </c>
      <c r="CH451" s="346">
        <f>AG451+CG451</f>
        <v>0</v>
      </c>
      <c r="CI451" s="346">
        <f>AH451+CH451</f>
        <v>0</v>
      </c>
      <c r="CJ451" s="50"/>
      <c r="CK451" s="94"/>
      <c r="CL451" s="95" t="s">
        <v>69</v>
      </c>
      <c r="CM451" s="96"/>
      <c r="CN451" s="316" t="s">
        <v>22</v>
      </c>
      <c r="CO451" s="257">
        <f t="shared" ref="CO451:CO452" si="1652">AN451</f>
        <v>0</v>
      </c>
      <c r="CP451" s="343">
        <f>AO451+CO451</f>
        <v>0</v>
      </c>
      <c r="CQ451" s="343">
        <f>AP451+CP451</f>
        <v>0</v>
      </c>
      <c r="CR451" s="343">
        <f>AQ451+CQ451</f>
        <v>0</v>
      </c>
      <c r="CS451" s="343">
        <f>AR451+CR451</f>
        <v>0</v>
      </c>
      <c r="CT451" s="343">
        <f>AS451+CS451</f>
        <v>0</v>
      </c>
      <c r="CU451" s="343">
        <f>AT451+CT451</f>
        <v>0</v>
      </c>
      <c r="CV451" s="257">
        <f>AU451+CU451</f>
        <v>0</v>
      </c>
      <c r="CW451" s="346">
        <f>AV451+CV451</f>
        <v>0</v>
      </c>
      <c r="CX451" s="346">
        <f>AW451+CW451</f>
        <v>0</v>
      </c>
      <c r="CY451" s="346">
        <f>AX451+CX451</f>
        <v>0</v>
      </c>
      <c r="CZ451" s="346">
        <f>AY451+CY451</f>
        <v>0</v>
      </c>
      <c r="DA451" s="50"/>
      <c r="DB451" s="94"/>
      <c r="DC451" s="95" t="s">
        <v>69</v>
      </c>
      <c r="DD451" s="96"/>
      <c r="DE451" s="316" t="s">
        <v>22</v>
      </c>
      <c r="DF451" s="257"/>
      <c r="DG451" s="50"/>
    </row>
    <row r="452" spans="1:111" s="14" customFormat="1" ht="15" customHeight="1">
      <c r="A452" s="50"/>
      <c r="B452" s="94"/>
      <c r="C452" s="95"/>
      <c r="D452" s="96"/>
      <c r="E452" s="316" t="s">
        <v>140</v>
      </c>
      <c r="F452" s="69"/>
      <c r="G452" s="86"/>
      <c r="H452" s="81"/>
      <c r="I452" s="86"/>
      <c r="J452" s="81"/>
      <c r="K452" s="86"/>
      <c r="L452" s="81"/>
      <c r="M452" s="77"/>
      <c r="N452" s="66"/>
      <c r="O452" s="74"/>
      <c r="P452" s="66"/>
      <c r="Q452" s="74"/>
      <c r="R452" s="50"/>
      <c r="S452" s="94"/>
      <c r="T452" s="95"/>
      <c r="U452" s="96"/>
      <c r="V452" s="316" t="s">
        <v>140</v>
      </c>
      <c r="W452" s="69"/>
      <c r="X452" s="86"/>
      <c r="Y452" s="81"/>
      <c r="Z452" s="86"/>
      <c r="AA452" s="81"/>
      <c r="AB452" s="86"/>
      <c r="AC452" s="81"/>
      <c r="AD452" s="77"/>
      <c r="AE452" s="66"/>
      <c r="AF452" s="74"/>
      <c r="AG452" s="66"/>
      <c r="AH452" s="74"/>
      <c r="AI452" s="50"/>
      <c r="AJ452" s="94"/>
      <c r="AK452" s="95"/>
      <c r="AL452" s="96"/>
      <c r="AM452" s="316" t="s">
        <v>140</v>
      </c>
      <c r="AN452" s="257"/>
      <c r="AO452" s="343"/>
      <c r="AP452" s="343"/>
      <c r="AQ452" s="343"/>
      <c r="AR452" s="343"/>
      <c r="AS452" s="343"/>
      <c r="AT452" s="343"/>
      <c r="AU452" s="257"/>
      <c r="AV452" s="346"/>
      <c r="AW452" s="346"/>
      <c r="AX452" s="346"/>
      <c r="AY452" s="346"/>
      <c r="AZ452" s="50"/>
      <c r="BA452" s="268"/>
      <c r="BB452" s="48"/>
      <c r="BC452" s="94"/>
      <c r="BD452" s="95"/>
      <c r="BE452" s="96"/>
      <c r="BF452" s="316" t="s">
        <v>140</v>
      </c>
      <c r="BG452" s="257">
        <f t="shared" si="1650"/>
        <v>0</v>
      </c>
      <c r="BH452" s="343">
        <f>G452+BG452</f>
        <v>0</v>
      </c>
      <c r="BI452" s="343">
        <f>H452+BH452</f>
        <v>0</v>
      </c>
      <c r="BJ452" s="343">
        <f>I452+BI452</f>
        <v>0</v>
      </c>
      <c r="BK452" s="343">
        <f>J452+BJ452</f>
        <v>0</v>
      </c>
      <c r="BL452" s="343">
        <f>K452+BK452</f>
        <v>0</v>
      </c>
      <c r="BM452" s="343">
        <f>L452+BL452</f>
        <v>0</v>
      </c>
      <c r="BN452" s="257">
        <f>M452+BM452</f>
        <v>0</v>
      </c>
      <c r="BO452" s="346">
        <f>N452+BN452</f>
        <v>0</v>
      </c>
      <c r="BP452" s="346">
        <f>O452+BO452</f>
        <v>0</v>
      </c>
      <c r="BQ452" s="346">
        <f>P452+BP452</f>
        <v>0</v>
      </c>
      <c r="BR452" s="346">
        <f>Q452+BQ452</f>
        <v>0</v>
      </c>
      <c r="BS452" s="50"/>
      <c r="BT452" s="94"/>
      <c r="BU452" s="95"/>
      <c r="BV452" s="96"/>
      <c r="BW452" s="316" t="s">
        <v>140</v>
      </c>
      <c r="BX452" s="257">
        <f t="shared" si="1651"/>
        <v>0</v>
      </c>
      <c r="BY452" s="343">
        <f>X452+BX452</f>
        <v>0</v>
      </c>
      <c r="BZ452" s="343">
        <f>Y452+BY452</f>
        <v>0</v>
      </c>
      <c r="CA452" s="343">
        <f>Z452+BZ452</f>
        <v>0</v>
      </c>
      <c r="CB452" s="343">
        <f>AA452+CA452</f>
        <v>0</v>
      </c>
      <c r="CC452" s="343">
        <f>AB452+CB452</f>
        <v>0</v>
      </c>
      <c r="CD452" s="343">
        <f>AC452+CC452</f>
        <v>0</v>
      </c>
      <c r="CE452" s="257">
        <f>AD452+CD452</f>
        <v>0</v>
      </c>
      <c r="CF452" s="346">
        <f>AE452+CE452</f>
        <v>0</v>
      </c>
      <c r="CG452" s="346">
        <f>AF452+CF452</f>
        <v>0</v>
      </c>
      <c r="CH452" s="346">
        <f>AG452+CG452</f>
        <v>0</v>
      </c>
      <c r="CI452" s="346">
        <f>AH452+CH452</f>
        <v>0</v>
      </c>
      <c r="CJ452" s="50"/>
      <c r="CK452" s="94"/>
      <c r="CL452" s="95"/>
      <c r="CM452" s="96"/>
      <c r="CN452" s="316" t="s">
        <v>140</v>
      </c>
      <c r="CO452" s="257">
        <f t="shared" si="1652"/>
        <v>0</v>
      </c>
      <c r="CP452" s="343">
        <f>AO452+CO452</f>
        <v>0</v>
      </c>
      <c r="CQ452" s="343">
        <f>AP452+CP452</f>
        <v>0</v>
      </c>
      <c r="CR452" s="343">
        <f>AQ452+CQ452</f>
        <v>0</v>
      </c>
      <c r="CS452" s="343">
        <f>AR452+CR452</f>
        <v>0</v>
      </c>
      <c r="CT452" s="343">
        <f>AS452+CS452</f>
        <v>0</v>
      </c>
      <c r="CU452" s="343">
        <f>AT452+CT452</f>
        <v>0</v>
      </c>
      <c r="CV452" s="257">
        <f>AU452+CU452</f>
        <v>0</v>
      </c>
      <c r="CW452" s="346">
        <f>AV452+CV452</f>
        <v>0</v>
      </c>
      <c r="CX452" s="346">
        <f>AW452+CW452</f>
        <v>0</v>
      </c>
      <c r="CY452" s="346">
        <f>AX452+CX452</f>
        <v>0</v>
      </c>
      <c r="CZ452" s="346">
        <f>AY452+CY452</f>
        <v>0</v>
      </c>
      <c r="DA452" s="50"/>
      <c r="DB452" s="94"/>
      <c r="DC452" s="95"/>
      <c r="DD452" s="96"/>
      <c r="DE452" s="316" t="s">
        <v>140</v>
      </c>
      <c r="DF452" s="257"/>
      <c r="DG452" s="50"/>
    </row>
    <row r="453" spans="1:111" s="14" customFormat="1" ht="15" customHeight="1">
      <c r="A453" s="50"/>
      <c r="B453" s="94"/>
      <c r="C453" s="95"/>
      <c r="D453" s="96"/>
      <c r="E453" s="316" t="s">
        <v>249</v>
      </c>
      <c r="F453" s="69">
        <f t="shared" si="1643"/>
        <v>0</v>
      </c>
      <c r="G453" s="86">
        <f t="shared" si="1643"/>
        <v>0</v>
      </c>
      <c r="H453" s="81">
        <f t="shared" si="1643"/>
        <v>0</v>
      </c>
      <c r="I453" s="86">
        <f t="shared" si="1643"/>
        <v>0</v>
      </c>
      <c r="J453" s="81">
        <f t="shared" si="1643"/>
        <v>0</v>
      </c>
      <c r="K453" s="86">
        <f t="shared" si="1643"/>
        <v>0</v>
      </c>
      <c r="L453" s="81">
        <f t="shared" si="1643"/>
        <v>0</v>
      </c>
      <c r="M453" s="77">
        <f t="shared" si="1643"/>
        <v>0</v>
      </c>
      <c r="N453" s="66">
        <f t="shared" si="1643"/>
        <v>0</v>
      </c>
      <c r="O453" s="74">
        <f t="shared" si="1643"/>
        <v>0</v>
      </c>
      <c r="P453" s="66">
        <f t="shared" si="1643"/>
        <v>0</v>
      </c>
      <c r="Q453" s="74">
        <f t="shared" si="1643"/>
        <v>0</v>
      </c>
      <c r="R453" s="50"/>
      <c r="S453" s="94"/>
      <c r="T453" s="95"/>
      <c r="U453" s="96"/>
      <c r="V453" s="316" t="s">
        <v>249</v>
      </c>
      <c r="W453" s="69">
        <f t="shared" ref="W453:AH453" si="1653">IF(W451=0,0,W452/W451)</f>
        <v>0</v>
      </c>
      <c r="X453" s="86">
        <f t="shared" si="1653"/>
        <v>0</v>
      </c>
      <c r="Y453" s="81">
        <f t="shared" si="1653"/>
        <v>0</v>
      </c>
      <c r="Z453" s="86">
        <f t="shared" si="1653"/>
        <v>0</v>
      </c>
      <c r="AA453" s="81">
        <f t="shared" si="1653"/>
        <v>0</v>
      </c>
      <c r="AB453" s="86">
        <f t="shared" si="1653"/>
        <v>0</v>
      </c>
      <c r="AC453" s="81">
        <f t="shared" si="1653"/>
        <v>0</v>
      </c>
      <c r="AD453" s="77">
        <f t="shared" si="1653"/>
        <v>0</v>
      </c>
      <c r="AE453" s="66">
        <f t="shared" si="1653"/>
        <v>0</v>
      </c>
      <c r="AF453" s="74">
        <f t="shared" si="1653"/>
        <v>0</v>
      </c>
      <c r="AG453" s="66">
        <f t="shared" si="1653"/>
        <v>0</v>
      </c>
      <c r="AH453" s="74">
        <f t="shared" si="1653"/>
        <v>0</v>
      </c>
      <c r="AI453" s="50"/>
      <c r="AJ453" s="94"/>
      <c r="AK453" s="95"/>
      <c r="AL453" s="96"/>
      <c r="AM453" s="316" t="s">
        <v>249</v>
      </c>
      <c r="AN453" s="257">
        <f t="shared" ref="AN453:AY453" si="1654">IF(AN451=0,0,AN452/AN451)</f>
        <v>0</v>
      </c>
      <c r="AO453" s="343">
        <f t="shared" si="1654"/>
        <v>0</v>
      </c>
      <c r="AP453" s="343">
        <f t="shared" si="1654"/>
        <v>0</v>
      </c>
      <c r="AQ453" s="343">
        <f t="shared" si="1654"/>
        <v>0</v>
      </c>
      <c r="AR453" s="343">
        <f t="shared" si="1654"/>
        <v>0</v>
      </c>
      <c r="AS453" s="343">
        <f t="shared" si="1654"/>
        <v>0</v>
      </c>
      <c r="AT453" s="343">
        <f t="shared" si="1654"/>
        <v>0</v>
      </c>
      <c r="AU453" s="257">
        <f t="shared" si="1654"/>
        <v>0</v>
      </c>
      <c r="AV453" s="346">
        <f t="shared" si="1654"/>
        <v>0</v>
      </c>
      <c r="AW453" s="346">
        <f t="shared" si="1654"/>
        <v>0</v>
      </c>
      <c r="AX453" s="346">
        <f t="shared" si="1654"/>
        <v>0</v>
      </c>
      <c r="AY453" s="346">
        <f t="shared" si="1654"/>
        <v>0</v>
      </c>
      <c r="AZ453" s="50"/>
      <c r="BA453" s="268"/>
      <c r="BB453" s="48"/>
      <c r="BC453" s="94"/>
      <c r="BD453" s="95"/>
      <c r="BE453" s="96"/>
      <c r="BF453" s="316" t="s">
        <v>249</v>
      </c>
      <c r="BG453" s="257">
        <f t="shared" ref="BG453:BR453" si="1655">IF(BG451=0,0,BG452/BG451)</f>
        <v>0</v>
      </c>
      <c r="BH453" s="343">
        <f t="shared" si="1655"/>
        <v>0</v>
      </c>
      <c r="BI453" s="343">
        <f t="shared" si="1655"/>
        <v>0</v>
      </c>
      <c r="BJ453" s="343">
        <f t="shared" si="1655"/>
        <v>0</v>
      </c>
      <c r="BK453" s="343">
        <f t="shared" si="1655"/>
        <v>0</v>
      </c>
      <c r="BL453" s="343">
        <f t="shared" si="1655"/>
        <v>0</v>
      </c>
      <c r="BM453" s="343">
        <f t="shared" si="1655"/>
        <v>0</v>
      </c>
      <c r="BN453" s="257">
        <f t="shared" si="1655"/>
        <v>0</v>
      </c>
      <c r="BO453" s="346">
        <f t="shared" si="1655"/>
        <v>0</v>
      </c>
      <c r="BP453" s="346">
        <f t="shared" si="1655"/>
        <v>0</v>
      </c>
      <c r="BQ453" s="346">
        <f t="shared" si="1655"/>
        <v>0</v>
      </c>
      <c r="BR453" s="346">
        <f t="shared" si="1655"/>
        <v>0</v>
      </c>
      <c r="BS453" s="50"/>
      <c r="BT453" s="94"/>
      <c r="BU453" s="95"/>
      <c r="BV453" s="96"/>
      <c r="BW453" s="316" t="s">
        <v>249</v>
      </c>
      <c r="BX453" s="257">
        <f t="shared" ref="BX453:CI453" si="1656">IF(BX451=0,0,BX452/BX451)</f>
        <v>0</v>
      </c>
      <c r="BY453" s="343">
        <f t="shared" si="1656"/>
        <v>0</v>
      </c>
      <c r="BZ453" s="343">
        <f t="shared" si="1656"/>
        <v>0</v>
      </c>
      <c r="CA453" s="343">
        <f t="shared" si="1656"/>
        <v>0</v>
      </c>
      <c r="CB453" s="343">
        <f t="shared" si="1656"/>
        <v>0</v>
      </c>
      <c r="CC453" s="343">
        <f t="shared" si="1656"/>
        <v>0</v>
      </c>
      <c r="CD453" s="343">
        <f t="shared" si="1656"/>
        <v>0</v>
      </c>
      <c r="CE453" s="257">
        <f t="shared" si="1656"/>
        <v>0</v>
      </c>
      <c r="CF453" s="346">
        <f t="shared" si="1656"/>
        <v>0</v>
      </c>
      <c r="CG453" s="346">
        <f t="shared" si="1656"/>
        <v>0</v>
      </c>
      <c r="CH453" s="346">
        <f t="shared" si="1656"/>
        <v>0</v>
      </c>
      <c r="CI453" s="346">
        <f t="shared" si="1656"/>
        <v>0</v>
      </c>
      <c r="CJ453" s="50"/>
      <c r="CK453" s="94"/>
      <c r="CL453" s="95"/>
      <c r="CM453" s="96"/>
      <c r="CN453" s="316" t="s">
        <v>249</v>
      </c>
      <c r="CO453" s="257">
        <f t="shared" ref="CO453:CZ453" si="1657">IF(CO451=0,0,CO452/CO451)</f>
        <v>0</v>
      </c>
      <c r="CP453" s="343">
        <f t="shared" si="1657"/>
        <v>0</v>
      </c>
      <c r="CQ453" s="343">
        <f t="shared" si="1657"/>
        <v>0</v>
      </c>
      <c r="CR453" s="343">
        <f t="shared" si="1657"/>
        <v>0</v>
      </c>
      <c r="CS453" s="343">
        <f t="shared" si="1657"/>
        <v>0</v>
      </c>
      <c r="CT453" s="343">
        <f t="shared" si="1657"/>
        <v>0</v>
      </c>
      <c r="CU453" s="343">
        <f t="shared" si="1657"/>
        <v>0</v>
      </c>
      <c r="CV453" s="257">
        <f t="shared" si="1657"/>
        <v>0</v>
      </c>
      <c r="CW453" s="346">
        <f t="shared" si="1657"/>
        <v>0</v>
      </c>
      <c r="CX453" s="346">
        <f t="shared" si="1657"/>
        <v>0</v>
      </c>
      <c r="CY453" s="346">
        <f t="shared" si="1657"/>
        <v>0</v>
      </c>
      <c r="CZ453" s="346">
        <f t="shared" si="1657"/>
        <v>0</v>
      </c>
      <c r="DA453" s="50"/>
      <c r="DB453" s="94"/>
      <c r="DC453" s="95"/>
      <c r="DD453" s="96"/>
      <c r="DE453" s="316" t="s">
        <v>249</v>
      </c>
      <c r="DF453" s="257">
        <f t="shared" ref="DF453" si="1658">IF(DF451=0,0,DF452/DF451)</f>
        <v>0</v>
      </c>
      <c r="DG453" s="50"/>
    </row>
    <row r="454" spans="1:111" s="14" customFormat="1" ht="15" customHeight="1">
      <c r="A454" s="50"/>
      <c r="B454" s="94"/>
      <c r="C454" s="95" t="s">
        <v>70</v>
      </c>
      <c r="D454" s="96"/>
      <c r="E454" s="316" t="s">
        <v>22</v>
      </c>
      <c r="F454" s="69"/>
      <c r="G454" s="77"/>
      <c r="H454" s="69"/>
      <c r="I454" s="77"/>
      <c r="J454" s="69"/>
      <c r="K454" s="77"/>
      <c r="L454" s="69"/>
      <c r="M454" s="77"/>
      <c r="N454" s="67"/>
      <c r="O454" s="75"/>
      <c r="P454" s="67"/>
      <c r="Q454" s="75"/>
      <c r="R454" s="50"/>
      <c r="S454" s="94"/>
      <c r="T454" s="95" t="s">
        <v>70</v>
      </c>
      <c r="U454" s="96"/>
      <c r="V454" s="316" t="s">
        <v>22</v>
      </c>
      <c r="W454" s="69"/>
      <c r="X454" s="77"/>
      <c r="Y454" s="69"/>
      <c r="Z454" s="77"/>
      <c r="AA454" s="69"/>
      <c r="AB454" s="77"/>
      <c r="AC454" s="69"/>
      <c r="AD454" s="77"/>
      <c r="AE454" s="67"/>
      <c r="AF454" s="75"/>
      <c r="AG454" s="67"/>
      <c r="AH454" s="75"/>
      <c r="AI454" s="50"/>
      <c r="AJ454" s="94"/>
      <c r="AK454" s="95" t="s">
        <v>70</v>
      </c>
      <c r="AL454" s="96"/>
      <c r="AM454" s="316" t="s">
        <v>22</v>
      </c>
      <c r="AN454" s="257"/>
      <c r="AO454" s="257"/>
      <c r="AP454" s="257"/>
      <c r="AQ454" s="257"/>
      <c r="AR454" s="257"/>
      <c r="AS454" s="257"/>
      <c r="AT454" s="257"/>
      <c r="AU454" s="257"/>
      <c r="AV454" s="258"/>
      <c r="AW454" s="258"/>
      <c r="AX454" s="258"/>
      <c r="AY454" s="258"/>
      <c r="AZ454" s="50"/>
      <c r="BA454" s="268"/>
      <c r="BB454" s="48"/>
      <c r="BC454" s="94"/>
      <c r="BD454" s="95" t="s">
        <v>70</v>
      </c>
      <c r="BE454" s="96"/>
      <c r="BF454" s="316" t="s">
        <v>22</v>
      </c>
      <c r="BG454" s="257">
        <f t="shared" ref="BG454:BG455" si="1659">F454</f>
        <v>0</v>
      </c>
      <c r="BH454" s="257">
        <f>G454+BG454</f>
        <v>0</v>
      </c>
      <c r="BI454" s="257">
        <f>H454+BH454</f>
        <v>0</v>
      </c>
      <c r="BJ454" s="257">
        <f>I454+BI454</f>
        <v>0</v>
      </c>
      <c r="BK454" s="257">
        <f>J454+BJ454</f>
        <v>0</v>
      </c>
      <c r="BL454" s="257">
        <f>K454+BK454</f>
        <v>0</v>
      </c>
      <c r="BM454" s="257">
        <f>L454+BL454</f>
        <v>0</v>
      </c>
      <c r="BN454" s="257">
        <f>M454+BM454</f>
        <v>0</v>
      </c>
      <c r="BO454" s="258">
        <f>N454+BN454</f>
        <v>0</v>
      </c>
      <c r="BP454" s="258">
        <f>O454+BO454</f>
        <v>0</v>
      </c>
      <c r="BQ454" s="258">
        <f>P454+BP454</f>
        <v>0</v>
      </c>
      <c r="BR454" s="258">
        <f>Q454+BQ454</f>
        <v>0</v>
      </c>
      <c r="BS454" s="50"/>
      <c r="BT454" s="94"/>
      <c r="BU454" s="95" t="s">
        <v>70</v>
      </c>
      <c r="BV454" s="96"/>
      <c r="BW454" s="316" t="s">
        <v>22</v>
      </c>
      <c r="BX454" s="257">
        <f t="shared" ref="BX454:BX455" si="1660">W454</f>
        <v>0</v>
      </c>
      <c r="BY454" s="257">
        <f>X454+BX454</f>
        <v>0</v>
      </c>
      <c r="BZ454" s="257">
        <f>Y454+BY454</f>
        <v>0</v>
      </c>
      <c r="CA454" s="257">
        <f>Z454+BZ454</f>
        <v>0</v>
      </c>
      <c r="CB454" s="257">
        <f>AA454+CA454</f>
        <v>0</v>
      </c>
      <c r="CC454" s="257">
        <f>AB454+CB454</f>
        <v>0</v>
      </c>
      <c r="CD454" s="257">
        <f>AC454+CC454</f>
        <v>0</v>
      </c>
      <c r="CE454" s="257">
        <f>AD454+CD454</f>
        <v>0</v>
      </c>
      <c r="CF454" s="258">
        <f>AE454+CE454</f>
        <v>0</v>
      </c>
      <c r="CG454" s="258">
        <f>AF454+CF454</f>
        <v>0</v>
      </c>
      <c r="CH454" s="258">
        <f>AG454+CG454</f>
        <v>0</v>
      </c>
      <c r="CI454" s="258">
        <f>AH454+CH454</f>
        <v>0</v>
      </c>
      <c r="CJ454" s="50"/>
      <c r="CK454" s="94"/>
      <c r="CL454" s="95" t="s">
        <v>70</v>
      </c>
      <c r="CM454" s="96"/>
      <c r="CN454" s="316" t="s">
        <v>22</v>
      </c>
      <c r="CO454" s="257">
        <f t="shared" ref="CO454:CO455" si="1661">AN454</f>
        <v>0</v>
      </c>
      <c r="CP454" s="257">
        <f>AO454+CO454</f>
        <v>0</v>
      </c>
      <c r="CQ454" s="257">
        <f>AP454+CP454</f>
        <v>0</v>
      </c>
      <c r="CR454" s="257">
        <f>AQ454+CQ454</f>
        <v>0</v>
      </c>
      <c r="CS454" s="257">
        <f>AR454+CR454</f>
        <v>0</v>
      </c>
      <c r="CT454" s="257">
        <f>AS454+CS454</f>
        <v>0</v>
      </c>
      <c r="CU454" s="257">
        <f>AT454+CT454</f>
        <v>0</v>
      </c>
      <c r="CV454" s="257">
        <f>AU454+CU454</f>
        <v>0</v>
      </c>
      <c r="CW454" s="258">
        <f>AV454+CV454</f>
        <v>0</v>
      </c>
      <c r="CX454" s="258">
        <f>AW454+CW454</f>
        <v>0</v>
      </c>
      <c r="CY454" s="258">
        <f>AX454+CX454</f>
        <v>0</v>
      </c>
      <c r="CZ454" s="258">
        <f>AY454+CY454</f>
        <v>0</v>
      </c>
      <c r="DA454" s="50"/>
      <c r="DB454" s="94"/>
      <c r="DC454" s="95" t="s">
        <v>70</v>
      </c>
      <c r="DD454" s="96"/>
      <c r="DE454" s="316" t="s">
        <v>22</v>
      </c>
      <c r="DF454" s="257"/>
      <c r="DG454" s="50"/>
    </row>
    <row r="455" spans="1:111" s="14" customFormat="1" ht="15" customHeight="1">
      <c r="A455" s="50"/>
      <c r="B455" s="94"/>
      <c r="C455" s="95"/>
      <c r="D455" s="96"/>
      <c r="E455" s="316" t="s">
        <v>140</v>
      </c>
      <c r="F455" s="69"/>
      <c r="G455" s="77"/>
      <c r="H455" s="69"/>
      <c r="I455" s="77"/>
      <c r="J455" s="69"/>
      <c r="K455" s="77"/>
      <c r="L455" s="69"/>
      <c r="M455" s="77"/>
      <c r="N455" s="67"/>
      <c r="O455" s="75"/>
      <c r="P455" s="67"/>
      <c r="Q455" s="75"/>
      <c r="R455" s="50"/>
      <c r="S455" s="94"/>
      <c r="T455" s="95"/>
      <c r="U455" s="96"/>
      <c r="V455" s="316" t="s">
        <v>140</v>
      </c>
      <c r="W455" s="69"/>
      <c r="X455" s="77"/>
      <c r="Y455" s="69"/>
      <c r="Z455" s="77"/>
      <c r="AA455" s="69"/>
      <c r="AB455" s="77"/>
      <c r="AC455" s="69"/>
      <c r="AD455" s="77"/>
      <c r="AE455" s="67"/>
      <c r="AF455" s="75"/>
      <c r="AG455" s="67"/>
      <c r="AH455" s="75"/>
      <c r="AI455" s="50"/>
      <c r="AJ455" s="94"/>
      <c r="AK455" s="95"/>
      <c r="AL455" s="96"/>
      <c r="AM455" s="316" t="s">
        <v>140</v>
      </c>
      <c r="AN455" s="257"/>
      <c r="AO455" s="257"/>
      <c r="AP455" s="257"/>
      <c r="AQ455" s="257"/>
      <c r="AR455" s="257"/>
      <c r="AS455" s="257"/>
      <c r="AT455" s="257"/>
      <c r="AU455" s="257"/>
      <c r="AV455" s="258"/>
      <c r="AW455" s="258"/>
      <c r="AX455" s="258"/>
      <c r="AY455" s="258"/>
      <c r="AZ455" s="50"/>
      <c r="BA455" s="268"/>
      <c r="BB455" s="48"/>
      <c r="BC455" s="94"/>
      <c r="BD455" s="95"/>
      <c r="BE455" s="96"/>
      <c r="BF455" s="316" t="s">
        <v>140</v>
      </c>
      <c r="BG455" s="257">
        <f t="shared" si="1659"/>
        <v>0</v>
      </c>
      <c r="BH455" s="257">
        <f>G455+BG455</f>
        <v>0</v>
      </c>
      <c r="BI455" s="257">
        <f>H455+BH455</f>
        <v>0</v>
      </c>
      <c r="BJ455" s="257">
        <f>I455+BI455</f>
        <v>0</v>
      </c>
      <c r="BK455" s="257">
        <f>J455+BJ455</f>
        <v>0</v>
      </c>
      <c r="BL455" s="257">
        <f>K455+BK455</f>
        <v>0</v>
      </c>
      <c r="BM455" s="257">
        <f>L455+BL455</f>
        <v>0</v>
      </c>
      <c r="BN455" s="257">
        <f>M455+BM455</f>
        <v>0</v>
      </c>
      <c r="BO455" s="258">
        <f>N455+BN455</f>
        <v>0</v>
      </c>
      <c r="BP455" s="258">
        <f>O455+BO455</f>
        <v>0</v>
      </c>
      <c r="BQ455" s="258">
        <f>P455+BP455</f>
        <v>0</v>
      </c>
      <c r="BR455" s="258">
        <f>Q455+BQ455</f>
        <v>0</v>
      </c>
      <c r="BS455" s="50"/>
      <c r="BT455" s="94"/>
      <c r="BU455" s="95"/>
      <c r="BV455" s="96"/>
      <c r="BW455" s="316" t="s">
        <v>140</v>
      </c>
      <c r="BX455" s="257">
        <f t="shared" si="1660"/>
        <v>0</v>
      </c>
      <c r="BY455" s="257">
        <f>X455+BX455</f>
        <v>0</v>
      </c>
      <c r="BZ455" s="257">
        <f>Y455+BY455</f>
        <v>0</v>
      </c>
      <c r="CA455" s="257">
        <f>Z455+BZ455</f>
        <v>0</v>
      </c>
      <c r="CB455" s="257">
        <f>AA455+CA455</f>
        <v>0</v>
      </c>
      <c r="CC455" s="257">
        <f>AB455+CB455</f>
        <v>0</v>
      </c>
      <c r="CD455" s="257">
        <f>AC455+CC455</f>
        <v>0</v>
      </c>
      <c r="CE455" s="257">
        <f>AD455+CD455</f>
        <v>0</v>
      </c>
      <c r="CF455" s="258">
        <f>AE455+CE455</f>
        <v>0</v>
      </c>
      <c r="CG455" s="258">
        <f>AF455+CF455</f>
        <v>0</v>
      </c>
      <c r="CH455" s="258">
        <f>AG455+CG455</f>
        <v>0</v>
      </c>
      <c r="CI455" s="258">
        <f>AH455+CH455</f>
        <v>0</v>
      </c>
      <c r="CJ455" s="50"/>
      <c r="CK455" s="94"/>
      <c r="CL455" s="95"/>
      <c r="CM455" s="96"/>
      <c r="CN455" s="316" t="s">
        <v>140</v>
      </c>
      <c r="CO455" s="257">
        <f t="shared" si="1661"/>
        <v>0</v>
      </c>
      <c r="CP455" s="257">
        <f>AO455+CO455</f>
        <v>0</v>
      </c>
      <c r="CQ455" s="257">
        <f>AP455+CP455</f>
        <v>0</v>
      </c>
      <c r="CR455" s="257">
        <f>AQ455+CQ455</f>
        <v>0</v>
      </c>
      <c r="CS455" s="257">
        <f>AR455+CR455</f>
        <v>0</v>
      </c>
      <c r="CT455" s="257">
        <f>AS455+CS455</f>
        <v>0</v>
      </c>
      <c r="CU455" s="257">
        <f>AT455+CT455</f>
        <v>0</v>
      </c>
      <c r="CV455" s="257">
        <f>AU455+CU455</f>
        <v>0</v>
      </c>
      <c r="CW455" s="258">
        <f>AV455+CV455</f>
        <v>0</v>
      </c>
      <c r="CX455" s="258">
        <f>AW455+CW455</f>
        <v>0</v>
      </c>
      <c r="CY455" s="258">
        <f>AX455+CX455</f>
        <v>0</v>
      </c>
      <c r="CZ455" s="258">
        <f>AY455+CY455</f>
        <v>0</v>
      </c>
      <c r="DA455" s="50"/>
      <c r="DB455" s="94"/>
      <c r="DC455" s="95"/>
      <c r="DD455" s="96"/>
      <c r="DE455" s="316" t="s">
        <v>140</v>
      </c>
      <c r="DF455" s="257"/>
      <c r="DG455" s="50"/>
    </row>
    <row r="456" spans="1:111" s="14" customFormat="1" ht="15" customHeight="1">
      <c r="A456" s="50"/>
      <c r="B456" s="94"/>
      <c r="C456" s="95"/>
      <c r="D456" s="96"/>
      <c r="E456" s="316" t="s">
        <v>249</v>
      </c>
      <c r="F456" s="69">
        <f t="shared" si="1643"/>
        <v>0</v>
      </c>
      <c r="G456" s="77">
        <f t="shared" si="1643"/>
        <v>0</v>
      </c>
      <c r="H456" s="69">
        <f t="shared" si="1643"/>
        <v>0</v>
      </c>
      <c r="I456" s="77">
        <f t="shared" si="1643"/>
        <v>0</v>
      </c>
      <c r="J456" s="69">
        <f t="shared" si="1643"/>
        <v>0</v>
      </c>
      <c r="K456" s="77">
        <f t="shared" si="1643"/>
        <v>0</v>
      </c>
      <c r="L456" s="69">
        <f t="shared" si="1643"/>
        <v>0</v>
      </c>
      <c r="M456" s="77">
        <f t="shared" si="1643"/>
        <v>0</v>
      </c>
      <c r="N456" s="67">
        <f t="shared" si="1643"/>
        <v>0</v>
      </c>
      <c r="O456" s="75">
        <f t="shared" si="1643"/>
        <v>0</v>
      </c>
      <c r="P456" s="67">
        <f t="shared" si="1643"/>
        <v>0</v>
      </c>
      <c r="Q456" s="75">
        <f t="shared" si="1643"/>
        <v>0</v>
      </c>
      <c r="R456" s="50"/>
      <c r="S456" s="94"/>
      <c r="T456" s="95"/>
      <c r="U456" s="96"/>
      <c r="V456" s="316" t="s">
        <v>249</v>
      </c>
      <c r="W456" s="69">
        <f t="shared" ref="W456:AH456" si="1662">IF(W454=0,0,W455/W454)</f>
        <v>0</v>
      </c>
      <c r="X456" s="77">
        <f t="shared" si="1662"/>
        <v>0</v>
      </c>
      <c r="Y456" s="69">
        <f t="shared" si="1662"/>
        <v>0</v>
      </c>
      <c r="Z456" s="77">
        <f t="shared" si="1662"/>
        <v>0</v>
      </c>
      <c r="AA456" s="69">
        <f t="shared" si="1662"/>
        <v>0</v>
      </c>
      <c r="AB456" s="77">
        <f t="shared" si="1662"/>
        <v>0</v>
      </c>
      <c r="AC456" s="69">
        <f t="shared" si="1662"/>
        <v>0</v>
      </c>
      <c r="AD456" s="77">
        <f t="shared" si="1662"/>
        <v>0</v>
      </c>
      <c r="AE456" s="67">
        <f t="shared" si="1662"/>
        <v>0</v>
      </c>
      <c r="AF456" s="75">
        <f t="shared" si="1662"/>
        <v>0</v>
      </c>
      <c r="AG456" s="67">
        <f t="shared" si="1662"/>
        <v>0</v>
      </c>
      <c r="AH456" s="75">
        <f t="shared" si="1662"/>
        <v>0</v>
      </c>
      <c r="AI456" s="50"/>
      <c r="AJ456" s="94"/>
      <c r="AK456" s="95"/>
      <c r="AL456" s="96"/>
      <c r="AM456" s="316" t="s">
        <v>249</v>
      </c>
      <c r="AN456" s="257">
        <f t="shared" ref="AN456:AY456" si="1663">IF(AN454=0,0,AN455/AN454)</f>
        <v>0</v>
      </c>
      <c r="AO456" s="257">
        <f t="shared" si="1663"/>
        <v>0</v>
      </c>
      <c r="AP456" s="257">
        <f t="shared" si="1663"/>
        <v>0</v>
      </c>
      <c r="AQ456" s="257">
        <f t="shared" si="1663"/>
        <v>0</v>
      </c>
      <c r="AR456" s="257">
        <f t="shared" si="1663"/>
        <v>0</v>
      </c>
      <c r="AS456" s="257">
        <f t="shared" si="1663"/>
        <v>0</v>
      </c>
      <c r="AT456" s="257">
        <f t="shared" si="1663"/>
        <v>0</v>
      </c>
      <c r="AU456" s="257">
        <f t="shared" si="1663"/>
        <v>0</v>
      </c>
      <c r="AV456" s="258">
        <f t="shared" si="1663"/>
        <v>0</v>
      </c>
      <c r="AW456" s="258">
        <f t="shared" si="1663"/>
        <v>0</v>
      </c>
      <c r="AX456" s="258">
        <f t="shared" si="1663"/>
        <v>0</v>
      </c>
      <c r="AY456" s="258">
        <f t="shared" si="1663"/>
        <v>0</v>
      </c>
      <c r="AZ456" s="50"/>
      <c r="BA456" s="268"/>
      <c r="BB456" s="48"/>
      <c r="BC456" s="94"/>
      <c r="BD456" s="95"/>
      <c r="BE456" s="96"/>
      <c r="BF456" s="316" t="s">
        <v>249</v>
      </c>
      <c r="BG456" s="257">
        <f t="shared" ref="BG456:BR456" si="1664">IF(BG454=0,0,BG455/BG454)</f>
        <v>0</v>
      </c>
      <c r="BH456" s="257">
        <f t="shared" si="1664"/>
        <v>0</v>
      </c>
      <c r="BI456" s="257">
        <f t="shared" si="1664"/>
        <v>0</v>
      </c>
      <c r="BJ456" s="257">
        <f t="shared" si="1664"/>
        <v>0</v>
      </c>
      <c r="BK456" s="257">
        <f t="shared" si="1664"/>
        <v>0</v>
      </c>
      <c r="BL456" s="257">
        <f t="shared" si="1664"/>
        <v>0</v>
      </c>
      <c r="BM456" s="257">
        <f t="shared" si="1664"/>
        <v>0</v>
      </c>
      <c r="BN456" s="257">
        <f t="shared" si="1664"/>
        <v>0</v>
      </c>
      <c r="BO456" s="258">
        <f t="shared" si="1664"/>
        <v>0</v>
      </c>
      <c r="BP456" s="258">
        <f t="shared" si="1664"/>
        <v>0</v>
      </c>
      <c r="BQ456" s="258">
        <f t="shared" si="1664"/>
        <v>0</v>
      </c>
      <c r="BR456" s="258">
        <f t="shared" si="1664"/>
        <v>0</v>
      </c>
      <c r="BS456" s="50"/>
      <c r="BT456" s="94"/>
      <c r="BU456" s="95"/>
      <c r="BV456" s="96"/>
      <c r="BW456" s="316" t="s">
        <v>249</v>
      </c>
      <c r="BX456" s="257">
        <f t="shared" ref="BX456:CI456" si="1665">IF(BX454=0,0,BX455/BX454)</f>
        <v>0</v>
      </c>
      <c r="BY456" s="257">
        <f t="shared" si="1665"/>
        <v>0</v>
      </c>
      <c r="BZ456" s="257">
        <f t="shared" si="1665"/>
        <v>0</v>
      </c>
      <c r="CA456" s="257">
        <f t="shared" si="1665"/>
        <v>0</v>
      </c>
      <c r="CB456" s="257">
        <f t="shared" si="1665"/>
        <v>0</v>
      </c>
      <c r="CC456" s="257">
        <f t="shared" si="1665"/>
        <v>0</v>
      </c>
      <c r="CD456" s="257">
        <f t="shared" si="1665"/>
        <v>0</v>
      </c>
      <c r="CE456" s="257">
        <f t="shared" si="1665"/>
        <v>0</v>
      </c>
      <c r="CF456" s="258">
        <f t="shared" si="1665"/>
        <v>0</v>
      </c>
      <c r="CG456" s="258">
        <f t="shared" si="1665"/>
        <v>0</v>
      </c>
      <c r="CH456" s="258">
        <f t="shared" si="1665"/>
        <v>0</v>
      </c>
      <c r="CI456" s="258">
        <f t="shared" si="1665"/>
        <v>0</v>
      </c>
      <c r="CJ456" s="50"/>
      <c r="CK456" s="94"/>
      <c r="CL456" s="95"/>
      <c r="CM456" s="96"/>
      <c r="CN456" s="316" t="s">
        <v>249</v>
      </c>
      <c r="CO456" s="257">
        <f t="shared" ref="CO456:CZ456" si="1666">IF(CO454=0,0,CO455/CO454)</f>
        <v>0</v>
      </c>
      <c r="CP456" s="257">
        <f t="shared" si="1666"/>
        <v>0</v>
      </c>
      <c r="CQ456" s="257">
        <f t="shared" si="1666"/>
        <v>0</v>
      </c>
      <c r="CR456" s="257">
        <f t="shared" si="1666"/>
        <v>0</v>
      </c>
      <c r="CS456" s="257">
        <f t="shared" si="1666"/>
        <v>0</v>
      </c>
      <c r="CT456" s="257">
        <f t="shared" si="1666"/>
        <v>0</v>
      </c>
      <c r="CU456" s="257">
        <f t="shared" si="1666"/>
        <v>0</v>
      </c>
      <c r="CV456" s="257">
        <f t="shared" si="1666"/>
        <v>0</v>
      </c>
      <c r="CW456" s="258">
        <f t="shared" si="1666"/>
        <v>0</v>
      </c>
      <c r="CX456" s="258">
        <f t="shared" si="1666"/>
        <v>0</v>
      </c>
      <c r="CY456" s="258">
        <f t="shared" si="1666"/>
        <v>0</v>
      </c>
      <c r="CZ456" s="258">
        <f t="shared" si="1666"/>
        <v>0</v>
      </c>
      <c r="DA456" s="50"/>
      <c r="DB456" s="94"/>
      <c r="DC456" s="95"/>
      <c r="DD456" s="96"/>
      <c r="DE456" s="316" t="s">
        <v>249</v>
      </c>
      <c r="DF456" s="257">
        <f t="shared" ref="DF456" si="1667">IF(DF454=0,0,DF455/DF454)</f>
        <v>0</v>
      </c>
      <c r="DG456" s="50"/>
    </row>
    <row r="457" spans="1:111" s="14" customFormat="1" ht="15" customHeight="1">
      <c r="A457" s="50"/>
      <c r="B457" s="94"/>
      <c r="C457" s="95" t="s">
        <v>71</v>
      </c>
      <c r="D457" s="96"/>
      <c r="E457" s="316" t="s">
        <v>22</v>
      </c>
      <c r="F457" s="69"/>
      <c r="G457" s="86"/>
      <c r="H457" s="81"/>
      <c r="I457" s="86"/>
      <c r="J457" s="81"/>
      <c r="K457" s="86"/>
      <c r="L457" s="81"/>
      <c r="M457" s="77"/>
      <c r="N457" s="66"/>
      <c r="O457" s="74"/>
      <c r="P457" s="66"/>
      <c r="Q457" s="74"/>
      <c r="R457" s="50"/>
      <c r="S457" s="94"/>
      <c r="T457" s="95" t="s">
        <v>71</v>
      </c>
      <c r="U457" s="96"/>
      <c r="V457" s="316" t="s">
        <v>22</v>
      </c>
      <c r="W457" s="69"/>
      <c r="X457" s="86"/>
      <c r="Y457" s="81"/>
      <c r="Z457" s="86"/>
      <c r="AA457" s="81"/>
      <c r="AB457" s="86"/>
      <c r="AC457" s="81"/>
      <c r="AD457" s="77"/>
      <c r="AE457" s="66"/>
      <c r="AF457" s="74"/>
      <c r="AG457" s="66"/>
      <c r="AH457" s="74"/>
      <c r="AI457" s="50"/>
      <c r="AJ457" s="94"/>
      <c r="AK457" s="95" t="s">
        <v>71</v>
      </c>
      <c r="AL457" s="96"/>
      <c r="AM457" s="316" t="s">
        <v>22</v>
      </c>
      <c r="AN457" s="257"/>
      <c r="AO457" s="343"/>
      <c r="AP457" s="343"/>
      <c r="AQ457" s="343"/>
      <c r="AR457" s="343"/>
      <c r="AS457" s="343"/>
      <c r="AT457" s="343"/>
      <c r="AU457" s="257"/>
      <c r="AV457" s="346"/>
      <c r="AW457" s="346"/>
      <c r="AX457" s="346"/>
      <c r="AY457" s="346"/>
      <c r="AZ457" s="50"/>
      <c r="BA457" s="268"/>
      <c r="BB457" s="48"/>
      <c r="BC457" s="94"/>
      <c r="BD457" s="95" t="s">
        <v>71</v>
      </c>
      <c r="BE457" s="96"/>
      <c r="BF457" s="316" t="s">
        <v>22</v>
      </c>
      <c r="BG457" s="257">
        <f t="shared" ref="BG457:BG458" si="1668">F457</f>
        <v>0</v>
      </c>
      <c r="BH457" s="343">
        <f>G457+BG457</f>
        <v>0</v>
      </c>
      <c r="BI457" s="343">
        <f>H457+BH457</f>
        <v>0</v>
      </c>
      <c r="BJ457" s="343">
        <f>I457+BI457</f>
        <v>0</v>
      </c>
      <c r="BK457" s="343">
        <f>J457+BJ457</f>
        <v>0</v>
      </c>
      <c r="BL457" s="343">
        <f>K457+BK457</f>
        <v>0</v>
      </c>
      <c r="BM457" s="343">
        <f>L457+BL457</f>
        <v>0</v>
      </c>
      <c r="BN457" s="257">
        <f>M457+BM457</f>
        <v>0</v>
      </c>
      <c r="BO457" s="346">
        <f>N457+BN457</f>
        <v>0</v>
      </c>
      <c r="BP457" s="346">
        <f>O457+BO457</f>
        <v>0</v>
      </c>
      <c r="BQ457" s="346">
        <f>P457+BP457</f>
        <v>0</v>
      </c>
      <c r="BR457" s="346">
        <f>Q457+BQ457</f>
        <v>0</v>
      </c>
      <c r="BS457" s="50"/>
      <c r="BT457" s="94"/>
      <c r="BU457" s="95" t="s">
        <v>71</v>
      </c>
      <c r="BV457" s="96"/>
      <c r="BW457" s="316" t="s">
        <v>22</v>
      </c>
      <c r="BX457" s="257">
        <f t="shared" ref="BX457:BX458" si="1669">W457</f>
        <v>0</v>
      </c>
      <c r="BY457" s="343">
        <f>X457+BX457</f>
        <v>0</v>
      </c>
      <c r="BZ457" s="343">
        <f>Y457+BY457</f>
        <v>0</v>
      </c>
      <c r="CA457" s="343">
        <f>Z457+BZ457</f>
        <v>0</v>
      </c>
      <c r="CB457" s="343">
        <f>AA457+CA457</f>
        <v>0</v>
      </c>
      <c r="CC457" s="343">
        <f>AB457+CB457</f>
        <v>0</v>
      </c>
      <c r="CD457" s="343">
        <f>AC457+CC457</f>
        <v>0</v>
      </c>
      <c r="CE457" s="257">
        <f>AD457+CD457</f>
        <v>0</v>
      </c>
      <c r="CF457" s="346">
        <f>AE457+CE457</f>
        <v>0</v>
      </c>
      <c r="CG457" s="346">
        <f>AF457+CF457</f>
        <v>0</v>
      </c>
      <c r="CH457" s="346">
        <f>AG457+CG457</f>
        <v>0</v>
      </c>
      <c r="CI457" s="346">
        <f>AH457+CH457</f>
        <v>0</v>
      </c>
      <c r="CJ457" s="50"/>
      <c r="CK457" s="94"/>
      <c r="CL457" s="95" t="s">
        <v>71</v>
      </c>
      <c r="CM457" s="96"/>
      <c r="CN457" s="316" t="s">
        <v>22</v>
      </c>
      <c r="CO457" s="257">
        <f t="shared" ref="CO457:CO458" si="1670">AN457</f>
        <v>0</v>
      </c>
      <c r="CP457" s="343">
        <f>AO457+CO457</f>
        <v>0</v>
      </c>
      <c r="CQ457" s="343">
        <f>AP457+CP457</f>
        <v>0</v>
      </c>
      <c r="CR457" s="343">
        <f>AQ457+CQ457</f>
        <v>0</v>
      </c>
      <c r="CS457" s="343">
        <f>AR457+CR457</f>
        <v>0</v>
      </c>
      <c r="CT457" s="343">
        <f>AS457+CS457</f>
        <v>0</v>
      </c>
      <c r="CU457" s="343">
        <f>AT457+CT457</f>
        <v>0</v>
      </c>
      <c r="CV457" s="257">
        <f>AU457+CU457</f>
        <v>0</v>
      </c>
      <c r="CW457" s="346">
        <f>AV457+CV457</f>
        <v>0</v>
      </c>
      <c r="CX457" s="346">
        <f>AW457+CW457</f>
        <v>0</v>
      </c>
      <c r="CY457" s="346">
        <f>AX457+CX457</f>
        <v>0</v>
      </c>
      <c r="CZ457" s="346">
        <f>AY457+CY457</f>
        <v>0</v>
      </c>
      <c r="DA457" s="50"/>
      <c r="DB457" s="94"/>
      <c r="DC457" s="95" t="s">
        <v>71</v>
      </c>
      <c r="DD457" s="96"/>
      <c r="DE457" s="316" t="s">
        <v>22</v>
      </c>
      <c r="DF457" s="257"/>
      <c r="DG457" s="50"/>
    </row>
    <row r="458" spans="1:111" s="14" customFormat="1" ht="15" customHeight="1">
      <c r="A458" s="50"/>
      <c r="B458" s="94"/>
      <c r="C458" s="95"/>
      <c r="D458" s="96"/>
      <c r="E458" s="316" t="s">
        <v>140</v>
      </c>
      <c r="F458" s="69"/>
      <c r="G458" s="86"/>
      <c r="H458" s="81"/>
      <c r="I458" s="86"/>
      <c r="J458" s="81"/>
      <c r="K458" s="86"/>
      <c r="L458" s="81"/>
      <c r="M458" s="77"/>
      <c r="N458" s="66"/>
      <c r="O458" s="74"/>
      <c r="P458" s="66"/>
      <c r="Q458" s="74"/>
      <c r="R458" s="50"/>
      <c r="S458" s="94"/>
      <c r="T458" s="95"/>
      <c r="U458" s="96"/>
      <c r="V458" s="316" t="s">
        <v>140</v>
      </c>
      <c r="W458" s="69"/>
      <c r="X458" s="86"/>
      <c r="Y458" s="81"/>
      <c r="Z458" s="86"/>
      <c r="AA458" s="81"/>
      <c r="AB458" s="86"/>
      <c r="AC458" s="81"/>
      <c r="AD458" s="77"/>
      <c r="AE458" s="66"/>
      <c r="AF458" s="74"/>
      <c r="AG458" s="66"/>
      <c r="AH458" s="74"/>
      <c r="AI458" s="50"/>
      <c r="AJ458" s="94"/>
      <c r="AK458" s="95"/>
      <c r="AL458" s="96"/>
      <c r="AM458" s="316" t="s">
        <v>140</v>
      </c>
      <c r="AN458" s="257"/>
      <c r="AO458" s="343"/>
      <c r="AP458" s="343"/>
      <c r="AQ458" s="343"/>
      <c r="AR458" s="343"/>
      <c r="AS458" s="343"/>
      <c r="AT458" s="343"/>
      <c r="AU458" s="257"/>
      <c r="AV458" s="346"/>
      <c r="AW458" s="346"/>
      <c r="AX458" s="346"/>
      <c r="AY458" s="346"/>
      <c r="AZ458" s="50"/>
      <c r="BA458" s="268"/>
      <c r="BB458" s="48"/>
      <c r="BC458" s="94"/>
      <c r="BD458" s="95"/>
      <c r="BE458" s="96"/>
      <c r="BF458" s="316" t="s">
        <v>140</v>
      </c>
      <c r="BG458" s="257">
        <f t="shared" si="1668"/>
        <v>0</v>
      </c>
      <c r="BH458" s="343">
        <f>G458+BG458</f>
        <v>0</v>
      </c>
      <c r="BI458" s="343">
        <f>H458+BH458</f>
        <v>0</v>
      </c>
      <c r="BJ458" s="343">
        <f>I458+BI458</f>
        <v>0</v>
      </c>
      <c r="BK458" s="343">
        <f>J458+BJ458</f>
        <v>0</v>
      </c>
      <c r="BL458" s="343">
        <f>K458+BK458</f>
        <v>0</v>
      </c>
      <c r="BM458" s="343">
        <f>L458+BL458</f>
        <v>0</v>
      </c>
      <c r="BN458" s="257">
        <f>M458+BM458</f>
        <v>0</v>
      </c>
      <c r="BO458" s="346">
        <f>N458+BN458</f>
        <v>0</v>
      </c>
      <c r="BP458" s="346">
        <f>O458+BO458</f>
        <v>0</v>
      </c>
      <c r="BQ458" s="346">
        <f>P458+BP458</f>
        <v>0</v>
      </c>
      <c r="BR458" s="346">
        <f>Q458+BQ458</f>
        <v>0</v>
      </c>
      <c r="BS458" s="50"/>
      <c r="BT458" s="94"/>
      <c r="BU458" s="95"/>
      <c r="BV458" s="96"/>
      <c r="BW458" s="316" t="s">
        <v>140</v>
      </c>
      <c r="BX458" s="257">
        <f t="shared" si="1669"/>
        <v>0</v>
      </c>
      <c r="BY458" s="343">
        <f>X458+BX458</f>
        <v>0</v>
      </c>
      <c r="BZ458" s="343">
        <f>Y458+BY458</f>
        <v>0</v>
      </c>
      <c r="CA458" s="343">
        <f>Z458+BZ458</f>
        <v>0</v>
      </c>
      <c r="CB458" s="343">
        <f>AA458+CA458</f>
        <v>0</v>
      </c>
      <c r="CC458" s="343">
        <f>AB458+CB458</f>
        <v>0</v>
      </c>
      <c r="CD458" s="343">
        <f>AC458+CC458</f>
        <v>0</v>
      </c>
      <c r="CE458" s="257">
        <f>AD458+CD458</f>
        <v>0</v>
      </c>
      <c r="CF458" s="346">
        <f>AE458+CE458</f>
        <v>0</v>
      </c>
      <c r="CG458" s="346">
        <f>AF458+CF458</f>
        <v>0</v>
      </c>
      <c r="CH458" s="346">
        <f>AG458+CG458</f>
        <v>0</v>
      </c>
      <c r="CI458" s="346">
        <f>AH458+CH458</f>
        <v>0</v>
      </c>
      <c r="CJ458" s="50"/>
      <c r="CK458" s="94"/>
      <c r="CL458" s="95"/>
      <c r="CM458" s="96"/>
      <c r="CN458" s="316" t="s">
        <v>140</v>
      </c>
      <c r="CO458" s="257">
        <f t="shared" si="1670"/>
        <v>0</v>
      </c>
      <c r="CP458" s="343">
        <f>AO458+CO458</f>
        <v>0</v>
      </c>
      <c r="CQ458" s="343">
        <f>AP458+CP458</f>
        <v>0</v>
      </c>
      <c r="CR458" s="343">
        <f>AQ458+CQ458</f>
        <v>0</v>
      </c>
      <c r="CS458" s="343">
        <f>AR458+CR458</f>
        <v>0</v>
      </c>
      <c r="CT458" s="343">
        <f>AS458+CS458</f>
        <v>0</v>
      </c>
      <c r="CU458" s="343">
        <f>AT458+CT458</f>
        <v>0</v>
      </c>
      <c r="CV458" s="257">
        <f>AU458+CU458</f>
        <v>0</v>
      </c>
      <c r="CW458" s="346">
        <f>AV458+CV458</f>
        <v>0</v>
      </c>
      <c r="CX458" s="346">
        <f>AW458+CW458</f>
        <v>0</v>
      </c>
      <c r="CY458" s="346">
        <f>AX458+CX458</f>
        <v>0</v>
      </c>
      <c r="CZ458" s="346">
        <f>AY458+CY458</f>
        <v>0</v>
      </c>
      <c r="DA458" s="50"/>
      <c r="DB458" s="94"/>
      <c r="DC458" s="95"/>
      <c r="DD458" s="96"/>
      <c r="DE458" s="316" t="s">
        <v>140</v>
      </c>
      <c r="DF458" s="257"/>
      <c r="DG458" s="50"/>
    </row>
    <row r="459" spans="1:111" s="14" customFormat="1" ht="15" customHeight="1">
      <c r="A459" s="50"/>
      <c r="B459" s="94"/>
      <c r="C459" s="95"/>
      <c r="D459" s="96"/>
      <c r="E459" s="316" t="s">
        <v>249</v>
      </c>
      <c r="F459" s="69">
        <f t="shared" si="1643"/>
        <v>0</v>
      </c>
      <c r="G459" s="86">
        <f t="shared" si="1643"/>
        <v>0</v>
      </c>
      <c r="H459" s="81">
        <f t="shared" si="1643"/>
        <v>0</v>
      </c>
      <c r="I459" s="86">
        <f t="shared" si="1643"/>
        <v>0</v>
      </c>
      <c r="J459" s="81">
        <f t="shared" si="1643"/>
        <v>0</v>
      </c>
      <c r="K459" s="86">
        <f t="shared" si="1643"/>
        <v>0</v>
      </c>
      <c r="L459" s="81">
        <f t="shared" si="1643"/>
        <v>0</v>
      </c>
      <c r="M459" s="77">
        <f t="shared" si="1643"/>
        <v>0</v>
      </c>
      <c r="N459" s="66">
        <f t="shared" si="1643"/>
        <v>0</v>
      </c>
      <c r="O459" s="74">
        <f t="shared" si="1643"/>
        <v>0</v>
      </c>
      <c r="P459" s="66">
        <f t="shared" si="1643"/>
        <v>0</v>
      </c>
      <c r="Q459" s="74">
        <f t="shared" si="1643"/>
        <v>0</v>
      </c>
      <c r="R459" s="50"/>
      <c r="S459" s="94"/>
      <c r="T459" s="95"/>
      <c r="U459" s="96"/>
      <c r="V459" s="316" t="s">
        <v>249</v>
      </c>
      <c r="W459" s="69">
        <f t="shared" ref="W459:AH459" si="1671">IF(W457=0,0,W458/W457)</f>
        <v>0</v>
      </c>
      <c r="X459" s="86">
        <f t="shared" si="1671"/>
        <v>0</v>
      </c>
      <c r="Y459" s="81">
        <f t="shared" si="1671"/>
        <v>0</v>
      </c>
      <c r="Z459" s="86">
        <f t="shared" si="1671"/>
        <v>0</v>
      </c>
      <c r="AA459" s="81">
        <f t="shared" si="1671"/>
        <v>0</v>
      </c>
      <c r="AB459" s="86">
        <f t="shared" si="1671"/>
        <v>0</v>
      </c>
      <c r="AC459" s="81">
        <f t="shared" si="1671"/>
        <v>0</v>
      </c>
      <c r="AD459" s="77">
        <f t="shared" si="1671"/>
        <v>0</v>
      </c>
      <c r="AE459" s="66">
        <f t="shared" si="1671"/>
        <v>0</v>
      </c>
      <c r="AF459" s="74">
        <f t="shared" si="1671"/>
        <v>0</v>
      </c>
      <c r="AG459" s="66">
        <f t="shared" si="1671"/>
        <v>0</v>
      </c>
      <c r="AH459" s="74">
        <f t="shared" si="1671"/>
        <v>0</v>
      </c>
      <c r="AI459" s="50"/>
      <c r="AJ459" s="94"/>
      <c r="AK459" s="95"/>
      <c r="AL459" s="96"/>
      <c r="AM459" s="316" t="s">
        <v>249</v>
      </c>
      <c r="AN459" s="257">
        <f t="shared" ref="AN459:AY459" si="1672">IF(AN457=0,0,AN458/AN457)</f>
        <v>0</v>
      </c>
      <c r="AO459" s="343">
        <f t="shared" si="1672"/>
        <v>0</v>
      </c>
      <c r="AP459" s="343">
        <f t="shared" si="1672"/>
        <v>0</v>
      </c>
      <c r="AQ459" s="343">
        <f t="shared" si="1672"/>
        <v>0</v>
      </c>
      <c r="AR459" s="343">
        <f t="shared" si="1672"/>
        <v>0</v>
      </c>
      <c r="AS459" s="343">
        <f t="shared" si="1672"/>
        <v>0</v>
      </c>
      <c r="AT459" s="343">
        <f t="shared" si="1672"/>
        <v>0</v>
      </c>
      <c r="AU459" s="257">
        <f t="shared" si="1672"/>
        <v>0</v>
      </c>
      <c r="AV459" s="346">
        <f t="shared" si="1672"/>
        <v>0</v>
      </c>
      <c r="AW459" s="346">
        <f t="shared" si="1672"/>
        <v>0</v>
      </c>
      <c r="AX459" s="346">
        <f t="shared" si="1672"/>
        <v>0</v>
      </c>
      <c r="AY459" s="346">
        <f t="shared" si="1672"/>
        <v>0</v>
      </c>
      <c r="AZ459" s="50"/>
      <c r="BA459" s="268"/>
      <c r="BB459" s="48"/>
      <c r="BC459" s="94"/>
      <c r="BD459" s="95"/>
      <c r="BE459" s="96"/>
      <c r="BF459" s="316" t="s">
        <v>249</v>
      </c>
      <c r="BG459" s="257">
        <f t="shared" ref="BG459:BR459" si="1673">IF(BG457=0,0,BG458/BG457)</f>
        <v>0</v>
      </c>
      <c r="BH459" s="343">
        <f t="shared" si="1673"/>
        <v>0</v>
      </c>
      <c r="BI459" s="343">
        <f t="shared" si="1673"/>
        <v>0</v>
      </c>
      <c r="BJ459" s="343">
        <f t="shared" si="1673"/>
        <v>0</v>
      </c>
      <c r="BK459" s="343">
        <f t="shared" si="1673"/>
        <v>0</v>
      </c>
      <c r="BL459" s="343">
        <f t="shared" si="1673"/>
        <v>0</v>
      </c>
      <c r="BM459" s="343">
        <f t="shared" si="1673"/>
        <v>0</v>
      </c>
      <c r="BN459" s="257">
        <f t="shared" si="1673"/>
        <v>0</v>
      </c>
      <c r="BO459" s="346">
        <f t="shared" si="1673"/>
        <v>0</v>
      </c>
      <c r="BP459" s="346">
        <f t="shared" si="1673"/>
        <v>0</v>
      </c>
      <c r="BQ459" s="346">
        <f t="shared" si="1673"/>
        <v>0</v>
      </c>
      <c r="BR459" s="346">
        <f t="shared" si="1673"/>
        <v>0</v>
      </c>
      <c r="BS459" s="50"/>
      <c r="BT459" s="94"/>
      <c r="BU459" s="95"/>
      <c r="BV459" s="96"/>
      <c r="BW459" s="316" t="s">
        <v>249</v>
      </c>
      <c r="BX459" s="257">
        <f t="shared" ref="BX459:CI459" si="1674">IF(BX457=0,0,BX458/BX457)</f>
        <v>0</v>
      </c>
      <c r="BY459" s="343">
        <f t="shared" si="1674"/>
        <v>0</v>
      </c>
      <c r="BZ459" s="343">
        <f t="shared" si="1674"/>
        <v>0</v>
      </c>
      <c r="CA459" s="343">
        <f t="shared" si="1674"/>
        <v>0</v>
      </c>
      <c r="CB459" s="343">
        <f t="shared" si="1674"/>
        <v>0</v>
      </c>
      <c r="CC459" s="343">
        <f t="shared" si="1674"/>
        <v>0</v>
      </c>
      <c r="CD459" s="343">
        <f t="shared" si="1674"/>
        <v>0</v>
      </c>
      <c r="CE459" s="257">
        <f t="shared" si="1674"/>
        <v>0</v>
      </c>
      <c r="CF459" s="346">
        <f t="shared" si="1674"/>
        <v>0</v>
      </c>
      <c r="CG459" s="346">
        <f t="shared" si="1674"/>
        <v>0</v>
      </c>
      <c r="CH459" s="346">
        <f t="shared" si="1674"/>
        <v>0</v>
      </c>
      <c r="CI459" s="346">
        <f t="shared" si="1674"/>
        <v>0</v>
      </c>
      <c r="CJ459" s="50"/>
      <c r="CK459" s="94"/>
      <c r="CL459" s="95"/>
      <c r="CM459" s="96"/>
      <c r="CN459" s="316" t="s">
        <v>249</v>
      </c>
      <c r="CO459" s="257">
        <f t="shared" ref="CO459:CZ459" si="1675">IF(CO457=0,0,CO458/CO457)</f>
        <v>0</v>
      </c>
      <c r="CP459" s="343">
        <f t="shared" si="1675"/>
        <v>0</v>
      </c>
      <c r="CQ459" s="343">
        <f t="shared" si="1675"/>
        <v>0</v>
      </c>
      <c r="CR459" s="343">
        <f t="shared" si="1675"/>
        <v>0</v>
      </c>
      <c r="CS459" s="343">
        <f t="shared" si="1675"/>
        <v>0</v>
      </c>
      <c r="CT459" s="343">
        <f t="shared" si="1675"/>
        <v>0</v>
      </c>
      <c r="CU459" s="343">
        <f t="shared" si="1675"/>
        <v>0</v>
      </c>
      <c r="CV459" s="257">
        <f t="shared" si="1675"/>
        <v>0</v>
      </c>
      <c r="CW459" s="346">
        <f t="shared" si="1675"/>
        <v>0</v>
      </c>
      <c r="CX459" s="346">
        <f t="shared" si="1675"/>
        <v>0</v>
      </c>
      <c r="CY459" s="346">
        <f t="shared" si="1675"/>
        <v>0</v>
      </c>
      <c r="CZ459" s="346">
        <f t="shared" si="1675"/>
        <v>0</v>
      </c>
      <c r="DA459" s="50"/>
      <c r="DB459" s="94"/>
      <c r="DC459" s="95"/>
      <c r="DD459" s="96"/>
      <c r="DE459" s="316" t="s">
        <v>249</v>
      </c>
      <c r="DF459" s="257">
        <f t="shared" ref="DF459" si="1676">IF(DF457=0,0,DF458/DF457)</f>
        <v>0</v>
      </c>
      <c r="DG459" s="50"/>
    </row>
    <row r="460" spans="1:111" s="14" customFormat="1" ht="15" customHeight="1">
      <c r="A460" s="50"/>
      <c r="B460" s="94"/>
      <c r="C460" s="95" t="s">
        <v>72</v>
      </c>
      <c r="D460" s="96"/>
      <c r="E460" s="316" t="s">
        <v>22</v>
      </c>
      <c r="F460" s="69"/>
      <c r="G460" s="77"/>
      <c r="H460" s="69"/>
      <c r="I460" s="77"/>
      <c r="J460" s="69"/>
      <c r="K460" s="77"/>
      <c r="L460" s="69"/>
      <c r="M460" s="77"/>
      <c r="N460" s="67"/>
      <c r="O460" s="75"/>
      <c r="P460" s="67"/>
      <c r="Q460" s="75"/>
      <c r="R460" s="50"/>
      <c r="S460" s="94"/>
      <c r="T460" s="95" t="s">
        <v>72</v>
      </c>
      <c r="U460" s="96"/>
      <c r="V460" s="316" t="s">
        <v>22</v>
      </c>
      <c r="W460" s="69"/>
      <c r="X460" s="77"/>
      <c r="Y460" s="69"/>
      <c r="Z460" s="77"/>
      <c r="AA460" s="69"/>
      <c r="AB460" s="77"/>
      <c r="AC460" s="69"/>
      <c r="AD460" s="77"/>
      <c r="AE460" s="67"/>
      <c r="AF460" s="75"/>
      <c r="AG460" s="67"/>
      <c r="AH460" s="75"/>
      <c r="AI460" s="50"/>
      <c r="AJ460" s="94"/>
      <c r="AK460" s="95" t="s">
        <v>72</v>
      </c>
      <c r="AL460" s="96"/>
      <c r="AM460" s="316" t="s">
        <v>22</v>
      </c>
      <c r="AN460" s="257"/>
      <c r="AO460" s="257"/>
      <c r="AP460" s="257"/>
      <c r="AQ460" s="257"/>
      <c r="AR460" s="257"/>
      <c r="AS460" s="257"/>
      <c r="AT460" s="257"/>
      <c r="AU460" s="257"/>
      <c r="AV460" s="258"/>
      <c r="AW460" s="258"/>
      <c r="AX460" s="258"/>
      <c r="AY460" s="258"/>
      <c r="AZ460" s="50"/>
      <c r="BA460" s="268"/>
      <c r="BB460" s="48"/>
      <c r="BC460" s="94"/>
      <c r="BD460" s="95" t="s">
        <v>72</v>
      </c>
      <c r="BE460" s="96"/>
      <c r="BF460" s="316" t="s">
        <v>22</v>
      </c>
      <c r="BG460" s="257">
        <f t="shared" ref="BG460:BG461" si="1677">F460</f>
        <v>0</v>
      </c>
      <c r="BH460" s="257">
        <f>G460+BG460</f>
        <v>0</v>
      </c>
      <c r="BI460" s="257">
        <f>H460+BH460</f>
        <v>0</v>
      </c>
      <c r="BJ460" s="257">
        <f>I460+BI460</f>
        <v>0</v>
      </c>
      <c r="BK460" s="257">
        <f>J460+BJ460</f>
        <v>0</v>
      </c>
      <c r="BL460" s="257">
        <f>K460+BK460</f>
        <v>0</v>
      </c>
      <c r="BM460" s="257">
        <f>L460+BL460</f>
        <v>0</v>
      </c>
      <c r="BN460" s="257">
        <f>M460+BM460</f>
        <v>0</v>
      </c>
      <c r="BO460" s="258">
        <f>N460+BN460</f>
        <v>0</v>
      </c>
      <c r="BP460" s="258">
        <f>O460+BO460</f>
        <v>0</v>
      </c>
      <c r="BQ460" s="258">
        <f>P460+BP460</f>
        <v>0</v>
      </c>
      <c r="BR460" s="258">
        <f>Q460+BQ460</f>
        <v>0</v>
      </c>
      <c r="BS460" s="50"/>
      <c r="BT460" s="94"/>
      <c r="BU460" s="95" t="s">
        <v>72</v>
      </c>
      <c r="BV460" s="96"/>
      <c r="BW460" s="316" t="s">
        <v>22</v>
      </c>
      <c r="BX460" s="257">
        <f t="shared" ref="BX460:BX461" si="1678">W460</f>
        <v>0</v>
      </c>
      <c r="BY460" s="257">
        <f>X460+BX460</f>
        <v>0</v>
      </c>
      <c r="BZ460" s="257">
        <f>Y460+BY460</f>
        <v>0</v>
      </c>
      <c r="CA460" s="257">
        <f>Z460+BZ460</f>
        <v>0</v>
      </c>
      <c r="CB460" s="257">
        <f>AA460+CA460</f>
        <v>0</v>
      </c>
      <c r="CC460" s="257">
        <f>AB460+CB460</f>
        <v>0</v>
      </c>
      <c r="CD460" s="257">
        <f>AC460+CC460</f>
        <v>0</v>
      </c>
      <c r="CE460" s="257">
        <f>AD460+CD460</f>
        <v>0</v>
      </c>
      <c r="CF460" s="258">
        <f>AE460+CE460</f>
        <v>0</v>
      </c>
      <c r="CG460" s="258">
        <f>AF460+CF460</f>
        <v>0</v>
      </c>
      <c r="CH460" s="258">
        <f>AG460+CG460</f>
        <v>0</v>
      </c>
      <c r="CI460" s="258">
        <f>AH460+CH460</f>
        <v>0</v>
      </c>
      <c r="CJ460" s="50"/>
      <c r="CK460" s="94"/>
      <c r="CL460" s="95" t="s">
        <v>72</v>
      </c>
      <c r="CM460" s="96"/>
      <c r="CN460" s="316" t="s">
        <v>22</v>
      </c>
      <c r="CO460" s="257">
        <f t="shared" ref="CO460:CO461" si="1679">AN460</f>
        <v>0</v>
      </c>
      <c r="CP460" s="257">
        <f>AO460+CO460</f>
        <v>0</v>
      </c>
      <c r="CQ460" s="257">
        <f>AP460+CP460</f>
        <v>0</v>
      </c>
      <c r="CR460" s="257">
        <f>AQ460+CQ460</f>
        <v>0</v>
      </c>
      <c r="CS460" s="257">
        <f>AR460+CR460</f>
        <v>0</v>
      </c>
      <c r="CT460" s="257">
        <f>AS460+CS460</f>
        <v>0</v>
      </c>
      <c r="CU460" s="257">
        <f>AT460+CT460</f>
        <v>0</v>
      </c>
      <c r="CV460" s="257">
        <f>AU460+CU460</f>
        <v>0</v>
      </c>
      <c r="CW460" s="258">
        <f>AV460+CV460</f>
        <v>0</v>
      </c>
      <c r="CX460" s="258">
        <f>AW460+CW460</f>
        <v>0</v>
      </c>
      <c r="CY460" s="258">
        <f>AX460+CX460</f>
        <v>0</v>
      </c>
      <c r="CZ460" s="258">
        <f>AY460+CY460</f>
        <v>0</v>
      </c>
      <c r="DA460" s="50"/>
      <c r="DB460" s="94"/>
      <c r="DC460" s="95" t="s">
        <v>72</v>
      </c>
      <c r="DD460" s="96"/>
      <c r="DE460" s="316" t="s">
        <v>22</v>
      </c>
      <c r="DF460" s="257"/>
      <c r="DG460" s="50"/>
    </row>
    <row r="461" spans="1:111" s="14" customFormat="1" ht="15" customHeight="1">
      <c r="A461" s="50"/>
      <c r="B461" s="94"/>
      <c r="C461" s="95"/>
      <c r="D461" s="96"/>
      <c r="E461" s="316" t="s">
        <v>140</v>
      </c>
      <c r="F461" s="69"/>
      <c r="G461" s="77"/>
      <c r="H461" s="69"/>
      <c r="I461" s="77"/>
      <c r="J461" s="69"/>
      <c r="K461" s="77"/>
      <c r="L461" s="69"/>
      <c r="M461" s="77"/>
      <c r="N461" s="67"/>
      <c r="O461" s="75"/>
      <c r="P461" s="67"/>
      <c r="Q461" s="75"/>
      <c r="R461" s="50"/>
      <c r="S461" s="94"/>
      <c r="T461" s="95"/>
      <c r="U461" s="96"/>
      <c r="V461" s="316" t="s">
        <v>140</v>
      </c>
      <c r="W461" s="69"/>
      <c r="X461" s="77"/>
      <c r="Y461" s="69"/>
      <c r="Z461" s="77"/>
      <c r="AA461" s="69"/>
      <c r="AB461" s="77"/>
      <c r="AC461" s="69"/>
      <c r="AD461" s="77"/>
      <c r="AE461" s="67"/>
      <c r="AF461" s="75"/>
      <c r="AG461" s="67"/>
      <c r="AH461" s="75"/>
      <c r="AI461" s="50"/>
      <c r="AJ461" s="94"/>
      <c r="AK461" s="95"/>
      <c r="AL461" s="96"/>
      <c r="AM461" s="316" t="s">
        <v>140</v>
      </c>
      <c r="AN461" s="257"/>
      <c r="AO461" s="257"/>
      <c r="AP461" s="257"/>
      <c r="AQ461" s="257"/>
      <c r="AR461" s="257"/>
      <c r="AS461" s="257"/>
      <c r="AT461" s="257"/>
      <c r="AU461" s="257"/>
      <c r="AV461" s="258"/>
      <c r="AW461" s="258"/>
      <c r="AX461" s="258"/>
      <c r="AY461" s="258"/>
      <c r="AZ461" s="50"/>
      <c r="BA461" s="268"/>
      <c r="BB461" s="48"/>
      <c r="BC461" s="94"/>
      <c r="BD461" s="95"/>
      <c r="BE461" s="96"/>
      <c r="BF461" s="316" t="s">
        <v>140</v>
      </c>
      <c r="BG461" s="257">
        <f t="shared" si="1677"/>
        <v>0</v>
      </c>
      <c r="BH461" s="257">
        <f>G461+BG461</f>
        <v>0</v>
      </c>
      <c r="BI461" s="257">
        <f>H461+BH461</f>
        <v>0</v>
      </c>
      <c r="BJ461" s="257">
        <f>I461+BI461</f>
        <v>0</v>
      </c>
      <c r="BK461" s="257">
        <f>J461+BJ461</f>
        <v>0</v>
      </c>
      <c r="BL461" s="257">
        <f>K461+BK461</f>
        <v>0</v>
      </c>
      <c r="BM461" s="257">
        <f>L461+BL461</f>
        <v>0</v>
      </c>
      <c r="BN461" s="257">
        <f>M461+BM461</f>
        <v>0</v>
      </c>
      <c r="BO461" s="258">
        <f>N461+BN461</f>
        <v>0</v>
      </c>
      <c r="BP461" s="258">
        <f>O461+BO461</f>
        <v>0</v>
      </c>
      <c r="BQ461" s="258">
        <f>P461+BP461</f>
        <v>0</v>
      </c>
      <c r="BR461" s="258">
        <f>Q461+BQ461</f>
        <v>0</v>
      </c>
      <c r="BS461" s="50"/>
      <c r="BT461" s="94"/>
      <c r="BU461" s="95"/>
      <c r="BV461" s="96"/>
      <c r="BW461" s="316" t="s">
        <v>140</v>
      </c>
      <c r="BX461" s="257">
        <f t="shared" si="1678"/>
        <v>0</v>
      </c>
      <c r="BY461" s="257">
        <f>X461+BX461</f>
        <v>0</v>
      </c>
      <c r="BZ461" s="257">
        <f>Y461+BY461</f>
        <v>0</v>
      </c>
      <c r="CA461" s="257">
        <f>Z461+BZ461</f>
        <v>0</v>
      </c>
      <c r="CB461" s="257">
        <f>AA461+CA461</f>
        <v>0</v>
      </c>
      <c r="CC461" s="257">
        <f>AB461+CB461</f>
        <v>0</v>
      </c>
      <c r="CD461" s="257">
        <f>AC461+CC461</f>
        <v>0</v>
      </c>
      <c r="CE461" s="257">
        <f>AD461+CD461</f>
        <v>0</v>
      </c>
      <c r="CF461" s="258">
        <f>AE461+CE461</f>
        <v>0</v>
      </c>
      <c r="CG461" s="258">
        <f>AF461+CF461</f>
        <v>0</v>
      </c>
      <c r="CH461" s="258">
        <f>AG461+CG461</f>
        <v>0</v>
      </c>
      <c r="CI461" s="258">
        <f>AH461+CH461</f>
        <v>0</v>
      </c>
      <c r="CJ461" s="50"/>
      <c r="CK461" s="94"/>
      <c r="CL461" s="95"/>
      <c r="CM461" s="96"/>
      <c r="CN461" s="316" t="s">
        <v>140</v>
      </c>
      <c r="CO461" s="257">
        <f t="shared" si="1679"/>
        <v>0</v>
      </c>
      <c r="CP461" s="257">
        <f>AO461+CO461</f>
        <v>0</v>
      </c>
      <c r="CQ461" s="257">
        <f>AP461+CP461</f>
        <v>0</v>
      </c>
      <c r="CR461" s="257">
        <f>AQ461+CQ461</f>
        <v>0</v>
      </c>
      <c r="CS461" s="257">
        <f>AR461+CR461</f>
        <v>0</v>
      </c>
      <c r="CT461" s="257">
        <f>AS461+CS461</f>
        <v>0</v>
      </c>
      <c r="CU461" s="257">
        <f>AT461+CT461</f>
        <v>0</v>
      </c>
      <c r="CV461" s="257">
        <f>AU461+CU461</f>
        <v>0</v>
      </c>
      <c r="CW461" s="258">
        <f>AV461+CV461</f>
        <v>0</v>
      </c>
      <c r="CX461" s="258">
        <f>AW461+CW461</f>
        <v>0</v>
      </c>
      <c r="CY461" s="258">
        <f>AX461+CX461</f>
        <v>0</v>
      </c>
      <c r="CZ461" s="258">
        <f>AY461+CY461</f>
        <v>0</v>
      </c>
      <c r="DA461" s="50"/>
      <c r="DB461" s="94"/>
      <c r="DC461" s="95"/>
      <c r="DD461" s="96"/>
      <c r="DE461" s="316" t="s">
        <v>140</v>
      </c>
      <c r="DF461" s="257"/>
      <c r="DG461" s="50"/>
    </row>
    <row r="462" spans="1:111" s="14" customFormat="1" ht="15" customHeight="1">
      <c r="A462" s="50"/>
      <c r="B462" s="94"/>
      <c r="C462" s="95"/>
      <c r="D462" s="96"/>
      <c r="E462" s="316" t="s">
        <v>249</v>
      </c>
      <c r="F462" s="69">
        <f t="shared" si="1643"/>
        <v>0</v>
      </c>
      <c r="G462" s="77">
        <f t="shared" si="1643"/>
        <v>0</v>
      </c>
      <c r="H462" s="69">
        <f t="shared" si="1643"/>
        <v>0</v>
      </c>
      <c r="I462" s="77">
        <f t="shared" si="1643"/>
        <v>0</v>
      </c>
      <c r="J462" s="69">
        <f t="shared" si="1643"/>
        <v>0</v>
      </c>
      <c r="K462" s="77">
        <f t="shared" si="1643"/>
        <v>0</v>
      </c>
      <c r="L462" s="69">
        <f t="shared" si="1643"/>
        <v>0</v>
      </c>
      <c r="M462" s="77">
        <f t="shared" si="1643"/>
        <v>0</v>
      </c>
      <c r="N462" s="67">
        <f t="shared" si="1643"/>
        <v>0</v>
      </c>
      <c r="O462" s="75">
        <f t="shared" si="1643"/>
        <v>0</v>
      </c>
      <c r="P462" s="67">
        <f t="shared" si="1643"/>
        <v>0</v>
      </c>
      <c r="Q462" s="75">
        <f t="shared" si="1643"/>
        <v>0</v>
      </c>
      <c r="R462" s="50"/>
      <c r="S462" s="94"/>
      <c r="T462" s="95"/>
      <c r="U462" s="96"/>
      <c r="V462" s="316" t="s">
        <v>249</v>
      </c>
      <c r="W462" s="69">
        <f t="shared" ref="W462:AH462" si="1680">IF(W460=0,0,W461/W460)</f>
        <v>0</v>
      </c>
      <c r="X462" s="77">
        <f t="shared" si="1680"/>
        <v>0</v>
      </c>
      <c r="Y462" s="69">
        <f t="shared" si="1680"/>
        <v>0</v>
      </c>
      <c r="Z462" s="77">
        <f t="shared" si="1680"/>
        <v>0</v>
      </c>
      <c r="AA462" s="69">
        <f t="shared" si="1680"/>
        <v>0</v>
      </c>
      <c r="AB462" s="77">
        <f t="shared" si="1680"/>
        <v>0</v>
      </c>
      <c r="AC462" s="69">
        <f t="shared" si="1680"/>
        <v>0</v>
      </c>
      <c r="AD462" s="77">
        <f t="shared" si="1680"/>
        <v>0</v>
      </c>
      <c r="AE462" s="67">
        <f t="shared" si="1680"/>
        <v>0</v>
      </c>
      <c r="AF462" s="75">
        <f t="shared" si="1680"/>
        <v>0</v>
      </c>
      <c r="AG462" s="67">
        <f t="shared" si="1680"/>
        <v>0</v>
      </c>
      <c r="AH462" s="75">
        <f t="shared" si="1680"/>
        <v>0</v>
      </c>
      <c r="AI462" s="50"/>
      <c r="AJ462" s="94"/>
      <c r="AK462" s="95"/>
      <c r="AL462" s="96"/>
      <c r="AM462" s="316" t="s">
        <v>249</v>
      </c>
      <c r="AN462" s="257">
        <f t="shared" ref="AN462:AY462" si="1681">IF(AN460=0,0,AN461/AN460)</f>
        <v>0</v>
      </c>
      <c r="AO462" s="257">
        <f t="shared" si="1681"/>
        <v>0</v>
      </c>
      <c r="AP462" s="257">
        <f t="shared" si="1681"/>
        <v>0</v>
      </c>
      <c r="AQ462" s="257">
        <f t="shared" si="1681"/>
        <v>0</v>
      </c>
      <c r="AR462" s="257">
        <f t="shared" si="1681"/>
        <v>0</v>
      </c>
      <c r="AS462" s="257">
        <f t="shared" si="1681"/>
        <v>0</v>
      </c>
      <c r="AT462" s="257">
        <f t="shared" si="1681"/>
        <v>0</v>
      </c>
      <c r="AU462" s="257">
        <f t="shared" si="1681"/>
        <v>0</v>
      </c>
      <c r="AV462" s="258">
        <f t="shared" si="1681"/>
        <v>0</v>
      </c>
      <c r="AW462" s="258">
        <f t="shared" si="1681"/>
        <v>0</v>
      </c>
      <c r="AX462" s="258">
        <f t="shared" si="1681"/>
        <v>0</v>
      </c>
      <c r="AY462" s="258">
        <f t="shared" si="1681"/>
        <v>0</v>
      </c>
      <c r="AZ462" s="50"/>
      <c r="BA462" s="268"/>
      <c r="BB462" s="48"/>
      <c r="BC462" s="94"/>
      <c r="BD462" s="95"/>
      <c r="BE462" s="96"/>
      <c r="BF462" s="316" t="s">
        <v>249</v>
      </c>
      <c r="BG462" s="257">
        <f t="shared" ref="BG462:BR462" si="1682">IF(BG460=0,0,BG461/BG460)</f>
        <v>0</v>
      </c>
      <c r="BH462" s="257">
        <f t="shared" si="1682"/>
        <v>0</v>
      </c>
      <c r="BI462" s="257">
        <f t="shared" si="1682"/>
        <v>0</v>
      </c>
      <c r="BJ462" s="257">
        <f t="shared" si="1682"/>
        <v>0</v>
      </c>
      <c r="BK462" s="257">
        <f t="shared" si="1682"/>
        <v>0</v>
      </c>
      <c r="BL462" s="257">
        <f t="shared" si="1682"/>
        <v>0</v>
      </c>
      <c r="BM462" s="257">
        <f t="shared" si="1682"/>
        <v>0</v>
      </c>
      <c r="BN462" s="257">
        <f t="shared" si="1682"/>
        <v>0</v>
      </c>
      <c r="BO462" s="258">
        <f t="shared" si="1682"/>
        <v>0</v>
      </c>
      <c r="BP462" s="258">
        <f t="shared" si="1682"/>
        <v>0</v>
      </c>
      <c r="BQ462" s="258">
        <f t="shared" si="1682"/>
        <v>0</v>
      </c>
      <c r="BR462" s="258">
        <f t="shared" si="1682"/>
        <v>0</v>
      </c>
      <c r="BS462" s="50"/>
      <c r="BT462" s="94"/>
      <c r="BU462" s="95"/>
      <c r="BV462" s="96"/>
      <c r="BW462" s="316" t="s">
        <v>249</v>
      </c>
      <c r="BX462" s="257">
        <f t="shared" ref="BX462:CI462" si="1683">IF(BX460=0,0,BX461/BX460)</f>
        <v>0</v>
      </c>
      <c r="BY462" s="257">
        <f t="shared" si="1683"/>
        <v>0</v>
      </c>
      <c r="BZ462" s="257">
        <f t="shared" si="1683"/>
        <v>0</v>
      </c>
      <c r="CA462" s="257">
        <f t="shared" si="1683"/>
        <v>0</v>
      </c>
      <c r="CB462" s="257">
        <f t="shared" si="1683"/>
        <v>0</v>
      </c>
      <c r="CC462" s="257">
        <f t="shared" si="1683"/>
        <v>0</v>
      </c>
      <c r="CD462" s="257">
        <f t="shared" si="1683"/>
        <v>0</v>
      </c>
      <c r="CE462" s="257">
        <f t="shared" si="1683"/>
        <v>0</v>
      </c>
      <c r="CF462" s="258">
        <f t="shared" si="1683"/>
        <v>0</v>
      </c>
      <c r="CG462" s="258">
        <f t="shared" si="1683"/>
        <v>0</v>
      </c>
      <c r="CH462" s="258">
        <f t="shared" si="1683"/>
        <v>0</v>
      </c>
      <c r="CI462" s="258">
        <f t="shared" si="1683"/>
        <v>0</v>
      </c>
      <c r="CJ462" s="50"/>
      <c r="CK462" s="94"/>
      <c r="CL462" s="95"/>
      <c r="CM462" s="96"/>
      <c r="CN462" s="316" t="s">
        <v>249</v>
      </c>
      <c r="CO462" s="257">
        <f t="shared" ref="CO462:CZ462" si="1684">IF(CO460=0,0,CO461/CO460)</f>
        <v>0</v>
      </c>
      <c r="CP462" s="257">
        <f t="shared" si="1684"/>
        <v>0</v>
      </c>
      <c r="CQ462" s="257">
        <f t="shared" si="1684"/>
        <v>0</v>
      </c>
      <c r="CR462" s="257">
        <f t="shared" si="1684"/>
        <v>0</v>
      </c>
      <c r="CS462" s="257">
        <f t="shared" si="1684"/>
        <v>0</v>
      </c>
      <c r="CT462" s="257">
        <f t="shared" si="1684"/>
        <v>0</v>
      </c>
      <c r="CU462" s="257">
        <f t="shared" si="1684"/>
        <v>0</v>
      </c>
      <c r="CV462" s="257">
        <f t="shared" si="1684"/>
        <v>0</v>
      </c>
      <c r="CW462" s="258">
        <f t="shared" si="1684"/>
        <v>0</v>
      </c>
      <c r="CX462" s="258">
        <f t="shared" si="1684"/>
        <v>0</v>
      </c>
      <c r="CY462" s="258">
        <f t="shared" si="1684"/>
        <v>0</v>
      </c>
      <c r="CZ462" s="258">
        <f t="shared" si="1684"/>
        <v>0</v>
      </c>
      <c r="DA462" s="50"/>
      <c r="DB462" s="94"/>
      <c r="DC462" s="95"/>
      <c r="DD462" s="96"/>
      <c r="DE462" s="316" t="s">
        <v>249</v>
      </c>
      <c r="DF462" s="257">
        <f t="shared" ref="DF462" si="1685">IF(DF460=0,0,DF461/DF460)</f>
        <v>0</v>
      </c>
      <c r="DG462" s="50"/>
    </row>
    <row r="463" spans="1:111" s="14" customFormat="1" ht="15" customHeight="1">
      <c r="A463" s="50"/>
      <c r="B463" s="94"/>
      <c r="C463" s="95" t="s">
        <v>73</v>
      </c>
      <c r="D463" s="96"/>
      <c r="E463" s="316" t="s">
        <v>22</v>
      </c>
      <c r="F463" s="69"/>
      <c r="G463" s="86"/>
      <c r="H463" s="81"/>
      <c r="I463" s="86"/>
      <c r="J463" s="81"/>
      <c r="K463" s="86"/>
      <c r="L463" s="81"/>
      <c r="M463" s="77"/>
      <c r="N463" s="66"/>
      <c r="O463" s="74"/>
      <c r="P463" s="66"/>
      <c r="Q463" s="74"/>
      <c r="R463" s="50"/>
      <c r="S463" s="94"/>
      <c r="T463" s="95" t="s">
        <v>73</v>
      </c>
      <c r="U463" s="96"/>
      <c r="V463" s="316" t="s">
        <v>22</v>
      </c>
      <c r="W463" s="69"/>
      <c r="X463" s="86"/>
      <c r="Y463" s="81"/>
      <c r="Z463" s="86"/>
      <c r="AA463" s="81"/>
      <c r="AB463" s="86"/>
      <c r="AC463" s="81"/>
      <c r="AD463" s="77"/>
      <c r="AE463" s="66"/>
      <c r="AF463" s="74"/>
      <c r="AG463" s="66"/>
      <c r="AH463" s="74"/>
      <c r="AI463" s="50"/>
      <c r="AJ463" s="94"/>
      <c r="AK463" s="95" t="s">
        <v>73</v>
      </c>
      <c r="AL463" s="96"/>
      <c r="AM463" s="316" t="s">
        <v>22</v>
      </c>
      <c r="AN463" s="257"/>
      <c r="AO463" s="343"/>
      <c r="AP463" s="343"/>
      <c r="AQ463" s="343"/>
      <c r="AR463" s="343"/>
      <c r="AS463" s="343"/>
      <c r="AT463" s="343"/>
      <c r="AU463" s="257"/>
      <c r="AV463" s="346"/>
      <c r="AW463" s="346"/>
      <c r="AX463" s="346"/>
      <c r="AY463" s="346"/>
      <c r="AZ463" s="50"/>
      <c r="BA463" s="268"/>
      <c r="BB463" s="48"/>
      <c r="BC463" s="94"/>
      <c r="BD463" s="95" t="s">
        <v>73</v>
      </c>
      <c r="BE463" s="96"/>
      <c r="BF463" s="316" t="s">
        <v>22</v>
      </c>
      <c r="BG463" s="257">
        <f t="shared" ref="BG463:BG464" si="1686">F463</f>
        <v>0</v>
      </c>
      <c r="BH463" s="343">
        <f>G463+BG463</f>
        <v>0</v>
      </c>
      <c r="BI463" s="343">
        <f>H463+BH463</f>
        <v>0</v>
      </c>
      <c r="BJ463" s="343">
        <f>I463+BI463</f>
        <v>0</v>
      </c>
      <c r="BK463" s="343">
        <f>J463+BJ463</f>
        <v>0</v>
      </c>
      <c r="BL463" s="343">
        <f>K463+BK463</f>
        <v>0</v>
      </c>
      <c r="BM463" s="343">
        <f>L463+BL463</f>
        <v>0</v>
      </c>
      <c r="BN463" s="257">
        <f>M463+BM463</f>
        <v>0</v>
      </c>
      <c r="BO463" s="346">
        <f>N463+BN463</f>
        <v>0</v>
      </c>
      <c r="BP463" s="346">
        <f>O463+BO463</f>
        <v>0</v>
      </c>
      <c r="BQ463" s="346">
        <f>P463+BP463</f>
        <v>0</v>
      </c>
      <c r="BR463" s="346">
        <f>Q463+BQ463</f>
        <v>0</v>
      </c>
      <c r="BS463" s="50"/>
      <c r="BT463" s="94"/>
      <c r="BU463" s="95" t="s">
        <v>73</v>
      </c>
      <c r="BV463" s="96"/>
      <c r="BW463" s="316" t="s">
        <v>22</v>
      </c>
      <c r="BX463" s="257">
        <f t="shared" ref="BX463:BX464" si="1687">W463</f>
        <v>0</v>
      </c>
      <c r="BY463" s="343">
        <f>X463+BX463</f>
        <v>0</v>
      </c>
      <c r="BZ463" s="343">
        <f>Y463+BY463</f>
        <v>0</v>
      </c>
      <c r="CA463" s="343">
        <f>Z463+BZ463</f>
        <v>0</v>
      </c>
      <c r="CB463" s="343">
        <f>AA463+CA463</f>
        <v>0</v>
      </c>
      <c r="CC463" s="343">
        <f>AB463+CB463</f>
        <v>0</v>
      </c>
      <c r="CD463" s="343">
        <f>AC463+CC463</f>
        <v>0</v>
      </c>
      <c r="CE463" s="257">
        <f>AD463+CD463</f>
        <v>0</v>
      </c>
      <c r="CF463" s="346">
        <f>AE463+CE463</f>
        <v>0</v>
      </c>
      <c r="CG463" s="346">
        <f>AF463+CF463</f>
        <v>0</v>
      </c>
      <c r="CH463" s="346">
        <f>AG463+CG463</f>
        <v>0</v>
      </c>
      <c r="CI463" s="346">
        <f>AH463+CH463</f>
        <v>0</v>
      </c>
      <c r="CJ463" s="50"/>
      <c r="CK463" s="94"/>
      <c r="CL463" s="95" t="s">
        <v>73</v>
      </c>
      <c r="CM463" s="96"/>
      <c r="CN463" s="316" t="s">
        <v>22</v>
      </c>
      <c r="CO463" s="257">
        <f t="shared" ref="CO463:CO464" si="1688">AN463</f>
        <v>0</v>
      </c>
      <c r="CP463" s="343">
        <f>AO463+CO463</f>
        <v>0</v>
      </c>
      <c r="CQ463" s="343">
        <f>AP463+CP463</f>
        <v>0</v>
      </c>
      <c r="CR463" s="343">
        <f>AQ463+CQ463</f>
        <v>0</v>
      </c>
      <c r="CS463" s="343">
        <f>AR463+CR463</f>
        <v>0</v>
      </c>
      <c r="CT463" s="343">
        <f>AS463+CS463</f>
        <v>0</v>
      </c>
      <c r="CU463" s="343">
        <f>AT463+CT463</f>
        <v>0</v>
      </c>
      <c r="CV463" s="257">
        <f>AU463+CU463</f>
        <v>0</v>
      </c>
      <c r="CW463" s="346">
        <f>AV463+CV463</f>
        <v>0</v>
      </c>
      <c r="CX463" s="346">
        <f>AW463+CW463</f>
        <v>0</v>
      </c>
      <c r="CY463" s="346">
        <f>AX463+CX463</f>
        <v>0</v>
      </c>
      <c r="CZ463" s="346">
        <f>AY463+CY463</f>
        <v>0</v>
      </c>
      <c r="DA463" s="50"/>
      <c r="DB463" s="94"/>
      <c r="DC463" s="95" t="s">
        <v>73</v>
      </c>
      <c r="DD463" s="96"/>
      <c r="DE463" s="316" t="s">
        <v>22</v>
      </c>
      <c r="DF463" s="257"/>
      <c r="DG463" s="50"/>
    </row>
    <row r="464" spans="1:111" s="14" customFormat="1" ht="15" customHeight="1">
      <c r="A464" s="50"/>
      <c r="B464" s="94"/>
      <c r="C464" s="95"/>
      <c r="D464" s="96"/>
      <c r="E464" s="316" t="s">
        <v>140</v>
      </c>
      <c r="F464" s="69"/>
      <c r="G464" s="86"/>
      <c r="H464" s="81"/>
      <c r="I464" s="86"/>
      <c r="J464" s="81"/>
      <c r="K464" s="86"/>
      <c r="L464" s="81"/>
      <c r="M464" s="77"/>
      <c r="N464" s="66"/>
      <c r="O464" s="74"/>
      <c r="P464" s="66"/>
      <c r="Q464" s="74"/>
      <c r="R464" s="50"/>
      <c r="S464" s="94"/>
      <c r="T464" s="95"/>
      <c r="U464" s="96"/>
      <c r="V464" s="316" t="s">
        <v>140</v>
      </c>
      <c r="W464" s="69"/>
      <c r="X464" s="86"/>
      <c r="Y464" s="81"/>
      <c r="Z464" s="86"/>
      <c r="AA464" s="81"/>
      <c r="AB464" s="86"/>
      <c r="AC464" s="81"/>
      <c r="AD464" s="77"/>
      <c r="AE464" s="66"/>
      <c r="AF464" s="74"/>
      <c r="AG464" s="66"/>
      <c r="AH464" s="74"/>
      <c r="AI464" s="50"/>
      <c r="AJ464" s="94"/>
      <c r="AK464" s="95"/>
      <c r="AL464" s="96"/>
      <c r="AM464" s="316" t="s">
        <v>140</v>
      </c>
      <c r="AN464" s="257"/>
      <c r="AO464" s="343"/>
      <c r="AP464" s="343"/>
      <c r="AQ464" s="343"/>
      <c r="AR464" s="343"/>
      <c r="AS464" s="343"/>
      <c r="AT464" s="343"/>
      <c r="AU464" s="257"/>
      <c r="AV464" s="346"/>
      <c r="AW464" s="346"/>
      <c r="AX464" s="346"/>
      <c r="AY464" s="346"/>
      <c r="AZ464" s="50"/>
      <c r="BA464" s="268"/>
      <c r="BB464" s="48"/>
      <c r="BC464" s="94"/>
      <c r="BD464" s="95"/>
      <c r="BE464" s="96"/>
      <c r="BF464" s="316" t="s">
        <v>140</v>
      </c>
      <c r="BG464" s="257">
        <f t="shared" si="1686"/>
        <v>0</v>
      </c>
      <c r="BH464" s="343">
        <f>G464+BG464</f>
        <v>0</v>
      </c>
      <c r="BI464" s="343">
        <f>H464+BH464</f>
        <v>0</v>
      </c>
      <c r="BJ464" s="343">
        <f>I464+BI464</f>
        <v>0</v>
      </c>
      <c r="BK464" s="343">
        <f>J464+BJ464</f>
        <v>0</v>
      </c>
      <c r="BL464" s="343">
        <f>K464+BK464</f>
        <v>0</v>
      </c>
      <c r="BM464" s="343">
        <f>L464+BL464</f>
        <v>0</v>
      </c>
      <c r="BN464" s="257">
        <f>M464+BM464</f>
        <v>0</v>
      </c>
      <c r="BO464" s="346">
        <f>N464+BN464</f>
        <v>0</v>
      </c>
      <c r="BP464" s="346">
        <f>O464+BO464</f>
        <v>0</v>
      </c>
      <c r="BQ464" s="346">
        <f>P464+BP464</f>
        <v>0</v>
      </c>
      <c r="BR464" s="346">
        <f>Q464+BQ464</f>
        <v>0</v>
      </c>
      <c r="BS464" s="50"/>
      <c r="BT464" s="94"/>
      <c r="BU464" s="95"/>
      <c r="BV464" s="96"/>
      <c r="BW464" s="316" t="s">
        <v>140</v>
      </c>
      <c r="BX464" s="257">
        <f t="shared" si="1687"/>
        <v>0</v>
      </c>
      <c r="BY464" s="343">
        <f>X464+BX464</f>
        <v>0</v>
      </c>
      <c r="BZ464" s="343">
        <f>Y464+BY464</f>
        <v>0</v>
      </c>
      <c r="CA464" s="343">
        <f>Z464+BZ464</f>
        <v>0</v>
      </c>
      <c r="CB464" s="343">
        <f>AA464+CA464</f>
        <v>0</v>
      </c>
      <c r="CC464" s="343">
        <f>AB464+CB464</f>
        <v>0</v>
      </c>
      <c r="CD464" s="343">
        <f>AC464+CC464</f>
        <v>0</v>
      </c>
      <c r="CE464" s="257">
        <f>AD464+CD464</f>
        <v>0</v>
      </c>
      <c r="CF464" s="346">
        <f>AE464+CE464</f>
        <v>0</v>
      </c>
      <c r="CG464" s="346">
        <f>AF464+CF464</f>
        <v>0</v>
      </c>
      <c r="CH464" s="346">
        <f>AG464+CG464</f>
        <v>0</v>
      </c>
      <c r="CI464" s="346">
        <f>AH464+CH464</f>
        <v>0</v>
      </c>
      <c r="CJ464" s="50"/>
      <c r="CK464" s="94"/>
      <c r="CL464" s="95"/>
      <c r="CM464" s="96"/>
      <c r="CN464" s="316" t="s">
        <v>140</v>
      </c>
      <c r="CO464" s="257">
        <f t="shared" si="1688"/>
        <v>0</v>
      </c>
      <c r="CP464" s="343">
        <f>AO464+CO464</f>
        <v>0</v>
      </c>
      <c r="CQ464" s="343">
        <f>AP464+CP464</f>
        <v>0</v>
      </c>
      <c r="CR464" s="343">
        <f>AQ464+CQ464</f>
        <v>0</v>
      </c>
      <c r="CS464" s="343">
        <f>AR464+CR464</f>
        <v>0</v>
      </c>
      <c r="CT464" s="343">
        <f>AS464+CS464</f>
        <v>0</v>
      </c>
      <c r="CU464" s="343">
        <f>AT464+CT464</f>
        <v>0</v>
      </c>
      <c r="CV464" s="257">
        <f>AU464+CU464</f>
        <v>0</v>
      </c>
      <c r="CW464" s="346">
        <f>AV464+CV464</f>
        <v>0</v>
      </c>
      <c r="CX464" s="346">
        <f>AW464+CW464</f>
        <v>0</v>
      </c>
      <c r="CY464" s="346">
        <f>AX464+CX464</f>
        <v>0</v>
      </c>
      <c r="CZ464" s="346">
        <f>AY464+CY464</f>
        <v>0</v>
      </c>
      <c r="DA464" s="50"/>
      <c r="DB464" s="94"/>
      <c r="DC464" s="95"/>
      <c r="DD464" s="96"/>
      <c r="DE464" s="316" t="s">
        <v>140</v>
      </c>
      <c r="DF464" s="257"/>
      <c r="DG464" s="50"/>
    </row>
    <row r="465" spans="1:111" s="14" customFormat="1" ht="15" customHeight="1">
      <c r="A465" s="50"/>
      <c r="B465" s="94"/>
      <c r="C465" s="95"/>
      <c r="D465" s="96"/>
      <c r="E465" s="316" t="s">
        <v>249</v>
      </c>
      <c r="F465" s="69">
        <f t="shared" si="1643"/>
        <v>0</v>
      </c>
      <c r="G465" s="86">
        <f t="shared" si="1643"/>
        <v>0</v>
      </c>
      <c r="H465" s="81">
        <f t="shared" si="1643"/>
        <v>0</v>
      </c>
      <c r="I465" s="86">
        <f t="shared" si="1643"/>
        <v>0</v>
      </c>
      <c r="J465" s="81">
        <f t="shared" si="1643"/>
        <v>0</v>
      </c>
      <c r="K465" s="86">
        <f t="shared" si="1643"/>
        <v>0</v>
      </c>
      <c r="L465" s="81">
        <f t="shared" si="1643"/>
        <v>0</v>
      </c>
      <c r="M465" s="77">
        <f t="shared" si="1643"/>
        <v>0</v>
      </c>
      <c r="N465" s="66">
        <f t="shared" si="1643"/>
        <v>0</v>
      </c>
      <c r="O465" s="74">
        <f t="shared" si="1643"/>
        <v>0</v>
      </c>
      <c r="P465" s="66">
        <f t="shared" si="1643"/>
        <v>0</v>
      </c>
      <c r="Q465" s="74">
        <f t="shared" si="1643"/>
        <v>0</v>
      </c>
      <c r="R465" s="50"/>
      <c r="S465" s="94"/>
      <c r="T465" s="95"/>
      <c r="U465" s="96"/>
      <c r="V465" s="316" t="s">
        <v>249</v>
      </c>
      <c r="W465" s="69">
        <f t="shared" ref="W465:AH465" si="1689">IF(W463=0,0,W464/W463)</f>
        <v>0</v>
      </c>
      <c r="X465" s="86">
        <f t="shared" si="1689"/>
        <v>0</v>
      </c>
      <c r="Y465" s="81">
        <f t="shared" si="1689"/>
        <v>0</v>
      </c>
      <c r="Z465" s="86">
        <f t="shared" si="1689"/>
        <v>0</v>
      </c>
      <c r="AA465" s="81">
        <f t="shared" si="1689"/>
        <v>0</v>
      </c>
      <c r="AB465" s="86">
        <f t="shared" si="1689"/>
        <v>0</v>
      </c>
      <c r="AC465" s="81">
        <f t="shared" si="1689"/>
        <v>0</v>
      </c>
      <c r="AD465" s="77">
        <f t="shared" si="1689"/>
        <v>0</v>
      </c>
      <c r="AE465" s="66">
        <f t="shared" si="1689"/>
        <v>0</v>
      </c>
      <c r="AF465" s="74">
        <f t="shared" si="1689"/>
        <v>0</v>
      </c>
      <c r="AG465" s="66">
        <f t="shared" si="1689"/>
        <v>0</v>
      </c>
      <c r="AH465" s="74">
        <f t="shared" si="1689"/>
        <v>0</v>
      </c>
      <c r="AI465" s="50"/>
      <c r="AJ465" s="94"/>
      <c r="AK465" s="95"/>
      <c r="AL465" s="96"/>
      <c r="AM465" s="316" t="s">
        <v>249</v>
      </c>
      <c r="AN465" s="257">
        <f t="shared" ref="AN465:AY465" si="1690">IF(AN463=0,0,AN464/AN463)</f>
        <v>0</v>
      </c>
      <c r="AO465" s="343">
        <f t="shared" si="1690"/>
        <v>0</v>
      </c>
      <c r="AP465" s="343">
        <f t="shared" si="1690"/>
        <v>0</v>
      </c>
      <c r="AQ465" s="343">
        <f t="shared" si="1690"/>
        <v>0</v>
      </c>
      <c r="AR465" s="343">
        <f t="shared" si="1690"/>
        <v>0</v>
      </c>
      <c r="AS465" s="343">
        <f t="shared" si="1690"/>
        <v>0</v>
      </c>
      <c r="AT465" s="343">
        <f t="shared" si="1690"/>
        <v>0</v>
      </c>
      <c r="AU465" s="257">
        <f t="shared" si="1690"/>
        <v>0</v>
      </c>
      <c r="AV465" s="346">
        <f t="shared" si="1690"/>
        <v>0</v>
      </c>
      <c r="AW465" s="346">
        <f t="shared" si="1690"/>
        <v>0</v>
      </c>
      <c r="AX465" s="346">
        <f t="shared" si="1690"/>
        <v>0</v>
      </c>
      <c r="AY465" s="346">
        <f t="shared" si="1690"/>
        <v>0</v>
      </c>
      <c r="AZ465" s="50"/>
      <c r="BA465" s="268"/>
      <c r="BB465" s="48"/>
      <c r="BC465" s="94"/>
      <c r="BD465" s="95"/>
      <c r="BE465" s="96"/>
      <c r="BF465" s="316" t="s">
        <v>249</v>
      </c>
      <c r="BG465" s="257">
        <f t="shared" ref="BG465:BR465" si="1691">IF(BG463=0,0,BG464/BG463)</f>
        <v>0</v>
      </c>
      <c r="BH465" s="343">
        <f t="shared" si="1691"/>
        <v>0</v>
      </c>
      <c r="BI465" s="343">
        <f t="shared" si="1691"/>
        <v>0</v>
      </c>
      <c r="BJ465" s="343">
        <f t="shared" si="1691"/>
        <v>0</v>
      </c>
      <c r="BK465" s="343">
        <f t="shared" si="1691"/>
        <v>0</v>
      </c>
      <c r="BL465" s="343">
        <f t="shared" si="1691"/>
        <v>0</v>
      </c>
      <c r="BM465" s="343">
        <f t="shared" si="1691"/>
        <v>0</v>
      </c>
      <c r="BN465" s="257">
        <f t="shared" si="1691"/>
        <v>0</v>
      </c>
      <c r="BO465" s="346">
        <f t="shared" si="1691"/>
        <v>0</v>
      </c>
      <c r="BP465" s="346">
        <f t="shared" si="1691"/>
        <v>0</v>
      </c>
      <c r="BQ465" s="346">
        <f t="shared" si="1691"/>
        <v>0</v>
      </c>
      <c r="BR465" s="346">
        <f t="shared" si="1691"/>
        <v>0</v>
      </c>
      <c r="BS465" s="50"/>
      <c r="BT465" s="94"/>
      <c r="BU465" s="95"/>
      <c r="BV465" s="96"/>
      <c r="BW465" s="316" t="s">
        <v>249</v>
      </c>
      <c r="BX465" s="257">
        <f t="shared" ref="BX465:CI465" si="1692">IF(BX463=0,0,BX464/BX463)</f>
        <v>0</v>
      </c>
      <c r="BY465" s="343">
        <f t="shared" si="1692"/>
        <v>0</v>
      </c>
      <c r="BZ465" s="343">
        <f t="shared" si="1692"/>
        <v>0</v>
      </c>
      <c r="CA465" s="343">
        <f t="shared" si="1692"/>
        <v>0</v>
      </c>
      <c r="CB465" s="343">
        <f t="shared" si="1692"/>
        <v>0</v>
      </c>
      <c r="CC465" s="343">
        <f t="shared" si="1692"/>
        <v>0</v>
      </c>
      <c r="CD465" s="343">
        <f t="shared" si="1692"/>
        <v>0</v>
      </c>
      <c r="CE465" s="257">
        <f t="shared" si="1692"/>
        <v>0</v>
      </c>
      <c r="CF465" s="346">
        <f t="shared" si="1692"/>
        <v>0</v>
      </c>
      <c r="CG465" s="346">
        <f t="shared" si="1692"/>
        <v>0</v>
      </c>
      <c r="CH465" s="346">
        <f t="shared" si="1692"/>
        <v>0</v>
      </c>
      <c r="CI465" s="346">
        <f t="shared" si="1692"/>
        <v>0</v>
      </c>
      <c r="CJ465" s="50"/>
      <c r="CK465" s="94"/>
      <c r="CL465" s="95"/>
      <c r="CM465" s="96"/>
      <c r="CN465" s="316" t="s">
        <v>249</v>
      </c>
      <c r="CO465" s="257">
        <f t="shared" ref="CO465:CZ465" si="1693">IF(CO463=0,0,CO464/CO463)</f>
        <v>0</v>
      </c>
      <c r="CP465" s="343">
        <f t="shared" si="1693"/>
        <v>0</v>
      </c>
      <c r="CQ465" s="343">
        <f t="shared" si="1693"/>
        <v>0</v>
      </c>
      <c r="CR465" s="343">
        <f t="shared" si="1693"/>
        <v>0</v>
      </c>
      <c r="CS465" s="343">
        <f t="shared" si="1693"/>
        <v>0</v>
      </c>
      <c r="CT465" s="343">
        <f t="shared" si="1693"/>
        <v>0</v>
      </c>
      <c r="CU465" s="343">
        <f t="shared" si="1693"/>
        <v>0</v>
      </c>
      <c r="CV465" s="257">
        <f t="shared" si="1693"/>
        <v>0</v>
      </c>
      <c r="CW465" s="346">
        <f t="shared" si="1693"/>
        <v>0</v>
      </c>
      <c r="CX465" s="346">
        <f t="shared" si="1693"/>
        <v>0</v>
      </c>
      <c r="CY465" s="346">
        <f t="shared" si="1693"/>
        <v>0</v>
      </c>
      <c r="CZ465" s="346">
        <f t="shared" si="1693"/>
        <v>0</v>
      </c>
      <c r="DA465" s="50"/>
      <c r="DB465" s="94"/>
      <c r="DC465" s="95"/>
      <c r="DD465" s="96"/>
      <c r="DE465" s="316" t="s">
        <v>249</v>
      </c>
      <c r="DF465" s="257">
        <f t="shared" ref="DF465" si="1694">IF(DF463=0,0,DF464/DF463)</f>
        <v>0</v>
      </c>
      <c r="DG465" s="50"/>
    </row>
    <row r="466" spans="1:111" s="14" customFormat="1" ht="15" customHeight="1">
      <c r="A466" s="50"/>
      <c r="B466" s="94"/>
      <c r="C466" s="95" t="s">
        <v>74</v>
      </c>
      <c r="D466" s="96"/>
      <c r="E466" s="316" t="s">
        <v>22</v>
      </c>
      <c r="F466" s="69"/>
      <c r="G466" s="77"/>
      <c r="H466" s="69"/>
      <c r="I466" s="77"/>
      <c r="J466" s="69"/>
      <c r="K466" s="77"/>
      <c r="L466" s="69"/>
      <c r="M466" s="77"/>
      <c r="N466" s="67"/>
      <c r="O466" s="75"/>
      <c r="P466" s="67"/>
      <c r="Q466" s="75"/>
      <c r="R466" s="50"/>
      <c r="S466" s="94"/>
      <c r="T466" s="95" t="s">
        <v>74</v>
      </c>
      <c r="U466" s="96"/>
      <c r="V466" s="316" t="s">
        <v>22</v>
      </c>
      <c r="W466" s="69"/>
      <c r="X466" s="77"/>
      <c r="Y466" s="69"/>
      <c r="Z466" s="77"/>
      <c r="AA466" s="69"/>
      <c r="AB466" s="77"/>
      <c r="AC466" s="69"/>
      <c r="AD466" s="77"/>
      <c r="AE466" s="67"/>
      <c r="AF466" s="75"/>
      <c r="AG466" s="67"/>
      <c r="AH466" s="75"/>
      <c r="AI466" s="50"/>
      <c r="AJ466" s="94"/>
      <c r="AK466" s="95" t="s">
        <v>74</v>
      </c>
      <c r="AL466" s="96"/>
      <c r="AM466" s="316" t="s">
        <v>22</v>
      </c>
      <c r="AN466" s="257"/>
      <c r="AO466" s="257"/>
      <c r="AP466" s="257"/>
      <c r="AQ466" s="257"/>
      <c r="AR466" s="257"/>
      <c r="AS466" s="257"/>
      <c r="AT466" s="257"/>
      <c r="AU466" s="257"/>
      <c r="AV466" s="258"/>
      <c r="AW466" s="258"/>
      <c r="AX466" s="258"/>
      <c r="AY466" s="258"/>
      <c r="AZ466" s="50"/>
      <c r="BA466" s="268"/>
      <c r="BB466" s="48"/>
      <c r="BC466" s="94"/>
      <c r="BD466" s="95" t="s">
        <v>74</v>
      </c>
      <c r="BE466" s="96"/>
      <c r="BF466" s="316" t="s">
        <v>22</v>
      </c>
      <c r="BG466" s="257">
        <f t="shared" ref="BG466:BG467" si="1695">F466</f>
        <v>0</v>
      </c>
      <c r="BH466" s="257">
        <f>G466+BG466</f>
        <v>0</v>
      </c>
      <c r="BI466" s="257">
        <f>H466+BH466</f>
        <v>0</v>
      </c>
      <c r="BJ466" s="257">
        <f>I466+BI466</f>
        <v>0</v>
      </c>
      <c r="BK466" s="257">
        <f>J466+BJ466</f>
        <v>0</v>
      </c>
      <c r="BL466" s="257">
        <f>K466+BK466</f>
        <v>0</v>
      </c>
      <c r="BM466" s="257">
        <f>L466+BL466</f>
        <v>0</v>
      </c>
      <c r="BN466" s="257">
        <f>M466+BM466</f>
        <v>0</v>
      </c>
      <c r="BO466" s="258">
        <f>N466+BN466</f>
        <v>0</v>
      </c>
      <c r="BP466" s="258">
        <f>O466+BO466</f>
        <v>0</v>
      </c>
      <c r="BQ466" s="258">
        <f>P466+BP466</f>
        <v>0</v>
      </c>
      <c r="BR466" s="258">
        <f>Q466+BQ466</f>
        <v>0</v>
      </c>
      <c r="BS466" s="50"/>
      <c r="BT466" s="94"/>
      <c r="BU466" s="95" t="s">
        <v>74</v>
      </c>
      <c r="BV466" s="96"/>
      <c r="BW466" s="316" t="s">
        <v>22</v>
      </c>
      <c r="BX466" s="257">
        <f t="shared" ref="BX466:BX467" si="1696">W466</f>
        <v>0</v>
      </c>
      <c r="BY466" s="257">
        <f>X466+BX466</f>
        <v>0</v>
      </c>
      <c r="BZ466" s="257">
        <f>Y466+BY466</f>
        <v>0</v>
      </c>
      <c r="CA466" s="257">
        <f>Z466+BZ466</f>
        <v>0</v>
      </c>
      <c r="CB466" s="257">
        <f>AA466+CA466</f>
        <v>0</v>
      </c>
      <c r="CC466" s="257">
        <f>AB466+CB466</f>
        <v>0</v>
      </c>
      <c r="CD466" s="257">
        <f>AC466+CC466</f>
        <v>0</v>
      </c>
      <c r="CE466" s="257">
        <f>AD466+CD466</f>
        <v>0</v>
      </c>
      <c r="CF466" s="258">
        <f>AE466+CE466</f>
        <v>0</v>
      </c>
      <c r="CG466" s="258">
        <f>AF466+CF466</f>
        <v>0</v>
      </c>
      <c r="CH466" s="258">
        <f>AG466+CG466</f>
        <v>0</v>
      </c>
      <c r="CI466" s="258">
        <f>AH466+CH466</f>
        <v>0</v>
      </c>
      <c r="CJ466" s="50"/>
      <c r="CK466" s="94"/>
      <c r="CL466" s="95" t="s">
        <v>74</v>
      </c>
      <c r="CM466" s="96"/>
      <c r="CN466" s="316" t="s">
        <v>22</v>
      </c>
      <c r="CO466" s="257">
        <f t="shared" ref="CO466:CO467" si="1697">AN466</f>
        <v>0</v>
      </c>
      <c r="CP466" s="257">
        <f>AO466+CO466</f>
        <v>0</v>
      </c>
      <c r="CQ466" s="257">
        <f>AP466+CP466</f>
        <v>0</v>
      </c>
      <c r="CR466" s="257">
        <f>AQ466+CQ466</f>
        <v>0</v>
      </c>
      <c r="CS466" s="257">
        <f>AR466+CR466</f>
        <v>0</v>
      </c>
      <c r="CT466" s="257">
        <f>AS466+CS466</f>
        <v>0</v>
      </c>
      <c r="CU466" s="257">
        <f>AT466+CT466</f>
        <v>0</v>
      </c>
      <c r="CV466" s="257">
        <f>AU466+CU466</f>
        <v>0</v>
      </c>
      <c r="CW466" s="258">
        <f>AV466+CV466</f>
        <v>0</v>
      </c>
      <c r="CX466" s="258">
        <f>AW466+CW466</f>
        <v>0</v>
      </c>
      <c r="CY466" s="258">
        <f>AX466+CX466</f>
        <v>0</v>
      </c>
      <c r="CZ466" s="258">
        <f>AY466+CY466</f>
        <v>0</v>
      </c>
      <c r="DA466" s="50"/>
      <c r="DB466" s="94"/>
      <c r="DC466" s="95" t="s">
        <v>74</v>
      </c>
      <c r="DD466" s="96"/>
      <c r="DE466" s="316" t="s">
        <v>22</v>
      </c>
      <c r="DF466" s="257"/>
      <c r="DG466" s="50"/>
    </row>
    <row r="467" spans="1:111" s="14" customFormat="1" ht="15" customHeight="1">
      <c r="A467" s="50"/>
      <c r="B467" s="94"/>
      <c r="C467" s="95"/>
      <c r="D467" s="96"/>
      <c r="E467" s="316" t="s">
        <v>140</v>
      </c>
      <c r="F467" s="69"/>
      <c r="G467" s="77"/>
      <c r="H467" s="69"/>
      <c r="I467" s="77"/>
      <c r="J467" s="69"/>
      <c r="K467" s="77"/>
      <c r="L467" s="69"/>
      <c r="M467" s="77"/>
      <c r="N467" s="67"/>
      <c r="O467" s="75"/>
      <c r="P467" s="67"/>
      <c r="Q467" s="75"/>
      <c r="R467" s="50"/>
      <c r="S467" s="94"/>
      <c r="T467" s="95"/>
      <c r="U467" s="96"/>
      <c r="V467" s="316" t="s">
        <v>140</v>
      </c>
      <c r="W467" s="69"/>
      <c r="X467" s="77"/>
      <c r="Y467" s="69"/>
      <c r="Z467" s="77"/>
      <c r="AA467" s="69"/>
      <c r="AB467" s="77"/>
      <c r="AC467" s="69"/>
      <c r="AD467" s="77"/>
      <c r="AE467" s="67"/>
      <c r="AF467" s="75"/>
      <c r="AG467" s="67"/>
      <c r="AH467" s="75"/>
      <c r="AI467" s="50"/>
      <c r="AJ467" s="94"/>
      <c r="AK467" s="95"/>
      <c r="AL467" s="96"/>
      <c r="AM467" s="316" t="s">
        <v>140</v>
      </c>
      <c r="AN467" s="257"/>
      <c r="AO467" s="257"/>
      <c r="AP467" s="257"/>
      <c r="AQ467" s="257"/>
      <c r="AR467" s="257"/>
      <c r="AS467" s="257"/>
      <c r="AT467" s="257"/>
      <c r="AU467" s="257"/>
      <c r="AV467" s="258"/>
      <c r="AW467" s="258"/>
      <c r="AX467" s="258"/>
      <c r="AY467" s="258"/>
      <c r="AZ467" s="50"/>
      <c r="BA467" s="268"/>
      <c r="BB467" s="48"/>
      <c r="BC467" s="94"/>
      <c r="BD467" s="95"/>
      <c r="BE467" s="96"/>
      <c r="BF467" s="316" t="s">
        <v>140</v>
      </c>
      <c r="BG467" s="257">
        <f t="shared" si="1695"/>
        <v>0</v>
      </c>
      <c r="BH467" s="257">
        <f>G467+BG467</f>
        <v>0</v>
      </c>
      <c r="BI467" s="257">
        <f>H467+BH467</f>
        <v>0</v>
      </c>
      <c r="BJ467" s="257">
        <f>I467+BI467</f>
        <v>0</v>
      </c>
      <c r="BK467" s="257">
        <f>J467+BJ467</f>
        <v>0</v>
      </c>
      <c r="BL467" s="257">
        <f>K467+BK467</f>
        <v>0</v>
      </c>
      <c r="BM467" s="257">
        <f>L467+BL467</f>
        <v>0</v>
      </c>
      <c r="BN467" s="257">
        <f>M467+BM467</f>
        <v>0</v>
      </c>
      <c r="BO467" s="258">
        <f>N467+BN467</f>
        <v>0</v>
      </c>
      <c r="BP467" s="258">
        <f>O467+BO467</f>
        <v>0</v>
      </c>
      <c r="BQ467" s="258">
        <f>P467+BP467</f>
        <v>0</v>
      </c>
      <c r="BR467" s="258">
        <f>Q467+BQ467</f>
        <v>0</v>
      </c>
      <c r="BS467" s="50"/>
      <c r="BT467" s="94"/>
      <c r="BU467" s="95"/>
      <c r="BV467" s="96"/>
      <c r="BW467" s="316" t="s">
        <v>140</v>
      </c>
      <c r="BX467" s="257">
        <f t="shared" si="1696"/>
        <v>0</v>
      </c>
      <c r="BY467" s="257">
        <f>X467+BX467</f>
        <v>0</v>
      </c>
      <c r="BZ467" s="257">
        <f>Y467+BY467</f>
        <v>0</v>
      </c>
      <c r="CA467" s="257">
        <f>Z467+BZ467</f>
        <v>0</v>
      </c>
      <c r="CB467" s="257">
        <f>AA467+CA467</f>
        <v>0</v>
      </c>
      <c r="CC467" s="257">
        <f>AB467+CB467</f>
        <v>0</v>
      </c>
      <c r="CD467" s="257">
        <f>AC467+CC467</f>
        <v>0</v>
      </c>
      <c r="CE467" s="257">
        <f>AD467+CD467</f>
        <v>0</v>
      </c>
      <c r="CF467" s="258">
        <f>AE467+CE467</f>
        <v>0</v>
      </c>
      <c r="CG467" s="258">
        <f>AF467+CF467</f>
        <v>0</v>
      </c>
      <c r="CH467" s="258">
        <f>AG467+CG467</f>
        <v>0</v>
      </c>
      <c r="CI467" s="258">
        <f>AH467+CH467</f>
        <v>0</v>
      </c>
      <c r="CJ467" s="50"/>
      <c r="CK467" s="94"/>
      <c r="CL467" s="95"/>
      <c r="CM467" s="96"/>
      <c r="CN467" s="316" t="s">
        <v>140</v>
      </c>
      <c r="CO467" s="257">
        <f t="shared" si="1697"/>
        <v>0</v>
      </c>
      <c r="CP467" s="257">
        <f>AO467+CO467</f>
        <v>0</v>
      </c>
      <c r="CQ467" s="257">
        <f>AP467+CP467</f>
        <v>0</v>
      </c>
      <c r="CR467" s="257">
        <f>AQ467+CQ467</f>
        <v>0</v>
      </c>
      <c r="CS467" s="257">
        <f>AR467+CR467</f>
        <v>0</v>
      </c>
      <c r="CT467" s="257">
        <f>AS467+CS467</f>
        <v>0</v>
      </c>
      <c r="CU467" s="257">
        <f>AT467+CT467</f>
        <v>0</v>
      </c>
      <c r="CV467" s="257">
        <f>AU467+CU467</f>
        <v>0</v>
      </c>
      <c r="CW467" s="258">
        <f>AV467+CV467</f>
        <v>0</v>
      </c>
      <c r="CX467" s="258">
        <f>AW467+CW467</f>
        <v>0</v>
      </c>
      <c r="CY467" s="258">
        <f>AX467+CX467</f>
        <v>0</v>
      </c>
      <c r="CZ467" s="258">
        <f>AY467+CY467</f>
        <v>0</v>
      </c>
      <c r="DA467" s="50"/>
      <c r="DB467" s="94"/>
      <c r="DC467" s="95"/>
      <c r="DD467" s="96"/>
      <c r="DE467" s="316" t="s">
        <v>140</v>
      </c>
      <c r="DF467" s="257"/>
      <c r="DG467" s="50"/>
    </row>
    <row r="468" spans="1:111" s="14" customFormat="1" ht="15" customHeight="1">
      <c r="A468" s="50"/>
      <c r="B468" s="94"/>
      <c r="C468" s="95"/>
      <c r="D468" s="96"/>
      <c r="E468" s="316" t="s">
        <v>249</v>
      </c>
      <c r="F468" s="69">
        <f t="shared" ref="F468:Q483" si="1698">IF(F466=0,0,F467/F466)</f>
        <v>0</v>
      </c>
      <c r="G468" s="77">
        <f t="shared" si="1698"/>
        <v>0</v>
      </c>
      <c r="H468" s="69">
        <f t="shared" si="1698"/>
        <v>0</v>
      </c>
      <c r="I468" s="77">
        <f t="shared" si="1698"/>
        <v>0</v>
      </c>
      <c r="J468" s="69">
        <f t="shared" si="1698"/>
        <v>0</v>
      </c>
      <c r="K468" s="77">
        <f t="shared" si="1698"/>
        <v>0</v>
      </c>
      <c r="L468" s="69">
        <f t="shared" si="1698"/>
        <v>0</v>
      </c>
      <c r="M468" s="77">
        <f t="shared" si="1698"/>
        <v>0</v>
      </c>
      <c r="N468" s="67">
        <f t="shared" si="1698"/>
        <v>0</v>
      </c>
      <c r="O468" s="75">
        <f t="shared" si="1698"/>
        <v>0</v>
      </c>
      <c r="P468" s="67">
        <f t="shared" si="1698"/>
        <v>0</v>
      </c>
      <c r="Q468" s="75">
        <f t="shared" si="1698"/>
        <v>0</v>
      </c>
      <c r="R468" s="50"/>
      <c r="S468" s="94"/>
      <c r="T468" s="95"/>
      <c r="U468" s="96"/>
      <c r="V468" s="316" t="s">
        <v>249</v>
      </c>
      <c r="W468" s="69">
        <f t="shared" ref="W468:AH468" si="1699">IF(W466=0,0,W467/W466)</f>
        <v>0</v>
      </c>
      <c r="X468" s="77">
        <f t="shared" si="1699"/>
        <v>0</v>
      </c>
      <c r="Y468" s="69">
        <f t="shared" si="1699"/>
        <v>0</v>
      </c>
      <c r="Z468" s="77">
        <f t="shared" si="1699"/>
        <v>0</v>
      </c>
      <c r="AA468" s="69">
        <f t="shared" si="1699"/>
        <v>0</v>
      </c>
      <c r="AB468" s="77">
        <f t="shared" si="1699"/>
        <v>0</v>
      </c>
      <c r="AC468" s="69">
        <f t="shared" si="1699"/>
        <v>0</v>
      </c>
      <c r="AD468" s="77">
        <f t="shared" si="1699"/>
        <v>0</v>
      </c>
      <c r="AE468" s="67">
        <f t="shared" si="1699"/>
        <v>0</v>
      </c>
      <c r="AF468" s="75">
        <f t="shared" si="1699"/>
        <v>0</v>
      </c>
      <c r="AG468" s="67">
        <f t="shared" si="1699"/>
        <v>0</v>
      </c>
      <c r="AH468" s="75">
        <f t="shared" si="1699"/>
        <v>0</v>
      </c>
      <c r="AI468" s="50"/>
      <c r="AJ468" s="94"/>
      <c r="AK468" s="95"/>
      <c r="AL468" s="96"/>
      <c r="AM468" s="316" t="s">
        <v>249</v>
      </c>
      <c r="AN468" s="257">
        <f t="shared" ref="AN468:AY468" si="1700">IF(AN466=0,0,AN467/AN466)</f>
        <v>0</v>
      </c>
      <c r="AO468" s="257">
        <f t="shared" si="1700"/>
        <v>0</v>
      </c>
      <c r="AP468" s="257">
        <f t="shared" si="1700"/>
        <v>0</v>
      </c>
      <c r="AQ468" s="257">
        <f t="shared" si="1700"/>
        <v>0</v>
      </c>
      <c r="AR468" s="257">
        <f t="shared" si="1700"/>
        <v>0</v>
      </c>
      <c r="AS468" s="257">
        <f t="shared" si="1700"/>
        <v>0</v>
      </c>
      <c r="AT468" s="257">
        <f t="shared" si="1700"/>
        <v>0</v>
      </c>
      <c r="AU468" s="257">
        <f t="shared" si="1700"/>
        <v>0</v>
      </c>
      <c r="AV468" s="258">
        <f t="shared" si="1700"/>
        <v>0</v>
      </c>
      <c r="AW468" s="258">
        <f t="shared" si="1700"/>
        <v>0</v>
      </c>
      <c r="AX468" s="258">
        <f t="shared" si="1700"/>
        <v>0</v>
      </c>
      <c r="AY468" s="258">
        <f t="shared" si="1700"/>
        <v>0</v>
      </c>
      <c r="AZ468" s="50"/>
      <c r="BA468" s="268"/>
      <c r="BB468" s="48"/>
      <c r="BC468" s="94"/>
      <c r="BD468" s="95"/>
      <c r="BE468" s="96"/>
      <c r="BF468" s="316" t="s">
        <v>249</v>
      </c>
      <c r="BG468" s="257">
        <f t="shared" ref="BG468:BR468" si="1701">IF(BG466=0,0,BG467/BG466)</f>
        <v>0</v>
      </c>
      <c r="BH468" s="257">
        <f t="shared" si="1701"/>
        <v>0</v>
      </c>
      <c r="BI468" s="257">
        <f t="shared" si="1701"/>
        <v>0</v>
      </c>
      <c r="BJ468" s="257">
        <f t="shared" si="1701"/>
        <v>0</v>
      </c>
      <c r="BK468" s="257">
        <f t="shared" si="1701"/>
        <v>0</v>
      </c>
      <c r="BL468" s="257">
        <f t="shared" si="1701"/>
        <v>0</v>
      </c>
      <c r="BM468" s="257">
        <f t="shared" si="1701"/>
        <v>0</v>
      </c>
      <c r="BN468" s="257">
        <f t="shared" si="1701"/>
        <v>0</v>
      </c>
      <c r="BO468" s="258">
        <f t="shared" si="1701"/>
        <v>0</v>
      </c>
      <c r="BP468" s="258">
        <f t="shared" si="1701"/>
        <v>0</v>
      </c>
      <c r="BQ468" s="258">
        <f t="shared" si="1701"/>
        <v>0</v>
      </c>
      <c r="BR468" s="258">
        <f t="shared" si="1701"/>
        <v>0</v>
      </c>
      <c r="BS468" s="50"/>
      <c r="BT468" s="94"/>
      <c r="BU468" s="95"/>
      <c r="BV468" s="96"/>
      <c r="BW468" s="316" t="s">
        <v>249</v>
      </c>
      <c r="BX468" s="257">
        <f t="shared" ref="BX468:CI468" si="1702">IF(BX466=0,0,BX467/BX466)</f>
        <v>0</v>
      </c>
      <c r="BY468" s="257">
        <f t="shared" si="1702"/>
        <v>0</v>
      </c>
      <c r="BZ468" s="257">
        <f t="shared" si="1702"/>
        <v>0</v>
      </c>
      <c r="CA468" s="257">
        <f t="shared" si="1702"/>
        <v>0</v>
      </c>
      <c r="CB468" s="257">
        <f t="shared" si="1702"/>
        <v>0</v>
      </c>
      <c r="CC468" s="257">
        <f t="shared" si="1702"/>
        <v>0</v>
      </c>
      <c r="CD468" s="257">
        <f t="shared" si="1702"/>
        <v>0</v>
      </c>
      <c r="CE468" s="257">
        <f t="shared" si="1702"/>
        <v>0</v>
      </c>
      <c r="CF468" s="258">
        <f t="shared" si="1702"/>
        <v>0</v>
      </c>
      <c r="CG468" s="258">
        <f t="shared" si="1702"/>
        <v>0</v>
      </c>
      <c r="CH468" s="258">
        <f t="shared" si="1702"/>
        <v>0</v>
      </c>
      <c r="CI468" s="258">
        <f t="shared" si="1702"/>
        <v>0</v>
      </c>
      <c r="CJ468" s="50"/>
      <c r="CK468" s="94"/>
      <c r="CL468" s="95"/>
      <c r="CM468" s="96"/>
      <c r="CN468" s="316" t="s">
        <v>249</v>
      </c>
      <c r="CO468" s="257">
        <f t="shared" ref="CO468:CZ468" si="1703">IF(CO466=0,0,CO467/CO466)</f>
        <v>0</v>
      </c>
      <c r="CP468" s="257">
        <f t="shared" si="1703"/>
        <v>0</v>
      </c>
      <c r="CQ468" s="257">
        <f t="shared" si="1703"/>
        <v>0</v>
      </c>
      <c r="CR468" s="257">
        <f t="shared" si="1703"/>
        <v>0</v>
      </c>
      <c r="CS468" s="257">
        <f t="shared" si="1703"/>
        <v>0</v>
      </c>
      <c r="CT468" s="257">
        <f t="shared" si="1703"/>
        <v>0</v>
      </c>
      <c r="CU468" s="257">
        <f t="shared" si="1703"/>
        <v>0</v>
      </c>
      <c r="CV468" s="257">
        <f t="shared" si="1703"/>
        <v>0</v>
      </c>
      <c r="CW468" s="258">
        <f t="shared" si="1703"/>
        <v>0</v>
      </c>
      <c r="CX468" s="258">
        <f t="shared" si="1703"/>
        <v>0</v>
      </c>
      <c r="CY468" s="258">
        <f t="shared" si="1703"/>
        <v>0</v>
      </c>
      <c r="CZ468" s="258">
        <f t="shared" si="1703"/>
        <v>0</v>
      </c>
      <c r="DA468" s="50"/>
      <c r="DB468" s="94"/>
      <c r="DC468" s="95"/>
      <c r="DD468" s="96"/>
      <c r="DE468" s="316" t="s">
        <v>249</v>
      </c>
      <c r="DF468" s="257">
        <f t="shared" ref="DF468" si="1704">IF(DF466=0,0,DF467/DF466)</f>
        <v>0</v>
      </c>
      <c r="DG468" s="50"/>
    </row>
    <row r="469" spans="1:111" s="14" customFormat="1" ht="15" customHeight="1">
      <c r="A469" s="50"/>
      <c r="B469" s="94"/>
      <c r="C469" s="95" t="s">
        <v>75</v>
      </c>
      <c r="D469" s="96"/>
      <c r="E469" s="316" t="s">
        <v>22</v>
      </c>
      <c r="F469" s="69"/>
      <c r="G469" s="86"/>
      <c r="H469" s="81"/>
      <c r="I469" s="86"/>
      <c r="J469" s="81"/>
      <c r="K469" s="86"/>
      <c r="L469" s="81"/>
      <c r="M469" s="77"/>
      <c r="N469" s="66"/>
      <c r="O469" s="74"/>
      <c r="P469" s="66"/>
      <c r="Q469" s="74"/>
      <c r="R469" s="50"/>
      <c r="S469" s="94"/>
      <c r="T469" s="95" t="s">
        <v>75</v>
      </c>
      <c r="U469" s="96"/>
      <c r="V469" s="316" t="s">
        <v>22</v>
      </c>
      <c r="W469" s="69"/>
      <c r="X469" s="86"/>
      <c r="Y469" s="81"/>
      <c r="Z469" s="86"/>
      <c r="AA469" s="81"/>
      <c r="AB469" s="86"/>
      <c r="AC469" s="81"/>
      <c r="AD469" s="77"/>
      <c r="AE469" s="66"/>
      <c r="AF469" s="74"/>
      <c r="AG469" s="66"/>
      <c r="AH469" s="74"/>
      <c r="AI469" s="50"/>
      <c r="AJ469" s="94"/>
      <c r="AK469" s="95" t="s">
        <v>75</v>
      </c>
      <c r="AL469" s="96"/>
      <c r="AM469" s="316" t="s">
        <v>22</v>
      </c>
      <c r="AN469" s="257"/>
      <c r="AO469" s="343"/>
      <c r="AP469" s="343"/>
      <c r="AQ469" s="343"/>
      <c r="AR469" s="343"/>
      <c r="AS469" s="343"/>
      <c r="AT469" s="343"/>
      <c r="AU469" s="257"/>
      <c r="AV469" s="346"/>
      <c r="AW469" s="346"/>
      <c r="AX469" s="346"/>
      <c r="AY469" s="346"/>
      <c r="AZ469" s="50"/>
      <c r="BA469" s="268"/>
      <c r="BB469" s="48"/>
      <c r="BC469" s="94"/>
      <c r="BD469" s="95" t="s">
        <v>75</v>
      </c>
      <c r="BE469" s="96"/>
      <c r="BF469" s="316" t="s">
        <v>22</v>
      </c>
      <c r="BG469" s="257">
        <f t="shared" ref="BG469:BG470" si="1705">F469</f>
        <v>0</v>
      </c>
      <c r="BH469" s="343">
        <f>G469+BG469</f>
        <v>0</v>
      </c>
      <c r="BI469" s="343">
        <f>H469+BH469</f>
        <v>0</v>
      </c>
      <c r="BJ469" s="343">
        <f>I469+BI469</f>
        <v>0</v>
      </c>
      <c r="BK469" s="343">
        <f>J469+BJ469</f>
        <v>0</v>
      </c>
      <c r="BL469" s="343">
        <f>K469+BK469</f>
        <v>0</v>
      </c>
      <c r="BM469" s="343">
        <f>L469+BL469</f>
        <v>0</v>
      </c>
      <c r="BN469" s="257">
        <f>M469+BM469</f>
        <v>0</v>
      </c>
      <c r="BO469" s="346">
        <f>N469+BN469</f>
        <v>0</v>
      </c>
      <c r="BP469" s="346">
        <f>O469+BO469</f>
        <v>0</v>
      </c>
      <c r="BQ469" s="346">
        <f>P469+BP469</f>
        <v>0</v>
      </c>
      <c r="BR469" s="346">
        <f>Q469+BQ469</f>
        <v>0</v>
      </c>
      <c r="BS469" s="50"/>
      <c r="BT469" s="94"/>
      <c r="BU469" s="95" t="s">
        <v>75</v>
      </c>
      <c r="BV469" s="96"/>
      <c r="BW469" s="316" t="s">
        <v>22</v>
      </c>
      <c r="BX469" s="257">
        <f t="shared" ref="BX469:BX470" si="1706">W469</f>
        <v>0</v>
      </c>
      <c r="BY469" s="343">
        <f>X469+BX469</f>
        <v>0</v>
      </c>
      <c r="BZ469" s="343">
        <f>Y469+BY469</f>
        <v>0</v>
      </c>
      <c r="CA469" s="343">
        <f>Z469+BZ469</f>
        <v>0</v>
      </c>
      <c r="CB469" s="343">
        <f>AA469+CA469</f>
        <v>0</v>
      </c>
      <c r="CC469" s="343">
        <f>AB469+CB469</f>
        <v>0</v>
      </c>
      <c r="CD469" s="343">
        <f>AC469+CC469</f>
        <v>0</v>
      </c>
      <c r="CE469" s="257">
        <f>AD469+CD469</f>
        <v>0</v>
      </c>
      <c r="CF469" s="346">
        <f>AE469+CE469</f>
        <v>0</v>
      </c>
      <c r="CG469" s="346">
        <f>AF469+CF469</f>
        <v>0</v>
      </c>
      <c r="CH469" s="346">
        <f>AG469+CG469</f>
        <v>0</v>
      </c>
      <c r="CI469" s="346">
        <f>AH469+CH469</f>
        <v>0</v>
      </c>
      <c r="CJ469" s="50"/>
      <c r="CK469" s="94"/>
      <c r="CL469" s="95" t="s">
        <v>75</v>
      </c>
      <c r="CM469" s="96"/>
      <c r="CN469" s="316" t="s">
        <v>22</v>
      </c>
      <c r="CO469" s="257">
        <f t="shared" ref="CO469:CO470" si="1707">AN469</f>
        <v>0</v>
      </c>
      <c r="CP469" s="343">
        <f>AO469+CO469</f>
        <v>0</v>
      </c>
      <c r="CQ469" s="343">
        <f>AP469+CP469</f>
        <v>0</v>
      </c>
      <c r="CR469" s="343">
        <f>AQ469+CQ469</f>
        <v>0</v>
      </c>
      <c r="CS469" s="343">
        <f>AR469+CR469</f>
        <v>0</v>
      </c>
      <c r="CT469" s="343">
        <f>AS469+CS469</f>
        <v>0</v>
      </c>
      <c r="CU469" s="343">
        <f>AT469+CT469</f>
        <v>0</v>
      </c>
      <c r="CV469" s="257">
        <f>AU469+CU469</f>
        <v>0</v>
      </c>
      <c r="CW469" s="346">
        <f>AV469+CV469</f>
        <v>0</v>
      </c>
      <c r="CX469" s="346">
        <f>AW469+CW469</f>
        <v>0</v>
      </c>
      <c r="CY469" s="346">
        <f>AX469+CX469</f>
        <v>0</v>
      </c>
      <c r="CZ469" s="346">
        <f>AY469+CY469</f>
        <v>0</v>
      </c>
      <c r="DA469" s="50"/>
      <c r="DB469" s="94"/>
      <c r="DC469" s="95" t="s">
        <v>75</v>
      </c>
      <c r="DD469" s="96"/>
      <c r="DE469" s="316" t="s">
        <v>22</v>
      </c>
      <c r="DF469" s="257"/>
      <c r="DG469" s="50"/>
    </row>
    <row r="470" spans="1:111" s="14" customFormat="1" ht="15" customHeight="1">
      <c r="A470" s="50"/>
      <c r="B470" s="94"/>
      <c r="C470" s="95"/>
      <c r="D470" s="96"/>
      <c r="E470" s="316" t="s">
        <v>140</v>
      </c>
      <c r="F470" s="69"/>
      <c r="G470" s="86"/>
      <c r="H470" s="81"/>
      <c r="I470" s="86"/>
      <c r="J470" s="81"/>
      <c r="K470" s="86"/>
      <c r="L470" s="81"/>
      <c r="M470" s="77"/>
      <c r="N470" s="66"/>
      <c r="O470" s="74"/>
      <c r="P470" s="66"/>
      <c r="Q470" s="74"/>
      <c r="R470" s="50"/>
      <c r="S470" s="94"/>
      <c r="T470" s="95"/>
      <c r="U470" s="96"/>
      <c r="V470" s="316" t="s">
        <v>140</v>
      </c>
      <c r="W470" s="69"/>
      <c r="X470" s="86"/>
      <c r="Y470" s="81"/>
      <c r="Z470" s="86"/>
      <c r="AA470" s="81"/>
      <c r="AB470" s="86"/>
      <c r="AC470" s="81"/>
      <c r="AD470" s="77"/>
      <c r="AE470" s="66"/>
      <c r="AF470" s="74"/>
      <c r="AG470" s="66"/>
      <c r="AH470" s="74"/>
      <c r="AI470" s="50"/>
      <c r="AJ470" s="94"/>
      <c r="AK470" s="95"/>
      <c r="AL470" s="96"/>
      <c r="AM470" s="316" t="s">
        <v>140</v>
      </c>
      <c r="AN470" s="257"/>
      <c r="AO470" s="343"/>
      <c r="AP470" s="343"/>
      <c r="AQ470" s="343"/>
      <c r="AR470" s="343"/>
      <c r="AS470" s="343"/>
      <c r="AT470" s="343"/>
      <c r="AU470" s="257"/>
      <c r="AV470" s="346"/>
      <c r="AW470" s="346"/>
      <c r="AX470" s="346"/>
      <c r="AY470" s="346"/>
      <c r="AZ470" s="50"/>
      <c r="BA470" s="268"/>
      <c r="BB470" s="48"/>
      <c r="BC470" s="94"/>
      <c r="BD470" s="95"/>
      <c r="BE470" s="96"/>
      <c r="BF470" s="316" t="s">
        <v>140</v>
      </c>
      <c r="BG470" s="257">
        <f t="shared" si="1705"/>
        <v>0</v>
      </c>
      <c r="BH470" s="343">
        <f>G470+BG470</f>
        <v>0</v>
      </c>
      <c r="BI470" s="343">
        <f>H470+BH470</f>
        <v>0</v>
      </c>
      <c r="BJ470" s="343">
        <f>I470+BI470</f>
        <v>0</v>
      </c>
      <c r="BK470" s="343">
        <f>J470+BJ470</f>
        <v>0</v>
      </c>
      <c r="BL470" s="343">
        <f>K470+BK470</f>
        <v>0</v>
      </c>
      <c r="BM470" s="343">
        <f>L470+BL470</f>
        <v>0</v>
      </c>
      <c r="BN470" s="257">
        <f>M470+BM470</f>
        <v>0</v>
      </c>
      <c r="BO470" s="346">
        <f>N470+BN470</f>
        <v>0</v>
      </c>
      <c r="BP470" s="346">
        <f>O470+BO470</f>
        <v>0</v>
      </c>
      <c r="BQ470" s="346">
        <f>P470+BP470</f>
        <v>0</v>
      </c>
      <c r="BR470" s="346">
        <f>Q470+BQ470</f>
        <v>0</v>
      </c>
      <c r="BS470" s="50"/>
      <c r="BT470" s="94"/>
      <c r="BU470" s="95"/>
      <c r="BV470" s="96"/>
      <c r="BW470" s="316" t="s">
        <v>140</v>
      </c>
      <c r="BX470" s="257">
        <f t="shared" si="1706"/>
        <v>0</v>
      </c>
      <c r="BY470" s="343">
        <f>X470+BX470</f>
        <v>0</v>
      </c>
      <c r="BZ470" s="343">
        <f>Y470+BY470</f>
        <v>0</v>
      </c>
      <c r="CA470" s="343">
        <f>Z470+BZ470</f>
        <v>0</v>
      </c>
      <c r="CB470" s="343">
        <f>AA470+CA470</f>
        <v>0</v>
      </c>
      <c r="CC470" s="343">
        <f>AB470+CB470</f>
        <v>0</v>
      </c>
      <c r="CD470" s="343">
        <f>AC470+CC470</f>
        <v>0</v>
      </c>
      <c r="CE470" s="257">
        <f>AD470+CD470</f>
        <v>0</v>
      </c>
      <c r="CF470" s="346">
        <f>AE470+CE470</f>
        <v>0</v>
      </c>
      <c r="CG470" s="346">
        <f>AF470+CF470</f>
        <v>0</v>
      </c>
      <c r="CH470" s="346">
        <f>AG470+CG470</f>
        <v>0</v>
      </c>
      <c r="CI470" s="346">
        <f>AH470+CH470</f>
        <v>0</v>
      </c>
      <c r="CJ470" s="50"/>
      <c r="CK470" s="94"/>
      <c r="CL470" s="95"/>
      <c r="CM470" s="96"/>
      <c r="CN470" s="316" t="s">
        <v>140</v>
      </c>
      <c r="CO470" s="257">
        <f t="shared" si="1707"/>
        <v>0</v>
      </c>
      <c r="CP470" s="343">
        <f>AO470+CO470</f>
        <v>0</v>
      </c>
      <c r="CQ470" s="343">
        <f>AP470+CP470</f>
        <v>0</v>
      </c>
      <c r="CR470" s="343">
        <f>AQ470+CQ470</f>
        <v>0</v>
      </c>
      <c r="CS470" s="343">
        <f>AR470+CR470</f>
        <v>0</v>
      </c>
      <c r="CT470" s="343">
        <f>AS470+CS470</f>
        <v>0</v>
      </c>
      <c r="CU470" s="343">
        <f>AT470+CT470</f>
        <v>0</v>
      </c>
      <c r="CV470" s="257">
        <f>AU470+CU470</f>
        <v>0</v>
      </c>
      <c r="CW470" s="346">
        <f>AV470+CV470</f>
        <v>0</v>
      </c>
      <c r="CX470" s="346">
        <f>AW470+CW470</f>
        <v>0</v>
      </c>
      <c r="CY470" s="346">
        <f>AX470+CX470</f>
        <v>0</v>
      </c>
      <c r="CZ470" s="346">
        <f>AY470+CY470</f>
        <v>0</v>
      </c>
      <c r="DA470" s="50"/>
      <c r="DB470" s="94"/>
      <c r="DC470" s="95"/>
      <c r="DD470" s="96"/>
      <c r="DE470" s="316" t="s">
        <v>140</v>
      </c>
      <c r="DF470" s="257"/>
      <c r="DG470" s="50"/>
    </row>
    <row r="471" spans="1:111" s="14" customFormat="1" ht="15" customHeight="1">
      <c r="A471" s="50"/>
      <c r="B471" s="94"/>
      <c r="C471" s="95"/>
      <c r="D471" s="96"/>
      <c r="E471" s="316" t="s">
        <v>249</v>
      </c>
      <c r="F471" s="69">
        <f t="shared" si="1698"/>
        <v>0</v>
      </c>
      <c r="G471" s="86">
        <f t="shared" si="1698"/>
        <v>0</v>
      </c>
      <c r="H471" s="81">
        <f t="shared" si="1698"/>
        <v>0</v>
      </c>
      <c r="I471" s="86">
        <f t="shared" si="1698"/>
        <v>0</v>
      </c>
      <c r="J471" s="81">
        <f t="shared" si="1698"/>
        <v>0</v>
      </c>
      <c r="K471" s="86">
        <f t="shared" si="1698"/>
        <v>0</v>
      </c>
      <c r="L471" s="81">
        <f t="shared" si="1698"/>
        <v>0</v>
      </c>
      <c r="M471" s="77">
        <f t="shared" si="1698"/>
        <v>0</v>
      </c>
      <c r="N471" s="66">
        <f t="shared" si="1698"/>
        <v>0</v>
      </c>
      <c r="O471" s="74">
        <f t="shared" si="1698"/>
        <v>0</v>
      </c>
      <c r="P471" s="66">
        <f t="shared" si="1698"/>
        <v>0</v>
      </c>
      <c r="Q471" s="74">
        <f t="shared" si="1698"/>
        <v>0</v>
      </c>
      <c r="R471" s="50"/>
      <c r="S471" s="94"/>
      <c r="T471" s="95"/>
      <c r="U471" s="96"/>
      <c r="V471" s="316" t="s">
        <v>249</v>
      </c>
      <c r="W471" s="69">
        <f t="shared" ref="W471:AH471" si="1708">IF(W469=0,0,W470/W469)</f>
        <v>0</v>
      </c>
      <c r="X471" s="86">
        <f t="shared" si="1708"/>
        <v>0</v>
      </c>
      <c r="Y471" s="81">
        <f t="shared" si="1708"/>
        <v>0</v>
      </c>
      <c r="Z471" s="86">
        <f t="shared" si="1708"/>
        <v>0</v>
      </c>
      <c r="AA471" s="81">
        <f t="shared" si="1708"/>
        <v>0</v>
      </c>
      <c r="AB471" s="86">
        <f t="shared" si="1708"/>
        <v>0</v>
      </c>
      <c r="AC471" s="81">
        <f t="shared" si="1708"/>
        <v>0</v>
      </c>
      <c r="AD471" s="77">
        <f t="shared" si="1708"/>
        <v>0</v>
      </c>
      <c r="AE471" s="66">
        <f t="shared" si="1708"/>
        <v>0</v>
      </c>
      <c r="AF471" s="74">
        <f t="shared" si="1708"/>
        <v>0</v>
      </c>
      <c r="AG471" s="66">
        <f t="shared" si="1708"/>
        <v>0</v>
      </c>
      <c r="AH471" s="74">
        <f t="shared" si="1708"/>
        <v>0</v>
      </c>
      <c r="AI471" s="50"/>
      <c r="AJ471" s="94"/>
      <c r="AK471" s="95"/>
      <c r="AL471" s="96"/>
      <c r="AM471" s="316" t="s">
        <v>249</v>
      </c>
      <c r="AN471" s="257">
        <f t="shared" ref="AN471:AY471" si="1709">IF(AN469=0,0,AN470/AN469)</f>
        <v>0</v>
      </c>
      <c r="AO471" s="343">
        <f t="shared" si="1709"/>
        <v>0</v>
      </c>
      <c r="AP471" s="343">
        <f t="shared" si="1709"/>
        <v>0</v>
      </c>
      <c r="AQ471" s="343">
        <f t="shared" si="1709"/>
        <v>0</v>
      </c>
      <c r="AR471" s="343">
        <f t="shared" si="1709"/>
        <v>0</v>
      </c>
      <c r="AS471" s="343">
        <f t="shared" si="1709"/>
        <v>0</v>
      </c>
      <c r="AT471" s="343">
        <f t="shared" si="1709"/>
        <v>0</v>
      </c>
      <c r="AU471" s="257">
        <f t="shared" si="1709"/>
        <v>0</v>
      </c>
      <c r="AV471" s="346">
        <f t="shared" si="1709"/>
        <v>0</v>
      </c>
      <c r="AW471" s="346">
        <f t="shared" si="1709"/>
        <v>0</v>
      </c>
      <c r="AX471" s="346">
        <f t="shared" si="1709"/>
        <v>0</v>
      </c>
      <c r="AY471" s="346">
        <f t="shared" si="1709"/>
        <v>0</v>
      </c>
      <c r="AZ471" s="50"/>
      <c r="BA471" s="268"/>
      <c r="BB471" s="48"/>
      <c r="BC471" s="94"/>
      <c r="BD471" s="95"/>
      <c r="BE471" s="96"/>
      <c r="BF471" s="316" t="s">
        <v>249</v>
      </c>
      <c r="BG471" s="257">
        <f t="shared" ref="BG471:BR471" si="1710">IF(BG469=0,0,BG470/BG469)</f>
        <v>0</v>
      </c>
      <c r="BH471" s="343">
        <f t="shared" si="1710"/>
        <v>0</v>
      </c>
      <c r="BI471" s="343">
        <f t="shared" si="1710"/>
        <v>0</v>
      </c>
      <c r="BJ471" s="343">
        <f t="shared" si="1710"/>
        <v>0</v>
      </c>
      <c r="BK471" s="343">
        <f t="shared" si="1710"/>
        <v>0</v>
      </c>
      <c r="BL471" s="343">
        <f t="shared" si="1710"/>
        <v>0</v>
      </c>
      <c r="BM471" s="343">
        <f t="shared" si="1710"/>
        <v>0</v>
      </c>
      <c r="BN471" s="257">
        <f t="shared" si="1710"/>
        <v>0</v>
      </c>
      <c r="BO471" s="346">
        <f t="shared" si="1710"/>
        <v>0</v>
      </c>
      <c r="BP471" s="346">
        <f t="shared" si="1710"/>
        <v>0</v>
      </c>
      <c r="BQ471" s="346">
        <f t="shared" si="1710"/>
        <v>0</v>
      </c>
      <c r="BR471" s="346">
        <f t="shared" si="1710"/>
        <v>0</v>
      </c>
      <c r="BS471" s="50"/>
      <c r="BT471" s="94"/>
      <c r="BU471" s="95"/>
      <c r="BV471" s="96"/>
      <c r="BW471" s="316" t="s">
        <v>249</v>
      </c>
      <c r="BX471" s="257">
        <f t="shared" ref="BX471:CI471" si="1711">IF(BX469=0,0,BX470/BX469)</f>
        <v>0</v>
      </c>
      <c r="BY471" s="343">
        <f t="shared" si="1711"/>
        <v>0</v>
      </c>
      <c r="BZ471" s="343">
        <f t="shared" si="1711"/>
        <v>0</v>
      </c>
      <c r="CA471" s="343">
        <f t="shared" si="1711"/>
        <v>0</v>
      </c>
      <c r="CB471" s="343">
        <f t="shared" si="1711"/>
        <v>0</v>
      </c>
      <c r="CC471" s="343">
        <f t="shared" si="1711"/>
        <v>0</v>
      </c>
      <c r="CD471" s="343">
        <f t="shared" si="1711"/>
        <v>0</v>
      </c>
      <c r="CE471" s="257">
        <f t="shared" si="1711"/>
        <v>0</v>
      </c>
      <c r="CF471" s="346">
        <f t="shared" si="1711"/>
        <v>0</v>
      </c>
      <c r="CG471" s="346">
        <f t="shared" si="1711"/>
        <v>0</v>
      </c>
      <c r="CH471" s="346">
        <f t="shared" si="1711"/>
        <v>0</v>
      </c>
      <c r="CI471" s="346">
        <f t="shared" si="1711"/>
        <v>0</v>
      </c>
      <c r="CJ471" s="50"/>
      <c r="CK471" s="94"/>
      <c r="CL471" s="95"/>
      <c r="CM471" s="96"/>
      <c r="CN471" s="316" t="s">
        <v>249</v>
      </c>
      <c r="CO471" s="257">
        <f t="shared" ref="CO471:CZ471" si="1712">IF(CO469=0,0,CO470/CO469)</f>
        <v>0</v>
      </c>
      <c r="CP471" s="343">
        <f t="shared" si="1712"/>
        <v>0</v>
      </c>
      <c r="CQ471" s="343">
        <f t="shared" si="1712"/>
        <v>0</v>
      </c>
      <c r="CR471" s="343">
        <f t="shared" si="1712"/>
        <v>0</v>
      </c>
      <c r="CS471" s="343">
        <f t="shared" si="1712"/>
        <v>0</v>
      </c>
      <c r="CT471" s="343">
        <f t="shared" si="1712"/>
        <v>0</v>
      </c>
      <c r="CU471" s="343">
        <f t="shared" si="1712"/>
        <v>0</v>
      </c>
      <c r="CV471" s="257">
        <f t="shared" si="1712"/>
        <v>0</v>
      </c>
      <c r="CW471" s="346">
        <f t="shared" si="1712"/>
        <v>0</v>
      </c>
      <c r="CX471" s="346">
        <f t="shared" si="1712"/>
        <v>0</v>
      </c>
      <c r="CY471" s="346">
        <f t="shared" si="1712"/>
        <v>0</v>
      </c>
      <c r="CZ471" s="346">
        <f t="shared" si="1712"/>
        <v>0</v>
      </c>
      <c r="DA471" s="50"/>
      <c r="DB471" s="94"/>
      <c r="DC471" s="95"/>
      <c r="DD471" s="96"/>
      <c r="DE471" s="316" t="s">
        <v>249</v>
      </c>
      <c r="DF471" s="257">
        <f t="shared" ref="DF471" si="1713">IF(DF469=0,0,DF470/DF469)</f>
        <v>0</v>
      </c>
      <c r="DG471" s="50"/>
    </row>
    <row r="472" spans="1:111" s="14" customFormat="1" ht="15" customHeight="1">
      <c r="A472" s="50"/>
      <c r="B472" s="94"/>
      <c r="C472" s="95" t="s">
        <v>76</v>
      </c>
      <c r="D472" s="96"/>
      <c r="E472" s="316" t="s">
        <v>22</v>
      </c>
      <c r="F472" s="69"/>
      <c r="G472" s="77"/>
      <c r="H472" s="69"/>
      <c r="I472" s="77"/>
      <c r="J472" s="69"/>
      <c r="K472" s="77"/>
      <c r="L472" s="69"/>
      <c r="M472" s="77"/>
      <c r="N472" s="67"/>
      <c r="O472" s="75"/>
      <c r="P472" s="67"/>
      <c r="Q472" s="75"/>
      <c r="R472" s="50"/>
      <c r="S472" s="94"/>
      <c r="T472" s="95" t="s">
        <v>76</v>
      </c>
      <c r="U472" s="96"/>
      <c r="V472" s="316" t="s">
        <v>22</v>
      </c>
      <c r="W472" s="69"/>
      <c r="X472" s="77"/>
      <c r="Y472" s="69"/>
      <c r="Z472" s="77"/>
      <c r="AA472" s="69"/>
      <c r="AB472" s="77"/>
      <c r="AC472" s="69"/>
      <c r="AD472" s="77"/>
      <c r="AE472" s="67"/>
      <c r="AF472" s="75"/>
      <c r="AG472" s="67"/>
      <c r="AH472" s="75"/>
      <c r="AI472" s="50"/>
      <c r="AJ472" s="94"/>
      <c r="AK472" s="95" t="s">
        <v>76</v>
      </c>
      <c r="AL472" s="96"/>
      <c r="AM472" s="316" t="s">
        <v>22</v>
      </c>
      <c r="AN472" s="257"/>
      <c r="AO472" s="257"/>
      <c r="AP472" s="257"/>
      <c r="AQ472" s="257"/>
      <c r="AR472" s="257"/>
      <c r="AS472" s="257"/>
      <c r="AT472" s="257"/>
      <c r="AU472" s="257"/>
      <c r="AV472" s="258"/>
      <c r="AW472" s="258"/>
      <c r="AX472" s="258"/>
      <c r="AY472" s="258"/>
      <c r="AZ472" s="50"/>
      <c r="BA472" s="268"/>
      <c r="BB472" s="48"/>
      <c r="BC472" s="94"/>
      <c r="BD472" s="95" t="s">
        <v>76</v>
      </c>
      <c r="BE472" s="96"/>
      <c r="BF472" s="316" t="s">
        <v>22</v>
      </c>
      <c r="BG472" s="257">
        <f t="shared" ref="BG472:BG473" si="1714">F472</f>
        <v>0</v>
      </c>
      <c r="BH472" s="257">
        <f>G472+BG472</f>
        <v>0</v>
      </c>
      <c r="BI472" s="257">
        <f>H472+BH472</f>
        <v>0</v>
      </c>
      <c r="BJ472" s="257">
        <f>I472+BI472</f>
        <v>0</v>
      </c>
      <c r="BK472" s="257">
        <f>J472+BJ472</f>
        <v>0</v>
      </c>
      <c r="BL472" s="257">
        <f>K472+BK472</f>
        <v>0</v>
      </c>
      <c r="BM472" s="257">
        <f>L472+BL472</f>
        <v>0</v>
      </c>
      <c r="BN472" s="257">
        <f>M472+BM472</f>
        <v>0</v>
      </c>
      <c r="BO472" s="258">
        <f>N472+BN472</f>
        <v>0</v>
      </c>
      <c r="BP472" s="258">
        <f>O472+BO472</f>
        <v>0</v>
      </c>
      <c r="BQ472" s="258">
        <f>P472+BP472</f>
        <v>0</v>
      </c>
      <c r="BR472" s="258">
        <f>Q472+BQ472</f>
        <v>0</v>
      </c>
      <c r="BS472" s="50"/>
      <c r="BT472" s="94"/>
      <c r="BU472" s="95" t="s">
        <v>76</v>
      </c>
      <c r="BV472" s="96"/>
      <c r="BW472" s="316" t="s">
        <v>22</v>
      </c>
      <c r="BX472" s="257">
        <f t="shared" ref="BX472:BX473" si="1715">W472</f>
        <v>0</v>
      </c>
      <c r="BY472" s="257">
        <f>X472+BX472</f>
        <v>0</v>
      </c>
      <c r="BZ472" s="257">
        <f>Y472+BY472</f>
        <v>0</v>
      </c>
      <c r="CA472" s="257">
        <f>Z472+BZ472</f>
        <v>0</v>
      </c>
      <c r="CB472" s="257">
        <f>AA472+CA472</f>
        <v>0</v>
      </c>
      <c r="CC472" s="257">
        <f>AB472+CB472</f>
        <v>0</v>
      </c>
      <c r="CD472" s="257">
        <f>AC472+CC472</f>
        <v>0</v>
      </c>
      <c r="CE472" s="257">
        <f>AD472+CD472</f>
        <v>0</v>
      </c>
      <c r="CF472" s="258">
        <f>AE472+CE472</f>
        <v>0</v>
      </c>
      <c r="CG472" s="258">
        <f>AF472+CF472</f>
        <v>0</v>
      </c>
      <c r="CH472" s="258">
        <f>AG472+CG472</f>
        <v>0</v>
      </c>
      <c r="CI472" s="258">
        <f>AH472+CH472</f>
        <v>0</v>
      </c>
      <c r="CJ472" s="50"/>
      <c r="CK472" s="94"/>
      <c r="CL472" s="95" t="s">
        <v>76</v>
      </c>
      <c r="CM472" s="96"/>
      <c r="CN472" s="316" t="s">
        <v>22</v>
      </c>
      <c r="CO472" s="257">
        <f t="shared" ref="CO472:CO473" si="1716">AN472</f>
        <v>0</v>
      </c>
      <c r="CP472" s="257">
        <f>AO472+CO472</f>
        <v>0</v>
      </c>
      <c r="CQ472" s="257">
        <f>AP472+CP472</f>
        <v>0</v>
      </c>
      <c r="CR472" s="257">
        <f>AQ472+CQ472</f>
        <v>0</v>
      </c>
      <c r="CS472" s="257">
        <f>AR472+CR472</f>
        <v>0</v>
      </c>
      <c r="CT472" s="257">
        <f>AS472+CS472</f>
        <v>0</v>
      </c>
      <c r="CU472" s="257">
        <f>AT472+CT472</f>
        <v>0</v>
      </c>
      <c r="CV472" s="257">
        <f>AU472+CU472</f>
        <v>0</v>
      </c>
      <c r="CW472" s="258">
        <f>AV472+CV472</f>
        <v>0</v>
      </c>
      <c r="CX472" s="258">
        <f>AW472+CW472</f>
        <v>0</v>
      </c>
      <c r="CY472" s="258">
        <f>AX472+CX472</f>
        <v>0</v>
      </c>
      <c r="CZ472" s="258">
        <f>AY472+CY472</f>
        <v>0</v>
      </c>
      <c r="DA472" s="50"/>
      <c r="DB472" s="94"/>
      <c r="DC472" s="95" t="s">
        <v>76</v>
      </c>
      <c r="DD472" s="96"/>
      <c r="DE472" s="316" t="s">
        <v>22</v>
      </c>
      <c r="DF472" s="257"/>
      <c r="DG472" s="50"/>
    </row>
    <row r="473" spans="1:111" s="14" customFormat="1" ht="15" customHeight="1">
      <c r="A473" s="50"/>
      <c r="B473" s="94"/>
      <c r="C473" s="95"/>
      <c r="D473" s="96"/>
      <c r="E473" s="316" t="s">
        <v>140</v>
      </c>
      <c r="F473" s="69"/>
      <c r="G473" s="77"/>
      <c r="H473" s="69"/>
      <c r="I473" s="77"/>
      <c r="J473" s="69"/>
      <c r="K473" s="77"/>
      <c r="L473" s="69"/>
      <c r="M473" s="77"/>
      <c r="N473" s="67"/>
      <c r="O473" s="75"/>
      <c r="P473" s="67"/>
      <c r="Q473" s="75"/>
      <c r="R473" s="50"/>
      <c r="S473" s="94"/>
      <c r="T473" s="95"/>
      <c r="U473" s="96"/>
      <c r="V473" s="316" t="s">
        <v>140</v>
      </c>
      <c r="W473" s="69"/>
      <c r="X473" s="77"/>
      <c r="Y473" s="69"/>
      <c r="Z473" s="77"/>
      <c r="AA473" s="69"/>
      <c r="AB473" s="77"/>
      <c r="AC473" s="69"/>
      <c r="AD473" s="77"/>
      <c r="AE473" s="67"/>
      <c r="AF473" s="75"/>
      <c r="AG473" s="67"/>
      <c r="AH473" s="75"/>
      <c r="AI473" s="50"/>
      <c r="AJ473" s="94"/>
      <c r="AK473" s="95"/>
      <c r="AL473" s="96"/>
      <c r="AM473" s="316" t="s">
        <v>140</v>
      </c>
      <c r="AN473" s="257"/>
      <c r="AO473" s="257"/>
      <c r="AP473" s="257"/>
      <c r="AQ473" s="257"/>
      <c r="AR473" s="257"/>
      <c r="AS473" s="257"/>
      <c r="AT473" s="257"/>
      <c r="AU473" s="257"/>
      <c r="AV473" s="258"/>
      <c r="AW473" s="258"/>
      <c r="AX473" s="258"/>
      <c r="AY473" s="258"/>
      <c r="AZ473" s="50"/>
      <c r="BA473" s="268"/>
      <c r="BB473" s="48"/>
      <c r="BC473" s="94"/>
      <c r="BD473" s="95"/>
      <c r="BE473" s="96"/>
      <c r="BF473" s="316" t="s">
        <v>140</v>
      </c>
      <c r="BG473" s="257">
        <f t="shared" si="1714"/>
        <v>0</v>
      </c>
      <c r="BH473" s="257">
        <f>G473+BG473</f>
        <v>0</v>
      </c>
      <c r="BI473" s="257">
        <f>H473+BH473</f>
        <v>0</v>
      </c>
      <c r="BJ473" s="257">
        <f>I473+BI473</f>
        <v>0</v>
      </c>
      <c r="BK473" s="257">
        <f>J473+BJ473</f>
        <v>0</v>
      </c>
      <c r="BL473" s="257">
        <f>K473+BK473</f>
        <v>0</v>
      </c>
      <c r="BM473" s="257">
        <f>L473+BL473</f>
        <v>0</v>
      </c>
      <c r="BN473" s="257">
        <f>M473+BM473</f>
        <v>0</v>
      </c>
      <c r="BO473" s="258">
        <f>N473+BN473</f>
        <v>0</v>
      </c>
      <c r="BP473" s="258">
        <f>O473+BO473</f>
        <v>0</v>
      </c>
      <c r="BQ473" s="258">
        <f>P473+BP473</f>
        <v>0</v>
      </c>
      <c r="BR473" s="258">
        <f>Q473+BQ473</f>
        <v>0</v>
      </c>
      <c r="BS473" s="50"/>
      <c r="BT473" s="94"/>
      <c r="BU473" s="95"/>
      <c r="BV473" s="96"/>
      <c r="BW473" s="316" t="s">
        <v>140</v>
      </c>
      <c r="BX473" s="257">
        <f t="shared" si="1715"/>
        <v>0</v>
      </c>
      <c r="BY473" s="257">
        <f>X473+BX473</f>
        <v>0</v>
      </c>
      <c r="BZ473" s="257">
        <f>Y473+BY473</f>
        <v>0</v>
      </c>
      <c r="CA473" s="257">
        <f>Z473+BZ473</f>
        <v>0</v>
      </c>
      <c r="CB473" s="257">
        <f>AA473+CA473</f>
        <v>0</v>
      </c>
      <c r="CC473" s="257">
        <f>AB473+CB473</f>
        <v>0</v>
      </c>
      <c r="CD473" s="257">
        <f>AC473+CC473</f>
        <v>0</v>
      </c>
      <c r="CE473" s="257">
        <f>AD473+CD473</f>
        <v>0</v>
      </c>
      <c r="CF473" s="258">
        <f>AE473+CE473</f>
        <v>0</v>
      </c>
      <c r="CG473" s="258">
        <f>AF473+CF473</f>
        <v>0</v>
      </c>
      <c r="CH473" s="258">
        <f>AG473+CG473</f>
        <v>0</v>
      </c>
      <c r="CI473" s="258">
        <f>AH473+CH473</f>
        <v>0</v>
      </c>
      <c r="CJ473" s="50"/>
      <c r="CK473" s="94"/>
      <c r="CL473" s="95"/>
      <c r="CM473" s="96"/>
      <c r="CN473" s="316" t="s">
        <v>140</v>
      </c>
      <c r="CO473" s="257">
        <f t="shared" si="1716"/>
        <v>0</v>
      </c>
      <c r="CP473" s="257">
        <f>AO473+CO473</f>
        <v>0</v>
      </c>
      <c r="CQ473" s="257">
        <f>AP473+CP473</f>
        <v>0</v>
      </c>
      <c r="CR473" s="257">
        <f>AQ473+CQ473</f>
        <v>0</v>
      </c>
      <c r="CS473" s="257">
        <f>AR473+CR473</f>
        <v>0</v>
      </c>
      <c r="CT473" s="257">
        <f>AS473+CS473</f>
        <v>0</v>
      </c>
      <c r="CU473" s="257">
        <f>AT473+CT473</f>
        <v>0</v>
      </c>
      <c r="CV473" s="257">
        <f>AU473+CU473</f>
        <v>0</v>
      </c>
      <c r="CW473" s="258">
        <f>AV473+CV473</f>
        <v>0</v>
      </c>
      <c r="CX473" s="258">
        <f>AW473+CW473</f>
        <v>0</v>
      </c>
      <c r="CY473" s="258">
        <f>AX473+CX473</f>
        <v>0</v>
      </c>
      <c r="CZ473" s="258">
        <f>AY473+CY473</f>
        <v>0</v>
      </c>
      <c r="DA473" s="50"/>
      <c r="DB473" s="94"/>
      <c r="DC473" s="95"/>
      <c r="DD473" s="96"/>
      <c r="DE473" s="316" t="s">
        <v>140</v>
      </c>
      <c r="DF473" s="257"/>
      <c r="DG473" s="50"/>
    </row>
    <row r="474" spans="1:111" s="14" customFormat="1" ht="15" customHeight="1">
      <c r="A474" s="50"/>
      <c r="B474" s="94"/>
      <c r="C474" s="95"/>
      <c r="D474" s="96"/>
      <c r="E474" s="316" t="s">
        <v>249</v>
      </c>
      <c r="F474" s="69">
        <f t="shared" si="1698"/>
        <v>0</v>
      </c>
      <c r="G474" s="77">
        <f t="shared" si="1698"/>
        <v>0</v>
      </c>
      <c r="H474" s="69">
        <f t="shared" si="1698"/>
        <v>0</v>
      </c>
      <c r="I474" s="77">
        <f t="shared" si="1698"/>
        <v>0</v>
      </c>
      <c r="J474" s="69">
        <f t="shared" si="1698"/>
        <v>0</v>
      </c>
      <c r="K474" s="77">
        <f t="shared" si="1698"/>
        <v>0</v>
      </c>
      <c r="L474" s="69">
        <f t="shared" si="1698"/>
        <v>0</v>
      </c>
      <c r="M474" s="77">
        <f t="shared" si="1698"/>
        <v>0</v>
      </c>
      <c r="N474" s="67">
        <f t="shared" si="1698"/>
        <v>0</v>
      </c>
      <c r="O474" s="75">
        <f t="shared" si="1698"/>
        <v>0</v>
      </c>
      <c r="P474" s="67">
        <f t="shared" si="1698"/>
        <v>0</v>
      </c>
      <c r="Q474" s="75">
        <f t="shared" si="1698"/>
        <v>0</v>
      </c>
      <c r="R474" s="50"/>
      <c r="S474" s="94"/>
      <c r="T474" s="95"/>
      <c r="U474" s="96"/>
      <c r="V474" s="316" t="s">
        <v>249</v>
      </c>
      <c r="W474" s="69">
        <f t="shared" ref="W474:AH474" si="1717">IF(W472=0,0,W473/W472)</f>
        <v>0</v>
      </c>
      <c r="X474" s="77">
        <f t="shared" si="1717"/>
        <v>0</v>
      </c>
      <c r="Y474" s="69">
        <f t="shared" si="1717"/>
        <v>0</v>
      </c>
      <c r="Z474" s="77">
        <f t="shared" si="1717"/>
        <v>0</v>
      </c>
      <c r="AA474" s="69">
        <f t="shared" si="1717"/>
        <v>0</v>
      </c>
      <c r="AB474" s="77">
        <f t="shared" si="1717"/>
        <v>0</v>
      </c>
      <c r="AC474" s="69">
        <f t="shared" si="1717"/>
        <v>0</v>
      </c>
      <c r="AD474" s="77">
        <f t="shared" si="1717"/>
        <v>0</v>
      </c>
      <c r="AE474" s="67">
        <f t="shared" si="1717"/>
        <v>0</v>
      </c>
      <c r="AF474" s="75">
        <f t="shared" si="1717"/>
        <v>0</v>
      </c>
      <c r="AG474" s="67">
        <f t="shared" si="1717"/>
        <v>0</v>
      </c>
      <c r="AH474" s="75">
        <f t="shared" si="1717"/>
        <v>0</v>
      </c>
      <c r="AI474" s="50"/>
      <c r="AJ474" s="94"/>
      <c r="AK474" s="95"/>
      <c r="AL474" s="96"/>
      <c r="AM474" s="316" t="s">
        <v>249</v>
      </c>
      <c r="AN474" s="257">
        <f t="shared" ref="AN474:AY474" si="1718">IF(AN472=0,0,AN473/AN472)</f>
        <v>0</v>
      </c>
      <c r="AO474" s="257">
        <f t="shared" si="1718"/>
        <v>0</v>
      </c>
      <c r="AP474" s="257">
        <f t="shared" si="1718"/>
        <v>0</v>
      </c>
      <c r="AQ474" s="257">
        <f t="shared" si="1718"/>
        <v>0</v>
      </c>
      <c r="AR474" s="257">
        <f t="shared" si="1718"/>
        <v>0</v>
      </c>
      <c r="AS474" s="257">
        <f t="shared" si="1718"/>
        <v>0</v>
      </c>
      <c r="AT474" s="257">
        <f t="shared" si="1718"/>
        <v>0</v>
      </c>
      <c r="AU474" s="257">
        <f t="shared" si="1718"/>
        <v>0</v>
      </c>
      <c r="AV474" s="258">
        <f t="shared" si="1718"/>
        <v>0</v>
      </c>
      <c r="AW474" s="258">
        <f t="shared" si="1718"/>
        <v>0</v>
      </c>
      <c r="AX474" s="258">
        <f t="shared" si="1718"/>
        <v>0</v>
      </c>
      <c r="AY474" s="258">
        <f t="shared" si="1718"/>
        <v>0</v>
      </c>
      <c r="AZ474" s="50"/>
      <c r="BA474" s="268"/>
      <c r="BB474" s="48"/>
      <c r="BC474" s="94"/>
      <c r="BD474" s="95"/>
      <c r="BE474" s="96"/>
      <c r="BF474" s="316" t="s">
        <v>249</v>
      </c>
      <c r="BG474" s="257">
        <f t="shared" ref="BG474:BR474" si="1719">IF(BG472=0,0,BG473/BG472)</f>
        <v>0</v>
      </c>
      <c r="BH474" s="257">
        <f t="shared" si="1719"/>
        <v>0</v>
      </c>
      <c r="BI474" s="257">
        <f t="shared" si="1719"/>
        <v>0</v>
      </c>
      <c r="BJ474" s="257">
        <f t="shared" si="1719"/>
        <v>0</v>
      </c>
      <c r="BK474" s="257">
        <f t="shared" si="1719"/>
        <v>0</v>
      </c>
      <c r="BL474" s="257">
        <f t="shared" si="1719"/>
        <v>0</v>
      </c>
      <c r="BM474" s="257">
        <f t="shared" si="1719"/>
        <v>0</v>
      </c>
      <c r="BN474" s="257">
        <f t="shared" si="1719"/>
        <v>0</v>
      </c>
      <c r="BO474" s="258">
        <f t="shared" si="1719"/>
        <v>0</v>
      </c>
      <c r="BP474" s="258">
        <f t="shared" si="1719"/>
        <v>0</v>
      </c>
      <c r="BQ474" s="258">
        <f t="shared" si="1719"/>
        <v>0</v>
      </c>
      <c r="BR474" s="258">
        <f t="shared" si="1719"/>
        <v>0</v>
      </c>
      <c r="BS474" s="50"/>
      <c r="BT474" s="94"/>
      <c r="BU474" s="95"/>
      <c r="BV474" s="96"/>
      <c r="BW474" s="316" t="s">
        <v>249</v>
      </c>
      <c r="BX474" s="257">
        <f t="shared" ref="BX474:CI474" si="1720">IF(BX472=0,0,BX473/BX472)</f>
        <v>0</v>
      </c>
      <c r="BY474" s="257">
        <f t="shared" si="1720"/>
        <v>0</v>
      </c>
      <c r="BZ474" s="257">
        <f t="shared" si="1720"/>
        <v>0</v>
      </c>
      <c r="CA474" s="257">
        <f t="shared" si="1720"/>
        <v>0</v>
      </c>
      <c r="CB474" s="257">
        <f t="shared" si="1720"/>
        <v>0</v>
      </c>
      <c r="CC474" s="257">
        <f t="shared" si="1720"/>
        <v>0</v>
      </c>
      <c r="CD474" s="257">
        <f t="shared" si="1720"/>
        <v>0</v>
      </c>
      <c r="CE474" s="257">
        <f t="shared" si="1720"/>
        <v>0</v>
      </c>
      <c r="CF474" s="258">
        <f t="shared" si="1720"/>
        <v>0</v>
      </c>
      <c r="CG474" s="258">
        <f t="shared" si="1720"/>
        <v>0</v>
      </c>
      <c r="CH474" s="258">
        <f t="shared" si="1720"/>
        <v>0</v>
      </c>
      <c r="CI474" s="258">
        <f t="shared" si="1720"/>
        <v>0</v>
      </c>
      <c r="CJ474" s="50"/>
      <c r="CK474" s="94"/>
      <c r="CL474" s="95"/>
      <c r="CM474" s="96"/>
      <c r="CN474" s="316" t="s">
        <v>249</v>
      </c>
      <c r="CO474" s="257">
        <f t="shared" ref="CO474:CZ474" si="1721">IF(CO472=0,0,CO473/CO472)</f>
        <v>0</v>
      </c>
      <c r="CP474" s="257">
        <f t="shared" si="1721"/>
        <v>0</v>
      </c>
      <c r="CQ474" s="257">
        <f t="shared" si="1721"/>
        <v>0</v>
      </c>
      <c r="CR474" s="257">
        <f t="shared" si="1721"/>
        <v>0</v>
      </c>
      <c r="CS474" s="257">
        <f t="shared" si="1721"/>
        <v>0</v>
      </c>
      <c r="CT474" s="257">
        <f t="shared" si="1721"/>
        <v>0</v>
      </c>
      <c r="CU474" s="257">
        <f t="shared" si="1721"/>
        <v>0</v>
      </c>
      <c r="CV474" s="257">
        <f t="shared" si="1721"/>
        <v>0</v>
      </c>
      <c r="CW474" s="258">
        <f t="shared" si="1721"/>
        <v>0</v>
      </c>
      <c r="CX474" s="258">
        <f t="shared" si="1721"/>
        <v>0</v>
      </c>
      <c r="CY474" s="258">
        <f t="shared" si="1721"/>
        <v>0</v>
      </c>
      <c r="CZ474" s="258">
        <f t="shared" si="1721"/>
        <v>0</v>
      </c>
      <c r="DA474" s="50"/>
      <c r="DB474" s="94"/>
      <c r="DC474" s="95"/>
      <c r="DD474" s="96"/>
      <c r="DE474" s="316" t="s">
        <v>249</v>
      </c>
      <c r="DF474" s="257">
        <f t="shared" ref="DF474" si="1722">IF(DF472=0,0,DF473/DF472)</f>
        <v>0</v>
      </c>
      <c r="DG474" s="50"/>
    </row>
    <row r="475" spans="1:111" s="14" customFormat="1" ht="15" customHeight="1">
      <c r="A475" s="50"/>
      <c r="B475" s="94"/>
      <c r="C475" s="95" t="s">
        <v>77</v>
      </c>
      <c r="D475" s="96"/>
      <c r="E475" s="316" t="s">
        <v>22</v>
      </c>
      <c r="F475" s="69"/>
      <c r="G475" s="86"/>
      <c r="H475" s="81"/>
      <c r="I475" s="86"/>
      <c r="J475" s="81"/>
      <c r="K475" s="86"/>
      <c r="L475" s="81"/>
      <c r="M475" s="77"/>
      <c r="N475" s="66"/>
      <c r="O475" s="74"/>
      <c r="P475" s="66"/>
      <c r="Q475" s="74"/>
      <c r="R475" s="50"/>
      <c r="S475" s="94"/>
      <c r="T475" s="95" t="s">
        <v>77</v>
      </c>
      <c r="U475" s="96"/>
      <c r="V475" s="316" t="s">
        <v>22</v>
      </c>
      <c r="W475" s="69"/>
      <c r="X475" s="86"/>
      <c r="Y475" s="81"/>
      <c r="Z475" s="86"/>
      <c r="AA475" s="81"/>
      <c r="AB475" s="86"/>
      <c r="AC475" s="81"/>
      <c r="AD475" s="77"/>
      <c r="AE475" s="66"/>
      <c r="AF475" s="74"/>
      <c r="AG475" s="66"/>
      <c r="AH475" s="74"/>
      <c r="AI475" s="50"/>
      <c r="AJ475" s="94"/>
      <c r="AK475" s="95" t="s">
        <v>77</v>
      </c>
      <c r="AL475" s="96"/>
      <c r="AM475" s="316" t="s">
        <v>22</v>
      </c>
      <c r="AN475" s="257"/>
      <c r="AO475" s="343"/>
      <c r="AP475" s="343"/>
      <c r="AQ475" s="343"/>
      <c r="AR475" s="343"/>
      <c r="AS475" s="343"/>
      <c r="AT475" s="343"/>
      <c r="AU475" s="257"/>
      <c r="AV475" s="346"/>
      <c r="AW475" s="346"/>
      <c r="AX475" s="346"/>
      <c r="AY475" s="346"/>
      <c r="AZ475" s="50"/>
      <c r="BA475" s="268"/>
      <c r="BB475" s="48"/>
      <c r="BC475" s="94"/>
      <c r="BD475" s="95" t="s">
        <v>77</v>
      </c>
      <c r="BE475" s="96"/>
      <c r="BF475" s="316" t="s">
        <v>22</v>
      </c>
      <c r="BG475" s="257">
        <f t="shared" ref="BG475:BG476" si="1723">F475</f>
        <v>0</v>
      </c>
      <c r="BH475" s="343">
        <f>G475+BG475</f>
        <v>0</v>
      </c>
      <c r="BI475" s="343">
        <f>H475+BH475</f>
        <v>0</v>
      </c>
      <c r="BJ475" s="343">
        <f>I475+BI475</f>
        <v>0</v>
      </c>
      <c r="BK475" s="343">
        <f>J475+BJ475</f>
        <v>0</v>
      </c>
      <c r="BL475" s="343">
        <f>K475+BK475</f>
        <v>0</v>
      </c>
      <c r="BM475" s="343">
        <f>L475+BL475</f>
        <v>0</v>
      </c>
      <c r="BN475" s="257">
        <f>M475+BM475</f>
        <v>0</v>
      </c>
      <c r="BO475" s="346">
        <f>N475+BN475</f>
        <v>0</v>
      </c>
      <c r="BP475" s="346">
        <f>O475+BO475</f>
        <v>0</v>
      </c>
      <c r="BQ475" s="346">
        <f>P475+BP475</f>
        <v>0</v>
      </c>
      <c r="BR475" s="346">
        <f>Q475+BQ475</f>
        <v>0</v>
      </c>
      <c r="BS475" s="50"/>
      <c r="BT475" s="94"/>
      <c r="BU475" s="95" t="s">
        <v>77</v>
      </c>
      <c r="BV475" s="96"/>
      <c r="BW475" s="316" t="s">
        <v>22</v>
      </c>
      <c r="BX475" s="257">
        <f t="shared" ref="BX475:BX476" si="1724">W475</f>
        <v>0</v>
      </c>
      <c r="BY475" s="343">
        <f>X475+BX475</f>
        <v>0</v>
      </c>
      <c r="BZ475" s="343">
        <f>Y475+BY475</f>
        <v>0</v>
      </c>
      <c r="CA475" s="343">
        <f>Z475+BZ475</f>
        <v>0</v>
      </c>
      <c r="CB475" s="343">
        <f>AA475+CA475</f>
        <v>0</v>
      </c>
      <c r="CC475" s="343">
        <f>AB475+CB475</f>
        <v>0</v>
      </c>
      <c r="CD475" s="343">
        <f>AC475+CC475</f>
        <v>0</v>
      </c>
      <c r="CE475" s="257">
        <f>AD475+CD475</f>
        <v>0</v>
      </c>
      <c r="CF475" s="346">
        <f>AE475+CE475</f>
        <v>0</v>
      </c>
      <c r="CG475" s="346">
        <f>AF475+CF475</f>
        <v>0</v>
      </c>
      <c r="CH475" s="346">
        <f>AG475+CG475</f>
        <v>0</v>
      </c>
      <c r="CI475" s="346">
        <f>AH475+CH475</f>
        <v>0</v>
      </c>
      <c r="CJ475" s="50"/>
      <c r="CK475" s="94"/>
      <c r="CL475" s="95" t="s">
        <v>77</v>
      </c>
      <c r="CM475" s="96"/>
      <c r="CN475" s="316" t="s">
        <v>22</v>
      </c>
      <c r="CO475" s="257">
        <f t="shared" ref="CO475:CO476" si="1725">AN475</f>
        <v>0</v>
      </c>
      <c r="CP475" s="343">
        <f>AO475+CO475</f>
        <v>0</v>
      </c>
      <c r="CQ475" s="343">
        <f>AP475+CP475</f>
        <v>0</v>
      </c>
      <c r="CR475" s="343">
        <f>AQ475+CQ475</f>
        <v>0</v>
      </c>
      <c r="CS475" s="343">
        <f>AR475+CR475</f>
        <v>0</v>
      </c>
      <c r="CT475" s="343">
        <f>AS475+CS475</f>
        <v>0</v>
      </c>
      <c r="CU475" s="343">
        <f>AT475+CT475</f>
        <v>0</v>
      </c>
      <c r="CV475" s="257">
        <f>AU475+CU475</f>
        <v>0</v>
      </c>
      <c r="CW475" s="346">
        <f>AV475+CV475</f>
        <v>0</v>
      </c>
      <c r="CX475" s="346">
        <f>AW475+CW475</f>
        <v>0</v>
      </c>
      <c r="CY475" s="346">
        <f>AX475+CX475</f>
        <v>0</v>
      </c>
      <c r="CZ475" s="346">
        <f>AY475+CY475</f>
        <v>0</v>
      </c>
      <c r="DA475" s="50"/>
      <c r="DB475" s="94"/>
      <c r="DC475" s="95" t="s">
        <v>77</v>
      </c>
      <c r="DD475" s="96"/>
      <c r="DE475" s="316" t="s">
        <v>22</v>
      </c>
      <c r="DF475" s="257"/>
      <c r="DG475" s="50"/>
    </row>
    <row r="476" spans="1:111" s="14" customFormat="1" ht="15" customHeight="1">
      <c r="A476" s="50"/>
      <c r="B476" s="94"/>
      <c r="C476" s="95"/>
      <c r="D476" s="96"/>
      <c r="E476" s="316" t="s">
        <v>140</v>
      </c>
      <c r="F476" s="69"/>
      <c r="G476" s="86"/>
      <c r="H476" s="81"/>
      <c r="I476" s="86"/>
      <c r="J476" s="81"/>
      <c r="K476" s="86"/>
      <c r="L476" s="81"/>
      <c r="M476" s="77"/>
      <c r="N476" s="66"/>
      <c r="O476" s="74"/>
      <c r="P476" s="66"/>
      <c r="Q476" s="74"/>
      <c r="R476" s="50"/>
      <c r="S476" s="94"/>
      <c r="T476" s="95"/>
      <c r="U476" s="96"/>
      <c r="V476" s="316" t="s">
        <v>140</v>
      </c>
      <c r="W476" s="69"/>
      <c r="X476" s="86"/>
      <c r="Y476" s="81"/>
      <c r="Z476" s="86"/>
      <c r="AA476" s="81"/>
      <c r="AB476" s="86"/>
      <c r="AC476" s="81"/>
      <c r="AD476" s="77"/>
      <c r="AE476" s="66"/>
      <c r="AF476" s="74"/>
      <c r="AG476" s="66"/>
      <c r="AH476" s="74"/>
      <c r="AI476" s="50"/>
      <c r="AJ476" s="94"/>
      <c r="AK476" s="95"/>
      <c r="AL476" s="96"/>
      <c r="AM476" s="316" t="s">
        <v>140</v>
      </c>
      <c r="AN476" s="257"/>
      <c r="AO476" s="343"/>
      <c r="AP476" s="343"/>
      <c r="AQ476" s="343"/>
      <c r="AR476" s="343"/>
      <c r="AS476" s="343"/>
      <c r="AT476" s="343"/>
      <c r="AU476" s="257"/>
      <c r="AV476" s="346"/>
      <c r="AW476" s="346"/>
      <c r="AX476" s="346"/>
      <c r="AY476" s="346"/>
      <c r="AZ476" s="50"/>
      <c r="BA476" s="268"/>
      <c r="BB476" s="48"/>
      <c r="BC476" s="94"/>
      <c r="BD476" s="95"/>
      <c r="BE476" s="96"/>
      <c r="BF476" s="316" t="s">
        <v>140</v>
      </c>
      <c r="BG476" s="257">
        <f t="shared" si="1723"/>
        <v>0</v>
      </c>
      <c r="BH476" s="343">
        <f>G476+BG476</f>
        <v>0</v>
      </c>
      <c r="BI476" s="343">
        <f>H476+BH476</f>
        <v>0</v>
      </c>
      <c r="BJ476" s="343">
        <f>I476+BI476</f>
        <v>0</v>
      </c>
      <c r="BK476" s="343">
        <f>J476+BJ476</f>
        <v>0</v>
      </c>
      <c r="BL476" s="343">
        <f>K476+BK476</f>
        <v>0</v>
      </c>
      <c r="BM476" s="343">
        <f>L476+BL476</f>
        <v>0</v>
      </c>
      <c r="BN476" s="257">
        <f>M476+BM476</f>
        <v>0</v>
      </c>
      <c r="BO476" s="346">
        <f>N476+BN476</f>
        <v>0</v>
      </c>
      <c r="BP476" s="346">
        <f>O476+BO476</f>
        <v>0</v>
      </c>
      <c r="BQ476" s="346">
        <f>P476+BP476</f>
        <v>0</v>
      </c>
      <c r="BR476" s="346">
        <f>Q476+BQ476</f>
        <v>0</v>
      </c>
      <c r="BS476" s="50"/>
      <c r="BT476" s="94"/>
      <c r="BU476" s="95"/>
      <c r="BV476" s="96"/>
      <c r="BW476" s="316" t="s">
        <v>140</v>
      </c>
      <c r="BX476" s="257">
        <f t="shared" si="1724"/>
        <v>0</v>
      </c>
      <c r="BY476" s="343">
        <f>X476+BX476</f>
        <v>0</v>
      </c>
      <c r="BZ476" s="343">
        <f>Y476+BY476</f>
        <v>0</v>
      </c>
      <c r="CA476" s="343">
        <f>Z476+BZ476</f>
        <v>0</v>
      </c>
      <c r="CB476" s="343">
        <f>AA476+CA476</f>
        <v>0</v>
      </c>
      <c r="CC476" s="343">
        <f>AB476+CB476</f>
        <v>0</v>
      </c>
      <c r="CD476" s="343">
        <f>AC476+CC476</f>
        <v>0</v>
      </c>
      <c r="CE476" s="257">
        <f>AD476+CD476</f>
        <v>0</v>
      </c>
      <c r="CF476" s="346">
        <f>AE476+CE476</f>
        <v>0</v>
      </c>
      <c r="CG476" s="346">
        <f>AF476+CF476</f>
        <v>0</v>
      </c>
      <c r="CH476" s="346">
        <f>AG476+CG476</f>
        <v>0</v>
      </c>
      <c r="CI476" s="346">
        <f>AH476+CH476</f>
        <v>0</v>
      </c>
      <c r="CJ476" s="50"/>
      <c r="CK476" s="94"/>
      <c r="CL476" s="95"/>
      <c r="CM476" s="96"/>
      <c r="CN476" s="316" t="s">
        <v>140</v>
      </c>
      <c r="CO476" s="257">
        <f t="shared" si="1725"/>
        <v>0</v>
      </c>
      <c r="CP476" s="343">
        <f>AO476+CO476</f>
        <v>0</v>
      </c>
      <c r="CQ476" s="343">
        <f>AP476+CP476</f>
        <v>0</v>
      </c>
      <c r="CR476" s="343">
        <f>AQ476+CQ476</f>
        <v>0</v>
      </c>
      <c r="CS476" s="343">
        <f>AR476+CR476</f>
        <v>0</v>
      </c>
      <c r="CT476" s="343">
        <f>AS476+CS476</f>
        <v>0</v>
      </c>
      <c r="CU476" s="343">
        <f>AT476+CT476</f>
        <v>0</v>
      </c>
      <c r="CV476" s="257">
        <f>AU476+CU476</f>
        <v>0</v>
      </c>
      <c r="CW476" s="346">
        <f>AV476+CV476</f>
        <v>0</v>
      </c>
      <c r="CX476" s="346">
        <f>AW476+CW476</f>
        <v>0</v>
      </c>
      <c r="CY476" s="346">
        <f>AX476+CX476</f>
        <v>0</v>
      </c>
      <c r="CZ476" s="346">
        <f>AY476+CY476</f>
        <v>0</v>
      </c>
      <c r="DA476" s="50"/>
      <c r="DB476" s="94"/>
      <c r="DC476" s="95"/>
      <c r="DD476" s="96"/>
      <c r="DE476" s="316" t="s">
        <v>140</v>
      </c>
      <c r="DF476" s="257"/>
      <c r="DG476" s="50"/>
    </row>
    <row r="477" spans="1:111" s="14" customFormat="1" ht="15" customHeight="1">
      <c r="A477" s="50"/>
      <c r="B477" s="94"/>
      <c r="C477" s="95"/>
      <c r="D477" s="96"/>
      <c r="E477" s="316" t="s">
        <v>249</v>
      </c>
      <c r="F477" s="69">
        <f t="shared" si="1698"/>
        <v>0</v>
      </c>
      <c r="G477" s="86">
        <f t="shared" si="1698"/>
        <v>0</v>
      </c>
      <c r="H477" s="81">
        <f t="shared" si="1698"/>
        <v>0</v>
      </c>
      <c r="I477" s="86">
        <f t="shared" si="1698"/>
        <v>0</v>
      </c>
      <c r="J477" s="81">
        <f t="shared" si="1698"/>
        <v>0</v>
      </c>
      <c r="K477" s="86">
        <f t="shared" si="1698"/>
        <v>0</v>
      </c>
      <c r="L477" s="81">
        <f t="shared" si="1698"/>
        <v>0</v>
      </c>
      <c r="M477" s="77">
        <f t="shared" si="1698"/>
        <v>0</v>
      </c>
      <c r="N477" s="66">
        <f t="shared" si="1698"/>
        <v>0</v>
      </c>
      <c r="O477" s="74">
        <f t="shared" si="1698"/>
        <v>0</v>
      </c>
      <c r="P477" s="66">
        <f t="shared" si="1698"/>
        <v>0</v>
      </c>
      <c r="Q477" s="74">
        <f t="shared" si="1698"/>
        <v>0</v>
      </c>
      <c r="R477" s="50"/>
      <c r="S477" s="94"/>
      <c r="T477" s="95"/>
      <c r="U477" s="96"/>
      <c r="V477" s="316" t="s">
        <v>249</v>
      </c>
      <c r="W477" s="69">
        <f t="shared" ref="W477:AH477" si="1726">IF(W475=0,0,W476/W475)</f>
        <v>0</v>
      </c>
      <c r="X477" s="86">
        <f t="shared" si="1726"/>
        <v>0</v>
      </c>
      <c r="Y477" s="81">
        <f t="shared" si="1726"/>
        <v>0</v>
      </c>
      <c r="Z477" s="86">
        <f t="shared" si="1726"/>
        <v>0</v>
      </c>
      <c r="AA477" s="81">
        <f t="shared" si="1726"/>
        <v>0</v>
      </c>
      <c r="AB477" s="86">
        <f t="shared" si="1726"/>
        <v>0</v>
      </c>
      <c r="AC477" s="81">
        <f t="shared" si="1726"/>
        <v>0</v>
      </c>
      <c r="AD477" s="77">
        <f t="shared" si="1726"/>
        <v>0</v>
      </c>
      <c r="AE477" s="66">
        <f t="shared" si="1726"/>
        <v>0</v>
      </c>
      <c r="AF477" s="74">
        <f t="shared" si="1726"/>
        <v>0</v>
      </c>
      <c r="AG477" s="66">
        <f t="shared" si="1726"/>
        <v>0</v>
      </c>
      <c r="AH477" s="74">
        <f t="shared" si="1726"/>
        <v>0</v>
      </c>
      <c r="AI477" s="50"/>
      <c r="AJ477" s="94"/>
      <c r="AK477" s="95"/>
      <c r="AL477" s="96"/>
      <c r="AM477" s="316" t="s">
        <v>249</v>
      </c>
      <c r="AN477" s="257">
        <f t="shared" ref="AN477:AY477" si="1727">IF(AN475=0,0,AN476/AN475)</f>
        <v>0</v>
      </c>
      <c r="AO477" s="343">
        <f t="shared" si="1727"/>
        <v>0</v>
      </c>
      <c r="AP477" s="343">
        <f t="shared" si="1727"/>
        <v>0</v>
      </c>
      <c r="AQ477" s="343">
        <f t="shared" si="1727"/>
        <v>0</v>
      </c>
      <c r="AR477" s="343">
        <f t="shared" si="1727"/>
        <v>0</v>
      </c>
      <c r="AS477" s="343">
        <f t="shared" si="1727"/>
        <v>0</v>
      </c>
      <c r="AT477" s="343">
        <f t="shared" si="1727"/>
        <v>0</v>
      </c>
      <c r="AU477" s="257">
        <f t="shared" si="1727"/>
        <v>0</v>
      </c>
      <c r="AV477" s="346">
        <f t="shared" si="1727"/>
        <v>0</v>
      </c>
      <c r="AW477" s="346">
        <f t="shared" si="1727"/>
        <v>0</v>
      </c>
      <c r="AX477" s="346">
        <f t="shared" si="1727"/>
        <v>0</v>
      </c>
      <c r="AY477" s="346">
        <f t="shared" si="1727"/>
        <v>0</v>
      </c>
      <c r="AZ477" s="50"/>
      <c r="BA477" s="268"/>
      <c r="BB477" s="48"/>
      <c r="BC477" s="94"/>
      <c r="BD477" s="95"/>
      <c r="BE477" s="96"/>
      <c r="BF477" s="316" t="s">
        <v>249</v>
      </c>
      <c r="BG477" s="257">
        <f t="shared" ref="BG477:BR477" si="1728">IF(BG475=0,0,BG476/BG475)</f>
        <v>0</v>
      </c>
      <c r="BH477" s="343">
        <f t="shared" si="1728"/>
        <v>0</v>
      </c>
      <c r="BI477" s="343">
        <f t="shared" si="1728"/>
        <v>0</v>
      </c>
      <c r="BJ477" s="343">
        <f t="shared" si="1728"/>
        <v>0</v>
      </c>
      <c r="BK477" s="343">
        <f t="shared" si="1728"/>
        <v>0</v>
      </c>
      <c r="BL477" s="343">
        <f t="shared" si="1728"/>
        <v>0</v>
      </c>
      <c r="BM477" s="343">
        <f t="shared" si="1728"/>
        <v>0</v>
      </c>
      <c r="BN477" s="257">
        <f t="shared" si="1728"/>
        <v>0</v>
      </c>
      <c r="BO477" s="346">
        <f t="shared" si="1728"/>
        <v>0</v>
      </c>
      <c r="BP477" s="346">
        <f t="shared" si="1728"/>
        <v>0</v>
      </c>
      <c r="BQ477" s="346">
        <f t="shared" si="1728"/>
        <v>0</v>
      </c>
      <c r="BR477" s="346">
        <f t="shared" si="1728"/>
        <v>0</v>
      </c>
      <c r="BS477" s="50"/>
      <c r="BT477" s="94"/>
      <c r="BU477" s="95"/>
      <c r="BV477" s="96"/>
      <c r="BW477" s="316" t="s">
        <v>249</v>
      </c>
      <c r="BX477" s="257">
        <f t="shared" ref="BX477:CI477" si="1729">IF(BX475=0,0,BX476/BX475)</f>
        <v>0</v>
      </c>
      <c r="BY477" s="343">
        <f t="shared" si="1729"/>
        <v>0</v>
      </c>
      <c r="BZ477" s="343">
        <f t="shared" si="1729"/>
        <v>0</v>
      </c>
      <c r="CA477" s="343">
        <f t="shared" si="1729"/>
        <v>0</v>
      </c>
      <c r="CB477" s="343">
        <f t="shared" si="1729"/>
        <v>0</v>
      </c>
      <c r="CC477" s="343">
        <f t="shared" si="1729"/>
        <v>0</v>
      </c>
      <c r="CD477" s="343">
        <f t="shared" si="1729"/>
        <v>0</v>
      </c>
      <c r="CE477" s="257">
        <f t="shared" si="1729"/>
        <v>0</v>
      </c>
      <c r="CF477" s="346">
        <f t="shared" si="1729"/>
        <v>0</v>
      </c>
      <c r="CG477" s="346">
        <f t="shared" si="1729"/>
        <v>0</v>
      </c>
      <c r="CH477" s="346">
        <f t="shared" si="1729"/>
        <v>0</v>
      </c>
      <c r="CI477" s="346">
        <f t="shared" si="1729"/>
        <v>0</v>
      </c>
      <c r="CJ477" s="50"/>
      <c r="CK477" s="94"/>
      <c r="CL477" s="95"/>
      <c r="CM477" s="96"/>
      <c r="CN477" s="316" t="s">
        <v>249</v>
      </c>
      <c r="CO477" s="257">
        <f t="shared" ref="CO477:CZ477" si="1730">IF(CO475=0,0,CO476/CO475)</f>
        <v>0</v>
      </c>
      <c r="CP477" s="343">
        <f t="shared" si="1730"/>
        <v>0</v>
      </c>
      <c r="CQ477" s="343">
        <f t="shared" si="1730"/>
        <v>0</v>
      </c>
      <c r="CR477" s="343">
        <f t="shared" si="1730"/>
        <v>0</v>
      </c>
      <c r="CS477" s="343">
        <f t="shared" si="1730"/>
        <v>0</v>
      </c>
      <c r="CT477" s="343">
        <f t="shared" si="1730"/>
        <v>0</v>
      </c>
      <c r="CU477" s="343">
        <f t="shared" si="1730"/>
        <v>0</v>
      </c>
      <c r="CV477" s="257">
        <f t="shared" si="1730"/>
        <v>0</v>
      </c>
      <c r="CW477" s="346">
        <f t="shared" si="1730"/>
        <v>0</v>
      </c>
      <c r="CX477" s="346">
        <f t="shared" si="1730"/>
        <v>0</v>
      </c>
      <c r="CY477" s="346">
        <f t="shared" si="1730"/>
        <v>0</v>
      </c>
      <c r="CZ477" s="346">
        <f t="shared" si="1730"/>
        <v>0</v>
      </c>
      <c r="DA477" s="50"/>
      <c r="DB477" s="94"/>
      <c r="DC477" s="95"/>
      <c r="DD477" s="96"/>
      <c r="DE477" s="316" t="s">
        <v>249</v>
      </c>
      <c r="DF477" s="257">
        <f t="shared" ref="DF477" si="1731">IF(DF475=0,0,DF476/DF475)</f>
        <v>0</v>
      </c>
      <c r="DG477" s="50"/>
    </row>
    <row r="478" spans="1:111" s="14" customFormat="1" ht="15" customHeight="1">
      <c r="A478" s="50"/>
      <c r="B478" s="94"/>
      <c r="C478" s="95" t="s">
        <v>78</v>
      </c>
      <c r="D478" s="96"/>
      <c r="E478" s="316" t="s">
        <v>22</v>
      </c>
      <c r="F478" s="69"/>
      <c r="G478" s="77"/>
      <c r="H478" s="69"/>
      <c r="I478" s="77"/>
      <c r="J478" s="69"/>
      <c r="K478" s="77"/>
      <c r="L478" s="69"/>
      <c r="M478" s="77"/>
      <c r="N478" s="67"/>
      <c r="O478" s="75"/>
      <c r="P478" s="67"/>
      <c r="Q478" s="75"/>
      <c r="R478" s="50"/>
      <c r="S478" s="94"/>
      <c r="T478" s="95" t="s">
        <v>78</v>
      </c>
      <c r="U478" s="96"/>
      <c r="V478" s="316" t="s">
        <v>22</v>
      </c>
      <c r="W478" s="69"/>
      <c r="X478" s="77"/>
      <c r="Y478" s="69"/>
      <c r="Z478" s="77"/>
      <c r="AA478" s="69"/>
      <c r="AB478" s="77"/>
      <c r="AC478" s="69"/>
      <c r="AD478" s="77"/>
      <c r="AE478" s="67"/>
      <c r="AF478" s="75"/>
      <c r="AG478" s="67"/>
      <c r="AH478" s="75"/>
      <c r="AI478" s="50"/>
      <c r="AJ478" s="94"/>
      <c r="AK478" s="95" t="s">
        <v>78</v>
      </c>
      <c r="AL478" s="96"/>
      <c r="AM478" s="316" t="s">
        <v>22</v>
      </c>
      <c r="AN478" s="257"/>
      <c r="AO478" s="257"/>
      <c r="AP478" s="257"/>
      <c r="AQ478" s="257"/>
      <c r="AR478" s="257"/>
      <c r="AS478" s="257"/>
      <c r="AT478" s="257"/>
      <c r="AU478" s="257"/>
      <c r="AV478" s="258"/>
      <c r="AW478" s="258"/>
      <c r="AX478" s="258"/>
      <c r="AY478" s="258"/>
      <c r="AZ478" s="50"/>
      <c r="BA478" s="268"/>
      <c r="BB478" s="48"/>
      <c r="BC478" s="94"/>
      <c r="BD478" s="95" t="s">
        <v>78</v>
      </c>
      <c r="BE478" s="96"/>
      <c r="BF478" s="316" t="s">
        <v>22</v>
      </c>
      <c r="BG478" s="257">
        <f t="shared" ref="BG478:BG479" si="1732">F478</f>
        <v>0</v>
      </c>
      <c r="BH478" s="257">
        <f>G478+BG478</f>
        <v>0</v>
      </c>
      <c r="BI478" s="257">
        <f>H478+BH478</f>
        <v>0</v>
      </c>
      <c r="BJ478" s="257">
        <f>I478+BI478</f>
        <v>0</v>
      </c>
      <c r="BK478" s="257">
        <f>J478+BJ478</f>
        <v>0</v>
      </c>
      <c r="BL478" s="257">
        <f>K478+BK478</f>
        <v>0</v>
      </c>
      <c r="BM478" s="257">
        <f>L478+BL478</f>
        <v>0</v>
      </c>
      <c r="BN478" s="257">
        <f>M478+BM478</f>
        <v>0</v>
      </c>
      <c r="BO478" s="258">
        <f>N478+BN478</f>
        <v>0</v>
      </c>
      <c r="BP478" s="258">
        <f>O478+BO478</f>
        <v>0</v>
      </c>
      <c r="BQ478" s="258">
        <f>P478+BP478</f>
        <v>0</v>
      </c>
      <c r="BR478" s="258">
        <f>Q478+BQ478</f>
        <v>0</v>
      </c>
      <c r="BS478" s="50"/>
      <c r="BT478" s="94"/>
      <c r="BU478" s="95" t="s">
        <v>78</v>
      </c>
      <c r="BV478" s="96"/>
      <c r="BW478" s="316" t="s">
        <v>22</v>
      </c>
      <c r="BX478" s="257">
        <f t="shared" ref="BX478:BX479" si="1733">W478</f>
        <v>0</v>
      </c>
      <c r="BY478" s="257">
        <f>X478+BX478</f>
        <v>0</v>
      </c>
      <c r="BZ478" s="257">
        <f>Y478+BY478</f>
        <v>0</v>
      </c>
      <c r="CA478" s="257">
        <f>Z478+BZ478</f>
        <v>0</v>
      </c>
      <c r="CB478" s="257">
        <f>AA478+CA478</f>
        <v>0</v>
      </c>
      <c r="CC478" s="257">
        <f>AB478+CB478</f>
        <v>0</v>
      </c>
      <c r="CD478" s="257">
        <f>AC478+CC478</f>
        <v>0</v>
      </c>
      <c r="CE478" s="257">
        <f>AD478+CD478</f>
        <v>0</v>
      </c>
      <c r="CF478" s="258">
        <f>AE478+CE478</f>
        <v>0</v>
      </c>
      <c r="CG478" s="258">
        <f>AF478+CF478</f>
        <v>0</v>
      </c>
      <c r="CH478" s="258">
        <f>AG478+CG478</f>
        <v>0</v>
      </c>
      <c r="CI478" s="258">
        <f>AH478+CH478</f>
        <v>0</v>
      </c>
      <c r="CJ478" s="50"/>
      <c r="CK478" s="94"/>
      <c r="CL478" s="95" t="s">
        <v>78</v>
      </c>
      <c r="CM478" s="96"/>
      <c r="CN478" s="316" t="s">
        <v>22</v>
      </c>
      <c r="CO478" s="257">
        <f t="shared" ref="CO478:CO479" si="1734">AN478</f>
        <v>0</v>
      </c>
      <c r="CP478" s="257">
        <f>AO478+CO478</f>
        <v>0</v>
      </c>
      <c r="CQ478" s="257">
        <f>AP478+CP478</f>
        <v>0</v>
      </c>
      <c r="CR478" s="257">
        <f>AQ478+CQ478</f>
        <v>0</v>
      </c>
      <c r="CS478" s="257">
        <f>AR478+CR478</f>
        <v>0</v>
      </c>
      <c r="CT478" s="257">
        <f>AS478+CS478</f>
        <v>0</v>
      </c>
      <c r="CU478" s="257">
        <f>AT478+CT478</f>
        <v>0</v>
      </c>
      <c r="CV478" s="257">
        <f>AU478+CU478</f>
        <v>0</v>
      </c>
      <c r="CW478" s="258">
        <f>AV478+CV478</f>
        <v>0</v>
      </c>
      <c r="CX478" s="258">
        <f>AW478+CW478</f>
        <v>0</v>
      </c>
      <c r="CY478" s="258">
        <f>AX478+CX478</f>
        <v>0</v>
      </c>
      <c r="CZ478" s="258">
        <f>AY478+CY478</f>
        <v>0</v>
      </c>
      <c r="DA478" s="50"/>
      <c r="DB478" s="94"/>
      <c r="DC478" s="95" t="s">
        <v>78</v>
      </c>
      <c r="DD478" s="96"/>
      <c r="DE478" s="316" t="s">
        <v>22</v>
      </c>
      <c r="DF478" s="257"/>
      <c r="DG478" s="50"/>
    </row>
    <row r="479" spans="1:111" s="14" customFormat="1" ht="15" customHeight="1">
      <c r="A479" s="50"/>
      <c r="B479" s="94"/>
      <c r="C479" s="95"/>
      <c r="D479" s="96"/>
      <c r="E479" s="316" t="s">
        <v>140</v>
      </c>
      <c r="F479" s="69"/>
      <c r="G479" s="77"/>
      <c r="H479" s="69"/>
      <c r="I479" s="77"/>
      <c r="J479" s="69"/>
      <c r="K479" s="77"/>
      <c r="L479" s="69"/>
      <c r="M479" s="77"/>
      <c r="N479" s="67"/>
      <c r="O479" s="75"/>
      <c r="P479" s="67"/>
      <c r="Q479" s="75"/>
      <c r="R479" s="50"/>
      <c r="S479" s="94"/>
      <c r="T479" s="95"/>
      <c r="U479" s="96"/>
      <c r="V479" s="316" t="s">
        <v>140</v>
      </c>
      <c r="W479" s="69"/>
      <c r="X479" s="77"/>
      <c r="Y479" s="69"/>
      <c r="Z479" s="77"/>
      <c r="AA479" s="69"/>
      <c r="AB479" s="77"/>
      <c r="AC479" s="69"/>
      <c r="AD479" s="77"/>
      <c r="AE479" s="67"/>
      <c r="AF479" s="75"/>
      <c r="AG479" s="67"/>
      <c r="AH479" s="75"/>
      <c r="AI479" s="50"/>
      <c r="AJ479" s="94"/>
      <c r="AK479" s="95"/>
      <c r="AL479" s="96"/>
      <c r="AM479" s="316" t="s">
        <v>140</v>
      </c>
      <c r="AN479" s="257"/>
      <c r="AO479" s="257"/>
      <c r="AP479" s="257"/>
      <c r="AQ479" s="257"/>
      <c r="AR479" s="257"/>
      <c r="AS479" s="257"/>
      <c r="AT479" s="257"/>
      <c r="AU479" s="257"/>
      <c r="AV479" s="258"/>
      <c r="AW479" s="258"/>
      <c r="AX479" s="258"/>
      <c r="AY479" s="258"/>
      <c r="AZ479" s="50"/>
      <c r="BA479" s="268"/>
      <c r="BB479" s="48"/>
      <c r="BC479" s="94"/>
      <c r="BD479" s="95"/>
      <c r="BE479" s="96"/>
      <c r="BF479" s="316" t="s">
        <v>140</v>
      </c>
      <c r="BG479" s="257">
        <f t="shared" si="1732"/>
        <v>0</v>
      </c>
      <c r="BH479" s="257">
        <f>G479+BG479</f>
        <v>0</v>
      </c>
      <c r="BI479" s="257">
        <f>H479+BH479</f>
        <v>0</v>
      </c>
      <c r="BJ479" s="257">
        <f>I479+BI479</f>
        <v>0</v>
      </c>
      <c r="BK479" s="257">
        <f>J479+BJ479</f>
        <v>0</v>
      </c>
      <c r="BL479" s="257">
        <f>K479+BK479</f>
        <v>0</v>
      </c>
      <c r="BM479" s="257">
        <f>L479+BL479</f>
        <v>0</v>
      </c>
      <c r="BN479" s="257">
        <f>M479+BM479</f>
        <v>0</v>
      </c>
      <c r="BO479" s="258">
        <f>N479+BN479</f>
        <v>0</v>
      </c>
      <c r="BP479" s="258">
        <f>O479+BO479</f>
        <v>0</v>
      </c>
      <c r="BQ479" s="258">
        <f>P479+BP479</f>
        <v>0</v>
      </c>
      <c r="BR479" s="258">
        <f>Q479+BQ479</f>
        <v>0</v>
      </c>
      <c r="BS479" s="50"/>
      <c r="BT479" s="94"/>
      <c r="BU479" s="95"/>
      <c r="BV479" s="96"/>
      <c r="BW479" s="316" t="s">
        <v>140</v>
      </c>
      <c r="BX479" s="257">
        <f t="shared" si="1733"/>
        <v>0</v>
      </c>
      <c r="BY479" s="257">
        <f>X479+BX479</f>
        <v>0</v>
      </c>
      <c r="BZ479" s="257">
        <f>Y479+BY479</f>
        <v>0</v>
      </c>
      <c r="CA479" s="257">
        <f>Z479+BZ479</f>
        <v>0</v>
      </c>
      <c r="CB479" s="257">
        <f>AA479+CA479</f>
        <v>0</v>
      </c>
      <c r="CC479" s="257">
        <f>AB479+CB479</f>
        <v>0</v>
      </c>
      <c r="CD479" s="257">
        <f>AC479+CC479</f>
        <v>0</v>
      </c>
      <c r="CE479" s="257">
        <f>AD479+CD479</f>
        <v>0</v>
      </c>
      <c r="CF479" s="258">
        <f>AE479+CE479</f>
        <v>0</v>
      </c>
      <c r="CG479" s="258">
        <f>AF479+CF479</f>
        <v>0</v>
      </c>
      <c r="CH479" s="258">
        <f>AG479+CG479</f>
        <v>0</v>
      </c>
      <c r="CI479" s="258">
        <f>AH479+CH479</f>
        <v>0</v>
      </c>
      <c r="CJ479" s="50"/>
      <c r="CK479" s="94"/>
      <c r="CL479" s="95"/>
      <c r="CM479" s="96"/>
      <c r="CN479" s="316" t="s">
        <v>140</v>
      </c>
      <c r="CO479" s="257">
        <f t="shared" si="1734"/>
        <v>0</v>
      </c>
      <c r="CP479" s="257">
        <f>AO479+CO479</f>
        <v>0</v>
      </c>
      <c r="CQ479" s="257">
        <f>AP479+CP479</f>
        <v>0</v>
      </c>
      <c r="CR479" s="257">
        <f>AQ479+CQ479</f>
        <v>0</v>
      </c>
      <c r="CS479" s="257">
        <f>AR479+CR479</f>
        <v>0</v>
      </c>
      <c r="CT479" s="257">
        <f>AS479+CS479</f>
        <v>0</v>
      </c>
      <c r="CU479" s="257">
        <f>AT479+CT479</f>
        <v>0</v>
      </c>
      <c r="CV479" s="257">
        <f>AU479+CU479</f>
        <v>0</v>
      </c>
      <c r="CW479" s="258">
        <f>AV479+CV479</f>
        <v>0</v>
      </c>
      <c r="CX479" s="258">
        <f>AW479+CW479</f>
        <v>0</v>
      </c>
      <c r="CY479" s="258">
        <f>AX479+CX479</f>
        <v>0</v>
      </c>
      <c r="CZ479" s="258">
        <f>AY479+CY479</f>
        <v>0</v>
      </c>
      <c r="DA479" s="50"/>
      <c r="DB479" s="94"/>
      <c r="DC479" s="95"/>
      <c r="DD479" s="96"/>
      <c r="DE479" s="316" t="s">
        <v>140</v>
      </c>
      <c r="DF479" s="257"/>
      <c r="DG479" s="50"/>
    </row>
    <row r="480" spans="1:111" s="14" customFormat="1" ht="15" customHeight="1">
      <c r="A480" s="50"/>
      <c r="B480" s="94"/>
      <c r="C480" s="95"/>
      <c r="D480" s="96"/>
      <c r="E480" s="316" t="s">
        <v>249</v>
      </c>
      <c r="F480" s="69">
        <f t="shared" si="1698"/>
        <v>0</v>
      </c>
      <c r="G480" s="77">
        <f t="shared" si="1698"/>
        <v>0</v>
      </c>
      <c r="H480" s="69">
        <f t="shared" si="1698"/>
        <v>0</v>
      </c>
      <c r="I480" s="77">
        <f t="shared" si="1698"/>
        <v>0</v>
      </c>
      <c r="J480" s="69">
        <f t="shared" si="1698"/>
        <v>0</v>
      </c>
      <c r="K480" s="77">
        <f t="shared" si="1698"/>
        <v>0</v>
      </c>
      <c r="L480" s="69">
        <f t="shared" si="1698"/>
        <v>0</v>
      </c>
      <c r="M480" s="77">
        <f t="shared" si="1698"/>
        <v>0</v>
      </c>
      <c r="N480" s="67">
        <f t="shared" si="1698"/>
        <v>0</v>
      </c>
      <c r="O480" s="75">
        <f t="shared" si="1698"/>
        <v>0</v>
      </c>
      <c r="P480" s="67">
        <f t="shared" si="1698"/>
        <v>0</v>
      </c>
      <c r="Q480" s="75">
        <f t="shared" si="1698"/>
        <v>0</v>
      </c>
      <c r="R480" s="50"/>
      <c r="S480" s="94"/>
      <c r="T480" s="95"/>
      <c r="U480" s="96"/>
      <c r="V480" s="316" t="s">
        <v>249</v>
      </c>
      <c r="W480" s="69">
        <f t="shared" ref="W480:AH480" si="1735">IF(W478=0,0,W479/W478)</f>
        <v>0</v>
      </c>
      <c r="X480" s="77">
        <f t="shared" si="1735"/>
        <v>0</v>
      </c>
      <c r="Y480" s="69">
        <f t="shared" si="1735"/>
        <v>0</v>
      </c>
      <c r="Z480" s="77">
        <f t="shared" si="1735"/>
        <v>0</v>
      </c>
      <c r="AA480" s="69">
        <f t="shared" si="1735"/>
        <v>0</v>
      </c>
      <c r="AB480" s="77">
        <f t="shared" si="1735"/>
        <v>0</v>
      </c>
      <c r="AC480" s="69">
        <f t="shared" si="1735"/>
        <v>0</v>
      </c>
      <c r="AD480" s="77">
        <f t="shared" si="1735"/>
        <v>0</v>
      </c>
      <c r="AE480" s="67">
        <f t="shared" si="1735"/>
        <v>0</v>
      </c>
      <c r="AF480" s="75">
        <f t="shared" si="1735"/>
        <v>0</v>
      </c>
      <c r="AG480" s="67">
        <f t="shared" si="1735"/>
        <v>0</v>
      </c>
      <c r="AH480" s="75">
        <f t="shared" si="1735"/>
        <v>0</v>
      </c>
      <c r="AI480" s="50"/>
      <c r="AJ480" s="94"/>
      <c r="AK480" s="95"/>
      <c r="AL480" s="96"/>
      <c r="AM480" s="316" t="s">
        <v>249</v>
      </c>
      <c r="AN480" s="257">
        <f t="shared" ref="AN480:AY480" si="1736">IF(AN478=0,0,AN479/AN478)</f>
        <v>0</v>
      </c>
      <c r="AO480" s="257">
        <f t="shared" si="1736"/>
        <v>0</v>
      </c>
      <c r="AP480" s="257">
        <f t="shared" si="1736"/>
        <v>0</v>
      </c>
      <c r="AQ480" s="257">
        <f t="shared" si="1736"/>
        <v>0</v>
      </c>
      <c r="AR480" s="257">
        <f t="shared" si="1736"/>
        <v>0</v>
      </c>
      <c r="AS480" s="257">
        <f t="shared" si="1736"/>
        <v>0</v>
      </c>
      <c r="AT480" s="257">
        <f t="shared" si="1736"/>
        <v>0</v>
      </c>
      <c r="AU480" s="257">
        <f t="shared" si="1736"/>
        <v>0</v>
      </c>
      <c r="AV480" s="258">
        <f t="shared" si="1736"/>
        <v>0</v>
      </c>
      <c r="AW480" s="258">
        <f t="shared" si="1736"/>
        <v>0</v>
      </c>
      <c r="AX480" s="258">
        <f t="shared" si="1736"/>
        <v>0</v>
      </c>
      <c r="AY480" s="258">
        <f t="shared" si="1736"/>
        <v>0</v>
      </c>
      <c r="AZ480" s="50"/>
      <c r="BA480" s="268"/>
      <c r="BB480" s="48"/>
      <c r="BC480" s="94"/>
      <c r="BD480" s="95"/>
      <c r="BE480" s="96"/>
      <c r="BF480" s="316" t="s">
        <v>249</v>
      </c>
      <c r="BG480" s="257">
        <f t="shared" ref="BG480:BR480" si="1737">IF(BG478=0,0,BG479/BG478)</f>
        <v>0</v>
      </c>
      <c r="BH480" s="257">
        <f t="shared" si="1737"/>
        <v>0</v>
      </c>
      <c r="BI480" s="257">
        <f t="shared" si="1737"/>
        <v>0</v>
      </c>
      <c r="BJ480" s="257">
        <f t="shared" si="1737"/>
        <v>0</v>
      </c>
      <c r="BK480" s="257">
        <f t="shared" si="1737"/>
        <v>0</v>
      </c>
      <c r="BL480" s="257">
        <f t="shared" si="1737"/>
        <v>0</v>
      </c>
      <c r="BM480" s="257">
        <f t="shared" si="1737"/>
        <v>0</v>
      </c>
      <c r="BN480" s="257">
        <f t="shared" si="1737"/>
        <v>0</v>
      </c>
      <c r="BO480" s="258">
        <f t="shared" si="1737"/>
        <v>0</v>
      </c>
      <c r="BP480" s="258">
        <f t="shared" si="1737"/>
        <v>0</v>
      </c>
      <c r="BQ480" s="258">
        <f t="shared" si="1737"/>
        <v>0</v>
      </c>
      <c r="BR480" s="258">
        <f t="shared" si="1737"/>
        <v>0</v>
      </c>
      <c r="BS480" s="50"/>
      <c r="BT480" s="94"/>
      <c r="BU480" s="95"/>
      <c r="BV480" s="96"/>
      <c r="BW480" s="316" t="s">
        <v>249</v>
      </c>
      <c r="BX480" s="257">
        <f t="shared" ref="BX480:CI480" si="1738">IF(BX478=0,0,BX479/BX478)</f>
        <v>0</v>
      </c>
      <c r="BY480" s="257">
        <f t="shared" si="1738"/>
        <v>0</v>
      </c>
      <c r="BZ480" s="257">
        <f t="shared" si="1738"/>
        <v>0</v>
      </c>
      <c r="CA480" s="257">
        <f t="shared" si="1738"/>
        <v>0</v>
      </c>
      <c r="CB480" s="257">
        <f t="shared" si="1738"/>
        <v>0</v>
      </c>
      <c r="CC480" s="257">
        <f t="shared" si="1738"/>
        <v>0</v>
      </c>
      <c r="CD480" s="257">
        <f t="shared" si="1738"/>
        <v>0</v>
      </c>
      <c r="CE480" s="257">
        <f t="shared" si="1738"/>
        <v>0</v>
      </c>
      <c r="CF480" s="258">
        <f t="shared" si="1738"/>
        <v>0</v>
      </c>
      <c r="CG480" s="258">
        <f t="shared" si="1738"/>
        <v>0</v>
      </c>
      <c r="CH480" s="258">
        <f t="shared" si="1738"/>
        <v>0</v>
      </c>
      <c r="CI480" s="258">
        <f t="shared" si="1738"/>
        <v>0</v>
      </c>
      <c r="CJ480" s="50"/>
      <c r="CK480" s="94"/>
      <c r="CL480" s="95"/>
      <c r="CM480" s="96"/>
      <c r="CN480" s="316" t="s">
        <v>249</v>
      </c>
      <c r="CO480" s="257">
        <f t="shared" ref="CO480:CZ480" si="1739">IF(CO478=0,0,CO479/CO478)</f>
        <v>0</v>
      </c>
      <c r="CP480" s="257">
        <f t="shared" si="1739"/>
        <v>0</v>
      </c>
      <c r="CQ480" s="257">
        <f t="shared" si="1739"/>
        <v>0</v>
      </c>
      <c r="CR480" s="257">
        <f t="shared" si="1739"/>
        <v>0</v>
      </c>
      <c r="CS480" s="257">
        <f t="shared" si="1739"/>
        <v>0</v>
      </c>
      <c r="CT480" s="257">
        <f t="shared" si="1739"/>
        <v>0</v>
      </c>
      <c r="CU480" s="257">
        <f t="shared" si="1739"/>
        <v>0</v>
      </c>
      <c r="CV480" s="257">
        <f t="shared" si="1739"/>
        <v>0</v>
      </c>
      <c r="CW480" s="258">
        <f t="shared" si="1739"/>
        <v>0</v>
      </c>
      <c r="CX480" s="258">
        <f t="shared" si="1739"/>
        <v>0</v>
      </c>
      <c r="CY480" s="258">
        <f t="shared" si="1739"/>
        <v>0</v>
      </c>
      <c r="CZ480" s="258">
        <f t="shared" si="1739"/>
        <v>0</v>
      </c>
      <c r="DA480" s="50"/>
      <c r="DB480" s="94"/>
      <c r="DC480" s="95"/>
      <c r="DD480" s="96"/>
      <c r="DE480" s="316" t="s">
        <v>249</v>
      </c>
      <c r="DF480" s="257">
        <f t="shared" ref="DF480" si="1740">IF(DF478=0,0,DF479/DF478)</f>
        <v>0</v>
      </c>
      <c r="DG480" s="50"/>
    </row>
    <row r="481" spans="1:111" s="14" customFormat="1" ht="15" customHeight="1">
      <c r="A481" s="50"/>
      <c r="B481" s="94"/>
      <c r="C481" s="95" t="s">
        <v>79</v>
      </c>
      <c r="D481" s="96"/>
      <c r="E481" s="316" t="s">
        <v>22</v>
      </c>
      <c r="F481" s="69"/>
      <c r="G481" s="86"/>
      <c r="H481" s="81"/>
      <c r="I481" s="86"/>
      <c r="J481" s="81"/>
      <c r="K481" s="86"/>
      <c r="L481" s="81"/>
      <c r="M481" s="77"/>
      <c r="N481" s="66"/>
      <c r="O481" s="74"/>
      <c r="P481" s="66"/>
      <c r="Q481" s="74"/>
      <c r="R481" s="50"/>
      <c r="S481" s="94"/>
      <c r="T481" s="95" t="s">
        <v>79</v>
      </c>
      <c r="U481" s="96"/>
      <c r="V481" s="316" t="s">
        <v>22</v>
      </c>
      <c r="W481" s="69"/>
      <c r="X481" s="86"/>
      <c r="Y481" s="81"/>
      <c r="Z481" s="86"/>
      <c r="AA481" s="81"/>
      <c r="AB481" s="86"/>
      <c r="AC481" s="81"/>
      <c r="AD481" s="77"/>
      <c r="AE481" s="66"/>
      <c r="AF481" s="74"/>
      <c r="AG481" s="66"/>
      <c r="AH481" s="74"/>
      <c r="AI481" s="50"/>
      <c r="AJ481" s="94"/>
      <c r="AK481" s="95" t="s">
        <v>79</v>
      </c>
      <c r="AL481" s="96"/>
      <c r="AM481" s="316" t="s">
        <v>22</v>
      </c>
      <c r="AN481" s="257"/>
      <c r="AO481" s="343"/>
      <c r="AP481" s="343"/>
      <c r="AQ481" s="343"/>
      <c r="AR481" s="343"/>
      <c r="AS481" s="343"/>
      <c r="AT481" s="343"/>
      <c r="AU481" s="257"/>
      <c r="AV481" s="346"/>
      <c r="AW481" s="346"/>
      <c r="AX481" s="346"/>
      <c r="AY481" s="346"/>
      <c r="AZ481" s="50"/>
      <c r="BA481" s="268"/>
      <c r="BB481" s="48"/>
      <c r="BC481" s="94"/>
      <c r="BD481" s="95" t="s">
        <v>79</v>
      </c>
      <c r="BE481" s="96"/>
      <c r="BF481" s="316" t="s">
        <v>22</v>
      </c>
      <c r="BG481" s="257">
        <f t="shared" ref="BG481:BG482" si="1741">F481</f>
        <v>0</v>
      </c>
      <c r="BH481" s="343">
        <f>G481+BG481</f>
        <v>0</v>
      </c>
      <c r="BI481" s="343">
        <f>H481+BH481</f>
        <v>0</v>
      </c>
      <c r="BJ481" s="343">
        <f>I481+BI481</f>
        <v>0</v>
      </c>
      <c r="BK481" s="343">
        <f>J481+BJ481</f>
        <v>0</v>
      </c>
      <c r="BL481" s="343">
        <f>K481+BK481</f>
        <v>0</v>
      </c>
      <c r="BM481" s="343">
        <f>L481+BL481</f>
        <v>0</v>
      </c>
      <c r="BN481" s="257">
        <f>M481+BM481</f>
        <v>0</v>
      </c>
      <c r="BO481" s="346">
        <f>N481+BN481</f>
        <v>0</v>
      </c>
      <c r="BP481" s="346">
        <f>O481+BO481</f>
        <v>0</v>
      </c>
      <c r="BQ481" s="346">
        <f>P481+BP481</f>
        <v>0</v>
      </c>
      <c r="BR481" s="346">
        <f>Q481+BQ481</f>
        <v>0</v>
      </c>
      <c r="BS481" s="50"/>
      <c r="BT481" s="94"/>
      <c r="BU481" s="95" t="s">
        <v>79</v>
      </c>
      <c r="BV481" s="96"/>
      <c r="BW481" s="316" t="s">
        <v>22</v>
      </c>
      <c r="BX481" s="257">
        <f t="shared" ref="BX481:BX482" si="1742">W481</f>
        <v>0</v>
      </c>
      <c r="BY481" s="343">
        <f>X481+BX481</f>
        <v>0</v>
      </c>
      <c r="BZ481" s="343">
        <f>Y481+BY481</f>
        <v>0</v>
      </c>
      <c r="CA481" s="343">
        <f>Z481+BZ481</f>
        <v>0</v>
      </c>
      <c r="CB481" s="343">
        <f>AA481+CA481</f>
        <v>0</v>
      </c>
      <c r="CC481" s="343">
        <f>AB481+CB481</f>
        <v>0</v>
      </c>
      <c r="CD481" s="343">
        <f>AC481+CC481</f>
        <v>0</v>
      </c>
      <c r="CE481" s="257">
        <f>AD481+CD481</f>
        <v>0</v>
      </c>
      <c r="CF481" s="346">
        <f>AE481+CE481</f>
        <v>0</v>
      </c>
      <c r="CG481" s="346">
        <f>AF481+CF481</f>
        <v>0</v>
      </c>
      <c r="CH481" s="346">
        <f>AG481+CG481</f>
        <v>0</v>
      </c>
      <c r="CI481" s="346">
        <f>AH481+CH481</f>
        <v>0</v>
      </c>
      <c r="CJ481" s="50"/>
      <c r="CK481" s="94"/>
      <c r="CL481" s="95" t="s">
        <v>79</v>
      </c>
      <c r="CM481" s="96"/>
      <c r="CN481" s="316" t="s">
        <v>22</v>
      </c>
      <c r="CO481" s="257">
        <f t="shared" ref="CO481:CO482" si="1743">AN481</f>
        <v>0</v>
      </c>
      <c r="CP481" s="343">
        <f>AO481+CO481</f>
        <v>0</v>
      </c>
      <c r="CQ481" s="343">
        <f>AP481+CP481</f>
        <v>0</v>
      </c>
      <c r="CR481" s="343">
        <f>AQ481+CQ481</f>
        <v>0</v>
      </c>
      <c r="CS481" s="343">
        <f>AR481+CR481</f>
        <v>0</v>
      </c>
      <c r="CT481" s="343">
        <f>AS481+CS481</f>
        <v>0</v>
      </c>
      <c r="CU481" s="343">
        <f>AT481+CT481</f>
        <v>0</v>
      </c>
      <c r="CV481" s="257">
        <f>AU481+CU481</f>
        <v>0</v>
      </c>
      <c r="CW481" s="346">
        <f>AV481+CV481</f>
        <v>0</v>
      </c>
      <c r="CX481" s="346">
        <f>AW481+CW481</f>
        <v>0</v>
      </c>
      <c r="CY481" s="346">
        <f>AX481+CX481</f>
        <v>0</v>
      </c>
      <c r="CZ481" s="346">
        <f>AY481+CY481</f>
        <v>0</v>
      </c>
      <c r="DA481" s="50"/>
      <c r="DB481" s="94"/>
      <c r="DC481" s="95" t="s">
        <v>79</v>
      </c>
      <c r="DD481" s="96"/>
      <c r="DE481" s="316" t="s">
        <v>22</v>
      </c>
      <c r="DF481" s="257"/>
      <c r="DG481" s="50"/>
    </row>
    <row r="482" spans="1:111" s="14" customFormat="1" ht="15" customHeight="1">
      <c r="A482" s="50"/>
      <c r="B482" s="94"/>
      <c r="C482" s="95"/>
      <c r="D482" s="96"/>
      <c r="E482" s="316" t="s">
        <v>140</v>
      </c>
      <c r="F482" s="69"/>
      <c r="G482" s="86"/>
      <c r="H482" s="81"/>
      <c r="I482" s="86"/>
      <c r="J482" s="81"/>
      <c r="K482" s="86"/>
      <c r="L482" s="81"/>
      <c r="M482" s="77"/>
      <c r="N482" s="66"/>
      <c r="O482" s="74"/>
      <c r="P482" s="66"/>
      <c r="Q482" s="74"/>
      <c r="R482" s="50"/>
      <c r="S482" s="94"/>
      <c r="T482" s="95"/>
      <c r="U482" s="96"/>
      <c r="V482" s="316" t="s">
        <v>140</v>
      </c>
      <c r="W482" s="69"/>
      <c r="X482" s="86"/>
      <c r="Y482" s="81"/>
      <c r="Z482" s="86"/>
      <c r="AA482" s="81"/>
      <c r="AB482" s="86"/>
      <c r="AC482" s="81"/>
      <c r="AD482" s="77"/>
      <c r="AE482" s="66"/>
      <c r="AF482" s="74"/>
      <c r="AG482" s="66"/>
      <c r="AH482" s="74"/>
      <c r="AI482" s="50"/>
      <c r="AJ482" s="94"/>
      <c r="AK482" s="95"/>
      <c r="AL482" s="96"/>
      <c r="AM482" s="316" t="s">
        <v>140</v>
      </c>
      <c r="AN482" s="257"/>
      <c r="AO482" s="343"/>
      <c r="AP482" s="343"/>
      <c r="AQ482" s="343"/>
      <c r="AR482" s="343"/>
      <c r="AS482" s="343"/>
      <c r="AT482" s="343"/>
      <c r="AU482" s="257"/>
      <c r="AV482" s="346"/>
      <c r="AW482" s="346"/>
      <c r="AX482" s="346"/>
      <c r="AY482" s="346"/>
      <c r="AZ482" s="50"/>
      <c r="BA482" s="268"/>
      <c r="BB482" s="48"/>
      <c r="BC482" s="94"/>
      <c r="BD482" s="95"/>
      <c r="BE482" s="96"/>
      <c r="BF482" s="316" t="s">
        <v>140</v>
      </c>
      <c r="BG482" s="257">
        <f t="shared" si="1741"/>
        <v>0</v>
      </c>
      <c r="BH482" s="343">
        <f>G482+BG482</f>
        <v>0</v>
      </c>
      <c r="BI482" s="343">
        <f>H482+BH482</f>
        <v>0</v>
      </c>
      <c r="BJ482" s="343">
        <f>I482+BI482</f>
        <v>0</v>
      </c>
      <c r="BK482" s="343">
        <f>J482+BJ482</f>
        <v>0</v>
      </c>
      <c r="BL482" s="343">
        <f>K482+BK482</f>
        <v>0</v>
      </c>
      <c r="BM482" s="343">
        <f>L482+BL482</f>
        <v>0</v>
      </c>
      <c r="BN482" s="257">
        <f>M482+BM482</f>
        <v>0</v>
      </c>
      <c r="BO482" s="346">
        <f>N482+BN482</f>
        <v>0</v>
      </c>
      <c r="BP482" s="346">
        <f>O482+BO482</f>
        <v>0</v>
      </c>
      <c r="BQ482" s="346">
        <f>P482+BP482</f>
        <v>0</v>
      </c>
      <c r="BR482" s="346">
        <f>Q482+BQ482</f>
        <v>0</v>
      </c>
      <c r="BS482" s="50"/>
      <c r="BT482" s="94"/>
      <c r="BU482" s="95"/>
      <c r="BV482" s="96"/>
      <c r="BW482" s="316" t="s">
        <v>140</v>
      </c>
      <c r="BX482" s="257">
        <f t="shared" si="1742"/>
        <v>0</v>
      </c>
      <c r="BY482" s="343">
        <f>X482+BX482</f>
        <v>0</v>
      </c>
      <c r="BZ482" s="343">
        <f>Y482+BY482</f>
        <v>0</v>
      </c>
      <c r="CA482" s="343">
        <f>Z482+BZ482</f>
        <v>0</v>
      </c>
      <c r="CB482" s="343">
        <f>AA482+CA482</f>
        <v>0</v>
      </c>
      <c r="CC482" s="343">
        <f>AB482+CB482</f>
        <v>0</v>
      </c>
      <c r="CD482" s="343">
        <f>AC482+CC482</f>
        <v>0</v>
      </c>
      <c r="CE482" s="257">
        <f>AD482+CD482</f>
        <v>0</v>
      </c>
      <c r="CF482" s="346">
        <f>AE482+CE482</f>
        <v>0</v>
      </c>
      <c r="CG482" s="346">
        <f>AF482+CF482</f>
        <v>0</v>
      </c>
      <c r="CH482" s="346">
        <f>AG482+CG482</f>
        <v>0</v>
      </c>
      <c r="CI482" s="346">
        <f>AH482+CH482</f>
        <v>0</v>
      </c>
      <c r="CJ482" s="50"/>
      <c r="CK482" s="94"/>
      <c r="CL482" s="95"/>
      <c r="CM482" s="96"/>
      <c r="CN482" s="316" t="s">
        <v>140</v>
      </c>
      <c r="CO482" s="257">
        <f t="shared" si="1743"/>
        <v>0</v>
      </c>
      <c r="CP482" s="343">
        <f>AO482+CO482</f>
        <v>0</v>
      </c>
      <c r="CQ482" s="343">
        <f>AP482+CP482</f>
        <v>0</v>
      </c>
      <c r="CR482" s="343">
        <f>AQ482+CQ482</f>
        <v>0</v>
      </c>
      <c r="CS482" s="343">
        <f>AR482+CR482</f>
        <v>0</v>
      </c>
      <c r="CT482" s="343">
        <f>AS482+CS482</f>
        <v>0</v>
      </c>
      <c r="CU482" s="343">
        <f>AT482+CT482</f>
        <v>0</v>
      </c>
      <c r="CV482" s="257">
        <f>AU482+CU482</f>
        <v>0</v>
      </c>
      <c r="CW482" s="346">
        <f>AV482+CV482</f>
        <v>0</v>
      </c>
      <c r="CX482" s="346">
        <f>AW482+CW482</f>
        <v>0</v>
      </c>
      <c r="CY482" s="346">
        <f>AX482+CX482</f>
        <v>0</v>
      </c>
      <c r="CZ482" s="346">
        <f>AY482+CY482</f>
        <v>0</v>
      </c>
      <c r="DA482" s="50"/>
      <c r="DB482" s="94"/>
      <c r="DC482" s="95"/>
      <c r="DD482" s="96"/>
      <c r="DE482" s="316" t="s">
        <v>140</v>
      </c>
      <c r="DF482" s="257"/>
      <c r="DG482" s="50"/>
    </row>
    <row r="483" spans="1:111" s="14" customFormat="1" ht="15" customHeight="1">
      <c r="A483" s="50"/>
      <c r="B483" s="94"/>
      <c r="C483" s="95"/>
      <c r="D483" s="96"/>
      <c r="E483" s="316" t="s">
        <v>249</v>
      </c>
      <c r="F483" s="69">
        <f t="shared" si="1698"/>
        <v>0</v>
      </c>
      <c r="G483" s="86">
        <f t="shared" si="1698"/>
        <v>0</v>
      </c>
      <c r="H483" s="81">
        <f t="shared" si="1698"/>
        <v>0</v>
      </c>
      <c r="I483" s="86">
        <f t="shared" si="1698"/>
        <v>0</v>
      </c>
      <c r="J483" s="81">
        <f t="shared" si="1698"/>
        <v>0</v>
      </c>
      <c r="K483" s="86">
        <f t="shared" si="1698"/>
        <v>0</v>
      </c>
      <c r="L483" s="81">
        <f t="shared" si="1698"/>
        <v>0</v>
      </c>
      <c r="M483" s="77">
        <f t="shared" si="1698"/>
        <v>0</v>
      </c>
      <c r="N483" s="66">
        <f t="shared" si="1698"/>
        <v>0</v>
      </c>
      <c r="O483" s="74">
        <f t="shared" si="1698"/>
        <v>0</v>
      </c>
      <c r="P483" s="66">
        <f t="shared" si="1698"/>
        <v>0</v>
      </c>
      <c r="Q483" s="74">
        <f t="shared" si="1698"/>
        <v>0</v>
      </c>
      <c r="R483" s="50"/>
      <c r="S483" s="94"/>
      <c r="T483" s="95"/>
      <c r="U483" s="96"/>
      <c r="V483" s="316" t="s">
        <v>249</v>
      </c>
      <c r="W483" s="69">
        <f t="shared" ref="W483:AH483" si="1744">IF(W481=0,0,W482/W481)</f>
        <v>0</v>
      </c>
      <c r="X483" s="86">
        <f t="shared" si="1744"/>
        <v>0</v>
      </c>
      <c r="Y483" s="81">
        <f t="shared" si="1744"/>
        <v>0</v>
      </c>
      <c r="Z483" s="86">
        <f t="shared" si="1744"/>
        <v>0</v>
      </c>
      <c r="AA483" s="81">
        <f t="shared" si="1744"/>
        <v>0</v>
      </c>
      <c r="AB483" s="86">
        <f t="shared" si="1744"/>
        <v>0</v>
      </c>
      <c r="AC483" s="81">
        <f t="shared" si="1744"/>
        <v>0</v>
      </c>
      <c r="AD483" s="77">
        <f t="shared" si="1744"/>
        <v>0</v>
      </c>
      <c r="AE483" s="66">
        <f t="shared" si="1744"/>
        <v>0</v>
      </c>
      <c r="AF483" s="74">
        <f t="shared" si="1744"/>
        <v>0</v>
      </c>
      <c r="AG483" s="66">
        <f t="shared" si="1744"/>
        <v>0</v>
      </c>
      <c r="AH483" s="74">
        <f t="shared" si="1744"/>
        <v>0</v>
      </c>
      <c r="AI483" s="50"/>
      <c r="AJ483" s="94"/>
      <c r="AK483" s="95"/>
      <c r="AL483" s="96"/>
      <c r="AM483" s="316" t="s">
        <v>249</v>
      </c>
      <c r="AN483" s="257">
        <f t="shared" ref="AN483:AY483" si="1745">IF(AN481=0,0,AN482/AN481)</f>
        <v>0</v>
      </c>
      <c r="AO483" s="343">
        <f t="shared" si="1745"/>
        <v>0</v>
      </c>
      <c r="AP483" s="343">
        <f t="shared" si="1745"/>
        <v>0</v>
      </c>
      <c r="AQ483" s="343">
        <f t="shared" si="1745"/>
        <v>0</v>
      </c>
      <c r="AR483" s="343">
        <f t="shared" si="1745"/>
        <v>0</v>
      </c>
      <c r="AS483" s="343">
        <f t="shared" si="1745"/>
        <v>0</v>
      </c>
      <c r="AT483" s="343">
        <f t="shared" si="1745"/>
        <v>0</v>
      </c>
      <c r="AU483" s="257">
        <f t="shared" si="1745"/>
        <v>0</v>
      </c>
      <c r="AV483" s="346">
        <f t="shared" si="1745"/>
        <v>0</v>
      </c>
      <c r="AW483" s="346">
        <f t="shared" si="1745"/>
        <v>0</v>
      </c>
      <c r="AX483" s="346">
        <f t="shared" si="1745"/>
        <v>0</v>
      </c>
      <c r="AY483" s="346">
        <f t="shared" si="1745"/>
        <v>0</v>
      </c>
      <c r="AZ483" s="50"/>
      <c r="BA483" s="268"/>
      <c r="BB483" s="48"/>
      <c r="BC483" s="94"/>
      <c r="BD483" s="95"/>
      <c r="BE483" s="96"/>
      <c r="BF483" s="316" t="s">
        <v>249</v>
      </c>
      <c r="BG483" s="257">
        <f t="shared" ref="BG483:BR483" si="1746">IF(BG481=0,0,BG482/BG481)</f>
        <v>0</v>
      </c>
      <c r="BH483" s="343">
        <f t="shared" si="1746"/>
        <v>0</v>
      </c>
      <c r="BI483" s="343">
        <f t="shared" si="1746"/>
        <v>0</v>
      </c>
      <c r="BJ483" s="343">
        <f t="shared" si="1746"/>
        <v>0</v>
      </c>
      <c r="BK483" s="343">
        <f t="shared" si="1746"/>
        <v>0</v>
      </c>
      <c r="BL483" s="343">
        <f t="shared" si="1746"/>
        <v>0</v>
      </c>
      <c r="BM483" s="343">
        <f t="shared" si="1746"/>
        <v>0</v>
      </c>
      <c r="BN483" s="257">
        <f t="shared" si="1746"/>
        <v>0</v>
      </c>
      <c r="BO483" s="346">
        <f t="shared" si="1746"/>
        <v>0</v>
      </c>
      <c r="BP483" s="346">
        <f t="shared" si="1746"/>
        <v>0</v>
      </c>
      <c r="BQ483" s="346">
        <f t="shared" si="1746"/>
        <v>0</v>
      </c>
      <c r="BR483" s="346">
        <f t="shared" si="1746"/>
        <v>0</v>
      </c>
      <c r="BS483" s="50"/>
      <c r="BT483" s="94"/>
      <c r="BU483" s="95"/>
      <c r="BV483" s="96"/>
      <c r="BW483" s="316" t="s">
        <v>249</v>
      </c>
      <c r="BX483" s="257">
        <f t="shared" ref="BX483:CI483" si="1747">IF(BX481=0,0,BX482/BX481)</f>
        <v>0</v>
      </c>
      <c r="BY483" s="343">
        <f t="shared" si="1747"/>
        <v>0</v>
      </c>
      <c r="BZ483" s="343">
        <f t="shared" si="1747"/>
        <v>0</v>
      </c>
      <c r="CA483" s="343">
        <f t="shared" si="1747"/>
        <v>0</v>
      </c>
      <c r="CB483" s="343">
        <f t="shared" si="1747"/>
        <v>0</v>
      </c>
      <c r="CC483" s="343">
        <f t="shared" si="1747"/>
        <v>0</v>
      </c>
      <c r="CD483" s="343">
        <f t="shared" si="1747"/>
        <v>0</v>
      </c>
      <c r="CE483" s="257">
        <f t="shared" si="1747"/>
        <v>0</v>
      </c>
      <c r="CF483" s="346">
        <f t="shared" si="1747"/>
        <v>0</v>
      </c>
      <c r="CG483" s="346">
        <f t="shared" si="1747"/>
        <v>0</v>
      </c>
      <c r="CH483" s="346">
        <f t="shared" si="1747"/>
        <v>0</v>
      </c>
      <c r="CI483" s="346">
        <f t="shared" si="1747"/>
        <v>0</v>
      </c>
      <c r="CJ483" s="50"/>
      <c r="CK483" s="94"/>
      <c r="CL483" s="95"/>
      <c r="CM483" s="96"/>
      <c r="CN483" s="316" t="s">
        <v>249</v>
      </c>
      <c r="CO483" s="257">
        <f t="shared" ref="CO483:CZ483" si="1748">IF(CO481=0,0,CO482/CO481)</f>
        <v>0</v>
      </c>
      <c r="CP483" s="343">
        <f t="shared" si="1748"/>
        <v>0</v>
      </c>
      <c r="CQ483" s="343">
        <f t="shared" si="1748"/>
        <v>0</v>
      </c>
      <c r="CR483" s="343">
        <f t="shared" si="1748"/>
        <v>0</v>
      </c>
      <c r="CS483" s="343">
        <f t="shared" si="1748"/>
        <v>0</v>
      </c>
      <c r="CT483" s="343">
        <f t="shared" si="1748"/>
        <v>0</v>
      </c>
      <c r="CU483" s="343">
        <f t="shared" si="1748"/>
        <v>0</v>
      </c>
      <c r="CV483" s="257">
        <f t="shared" si="1748"/>
        <v>0</v>
      </c>
      <c r="CW483" s="346">
        <f t="shared" si="1748"/>
        <v>0</v>
      </c>
      <c r="CX483" s="346">
        <f t="shared" si="1748"/>
        <v>0</v>
      </c>
      <c r="CY483" s="346">
        <f t="shared" si="1748"/>
        <v>0</v>
      </c>
      <c r="CZ483" s="346">
        <f t="shared" si="1748"/>
        <v>0</v>
      </c>
      <c r="DA483" s="50"/>
      <c r="DB483" s="94"/>
      <c r="DC483" s="95"/>
      <c r="DD483" s="96"/>
      <c r="DE483" s="316" t="s">
        <v>249</v>
      </c>
      <c r="DF483" s="257">
        <f t="shared" ref="DF483" si="1749">IF(DF481=0,0,DF482/DF481)</f>
        <v>0</v>
      </c>
      <c r="DG483" s="50"/>
    </row>
    <row r="484" spans="1:111" s="14" customFormat="1" ht="15" customHeight="1">
      <c r="A484" s="50"/>
      <c r="B484" s="94"/>
      <c r="C484" s="95" t="s">
        <v>80</v>
      </c>
      <c r="D484" s="96"/>
      <c r="E484" s="316" t="s">
        <v>22</v>
      </c>
      <c r="F484" s="69"/>
      <c r="G484" s="77"/>
      <c r="H484" s="69"/>
      <c r="I484" s="77"/>
      <c r="J484" s="69"/>
      <c r="K484" s="77"/>
      <c r="L484" s="69"/>
      <c r="M484" s="77"/>
      <c r="N484" s="67"/>
      <c r="O484" s="75"/>
      <c r="P484" s="67"/>
      <c r="Q484" s="75"/>
      <c r="R484" s="50"/>
      <c r="S484" s="94"/>
      <c r="T484" s="95" t="s">
        <v>80</v>
      </c>
      <c r="U484" s="96"/>
      <c r="V484" s="316" t="s">
        <v>22</v>
      </c>
      <c r="W484" s="69"/>
      <c r="X484" s="77"/>
      <c r="Y484" s="69"/>
      <c r="Z484" s="77"/>
      <c r="AA484" s="69"/>
      <c r="AB484" s="77"/>
      <c r="AC484" s="69"/>
      <c r="AD484" s="77"/>
      <c r="AE484" s="67"/>
      <c r="AF484" s="75"/>
      <c r="AG484" s="67"/>
      <c r="AH484" s="75"/>
      <c r="AI484" s="50"/>
      <c r="AJ484" s="94"/>
      <c r="AK484" s="95" t="s">
        <v>80</v>
      </c>
      <c r="AL484" s="96"/>
      <c r="AM484" s="316" t="s">
        <v>22</v>
      </c>
      <c r="AN484" s="257"/>
      <c r="AO484" s="257"/>
      <c r="AP484" s="257"/>
      <c r="AQ484" s="257"/>
      <c r="AR484" s="257"/>
      <c r="AS484" s="257"/>
      <c r="AT484" s="257"/>
      <c r="AU484" s="257"/>
      <c r="AV484" s="258"/>
      <c r="AW484" s="258"/>
      <c r="AX484" s="258"/>
      <c r="AY484" s="258"/>
      <c r="AZ484" s="50"/>
      <c r="BA484" s="268"/>
      <c r="BB484" s="48"/>
      <c r="BC484" s="94"/>
      <c r="BD484" s="95" t="s">
        <v>80</v>
      </c>
      <c r="BE484" s="96"/>
      <c r="BF484" s="316" t="s">
        <v>22</v>
      </c>
      <c r="BG484" s="257">
        <f t="shared" ref="BG484:BG485" si="1750">F484</f>
        <v>0</v>
      </c>
      <c r="BH484" s="257">
        <f>G484+BG484</f>
        <v>0</v>
      </c>
      <c r="BI484" s="257">
        <f>H484+BH484</f>
        <v>0</v>
      </c>
      <c r="BJ484" s="257">
        <f>I484+BI484</f>
        <v>0</v>
      </c>
      <c r="BK484" s="257">
        <f>J484+BJ484</f>
        <v>0</v>
      </c>
      <c r="BL484" s="257">
        <f>K484+BK484</f>
        <v>0</v>
      </c>
      <c r="BM484" s="257">
        <f>L484+BL484</f>
        <v>0</v>
      </c>
      <c r="BN484" s="257">
        <f>M484+BM484</f>
        <v>0</v>
      </c>
      <c r="BO484" s="258">
        <f>N484+BN484</f>
        <v>0</v>
      </c>
      <c r="BP484" s="258">
        <f>O484+BO484</f>
        <v>0</v>
      </c>
      <c r="BQ484" s="258">
        <f>P484+BP484</f>
        <v>0</v>
      </c>
      <c r="BR484" s="258">
        <f>Q484+BQ484</f>
        <v>0</v>
      </c>
      <c r="BS484" s="50"/>
      <c r="BT484" s="94"/>
      <c r="BU484" s="95" t="s">
        <v>80</v>
      </c>
      <c r="BV484" s="96"/>
      <c r="BW484" s="316" t="s">
        <v>22</v>
      </c>
      <c r="BX484" s="257">
        <f t="shared" ref="BX484:BX485" si="1751">W484</f>
        <v>0</v>
      </c>
      <c r="BY484" s="257">
        <f>X484+BX484</f>
        <v>0</v>
      </c>
      <c r="BZ484" s="257">
        <f>Y484+BY484</f>
        <v>0</v>
      </c>
      <c r="CA484" s="257">
        <f>Z484+BZ484</f>
        <v>0</v>
      </c>
      <c r="CB484" s="257">
        <f>AA484+CA484</f>
        <v>0</v>
      </c>
      <c r="CC484" s="257">
        <f>AB484+CB484</f>
        <v>0</v>
      </c>
      <c r="CD484" s="257">
        <f>AC484+CC484</f>
        <v>0</v>
      </c>
      <c r="CE484" s="257">
        <f>AD484+CD484</f>
        <v>0</v>
      </c>
      <c r="CF484" s="258">
        <f>AE484+CE484</f>
        <v>0</v>
      </c>
      <c r="CG484" s="258">
        <f>AF484+CF484</f>
        <v>0</v>
      </c>
      <c r="CH484" s="258">
        <f>AG484+CG484</f>
        <v>0</v>
      </c>
      <c r="CI484" s="258">
        <f>AH484+CH484</f>
        <v>0</v>
      </c>
      <c r="CJ484" s="50"/>
      <c r="CK484" s="94"/>
      <c r="CL484" s="95" t="s">
        <v>80</v>
      </c>
      <c r="CM484" s="96"/>
      <c r="CN484" s="316" t="s">
        <v>22</v>
      </c>
      <c r="CO484" s="257">
        <f t="shared" ref="CO484:CO485" si="1752">AN484</f>
        <v>0</v>
      </c>
      <c r="CP484" s="257">
        <f>AO484+CO484</f>
        <v>0</v>
      </c>
      <c r="CQ484" s="257">
        <f>AP484+CP484</f>
        <v>0</v>
      </c>
      <c r="CR484" s="257">
        <f>AQ484+CQ484</f>
        <v>0</v>
      </c>
      <c r="CS484" s="257">
        <f>AR484+CR484</f>
        <v>0</v>
      </c>
      <c r="CT484" s="257">
        <f>AS484+CS484</f>
        <v>0</v>
      </c>
      <c r="CU484" s="257">
        <f>AT484+CT484</f>
        <v>0</v>
      </c>
      <c r="CV484" s="257">
        <f>AU484+CU484</f>
        <v>0</v>
      </c>
      <c r="CW484" s="258">
        <f>AV484+CV484</f>
        <v>0</v>
      </c>
      <c r="CX484" s="258">
        <f>AW484+CW484</f>
        <v>0</v>
      </c>
      <c r="CY484" s="258">
        <f>AX484+CX484</f>
        <v>0</v>
      </c>
      <c r="CZ484" s="258">
        <f>AY484+CY484</f>
        <v>0</v>
      </c>
      <c r="DA484" s="50"/>
      <c r="DB484" s="94"/>
      <c r="DC484" s="95" t="s">
        <v>80</v>
      </c>
      <c r="DD484" s="96"/>
      <c r="DE484" s="316" t="s">
        <v>22</v>
      </c>
      <c r="DF484" s="257"/>
      <c r="DG484" s="50"/>
    </row>
    <row r="485" spans="1:111" s="14" customFormat="1" ht="15" customHeight="1">
      <c r="A485" s="50"/>
      <c r="B485" s="94"/>
      <c r="C485" s="95"/>
      <c r="D485" s="96"/>
      <c r="E485" s="316" t="s">
        <v>140</v>
      </c>
      <c r="F485" s="69"/>
      <c r="G485" s="77"/>
      <c r="H485" s="69"/>
      <c r="I485" s="77"/>
      <c r="J485" s="69"/>
      <c r="K485" s="77"/>
      <c r="L485" s="69"/>
      <c r="M485" s="77"/>
      <c r="N485" s="67"/>
      <c r="O485" s="75"/>
      <c r="P485" s="67"/>
      <c r="Q485" s="75"/>
      <c r="R485" s="50"/>
      <c r="S485" s="94"/>
      <c r="T485" s="95"/>
      <c r="U485" s="96"/>
      <c r="V485" s="316" t="s">
        <v>140</v>
      </c>
      <c r="W485" s="69"/>
      <c r="X485" s="77"/>
      <c r="Y485" s="69"/>
      <c r="Z485" s="77"/>
      <c r="AA485" s="69"/>
      <c r="AB485" s="77"/>
      <c r="AC485" s="69"/>
      <c r="AD485" s="77"/>
      <c r="AE485" s="67"/>
      <c r="AF485" s="75"/>
      <c r="AG485" s="67"/>
      <c r="AH485" s="75"/>
      <c r="AI485" s="50"/>
      <c r="AJ485" s="94"/>
      <c r="AK485" s="95"/>
      <c r="AL485" s="96"/>
      <c r="AM485" s="316" t="s">
        <v>140</v>
      </c>
      <c r="AN485" s="257"/>
      <c r="AO485" s="257"/>
      <c r="AP485" s="257"/>
      <c r="AQ485" s="257"/>
      <c r="AR485" s="257"/>
      <c r="AS485" s="257"/>
      <c r="AT485" s="257"/>
      <c r="AU485" s="257"/>
      <c r="AV485" s="258"/>
      <c r="AW485" s="258"/>
      <c r="AX485" s="258"/>
      <c r="AY485" s="258"/>
      <c r="AZ485" s="50"/>
      <c r="BA485" s="268"/>
      <c r="BB485" s="48"/>
      <c r="BC485" s="94"/>
      <c r="BD485" s="95"/>
      <c r="BE485" s="96"/>
      <c r="BF485" s="316" t="s">
        <v>140</v>
      </c>
      <c r="BG485" s="257">
        <f t="shared" si="1750"/>
        <v>0</v>
      </c>
      <c r="BH485" s="257">
        <f>G485+BG485</f>
        <v>0</v>
      </c>
      <c r="BI485" s="257">
        <f>H485+BH485</f>
        <v>0</v>
      </c>
      <c r="BJ485" s="257">
        <f>I485+BI485</f>
        <v>0</v>
      </c>
      <c r="BK485" s="257">
        <f>J485+BJ485</f>
        <v>0</v>
      </c>
      <c r="BL485" s="257">
        <f>K485+BK485</f>
        <v>0</v>
      </c>
      <c r="BM485" s="257">
        <f>L485+BL485</f>
        <v>0</v>
      </c>
      <c r="BN485" s="257">
        <f>M485+BM485</f>
        <v>0</v>
      </c>
      <c r="BO485" s="258">
        <f>N485+BN485</f>
        <v>0</v>
      </c>
      <c r="BP485" s="258">
        <f>O485+BO485</f>
        <v>0</v>
      </c>
      <c r="BQ485" s="258">
        <f>P485+BP485</f>
        <v>0</v>
      </c>
      <c r="BR485" s="258">
        <f>Q485+BQ485</f>
        <v>0</v>
      </c>
      <c r="BS485" s="50"/>
      <c r="BT485" s="94"/>
      <c r="BU485" s="95"/>
      <c r="BV485" s="96"/>
      <c r="BW485" s="316" t="s">
        <v>140</v>
      </c>
      <c r="BX485" s="257">
        <f t="shared" si="1751"/>
        <v>0</v>
      </c>
      <c r="BY485" s="257">
        <f>X485+BX485</f>
        <v>0</v>
      </c>
      <c r="BZ485" s="257">
        <f>Y485+BY485</f>
        <v>0</v>
      </c>
      <c r="CA485" s="257">
        <f>Z485+BZ485</f>
        <v>0</v>
      </c>
      <c r="CB485" s="257">
        <f>AA485+CA485</f>
        <v>0</v>
      </c>
      <c r="CC485" s="257">
        <f>AB485+CB485</f>
        <v>0</v>
      </c>
      <c r="CD485" s="257">
        <f>AC485+CC485</f>
        <v>0</v>
      </c>
      <c r="CE485" s="257">
        <f>AD485+CD485</f>
        <v>0</v>
      </c>
      <c r="CF485" s="258">
        <f>AE485+CE485</f>
        <v>0</v>
      </c>
      <c r="CG485" s="258">
        <f>AF485+CF485</f>
        <v>0</v>
      </c>
      <c r="CH485" s="258">
        <f>AG485+CG485</f>
        <v>0</v>
      </c>
      <c r="CI485" s="258">
        <f>AH485+CH485</f>
        <v>0</v>
      </c>
      <c r="CJ485" s="50"/>
      <c r="CK485" s="94"/>
      <c r="CL485" s="95"/>
      <c r="CM485" s="96"/>
      <c r="CN485" s="316" t="s">
        <v>140</v>
      </c>
      <c r="CO485" s="257">
        <f t="shared" si="1752"/>
        <v>0</v>
      </c>
      <c r="CP485" s="257">
        <f>AO485+CO485</f>
        <v>0</v>
      </c>
      <c r="CQ485" s="257">
        <f>AP485+CP485</f>
        <v>0</v>
      </c>
      <c r="CR485" s="257">
        <f>AQ485+CQ485</f>
        <v>0</v>
      </c>
      <c r="CS485" s="257">
        <f>AR485+CR485</f>
        <v>0</v>
      </c>
      <c r="CT485" s="257">
        <f>AS485+CS485</f>
        <v>0</v>
      </c>
      <c r="CU485" s="257">
        <f>AT485+CT485</f>
        <v>0</v>
      </c>
      <c r="CV485" s="257">
        <f>AU485+CU485</f>
        <v>0</v>
      </c>
      <c r="CW485" s="258">
        <f>AV485+CV485</f>
        <v>0</v>
      </c>
      <c r="CX485" s="258">
        <f>AW485+CW485</f>
        <v>0</v>
      </c>
      <c r="CY485" s="258">
        <f>AX485+CX485</f>
        <v>0</v>
      </c>
      <c r="CZ485" s="258">
        <f>AY485+CY485</f>
        <v>0</v>
      </c>
      <c r="DA485" s="50"/>
      <c r="DB485" s="94"/>
      <c r="DC485" s="95"/>
      <c r="DD485" s="96"/>
      <c r="DE485" s="316" t="s">
        <v>140</v>
      </c>
      <c r="DF485" s="257"/>
      <c r="DG485" s="50"/>
    </row>
    <row r="486" spans="1:111" s="14" customFormat="1" ht="15" customHeight="1">
      <c r="A486" s="50"/>
      <c r="B486" s="94"/>
      <c r="C486" s="95"/>
      <c r="D486" s="96"/>
      <c r="E486" s="316" t="s">
        <v>249</v>
      </c>
      <c r="F486" s="69">
        <f t="shared" ref="F486:Q495" si="1753">IF(F484=0,0,F485/F484)</f>
        <v>0</v>
      </c>
      <c r="G486" s="77">
        <f t="shared" si="1753"/>
        <v>0</v>
      </c>
      <c r="H486" s="69">
        <f t="shared" si="1753"/>
        <v>0</v>
      </c>
      <c r="I486" s="77">
        <f t="shared" si="1753"/>
        <v>0</v>
      </c>
      <c r="J486" s="69">
        <f t="shared" si="1753"/>
        <v>0</v>
      </c>
      <c r="K486" s="77">
        <f t="shared" si="1753"/>
        <v>0</v>
      </c>
      <c r="L486" s="69">
        <f t="shared" si="1753"/>
        <v>0</v>
      </c>
      <c r="M486" s="77">
        <f t="shared" si="1753"/>
        <v>0</v>
      </c>
      <c r="N486" s="67">
        <f t="shared" si="1753"/>
        <v>0</v>
      </c>
      <c r="O486" s="75">
        <f t="shared" si="1753"/>
        <v>0</v>
      </c>
      <c r="P486" s="67">
        <f t="shared" si="1753"/>
        <v>0</v>
      </c>
      <c r="Q486" s="75">
        <f t="shared" si="1753"/>
        <v>0</v>
      </c>
      <c r="R486" s="50"/>
      <c r="S486" s="94"/>
      <c r="T486" s="95"/>
      <c r="U486" s="96"/>
      <c r="V486" s="316" t="s">
        <v>249</v>
      </c>
      <c r="W486" s="69">
        <f t="shared" ref="W486:AH486" si="1754">IF(W484=0,0,W485/W484)</f>
        <v>0</v>
      </c>
      <c r="X486" s="77">
        <f t="shared" si="1754"/>
        <v>0</v>
      </c>
      <c r="Y486" s="69">
        <f t="shared" si="1754"/>
        <v>0</v>
      </c>
      <c r="Z486" s="77">
        <f t="shared" si="1754"/>
        <v>0</v>
      </c>
      <c r="AA486" s="69">
        <f t="shared" si="1754"/>
        <v>0</v>
      </c>
      <c r="AB486" s="77">
        <f t="shared" si="1754"/>
        <v>0</v>
      </c>
      <c r="AC486" s="69">
        <f t="shared" si="1754"/>
        <v>0</v>
      </c>
      <c r="AD486" s="77">
        <f t="shared" si="1754"/>
        <v>0</v>
      </c>
      <c r="AE486" s="67">
        <f t="shared" si="1754"/>
        <v>0</v>
      </c>
      <c r="AF486" s="75">
        <f t="shared" si="1754"/>
        <v>0</v>
      </c>
      <c r="AG486" s="67">
        <f t="shared" si="1754"/>
        <v>0</v>
      </c>
      <c r="AH486" s="75">
        <f t="shared" si="1754"/>
        <v>0</v>
      </c>
      <c r="AI486" s="50"/>
      <c r="AJ486" s="94"/>
      <c r="AK486" s="95"/>
      <c r="AL486" s="96"/>
      <c r="AM486" s="316" t="s">
        <v>249</v>
      </c>
      <c r="AN486" s="257">
        <f t="shared" ref="AN486:AY486" si="1755">IF(AN484=0,0,AN485/AN484)</f>
        <v>0</v>
      </c>
      <c r="AO486" s="257">
        <f t="shared" si="1755"/>
        <v>0</v>
      </c>
      <c r="AP486" s="257">
        <f t="shared" si="1755"/>
        <v>0</v>
      </c>
      <c r="AQ486" s="257">
        <f t="shared" si="1755"/>
        <v>0</v>
      </c>
      <c r="AR486" s="257">
        <f t="shared" si="1755"/>
        <v>0</v>
      </c>
      <c r="AS486" s="257">
        <f t="shared" si="1755"/>
        <v>0</v>
      </c>
      <c r="AT486" s="257">
        <f t="shared" si="1755"/>
        <v>0</v>
      </c>
      <c r="AU486" s="257">
        <f t="shared" si="1755"/>
        <v>0</v>
      </c>
      <c r="AV486" s="258">
        <f t="shared" si="1755"/>
        <v>0</v>
      </c>
      <c r="AW486" s="258">
        <f t="shared" si="1755"/>
        <v>0</v>
      </c>
      <c r="AX486" s="258">
        <f t="shared" si="1755"/>
        <v>0</v>
      </c>
      <c r="AY486" s="258">
        <f t="shared" si="1755"/>
        <v>0</v>
      </c>
      <c r="AZ486" s="50"/>
      <c r="BA486" s="268"/>
      <c r="BB486" s="48"/>
      <c r="BC486" s="94"/>
      <c r="BD486" s="95"/>
      <c r="BE486" s="96"/>
      <c r="BF486" s="316" t="s">
        <v>249</v>
      </c>
      <c r="BG486" s="257">
        <f t="shared" ref="BG486:BR486" si="1756">IF(BG484=0,0,BG485/BG484)</f>
        <v>0</v>
      </c>
      <c r="BH486" s="257">
        <f t="shared" si="1756"/>
        <v>0</v>
      </c>
      <c r="BI486" s="257">
        <f t="shared" si="1756"/>
        <v>0</v>
      </c>
      <c r="BJ486" s="257">
        <f t="shared" si="1756"/>
        <v>0</v>
      </c>
      <c r="BK486" s="257">
        <f t="shared" si="1756"/>
        <v>0</v>
      </c>
      <c r="BL486" s="257">
        <f t="shared" si="1756"/>
        <v>0</v>
      </c>
      <c r="BM486" s="257">
        <f t="shared" si="1756"/>
        <v>0</v>
      </c>
      <c r="BN486" s="257">
        <f t="shared" si="1756"/>
        <v>0</v>
      </c>
      <c r="BO486" s="258">
        <f t="shared" si="1756"/>
        <v>0</v>
      </c>
      <c r="BP486" s="258">
        <f t="shared" si="1756"/>
        <v>0</v>
      </c>
      <c r="BQ486" s="258">
        <f t="shared" si="1756"/>
        <v>0</v>
      </c>
      <c r="BR486" s="258">
        <f t="shared" si="1756"/>
        <v>0</v>
      </c>
      <c r="BS486" s="50"/>
      <c r="BT486" s="94"/>
      <c r="BU486" s="95"/>
      <c r="BV486" s="96"/>
      <c r="BW486" s="316" t="s">
        <v>249</v>
      </c>
      <c r="BX486" s="257">
        <f t="shared" ref="BX486:CI486" si="1757">IF(BX484=0,0,BX485/BX484)</f>
        <v>0</v>
      </c>
      <c r="BY486" s="257">
        <f t="shared" si="1757"/>
        <v>0</v>
      </c>
      <c r="BZ486" s="257">
        <f t="shared" si="1757"/>
        <v>0</v>
      </c>
      <c r="CA486" s="257">
        <f t="shared" si="1757"/>
        <v>0</v>
      </c>
      <c r="CB486" s="257">
        <f t="shared" si="1757"/>
        <v>0</v>
      </c>
      <c r="CC486" s="257">
        <f t="shared" si="1757"/>
        <v>0</v>
      </c>
      <c r="CD486" s="257">
        <f t="shared" si="1757"/>
        <v>0</v>
      </c>
      <c r="CE486" s="257">
        <f t="shared" si="1757"/>
        <v>0</v>
      </c>
      <c r="CF486" s="258">
        <f t="shared" si="1757"/>
        <v>0</v>
      </c>
      <c r="CG486" s="258">
        <f t="shared" si="1757"/>
        <v>0</v>
      </c>
      <c r="CH486" s="258">
        <f t="shared" si="1757"/>
        <v>0</v>
      </c>
      <c r="CI486" s="258">
        <f t="shared" si="1757"/>
        <v>0</v>
      </c>
      <c r="CJ486" s="50"/>
      <c r="CK486" s="94"/>
      <c r="CL486" s="95"/>
      <c r="CM486" s="96"/>
      <c r="CN486" s="316" t="s">
        <v>249</v>
      </c>
      <c r="CO486" s="257">
        <f t="shared" ref="CO486:CZ486" si="1758">IF(CO484=0,0,CO485/CO484)</f>
        <v>0</v>
      </c>
      <c r="CP486" s="257">
        <f t="shared" si="1758"/>
        <v>0</v>
      </c>
      <c r="CQ486" s="257">
        <f t="shared" si="1758"/>
        <v>0</v>
      </c>
      <c r="CR486" s="257">
        <f t="shared" si="1758"/>
        <v>0</v>
      </c>
      <c r="CS486" s="257">
        <f t="shared" si="1758"/>
        <v>0</v>
      </c>
      <c r="CT486" s="257">
        <f t="shared" si="1758"/>
        <v>0</v>
      </c>
      <c r="CU486" s="257">
        <f t="shared" si="1758"/>
        <v>0</v>
      </c>
      <c r="CV486" s="257">
        <f t="shared" si="1758"/>
        <v>0</v>
      </c>
      <c r="CW486" s="258">
        <f t="shared" si="1758"/>
        <v>0</v>
      </c>
      <c r="CX486" s="258">
        <f t="shared" si="1758"/>
        <v>0</v>
      </c>
      <c r="CY486" s="258">
        <f t="shared" si="1758"/>
        <v>0</v>
      </c>
      <c r="CZ486" s="258">
        <f t="shared" si="1758"/>
        <v>0</v>
      </c>
      <c r="DA486" s="50"/>
      <c r="DB486" s="94"/>
      <c r="DC486" s="95"/>
      <c r="DD486" s="96"/>
      <c r="DE486" s="316" t="s">
        <v>249</v>
      </c>
      <c r="DF486" s="257">
        <f t="shared" ref="DF486" si="1759">IF(DF484=0,0,DF485/DF484)</f>
        <v>0</v>
      </c>
      <c r="DG486" s="50"/>
    </row>
    <row r="487" spans="1:111" s="14" customFormat="1" ht="15" customHeight="1">
      <c r="A487" s="50"/>
      <c r="B487" s="94"/>
      <c r="C487" s="95" t="s">
        <v>81</v>
      </c>
      <c r="D487" s="96"/>
      <c r="E487" s="316" t="s">
        <v>22</v>
      </c>
      <c r="F487" s="69"/>
      <c r="G487" s="86"/>
      <c r="H487" s="81"/>
      <c r="I487" s="86"/>
      <c r="J487" s="81"/>
      <c r="K487" s="86"/>
      <c r="L487" s="81"/>
      <c r="M487" s="77"/>
      <c r="N487" s="66"/>
      <c r="O487" s="74"/>
      <c r="P487" s="66"/>
      <c r="Q487" s="74"/>
      <c r="R487" s="50"/>
      <c r="S487" s="94"/>
      <c r="T487" s="95" t="s">
        <v>81</v>
      </c>
      <c r="U487" s="96"/>
      <c r="V487" s="316" t="s">
        <v>22</v>
      </c>
      <c r="W487" s="69"/>
      <c r="X487" s="86"/>
      <c r="Y487" s="81"/>
      <c r="Z487" s="86"/>
      <c r="AA487" s="81"/>
      <c r="AB487" s="86"/>
      <c r="AC487" s="81"/>
      <c r="AD487" s="77"/>
      <c r="AE487" s="66"/>
      <c r="AF487" s="74"/>
      <c r="AG487" s="66"/>
      <c r="AH487" s="74"/>
      <c r="AI487" s="50"/>
      <c r="AJ487" s="94"/>
      <c r="AK487" s="95" t="s">
        <v>81</v>
      </c>
      <c r="AL487" s="96"/>
      <c r="AM487" s="316" t="s">
        <v>22</v>
      </c>
      <c r="AN487" s="257"/>
      <c r="AO487" s="343"/>
      <c r="AP487" s="343"/>
      <c r="AQ487" s="343"/>
      <c r="AR487" s="343"/>
      <c r="AS487" s="343"/>
      <c r="AT487" s="343"/>
      <c r="AU487" s="257"/>
      <c r="AV487" s="346"/>
      <c r="AW487" s="346"/>
      <c r="AX487" s="346"/>
      <c r="AY487" s="346"/>
      <c r="AZ487" s="50"/>
      <c r="BA487" s="268"/>
      <c r="BB487" s="48"/>
      <c r="BC487" s="94"/>
      <c r="BD487" s="95" t="s">
        <v>81</v>
      </c>
      <c r="BE487" s="96"/>
      <c r="BF487" s="316" t="s">
        <v>22</v>
      </c>
      <c r="BG487" s="257">
        <f t="shared" ref="BG487:BG488" si="1760">F487</f>
        <v>0</v>
      </c>
      <c r="BH487" s="343">
        <f>G487+BG487</f>
        <v>0</v>
      </c>
      <c r="BI487" s="343">
        <f>H487+BH487</f>
        <v>0</v>
      </c>
      <c r="BJ487" s="343">
        <f>I487+BI487</f>
        <v>0</v>
      </c>
      <c r="BK487" s="343">
        <f>J487+BJ487</f>
        <v>0</v>
      </c>
      <c r="BL487" s="343">
        <f>K487+BK487</f>
        <v>0</v>
      </c>
      <c r="BM487" s="343">
        <f>L487+BL487</f>
        <v>0</v>
      </c>
      <c r="BN487" s="257">
        <f>M487+BM487</f>
        <v>0</v>
      </c>
      <c r="BO487" s="346">
        <f>N487+BN487</f>
        <v>0</v>
      </c>
      <c r="BP487" s="346">
        <f>O487+BO487</f>
        <v>0</v>
      </c>
      <c r="BQ487" s="346">
        <f>P487+BP487</f>
        <v>0</v>
      </c>
      <c r="BR487" s="346">
        <f>Q487+BQ487</f>
        <v>0</v>
      </c>
      <c r="BS487" s="50"/>
      <c r="BT487" s="94"/>
      <c r="BU487" s="95" t="s">
        <v>81</v>
      </c>
      <c r="BV487" s="96"/>
      <c r="BW487" s="316" t="s">
        <v>22</v>
      </c>
      <c r="BX487" s="257">
        <f t="shared" ref="BX487:BX488" si="1761">W487</f>
        <v>0</v>
      </c>
      <c r="BY487" s="343">
        <f>X487+BX487</f>
        <v>0</v>
      </c>
      <c r="BZ487" s="343">
        <f>Y487+BY487</f>
        <v>0</v>
      </c>
      <c r="CA487" s="343">
        <f>Z487+BZ487</f>
        <v>0</v>
      </c>
      <c r="CB487" s="343">
        <f>AA487+CA487</f>
        <v>0</v>
      </c>
      <c r="CC487" s="343">
        <f>AB487+CB487</f>
        <v>0</v>
      </c>
      <c r="CD487" s="343">
        <f>AC487+CC487</f>
        <v>0</v>
      </c>
      <c r="CE487" s="257">
        <f>AD487+CD487</f>
        <v>0</v>
      </c>
      <c r="CF487" s="346">
        <f>AE487+CE487</f>
        <v>0</v>
      </c>
      <c r="CG487" s="346">
        <f>AF487+CF487</f>
        <v>0</v>
      </c>
      <c r="CH487" s="346">
        <f>AG487+CG487</f>
        <v>0</v>
      </c>
      <c r="CI487" s="346">
        <f>AH487+CH487</f>
        <v>0</v>
      </c>
      <c r="CJ487" s="50"/>
      <c r="CK487" s="94"/>
      <c r="CL487" s="95" t="s">
        <v>81</v>
      </c>
      <c r="CM487" s="96"/>
      <c r="CN487" s="316" t="s">
        <v>22</v>
      </c>
      <c r="CO487" s="257">
        <f t="shared" ref="CO487:CO488" si="1762">AN487</f>
        <v>0</v>
      </c>
      <c r="CP487" s="343">
        <f>AO487+CO487</f>
        <v>0</v>
      </c>
      <c r="CQ487" s="343">
        <f>AP487+CP487</f>
        <v>0</v>
      </c>
      <c r="CR487" s="343">
        <f>AQ487+CQ487</f>
        <v>0</v>
      </c>
      <c r="CS487" s="343">
        <f>AR487+CR487</f>
        <v>0</v>
      </c>
      <c r="CT487" s="343">
        <f>AS487+CS487</f>
        <v>0</v>
      </c>
      <c r="CU487" s="343">
        <f>AT487+CT487</f>
        <v>0</v>
      </c>
      <c r="CV487" s="257">
        <f>AU487+CU487</f>
        <v>0</v>
      </c>
      <c r="CW487" s="346">
        <f>AV487+CV487</f>
        <v>0</v>
      </c>
      <c r="CX487" s="346">
        <f>AW487+CW487</f>
        <v>0</v>
      </c>
      <c r="CY487" s="346">
        <f>AX487+CX487</f>
        <v>0</v>
      </c>
      <c r="CZ487" s="346">
        <f>AY487+CY487</f>
        <v>0</v>
      </c>
      <c r="DA487" s="50"/>
      <c r="DB487" s="94"/>
      <c r="DC487" s="95" t="s">
        <v>81</v>
      </c>
      <c r="DD487" s="96"/>
      <c r="DE487" s="316" t="s">
        <v>22</v>
      </c>
      <c r="DF487" s="257"/>
      <c r="DG487" s="50"/>
    </row>
    <row r="488" spans="1:111" s="14" customFormat="1" ht="15" customHeight="1">
      <c r="A488" s="50"/>
      <c r="B488" s="94"/>
      <c r="C488" s="95"/>
      <c r="D488" s="96"/>
      <c r="E488" s="316" t="s">
        <v>140</v>
      </c>
      <c r="F488" s="69"/>
      <c r="G488" s="86"/>
      <c r="H488" s="81"/>
      <c r="I488" s="86"/>
      <c r="J488" s="81"/>
      <c r="K488" s="86"/>
      <c r="L488" s="81"/>
      <c r="M488" s="77"/>
      <c r="N488" s="66"/>
      <c r="O488" s="74"/>
      <c r="P488" s="66"/>
      <c r="Q488" s="74"/>
      <c r="R488" s="50"/>
      <c r="S488" s="94"/>
      <c r="T488" s="95"/>
      <c r="U488" s="96"/>
      <c r="V488" s="316" t="s">
        <v>140</v>
      </c>
      <c r="W488" s="69"/>
      <c r="X488" s="86"/>
      <c r="Y488" s="81"/>
      <c r="Z488" s="86"/>
      <c r="AA488" s="81"/>
      <c r="AB488" s="86"/>
      <c r="AC488" s="81"/>
      <c r="AD488" s="77"/>
      <c r="AE488" s="66"/>
      <c r="AF488" s="74"/>
      <c r="AG488" s="66"/>
      <c r="AH488" s="74"/>
      <c r="AI488" s="50"/>
      <c r="AJ488" s="94"/>
      <c r="AK488" s="95"/>
      <c r="AL488" s="96"/>
      <c r="AM488" s="316" t="s">
        <v>140</v>
      </c>
      <c r="AN488" s="257"/>
      <c r="AO488" s="343"/>
      <c r="AP488" s="343"/>
      <c r="AQ488" s="343"/>
      <c r="AR488" s="343"/>
      <c r="AS488" s="343"/>
      <c r="AT488" s="343"/>
      <c r="AU488" s="257"/>
      <c r="AV488" s="346"/>
      <c r="AW488" s="346"/>
      <c r="AX488" s="346"/>
      <c r="AY488" s="346"/>
      <c r="AZ488" s="50"/>
      <c r="BA488" s="268"/>
      <c r="BB488" s="48"/>
      <c r="BC488" s="94"/>
      <c r="BD488" s="95"/>
      <c r="BE488" s="96"/>
      <c r="BF488" s="316" t="s">
        <v>140</v>
      </c>
      <c r="BG488" s="257">
        <f t="shared" si="1760"/>
        <v>0</v>
      </c>
      <c r="BH488" s="343">
        <f>G488+BG488</f>
        <v>0</v>
      </c>
      <c r="BI488" s="343">
        <f>H488+BH488</f>
        <v>0</v>
      </c>
      <c r="BJ488" s="343">
        <f>I488+BI488</f>
        <v>0</v>
      </c>
      <c r="BK488" s="343">
        <f>J488+BJ488</f>
        <v>0</v>
      </c>
      <c r="BL488" s="343">
        <f>K488+BK488</f>
        <v>0</v>
      </c>
      <c r="BM488" s="343">
        <f>L488+BL488</f>
        <v>0</v>
      </c>
      <c r="BN488" s="257">
        <f>M488+BM488</f>
        <v>0</v>
      </c>
      <c r="BO488" s="346">
        <f>N488+BN488</f>
        <v>0</v>
      </c>
      <c r="BP488" s="346">
        <f>O488+BO488</f>
        <v>0</v>
      </c>
      <c r="BQ488" s="346">
        <f>P488+BP488</f>
        <v>0</v>
      </c>
      <c r="BR488" s="346">
        <f>Q488+BQ488</f>
        <v>0</v>
      </c>
      <c r="BS488" s="50"/>
      <c r="BT488" s="94"/>
      <c r="BU488" s="95"/>
      <c r="BV488" s="96"/>
      <c r="BW488" s="316" t="s">
        <v>140</v>
      </c>
      <c r="BX488" s="257">
        <f t="shared" si="1761"/>
        <v>0</v>
      </c>
      <c r="BY488" s="343">
        <f>X488+BX488</f>
        <v>0</v>
      </c>
      <c r="BZ488" s="343">
        <f>Y488+BY488</f>
        <v>0</v>
      </c>
      <c r="CA488" s="343">
        <f>Z488+BZ488</f>
        <v>0</v>
      </c>
      <c r="CB488" s="343">
        <f>AA488+CA488</f>
        <v>0</v>
      </c>
      <c r="CC488" s="343">
        <f>AB488+CB488</f>
        <v>0</v>
      </c>
      <c r="CD488" s="343">
        <f>AC488+CC488</f>
        <v>0</v>
      </c>
      <c r="CE488" s="257">
        <f>AD488+CD488</f>
        <v>0</v>
      </c>
      <c r="CF488" s="346">
        <f>AE488+CE488</f>
        <v>0</v>
      </c>
      <c r="CG488" s="346">
        <f>AF488+CF488</f>
        <v>0</v>
      </c>
      <c r="CH488" s="346">
        <f>AG488+CG488</f>
        <v>0</v>
      </c>
      <c r="CI488" s="346">
        <f>AH488+CH488</f>
        <v>0</v>
      </c>
      <c r="CJ488" s="50"/>
      <c r="CK488" s="94"/>
      <c r="CL488" s="95"/>
      <c r="CM488" s="96"/>
      <c r="CN488" s="316" t="s">
        <v>140</v>
      </c>
      <c r="CO488" s="257">
        <f t="shared" si="1762"/>
        <v>0</v>
      </c>
      <c r="CP488" s="343">
        <f>AO488+CO488</f>
        <v>0</v>
      </c>
      <c r="CQ488" s="343">
        <f>AP488+CP488</f>
        <v>0</v>
      </c>
      <c r="CR488" s="343">
        <f>AQ488+CQ488</f>
        <v>0</v>
      </c>
      <c r="CS488" s="343">
        <f>AR488+CR488</f>
        <v>0</v>
      </c>
      <c r="CT488" s="343">
        <f>AS488+CS488</f>
        <v>0</v>
      </c>
      <c r="CU488" s="343">
        <f>AT488+CT488</f>
        <v>0</v>
      </c>
      <c r="CV488" s="257">
        <f>AU488+CU488</f>
        <v>0</v>
      </c>
      <c r="CW488" s="346">
        <f>AV488+CV488</f>
        <v>0</v>
      </c>
      <c r="CX488" s="346">
        <f>AW488+CW488</f>
        <v>0</v>
      </c>
      <c r="CY488" s="346">
        <f>AX488+CX488</f>
        <v>0</v>
      </c>
      <c r="CZ488" s="346">
        <f>AY488+CY488</f>
        <v>0</v>
      </c>
      <c r="DA488" s="50"/>
      <c r="DB488" s="94"/>
      <c r="DC488" s="95"/>
      <c r="DD488" s="96"/>
      <c r="DE488" s="316" t="s">
        <v>140</v>
      </c>
      <c r="DF488" s="257"/>
      <c r="DG488" s="50"/>
    </row>
    <row r="489" spans="1:111" s="14" customFormat="1" ht="15" customHeight="1">
      <c r="A489" s="50"/>
      <c r="B489" s="94"/>
      <c r="C489" s="95"/>
      <c r="D489" s="96"/>
      <c r="E489" s="316" t="s">
        <v>249</v>
      </c>
      <c r="F489" s="69">
        <f t="shared" si="1753"/>
        <v>0</v>
      </c>
      <c r="G489" s="86">
        <f t="shared" si="1753"/>
        <v>0</v>
      </c>
      <c r="H489" s="81">
        <f t="shared" si="1753"/>
        <v>0</v>
      </c>
      <c r="I489" s="86">
        <f t="shared" si="1753"/>
        <v>0</v>
      </c>
      <c r="J489" s="81">
        <f t="shared" si="1753"/>
        <v>0</v>
      </c>
      <c r="K489" s="86">
        <f t="shared" si="1753"/>
        <v>0</v>
      </c>
      <c r="L489" s="81">
        <f t="shared" si="1753"/>
        <v>0</v>
      </c>
      <c r="M489" s="77">
        <f t="shared" si="1753"/>
        <v>0</v>
      </c>
      <c r="N489" s="66">
        <f t="shared" si="1753"/>
        <v>0</v>
      </c>
      <c r="O489" s="74">
        <f t="shared" si="1753"/>
        <v>0</v>
      </c>
      <c r="P489" s="66">
        <f t="shared" si="1753"/>
        <v>0</v>
      </c>
      <c r="Q489" s="74">
        <f t="shared" si="1753"/>
        <v>0</v>
      </c>
      <c r="R489" s="50"/>
      <c r="S489" s="94"/>
      <c r="T489" s="95"/>
      <c r="U489" s="96"/>
      <c r="V489" s="316" t="s">
        <v>249</v>
      </c>
      <c r="W489" s="69">
        <f t="shared" ref="W489:AH489" si="1763">IF(W487=0,0,W488/W487)</f>
        <v>0</v>
      </c>
      <c r="X489" s="86">
        <f t="shared" si="1763"/>
        <v>0</v>
      </c>
      <c r="Y489" s="81">
        <f t="shared" si="1763"/>
        <v>0</v>
      </c>
      <c r="Z489" s="86">
        <f t="shared" si="1763"/>
        <v>0</v>
      </c>
      <c r="AA489" s="81">
        <f t="shared" si="1763"/>
        <v>0</v>
      </c>
      <c r="AB489" s="86">
        <f t="shared" si="1763"/>
        <v>0</v>
      </c>
      <c r="AC489" s="81">
        <f t="shared" si="1763"/>
        <v>0</v>
      </c>
      <c r="AD489" s="77">
        <f t="shared" si="1763"/>
        <v>0</v>
      </c>
      <c r="AE489" s="66">
        <f t="shared" si="1763"/>
        <v>0</v>
      </c>
      <c r="AF489" s="74">
        <f t="shared" si="1763"/>
        <v>0</v>
      </c>
      <c r="AG489" s="66">
        <f t="shared" si="1763"/>
        <v>0</v>
      </c>
      <c r="AH489" s="74">
        <f t="shared" si="1763"/>
        <v>0</v>
      </c>
      <c r="AI489" s="50"/>
      <c r="AJ489" s="94"/>
      <c r="AK489" s="95"/>
      <c r="AL489" s="96"/>
      <c r="AM489" s="316" t="s">
        <v>249</v>
      </c>
      <c r="AN489" s="257">
        <f t="shared" ref="AN489:AY489" si="1764">IF(AN487=0,0,AN488/AN487)</f>
        <v>0</v>
      </c>
      <c r="AO489" s="343">
        <f t="shared" si="1764"/>
        <v>0</v>
      </c>
      <c r="AP489" s="343">
        <f t="shared" si="1764"/>
        <v>0</v>
      </c>
      <c r="AQ489" s="343">
        <f t="shared" si="1764"/>
        <v>0</v>
      </c>
      <c r="AR489" s="343">
        <f t="shared" si="1764"/>
        <v>0</v>
      </c>
      <c r="AS489" s="343">
        <f t="shared" si="1764"/>
        <v>0</v>
      </c>
      <c r="AT489" s="343">
        <f t="shared" si="1764"/>
        <v>0</v>
      </c>
      <c r="AU489" s="257">
        <f t="shared" si="1764"/>
        <v>0</v>
      </c>
      <c r="AV489" s="346">
        <f t="shared" si="1764"/>
        <v>0</v>
      </c>
      <c r="AW489" s="346">
        <f t="shared" si="1764"/>
        <v>0</v>
      </c>
      <c r="AX489" s="346">
        <f t="shared" si="1764"/>
        <v>0</v>
      </c>
      <c r="AY489" s="346">
        <f t="shared" si="1764"/>
        <v>0</v>
      </c>
      <c r="AZ489" s="50"/>
      <c r="BA489" s="268"/>
      <c r="BB489" s="48"/>
      <c r="BC489" s="94"/>
      <c r="BD489" s="95"/>
      <c r="BE489" s="96"/>
      <c r="BF489" s="316" t="s">
        <v>249</v>
      </c>
      <c r="BG489" s="257">
        <f t="shared" ref="BG489:BR489" si="1765">IF(BG487=0,0,BG488/BG487)</f>
        <v>0</v>
      </c>
      <c r="BH489" s="343">
        <f t="shared" si="1765"/>
        <v>0</v>
      </c>
      <c r="BI489" s="343">
        <f t="shared" si="1765"/>
        <v>0</v>
      </c>
      <c r="BJ489" s="343">
        <f t="shared" si="1765"/>
        <v>0</v>
      </c>
      <c r="BK489" s="343">
        <f t="shared" si="1765"/>
        <v>0</v>
      </c>
      <c r="BL489" s="343">
        <f t="shared" si="1765"/>
        <v>0</v>
      </c>
      <c r="BM489" s="343">
        <f t="shared" si="1765"/>
        <v>0</v>
      </c>
      <c r="BN489" s="257">
        <f t="shared" si="1765"/>
        <v>0</v>
      </c>
      <c r="BO489" s="346">
        <f t="shared" si="1765"/>
        <v>0</v>
      </c>
      <c r="BP489" s="346">
        <f t="shared" si="1765"/>
        <v>0</v>
      </c>
      <c r="BQ489" s="346">
        <f t="shared" si="1765"/>
        <v>0</v>
      </c>
      <c r="BR489" s="346">
        <f t="shared" si="1765"/>
        <v>0</v>
      </c>
      <c r="BS489" s="50"/>
      <c r="BT489" s="94"/>
      <c r="BU489" s="95"/>
      <c r="BV489" s="96"/>
      <c r="BW489" s="316" t="s">
        <v>249</v>
      </c>
      <c r="BX489" s="257">
        <f t="shared" ref="BX489:CI489" si="1766">IF(BX487=0,0,BX488/BX487)</f>
        <v>0</v>
      </c>
      <c r="BY489" s="343">
        <f t="shared" si="1766"/>
        <v>0</v>
      </c>
      <c r="BZ489" s="343">
        <f t="shared" si="1766"/>
        <v>0</v>
      </c>
      <c r="CA489" s="343">
        <f t="shared" si="1766"/>
        <v>0</v>
      </c>
      <c r="CB489" s="343">
        <f t="shared" si="1766"/>
        <v>0</v>
      </c>
      <c r="CC489" s="343">
        <f t="shared" si="1766"/>
        <v>0</v>
      </c>
      <c r="CD489" s="343">
        <f t="shared" si="1766"/>
        <v>0</v>
      </c>
      <c r="CE489" s="257">
        <f t="shared" si="1766"/>
        <v>0</v>
      </c>
      <c r="CF489" s="346">
        <f t="shared" si="1766"/>
        <v>0</v>
      </c>
      <c r="CG489" s="346">
        <f t="shared" si="1766"/>
        <v>0</v>
      </c>
      <c r="CH489" s="346">
        <f t="shared" si="1766"/>
        <v>0</v>
      </c>
      <c r="CI489" s="346">
        <f t="shared" si="1766"/>
        <v>0</v>
      </c>
      <c r="CJ489" s="50"/>
      <c r="CK489" s="94"/>
      <c r="CL489" s="95"/>
      <c r="CM489" s="96"/>
      <c r="CN489" s="316" t="s">
        <v>249</v>
      </c>
      <c r="CO489" s="257">
        <f t="shared" ref="CO489:CZ489" si="1767">IF(CO487=0,0,CO488/CO487)</f>
        <v>0</v>
      </c>
      <c r="CP489" s="343">
        <f t="shared" si="1767"/>
        <v>0</v>
      </c>
      <c r="CQ489" s="343">
        <f t="shared" si="1767"/>
        <v>0</v>
      </c>
      <c r="CR489" s="343">
        <f t="shared" si="1767"/>
        <v>0</v>
      </c>
      <c r="CS489" s="343">
        <f t="shared" si="1767"/>
        <v>0</v>
      </c>
      <c r="CT489" s="343">
        <f t="shared" si="1767"/>
        <v>0</v>
      </c>
      <c r="CU489" s="343">
        <f t="shared" si="1767"/>
        <v>0</v>
      </c>
      <c r="CV489" s="257">
        <f t="shared" si="1767"/>
        <v>0</v>
      </c>
      <c r="CW489" s="346">
        <f t="shared" si="1767"/>
        <v>0</v>
      </c>
      <c r="CX489" s="346">
        <f t="shared" si="1767"/>
        <v>0</v>
      </c>
      <c r="CY489" s="346">
        <f t="shared" si="1767"/>
        <v>0</v>
      </c>
      <c r="CZ489" s="346">
        <f t="shared" si="1767"/>
        <v>0</v>
      </c>
      <c r="DA489" s="50"/>
      <c r="DB489" s="94"/>
      <c r="DC489" s="95"/>
      <c r="DD489" s="96"/>
      <c r="DE489" s="316" t="s">
        <v>249</v>
      </c>
      <c r="DF489" s="257">
        <f t="shared" ref="DF489" si="1768">IF(DF487=0,0,DF488/DF487)</f>
        <v>0</v>
      </c>
      <c r="DG489" s="50"/>
    </row>
    <row r="490" spans="1:111" s="14" customFormat="1" ht="15" customHeight="1">
      <c r="A490" s="50"/>
      <c r="B490" s="94"/>
      <c r="C490" s="95" t="s">
        <v>82</v>
      </c>
      <c r="D490" s="96"/>
      <c r="E490" s="316" t="s">
        <v>22</v>
      </c>
      <c r="F490" s="69"/>
      <c r="G490" s="77"/>
      <c r="H490" s="69"/>
      <c r="I490" s="77"/>
      <c r="J490" s="69"/>
      <c r="K490" s="77"/>
      <c r="L490" s="69"/>
      <c r="M490" s="77"/>
      <c r="N490" s="67"/>
      <c r="O490" s="75"/>
      <c r="P490" s="67"/>
      <c r="Q490" s="75"/>
      <c r="R490" s="50"/>
      <c r="S490" s="94"/>
      <c r="T490" s="95" t="s">
        <v>82</v>
      </c>
      <c r="U490" s="96"/>
      <c r="V490" s="316" t="s">
        <v>22</v>
      </c>
      <c r="W490" s="69"/>
      <c r="X490" s="77"/>
      <c r="Y490" s="69"/>
      <c r="Z490" s="77"/>
      <c r="AA490" s="69"/>
      <c r="AB490" s="77"/>
      <c r="AC490" s="69"/>
      <c r="AD490" s="77"/>
      <c r="AE490" s="67"/>
      <c r="AF490" s="75"/>
      <c r="AG490" s="67"/>
      <c r="AH490" s="75"/>
      <c r="AI490" s="50"/>
      <c r="AJ490" s="94"/>
      <c r="AK490" s="95" t="s">
        <v>82</v>
      </c>
      <c r="AL490" s="96"/>
      <c r="AM490" s="316" t="s">
        <v>22</v>
      </c>
      <c r="AN490" s="257"/>
      <c r="AO490" s="257"/>
      <c r="AP490" s="257"/>
      <c r="AQ490" s="257"/>
      <c r="AR490" s="257"/>
      <c r="AS490" s="257"/>
      <c r="AT490" s="257"/>
      <c r="AU490" s="257"/>
      <c r="AV490" s="258"/>
      <c r="AW490" s="258"/>
      <c r="AX490" s="258"/>
      <c r="AY490" s="258"/>
      <c r="AZ490" s="50"/>
      <c r="BA490" s="268"/>
      <c r="BB490" s="48"/>
      <c r="BC490" s="94"/>
      <c r="BD490" s="95" t="s">
        <v>82</v>
      </c>
      <c r="BE490" s="96"/>
      <c r="BF490" s="316" t="s">
        <v>22</v>
      </c>
      <c r="BG490" s="257">
        <f t="shared" ref="BG490:BG491" si="1769">F490</f>
        <v>0</v>
      </c>
      <c r="BH490" s="257">
        <f>G490+BG490</f>
        <v>0</v>
      </c>
      <c r="BI490" s="257">
        <f>H490+BH490</f>
        <v>0</v>
      </c>
      <c r="BJ490" s="257">
        <f>I490+BI490</f>
        <v>0</v>
      </c>
      <c r="BK490" s="257">
        <f>J490+BJ490</f>
        <v>0</v>
      </c>
      <c r="BL490" s="257">
        <f>K490+BK490</f>
        <v>0</v>
      </c>
      <c r="BM490" s="257">
        <f>L490+BL490</f>
        <v>0</v>
      </c>
      <c r="BN490" s="257">
        <f>M490+BM490</f>
        <v>0</v>
      </c>
      <c r="BO490" s="258">
        <f>N490+BN490</f>
        <v>0</v>
      </c>
      <c r="BP490" s="258">
        <f>O490+BO490</f>
        <v>0</v>
      </c>
      <c r="BQ490" s="258">
        <f>P490+BP490</f>
        <v>0</v>
      </c>
      <c r="BR490" s="258">
        <f>Q490+BQ490</f>
        <v>0</v>
      </c>
      <c r="BS490" s="50"/>
      <c r="BT490" s="94"/>
      <c r="BU490" s="95" t="s">
        <v>82</v>
      </c>
      <c r="BV490" s="96"/>
      <c r="BW490" s="316" t="s">
        <v>22</v>
      </c>
      <c r="BX490" s="257">
        <f t="shared" ref="BX490:BX491" si="1770">W490</f>
        <v>0</v>
      </c>
      <c r="BY490" s="257">
        <f>X490+BX490</f>
        <v>0</v>
      </c>
      <c r="BZ490" s="257">
        <f>Y490+BY490</f>
        <v>0</v>
      </c>
      <c r="CA490" s="257">
        <f>Z490+BZ490</f>
        <v>0</v>
      </c>
      <c r="CB490" s="257">
        <f>AA490+CA490</f>
        <v>0</v>
      </c>
      <c r="CC490" s="257">
        <f>AB490+CB490</f>
        <v>0</v>
      </c>
      <c r="CD490" s="257">
        <f>AC490+CC490</f>
        <v>0</v>
      </c>
      <c r="CE490" s="257">
        <f>AD490+CD490</f>
        <v>0</v>
      </c>
      <c r="CF490" s="258">
        <f>AE490+CE490</f>
        <v>0</v>
      </c>
      <c r="CG490" s="258">
        <f>AF490+CF490</f>
        <v>0</v>
      </c>
      <c r="CH490" s="258">
        <f>AG490+CG490</f>
        <v>0</v>
      </c>
      <c r="CI490" s="258">
        <f>AH490+CH490</f>
        <v>0</v>
      </c>
      <c r="CJ490" s="50"/>
      <c r="CK490" s="94"/>
      <c r="CL490" s="95" t="s">
        <v>82</v>
      </c>
      <c r="CM490" s="96"/>
      <c r="CN490" s="316" t="s">
        <v>22</v>
      </c>
      <c r="CO490" s="257">
        <f t="shared" ref="CO490:CO491" si="1771">AN490</f>
        <v>0</v>
      </c>
      <c r="CP490" s="257">
        <f>AO490+CO490</f>
        <v>0</v>
      </c>
      <c r="CQ490" s="257">
        <f>AP490+CP490</f>
        <v>0</v>
      </c>
      <c r="CR490" s="257">
        <f>AQ490+CQ490</f>
        <v>0</v>
      </c>
      <c r="CS490" s="257">
        <f>AR490+CR490</f>
        <v>0</v>
      </c>
      <c r="CT490" s="257">
        <f>AS490+CS490</f>
        <v>0</v>
      </c>
      <c r="CU490" s="257">
        <f>AT490+CT490</f>
        <v>0</v>
      </c>
      <c r="CV490" s="257">
        <f>AU490+CU490</f>
        <v>0</v>
      </c>
      <c r="CW490" s="258">
        <f>AV490+CV490</f>
        <v>0</v>
      </c>
      <c r="CX490" s="258">
        <f>AW490+CW490</f>
        <v>0</v>
      </c>
      <c r="CY490" s="258">
        <f>AX490+CX490</f>
        <v>0</v>
      </c>
      <c r="CZ490" s="258">
        <f>AY490+CY490</f>
        <v>0</v>
      </c>
      <c r="DA490" s="50"/>
      <c r="DB490" s="94"/>
      <c r="DC490" s="95" t="s">
        <v>82</v>
      </c>
      <c r="DD490" s="96"/>
      <c r="DE490" s="316" t="s">
        <v>22</v>
      </c>
      <c r="DF490" s="257"/>
      <c r="DG490" s="50"/>
    </row>
    <row r="491" spans="1:111" s="14" customFormat="1" ht="15" customHeight="1">
      <c r="A491" s="50"/>
      <c r="B491" s="94"/>
      <c r="C491" s="95"/>
      <c r="D491" s="96"/>
      <c r="E491" s="316" t="s">
        <v>140</v>
      </c>
      <c r="F491" s="69"/>
      <c r="G491" s="77"/>
      <c r="H491" s="69"/>
      <c r="I491" s="77"/>
      <c r="J491" s="69"/>
      <c r="K491" s="77"/>
      <c r="L491" s="69"/>
      <c r="M491" s="77"/>
      <c r="N491" s="67"/>
      <c r="O491" s="75"/>
      <c r="P491" s="67"/>
      <c r="Q491" s="75"/>
      <c r="R491" s="50"/>
      <c r="S491" s="94"/>
      <c r="T491" s="95"/>
      <c r="U491" s="96"/>
      <c r="V491" s="316" t="s">
        <v>140</v>
      </c>
      <c r="W491" s="69"/>
      <c r="X491" s="77"/>
      <c r="Y491" s="69"/>
      <c r="Z491" s="77"/>
      <c r="AA491" s="69"/>
      <c r="AB491" s="77"/>
      <c r="AC491" s="69"/>
      <c r="AD491" s="77"/>
      <c r="AE491" s="67"/>
      <c r="AF491" s="75"/>
      <c r="AG491" s="67"/>
      <c r="AH491" s="75"/>
      <c r="AI491" s="50"/>
      <c r="AJ491" s="94"/>
      <c r="AK491" s="95"/>
      <c r="AL491" s="96"/>
      <c r="AM491" s="316" t="s">
        <v>140</v>
      </c>
      <c r="AN491" s="257"/>
      <c r="AO491" s="257"/>
      <c r="AP491" s="257"/>
      <c r="AQ491" s="257"/>
      <c r="AR491" s="257"/>
      <c r="AS491" s="257"/>
      <c r="AT491" s="257"/>
      <c r="AU491" s="257"/>
      <c r="AV491" s="258"/>
      <c r="AW491" s="258"/>
      <c r="AX491" s="258"/>
      <c r="AY491" s="258"/>
      <c r="AZ491" s="50"/>
      <c r="BA491" s="268"/>
      <c r="BB491" s="48"/>
      <c r="BC491" s="94"/>
      <c r="BD491" s="95"/>
      <c r="BE491" s="96"/>
      <c r="BF491" s="316" t="s">
        <v>140</v>
      </c>
      <c r="BG491" s="257">
        <f t="shared" si="1769"/>
        <v>0</v>
      </c>
      <c r="BH491" s="257">
        <f>G491+BG491</f>
        <v>0</v>
      </c>
      <c r="BI491" s="257">
        <f>H491+BH491</f>
        <v>0</v>
      </c>
      <c r="BJ491" s="257">
        <f>I491+BI491</f>
        <v>0</v>
      </c>
      <c r="BK491" s="257">
        <f>J491+BJ491</f>
        <v>0</v>
      </c>
      <c r="BL491" s="257">
        <f>K491+BK491</f>
        <v>0</v>
      </c>
      <c r="BM491" s="257">
        <f>L491+BL491</f>
        <v>0</v>
      </c>
      <c r="BN491" s="257">
        <f>M491+BM491</f>
        <v>0</v>
      </c>
      <c r="BO491" s="258">
        <f>N491+BN491</f>
        <v>0</v>
      </c>
      <c r="BP491" s="258">
        <f>O491+BO491</f>
        <v>0</v>
      </c>
      <c r="BQ491" s="258">
        <f>P491+BP491</f>
        <v>0</v>
      </c>
      <c r="BR491" s="258">
        <f>Q491+BQ491</f>
        <v>0</v>
      </c>
      <c r="BS491" s="50"/>
      <c r="BT491" s="94"/>
      <c r="BU491" s="95"/>
      <c r="BV491" s="96"/>
      <c r="BW491" s="316" t="s">
        <v>140</v>
      </c>
      <c r="BX491" s="257">
        <f t="shared" si="1770"/>
        <v>0</v>
      </c>
      <c r="BY491" s="257">
        <f>X491+BX491</f>
        <v>0</v>
      </c>
      <c r="BZ491" s="257">
        <f>Y491+BY491</f>
        <v>0</v>
      </c>
      <c r="CA491" s="257">
        <f>Z491+BZ491</f>
        <v>0</v>
      </c>
      <c r="CB491" s="257">
        <f>AA491+CA491</f>
        <v>0</v>
      </c>
      <c r="CC491" s="257">
        <f>AB491+CB491</f>
        <v>0</v>
      </c>
      <c r="CD491" s="257">
        <f>AC491+CC491</f>
        <v>0</v>
      </c>
      <c r="CE491" s="257">
        <f>AD491+CD491</f>
        <v>0</v>
      </c>
      <c r="CF491" s="258">
        <f>AE491+CE491</f>
        <v>0</v>
      </c>
      <c r="CG491" s="258">
        <f>AF491+CF491</f>
        <v>0</v>
      </c>
      <c r="CH491" s="258">
        <f>AG491+CG491</f>
        <v>0</v>
      </c>
      <c r="CI491" s="258">
        <f>AH491+CH491</f>
        <v>0</v>
      </c>
      <c r="CJ491" s="50"/>
      <c r="CK491" s="94"/>
      <c r="CL491" s="95"/>
      <c r="CM491" s="96"/>
      <c r="CN491" s="316" t="s">
        <v>140</v>
      </c>
      <c r="CO491" s="257">
        <f t="shared" si="1771"/>
        <v>0</v>
      </c>
      <c r="CP491" s="257">
        <f>AO491+CO491</f>
        <v>0</v>
      </c>
      <c r="CQ491" s="257">
        <f>AP491+CP491</f>
        <v>0</v>
      </c>
      <c r="CR491" s="257">
        <f>AQ491+CQ491</f>
        <v>0</v>
      </c>
      <c r="CS491" s="257">
        <f>AR491+CR491</f>
        <v>0</v>
      </c>
      <c r="CT491" s="257">
        <f>AS491+CS491</f>
        <v>0</v>
      </c>
      <c r="CU491" s="257">
        <f>AT491+CT491</f>
        <v>0</v>
      </c>
      <c r="CV491" s="257">
        <f>AU491+CU491</f>
        <v>0</v>
      </c>
      <c r="CW491" s="258">
        <f>AV491+CV491</f>
        <v>0</v>
      </c>
      <c r="CX491" s="258">
        <f>AW491+CW491</f>
        <v>0</v>
      </c>
      <c r="CY491" s="258">
        <f>AX491+CX491</f>
        <v>0</v>
      </c>
      <c r="CZ491" s="258">
        <f>AY491+CY491</f>
        <v>0</v>
      </c>
      <c r="DA491" s="50"/>
      <c r="DB491" s="94"/>
      <c r="DC491" s="95"/>
      <c r="DD491" s="96"/>
      <c r="DE491" s="316" t="s">
        <v>140</v>
      </c>
      <c r="DF491" s="257"/>
      <c r="DG491" s="50"/>
    </row>
    <row r="492" spans="1:111" s="14" customFormat="1" ht="15" customHeight="1">
      <c r="A492" s="50"/>
      <c r="B492" s="94"/>
      <c r="C492" s="95"/>
      <c r="D492" s="96"/>
      <c r="E492" s="316" t="s">
        <v>249</v>
      </c>
      <c r="F492" s="69">
        <f t="shared" si="1753"/>
        <v>0</v>
      </c>
      <c r="G492" s="77">
        <f t="shared" si="1753"/>
        <v>0</v>
      </c>
      <c r="H492" s="69">
        <f t="shared" si="1753"/>
        <v>0</v>
      </c>
      <c r="I492" s="77">
        <f t="shared" si="1753"/>
        <v>0</v>
      </c>
      <c r="J492" s="69">
        <f t="shared" si="1753"/>
        <v>0</v>
      </c>
      <c r="K492" s="77">
        <f t="shared" si="1753"/>
        <v>0</v>
      </c>
      <c r="L492" s="69">
        <f t="shared" si="1753"/>
        <v>0</v>
      </c>
      <c r="M492" s="77">
        <f t="shared" si="1753"/>
        <v>0</v>
      </c>
      <c r="N492" s="67">
        <f t="shared" si="1753"/>
        <v>0</v>
      </c>
      <c r="O492" s="75">
        <f t="shared" si="1753"/>
        <v>0</v>
      </c>
      <c r="P492" s="67">
        <f t="shared" si="1753"/>
        <v>0</v>
      </c>
      <c r="Q492" s="75">
        <f t="shared" si="1753"/>
        <v>0</v>
      </c>
      <c r="R492" s="50"/>
      <c r="S492" s="94"/>
      <c r="T492" s="95"/>
      <c r="U492" s="96"/>
      <c r="V492" s="316" t="s">
        <v>249</v>
      </c>
      <c r="W492" s="69">
        <f t="shared" ref="W492:AH492" si="1772">IF(W490=0,0,W491/W490)</f>
        <v>0</v>
      </c>
      <c r="X492" s="77">
        <f t="shared" si="1772"/>
        <v>0</v>
      </c>
      <c r="Y492" s="69">
        <f t="shared" si="1772"/>
        <v>0</v>
      </c>
      <c r="Z492" s="77">
        <f t="shared" si="1772"/>
        <v>0</v>
      </c>
      <c r="AA492" s="69">
        <f t="shared" si="1772"/>
        <v>0</v>
      </c>
      <c r="AB492" s="77">
        <f t="shared" si="1772"/>
        <v>0</v>
      </c>
      <c r="AC492" s="69">
        <f t="shared" si="1772"/>
        <v>0</v>
      </c>
      <c r="AD492" s="77">
        <f t="shared" si="1772"/>
        <v>0</v>
      </c>
      <c r="AE492" s="67">
        <f t="shared" si="1772"/>
        <v>0</v>
      </c>
      <c r="AF492" s="75">
        <f t="shared" si="1772"/>
        <v>0</v>
      </c>
      <c r="AG492" s="67">
        <f t="shared" si="1772"/>
        <v>0</v>
      </c>
      <c r="AH492" s="75">
        <f t="shared" si="1772"/>
        <v>0</v>
      </c>
      <c r="AI492" s="50"/>
      <c r="AJ492" s="94"/>
      <c r="AK492" s="95"/>
      <c r="AL492" s="96"/>
      <c r="AM492" s="316" t="s">
        <v>249</v>
      </c>
      <c r="AN492" s="257">
        <f t="shared" ref="AN492:AY492" si="1773">IF(AN490=0,0,AN491/AN490)</f>
        <v>0</v>
      </c>
      <c r="AO492" s="257">
        <f t="shared" si="1773"/>
        <v>0</v>
      </c>
      <c r="AP492" s="257">
        <f t="shared" si="1773"/>
        <v>0</v>
      </c>
      <c r="AQ492" s="257">
        <f t="shared" si="1773"/>
        <v>0</v>
      </c>
      <c r="AR492" s="257">
        <f t="shared" si="1773"/>
        <v>0</v>
      </c>
      <c r="AS492" s="257">
        <f t="shared" si="1773"/>
        <v>0</v>
      </c>
      <c r="AT492" s="257">
        <f t="shared" si="1773"/>
        <v>0</v>
      </c>
      <c r="AU492" s="257">
        <f t="shared" si="1773"/>
        <v>0</v>
      </c>
      <c r="AV492" s="258">
        <f t="shared" si="1773"/>
        <v>0</v>
      </c>
      <c r="AW492" s="258">
        <f t="shared" si="1773"/>
        <v>0</v>
      </c>
      <c r="AX492" s="258">
        <f t="shared" si="1773"/>
        <v>0</v>
      </c>
      <c r="AY492" s="258">
        <f t="shared" si="1773"/>
        <v>0</v>
      </c>
      <c r="AZ492" s="50"/>
      <c r="BA492" s="268"/>
      <c r="BB492" s="48"/>
      <c r="BC492" s="94"/>
      <c r="BD492" s="95"/>
      <c r="BE492" s="96"/>
      <c r="BF492" s="316" t="s">
        <v>249</v>
      </c>
      <c r="BG492" s="257">
        <f t="shared" ref="BG492:BR492" si="1774">IF(BG490=0,0,BG491/BG490)</f>
        <v>0</v>
      </c>
      <c r="BH492" s="257">
        <f t="shared" si="1774"/>
        <v>0</v>
      </c>
      <c r="BI492" s="257">
        <f t="shared" si="1774"/>
        <v>0</v>
      </c>
      <c r="BJ492" s="257">
        <f t="shared" si="1774"/>
        <v>0</v>
      </c>
      <c r="BK492" s="257">
        <f t="shared" si="1774"/>
        <v>0</v>
      </c>
      <c r="BL492" s="257">
        <f t="shared" si="1774"/>
        <v>0</v>
      </c>
      <c r="BM492" s="257">
        <f t="shared" si="1774"/>
        <v>0</v>
      </c>
      <c r="BN492" s="257">
        <f t="shared" si="1774"/>
        <v>0</v>
      </c>
      <c r="BO492" s="258">
        <f t="shared" si="1774"/>
        <v>0</v>
      </c>
      <c r="BP492" s="258">
        <f t="shared" si="1774"/>
        <v>0</v>
      </c>
      <c r="BQ492" s="258">
        <f t="shared" si="1774"/>
        <v>0</v>
      </c>
      <c r="BR492" s="258">
        <f t="shared" si="1774"/>
        <v>0</v>
      </c>
      <c r="BS492" s="50"/>
      <c r="BT492" s="94"/>
      <c r="BU492" s="95"/>
      <c r="BV492" s="96"/>
      <c r="BW492" s="316" t="s">
        <v>249</v>
      </c>
      <c r="BX492" s="257">
        <f t="shared" ref="BX492:CI492" si="1775">IF(BX490=0,0,BX491/BX490)</f>
        <v>0</v>
      </c>
      <c r="BY492" s="257">
        <f t="shared" si="1775"/>
        <v>0</v>
      </c>
      <c r="BZ492" s="257">
        <f t="shared" si="1775"/>
        <v>0</v>
      </c>
      <c r="CA492" s="257">
        <f t="shared" si="1775"/>
        <v>0</v>
      </c>
      <c r="CB492" s="257">
        <f t="shared" si="1775"/>
        <v>0</v>
      </c>
      <c r="CC492" s="257">
        <f t="shared" si="1775"/>
        <v>0</v>
      </c>
      <c r="CD492" s="257">
        <f t="shared" si="1775"/>
        <v>0</v>
      </c>
      <c r="CE492" s="257">
        <f t="shared" si="1775"/>
        <v>0</v>
      </c>
      <c r="CF492" s="258">
        <f t="shared" si="1775"/>
        <v>0</v>
      </c>
      <c r="CG492" s="258">
        <f t="shared" si="1775"/>
        <v>0</v>
      </c>
      <c r="CH492" s="258">
        <f t="shared" si="1775"/>
        <v>0</v>
      </c>
      <c r="CI492" s="258">
        <f t="shared" si="1775"/>
        <v>0</v>
      </c>
      <c r="CJ492" s="50"/>
      <c r="CK492" s="94"/>
      <c r="CL492" s="95"/>
      <c r="CM492" s="96"/>
      <c r="CN492" s="316" t="s">
        <v>249</v>
      </c>
      <c r="CO492" s="257">
        <f t="shared" ref="CO492:CZ492" si="1776">IF(CO490=0,0,CO491/CO490)</f>
        <v>0</v>
      </c>
      <c r="CP492" s="257">
        <f t="shared" si="1776"/>
        <v>0</v>
      </c>
      <c r="CQ492" s="257">
        <f t="shared" si="1776"/>
        <v>0</v>
      </c>
      <c r="CR492" s="257">
        <f t="shared" si="1776"/>
        <v>0</v>
      </c>
      <c r="CS492" s="257">
        <f t="shared" si="1776"/>
        <v>0</v>
      </c>
      <c r="CT492" s="257">
        <f t="shared" si="1776"/>
        <v>0</v>
      </c>
      <c r="CU492" s="257">
        <f t="shared" si="1776"/>
        <v>0</v>
      </c>
      <c r="CV492" s="257">
        <f t="shared" si="1776"/>
        <v>0</v>
      </c>
      <c r="CW492" s="258">
        <f t="shared" si="1776"/>
        <v>0</v>
      </c>
      <c r="CX492" s="258">
        <f t="shared" si="1776"/>
        <v>0</v>
      </c>
      <c r="CY492" s="258">
        <f t="shared" si="1776"/>
        <v>0</v>
      </c>
      <c r="CZ492" s="258">
        <f t="shared" si="1776"/>
        <v>0</v>
      </c>
      <c r="DA492" s="50"/>
      <c r="DB492" s="94"/>
      <c r="DC492" s="95"/>
      <c r="DD492" s="96"/>
      <c r="DE492" s="316" t="s">
        <v>249</v>
      </c>
      <c r="DF492" s="257">
        <f t="shared" ref="DF492" si="1777">IF(DF490=0,0,DF491/DF490)</f>
        <v>0</v>
      </c>
      <c r="DG492" s="50"/>
    </row>
    <row r="493" spans="1:111" s="14" customFormat="1" ht="15" customHeight="1">
      <c r="A493" s="50"/>
      <c r="B493" s="94"/>
      <c r="C493" s="95" t="s">
        <v>83</v>
      </c>
      <c r="D493" s="96"/>
      <c r="E493" s="316" t="s">
        <v>22</v>
      </c>
      <c r="F493" s="69"/>
      <c r="G493" s="86"/>
      <c r="H493" s="81"/>
      <c r="I493" s="86"/>
      <c r="J493" s="81"/>
      <c r="K493" s="86"/>
      <c r="L493" s="81"/>
      <c r="M493" s="77"/>
      <c r="N493" s="66"/>
      <c r="O493" s="74"/>
      <c r="P493" s="66"/>
      <c r="Q493" s="74"/>
      <c r="R493" s="50"/>
      <c r="S493" s="94"/>
      <c r="T493" s="95" t="s">
        <v>83</v>
      </c>
      <c r="U493" s="96"/>
      <c r="V493" s="316" t="s">
        <v>22</v>
      </c>
      <c r="W493" s="69"/>
      <c r="X493" s="86"/>
      <c r="Y493" s="81"/>
      <c r="Z493" s="86"/>
      <c r="AA493" s="81"/>
      <c r="AB493" s="86"/>
      <c r="AC493" s="81"/>
      <c r="AD493" s="77"/>
      <c r="AE493" s="66"/>
      <c r="AF493" s="74"/>
      <c r="AG493" s="66"/>
      <c r="AH493" s="74"/>
      <c r="AI493" s="50"/>
      <c r="AJ493" s="94"/>
      <c r="AK493" s="95" t="s">
        <v>83</v>
      </c>
      <c r="AL493" s="96"/>
      <c r="AM493" s="316" t="s">
        <v>22</v>
      </c>
      <c r="AN493" s="257"/>
      <c r="AO493" s="343"/>
      <c r="AP493" s="343"/>
      <c r="AQ493" s="343"/>
      <c r="AR493" s="343"/>
      <c r="AS493" s="343"/>
      <c r="AT493" s="343"/>
      <c r="AU493" s="257"/>
      <c r="AV493" s="346"/>
      <c r="AW493" s="346"/>
      <c r="AX493" s="346"/>
      <c r="AY493" s="346"/>
      <c r="AZ493" s="50"/>
      <c r="BA493" s="268"/>
      <c r="BB493" s="48"/>
      <c r="BC493" s="94"/>
      <c r="BD493" s="95" t="s">
        <v>83</v>
      </c>
      <c r="BE493" s="96"/>
      <c r="BF493" s="316" t="s">
        <v>22</v>
      </c>
      <c r="BG493" s="257">
        <f t="shared" ref="BG493:BG494" si="1778">F493</f>
        <v>0</v>
      </c>
      <c r="BH493" s="343">
        <f>G493+BG493</f>
        <v>0</v>
      </c>
      <c r="BI493" s="343">
        <f>H493+BH493</f>
        <v>0</v>
      </c>
      <c r="BJ493" s="343">
        <f>I493+BI493</f>
        <v>0</v>
      </c>
      <c r="BK493" s="343">
        <f>J493+BJ493</f>
        <v>0</v>
      </c>
      <c r="BL493" s="343">
        <f>K493+BK493</f>
        <v>0</v>
      </c>
      <c r="BM493" s="343">
        <f>L493+BL493</f>
        <v>0</v>
      </c>
      <c r="BN493" s="257">
        <f>M493+BM493</f>
        <v>0</v>
      </c>
      <c r="BO493" s="346">
        <f>N493+BN493</f>
        <v>0</v>
      </c>
      <c r="BP493" s="346">
        <f>O493+BO493</f>
        <v>0</v>
      </c>
      <c r="BQ493" s="346">
        <f>P493+BP493</f>
        <v>0</v>
      </c>
      <c r="BR493" s="346">
        <f>Q493+BQ493</f>
        <v>0</v>
      </c>
      <c r="BS493" s="50"/>
      <c r="BT493" s="94"/>
      <c r="BU493" s="95" t="s">
        <v>83</v>
      </c>
      <c r="BV493" s="96"/>
      <c r="BW493" s="316" t="s">
        <v>22</v>
      </c>
      <c r="BX493" s="257">
        <f t="shared" ref="BX493:BX494" si="1779">W493</f>
        <v>0</v>
      </c>
      <c r="BY493" s="343">
        <f>X493+BX493</f>
        <v>0</v>
      </c>
      <c r="BZ493" s="343">
        <f>Y493+BY493</f>
        <v>0</v>
      </c>
      <c r="CA493" s="343">
        <f>Z493+BZ493</f>
        <v>0</v>
      </c>
      <c r="CB493" s="343">
        <f>AA493+CA493</f>
        <v>0</v>
      </c>
      <c r="CC493" s="343">
        <f>AB493+CB493</f>
        <v>0</v>
      </c>
      <c r="CD493" s="343">
        <f>AC493+CC493</f>
        <v>0</v>
      </c>
      <c r="CE493" s="257">
        <f>AD493+CD493</f>
        <v>0</v>
      </c>
      <c r="CF493" s="346">
        <f>AE493+CE493</f>
        <v>0</v>
      </c>
      <c r="CG493" s="346">
        <f>AF493+CF493</f>
        <v>0</v>
      </c>
      <c r="CH493" s="346">
        <f>AG493+CG493</f>
        <v>0</v>
      </c>
      <c r="CI493" s="346">
        <f>AH493+CH493</f>
        <v>0</v>
      </c>
      <c r="CJ493" s="50"/>
      <c r="CK493" s="94"/>
      <c r="CL493" s="95" t="s">
        <v>83</v>
      </c>
      <c r="CM493" s="96"/>
      <c r="CN493" s="316" t="s">
        <v>22</v>
      </c>
      <c r="CO493" s="257">
        <f t="shared" ref="CO493:CO494" si="1780">AN493</f>
        <v>0</v>
      </c>
      <c r="CP493" s="343">
        <f>AO493+CO493</f>
        <v>0</v>
      </c>
      <c r="CQ493" s="343">
        <f>AP493+CP493</f>
        <v>0</v>
      </c>
      <c r="CR493" s="343">
        <f>AQ493+CQ493</f>
        <v>0</v>
      </c>
      <c r="CS493" s="343">
        <f>AR493+CR493</f>
        <v>0</v>
      </c>
      <c r="CT493" s="343">
        <f>AS493+CS493</f>
        <v>0</v>
      </c>
      <c r="CU493" s="343">
        <f>AT493+CT493</f>
        <v>0</v>
      </c>
      <c r="CV493" s="257">
        <f>AU493+CU493</f>
        <v>0</v>
      </c>
      <c r="CW493" s="346">
        <f>AV493+CV493</f>
        <v>0</v>
      </c>
      <c r="CX493" s="346">
        <f>AW493+CW493</f>
        <v>0</v>
      </c>
      <c r="CY493" s="346">
        <f>AX493+CX493</f>
        <v>0</v>
      </c>
      <c r="CZ493" s="346">
        <f>AY493+CY493</f>
        <v>0</v>
      </c>
      <c r="DA493" s="50"/>
      <c r="DB493" s="94"/>
      <c r="DC493" s="95" t="s">
        <v>83</v>
      </c>
      <c r="DD493" s="96"/>
      <c r="DE493" s="316" t="s">
        <v>22</v>
      </c>
      <c r="DF493" s="257"/>
      <c r="DG493" s="50"/>
    </row>
    <row r="494" spans="1:111" s="14" customFormat="1" ht="15" customHeight="1">
      <c r="A494" s="50"/>
      <c r="B494" s="94"/>
      <c r="C494" s="95"/>
      <c r="D494" s="96"/>
      <c r="E494" s="316" t="s">
        <v>140</v>
      </c>
      <c r="F494" s="69"/>
      <c r="G494" s="86"/>
      <c r="H494" s="81"/>
      <c r="I494" s="86"/>
      <c r="J494" s="81"/>
      <c r="K494" s="86"/>
      <c r="L494" s="81"/>
      <c r="M494" s="77"/>
      <c r="N494" s="66"/>
      <c r="O494" s="74"/>
      <c r="P494" s="66"/>
      <c r="Q494" s="74"/>
      <c r="R494" s="50"/>
      <c r="S494" s="94"/>
      <c r="T494" s="95"/>
      <c r="U494" s="96"/>
      <c r="V494" s="316" t="s">
        <v>140</v>
      </c>
      <c r="W494" s="69"/>
      <c r="X494" s="86"/>
      <c r="Y494" s="81"/>
      <c r="Z494" s="86"/>
      <c r="AA494" s="81"/>
      <c r="AB494" s="86"/>
      <c r="AC494" s="81"/>
      <c r="AD494" s="77"/>
      <c r="AE494" s="66"/>
      <c r="AF494" s="74"/>
      <c r="AG494" s="66"/>
      <c r="AH494" s="74"/>
      <c r="AI494" s="50"/>
      <c r="AJ494" s="94"/>
      <c r="AK494" s="95"/>
      <c r="AL494" s="96"/>
      <c r="AM494" s="316" t="s">
        <v>140</v>
      </c>
      <c r="AN494" s="257"/>
      <c r="AO494" s="343"/>
      <c r="AP494" s="343"/>
      <c r="AQ494" s="343"/>
      <c r="AR494" s="343"/>
      <c r="AS494" s="343"/>
      <c r="AT494" s="343"/>
      <c r="AU494" s="257"/>
      <c r="AV494" s="346"/>
      <c r="AW494" s="346"/>
      <c r="AX494" s="346"/>
      <c r="AY494" s="346"/>
      <c r="AZ494" s="50"/>
      <c r="BA494" s="268"/>
      <c r="BB494" s="48"/>
      <c r="BC494" s="94"/>
      <c r="BD494" s="95"/>
      <c r="BE494" s="96"/>
      <c r="BF494" s="316" t="s">
        <v>140</v>
      </c>
      <c r="BG494" s="257">
        <f t="shared" si="1778"/>
        <v>0</v>
      </c>
      <c r="BH494" s="343">
        <f>G494+BG494</f>
        <v>0</v>
      </c>
      <c r="BI494" s="343">
        <f>H494+BH494</f>
        <v>0</v>
      </c>
      <c r="BJ494" s="343">
        <f>I494+BI494</f>
        <v>0</v>
      </c>
      <c r="BK494" s="343">
        <f>J494+BJ494</f>
        <v>0</v>
      </c>
      <c r="BL494" s="343">
        <f>K494+BK494</f>
        <v>0</v>
      </c>
      <c r="BM494" s="343">
        <f>L494+BL494</f>
        <v>0</v>
      </c>
      <c r="BN494" s="257">
        <f>M494+BM494</f>
        <v>0</v>
      </c>
      <c r="BO494" s="346">
        <f>N494+BN494</f>
        <v>0</v>
      </c>
      <c r="BP494" s="346">
        <f>O494+BO494</f>
        <v>0</v>
      </c>
      <c r="BQ494" s="346">
        <f>P494+BP494</f>
        <v>0</v>
      </c>
      <c r="BR494" s="346">
        <f>Q494+BQ494</f>
        <v>0</v>
      </c>
      <c r="BS494" s="50"/>
      <c r="BT494" s="94"/>
      <c r="BU494" s="95"/>
      <c r="BV494" s="96"/>
      <c r="BW494" s="316" t="s">
        <v>140</v>
      </c>
      <c r="BX494" s="257">
        <f t="shared" si="1779"/>
        <v>0</v>
      </c>
      <c r="BY494" s="343">
        <f>X494+BX494</f>
        <v>0</v>
      </c>
      <c r="BZ494" s="343">
        <f>Y494+BY494</f>
        <v>0</v>
      </c>
      <c r="CA494" s="343">
        <f>Z494+BZ494</f>
        <v>0</v>
      </c>
      <c r="CB494" s="343">
        <f>AA494+CA494</f>
        <v>0</v>
      </c>
      <c r="CC494" s="343">
        <f>AB494+CB494</f>
        <v>0</v>
      </c>
      <c r="CD494" s="343">
        <f>AC494+CC494</f>
        <v>0</v>
      </c>
      <c r="CE494" s="257">
        <f>AD494+CD494</f>
        <v>0</v>
      </c>
      <c r="CF494" s="346">
        <f>AE494+CE494</f>
        <v>0</v>
      </c>
      <c r="CG494" s="346">
        <f>AF494+CF494</f>
        <v>0</v>
      </c>
      <c r="CH494" s="346">
        <f>AG494+CG494</f>
        <v>0</v>
      </c>
      <c r="CI494" s="346">
        <f>AH494+CH494</f>
        <v>0</v>
      </c>
      <c r="CJ494" s="50"/>
      <c r="CK494" s="94"/>
      <c r="CL494" s="95"/>
      <c r="CM494" s="96"/>
      <c r="CN494" s="316" t="s">
        <v>140</v>
      </c>
      <c r="CO494" s="257">
        <f t="shared" si="1780"/>
        <v>0</v>
      </c>
      <c r="CP494" s="343">
        <f>AO494+CO494</f>
        <v>0</v>
      </c>
      <c r="CQ494" s="343">
        <f>AP494+CP494</f>
        <v>0</v>
      </c>
      <c r="CR494" s="343">
        <f>AQ494+CQ494</f>
        <v>0</v>
      </c>
      <c r="CS494" s="343">
        <f>AR494+CR494</f>
        <v>0</v>
      </c>
      <c r="CT494" s="343">
        <f>AS494+CS494</f>
        <v>0</v>
      </c>
      <c r="CU494" s="343">
        <f>AT494+CT494</f>
        <v>0</v>
      </c>
      <c r="CV494" s="257">
        <f>AU494+CU494</f>
        <v>0</v>
      </c>
      <c r="CW494" s="346">
        <f>AV494+CV494</f>
        <v>0</v>
      </c>
      <c r="CX494" s="346">
        <f>AW494+CW494</f>
        <v>0</v>
      </c>
      <c r="CY494" s="346">
        <f>AX494+CX494</f>
        <v>0</v>
      </c>
      <c r="CZ494" s="346">
        <f>AY494+CY494</f>
        <v>0</v>
      </c>
      <c r="DA494" s="50"/>
      <c r="DB494" s="94"/>
      <c r="DC494" s="95"/>
      <c r="DD494" s="96"/>
      <c r="DE494" s="316" t="s">
        <v>140</v>
      </c>
      <c r="DF494" s="257"/>
      <c r="DG494" s="50"/>
    </row>
    <row r="495" spans="1:111" s="14" customFormat="1" ht="15" customHeight="1">
      <c r="A495" s="50"/>
      <c r="B495" s="94"/>
      <c r="C495" s="95"/>
      <c r="D495" s="96"/>
      <c r="E495" s="316" t="s">
        <v>249</v>
      </c>
      <c r="F495" s="69">
        <f t="shared" si="1753"/>
        <v>0</v>
      </c>
      <c r="G495" s="86">
        <f t="shared" si="1753"/>
        <v>0</v>
      </c>
      <c r="H495" s="81">
        <f t="shared" si="1753"/>
        <v>0</v>
      </c>
      <c r="I495" s="86">
        <f t="shared" si="1753"/>
        <v>0</v>
      </c>
      <c r="J495" s="81">
        <f t="shared" si="1753"/>
        <v>0</v>
      </c>
      <c r="K495" s="86">
        <f t="shared" si="1753"/>
        <v>0</v>
      </c>
      <c r="L495" s="81">
        <f t="shared" si="1753"/>
        <v>0</v>
      </c>
      <c r="M495" s="77">
        <f t="shared" si="1753"/>
        <v>0</v>
      </c>
      <c r="N495" s="66">
        <f t="shared" si="1753"/>
        <v>0</v>
      </c>
      <c r="O495" s="74">
        <f t="shared" si="1753"/>
        <v>0</v>
      </c>
      <c r="P495" s="66">
        <f t="shared" si="1753"/>
        <v>0</v>
      </c>
      <c r="Q495" s="74">
        <f t="shared" si="1753"/>
        <v>0</v>
      </c>
      <c r="R495" s="50"/>
      <c r="S495" s="94"/>
      <c r="T495" s="95"/>
      <c r="U495" s="96"/>
      <c r="V495" s="316" t="s">
        <v>249</v>
      </c>
      <c r="W495" s="69">
        <f t="shared" ref="W495:AH495" si="1781">IF(W493=0,0,W494/W493)</f>
        <v>0</v>
      </c>
      <c r="X495" s="86">
        <f t="shared" si="1781"/>
        <v>0</v>
      </c>
      <c r="Y495" s="81">
        <f t="shared" si="1781"/>
        <v>0</v>
      </c>
      <c r="Z495" s="86">
        <f t="shared" si="1781"/>
        <v>0</v>
      </c>
      <c r="AA495" s="81">
        <f t="shared" si="1781"/>
        <v>0</v>
      </c>
      <c r="AB495" s="86">
        <f t="shared" si="1781"/>
        <v>0</v>
      </c>
      <c r="AC495" s="81">
        <f t="shared" si="1781"/>
        <v>0</v>
      </c>
      <c r="AD495" s="77">
        <f t="shared" si="1781"/>
        <v>0</v>
      </c>
      <c r="AE495" s="66">
        <f t="shared" si="1781"/>
        <v>0</v>
      </c>
      <c r="AF495" s="74">
        <f t="shared" si="1781"/>
        <v>0</v>
      </c>
      <c r="AG495" s="66">
        <f t="shared" si="1781"/>
        <v>0</v>
      </c>
      <c r="AH495" s="74">
        <f t="shared" si="1781"/>
        <v>0</v>
      </c>
      <c r="AI495" s="50"/>
      <c r="AJ495" s="94"/>
      <c r="AK495" s="95"/>
      <c r="AL495" s="96"/>
      <c r="AM495" s="316" t="s">
        <v>249</v>
      </c>
      <c r="AN495" s="257">
        <f t="shared" ref="AN495:AY495" si="1782">IF(AN493=0,0,AN494/AN493)</f>
        <v>0</v>
      </c>
      <c r="AO495" s="343">
        <f t="shared" si="1782"/>
        <v>0</v>
      </c>
      <c r="AP495" s="343">
        <f t="shared" si="1782"/>
        <v>0</v>
      </c>
      <c r="AQ495" s="343">
        <f t="shared" si="1782"/>
        <v>0</v>
      </c>
      <c r="AR495" s="343">
        <f t="shared" si="1782"/>
        <v>0</v>
      </c>
      <c r="AS495" s="343">
        <f t="shared" si="1782"/>
        <v>0</v>
      </c>
      <c r="AT495" s="343">
        <f t="shared" si="1782"/>
        <v>0</v>
      </c>
      <c r="AU495" s="257">
        <f t="shared" si="1782"/>
        <v>0</v>
      </c>
      <c r="AV495" s="346">
        <f t="shared" si="1782"/>
        <v>0</v>
      </c>
      <c r="AW495" s="346">
        <f t="shared" si="1782"/>
        <v>0</v>
      </c>
      <c r="AX495" s="346">
        <f t="shared" si="1782"/>
        <v>0</v>
      </c>
      <c r="AY495" s="346">
        <f t="shared" si="1782"/>
        <v>0</v>
      </c>
      <c r="AZ495" s="50"/>
      <c r="BA495" s="268"/>
      <c r="BB495" s="48"/>
      <c r="BC495" s="94"/>
      <c r="BD495" s="95"/>
      <c r="BE495" s="96"/>
      <c r="BF495" s="316" t="s">
        <v>249</v>
      </c>
      <c r="BG495" s="257">
        <f t="shared" ref="BG495:BR495" si="1783">IF(BG493=0,0,BG494/BG493)</f>
        <v>0</v>
      </c>
      <c r="BH495" s="343">
        <f t="shared" si="1783"/>
        <v>0</v>
      </c>
      <c r="BI495" s="343">
        <f t="shared" si="1783"/>
        <v>0</v>
      </c>
      <c r="BJ495" s="343">
        <f t="shared" si="1783"/>
        <v>0</v>
      </c>
      <c r="BK495" s="343">
        <f t="shared" si="1783"/>
        <v>0</v>
      </c>
      <c r="BL495" s="343">
        <f t="shared" si="1783"/>
        <v>0</v>
      </c>
      <c r="BM495" s="343">
        <f t="shared" si="1783"/>
        <v>0</v>
      </c>
      <c r="BN495" s="257">
        <f t="shared" si="1783"/>
        <v>0</v>
      </c>
      <c r="BO495" s="346">
        <f t="shared" si="1783"/>
        <v>0</v>
      </c>
      <c r="BP495" s="346">
        <f t="shared" si="1783"/>
        <v>0</v>
      </c>
      <c r="BQ495" s="346">
        <f t="shared" si="1783"/>
        <v>0</v>
      </c>
      <c r="BR495" s="346">
        <f t="shared" si="1783"/>
        <v>0</v>
      </c>
      <c r="BS495" s="50"/>
      <c r="BT495" s="94"/>
      <c r="BU495" s="95"/>
      <c r="BV495" s="96"/>
      <c r="BW495" s="316" t="s">
        <v>249</v>
      </c>
      <c r="BX495" s="257">
        <f t="shared" ref="BX495:CI495" si="1784">IF(BX493=0,0,BX494/BX493)</f>
        <v>0</v>
      </c>
      <c r="BY495" s="343">
        <f t="shared" si="1784"/>
        <v>0</v>
      </c>
      <c r="BZ495" s="343">
        <f t="shared" si="1784"/>
        <v>0</v>
      </c>
      <c r="CA495" s="343">
        <f t="shared" si="1784"/>
        <v>0</v>
      </c>
      <c r="CB495" s="343">
        <f t="shared" si="1784"/>
        <v>0</v>
      </c>
      <c r="CC495" s="343">
        <f t="shared" si="1784"/>
        <v>0</v>
      </c>
      <c r="CD495" s="343">
        <f t="shared" si="1784"/>
        <v>0</v>
      </c>
      <c r="CE495" s="257">
        <f t="shared" si="1784"/>
        <v>0</v>
      </c>
      <c r="CF495" s="346">
        <f t="shared" si="1784"/>
        <v>0</v>
      </c>
      <c r="CG495" s="346">
        <f t="shared" si="1784"/>
        <v>0</v>
      </c>
      <c r="CH495" s="346">
        <f t="shared" si="1784"/>
        <v>0</v>
      </c>
      <c r="CI495" s="346">
        <f t="shared" si="1784"/>
        <v>0</v>
      </c>
      <c r="CJ495" s="50"/>
      <c r="CK495" s="94"/>
      <c r="CL495" s="95"/>
      <c r="CM495" s="96"/>
      <c r="CN495" s="316" t="s">
        <v>249</v>
      </c>
      <c r="CO495" s="257">
        <f t="shared" ref="CO495:CZ495" si="1785">IF(CO493=0,0,CO494/CO493)</f>
        <v>0</v>
      </c>
      <c r="CP495" s="343">
        <f t="shared" si="1785"/>
        <v>0</v>
      </c>
      <c r="CQ495" s="343">
        <f t="shared" si="1785"/>
        <v>0</v>
      </c>
      <c r="CR495" s="343">
        <f t="shared" si="1785"/>
        <v>0</v>
      </c>
      <c r="CS495" s="343">
        <f t="shared" si="1785"/>
        <v>0</v>
      </c>
      <c r="CT495" s="343">
        <f t="shared" si="1785"/>
        <v>0</v>
      </c>
      <c r="CU495" s="343">
        <f t="shared" si="1785"/>
        <v>0</v>
      </c>
      <c r="CV495" s="257">
        <f t="shared" si="1785"/>
        <v>0</v>
      </c>
      <c r="CW495" s="346">
        <f t="shared" si="1785"/>
        <v>0</v>
      </c>
      <c r="CX495" s="346">
        <f t="shared" si="1785"/>
        <v>0</v>
      </c>
      <c r="CY495" s="346">
        <f t="shared" si="1785"/>
        <v>0</v>
      </c>
      <c r="CZ495" s="346">
        <f t="shared" si="1785"/>
        <v>0</v>
      </c>
      <c r="DA495" s="50"/>
      <c r="DB495" s="94"/>
      <c r="DC495" s="95"/>
      <c r="DD495" s="96"/>
      <c r="DE495" s="316" t="s">
        <v>249</v>
      </c>
      <c r="DF495" s="257">
        <f t="shared" ref="DF495" si="1786">IF(DF493=0,0,DF494/DF493)</f>
        <v>0</v>
      </c>
      <c r="DG495" s="50"/>
    </row>
    <row r="496" spans="1:111" s="14" customFormat="1" ht="15" customHeight="1">
      <c r="A496" s="50"/>
      <c r="B496" s="94"/>
      <c r="C496" s="95" t="s">
        <v>84</v>
      </c>
      <c r="D496" s="96"/>
      <c r="E496" s="316" t="s">
        <v>22</v>
      </c>
      <c r="F496" s="69"/>
      <c r="G496" s="77"/>
      <c r="H496" s="69"/>
      <c r="I496" s="77"/>
      <c r="J496" s="69"/>
      <c r="K496" s="77"/>
      <c r="L496" s="69"/>
      <c r="M496" s="77"/>
      <c r="N496" s="67"/>
      <c r="O496" s="75"/>
      <c r="P496" s="67"/>
      <c r="Q496" s="75"/>
      <c r="R496" s="50"/>
      <c r="S496" s="94"/>
      <c r="T496" s="95" t="s">
        <v>84</v>
      </c>
      <c r="U496" s="96"/>
      <c r="V496" s="316" t="s">
        <v>22</v>
      </c>
      <c r="W496" s="69"/>
      <c r="X496" s="77"/>
      <c r="Y496" s="69"/>
      <c r="Z496" s="77"/>
      <c r="AA496" s="69"/>
      <c r="AB496" s="77"/>
      <c r="AC496" s="69"/>
      <c r="AD496" s="77"/>
      <c r="AE496" s="67"/>
      <c r="AF496" s="75"/>
      <c r="AG496" s="67"/>
      <c r="AH496" s="75"/>
      <c r="AI496" s="50"/>
      <c r="AJ496" s="94"/>
      <c r="AK496" s="95" t="s">
        <v>84</v>
      </c>
      <c r="AL496" s="96"/>
      <c r="AM496" s="316" t="s">
        <v>22</v>
      </c>
      <c r="AN496" s="257"/>
      <c r="AO496" s="257"/>
      <c r="AP496" s="257"/>
      <c r="AQ496" s="257"/>
      <c r="AR496" s="257"/>
      <c r="AS496" s="257"/>
      <c r="AT496" s="257"/>
      <c r="AU496" s="257"/>
      <c r="AV496" s="258"/>
      <c r="AW496" s="258"/>
      <c r="AX496" s="258"/>
      <c r="AY496" s="258"/>
      <c r="AZ496" s="50"/>
      <c r="BA496" s="268"/>
      <c r="BB496" s="48"/>
      <c r="BC496" s="94"/>
      <c r="BD496" s="95" t="s">
        <v>84</v>
      </c>
      <c r="BE496" s="96"/>
      <c r="BF496" s="316" t="s">
        <v>22</v>
      </c>
      <c r="BG496" s="257">
        <f t="shared" ref="BG496:BG497" si="1787">F496</f>
        <v>0</v>
      </c>
      <c r="BH496" s="257">
        <f>G496+BG496</f>
        <v>0</v>
      </c>
      <c r="BI496" s="257">
        <f>H496+BH496</f>
        <v>0</v>
      </c>
      <c r="BJ496" s="257">
        <f>I496+BI496</f>
        <v>0</v>
      </c>
      <c r="BK496" s="257">
        <f>J496+BJ496</f>
        <v>0</v>
      </c>
      <c r="BL496" s="257">
        <f>K496+BK496</f>
        <v>0</v>
      </c>
      <c r="BM496" s="257">
        <f>L496+BL496</f>
        <v>0</v>
      </c>
      <c r="BN496" s="257">
        <f>M496+BM496</f>
        <v>0</v>
      </c>
      <c r="BO496" s="258">
        <f>N496+BN496</f>
        <v>0</v>
      </c>
      <c r="BP496" s="258">
        <f>O496+BO496</f>
        <v>0</v>
      </c>
      <c r="BQ496" s="258">
        <f>P496+BP496</f>
        <v>0</v>
      </c>
      <c r="BR496" s="258">
        <f>Q496+BQ496</f>
        <v>0</v>
      </c>
      <c r="BS496" s="50"/>
      <c r="BT496" s="94"/>
      <c r="BU496" s="95" t="s">
        <v>84</v>
      </c>
      <c r="BV496" s="96"/>
      <c r="BW496" s="316" t="s">
        <v>22</v>
      </c>
      <c r="BX496" s="257">
        <f t="shared" ref="BX496:BX497" si="1788">W496</f>
        <v>0</v>
      </c>
      <c r="BY496" s="257">
        <f>X496+BX496</f>
        <v>0</v>
      </c>
      <c r="BZ496" s="257">
        <f>Y496+BY496</f>
        <v>0</v>
      </c>
      <c r="CA496" s="257">
        <f>Z496+BZ496</f>
        <v>0</v>
      </c>
      <c r="CB496" s="257">
        <f>AA496+CA496</f>
        <v>0</v>
      </c>
      <c r="CC496" s="257">
        <f>AB496+CB496</f>
        <v>0</v>
      </c>
      <c r="CD496" s="257">
        <f>AC496+CC496</f>
        <v>0</v>
      </c>
      <c r="CE496" s="257">
        <f>AD496+CD496</f>
        <v>0</v>
      </c>
      <c r="CF496" s="258">
        <f>AE496+CE496</f>
        <v>0</v>
      </c>
      <c r="CG496" s="258">
        <f>AF496+CF496</f>
        <v>0</v>
      </c>
      <c r="CH496" s="258">
        <f>AG496+CG496</f>
        <v>0</v>
      </c>
      <c r="CI496" s="258">
        <f>AH496+CH496</f>
        <v>0</v>
      </c>
      <c r="CJ496" s="50"/>
      <c r="CK496" s="94"/>
      <c r="CL496" s="95" t="s">
        <v>84</v>
      </c>
      <c r="CM496" s="96"/>
      <c r="CN496" s="316" t="s">
        <v>22</v>
      </c>
      <c r="CO496" s="257">
        <f t="shared" ref="CO496:CO497" si="1789">AN496</f>
        <v>0</v>
      </c>
      <c r="CP496" s="257">
        <f>AO496+CO496</f>
        <v>0</v>
      </c>
      <c r="CQ496" s="257">
        <f>AP496+CP496</f>
        <v>0</v>
      </c>
      <c r="CR496" s="257">
        <f>AQ496+CQ496</f>
        <v>0</v>
      </c>
      <c r="CS496" s="257">
        <f>AR496+CR496</f>
        <v>0</v>
      </c>
      <c r="CT496" s="257">
        <f>AS496+CS496</f>
        <v>0</v>
      </c>
      <c r="CU496" s="257">
        <f>AT496+CT496</f>
        <v>0</v>
      </c>
      <c r="CV496" s="257">
        <f>AU496+CU496</f>
        <v>0</v>
      </c>
      <c r="CW496" s="258">
        <f>AV496+CV496</f>
        <v>0</v>
      </c>
      <c r="CX496" s="258">
        <f>AW496+CW496</f>
        <v>0</v>
      </c>
      <c r="CY496" s="258">
        <f>AX496+CX496</f>
        <v>0</v>
      </c>
      <c r="CZ496" s="258">
        <f>AY496+CY496</f>
        <v>0</v>
      </c>
      <c r="DA496" s="50"/>
      <c r="DB496" s="94"/>
      <c r="DC496" s="95" t="s">
        <v>84</v>
      </c>
      <c r="DD496" s="96"/>
      <c r="DE496" s="316" t="s">
        <v>22</v>
      </c>
      <c r="DF496" s="257"/>
      <c r="DG496" s="50"/>
    </row>
    <row r="497" spans="1:111" s="14" customFormat="1" ht="15" customHeight="1">
      <c r="A497" s="50"/>
      <c r="B497" s="94"/>
      <c r="C497" s="95"/>
      <c r="D497" s="96"/>
      <c r="E497" s="316" t="s">
        <v>140</v>
      </c>
      <c r="F497" s="69"/>
      <c r="G497" s="77"/>
      <c r="H497" s="69"/>
      <c r="I497" s="77"/>
      <c r="J497" s="69"/>
      <c r="K497" s="77"/>
      <c r="L497" s="69"/>
      <c r="M497" s="77"/>
      <c r="N497" s="67"/>
      <c r="O497" s="75"/>
      <c r="P497" s="67"/>
      <c r="Q497" s="75"/>
      <c r="R497" s="50"/>
      <c r="S497" s="94"/>
      <c r="T497" s="95"/>
      <c r="U497" s="96"/>
      <c r="V497" s="316" t="s">
        <v>140</v>
      </c>
      <c r="W497" s="69"/>
      <c r="X497" s="77"/>
      <c r="Y497" s="69"/>
      <c r="Z497" s="77"/>
      <c r="AA497" s="69"/>
      <c r="AB497" s="77"/>
      <c r="AC497" s="69"/>
      <c r="AD497" s="77"/>
      <c r="AE497" s="67"/>
      <c r="AF497" s="75"/>
      <c r="AG497" s="67"/>
      <c r="AH497" s="75"/>
      <c r="AI497" s="50"/>
      <c r="AJ497" s="94"/>
      <c r="AK497" s="95"/>
      <c r="AL497" s="96"/>
      <c r="AM497" s="316" t="s">
        <v>140</v>
      </c>
      <c r="AN497" s="257"/>
      <c r="AO497" s="257"/>
      <c r="AP497" s="257"/>
      <c r="AQ497" s="257"/>
      <c r="AR497" s="257"/>
      <c r="AS497" s="257"/>
      <c r="AT497" s="257"/>
      <c r="AU497" s="257"/>
      <c r="AV497" s="258"/>
      <c r="AW497" s="258"/>
      <c r="AX497" s="258"/>
      <c r="AY497" s="258"/>
      <c r="AZ497" s="50"/>
      <c r="BA497" s="268"/>
      <c r="BB497" s="48"/>
      <c r="BC497" s="94"/>
      <c r="BD497" s="95"/>
      <c r="BE497" s="96"/>
      <c r="BF497" s="316" t="s">
        <v>140</v>
      </c>
      <c r="BG497" s="257">
        <f t="shared" si="1787"/>
        <v>0</v>
      </c>
      <c r="BH497" s="257">
        <f>G497+BG497</f>
        <v>0</v>
      </c>
      <c r="BI497" s="257">
        <f>H497+BH497</f>
        <v>0</v>
      </c>
      <c r="BJ497" s="257">
        <f>I497+BI497</f>
        <v>0</v>
      </c>
      <c r="BK497" s="257">
        <f>J497+BJ497</f>
        <v>0</v>
      </c>
      <c r="BL497" s="257">
        <f>K497+BK497</f>
        <v>0</v>
      </c>
      <c r="BM497" s="257">
        <f>L497+BL497</f>
        <v>0</v>
      </c>
      <c r="BN497" s="257">
        <f>M497+BM497</f>
        <v>0</v>
      </c>
      <c r="BO497" s="258">
        <f>N497+BN497</f>
        <v>0</v>
      </c>
      <c r="BP497" s="258">
        <f>O497+BO497</f>
        <v>0</v>
      </c>
      <c r="BQ497" s="258">
        <f>P497+BP497</f>
        <v>0</v>
      </c>
      <c r="BR497" s="258">
        <f>Q497+BQ497</f>
        <v>0</v>
      </c>
      <c r="BS497" s="50"/>
      <c r="BT497" s="94"/>
      <c r="BU497" s="95"/>
      <c r="BV497" s="96"/>
      <c r="BW497" s="316" t="s">
        <v>140</v>
      </c>
      <c r="BX497" s="257">
        <f t="shared" si="1788"/>
        <v>0</v>
      </c>
      <c r="BY497" s="257">
        <f>X497+BX497</f>
        <v>0</v>
      </c>
      <c r="BZ497" s="257">
        <f>Y497+BY497</f>
        <v>0</v>
      </c>
      <c r="CA497" s="257">
        <f>Z497+BZ497</f>
        <v>0</v>
      </c>
      <c r="CB497" s="257">
        <f>AA497+CA497</f>
        <v>0</v>
      </c>
      <c r="CC497" s="257">
        <f>AB497+CB497</f>
        <v>0</v>
      </c>
      <c r="CD497" s="257">
        <f>AC497+CC497</f>
        <v>0</v>
      </c>
      <c r="CE497" s="257">
        <f>AD497+CD497</f>
        <v>0</v>
      </c>
      <c r="CF497" s="258">
        <f>AE497+CE497</f>
        <v>0</v>
      </c>
      <c r="CG497" s="258">
        <f>AF497+CF497</f>
        <v>0</v>
      </c>
      <c r="CH497" s="258">
        <f>AG497+CG497</f>
        <v>0</v>
      </c>
      <c r="CI497" s="258">
        <f>AH497+CH497</f>
        <v>0</v>
      </c>
      <c r="CJ497" s="50"/>
      <c r="CK497" s="94"/>
      <c r="CL497" s="95"/>
      <c r="CM497" s="96"/>
      <c r="CN497" s="316" t="s">
        <v>140</v>
      </c>
      <c r="CO497" s="257">
        <f t="shared" si="1789"/>
        <v>0</v>
      </c>
      <c r="CP497" s="257">
        <f>AO497+CO497</f>
        <v>0</v>
      </c>
      <c r="CQ497" s="257">
        <f>AP497+CP497</f>
        <v>0</v>
      </c>
      <c r="CR497" s="257">
        <f>AQ497+CQ497</f>
        <v>0</v>
      </c>
      <c r="CS497" s="257">
        <f>AR497+CR497</f>
        <v>0</v>
      </c>
      <c r="CT497" s="257">
        <f>AS497+CS497</f>
        <v>0</v>
      </c>
      <c r="CU497" s="257">
        <f>AT497+CT497</f>
        <v>0</v>
      </c>
      <c r="CV497" s="257">
        <f>AU497+CU497</f>
        <v>0</v>
      </c>
      <c r="CW497" s="258">
        <f>AV497+CV497</f>
        <v>0</v>
      </c>
      <c r="CX497" s="258">
        <f>AW497+CW497</f>
        <v>0</v>
      </c>
      <c r="CY497" s="258">
        <f>AX497+CX497</f>
        <v>0</v>
      </c>
      <c r="CZ497" s="258">
        <f>AY497+CY497</f>
        <v>0</v>
      </c>
      <c r="DA497" s="50"/>
      <c r="DB497" s="94"/>
      <c r="DC497" s="95"/>
      <c r="DD497" s="96"/>
      <c r="DE497" s="316" t="s">
        <v>140</v>
      </c>
      <c r="DF497" s="257"/>
      <c r="DG497" s="50"/>
    </row>
    <row r="498" spans="1:111" s="14" customFormat="1" ht="15" customHeight="1">
      <c r="A498" s="50"/>
      <c r="B498" s="94"/>
      <c r="C498" s="95"/>
      <c r="D498" s="96"/>
      <c r="E498" s="316" t="s">
        <v>249</v>
      </c>
      <c r="F498" s="69">
        <f t="shared" ref="F498:Q513" si="1790">IF(F496=0,0,F497/F496)</f>
        <v>0</v>
      </c>
      <c r="G498" s="77">
        <f t="shared" si="1790"/>
        <v>0</v>
      </c>
      <c r="H498" s="69">
        <f t="shared" si="1790"/>
        <v>0</v>
      </c>
      <c r="I498" s="77">
        <f t="shared" si="1790"/>
        <v>0</v>
      </c>
      <c r="J498" s="69">
        <f t="shared" si="1790"/>
        <v>0</v>
      </c>
      <c r="K498" s="77">
        <f t="shared" si="1790"/>
        <v>0</v>
      </c>
      <c r="L498" s="69">
        <f t="shared" si="1790"/>
        <v>0</v>
      </c>
      <c r="M498" s="77">
        <f t="shared" si="1790"/>
        <v>0</v>
      </c>
      <c r="N498" s="67">
        <f t="shared" si="1790"/>
        <v>0</v>
      </c>
      <c r="O498" s="75">
        <f t="shared" si="1790"/>
        <v>0</v>
      </c>
      <c r="P498" s="67">
        <f t="shared" si="1790"/>
        <v>0</v>
      </c>
      <c r="Q498" s="75">
        <f t="shared" si="1790"/>
        <v>0</v>
      </c>
      <c r="R498" s="50"/>
      <c r="S498" s="94"/>
      <c r="T498" s="95"/>
      <c r="U498" s="96"/>
      <c r="V498" s="316" t="s">
        <v>249</v>
      </c>
      <c r="W498" s="69">
        <f t="shared" ref="W498:AH498" si="1791">IF(W496=0,0,W497/W496)</f>
        <v>0</v>
      </c>
      <c r="X498" s="77">
        <f t="shared" si="1791"/>
        <v>0</v>
      </c>
      <c r="Y498" s="69">
        <f t="shared" si="1791"/>
        <v>0</v>
      </c>
      <c r="Z498" s="77">
        <f t="shared" si="1791"/>
        <v>0</v>
      </c>
      <c r="AA498" s="69">
        <f t="shared" si="1791"/>
        <v>0</v>
      </c>
      <c r="AB498" s="77">
        <f t="shared" si="1791"/>
        <v>0</v>
      </c>
      <c r="AC498" s="69">
        <f t="shared" si="1791"/>
        <v>0</v>
      </c>
      <c r="AD498" s="77">
        <f t="shared" si="1791"/>
        <v>0</v>
      </c>
      <c r="AE498" s="67">
        <f t="shared" si="1791"/>
        <v>0</v>
      </c>
      <c r="AF498" s="75">
        <f t="shared" si="1791"/>
        <v>0</v>
      </c>
      <c r="AG498" s="67">
        <f t="shared" si="1791"/>
        <v>0</v>
      </c>
      <c r="AH498" s="75">
        <f t="shared" si="1791"/>
        <v>0</v>
      </c>
      <c r="AI498" s="50"/>
      <c r="AJ498" s="94"/>
      <c r="AK498" s="95"/>
      <c r="AL498" s="96"/>
      <c r="AM498" s="316" t="s">
        <v>249</v>
      </c>
      <c r="AN498" s="257">
        <f t="shared" ref="AN498:AY498" si="1792">IF(AN496=0,0,AN497/AN496)</f>
        <v>0</v>
      </c>
      <c r="AO498" s="257">
        <f t="shared" si="1792"/>
        <v>0</v>
      </c>
      <c r="AP498" s="257">
        <f t="shared" si="1792"/>
        <v>0</v>
      </c>
      <c r="AQ498" s="257">
        <f t="shared" si="1792"/>
        <v>0</v>
      </c>
      <c r="AR498" s="257">
        <f t="shared" si="1792"/>
        <v>0</v>
      </c>
      <c r="AS498" s="257">
        <f t="shared" si="1792"/>
        <v>0</v>
      </c>
      <c r="AT498" s="257">
        <f t="shared" si="1792"/>
        <v>0</v>
      </c>
      <c r="AU498" s="257">
        <f t="shared" si="1792"/>
        <v>0</v>
      </c>
      <c r="AV498" s="258">
        <f t="shared" si="1792"/>
        <v>0</v>
      </c>
      <c r="AW498" s="258">
        <f t="shared" si="1792"/>
        <v>0</v>
      </c>
      <c r="AX498" s="258">
        <f t="shared" si="1792"/>
        <v>0</v>
      </c>
      <c r="AY498" s="258">
        <f t="shared" si="1792"/>
        <v>0</v>
      </c>
      <c r="AZ498" s="50"/>
      <c r="BA498" s="268"/>
      <c r="BB498" s="48"/>
      <c r="BC498" s="94"/>
      <c r="BD498" s="95"/>
      <c r="BE498" s="96"/>
      <c r="BF498" s="316" t="s">
        <v>249</v>
      </c>
      <c r="BG498" s="257">
        <f t="shared" ref="BG498:BR498" si="1793">IF(BG496=0,0,BG497/BG496)</f>
        <v>0</v>
      </c>
      <c r="BH498" s="257">
        <f t="shared" si="1793"/>
        <v>0</v>
      </c>
      <c r="BI498" s="257">
        <f t="shared" si="1793"/>
        <v>0</v>
      </c>
      <c r="BJ498" s="257">
        <f t="shared" si="1793"/>
        <v>0</v>
      </c>
      <c r="BK498" s="257">
        <f t="shared" si="1793"/>
        <v>0</v>
      </c>
      <c r="BL498" s="257">
        <f t="shared" si="1793"/>
        <v>0</v>
      </c>
      <c r="BM498" s="257">
        <f t="shared" si="1793"/>
        <v>0</v>
      </c>
      <c r="BN498" s="257">
        <f t="shared" si="1793"/>
        <v>0</v>
      </c>
      <c r="BO498" s="258">
        <f t="shared" si="1793"/>
        <v>0</v>
      </c>
      <c r="BP498" s="258">
        <f t="shared" si="1793"/>
        <v>0</v>
      </c>
      <c r="BQ498" s="258">
        <f t="shared" si="1793"/>
        <v>0</v>
      </c>
      <c r="BR498" s="258">
        <f t="shared" si="1793"/>
        <v>0</v>
      </c>
      <c r="BS498" s="50"/>
      <c r="BT498" s="94"/>
      <c r="BU498" s="95"/>
      <c r="BV498" s="96"/>
      <c r="BW498" s="316" t="s">
        <v>249</v>
      </c>
      <c r="BX498" s="257">
        <f t="shared" ref="BX498:CI498" si="1794">IF(BX496=0,0,BX497/BX496)</f>
        <v>0</v>
      </c>
      <c r="BY498" s="257">
        <f t="shared" si="1794"/>
        <v>0</v>
      </c>
      <c r="BZ498" s="257">
        <f t="shared" si="1794"/>
        <v>0</v>
      </c>
      <c r="CA498" s="257">
        <f t="shared" si="1794"/>
        <v>0</v>
      </c>
      <c r="CB498" s="257">
        <f t="shared" si="1794"/>
        <v>0</v>
      </c>
      <c r="CC498" s="257">
        <f t="shared" si="1794"/>
        <v>0</v>
      </c>
      <c r="CD498" s="257">
        <f t="shared" si="1794"/>
        <v>0</v>
      </c>
      <c r="CE498" s="257">
        <f t="shared" si="1794"/>
        <v>0</v>
      </c>
      <c r="CF498" s="258">
        <f t="shared" si="1794"/>
        <v>0</v>
      </c>
      <c r="CG498" s="258">
        <f t="shared" si="1794"/>
        <v>0</v>
      </c>
      <c r="CH498" s="258">
        <f t="shared" si="1794"/>
        <v>0</v>
      </c>
      <c r="CI498" s="258">
        <f t="shared" si="1794"/>
        <v>0</v>
      </c>
      <c r="CJ498" s="50"/>
      <c r="CK498" s="94"/>
      <c r="CL498" s="95"/>
      <c r="CM498" s="96"/>
      <c r="CN498" s="316" t="s">
        <v>249</v>
      </c>
      <c r="CO498" s="257">
        <f t="shared" ref="CO498:CZ498" si="1795">IF(CO496=0,0,CO497/CO496)</f>
        <v>0</v>
      </c>
      <c r="CP498" s="257">
        <f t="shared" si="1795"/>
        <v>0</v>
      </c>
      <c r="CQ498" s="257">
        <f t="shared" si="1795"/>
        <v>0</v>
      </c>
      <c r="CR498" s="257">
        <f t="shared" si="1795"/>
        <v>0</v>
      </c>
      <c r="CS498" s="257">
        <f t="shared" si="1795"/>
        <v>0</v>
      </c>
      <c r="CT498" s="257">
        <f t="shared" si="1795"/>
        <v>0</v>
      </c>
      <c r="CU498" s="257">
        <f t="shared" si="1795"/>
        <v>0</v>
      </c>
      <c r="CV498" s="257">
        <f t="shared" si="1795"/>
        <v>0</v>
      </c>
      <c r="CW498" s="258">
        <f t="shared" si="1795"/>
        <v>0</v>
      </c>
      <c r="CX498" s="258">
        <f t="shared" si="1795"/>
        <v>0</v>
      </c>
      <c r="CY498" s="258">
        <f t="shared" si="1795"/>
        <v>0</v>
      </c>
      <c r="CZ498" s="258">
        <f t="shared" si="1795"/>
        <v>0</v>
      </c>
      <c r="DA498" s="50"/>
      <c r="DB498" s="94"/>
      <c r="DC498" s="95"/>
      <c r="DD498" s="96"/>
      <c r="DE498" s="316" t="s">
        <v>249</v>
      </c>
      <c r="DF498" s="257">
        <f t="shared" ref="DF498" si="1796">IF(DF496=0,0,DF497/DF496)</f>
        <v>0</v>
      </c>
      <c r="DG498" s="50"/>
    </row>
    <row r="499" spans="1:111" s="14" customFormat="1" ht="15" customHeight="1">
      <c r="A499" s="50"/>
      <c r="B499" s="94"/>
      <c r="C499" s="95" t="s">
        <v>85</v>
      </c>
      <c r="D499" s="96"/>
      <c r="E499" s="316" t="s">
        <v>22</v>
      </c>
      <c r="F499" s="69"/>
      <c r="G499" s="86"/>
      <c r="H499" s="81"/>
      <c r="I499" s="86"/>
      <c r="J499" s="81"/>
      <c r="K499" s="86"/>
      <c r="L499" s="81"/>
      <c r="M499" s="77"/>
      <c r="N499" s="66"/>
      <c r="O499" s="74"/>
      <c r="P499" s="66"/>
      <c r="Q499" s="74"/>
      <c r="R499" s="50"/>
      <c r="S499" s="94"/>
      <c r="T499" s="95" t="s">
        <v>85</v>
      </c>
      <c r="U499" s="96"/>
      <c r="V499" s="316" t="s">
        <v>22</v>
      </c>
      <c r="W499" s="69"/>
      <c r="X499" s="86"/>
      <c r="Y499" s="81"/>
      <c r="Z499" s="86"/>
      <c r="AA499" s="81"/>
      <c r="AB499" s="86"/>
      <c r="AC499" s="81"/>
      <c r="AD499" s="77"/>
      <c r="AE499" s="66"/>
      <c r="AF499" s="74"/>
      <c r="AG499" s="66"/>
      <c r="AH499" s="74"/>
      <c r="AI499" s="50"/>
      <c r="AJ499" s="94"/>
      <c r="AK499" s="95" t="s">
        <v>85</v>
      </c>
      <c r="AL499" s="96"/>
      <c r="AM499" s="316" t="s">
        <v>22</v>
      </c>
      <c r="AN499" s="257"/>
      <c r="AO499" s="343"/>
      <c r="AP499" s="343"/>
      <c r="AQ499" s="343"/>
      <c r="AR499" s="343"/>
      <c r="AS499" s="343"/>
      <c r="AT499" s="343"/>
      <c r="AU499" s="257"/>
      <c r="AV499" s="346"/>
      <c r="AW499" s="346"/>
      <c r="AX499" s="346"/>
      <c r="AY499" s="346"/>
      <c r="AZ499" s="50"/>
      <c r="BA499" s="268"/>
      <c r="BB499" s="48"/>
      <c r="BC499" s="94"/>
      <c r="BD499" s="95" t="s">
        <v>85</v>
      </c>
      <c r="BE499" s="96"/>
      <c r="BF499" s="316" t="s">
        <v>22</v>
      </c>
      <c r="BG499" s="257">
        <f t="shared" ref="BG499:BG500" si="1797">F499</f>
        <v>0</v>
      </c>
      <c r="BH499" s="343">
        <f>G499+BG499</f>
        <v>0</v>
      </c>
      <c r="BI499" s="343">
        <f>H499+BH499</f>
        <v>0</v>
      </c>
      <c r="BJ499" s="343">
        <f>I499+BI499</f>
        <v>0</v>
      </c>
      <c r="BK499" s="343">
        <f>J499+BJ499</f>
        <v>0</v>
      </c>
      <c r="BL499" s="343">
        <f>K499+BK499</f>
        <v>0</v>
      </c>
      <c r="BM499" s="343">
        <f>L499+BL499</f>
        <v>0</v>
      </c>
      <c r="BN499" s="257">
        <f>M499+BM499</f>
        <v>0</v>
      </c>
      <c r="BO499" s="346">
        <f>N499+BN499</f>
        <v>0</v>
      </c>
      <c r="BP499" s="346">
        <f>O499+BO499</f>
        <v>0</v>
      </c>
      <c r="BQ499" s="346">
        <f>P499+BP499</f>
        <v>0</v>
      </c>
      <c r="BR499" s="346">
        <f>Q499+BQ499</f>
        <v>0</v>
      </c>
      <c r="BS499" s="50"/>
      <c r="BT499" s="94"/>
      <c r="BU499" s="95" t="s">
        <v>85</v>
      </c>
      <c r="BV499" s="96"/>
      <c r="BW499" s="316" t="s">
        <v>22</v>
      </c>
      <c r="BX499" s="257">
        <f t="shared" ref="BX499:BX500" si="1798">W499</f>
        <v>0</v>
      </c>
      <c r="BY499" s="343">
        <f>X499+BX499</f>
        <v>0</v>
      </c>
      <c r="BZ499" s="343">
        <f>Y499+BY499</f>
        <v>0</v>
      </c>
      <c r="CA499" s="343">
        <f>Z499+BZ499</f>
        <v>0</v>
      </c>
      <c r="CB499" s="343">
        <f>AA499+CA499</f>
        <v>0</v>
      </c>
      <c r="CC499" s="343">
        <f>AB499+CB499</f>
        <v>0</v>
      </c>
      <c r="CD499" s="343">
        <f>AC499+CC499</f>
        <v>0</v>
      </c>
      <c r="CE499" s="257">
        <f>AD499+CD499</f>
        <v>0</v>
      </c>
      <c r="CF499" s="346">
        <f>AE499+CE499</f>
        <v>0</v>
      </c>
      <c r="CG499" s="346">
        <f>AF499+CF499</f>
        <v>0</v>
      </c>
      <c r="CH499" s="346">
        <f>AG499+CG499</f>
        <v>0</v>
      </c>
      <c r="CI499" s="346">
        <f>AH499+CH499</f>
        <v>0</v>
      </c>
      <c r="CJ499" s="50"/>
      <c r="CK499" s="94"/>
      <c r="CL499" s="95" t="s">
        <v>85</v>
      </c>
      <c r="CM499" s="96"/>
      <c r="CN499" s="316" t="s">
        <v>22</v>
      </c>
      <c r="CO499" s="257">
        <f t="shared" ref="CO499:CO500" si="1799">AN499</f>
        <v>0</v>
      </c>
      <c r="CP499" s="343">
        <f>AO499+CO499</f>
        <v>0</v>
      </c>
      <c r="CQ499" s="343">
        <f>AP499+CP499</f>
        <v>0</v>
      </c>
      <c r="CR499" s="343">
        <f>AQ499+CQ499</f>
        <v>0</v>
      </c>
      <c r="CS499" s="343">
        <f>AR499+CR499</f>
        <v>0</v>
      </c>
      <c r="CT499" s="343">
        <f>AS499+CS499</f>
        <v>0</v>
      </c>
      <c r="CU499" s="343">
        <f>AT499+CT499</f>
        <v>0</v>
      </c>
      <c r="CV499" s="257">
        <f>AU499+CU499</f>
        <v>0</v>
      </c>
      <c r="CW499" s="346">
        <f>AV499+CV499</f>
        <v>0</v>
      </c>
      <c r="CX499" s="346">
        <f>AW499+CW499</f>
        <v>0</v>
      </c>
      <c r="CY499" s="346">
        <f>AX499+CX499</f>
        <v>0</v>
      </c>
      <c r="CZ499" s="346">
        <f>AY499+CY499</f>
        <v>0</v>
      </c>
      <c r="DA499" s="50"/>
      <c r="DB499" s="94"/>
      <c r="DC499" s="95" t="s">
        <v>85</v>
      </c>
      <c r="DD499" s="96"/>
      <c r="DE499" s="316" t="s">
        <v>22</v>
      </c>
      <c r="DF499" s="257"/>
      <c r="DG499" s="50"/>
    </row>
    <row r="500" spans="1:111" s="14" customFormat="1" ht="15" customHeight="1">
      <c r="A500" s="50"/>
      <c r="B500" s="94"/>
      <c r="C500" s="95"/>
      <c r="D500" s="96"/>
      <c r="E500" s="316" t="s">
        <v>140</v>
      </c>
      <c r="F500" s="69"/>
      <c r="G500" s="86"/>
      <c r="H500" s="81"/>
      <c r="I500" s="86"/>
      <c r="J500" s="81"/>
      <c r="K500" s="86"/>
      <c r="L500" s="81"/>
      <c r="M500" s="77"/>
      <c r="N500" s="66"/>
      <c r="O500" s="74"/>
      <c r="P500" s="66"/>
      <c r="Q500" s="74"/>
      <c r="R500" s="50"/>
      <c r="S500" s="94"/>
      <c r="T500" s="95"/>
      <c r="U500" s="96"/>
      <c r="V500" s="316" t="s">
        <v>140</v>
      </c>
      <c r="W500" s="69"/>
      <c r="X500" s="86"/>
      <c r="Y500" s="81"/>
      <c r="Z500" s="86"/>
      <c r="AA500" s="81"/>
      <c r="AB500" s="86"/>
      <c r="AC500" s="81"/>
      <c r="AD500" s="77"/>
      <c r="AE500" s="66"/>
      <c r="AF500" s="74"/>
      <c r="AG500" s="66"/>
      <c r="AH500" s="74"/>
      <c r="AI500" s="50"/>
      <c r="AJ500" s="94"/>
      <c r="AK500" s="95"/>
      <c r="AL500" s="96"/>
      <c r="AM500" s="316" t="s">
        <v>140</v>
      </c>
      <c r="AN500" s="257"/>
      <c r="AO500" s="343"/>
      <c r="AP500" s="343"/>
      <c r="AQ500" s="343"/>
      <c r="AR500" s="343"/>
      <c r="AS500" s="343"/>
      <c r="AT500" s="343"/>
      <c r="AU500" s="257"/>
      <c r="AV500" s="346"/>
      <c r="AW500" s="346"/>
      <c r="AX500" s="346"/>
      <c r="AY500" s="346"/>
      <c r="AZ500" s="50"/>
      <c r="BA500" s="268"/>
      <c r="BB500" s="48"/>
      <c r="BC500" s="94"/>
      <c r="BD500" s="95"/>
      <c r="BE500" s="96"/>
      <c r="BF500" s="316" t="s">
        <v>140</v>
      </c>
      <c r="BG500" s="257">
        <f t="shared" si="1797"/>
        <v>0</v>
      </c>
      <c r="BH500" s="343">
        <f>G500+BG500</f>
        <v>0</v>
      </c>
      <c r="BI500" s="343">
        <f>H500+BH500</f>
        <v>0</v>
      </c>
      <c r="BJ500" s="343">
        <f>I500+BI500</f>
        <v>0</v>
      </c>
      <c r="BK500" s="343">
        <f>J500+BJ500</f>
        <v>0</v>
      </c>
      <c r="BL500" s="343">
        <f>K500+BK500</f>
        <v>0</v>
      </c>
      <c r="BM500" s="343">
        <f>L500+BL500</f>
        <v>0</v>
      </c>
      <c r="BN500" s="257">
        <f>M500+BM500</f>
        <v>0</v>
      </c>
      <c r="BO500" s="346">
        <f>N500+BN500</f>
        <v>0</v>
      </c>
      <c r="BP500" s="346">
        <f>O500+BO500</f>
        <v>0</v>
      </c>
      <c r="BQ500" s="346">
        <f>P500+BP500</f>
        <v>0</v>
      </c>
      <c r="BR500" s="346">
        <f>Q500+BQ500</f>
        <v>0</v>
      </c>
      <c r="BS500" s="50"/>
      <c r="BT500" s="94"/>
      <c r="BU500" s="95"/>
      <c r="BV500" s="96"/>
      <c r="BW500" s="316" t="s">
        <v>140</v>
      </c>
      <c r="BX500" s="257">
        <f t="shared" si="1798"/>
        <v>0</v>
      </c>
      <c r="BY500" s="343">
        <f>X500+BX500</f>
        <v>0</v>
      </c>
      <c r="BZ500" s="343">
        <f>Y500+BY500</f>
        <v>0</v>
      </c>
      <c r="CA500" s="343">
        <f>Z500+BZ500</f>
        <v>0</v>
      </c>
      <c r="CB500" s="343">
        <f>AA500+CA500</f>
        <v>0</v>
      </c>
      <c r="CC500" s="343">
        <f>AB500+CB500</f>
        <v>0</v>
      </c>
      <c r="CD500" s="343">
        <f>AC500+CC500</f>
        <v>0</v>
      </c>
      <c r="CE500" s="257">
        <f>AD500+CD500</f>
        <v>0</v>
      </c>
      <c r="CF500" s="346">
        <f>AE500+CE500</f>
        <v>0</v>
      </c>
      <c r="CG500" s="346">
        <f>AF500+CF500</f>
        <v>0</v>
      </c>
      <c r="CH500" s="346">
        <f>AG500+CG500</f>
        <v>0</v>
      </c>
      <c r="CI500" s="346">
        <f>AH500+CH500</f>
        <v>0</v>
      </c>
      <c r="CJ500" s="50"/>
      <c r="CK500" s="94"/>
      <c r="CL500" s="95"/>
      <c r="CM500" s="96"/>
      <c r="CN500" s="316" t="s">
        <v>140</v>
      </c>
      <c r="CO500" s="257">
        <f t="shared" si="1799"/>
        <v>0</v>
      </c>
      <c r="CP500" s="343">
        <f>AO500+CO500</f>
        <v>0</v>
      </c>
      <c r="CQ500" s="343">
        <f>AP500+CP500</f>
        <v>0</v>
      </c>
      <c r="CR500" s="343">
        <f>AQ500+CQ500</f>
        <v>0</v>
      </c>
      <c r="CS500" s="343">
        <f>AR500+CR500</f>
        <v>0</v>
      </c>
      <c r="CT500" s="343">
        <f>AS500+CS500</f>
        <v>0</v>
      </c>
      <c r="CU500" s="343">
        <f>AT500+CT500</f>
        <v>0</v>
      </c>
      <c r="CV500" s="257">
        <f>AU500+CU500</f>
        <v>0</v>
      </c>
      <c r="CW500" s="346">
        <f>AV500+CV500</f>
        <v>0</v>
      </c>
      <c r="CX500" s="346">
        <f>AW500+CW500</f>
        <v>0</v>
      </c>
      <c r="CY500" s="346">
        <f>AX500+CX500</f>
        <v>0</v>
      </c>
      <c r="CZ500" s="346">
        <f>AY500+CY500</f>
        <v>0</v>
      </c>
      <c r="DA500" s="50"/>
      <c r="DB500" s="94"/>
      <c r="DC500" s="95"/>
      <c r="DD500" s="96"/>
      <c r="DE500" s="316" t="s">
        <v>140</v>
      </c>
      <c r="DF500" s="257"/>
      <c r="DG500" s="50"/>
    </row>
    <row r="501" spans="1:111" s="14" customFormat="1" ht="15" customHeight="1">
      <c r="A501" s="50"/>
      <c r="B501" s="94"/>
      <c r="C501" s="95"/>
      <c r="D501" s="96"/>
      <c r="E501" s="316" t="s">
        <v>249</v>
      </c>
      <c r="F501" s="69">
        <f t="shared" si="1790"/>
        <v>0</v>
      </c>
      <c r="G501" s="86">
        <f t="shared" si="1790"/>
        <v>0</v>
      </c>
      <c r="H501" s="81">
        <f t="shared" si="1790"/>
        <v>0</v>
      </c>
      <c r="I501" s="86">
        <f t="shared" si="1790"/>
        <v>0</v>
      </c>
      <c r="J501" s="81">
        <f t="shared" si="1790"/>
        <v>0</v>
      </c>
      <c r="K501" s="86">
        <f t="shared" si="1790"/>
        <v>0</v>
      </c>
      <c r="L501" s="81">
        <f t="shared" si="1790"/>
        <v>0</v>
      </c>
      <c r="M501" s="77">
        <f t="shared" si="1790"/>
        <v>0</v>
      </c>
      <c r="N501" s="66">
        <f t="shared" si="1790"/>
        <v>0</v>
      </c>
      <c r="O501" s="74">
        <f t="shared" si="1790"/>
        <v>0</v>
      </c>
      <c r="P501" s="66">
        <f t="shared" si="1790"/>
        <v>0</v>
      </c>
      <c r="Q501" s="74">
        <f t="shared" si="1790"/>
        <v>0</v>
      </c>
      <c r="R501" s="50"/>
      <c r="S501" s="94"/>
      <c r="T501" s="95"/>
      <c r="U501" s="96"/>
      <c r="V501" s="316" t="s">
        <v>249</v>
      </c>
      <c r="W501" s="69">
        <f t="shared" ref="W501:AH501" si="1800">IF(W499=0,0,W500/W499)</f>
        <v>0</v>
      </c>
      <c r="X501" s="86">
        <f t="shared" si="1800"/>
        <v>0</v>
      </c>
      <c r="Y501" s="81">
        <f t="shared" si="1800"/>
        <v>0</v>
      </c>
      <c r="Z501" s="86">
        <f t="shared" si="1800"/>
        <v>0</v>
      </c>
      <c r="AA501" s="81">
        <f t="shared" si="1800"/>
        <v>0</v>
      </c>
      <c r="AB501" s="86">
        <f t="shared" si="1800"/>
        <v>0</v>
      </c>
      <c r="AC501" s="81">
        <f t="shared" si="1800"/>
        <v>0</v>
      </c>
      <c r="AD501" s="77">
        <f t="shared" si="1800"/>
        <v>0</v>
      </c>
      <c r="AE501" s="66">
        <f t="shared" si="1800"/>
        <v>0</v>
      </c>
      <c r="AF501" s="74">
        <f t="shared" si="1800"/>
        <v>0</v>
      </c>
      <c r="AG501" s="66">
        <f t="shared" si="1800"/>
        <v>0</v>
      </c>
      <c r="AH501" s="74">
        <f t="shared" si="1800"/>
        <v>0</v>
      </c>
      <c r="AI501" s="50"/>
      <c r="AJ501" s="94"/>
      <c r="AK501" s="95"/>
      <c r="AL501" s="96"/>
      <c r="AM501" s="316" t="s">
        <v>249</v>
      </c>
      <c r="AN501" s="257">
        <f t="shared" ref="AN501:AY501" si="1801">IF(AN499=0,0,AN500/AN499)</f>
        <v>0</v>
      </c>
      <c r="AO501" s="343">
        <f t="shared" si="1801"/>
        <v>0</v>
      </c>
      <c r="AP501" s="343">
        <f t="shared" si="1801"/>
        <v>0</v>
      </c>
      <c r="AQ501" s="343">
        <f t="shared" si="1801"/>
        <v>0</v>
      </c>
      <c r="AR501" s="343">
        <f t="shared" si="1801"/>
        <v>0</v>
      </c>
      <c r="AS501" s="343">
        <f t="shared" si="1801"/>
        <v>0</v>
      </c>
      <c r="AT501" s="343">
        <f t="shared" si="1801"/>
        <v>0</v>
      </c>
      <c r="AU501" s="257">
        <f t="shared" si="1801"/>
        <v>0</v>
      </c>
      <c r="AV501" s="346">
        <f t="shared" si="1801"/>
        <v>0</v>
      </c>
      <c r="AW501" s="346">
        <f t="shared" si="1801"/>
        <v>0</v>
      </c>
      <c r="AX501" s="346">
        <f t="shared" si="1801"/>
        <v>0</v>
      </c>
      <c r="AY501" s="346">
        <f t="shared" si="1801"/>
        <v>0</v>
      </c>
      <c r="AZ501" s="50"/>
      <c r="BA501" s="268"/>
      <c r="BB501" s="48"/>
      <c r="BC501" s="94"/>
      <c r="BD501" s="95"/>
      <c r="BE501" s="96"/>
      <c r="BF501" s="316" t="s">
        <v>249</v>
      </c>
      <c r="BG501" s="257">
        <f t="shared" ref="BG501:BR501" si="1802">IF(BG499=0,0,BG500/BG499)</f>
        <v>0</v>
      </c>
      <c r="BH501" s="343">
        <f t="shared" si="1802"/>
        <v>0</v>
      </c>
      <c r="BI501" s="343">
        <f t="shared" si="1802"/>
        <v>0</v>
      </c>
      <c r="BJ501" s="343">
        <f t="shared" si="1802"/>
        <v>0</v>
      </c>
      <c r="BK501" s="343">
        <f t="shared" si="1802"/>
        <v>0</v>
      </c>
      <c r="BL501" s="343">
        <f t="shared" si="1802"/>
        <v>0</v>
      </c>
      <c r="BM501" s="343">
        <f t="shared" si="1802"/>
        <v>0</v>
      </c>
      <c r="BN501" s="257">
        <f t="shared" si="1802"/>
        <v>0</v>
      </c>
      <c r="BO501" s="346">
        <f t="shared" si="1802"/>
        <v>0</v>
      </c>
      <c r="BP501" s="346">
        <f t="shared" si="1802"/>
        <v>0</v>
      </c>
      <c r="BQ501" s="346">
        <f t="shared" si="1802"/>
        <v>0</v>
      </c>
      <c r="BR501" s="346">
        <f t="shared" si="1802"/>
        <v>0</v>
      </c>
      <c r="BS501" s="50"/>
      <c r="BT501" s="94"/>
      <c r="BU501" s="95"/>
      <c r="BV501" s="96"/>
      <c r="BW501" s="316" t="s">
        <v>249</v>
      </c>
      <c r="BX501" s="257">
        <f t="shared" ref="BX501:CI501" si="1803">IF(BX499=0,0,BX500/BX499)</f>
        <v>0</v>
      </c>
      <c r="BY501" s="343">
        <f t="shared" si="1803"/>
        <v>0</v>
      </c>
      <c r="BZ501" s="343">
        <f t="shared" si="1803"/>
        <v>0</v>
      </c>
      <c r="CA501" s="343">
        <f t="shared" si="1803"/>
        <v>0</v>
      </c>
      <c r="CB501" s="343">
        <f t="shared" si="1803"/>
        <v>0</v>
      </c>
      <c r="CC501" s="343">
        <f t="shared" si="1803"/>
        <v>0</v>
      </c>
      <c r="CD501" s="343">
        <f t="shared" si="1803"/>
        <v>0</v>
      </c>
      <c r="CE501" s="257">
        <f t="shared" si="1803"/>
        <v>0</v>
      </c>
      <c r="CF501" s="346">
        <f t="shared" si="1803"/>
        <v>0</v>
      </c>
      <c r="CG501" s="346">
        <f t="shared" si="1803"/>
        <v>0</v>
      </c>
      <c r="CH501" s="346">
        <f t="shared" si="1803"/>
        <v>0</v>
      </c>
      <c r="CI501" s="346">
        <f t="shared" si="1803"/>
        <v>0</v>
      </c>
      <c r="CJ501" s="50"/>
      <c r="CK501" s="94"/>
      <c r="CL501" s="95"/>
      <c r="CM501" s="96"/>
      <c r="CN501" s="316" t="s">
        <v>249</v>
      </c>
      <c r="CO501" s="257">
        <f t="shared" ref="CO501:CZ501" si="1804">IF(CO499=0,0,CO500/CO499)</f>
        <v>0</v>
      </c>
      <c r="CP501" s="343">
        <f t="shared" si="1804"/>
        <v>0</v>
      </c>
      <c r="CQ501" s="343">
        <f t="shared" si="1804"/>
        <v>0</v>
      </c>
      <c r="CR501" s="343">
        <f t="shared" si="1804"/>
        <v>0</v>
      </c>
      <c r="CS501" s="343">
        <f t="shared" si="1804"/>
        <v>0</v>
      </c>
      <c r="CT501" s="343">
        <f t="shared" si="1804"/>
        <v>0</v>
      </c>
      <c r="CU501" s="343">
        <f t="shared" si="1804"/>
        <v>0</v>
      </c>
      <c r="CV501" s="257">
        <f t="shared" si="1804"/>
        <v>0</v>
      </c>
      <c r="CW501" s="346">
        <f t="shared" si="1804"/>
        <v>0</v>
      </c>
      <c r="CX501" s="346">
        <f t="shared" si="1804"/>
        <v>0</v>
      </c>
      <c r="CY501" s="346">
        <f t="shared" si="1804"/>
        <v>0</v>
      </c>
      <c r="CZ501" s="346">
        <f t="shared" si="1804"/>
        <v>0</v>
      </c>
      <c r="DA501" s="50"/>
      <c r="DB501" s="94"/>
      <c r="DC501" s="95"/>
      <c r="DD501" s="96"/>
      <c r="DE501" s="316" t="s">
        <v>249</v>
      </c>
      <c r="DF501" s="257">
        <f t="shared" ref="DF501" si="1805">IF(DF499=0,0,DF500/DF499)</f>
        <v>0</v>
      </c>
      <c r="DG501" s="50"/>
    </row>
    <row r="502" spans="1:111" s="14" customFormat="1" ht="15" customHeight="1">
      <c r="A502" s="50"/>
      <c r="B502" s="94"/>
      <c r="C502" s="95" t="s">
        <v>86</v>
      </c>
      <c r="D502" s="96"/>
      <c r="E502" s="316" t="s">
        <v>22</v>
      </c>
      <c r="F502" s="69"/>
      <c r="G502" s="77"/>
      <c r="H502" s="69"/>
      <c r="I502" s="77"/>
      <c r="J502" s="69"/>
      <c r="K502" s="77"/>
      <c r="L502" s="69"/>
      <c r="M502" s="77"/>
      <c r="N502" s="67"/>
      <c r="O502" s="75"/>
      <c r="P502" s="67"/>
      <c r="Q502" s="75"/>
      <c r="R502" s="50"/>
      <c r="S502" s="94"/>
      <c r="T502" s="95" t="s">
        <v>86</v>
      </c>
      <c r="U502" s="96"/>
      <c r="V502" s="316" t="s">
        <v>22</v>
      </c>
      <c r="W502" s="69"/>
      <c r="X502" s="77"/>
      <c r="Y502" s="69"/>
      <c r="Z502" s="77"/>
      <c r="AA502" s="69"/>
      <c r="AB502" s="77"/>
      <c r="AC502" s="69"/>
      <c r="AD502" s="77"/>
      <c r="AE502" s="67"/>
      <c r="AF502" s="75"/>
      <c r="AG502" s="67"/>
      <c r="AH502" s="75"/>
      <c r="AI502" s="50"/>
      <c r="AJ502" s="94"/>
      <c r="AK502" s="95" t="s">
        <v>86</v>
      </c>
      <c r="AL502" s="96"/>
      <c r="AM502" s="316" t="s">
        <v>22</v>
      </c>
      <c r="AN502" s="257"/>
      <c r="AO502" s="257"/>
      <c r="AP502" s="257"/>
      <c r="AQ502" s="257"/>
      <c r="AR502" s="257"/>
      <c r="AS502" s="257"/>
      <c r="AT502" s="257"/>
      <c r="AU502" s="257"/>
      <c r="AV502" s="258"/>
      <c r="AW502" s="258"/>
      <c r="AX502" s="258"/>
      <c r="AY502" s="258"/>
      <c r="AZ502" s="50"/>
      <c r="BA502" s="268"/>
      <c r="BB502" s="48"/>
      <c r="BC502" s="94"/>
      <c r="BD502" s="95" t="s">
        <v>86</v>
      </c>
      <c r="BE502" s="96"/>
      <c r="BF502" s="316" t="s">
        <v>22</v>
      </c>
      <c r="BG502" s="257">
        <f t="shared" ref="BG502:BG503" si="1806">F502</f>
        <v>0</v>
      </c>
      <c r="BH502" s="257">
        <f>G502+BG502</f>
        <v>0</v>
      </c>
      <c r="BI502" s="257">
        <f>H502+BH502</f>
        <v>0</v>
      </c>
      <c r="BJ502" s="257">
        <f>I502+BI502</f>
        <v>0</v>
      </c>
      <c r="BK502" s="257">
        <f>J502+BJ502</f>
        <v>0</v>
      </c>
      <c r="BL502" s="257">
        <f>K502+BK502</f>
        <v>0</v>
      </c>
      <c r="BM502" s="257">
        <f>L502+BL502</f>
        <v>0</v>
      </c>
      <c r="BN502" s="257">
        <f>M502+BM502</f>
        <v>0</v>
      </c>
      <c r="BO502" s="258">
        <f>N502+BN502</f>
        <v>0</v>
      </c>
      <c r="BP502" s="258">
        <f>O502+BO502</f>
        <v>0</v>
      </c>
      <c r="BQ502" s="258">
        <f>P502+BP502</f>
        <v>0</v>
      </c>
      <c r="BR502" s="258">
        <f>Q502+BQ502</f>
        <v>0</v>
      </c>
      <c r="BS502" s="50"/>
      <c r="BT502" s="94"/>
      <c r="BU502" s="95" t="s">
        <v>86</v>
      </c>
      <c r="BV502" s="96"/>
      <c r="BW502" s="316" t="s">
        <v>22</v>
      </c>
      <c r="BX502" s="257">
        <f t="shared" ref="BX502:BX503" si="1807">W502</f>
        <v>0</v>
      </c>
      <c r="BY502" s="257">
        <f>X502+BX502</f>
        <v>0</v>
      </c>
      <c r="BZ502" s="257">
        <f>Y502+BY502</f>
        <v>0</v>
      </c>
      <c r="CA502" s="257">
        <f>Z502+BZ502</f>
        <v>0</v>
      </c>
      <c r="CB502" s="257">
        <f>AA502+CA502</f>
        <v>0</v>
      </c>
      <c r="CC502" s="257">
        <f>AB502+CB502</f>
        <v>0</v>
      </c>
      <c r="CD502" s="257">
        <f>AC502+CC502</f>
        <v>0</v>
      </c>
      <c r="CE502" s="257">
        <f>AD502+CD502</f>
        <v>0</v>
      </c>
      <c r="CF502" s="258">
        <f>AE502+CE502</f>
        <v>0</v>
      </c>
      <c r="CG502" s="258">
        <f>AF502+CF502</f>
        <v>0</v>
      </c>
      <c r="CH502" s="258">
        <f>AG502+CG502</f>
        <v>0</v>
      </c>
      <c r="CI502" s="258">
        <f>AH502+CH502</f>
        <v>0</v>
      </c>
      <c r="CJ502" s="50"/>
      <c r="CK502" s="94"/>
      <c r="CL502" s="95" t="s">
        <v>86</v>
      </c>
      <c r="CM502" s="96"/>
      <c r="CN502" s="316" t="s">
        <v>22</v>
      </c>
      <c r="CO502" s="257">
        <f t="shared" ref="CO502:CO503" si="1808">AN502</f>
        <v>0</v>
      </c>
      <c r="CP502" s="257">
        <f>AO502+CO502</f>
        <v>0</v>
      </c>
      <c r="CQ502" s="257">
        <f>AP502+CP502</f>
        <v>0</v>
      </c>
      <c r="CR502" s="257">
        <f>AQ502+CQ502</f>
        <v>0</v>
      </c>
      <c r="CS502" s="257">
        <f>AR502+CR502</f>
        <v>0</v>
      </c>
      <c r="CT502" s="257">
        <f>AS502+CS502</f>
        <v>0</v>
      </c>
      <c r="CU502" s="257">
        <f>AT502+CT502</f>
        <v>0</v>
      </c>
      <c r="CV502" s="257">
        <f>AU502+CU502</f>
        <v>0</v>
      </c>
      <c r="CW502" s="258">
        <f>AV502+CV502</f>
        <v>0</v>
      </c>
      <c r="CX502" s="258">
        <f>AW502+CW502</f>
        <v>0</v>
      </c>
      <c r="CY502" s="258">
        <f>AX502+CX502</f>
        <v>0</v>
      </c>
      <c r="CZ502" s="258">
        <f>AY502+CY502</f>
        <v>0</v>
      </c>
      <c r="DA502" s="50"/>
      <c r="DB502" s="94"/>
      <c r="DC502" s="95" t="s">
        <v>86</v>
      </c>
      <c r="DD502" s="96"/>
      <c r="DE502" s="316" t="s">
        <v>22</v>
      </c>
      <c r="DF502" s="257"/>
      <c r="DG502" s="50"/>
    </row>
    <row r="503" spans="1:111" s="14" customFormat="1" ht="15" customHeight="1">
      <c r="A503" s="50"/>
      <c r="B503" s="94"/>
      <c r="C503" s="95"/>
      <c r="D503" s="96"/>
      <c r="E503" s="316" t="s">
        <v>140</v>
      </c>
      <c r="F503" s="69"/>
      <c r="G503" s="77"/>
      <c r="H503" s="69"/>
      <c r="I503" s="77"/>
      <c r="J503" s="69"/>
      <c r="K503" s="77"/>
      <c r="L503" s="69"/>
      <c r="M503" s="77"/>
      <c r="N503" s="67"/>
      <c r="O503" s="75"/>
      <c r="P503" s="67"/>
      <c r="Q503" s="75"/>
      <c r="R503" s="50"/>
      <c r="S503" s="94"/>
      <c r="T503" s="95"/>
      <c r="U503" s="96"/>
      <c r="V503" s="316" t="s">
        <v>140</v>
      </c>
      <c r="W503" s="69"/>
      <c r="X503" s="77"/>
      <c r="Y503" s="69"/>
      <c r="Z503" s="77"/>
      <c r="AA503" s="69"/>
      <c r="AB503" s="77"/>
      <c r="AC503" s="69"/>
      <c r="AD503" s="77"/>
      <c r="AE503" s="67"/>
      <c r="AF503" s="75"/>
      <c r="AG503" s="67"/>
      <c r="AH503" s="75"/>
      <c r="AI503" s="50"/>
      <c r="AJ503" s="94"/>
      <c r="AK503" s="95"/>
      <c r="AL503" s="96"/>
      <c r="AM503" s="316" t="s">
        <v>140</v>
      </c>
      <c r="AN503" s="257"/>
      <c r="AO503" s="257"/>
      <c r="AP503" s="257"/>
      <c r="AQ503" s="257"/>
      <c r="AR503" s="257"/>
      <c r="AS503" s="257"/>
      <c r="AT503" s="257"/>
      <c r="AU503" s="257"/>
      <c r="AV503" s="258"/>
      <c r="AW503" s="258"/>
      <c r="AX503" s="258"/>
      <c r="AY503" s="258"/>
      <c r="AZ503" s="50"/>
      <c r="BA503" s="268"/>
      <c r="BB503" s="48"/>
      <c r="BC503" s="94"/>
      <c r="BD503" s="95"/>
      <c r="BE503" s="96"/>
      <c r="BF503" s="316" t="s">
        <v>140</v>
      </c>
      <c r="BG503" s="257">
        <f t="shared" si="1806"/>
        <v>0</v>
      </c>
      <c r="BH503" s="257">
        <f>G503+BG503</f>
        <v>0</v>
      </c>
      <c r="BI503" s="257">
        <f>H503+BH503</f>
        <v>0</v>
      </c>
      <c r="BJ503" s="257">
        <f>I503+BI503</f>
        <v>0</v>
      </c>
      <c r="BK503" s="257">
        <f>J503+BJ503</f>
        <v>0</v>
      </c>
      <c r="BL503" s="257">
        <f>K503+BK503</f>
        <v>0</v>
      </c>
      <c r="BM503" s="257">
        <f>L503+BL503</f>
        <v>0</v>
      </c>
      <c r="BN503" s="257">
        <f>M503+BM503</f>
        <v>0</v>
      </c>
      <c r="BO503" s="258">
        <f>N503+BN503</f>
        <v>0</v>
      </c>
      <c r="BP503" s="258">
        <f>O503+BO503</f>
        <v>0</v>
      </c>
      <c r="BQ503" s="258">
        <f>P503+BP503</f>
        <v>0</v>
      </c>
      <c r="BR503" s="258">
        <f>Q503+BQ503</f>
        <v>0</v>
      </c>
      <c r="BS503" s="50"/>
      <c r="BT503" s="94"/>
      <c r="BU503" s="95"/>
      <c r="BV503" s="96"/>
      <c r="BW503" s="316" t="s">
        <v>140</v>
      </c>
      <c r="BX503" s="257">
        <f t="shared" si="1807"/>
        <v>0</v>
      </c>
      <c r="BY503" s="257">
        <f>X503+BX503</f>
        <v>0</v>
      </c>
      <c r="BZ503" s="257">
        <f>Y503+BY503</f>
        <v>0</v>
      </c>
      <c r="CA503" s="257">
        <f>Z503+BZ503</f>
        <v>0</v>
      </c>
      <c r="CB503" s="257">
        <f>AA503+CA503</f>
        <v>0</v>
      </c>
      <c r="CC503" s="257">
        <f>AB503+CB503</f>
        <v>0</v>
      </c>
      <c r="CD503" s="257">
        <f>AC503+CC503</f>
        <v>0</v>
      </c>
      <c r="CE503" s="257">
        <f>AD503+CD503</f>
        <v>0</v>
      </c>
      <c r="CF503" s="258">
        <f>AE503+CE503</f>
        <v>0</v>
      </c>
      <c r="CG503" s="258">
        <f>AF503+CF503</f>
        <v>0</v>
      </c>
      <c r="CH503" s="258">
        <f>AG503+CG503</f>
        <v>0</v>
      </c>
      <c r="CI503" s="258">
        <f>AH503+CH503</f>
        <v>0</v>
      </c>
      <c r="CJ503" s="50"/>
      <c r="CK503" s="94"/>
      <c r="CL503" s="95"/>
      <c r="CM503" s="96"/>
      <c r="CN503" s="316" t="s">
        <v>140</v>
      </c>
      <c r="CO503" s="257">
        <f t="shared" si="1808"/>
        <v>0</v>
      </c>
      <c r="CP503" s="257">
        <f>AO503+CO503</f>
        <v>0</v>
      </c>
      <c r="CQ503" s="257">
        <f>AP503+CP503</f>
        <v>0</v>
      </c>
      <c r="CR503" s="257">
        <f>AQ503+CQ503</f>
        <v>0</v>
      </c>
      <c r="CS503" s="257">
        <f>AR503+CR503</f>
        <v>0</v>
      </c>
      <c r="CT503" s="257">
        <f>AS503+CS503</f>
        <v>0</v>
      </c>
      <c r="CU503" s="257">
        <f>AT503+CT503</f>
        <v>0</v>
      </c>
      <c r="CV503" s="257">
        <f>AU503+CU503</f>
        <v>0</v>
      </c>
      <c r="CW503" s="258">
        <f>AV503+CV503</f>
        <v>0</v>
      </c>
      <c r="CX503" s="258">
        <f>AW503+CW503</f>
        <v>0</v>
      </c>
      <c r="CY503" s="258">
        <f>AX503+CX503</f>
        <v>0</v>
      </c>
      <c r="CZ503" s="258">
        <f>AY503+CY503</f>
        <v>0</v>
      </c>
      <c r="DA503" s="50"/>
      <c r="DB503" s="94"/>
      <c r="DC503" s="95"/>
      <c r="DD503" s="96"/>
      <c r="DE503" s="316" t="s">
        <v>140</v>
      </c>
      <c r="DF503" s="257"/>
      <c r="DG503" s="50"/>
    </row>
    <row r="504" spans="1:111" s="14" customFormat="1" ht="15" customHeight="1">
      <c r="A504" s="50"/>
      <c r="B504" s="94"/>
      <c r="C504" s="95"/>
      <c r="D504" s="96"/>
      <c r="E504" s="316" t="s">
        <v>249</v>
      </c>
      <c r="F504" s="69">
        <f t="shared" si="1790"/>
        <v>0</v>
      </c>
      <c r="G504" s="77">
        <f t="shared" si="1790"/>
        <v>0</v>
      </c>
      <c r="H504" s="69">
        <f t="shared" si="1790"/>
        <v>0</v>
      </c>
      <c r="I504" s="77">
        <f t="shared" si="1790"/>
        <v>0</v>
      </c>
      <c r="J504" s="69">
        <f t="shared" si="1790"/>
        <v>0</v>
      </c>
      <c r="K504" s="77">
        <f t="shared" si="1790"/>
        <v>0</v>
      </c>
      <c r="L504" s="69">
        <f t="shared" si="1790"/>
        <v>0</v>
      </c>
      <c r="M504" s="77">
        <f t="shared" si="1790"/>
        <v>0</v>
      </c>
      <c r="N504" s="67">
        <f t="shared" si="1790"/>
        <v>0</v>
      </c>
      <c r="O504" s="75">
        <f t="shared" si="1790"/>
        <v>0</v>
      </c>
      <c r="P504" s="67">
        <f t="shared" si="1790"/>
        <v>0</v>
      </c>
      <c r="Q504" s="75">
        <f t="shared" si="1790"/>
        <v>0</v>
      </c>
      <c r="R504" s="50"/>
      <c r="S504" s="94"/>
      <c r="T504" s="95"/>
      <c r="U504" s="96"/>
      <c r="V504" s="316" t="s">
        <v>249</v>
      </c>
      <c r="W504" s="69">
        <f t="shared" ref="W504:AH504" si="1809">IF(W502=0,0,W503/W502)</f>
        <v>0</v>
      </c>
      <c r="X504" s="77">
        <f t="shared" si="1809"/>
        <v>0</v>
      </c>
      <c r="Y504" s="69">
        <f t="shared" si="1809"/>
        <v>0</v>
      </c>
      <c r="Z504" s="77">
        <f t="shared" si="1809"/>
        <v>0</v>
      </c>
      <c r="AA504" s="69">
        <f t="shared" si="1809"/>
        <v>0</v>
      </c>
      <c r="AB504" s="77">
        <f t="shared" si="1809"/>
        <v>0</v>
      </c>
      <c r="AC504" s="69">
        <f t="shared" si="1809"/>
        <v>0</v>
      </c>
      <c r="AD504" s="77">
        <f t="shared" si="1809"/>
        <v>0</v>
      </c>
      <c r="AE504" s="67">
        <f t="shared" si="1809"/>
        <v>0</v>
      </c>
      <c r="AF504" s="75">
        <f t="shared" si="1809"/>
        <v>0</v>
      </c>
      <c r="AG504" s="67">
        <f t="shared" si="1809"/>
        <v>0</v>
      </c>
      <c r="AH504" s="75">
        <f t="shared" si="1809"/>
        <v>0</v>
      </c>
      <c r="AI504" s="50"/>
      <c r="AJ504" s="94"/>
      <c r="AK504" s="95"/>
      <c r="AL504" s="96"/>
      <c r="AM504" s="316" t="s">
        <v>249</v>
      </c>
      <c r="AN504" s="257">
        <f t="shared" ref="AN504:AY504" si="1810">IF(AN502=0,0,AN503/AN502)</f>
        <v>0</v>
      </c>
      <c r="AO504" s="257">
        <f t="shared" si="1810"/>
        <v>0</v>
      </c>
      <c r="AP504" s="257">
        <f t="shared" si="1810"/>
        <v>0</v>
      </c>
      <c r="AQ504" s="257">
        <f t="shared" si="1810"/>
        <v>0</v>
      </c>
      <c r="AR504" s="257">
        <f t="shared" si="1810"/>
        <v>0</v>
      </c>
      <c r="AS504" s="257">
        <f t="shared" si="1810"/>
        <v>0</v>
      </c>
      <c r="AT504" s="257">
        <f t="shared" si="1810"/>
        <v>0</v>
      </c>
      <c r="AU504" s="257">
        <f t="shared" si="1810"/>
        <v>0</v>
      </c>
      <c r="AV504" s="258">
        <f t="shared" si="1810"/>
        <v>0</v>
      </c>
      <c r="AW504" s="258">
        <f t="shared" si="1810"/>
        <v>0</v>
      </c>
      <c r="AX504" s="258">
        <f t="shared" si="1810"/>
        <v>0</v>
      </c>
      <c r="AY504" s="258">
        <f t="shared" si="1810"/>
        <v>0</v>
      </c>
      <c r="AZ504" s="50"/>
      <c r="BA504" s="268"/>
      <c r="BB504" s="48"/>
      <c r="BC504" s="94"/>
      <c r="BD504" s="95"/>
      <c r="BE504" s="96"/>
      <c r="BF504" s="316" t="s">
        <v>249</v>
      </c>
      <c r="BG504" s="257">
        <f t="shared" ref="BG504:BR504" si="1811">IF(BG502=0,0,BG503/BG502)</f>
        <v>0</v>
      </c>
      <c r="BH504" s="257">
        <f t="shared" si="1811"/>
        <v>0</v>
      </c>
      <c r="BI504" s="257">
        <f t="shared" si="1811"/>
        <v>0</v>
      </c>
      <c r="BJ504" s="257">
        <f t="shared" si="1811"/>
        <v>0</v>
      </c>
      <c r="BK504" s="257">
        <f t="shared" si="1811"/>
        <v>0</v>
      </c>
      <c r="BL504" s="257">
        <f t="shared" si="1811"/>
        <v>0</v>
      </c>
      <c r="BM504" s="257">
        <f t="shared" si="1811"/>
        <v>0</v>
      </c>
      <c r="BN504" s="257">
        <f t="shared" si="1811"/>
        <v>0</v>
      </c>
      <c r="BO504" s="258">
        <f t="shared" si="1811"/>
        <v>0</v>
      </c>
      <c r="BP504" s="258">
        <f t="shared" si="1811"/>
        <v>0</v>
      </c>
      <c r="BQ504" s="258">
        <f t="shared" si="1811"/>
        <v>0</v>
      </c>
      <c r="BR504" s="258">
        <f t="shared" si="1811"/>
        <v>0</v>
      </c>
      <c r="BS504" s="50"/>
      <c r="BT504" s="94"/>
      <c r="BU504" s="95"/>
      <c r="BV504" s="96"/>
      <c r="BW504" s="316" t="s">
        <v>249</v>
      </c>
      <c r="BX504" s="257">
        <f t="shared" ref="BX504:CI504" si="1812">IF(BX502=0,0,BX503/BX502)</f>
        <v>0</v>
      </c>
      <c r="BY504" s="257">
        <f t="shared" si="1812"/>
        <v>0</v>
      </c>
      <c r="BZ504" s="257">
        <f t="shared" si="1812"/>
        <v>0</v>
      </c>
      <c r="CA504" s="257">
        <f t="shared" si="1812"/>
        <v>0</v>
      </c>
      <c r="CB504" s="257">
        <f t="shared" si="1812"/>
        <v>0</v>
      </c>
      <c r="CC504" s="257">
        <f t="shared" si="1812"/>
        <v>0</v>
      </c>
      <c r="CD504" s="257">
        <f t="shared" si="1812"/>
        <v>0</v>
      </c>
      <c r="CE504" s="257">
        <f t="shared" si="1812"/>
        <v>0</v>
      </c>
      <c r="CF504" s="258">
        <f t="shared" si="1812"/>
        <v>0</v>
      </c>
      <c r="CG504" s="258">
        <f t="shared" si="1812"/>
        <v>0</v>
      </c>
      <c r="CH504" s="258">
        <f t="shared" si="1812"/>
        <v>0</v>
      </c>
      <c r="CI504" s="258">
        <f t="shared" si="1812"/>
        <v>0</v>
      </c>
      <c r="CJ504" s="50"/>
      <c r="CK504" s="94"/>
      <c r="CL504" s="95"/>
      <c r="CM504" s="96"/>
      <c r="CN504" s="316" t="s">
        <v>249</v>
      </c>
      <c r="CO504" s="257">
        <f t="shared" ref="CO504:CZ504" si="1813">IF(CO502=0,0,CO503/CO502)</f>
        <v>0</v>
      </c>
      <c r="CP504" s="257">
        <f t="shared" si="1813"/>
        <v>0</v>
      </c>
      <c r="CQ504" s="257">
        <f t="shared" si="1813"/>
        <v>0</v>
      </c>
      <c r="CR504" s="257">
        <f t="shared" si="1813"/>
        <v>0</v>
      </c>
      <c r="CS504" s="257">
        <f t="shared" si="1813"/>
        <v>0</v>
      </c>
      <c r="CT504" s="257">
        <f t="shared" si="1813"/>
        <v>0</v>
      </c>
      <c r="CU504" s="257">
        <f t="shared" si="1813"/>
        <v>0</v>
      </c>
      <c r="CV504" s="257">
        <f t="shared" si="1813"/>
        <v>0</v>
      </c>
      <c r="CW504" s="258">
        <f t="shared" si="1813"/>
        <v>0</v>
      </c>
      <c r="CX504" s="258">
        <f t="shared" si="1813"/>
        <v>0</v>
      </c>
      <c r="CY504" s="258">
        <f t="shared" si="1813"/>
        <v>0</v>
      </c>
      <c r="CZ504" s="258">
        <f t="shared" si="1813"/>
        <v>0</v>
      </c>
      <c r="DA504" s="50"/>
      <c r="DB504" s="94"/>
      <c r="DC504" s="95"/>
      <c r="DD504" s="96"/>
      <c r="DE504" s="316" t="s">
        <v>249</v>
      </c>
      <c r="DF504" s="257">
        <f t="shared" ref="DF504" si="1814">IF(DF502=0,0,DF503/DF502)</f>
        <v>0</v>
      </c>
      <c r="DG504" s="50"/>
    </row>
    <row r="505" spans="1:111" s="14" customFormat="1" ht="15" customHeight="1">
      <c r="A505" s="50"/>
      <c r="B505" s="94"/>
      <c r="C505" s="95" t="s">
        <v>87</v>
      </c>
      <c r="D505" s="96"/>
      <c r="E505" s="316" t="s">
        <v>22</v>
      </c>
      <c r="F505" s="69"/>
      <c r="G505" s="86"/>
      <c r="H505" s="81"/>
      <c r="I505" s="86"/>
      <c r="J505" s="81"/>
      <c r="K505" s="86"/>
      <c r="L505" s="81"/>
      <c r="M505" s="77"/>
      <c r="N505" s="66"/>
      <c r="O505" s="74"/>
      <c r="P505" s="66"/>
      <c r="Q505" s="74"/>
      <c r="R505" s="50"/>
      <c r="S505" s="94"/>
      <c r="T505" s="95" t="s">
        <v>87</v>
      </c>
      <c r="U505" s="96"/>
      <c r="V505" s="316" t="s">
        <v>22</v>
      </c>
      <c r="W505" s="69"/>
      <c r="X505" s="86"/>
      <c r="Y505" s="81"/>
      <c r="Z505" s="86"/>
      <c r="AA505" s="81"/>
      <c r="AB505" s="86"/>
      <c r="AC505" s="81"/>
      <c r="AD505" s="77"/>
      <c r="AE505" s="66"/>
      <c r="AF505" s="74"/>
      <c r="AG505" s="66"/>
      <c r="AH505" s="74"/>
      <c r="AI505" s="50"/>
      <c r="AJ505" s="94"/>
      <c r="AK505" s="95" t="s">
        <v>87</v>
      </c>
      <c r="AL505" s="96"/>
      <c r="AM505" s="316" t="s">
        <v>22</v>
      </c>
      <c r="AN505" s="257"/>
      <c r="AO505" s="343"/>
      <c r="AP505" s="343"/>
      <c r="AQ505" s="343"/>
      <c r="AR505" s="343"/>
      <c r="AS505" s="343"/>
      <c r="AT505" s="343"/>
      <c r="AU505" s="257"/>
      <c r="AV505" s="346"/>
      <c r="AW505" s="346"/>
      <c r="AX505" s="346"/>
      <c r="AY505" s="346"/>
      <c r="AZ505" s="50"/>
      <c r="BA505" s="268"/>
      <c r="BB505" s="48"/>
      <c r="BC505" s="94"/>
      <c r="BD505" s="95" t="s">
        <v>87</v>
      </c>
      <c r="BE505" s="96"/>
      <c r="BF505" s="316" t="s">
        <v>22</v>
      </c>
      <c r="BG505" s="257">
        <f t="shared" ref="BG505:BG506" si="1815">F505</f>
        <v>0</v>
      </c>
      <c r="BH505" s="343">
        <f>G505+BG505</f>
        <v>0</v>
      </c>
      <c r="BI505" s="343">
        <f>H505+BH505</f>
        <v>0</v>
      </c>
      <c r="BJ505" s="343">
        <f>I505+BI505</f>
        <v>0</v>
      </c>
      <c r="BK505" s="343">
        <f>J505+BJ505</f>
        <v>0</v>
      </c>
      <c r="BL505" s="343">
        <f>K505+BK505</f>
        <v>0</v>
      </c>
      <c r="BM505" s="343">
        <f>L505+BL505</f>
        <v>0</v>
      </c>
      <c r="BN505" s="257">
        <f>M505+BM505</f>
        <v>0</v>
      </c>
      <c r="BO505" s="346">
        <f>N505+BN505</f>
        <v>0</v>
      </c>
      <c r="BP505" s="346">
        <f>O505+BO505</f>
        <v>0</v>
      </c>
      <c r="BQ505" s="346">
        <f>P505+BP505</f>
        <v>0</v>
      </c>
      <c r="BR505" s="346">
        <f>Q505+BQ505</f>
        <v>0</v>
      </c>
      <c r="BS505" s="50"/>
      <c r="BT505" s="94"/>
      <c r="BU505" s="95" t="s">
        <v>87</v>
      </c>
      <c r="BV505" s="96"/>
      <c r="BW505" s="316" t="s">
        <v>22</v>
      </c>
      <c r="BX505" s="257">
        <f t="shared" ref="BX505:BX506" si="1816">W505</f>
        <v>0</v>
      </c>
      <c r="BY505" s="343">
        <f>X505+BX505</f>
        <v>0</v>
      </c>
      <c r="BZ505" s="343">
        <f>Y505+BY505</f>
        <v>0</v>
      </c>
      <c r="CA505" s="343">
        <f>Z505+BZ505</f>
        <v>0</v>
      </c>
      <c r="CB505" s="343">
        <f>AA505+CA505</f>
        <v>0</v>
      </c>
      <c r="CC505" s="343">
        <f>AB505+CB505</f>
        <v>0</v>
      </c>
      <c r="CD505" s="343">
        <f>AC505+CC505</f>
        <v>0</v>
      </c>
      <c r="CE505" s="257">
        <f>AD505+CD505</f>
        <v>0</v>
      </c>
      <c r="CF505" s="346">
        <f>AE505+CE505</f>
        <v>0</v>
      </c>
      <c r="CG505" s="346">
        <f>AF505+CF505</f>
        <v>0</v>
      </c>
      <c r="CH505" s="346">
        <f>AG505+CG505</f>
        <v>0</v>
      </c>
      <c r="CI505" s="346">
        <f>AH505+CH505</f>
        <v>0</v>
      </c>
      <c r="CJ505" s="50"/>
      <c r="CK505" s="94"/>
      <c r="CL505" s="95" t="s">
        <v>87</v>
      </c>
      <c r="CM505" s="96"/>
      <c r="CN505" s="316" t="s">
        <v>22</v>
      </c>
      <c r="CO505" s="257">
        <f t="shared" ref="CO505:CO506" si="1817">AN505</f>
        <v>0</v>
      </c>
      <c r="CP505" s="343">
        <f>AO505+CO505</f>
        <v>0</v>
      </c>
      <c r="CQ505" s="343">
        <f>AP505+CP505</f>
        <v>0</v>
      </c>
      <c r="CR505" s="343">
        <f>AQ505+CQ505</f>
        <v>0</v>
      </c>
      <c r="CS505" s="343">
        <f>AR505+CR505</f>
        <v>0</v>
      </c>
      <c r="CT505" s="343">
        <f>AS505+CS505</f>
        <v>0</v>
      </c>
      <c r="CU505" s="343">
        <f>AT505+CT505</f>
        <v>0</v>
      </c>
      <c r="CV505" s="257">
        <f>AU505+CU505</f>
        <v>0</v>
      </c>
      <c r="CW505" s="346">
        <f>AV505+CV505</f>
        <v>0</v>
      </c>
      <c r="CX505" s="346">
        <f>AW505+CW505</f>
        <v>0</v>
      </c>
      <c r="CY505" s="346">
        <f>AX505+CX505</f>
        <v>0</v>
      </c>
      <c r="CZ505" s="346">
        <f>AY505+CY505</f>
        <v>0</v>
      </c>
      <c r="DA505" s="50"/>
      <c r="DB505" s="94"/>
      <c r="DC505" s="95" t="s">
        <v>87</v>
      </c>
      <c r="DD505" s="96"/>
      <c r="DE505" s="316" t="s">
        <v>22</v>
      </c>
      <c r="DF505" s="257"/>
      <c r="DG505" s="50"/>
    </row>
    <row r="506" spans="1:111" s="14" customFormat="1" ht="15" customHeight="1">
      <c r="A506" s="50"/>
      <c r="B506" s="94"/>
      <c r="C506" s="95"/>
      <c r="D506" s="96"/>
      <c r="E506" s="316" t="s">
        <v>140</v>
      </c>
      <c r="F506" s="69"/>
      <c r="G506" s="86"/>
      <c r="H506" s="81"/>
      <c r="I506" s="86"/>
      <c r="J506" s="81"/>
      <c r="K506" s="86"/>
      <c r="L506" s="81"/>
      <c r="M506" s="77"/>
      <c r="N506" s="66"/>
      <c r="O506" s="74"/>
      <c r="P506" s="66"/>
      <c r="Q506" s="74"/>
      <c r="R506" s="50"/>
      <c r="S506" s="94"/>
      <c r="T506" s="95"/>
      <c r="U506" s="96"/>
      <c r="V506" s="316" t="s">
        <v>140</v>
      </c>
      <c r="W506" s="69"/>
      <c r="X506" s="86"/>
      <c r="Y506" s="81"/>
      <c r="Z506" s="86"/>
      <c r="AA506" s="81"/>
      <c r="AB506" s="86"/>
      <c r="AC506" s="81"/>
      <c r="AD506" s="77"/>
      <c r="AE506" s="66"/>
      <c r="AF506" s="74"/>
      <c r="AG506" s="66"/>
      <c r="AH506" s="74"/>
      <c r="AI506" s="50"/>
      <c r="AJ506" s="94"/>
      <c r="AK506" s="95"/>
      <c r="AL506" s="96"/>
      <c r="AM506" s="316" t="s">
        <v>140</v>
      </c>
      <c r="AN506" s="257"/>
      <c r="AO506" s="343"/>
      <c r="AP506" s="343"/>
      <c r="AQ506" s="343"/>
      <c r="AR506" s="343"/>
      <c r="AS506" s="343"/>
      <c r="AT506" s="343"/>
      <c r="AU506" s="257"/>
      <c r="AV506" s="346"/>
      <c r="AW506" s="346"/>
      <c r="AX506" s="346"/>
      <c r="AY506" s="346"/>
      <c r="AZ506" s="50"/>
      <c r="BA506" s="268"/>
      <c r="BB506" s="48"/>
      <c r="BC506" s="94"/>
      <c r="BD506" s="95"/>
      <c r="BE506" s="96"/>
      <c r="BF506" s="316" t="s">
        <v>140</v>
      </c>
      <c r="BG506" s="257">
        <f t="shared" si="1815"/>
        <v>0</v>
      </c>
      <c r="BH506" s="343">
        <f>G506+BG506</f>
        <v>0</v>
      </c>
      <c r="BI506" s="343">
        <f>H506+BH506</f>
        <v>0</v>
      </c>
      <c r="BJ506" s="343">
        <f>I506+BI506</f>
        <v>0</v>
      </c>
      <c r="BK506" s="343">
        <f>J506+BJ506</f>
        <v>0</v>
      </c>
      <c r="BL506" s="343">
        <f>K506+BK506</f>
        <v>0</v>
      </c>
      <c r="BM506" s="343">
        <f>L506+BL506</f>
        <v>0</v>
      </c>
      <c r="BN506" s="257">
        <f>M506+BM506</f>
        <v>0</v>
      </c>
      <c r="BO506" s="346">
        <f>N506+BN506</f>
        <v>0</v>
      </c>
      <c r="BP506" s="346">
        <f>O506+BO506</f>
        <v>0</v>
      </c>
      <c r="BQ506" s="346">
        <f>P506+BP506</f>
        <v>0</v>
      </c>
      <c r="BR506" s="346">
        <f>Q506+BQ506</f>
        <v>0</v>
      </c>
      <c r="BS506" s="50"/>
      <c r="BT506" s="94"/>
      <c r="BU506" s="95"/>
      <c r="BV506" s="96"/>
      <c r="BW506" s="316" t="s">
        <v>140</v>
      </c>
      <c r="BX506" s="257">
        <f t="shared" si="1816"/>
        <v>0</v>
      </c>
      <c r="BY506" s="343">
        <f>X506+BX506</f>
        <v>0</v>
      </c>
      <c r="BZ506" s="343">
        <f>Y506+BY506</f>
        <v>0</v>
      </c>
      <c r="CA506" s="343">
        <f>Z506+BZ506</f>
        <v>0</v>
      </c>
      <c r="CB506" s="343">
        <f>AA506+CA506</f>
        <v>0</v>
      </c>
      <c r="CC506" s="343">
        <f>AB506+CB506</f>
        <v>0</v>
      </c>
      <c r="CD506" s="343">
        <f>AC506+CC506</f>
        <v>0</v>
      </c>
      <c r="CE506" s="257">
        <f>AD506+CD506</f>
        <v>0</v>
      </c>
      <c r="CF506" s="346">
        <f>AE506+CE506</f>
        <v>0</v>
      </c>
      <c r="CG506" s="346">
        <f>AF506+CF506</f>
        <v>0</v>
      </c>
      <c r="CH506" s="346">
        <f>AG506+CG506</f>
        <v>0</v>
      </c>
      <c r="CI506" s="346">
        <f>AH506+CH506</f>
        <v>0</v>
      </c>
      <c r="CJ506" s="50"/>
      <c r="CK506" s="94"/>
      <c r="CL506" s="95"/>
      <c r="CM506" s="96"/>
      <c r="CN506" s="316" t="s">
        <v>140</v>
      </c>
      <c r="CO506" s="257">
        <f t="shared" si="1817"/>
        <v>0</v>
      </c>
      <c r="CP506" s="343">
        <f>AO506+CO506</f>
        <v>0</v>
      </c>
      <c r="CQ506" s="343">
        <f>AP506+CP506</f>
        <v>0</v>
      </c>
      <c r="CR506" s="343">
        <f>AQ506+CQ506</f>
        <v>0</v>
      </c>
      <c r="CS506" s="343">
        <f>AR506+CR506</f>
        <v>0</v>
      </c>
      <c r="CT506" s="343">
        <f>AS506+CS506</f>
        <v>0</v>
      </c>
      <c r="CU506" s="343">
        <f>AT506+CT506</f>
        <v>0</v>
      </c>
      <c r="CV506" s="257">
        <f>AU506+CU506</f>
        <v>0</v>
      </c>
      <c r="CW506" s="346">
        <f>AV506+CV506</f>
        <v>0</v>
      </c>
      <c r="CX506" s="346">
        <f>AW506+CW506</f>
        <v>0</v>
      </c>
      <c r="CY506" s="346">
        <f>AX506+CX506</f>
        <v>0</v>
      </c>
      <c r="CZ506" s="346">
        <f>AY506+CY506</f>
        <v>0</v>
      </c>
      <c r="DA506" s="50"/>
      <c r="DB506" s="94"/>
      <c r="DC506" s="95"/>
      <c r="DD506" s="96"/>
      <c r="DE506" s="316" t="s">
        <v>140</v>
      </c>
      <c r="DF506" s="257"/>
      <c r="DG506" s="50"/>
    </row>
    <row r="507" spans="1:111" s="14" customFormat="1" ht="15" customHeight="1">
      <c r="A507" s="50"/>
      <c r="B507" s="94"/>
      <c r="C507" s="95"/>
      <c r="D507" s="96"/>
      <c r="E507" s="316" t="s">
        <v>249</v>
      </c>
      <c r="F507" s="69">
        <f t="shared" si="1790"/>
        <v>0</v>
      </c>
      <c r="G507" s="86">
        <f t="shared" si="1790"/>
        <v>0</v>
      </c>
      <c r="H507" s="81">
        <f t="shared" si="1790"/>
        <v>0</v>
      </c>
      <c r="I507" s="86">
        <f t="shared" si="1790"/>
        <v>0</v>
      </c>
      <c r="J507" s="81">
        <f t="shared" si="1790"/>
        <v>0</v>
      </c>
      <c r="K507" s="86">
        <f t="shared" si="1790"/>
        <v>0</v>
      </c>
      <c r="L507" s="81">
        <f t="shared" si="1790"/>
        <v>0</v>
      </c>
      <c r="M507" s="77">
        <f t="shared" si="1790"/>
        <v>0</v>
      </c>
      <c r="N507" s="66">
        <f t="shared" si="1790"/>
        <v>0</v>
      </c>
      <c r="O507" s="74">
        <f t="shared" si="1790"/>
        <v>0</v>
      </c>
      <c r="P507" s="66">
        <f t="shared" si="1790"/>
        <v>0</v>
      </c>
      <c r="Q507" s="74">
        <f t="shared" si="1790"/>
        <v>0</v>
      </c>
      <c r="R507" s="50"/>
      <c r="S507" s="94"/>
      <c r="T507" s="95"/>
      <c r="U507" s="96"/>
      <c r="V507" s="316" t="s">
        <v>249</v>
      </c>
      <c r="W507" s="69">
        <f t="shared" ref="W507:AH507" si="1818">IF(W505=0,0,W506/W505)</f>
        <v>0</v>
      </c>
      <c r="X507" s="86">
        <f t="shared" si="1818"/>
        <v>0</v>
      </c>
      <c r="Y507" s="81">
        <f t="shared" si="1818"/>
        <v>0</v>
      </c>
      <c r="Z507" s="86">
        <f t="shared" si="1818"/>
        <v>0</v>
      </c>
      <c r="AA507" s="81">
        <f t="shared" si="1818"/>
        <v>0</v>
      </c>
      <c r="AB507" s="86">
        <f t="shared" si="1818"/>
        <v>0</v>
      </c>
      <c r="AC507" s="81">
        <f t="shared" si="1818"/>
        <v>0</v>
      </c>
      <c r="AD507" s="77">
        <f t="shared" si="1818"/>
        <v>0</v>
      </c>
      <c r="AE507" s="66">
        <f t="shared" si="1818"/>
        <v>0</v>
      </c>
      <c r="AF507" s="74">
        <f t="shared" si="1818"/>
        <v>0</v>
      </c>
      <c r="AG507" s="66">
        <f t="shared" si="1818"/>
        <v>0</v>
      </c>
      <c r="AH507" s="74">
        <f t="shared" si="1818"/>
        <v>0</v>
      </c>
      <c r="AI507" s="50"/>
      <c r="AJ507" s="94"/>
      <c r="AK507" s="95"/>
      <c r="AL507" s="96"/>
      <c r="AM507" s="316" t="s">
        <v>249</v>
      </c>
      <c r="AN507" s="257">
        <f t="shared" ref="AN507:AY507" si="1819">IF(AN505=0,0,AN506/AN505)</f>
        <v>0</v>
      </c>
      <c r="AO507" s="343">
        <f t="shared" si="1819"/>
        <v>0</v>
      </c>
      <c r="AP507" s="343">
        <f t="shared" si="1819"/>
        <v>0</v>
      </c>
      <c r="AQ507" s="343">
        <f t="shared" si="1819"/>
        <v>0</v>
      </c>
      <c r="AR507" s="343">
        <f t="shared" si="1819"/>
        <v>0</v>
      </c>
      <c r="AS507" s="343">
        <f t="shared" si="1819"/>
        <v>0</v>
      </c>
      <c r="AT507" s="343">
        <f t="shared" si="1819"/>
        <v>0</v>
      </c>
      <c r="AU507" s="257">
        <f t="shared" si="1819"/>
        <v>0</v>
      </c>
      <c r="AV507" s="346">
        <f t="shared" si="1819"/>
        <v>0</v>
      </c>
      <c r="AW507" s="346">
        <f t="shared" si="1819"/>
        <v>0</v>
      </c>
      <c r="AX507" s="346">
        <f t="shared" si="1819"/>
        <v>0</v>
      </c>
      <c r="AY507" s="346">
        <f t="shared" si="1819"/>
        <v>0</v>
      </c>
      <c r="AZ507" s="50"/>
      <c r="BA507" s="268"/>
      <c r="BB507" s="48"/>
      <c r="BC507" s="94"/>
      <c r="BD507" s="95"/>
      <c r="BE507" s="96"/>
      <c r="BF507" s="316" t="s">
        <v>249</v>
      </c>
      <c r="BG507" s="257">
        <f t="shared" ref="BG507:BR507" si="1820">IF(BG505=0,0,BG506/BG505)</f>
        <v>0</v>
      </c>
      <c r="BH507" s="343">
        <f t="shared" si="1820"/>
        <v>0</v>
      </c>
      <c r="BI507" s="343">
        <f t="shared" si="1820"/>
        <v>0</v>
      </c>
      <c r="BJ507" s="343">
        <f t="shared" si="1820"/>
        <v>0</v>
      </c>
      <c r="BK507" s="343">
        <f t="shared" si="1820"/>
        <v>0</v>
      </c>
      <c r="BL507" s="343">
        <f t="shared" si="1820"/>
        <v>0</v>
      </c>
      <c r="BM507" s="343">
        <f t="shared" si="1820"/>
        <v>0</v>
      </c>
      <c r="BN507" s="257">
        <f t="shared" si="1820"/>
        <v>0</v>
      </c>
      <c r="BO507" s="346">
        <f t="shared" si="1820"/>
        <v>0</v>
      </c>
      <c r="BP507" s="346">
        <f t="shared" si="1820"/>
        <v>0</v>
      </c>
      <c r="BQ507" s="346">
        <f t="shared" si="1820"/>
        <v>0</v>
      </c>
      <c r="BR507" s="346">
        <f t="shared" si="1820"/>
        <v>0</v>
      </c>
      <c r="BS507" s="50"/>
      <c r="BT507" s="94"/>
      <c r="BU507" s="95"/>
      <c r="BV507" s="96"/>
      <c r="BW507" s="316" t="s">
        <v>249</v>
      </c>
      <c r="BX507" s="257">
        <f t="shared" ref="BX507:CI507" si="1821">IF(BX505=0,0,BX506/BX505)</f>
        <v>0</v>
      </c>
      <c r="BY507" s="343">
        <f t="shared" si="1821"/>
        <v>0</v>
      </c>
      <c r="BZ507" s="343">
        <f t="shared" si="1821"/>
        <v>0</v>
      </c>
      <c r="CA507" s="343">
        <f t="shared" si="1821"/>
        <v>0</v>
      </c>
      <c r="CB507" s="343">
        <f t="shared" si="1821"/>
        <v>0</v>
      </c>
      <c r="CC507" s="343">
        <f t="shared" si="1821"/>
        <v>0</v>
      </c>
      <c r="CD507" s="343">
        <f t="shared" si="1821"/>
        <v>0</v>
      </c>
      <c r="CE507" s="257">
        <f t="shared" si="1821"/>
        <v>0</v>
      </c>
      <c r="CF507" s="346">
        <f t="shared" si="1821"/>
        <v>0</v>
      </c>
      <c r="CG507" s="346">
        <f t="shared" si="1821"/>
        <v>0</v>
      </c>
      <c r="CH507" s="346">
        <f t="shared" si="1821"/>
        <v>0</v>
      </c>
      <c r="CI507" s="346">
        <f t="shared" si="1821"/>
        <v>0</v>
      </c>
      <c r="CJ507" s="50"/>
      <c r="CK507" s="94"/>
      <c r="CL507" s="95"/>
      <c r="CM507" s="96"/>
      <c r="CN507" s="316" t="s">
        <v>249</v>
      </c>
      <c r="CO507" s="257">
        <f t="shared" ref="CO507:CZ507" si="1822">IF(CO505=0,0,CO506/CO505)</f>
        <v>0</v>
      </c>
      <c r="CP507" s="343">
        <f t="shared" si="1822"/>
        <v>0</v>
      </c>
      <c r="CQ507" s="343">
        <f t="shared" si="1822"/>
        <v>0</v>
      </c>
      <c r="CR507" s="343">
        <f t="shared" si="1822"/>
        <v>0</v>
      </c>
      <c r="CS507" s="343">
        <f t="shared" si="1822"/>
        <v>0</v>
      </c>
      <c r="CT507" s="343">
        <f t="shared" si="1822"/>
        <v>0</v>
      </c>
      <c r="CU507" s="343">
        <f t="shared" si="1822"/>
        <v>0</v>
      </c>
      <c r="CV507" s="257">
        <f t="shared" si="1822"/>
        <v>0</v>
      </c>
      <c r="CW507" s="346">
        <f t="shared" si="1822"/>
        <v>0</v>
      </c>
      <c r="CX507" s="346">
        <f t="shared" si="1822"/>
        <v>0</v>
      </c>
      <c r="CY507" s="346">
        <f t="shared" si="1822"/>
        <v>0</v>
      </c>
      <c r="CZ507" s="346">
        <f t="shared" si="1822"/>
        <v>0</v>
      </c>
      <c r="DA507" s="50"/>
      <c r="DB507" s="94"/>
      <c r="DC507" s="95"/>
      <c r="DD507" s="96"/>
      <c r="DE507" s="316" t="s">
        <v>249</v>
      </c>
      <c r="DF507" s="257">
        <f t="shared" ref="DF507" si="1823">IF(DF505=0,0,DF506/DF505)</f>
        <v>0</v>
      </c>
      <c r="DG507" s="50"/>
    </row>
    <row r="508" spans="1:111" s="14" customFormat="1" ht="15" customHeight="1">
      <c r="A508" s="50"/>
      <c r="B508" s="94"/>
      <c r="C508" s="95" t="s">
        <v>88</v>
      </c>
      <c r="D508" s="96"/>
      <c r="E508" s="316" t="s">
        <v>22</v>
      </c>
      <c r="F508" s="69"/>
      <c r="G508" s="77"/>
      <c r="H508" s="69"/>
      <c r="I508" s="77"/>
      <c r="J508" s="69"/>
      <c r="K508" s="77"/>
      <c r="L508" s="69"/>
      <c r="M508" s="77"/>
      <c r="N508" s="67"/>
      <c r="O508" s="75"/>
      <c r="P508" s="67"/>
      <c r="Q508" s="75"/>
      <c r="R508" s="50"/>
      <c r="S508" s="94"/>
      <c r="T508" s="95" t="s">
        <v>88</v>
      </c>
      <c r="U508" s="96"/>
      <c r="V508" s="316" t="s">
        <v>22</v>
      </c>
      <c r="W508" s="69"/>
      <c r="X508" s="77"/>
      <c r="Y508" s="69"/>
      <c r="Z508" s="77"/>
      <c r="AA508" s="69"/>
      <c r="AB508" s="77"/>
      <c r="AC508" s="69"/>
      <c r="AD508" s="77"/>
      <c r="AE508" s="67"/>
      <c r="AF508" s="75"/>
      <c r="AG508" s="67"/>
      <c r="AH508" s="75"/>
      <c r="AI508" s="50"/>
      <c r="AJ508" s="94"/>
      <c r="AK508" s="95" t="s">
        <v>88</v>
      </c>
      <c r="AL508" s="96"/>
      <c r="AM508" s="316" t="s">
        <v>22</v>
      </c>
      <c r="AN508" s="257"/>
      <c r="AO508" s="257"/>
      <c r="AP508" s="257"/>
      <c r="AQ508" s="257"/>
      <c r="AR508" s="257"/>
      <c r="AS508" s="257"/>
      <c r="AT508" s="257"/>
      <c r="AU508" s="257"/>
      <c r="AV508" s="258"/>
      <c r="AW508" s="258"/>
      <c r="AX508" s="258"/>
      <c r="AY508" s="258"/>
      <c r="AZ508" s="50"/>
      <c r="BA508" s="268"/>
      <c r="BB508" s="48"/>
      <c r="BC508" s="94"/>
      <c r="BD508" s="95" t="s">
        <v>88</v>
      </c>
      <c r="BE508" s="96"/>
      <c r="BF508" s="316" t="s">
        <v>22</v>
      </c>
      <c r="BG508" s="257">
        <f t="shared" ref="BG508:BG509" si="1824">F508</f>
        <v>0</v>
      </c>
      <c r="BH508" s="257">
        <f>G508+BG508</f>
        <v>0</v>
      </c>
      <c r="BI508" s="257">
        <f>H508+BH508</f>
        <v>0</v>
      </c>
      <c r="BJ508" s="257">
        <f>I508+BI508</f>
        <v>0</v>
      </c>
      <c r="BK508" s="257">
        <f>J508+BJ508</f>
        <v>0</v>
      </c>
      <c r="BL508" s="257">
        <f>K508+BK508</f>
        <v>0</v>
      </c>
      <c r="BM508" s="257">
        <f>L508+BL508</f>
        <v>0</v>
      </c>
      <c r="BN508" s="257">
        <f>M508+BM508</f>
        <v>0</v>
      </c>
      <c r="BO508" s="258">
        <f>N508+BN508</f>
        <v>0</v>
      </c>
      <c r="BP508" s="258">
        <f>O508+BO508</f>
        <v>0</v>
      </c>
      <c r="BQ508" s="258">
        <f>P508+BP508</f>
        <v>0</v>
      </c>
      <c r="BR508" s="258">
        <f>Q508+BQ508</f>
        <v>0</v>
      </c>
      <c r="BS508" s="50"/>
      <c r="BT508" s="94"/>
      <c r="BU508" s="95" t="s">
        <v>88</v>
      </c>
      <c r="BV508" s="96"/>
      <c r="BW508" s="316" t="s">
        <v>22</v>
      </c>
      <c r="BX508" s="257">
        <f t="shared" ref="BX508:BX509" si="1825">W508</f>
        <v>0</v>
      </c>
      <c r="BY508" s="257">
        <f>X508+BX508</f>
        <v>0</v>
      </c>
      <c r="BZ508" s="257">
        <f>Y508+BY508</f>
        <v>0</v>
      </c>
      <c r="CA508" s="257">
        <f>Z508+BZ508</f>
        <v>0</v>
      </c>
      <c r="CB508" s="257">
        <f>AA508+CA508</f>
        <v>0</v>
      </c>
      <c r="CC508" s="257">
        <f>AB508+CB508</f>
        <v>0</v>
      </c>
      <c r="CD508" s="257">
        <f>AC508+CC508</f>
        <v>0</v>
      </c>
      <c r="CE508" s="257">
        <f>AD508+CD508</f>
        <v>0</v>
      </c>
      <c r="CF508" s="258">
        <f>AE508+CE508</f>
        <v>0</v>
      </c>
      <c r="CG508" s="258">
        <f>AF508+CF508</f>
        <v>0</v>
      </c>
      <c r="CH508" s="258">
        <f>AG508+CG508</f>
        <v>0</v>
      </c>
      <c r="CI508" s="258">
        <f>AH508+CH508</f>
        <v>0</v>
      </c>
      <c r="CJ508" s="50"/>
      <c r="CK508" s="94"/>
      <c r="CL508" s="95" t="s">
        <v>88</v>
      </c>
      <c r="CM508" s="96"/>
      <c r="CN508" s="316" t="s">
        <v>22</v>
      </c>
      <c r="CO508" s="257">
        <f t="shared" ref="CO508:CO509" si="1826">AN508</f>
        <v>0</v>
      </c>
      <c r="CP508" s="257">
        <f>AO508+CO508</f>
        <v>0</v>
      </c>
      <c r="CQ508" s="257">
        <f>AP508+CP508</f>
        <v>0</v>
      </c>
      <c r="CR508" s="257">
        <f>AQ508+CQ508</f>
        <v>0</v>
      </c>
      <c r="CS508" s="257">
        <f>AR508+CR508</f>
        <v>0</v>
      </c>
      <c r="CT508" s="257">
        <f>AS508+CS508</f>
        <v>0</v>
      </c>
      <c r="CU508" s="257">
        <f>AT508+CT508</f>
        <v>0</v>
      </c>
      <c r="CV508" s="257">
        <f>AU508+CU508</f>
        <v>0</v>
      </c>
      <c r="CW508" s="258">
        <f>AV508+CV508</f>
        <v>0</v>
      </c>
      <c r="CX508" s="258">
        <f>AW508+CW508</f>
        <v>0</v>
      </c>
      <c r="CY508" s="258">
        <f>AX508+CX508</f>
        <v>0</v>
      </c>
      <c r="CZ508" s="258">
        <f>AY508+CY508</f>
        <v>0</v>
      </c>
      <c r="DA508" s="50"/>
      <c r="DB508" s="94"/>
      <c r="DC508" s="95" t="s">
        <v>88</v>
      </c>
      <c r="DD508" s="96"/>
      <c r="DE508" s="316" t="s">
        <v>22</v>
      </c>
      <c r="DF508" s="257"/>
      <c r="DG508" s="50"/>
    </row>
    <row r="509" spans="1:111" s="14" customFormat="1" ht="15" customHeight="1">
      <c r="A509" s="50"/>
      <c r="B509" s="94"/>
      <c r="C509" s="95"/>
      <c r="D509" s="96"/>
      <c r="E509" s="316" t="s">
        <v>140</v>
      </c>
      <c r="F509" s="69"/>
      <c r="G509" s="77"/>
      <c r="H509" s="69"/>
      <c r="I509" s="77"/>
      <c r="J509" s="69"/>
      <c r="K509" s="77"/>
      <c r="L509" s="69"/>
      <c r="M509" s="77"/>
      <c r="N509" s="67"/>
      <c r="O509" s="75"/>
      <c r="P509" s="67"/>
      <c r="Q509" s="75"/>
      <c r="R509" s="50"/>
      <c r="S509" s="94"/>
      <c r="T509" s="95"/>
      <c r="U509" s="96"/>
      <c r="V509" s="316" t="s">
        <v>140</v>
      </c>
      <c r="W509" s="69"/>
      <c r="X509" s="77"/>
      <c r="Y509" s="69"/>
      <c r="Z509" s="77"/>
      <c r="AA509" s="69"/>
      <c r="AB509" s="77"/>
      <c r="AC509" s="69"/>
      <c r="AD509" s="77"/>
      <c r="AE509" s="67"/>
      <c r="AF509" s="75"/>
      <c r="AG509" s="67"/>
      <c r="AH509" s="75"/>
      <c r="AI509" s="50"/>
      <c r="AJ509" s="94"/>
      <c r="AK509" s="95"/>
      <c r="AL509" s="96"/>
      <c r="AM509" s="316" t="s">
        <v>140</v>
      </c>
      <c r="AN509" s="257"/>
      <c r="AO509" s="257"/>
      <c r="AP509" s="257"/>
      <c r="AQ509" s="257"/>
      <c r="AR509" s="257"/>
      <c r="AS509" s="257"/>
      <c r="AT509" s="257"/>
      <c r="AU509" s="257"/>
      <c r="AV509" s="258"/>
      <c r="AW509" s="258"/>
      <c r="AX509" s="258"/>
      <c r="AY509" s="258"/>
      <c r="AZ509" s="50"/>
      <c r="BA509" s="268"/>
      <c r="BB509" s="48"/>
      <c r="BC509" s="94"/>
      <c r="BD509" s="95"/>
      <c r="BE509" s="96"/>
      <c r="BF509" s="316" t="s">
        <v>140</v>
      </c>
      <c r="BG509" s="257">
        <f t="shared" si="1824"/>
        <v>0</v>
      </c>
      <c r="BH509" s="257">
        <f>G509+BG509</f>
        <v>0</v>
      </c>
      <c r="BI509" s="257">
        <f>H509+BH509</f>
        <v>0</v>
      </c>
      <c r="BJ509" s="257">
        <f>I509+BI509</f>
        <v>0</v>
      </c>
      <c r="BK509" s="257">
        <f>J509+BJ509</f>
        <v>0</v>
      </c>
      <c r="BL509" s="257">
        <f>K509+BK509</f>
        <v>0</v>
      </c>
      <c r="BM509" s="257">
        <f>L509+BL509</f>
        <v>0</v>
      </c>
      <c r="BN509" s="257">
        <f>M509+BM509</f>
        <v>0</v>
      </c>
      <c r="BO509" s="258">
        <f>N509+BN509</f>
        <v>0</v>
      </c>
      <c r="BP509" s="258">
        <f>O509+BO509</f>
        <v>0</v>
      </c>
      <c r="BQ509" s="258">
        <f>P509+BP509</f>
        <v>0</v>
      </c>
      <c r="BR509" s="258">
        <f>Q509+BQ509</f>
        <v>0</v>
      </c>
      <c r="BS509" s="50"/>
      <c r="BT509" s="94"/>
      <c r="BU509" s="95"/>
      <c r="BV509" s="96"/>
      <c r="BW509" s="316" t="s">
        <v>140</v>
      </c>
      <c r="BX509" s="257">
        <f t="shared" si="1825"/>
        <v>0</v>
      </c>
      <c r="BY509" s="257">
        <f>X509+BX509</f>
        <v>0</v>
      </c>
      <c r="BZ509" s="257">
        <f>Y509+BY509</f>
        <v>0</v>
      </c>
      <c r="CA509" s="257">
        <f>Z509+BZ509</f>
        <v>0</v>
      </c>
      <c r="CB509" s="257">
        <f>AA509+CA509</f>
        <v>0</v>
      </c>
      <c r="CC509" s="257">
        <f>AB509+CB509</f>
        <v>0</v>
      </c>
      <c r="CD509" s="257">
        <f>AC509+CC509</f>
        <v>0</v>
      </c>
      <c r="CE509" s="257">
        <f>AD509+CD509</f>
        <v>0</v>
      </c>
      <c r="CF509" s="258">
        <f>AE509+CE509</f>
        <v>0</v>
      </c>
      <c r="CG509" s="258">
        <f>AF509+CF509</f>
        <v>0</v>
      </c>
      <c r="CH509" s="258">
        <f>AG509+CG509</f>
        <v>0</v>
      </c>
      <c r="CI509" s="258">
        <f>AH509+CH509</f>
        <v>0</v>
      </c>
      <c r="CJ509" s="50"/>
      <c r="CK509" s="94"/>
      <c r="CL509" s="95"/>
      <c r="CM509" s="96"/>
      <c r="CN509" s="316" t="s">
        <v>140</v>
      </c>
      <c r="CO509" s="257">
        <f t="shared" si="1826"/>
        <v>0</v>
      </c>
      <c r="CP509" s="257">
        <f>AO509+CO509</f>
        <v>0</v>
      </c>
      <c r="CQ509" s="257">
        <f>AP509+CP509</f>
        <v>0</v>
      </c>
      <c r="CR509" s="257">
        <f>AQ509+CQ509</f>
        <v>0</v>
      </c>
      <c r="CS509" s="257">
        <f>AR509+CR509</f>
        <v>0</v>
      </c>
      <c r="CT509" s="257">
        <f>AS509+CS509</f>
        <v>0</v>
      </c>
      <c r="CU509" s="257">
        <f>AT509+CT509</f>
        <v>0</v>
      </c>
      <c r="CV509" s="257">
        <f>AU509+CU509</f>
        <v>0</v>
      </c>
      <c r="CW509" s="258">
        <f>AV509+CV509</f>
        <v>0</v>
      </c>
      <c r="CX509" s="258">
        <f>AW509+CW509</f>
        <v>0</v>
      </c>
      <c r="CY509" s="258">
        <f>AX509+CX509</f>
        <v>0</v>
      </c>
      <c r="CZ509" s="258">
        <f>AY509+CY509</f>
        <v>0</v>
      </c>
      <c r="DA509" s="50"/>
      <c r="DB509" s="94"/>
      <c r="DC509" s="95"/>
      <c r="DD509" s="96"/>
      <c r="DE509" s="316" t="s">
        <v>140</v>
      </c>
      <c r="DF509" s="257"/>
      <c r="DG509" s="50"/>
    </row>
    <row r="510" spans="1:111" s="14" customFormat="1" ht="15" customHeight="1">
      <c r="A510" s="50"/>
      <c r="B510" s="94"/>
      <c r="C510" s="95"/>
      <c r="D510" s="96"/>
      <c r="E510" s="316" t="s">
        <v>249</v>
      </c>
      <c r="F510" s="69">
        <f t="shared" si="1790"/>
        <v>0</v>
      </c>
      <c r="G510" s="77">
        <f t="shared" si="1790"/>
        <v>0</v>
      </c>
      <c r="H510" s="69">
        <f t="shared" si="1790"/>
        <v>0</v>
      </c>
      <c r="I510" s="77">
        <f t="shared" si="1790"/>
        <v>0</v>
      </c>
      <c r="J510" s="69">
        <f t="shared" si="1790"/>
        <v>0</v>
      </c>
      <c r="K510" s="77">
        <f t="shared" si="1790"/>
        <v>0</v>
      </c>
      <c r="L510" s="69">
        <f t="shared" si="1790"/>
        <v>0</v>
      </c>
      <c r="M510" s="77">
        <f t="shared" si="1790"/>
        <v>0</v>
      </c>
      <c r="N510" s="67">
        <f t="shared" si="1790"/>
        <v>0</v>
      </c>
      <c r="O510" s="75">
        <f t="shared" si="1790"/>
        <v>0</v>
      </c>
      <c r="P510" s="67">
        <f t="shared" si="1790"/>
        <v>0</v>
      </c>
      <c r="Q510" s="75">
        <f t="shared" si="1790"/>
        <v>0</v>
      </c>
      <c r="R510" s="50"/>
      <c r="S510" s="94"/>
      <c r="T510" s="95"/>
      <c r="U510" s="96"/>
      <c r="V510" s="316" t="s">
        <v>249</v>
      </c>
      <c r="W510" s="69">
        <f t="shared" ref="W510:AH510" si="1827">IF(W508=0,0,W509/W508)</f>
        <v>0</v>
      </c>
      <c r="X510" s="77">
        <f t="shared" si="1827"/>
        <v>0</v>
      </c>
      <c r="Y510" s="69">
        <f t="shared" si="1827"/>
        <v>0</v>
      </c>
      <c r="Z510" s="77">
        <f t="shared" si="1827"/>
        <v>0</v>
      </c>
      <c r="AA510" s="69">
        <f t="shared" si="1827"/>
        <v>0</v>
      </c>
      <c r="AB510" s="77">
        <f t="shared" si="1827"/>
        <v>0</v>
      </c>
      <c r="AC510" s="69">
        <f t="shared" si="1827"/>
        <v>0</v>
      </c>
      <c r="AD510" s="77">
        <f t="shared" si="1827"/>
        <v>0</v>
      </c>
      <c r="AE510" s="67">
        <f t="shared" si="1827"/>
        <v>0</v>
      </c>
      <c r="AF510" s="75">
        <f t="shared" si="1827"/>
        <v>0</v>
      </c>
      <c r="AG510" s="67">
        <f t="shared" si="1827"/>
        <v>0</v>
      </c>
      <c r="AH510" s="75">
        <f t="shared" si="1827"/>
        <v>0</v>
      </c>
      <c r="AI510" s="50"/>
      <c r="AJ510" s="94"/>
      <c r="AK510" s="95"/>
      <c r="AL510" s="96"/>
      <c r="AM510" s="316" t="s">
        <v>249</v>
      </c>
      <c r="AN510" s="257">
        <f t="shared" ref="AN510:AY510" si="1828">IF(AN508=0,0,AN509/AN508)</f>
        <v>0</v>
      </c>
      <c r="AO510" s="257">
        <f t="shared" si="1828"/>
        <v>0</v>
      </c>
      <c r="AP510" s="257">
        <f t="shared" si="1828"/>
        <v>0</v>
      </c>
      <c r="AQ510" s="257">
        <f t="shared" si="1828"/>
        <v>0</v>
      </c>
      <c r="AR510" s="257">
        <f t="shared" si="1828"/>
        <v>0</v>
      </c>
      <c r="AS510" s="257">
        <f t="shared" si="1828"/>
        <v>0</v>
      </c>
      <c r="AT510" s="257">
        <f t="shared" si="1828"/>
        <v>0</v>
      </c>
      <c r="AU510" s="257">
        <f t="shared" si="1828"/>
        <v>0</v>
      </c>
      <c r="AV510" s="258">
        <f t="shared" si="1828"/>
        <v>0</v>
      </c>
      <c r="AW510" s="258">
        <f t="shared" si="1828"/>
        <v>0</v>
      </c>
      <c r="AX510" s="258">
        <f t="shared" si="1828"/>
        <v>0</v>
      </c>
      <c r="AY510" s="258">
        <f t="shared" si="1828"/>
        <v>0</v>
      </c>
      <c r="AZ510" s="50"/>
      <c r="BA510" s="268"/>
      <c r="BB510" s="48"/>
      <c r="BC510" s="94"/>
      <c r="BD510" s="95"/>
      <c r="BE510" s="96"/>
      <c r="BF510" s="316" t="s">
        <v>249</v>
      </c>
      <c r="BG510" s="257">
        <f t="shared" ref="BG510:BR510" si="1829">IF(BG508=0,0,BG509/BG508)</f>
        <v>0</v>
      </c>
      <c r="BH510" s="257">
        <f t="shared" si="1829"/>
        <v>0</v>
      </c>
      <c r="BI510" s="257">
        <f t="shared" si="1829"/>
        <v>0</v>
      </c>
      <c r="BJ510" s="257">
        <f t="shared" si="1829"/>
        <v>0</v>
      </c>
      <c r="BK510" s="257">
        <f t="shared" si="1829"/>
        <v>0</v>
      </c>
      <c r="BL510" s="257">
        <f t="shared" si="1829"/>
        <v>0</v>
      </c>
      <c r="BM510" s="257">
        <f t="shared" si="1829"/>
        <v>0</v>
      </c>
      <c r="BN510" s="257">
        <f t="shared" si="1829"/>
        <v>0</v>
      </c>
      <c r="BO510" s="258">
        <f t="shared" si="1829"/>
        <v>0</v>
      </c>
      <c r="BP510" s="258">
        <f t="shared" si="1829"/>
        <v>0</v>
      </c>
      <c r="BQ510" s="258">
        <f t="shared" si="1829"/>
        <v>0</v>
      </c>
      <c r="BR510" s="258">
        <f t="shared" si="1829"/>
        <v>0</v>
      </c>
      <c r="BS510" s="50"/>
      <c r="BT510" s="94"/>
      <c r="BU510" s="95"/>
      <c r="BV510" s="96"/>
      <c r="BW510" s="316" t="s">
        <v>249</v>
      </c>
      <c r="BX510" s="257">
        <f t="shared" ref="BX510:CI510" si="1830">IF(BX508=0,0,BX509/BX508)</f>
        <v>0</v>
      </c>
      <c r="BY510" s="257">
        <f t="shared" si="1830"/>
        <v>0</v>
      </c>
      <c r="BZ510" s="257">
        <f t="shared" si="1830"/>
        <v>0</v>
      </c>
      <c r="CA510" s="257">
        <f t="shared" si="1830"/>
        <v>0</v>
      </c>
      <c r="CB510" s="257">
        <f t="shared" si="1830"/>
        <v>0</v>
      </c>
      <c r="CC510" s="257">
        <f t="shared" si="1830"/>
        <v>0</v>
      </c>
      <c r="CD510" s="257">
        <f t="shared" si="1830"/>
        <v>0</v>
      </c>
      <c r="CE510" s="257">
        <f t="shared" si="1830"/>
        <v>0</v>
      </c>
      <c r="CF510" s="258">
        <f t="shared" si="1830"/>
        <v>0</v>
      </c>
      <c r="CG510" s="258">
        <f t="shared" si="1830"/>
        <v>0</v>
      </c>
      <c r="CH510" s="258">
        <f t="shared" si="1830"/>
        <v>0</v>
      </c>
      <c r="CI510" s="258">
        <f t="shared" si="1830"/>
        <v>0</v>
      </c>
      <c r="CJ510" s="50"/>
      <c r="CK510" s="94"/>
      <c r="CL510" s="95"/>
      <c r="CM510" s="96"/>
      <c r="CN510" s="316" t="s">
        <v>249</v>
      </c>
      <c r="CO510" s="257">
        <f t="shared" ref="CO510:CZ510" si="1831">IF(CO508=0,0,CO509/CO508)</f>
        <v>0</v>
      </c>
      <c r="CP510" s="257">
        <f t="shared" si="1831"/>
        <v>0</v>
      </c>
      <c r="CQ510" s="257">
        <f t="shared" si="1831"/>
        <v>0</v>
      </c>
      <c r="CR510" s="257">
        <f t="shared" si="1831"/>
        <v>0</v>
      </c>
      <c r="CS510" s="257">
        <f t="shared" si="1831"/>
        <v>0</v>
      </c>
      <c r="CT510" s="257">
        <f t="shared" si="1831"/>
        <v>0</v>
      </c>
      <c r="CU510" s="257">
        <f t="shared" si="1831"/>
        <v>0</v>
      </c>
      <c r="CV510" s="257">
        <f t="shared" si="1831"/>
        <v>0</v>
      </c>
      <c r="CW510" s="258">
        <f t="shared" si="1831"/>
        <v>0</v>
      </c>
      <c r="CX510" s="258">
        <f t="shared" si="1831"/>
        <v>0</v>
      </c>
      <c r="CY510" s="258">
        <f t="shared" si="1831"/>
        <v>0</v>
      </c>
      <c r="CZ510" s="258">
        <f t="shared" si="1831"/>
        <v>0</v>
      </c>
      <c r="DA510" s="50"/>
      <c r="DB510" s="94"/>
      <c r="DC510" s="95"/>
      <c r="DD510" s="96"/>
      <c r="DE510" s="316" t="s">
        <v>249</v>
      </c>
      <c r="DF510" s="257">
        <f t="shared" ref="DF510" si="1832">IF(DF508=0,0,DF509/DF508)</f>
        <v>0</v>
      </c>
      <c r="DG510" s="50"/>
    </row>
    <row r="511" spans="1:111" s="14" customFormat="1" ht="15" customHeight="1">
      <c r="A511" s="50"/>
      <c r="B511" s="94"/>
      <c r="C511" s="95" t="s">
        <v>89</v>
      </c>
      <c r="D511" s="96"/>
      <c r="E511" s="316" t="s">
        <v>22</v>
      </c>
      <c r="F511" s="69"/>
      <c r="G511" s="86"/>
      <c r="H511" s="81"/>
      <c r="I511" s="86"/>
      <c r="J511" s="81"/>
      <c r="K511" s="86"/>
      <c r="L511" s="81"/>
      <c r="M511" s="77"/>
      <c r="N511" s="66"/>
      <c r="O511" s="74"/>
      <c r="P511" s="66"/>
      <c r="Q511" s="74"/>
      <c r="R511" s="50"/>
      <c r="S511" s="94"/>
      <c r="T511" s="95" t="s">
        <v>89</v>
      </c>
      <c r="U511" s="96"/>
      <c r="V511" s="316" t="s">
        <v>22</v>
      </c>
      <c r="W511" s="69"/>
      <c r="X511" s="86"/>
      <c r="Y511" s="81"/>
      <c r="Z511" s="86"/>
      <c r="AA511" s="81"/>
      <c r="AB511" s="86"/>
      <c r="AC511" s="81"/>
      <c r="AD511" s="77"/>
      <c r="AE511" s="66"/>
      <c r="AF511" s="74"/>
      <c r="AG511" s="66"/>
      <c r="AH511" s="74"/>
      <c r="AI511" s="50"/>
      <c r="AJ511" s="94"/>
      <c r="AK511" s="95" t="s">
        <v>89</v>
      </c>
      <c r="AL511" s="96"/>
      <c r="AM511" s="316" t="s">
        <v>22</v>
      </c>
      <c r="AN511" s="257"/>
      <c r="AO511" s="343"/>
      <c r="AP511" s="343"/>
      <c r="AQ511" s="343"/>
      <c r="AR511" s="343"/>
      <c r="AS511" s="343"/>
      <c r="AT511" s="343"/>
      <c r="AU511" s="257"/>
      <c r="AV511" s="346"/>
      <c r="AW511" s="346"/>
      <c r="AX511" s="346"/>
      <c r="AY511" s="346"/>
      <c r="AZ511" s="50"/>
      <c r="BA511" s="268"/>
      <c r="BB511" s="48"/>
      <c r="BC511" s="94"/>
      <c r="BD511" s="95" t="s">
        <v>89</v>
      </c>
      <c r="BE511" s="96"/>
      <c r="BF511" s="316" t="s">
        <v>22</v>
      </c>
      <c r="BG511" s="257">
        <f t="shared" ref="BG511:BG512" si="1833">F511</f>
        <v>0</v>
      </c>
      <c r="BH511" s="343">
        <f>G511+BG511</f>
        <v>0</v>
      </c>
      <c r="BI511" s="343">
        <f>H511+BH511</f>
        <v>0</v>
      </c>
      <c r="BJ511" s="343">
        <f>I511+BI511</f>
        <v>0</v>
      </c>
      <c r="BK511" s="343">
        <f>J511+BJ511</f>
        <v>0</v>
      </c>
      <c r="BL511" s="343">
        <f>K511+BK511</f>
        <v>0</v>
      </c>
      <c r="BM511" s="343">
        <f>L511+BL511</f>
        <v>0</v>
      </c>
      <c r="BN511" s="257">
        <f>M511+BM511</f>
        <v>0</v>
      </c>
      <c r="BO511" s="346">
        <f>N511+BN511</f>
        <v>0</v>
      </c>
      <c r="BP511" s="346">
        <f>O511+BO511</f>
        <v>0</v>
      </c>
      <c r="BQ511" s="346">
        <f>P511+BP511</f>
        <v>0</v>
      </c>
      <c r="BR511" s="346">
        <f>Q511+BQ511</f>
        <v>0</v>
      </c>
      <c r="BS511" s="50"/>
      <c r="BT511" s="94"/>
      <c r="BU511" s="95" t="s">
        <v>89</v>
      </c>
      <c r="BV511" s="96"/>
      <c r="BW511" s="316" t="s">
        <v>22</v>
      </c>
      <c r="BX511" s="257">
        <f t="shared" ref="BX511:BX512" si="1834">W511</f>
        <v>0</v>
      </c>
      <c r="BY511" s="343">
        <f>X511+BX511</f>
        <v>0</v>
      </c>
      <c r="BZ511" s="343">
        <f>Y511+BY511</f>
        <v>0</v>
      </c>
      <c r="CA511" s="343">
        <f>Z511+BZ511</f>
        <v>0</v>
      </c>
      <c r="CB511" s="343">
        <f>AA511+CA511</f>
        <v>0</v>
      </c>
      <c r="CC511" s="343">
        <f>AB511+CB511</f>
        <v>0</v>
      </c>
      <c r="CD511" s="343">
        <f>AC511+CC511</f>
        <v>0</v>
      </c>
      <c r="CE511" s="257">
        <f>AD511+CD511</f>
        <v>0</v>
      </c>
      <c r="CF511" s="346">
        <f>AE511+CE511</f>
        <v>0</v>
      </c>
      <c r="CG511" s="346">
        <f>AF511+CF511</f>
        <v>0</v>
      </c>
      <c r="CH511" s="346">
        <f>AG511+CG511</f>
        <v>0</v>
      </c>
      <c r="CI511" s="346">
        <f>AH511+CH511</f>
        <v>0</v>
      </c>
      <c r="CJ511" s="50"/>
      <c r="CK511" s="94"/>
      <c r="CL511" s="95" t="s">
        <v>89</v>
      </c>
      <c r="CM511" s="96"/>
      <c r="CN511" s="316" t="s">
        <v>22</v>
      </c>
      <c r="CO511" s="257">
        <f t="shared" ref="CO511:CO512" si="1835">AN511</f>
        <v>0</v>
      </c>
      <c r="CP511" s="343">
        <f>AO511+CO511</f>
        <v>0</v>
      </c>
      <c r="CQ511" s="343">
        <f>AP511+CP511</f>
        <v>0</v>
      </c>
      <c r="CR511" s="343">
        <f>AQ511+CQ511</f>
        <v>0</v>
      </c>
      <c r="CS511" s="343">
        <f>AR511+CR511</f>
        <v>0</v>
      </c>
      <c r="CT511" s="343">
        <f>AS511+CS511</f>
        <v>0</v>
      </c>
      <c r="CU511" s="343">
        <f>AT511+CT511</f>
        <v>0</v>
      </c>
      <c r="CV511" s="257">
        <f>AU511+CU511</f>
        <v>0</v>
      </c>
      <c r="CW511" s="346">
        <f>AV511+CV511</f>
        <v>0</v>
      </c>
      <c r="CX511" s="346">
        <f>AW511+CW511</f>
        <v>0</v>
      </c>
      <c r="CY511" s="346">
        <f>AX511+CX511</f>
        <v>0</v>
      </c>
      <c r="CZ511" s="346">
        <f>AY511+CY511</f>
        <v>0</v>
      </c>
      <c r="DA511" s="50"/>
      <c r="DB511" s="94"/>
      <c r="DC511" s="95" t="s">
        <v>89</v>
      </c>
      <c r="DD511" s="96"/>
      <c r="DE511" s="316" t="s">
        <v>22</v>
      </c>
      <c r="DF511" s="257"/>
      <c r="DG511" s="50"/>
    </row>
    <row r="512" spans="1:111" s="14" customFormat="1" ht="15" customHeight="1">
      <c r="A512" s="50"/>
      <c r="B512" s="94"/>
      <c r="C512" s="95"/>
      <c r="D512" s="96"/>
      <c r="E512" s="316" t="s">
        <v>140</v>
      </c>
      <c r="F512" s="69"/>
      <c r="G512" s="86"/>
      <c r="H512" s="81"/>
      <c r="I512" s="86"/>
      <c r="J512" s="81"/>
      <c r="K512" s="86"/>
      <c r="L512" s="81"/>
      <c r="M512" s="77"/>
      <c r="N512" s="66"/>
      <c r="O512" s="74"/>
      <c r="P512" s="66"/>
      <c r="Q512" s="74"/>
      <c r="R512" s="50"/>
      <c r="S512" s="94"/>
      <c r="T512" s="95"/>
      <c r="U512" s="96"/>
      <c r="V512" s="316" t="s">
        <v>140</v>
      </c>
      <c r="W512" s="69"/>
      <c r="X512" s="86"/>
      <c r="Y512" s="81"/>
      <c r="Z512" s="86"/>
      <c r="AA512" s="81"/>
      <c r="AB512" s="86"/>
      <c r="AC512" s="81"/>
      <c r="AD512" s="77"/>
      <c r="AE512" s="66"/>
      <c r="AF512" s="74"/>
      <c r="AG512" s="66"/>
      <c r="AH512" s="74"/>
      <c r="AI512" s="50"/>
      <c r="AJ512" s="94"/>
      <c r="AK512" s="95"/>
      <c r="AL512" s="96"/>
      <c r="AM512" s="316" t="s">
        <v>140</v>
      </c>
      <c r="AN512" s="257"/>
      <c r="AO512" s="343"/>
      <c r="AP512" s="343"/>
      <c r="AQ512" s="343"/>
      <c r="AR512" s="343"/>
      <c r="AS512" s="343"/>
      <c r="AT512" s="343"/>
      <c r="AU512" s="257"/>
      <c r="AV512" s="346"/>
      <c r="AW512" s="346"/>
      <c r="AX512" s="346"/>
      <c r="AY512" s="346"/>
      <c r="AZ512" s="50"/>
      <c r="BA512" s="268"/>
      <c r="BB512" s="48"/>
      <c r="BC512" s="94"/>
      <c r="BD512" s="95"/>
      <c r="BE512" s="96"/>
      <c r="BF512" s="316" t="s">
        <v>140</v>
      </c>
      <c r="BG512" s="257">
        <f t="shared" si="1833"/>
        <v>0</v>
      </c>
      <c r="BH512" s="343">
        <f>G512+BG512</f>
        <v>0</v>
      </c>
      <c r="BI512" s="343">
        <f>H512+BH512</f>
        <v>0</v>
      </c>
      <c r="BJ512" s="343">
        <f>I512+BI512</f>
        <v>0</v>
      </c>
      <c r="BK512" s="343">
        <f>J512+BJ512</f>
        <v>0</v>
      </c>
      <c r="BL512" s="343">
        <f>K512+BK512</f>
        <v>0</v>
      </c>
      <c r="BM512" s="343">
        <f>L512+BL512</f>
        <v>0</v>
      </c>
      <c r="BN512" s="257">
        <f>M512+BM512</f>
        <v>0</v>
      </c>
      <c r="BO512" s="346">
        <f>N512+BN512</f>
        <v>0</v>
      </c>
      <c r="BP512" s="346">
        <f>O512+BO512</f>
        <v>0</v>
      </c>
      <c r="BQ512" s="346">
        <f>P512+BP512</f>
        <v>0</v>
      </c>
      <c r="BR512" s="346">
        <f>Q512+BQ512</f>
        <v>0</v>
      </c>
      <c r="BS512" s="50"/>
      <c r="BT512" s="94"/>
      <c r="BU512" s="95"/>
      <c r="BV512" s="96"/>
      <c r="BW512" s="316" t="s">
        <v>140</v>
      </c>
      <c r="BX512" s="257">
        <f t="shared" si="1834"/>
        <v>0</v>
      </c>
      <c r="BY512" s="343">
        <f>X512+BX512</f>
        <v>0</v>
      </c>
      <c r="BZ512" s="343">
        <f>Y512+BY512</f>
        <v>0</v>
      </c>
      <c r="CA512" s="343">
        <f>Z512+BZ512</f>
        <v>0</v>
      </c>
      <c r="CB512" s="343">
        <f>AA512+CA512</f>
        <v>0</v>
      </c>
      <c r="CC512" s="343">
        <f>AB512+CB512</f>
        <v>0</v>
      </c>
      <c r="CD512" s="343">
        <f>AC512+CC512</f>
        <v>0</v>
      </c>
      <c r="CE512" s="257">
        <f>AD512+CD512</f>
        <v>0</v>
      </c>
      <c r="CF512" s="346">
        <f>AE512+CE512</f>
        <v>0</v>
      </c>
      <c r="CG512" s="346">
        <f>AF512+CF512</f>
        <v>0</v>
      </c>
      <c r="CH512" s="346">
        <f>AG512+CG512</f>
        <v>0</v>
      </c>
      <c r="CI512" s="346">
        <f>AH512+CH512</f>
        <v>0</v>
      </c>
      <c r="CJ512" s="50"/>
      <c r="CK512" s="94"/>
      <c r="CL512" s="95"/>
      <c r="CM512" s="96"/>
      <c r="CN512" s="316" t="s">
        <v>140</v>
      </c>
      <c r="CO512" s="257">
        <f t="shared" si="1835"/>
        <v>0</v>
      </c>
      <c r="CP512" s="343">
        <f>AO512+CO512</f>
        <v>0</v>
      </c>
      <c r="CQ512" s="343">
        <f>AP512+CP512</f>
        <v>0</v>
      </c>
      <c r="CR512" s="343">
        <f>AQ512+CQ512</f>
        <v>0</v>
      </c>
      <c r="CS512" s="343">
        <f>AR512+CR512</f>
        <v>0</v>
      </c>
      <c r="CT512" s="343">
        <f>AS512+CS512</f>
        <v>0</v>
      </c>
      <c r="CU512" s="343">
        <f>AT512+CT512</f>
        <v>0</v>
      </c>
      <c r="CV512" s="257">
        <f>AU512+CU512</f>
        <v>0</v>
      </c>
      <c r="CW512" s="346">
        <f>AV512+CV512</f>
        <v>0</v>
      </c>
      <c r="CX512" s="346">
        <f>AW512+CW512</f>
        <v>0</v>
      </c>
      <c r="CY512" s="346">
        <f>AX512+CX512</f>
        <v>0</v>
      </c>
      <c r="CZ512" s="346">
        <f>AY512+CY512</f>
        <v>0</v>
      </c>
      <c r="DA512" s="50"/>
      <c r="DB512" s="94"/>
      <c r="DC512" s="95"/>
      <c r="DD512" s="96"/>
      <c r="DE512" s="316" t="s">
        <v>140</v>
      </c>
      <c r="DF512" s="257"/>
      <c r="DG512" s="50"/>
    </row>
    <row r="513" spans="1:111" s="14" customFormat="1" ht="15" customHeight="1">
      <c r="A513" s="50"/>
      <c r="B513" s="94"/>
      <c r="C513" s="95"/>
      <c r="D513" s="96"/>
      <c r="E513" s="316" t="s">
        <v>249</v>
      </c>
      <c r="F513" s="69">
        <f t="shared" si="1790"/>
        <v>0</v>
      </c>
      <c r="G513" s="86">
        <f t="shared" si="1790"/>
        <v>0</v>
      </c>
      <c r="H513" s="81">
        <f t="shared" si="1790"/>
        <v>0</v>
      </c>
      <c r="I513" s="86">
        <f t="shared" si="1790"/>
        <v>0</v>
      </c>
      <c r="J513" s="81">
        <f t="shared" si="1790"/>
        <v>0</v>
      </c>
      <c r="K513" s="86">
        <f t="shared" si="1790"/>
        <v>0</v>
      </c>
      <c r="L513" s="81">
        <f t="shared" si="1790"/>
        <v>0</v>
      </c>
      <c r="M513" s="77">
        <f t="shared" si="1790"/>
        <v>0</v>
      </c>
      <c r="N513" s="66">
        <f t="shared" si="1790"/>
        <v>0</v>
      </c>
      <c r="O513" s="74">
        <f t="shared" si="1790"/>
        <v>0</v>
      </c>
      <c r="P513" s="66">
        <f t="shared" si="1790"/>
        <v>0</v>
      </c>
      <c r="Q513" s="74">
        <f t="shared" si="1790"/>
        <v>0</v>
      </c>
      <c r="R513" s="50"/>
      <c r="S513" s="94"/>
      <c r="T513" s="95"/>
      <c r="U513" s="96"/>
      <c r="V513" s="316" t="s">
        <v>249</v>
      </c>
      <c r="W513" s="69">
        <f t="shared" ref="W513:AH513" si="1836">IF(W511=0,0,W512/W511)</f>
        <v>0</v>
      </c>
      <c r="X513" s="86">
        <f t="shared" si="1836"/>
        <v>0</v>
      </c>
      <c r="Y513" s="81">
        <f t="shared" si="1836"/>
        <v>0</v>
      </c>
      <c r="Z513" s="86">
        <f t="shared" si="1836"/>
        <v>0</v>
      </c>
      <c r="AA513" s="81">
        <f t="shared" si="1836"/>
        <v>0</v>
      </c>
      <c r="AB513" s="86">
        <f t="shared" si="1836"/>
        <v>0</v>
      </c>
      <c r="AC513" s="81">
        <f t="shared" si="1836"/>
        <v>0</v>
      </c>
      <c r="AD513" s="77">
        <f t="shared" si="1836"/>
        <v>0</v>
      </c>
      <c r="AE513" s="66">
        <f t="shared" si="1836"/>
        <v>0</v>
      </c>
      <c r="AF513" s="74">
        <f t="shared" si="1836"/>
        <v>0</v>
      </c>
      <c r="AG513" s="66">
        <f t="shared" si="1836"/>
        <v>0</v>
      </c>
      <c r="AH513" s="74">
        <f t="shared" si="1836"/>
        <v>0</v>
      </c>
      <c r="AI513" s="50"/>
      <c r="AJ513" s="94"/>
      <c r="AK513" s="95"/>
      <c r="AL513" s="96"/>
      <c r="AM513" s="316" t="s">
        <v>249</v>
      </c>
      <c r="AN513" s="257">
        <f t="shared" ref="AN513:AY513" si="1837">IF(AN511=0,0,AN512/AN511)</f>
        <v>0</v>
      </c>
      <c r="AO513" s="343">
        <f t="shared" si="1837"/>
        <v>0</v>
      </c>
      <c r="AP513" s="343">
        <f t="shared" si="1837"/>
        <v>0</v>
      </c>
      <c r="AQ513" s="343">
        <f t="shared" si="1837"/>
        <v>0</v>
      </c>
      <c r="AR513" s="343">
        <f t="shared" si="1837"/>
        <v>0</v>
      </c>
      <c r="AS513" s="343">
        <f t="shared" si="1837"/>
        <v>0</v>
      </c>
      <c r="AT513" s="343">
        <f t="shared" si="1837"/>
        <v>0</v>
      </c>
      <c r="AU513" s="257">
        <f t="shared" si="1837"/>
        <v>0</v>
      </c>
      <c r="AV513" s="346">
        <f t="shared" si="1837"/>
        <v>0</v>
      </c>
      <c r="AW513" s="346">
        <f t="shared" si="1837"/>
        <v>0</v>
      </c>
      <c r="AX513" s="346">
        <f t="shared" si="1837"/>
        <v>0</v>
      </c>
      <c r="AY513" s="346">
        <f t="shared" si="1837"/>
        <v>0</v>
      </c>
      <c r="AZ513" s="50"/>
      <c r="BA513" s="268"/>
      <c r="BB513" s="48"/>
      <c r="BC513" s="94"/>
      <c r="BD513" s="95"/>
      <c r="BE513" s="96"/>
      <c r="BF513" s="316" t="s">
        <v>249</v>
      </c>
      <c r="BG513" s="257">
        <f t="shared" ref="BG513:BR513" si="1838">IF(BG511=0,0,BG512/BG511)</f>
        <v>0</v>
      </c>
      <c r="BH513" s="343">
        <f t="shared" si="1838"/>
        <v>0</v>
      </c>
      <c r="BI513" s="343">
        <f t="shared" si="1838"/>
        <v>0</v>
      </c>
      <c r="BJ513" s="343">
        <f t="shared" si="1838"/>
        <v>0</v>
      </c>
      <c r="BK513" s="343">
        <f t="shared" si="1838"/>
        <v>0</v>
      </c>
      <c r="BL513" s="343">
        <f t="shared" si="1838"/>
        <v>0</v>
      </c>
      <c r="BM513" s="343">
        <f t="shared" si="1838"/>
        <v>0</v>
      </c>
      <c r="BN513" s="257">
        <f t="shared" si="1838"/>
        <v>0</v>
      </c>
      <c r="BO513" s="346">
        <f t="shared" si="1838"/>
        <v>0</v>
      </c>
      <c r="BP513" s="346">
        <f t="shared" si="1838"/>
        <v>0</v>
      </c>
      <c r="BQ513" s="346">
        <f t="shared" si="1838"/>
        <v>0</v>
      </c>
      <c r="BR513" s="346">
        <f t="shared" si="1838"/>
        <v>0</v>
      </c>
      <c r="BS513" s="50"/>
      <c r="BT513" s="94"/>
      <c r="BU513" s="95"/>
      <c r="BV513" s="96"/>
      <c r="BW513" s="316" t="s">
        <v>249</v>
      </c>
      <c r="BX513" s="257">
        <f t="shared" ref="BX513:CI513" si="1839">IF(BX511=0,0,BX512/BX511)</f>
        <v>0</v>
      </c>
      <c r="BY513" s="343">
        <f t="shared" si="1839"/>
        <v>0</v>
      </c>
      <c r="BZ513" s="343">
        <f t="shared" si="1839"/>
        <v>0</v>
      </c>
      <c r="CA513" s="343">
        <f t="shared" si="1839"/>
        <v>0</v>
      </c>
      <c r="CB513" s="343">
        <f t="shared" si="1839"/>
        <v>0</v>
      </c>
      <c r="CC513" s="343">
        <f t="shared" si="1839"/>
        <v>0</v>
      </c>
      <c r="CD513" s="343">
        <f t="shared" si="1839"/>
        <v>0</v>
      </c>
      <c r="CE513" s="257">
        <f t="shared" si="1839"/>
        <v>0</v>
      </c>
      <c r="CF513" s="346">
        <f t="shared" si="1839"/>
        <v>0</v>
      </c>
      <c r="CG513" s="346">
        <f t="shared" si="1839"/>
        <v>0</v>
      </c>
      <c r="CH513" s="346">
        <f t="shared" si="1839"/>
        <v>0</v>
      </c>
      <c r="CI513" s="346">
        <f t="shared" si="1839"/>
        <v>0</v>
      </c>
      <c r="CJ513" s="50"/>
      <c r="CK513" s="94"/>
      <c r="CL513" s="95"/>
      <c r="CM513" s="96"/>
      <c r="CN513" s="316" t="s">
        <v>249</v>
      </c>
      <c r="CO513" s="257">
        <f t="shared" ref="CO513:CZ513" si="1840">IF(CO511=0,0,CO512/CO511)</f>
        <v>0</v>
      </c>
      <c r="CP513" s="343">
        <f t="shared" si="1840"/>
        <v>0</v>
      </c>
      <c r="CQ513" s="343">
        <f t="shared" si="1840"/>
        <v>0</v>
      </c>
      <c r="CR513" s="343">
        <f t="shared" si="1840"/>
        <v>0</v>
      </c>
      <c r="CS513" s="343">
        <f t="shared" si="1840"/>
        <v>0</v>
      </c>
      <c r="CT513" s="343">
        <f t="shared" si="1840"/>
        <v>0</v>
      </c>
      <c r="CU513" s="343">
        <f t="shared" si="1840"/>
        <v>0</v>
      </c>
      <c r="CV513" s="257">
        <f t="shared" si="1840"/>
        <v>0</v>
      </c>
      <c r="CW513" s="346">
        <f t="shared" si="1840"/>
        <v>0</v>
      </c>
      <c r="CX513" s="346">
        <f t="shared" si="1840"/>
        <v>0</v>
      </c>
      <c r="CY513" s="346">
        <f t="shared" si="1840"/>
        <v>0</v>
      </c>
      <c r="CZ513" s="346">
        <f t="shared" si="1840"/>
        <v>0</v>
      </c>
      <c r="DA513" s="50"/>
      <c r="DB513" s="94"/>
      <c r="DC513" s="95"/>
      <c r="DD513" s="96"/>
      <c r="DE513" s="316" t="s">
        <v>249</v>
      </c>
      <c r="DF513" s="257">
        <f t="shared" ref="DF513" si="1841">IF(DF511=0,0,DF512/DF511)</f>
        <v>0</v>
      </c>
      <c r="DG513" s="50"/>
    </row>
    <row r="514" spans="1:111" s="14" customFormat="1" ht="15" customHeight="1">
      <c r="A514" s="50"/>
      <c r="B514" s="94"/>
      <c r="C514" s="95" t="s">
        <v>90</v>
      </c>
      <c r="D514" s="96"/>
      <c r="E514" s="316" t="s">
        <v>22</v>
      </c>
      <c r="F514" s="69"/>
      <c r="G514" s="77"/>
      <c r="H514" s="69"/>
      <c r="I514" s="77"/>
      <c r="J514" s="69"/>
      <c r="K514" s="77"/>
      <c r="L514" s="69"/>
      <c r="M514" s="77"/>
      <c r="N514" s="67"/>
      <c r="O514" s="75"/>
      <c r="P514" s="67"/>
      <c r="Q514" s="75"/>
      <c r="R514" s="50"/>
      <c r="S514" s="94"/>
      <c r="T514" s="95" t="s">
        <v>90</v>
      </c>
      <c r="U514" s="96"/>
      <c r="V514" s="316" t="s">
        <v>22</v>
      </c>
      <c r="W514" s="69"/>
      <c r="X514" s="77"/>
      <c r="Y514" s="69"/>
      <c r="Z514" s="77"/>
      <c r="AA514" s="69"/>
      <c r="AB514" s="77"/>
      <c r="AC514" s="69"/>
      <c r="AD514" s="77"/>
      <c r="AE514" s="67"/>
      <c r="AF514" s="75"/>
      <c r="AG514" s="67"/>
      <c r="AH514" s="75"/>
      <c r="AI514" s="50"/>
      <c r="AJ514" s="94"/>
      <c r="AK514" s="95" t="s">
        <v>90</v>
      </c>
      <c r="AL514" s="96"/>
      <c r="AM514" s="316" t="s">
        <v>22</v>
      </c>
      <c r="AN514" s="257"/>
      <c r="AO514" s="257"/>
      <c r="AP514" s="257"/>
      <c r="AQ514" s="257"/>
      <c r="AR514" s="257"/>
      <c r="AS514" s="257"/>
      <c r="AT514" s="257"/>
      <c r="AU514" s="257"/>
      <c r="AV514" s="258"/>
      <c r="AW514" s="258"/>
      <c r="AX514" s="258"/>
      <c r="AY514" s="258"/>
      <c r="AZ514" s="50"/>
      <c r="BA514" s="268"/>
      <c r="BB514" s="48"/>
      <c r="BC514" s="94"/>
      <c r="BD514" s="95" t="s">
        <v>90</v>
      </c>
      <c r="BE514" s="96"/>
      <c r="BF514" s="316" t="s">
        <v>22</v>
      </c>
      <c r="BG514" s="257">
        <f t="shared" ref="BG514:BG515" si="1842">F514</f>
        <v>0</v>
      </c>
      <c r="BH514" s="257">
        <f>G514+BG514</f>
        <v>0</v>
      </c>
      <c r="BI514" s="257">
        <f>H514+BH514</f>
        <v>0</v>
      </c>
      <c r="BJ514" s="257">
        <f>I514+BI514</f>
        <v>0</v>
      </c>
      <c r="BK514" s="257">
        <f>J514+BJ514</f>
        <v>0</v>
      </c>
      <c r="BL514" s="257">
        <f>K514+BK514</f>
        <v>0</v>
      </c>
      <c r="BM514" s="257">
        <f>L514+BL514</f>
        <v>0</v>
      </c>
      <c r="BN514" s="257">
        <f>M514+BM514</f>
        <v>0</v>
      </c>
      <c r="BO514" s="258">
        <f>N514+BN514</f>
        <v>0</v>
      </c>
      <c r="BP514" s="258">
        <f>O514+BO514</f>
        <v>0</v>
      </c>
      <c r="BQ514" s="258">
        <f>P514+BP514</f>
        <v>0</v>
      </c>
      <c r="BR514" s="258">
        <f>Q514+BQ514</f>
        <v>0</v>
      </c>
      <c r="BS514" s="50"/>
      <c r="BT514" s="94"/>
      <c r="BU514" s="95" t="s">
        <v>90</v>
      </c>
      <c r="BV514" s="96"/>
      <c r="BW514" s="316" t="s">
        <v>22</v>
      </c>
      <c r="BX514" s="257">
        <f t="shared" ref="BX514:BX515" si="1843">W514</f>
        <v>0</v>
      </c>
      <c r="BY514" s="257">
        <f>X514+BX514</f>
        <v>0</v>
      </c>
      <c r="BZ514" s="257">
        <f>Y514+BY514</f>
        <v>0</v>
      </c>
      <c r="CA514" s="257">
        <f>Z514+BZ514</f>
        <v>0</v>
      </c>
      <c r="CB514" s="257">
        <f>AA514+CA514</f>
        <v>0</v>
      </c>
      <c r="CC514" s="257">
        <f>AB514+CB514</f>
        <v>0</v>
      </c>
      <c r="CD514" s="257">
        <f>AC514+CC514</f>
        <v>0</v>
      </c>
      <c r="CE514" s="257">
        <f>AD514+CD514</f>
        <v>0</v>
      </c>
      <c r="CF514" s="258">
        <f>AE514+CE514</f>
        <v>0</v>
      </c>
      <c r="CG514" s="258">
        <f>AF514+CF514</f>
        <v>0</v>
      </c>
      <c r="CH514" s="258">
        <f>AG514+CG514</f>
        <v>0</v>
      </c>
      <c r="CI514" s="258">
        <f>AH514+CH514</f>
        <v>0</v>
      </c>
      <c r="CJ514" s="50"/>
      <c r="CK514" s="94"/>
      <c r="CL514" s="95" t="s">
        <v>90</v>
      </c>
      <c r="CM514" s="96"/>
      <c r="CN514" s="316" t="s">
        <v>22</v>
      </c>
      <c r="CO514" s="257">
        <f t="shared" ref="CO514:CO515" si="1844">AN514</f>
        <v>0</v>
      </c>
      <c r="CP514" s="257">
        <f>AO514+CO514</f>
        <v>0</v>
      </c>
      <c r="CQ514" s="257">
        <f>AP514+CP514</f>
        <v>0</v>
      </c>
      <c r="CR514" s="257">
        <f>AQ514+CQ514</f>
        <v>0</v>
      </c>
      <c r="CS514" s="257">
        <f>AR514+CR514</f>
        <v>0</v>
      </c>
      <c r="CT514" s="257">
        <f>AS514+CS514</f>
        <v>0</v>
      </c>
      <c r="CU514" s="257">
        <f>AT514+CT514</f>
        <v>0</v>
      </c>
      <c r="CV514" s="257">
        <f>AU514+CU514</f>
        <v>0</v>
      </c>
      <c r="CW514" s="258">
        <f>AV514+CV514</f>
        <v>0</v>
      </c>
      <c r="CX514" s="258">
        <f>AW514+CW514</f>
        <v>0</v>
      </c>
      <c r="CY514" s="258">
        <f>AX514+CX514</f>
        <v>0</v>
      </c>
      <c r="CZ514" s="258">
        <f>AY514+CY514</f>
        <v>0</v>
      </c>
      <c r="DA514" s="50"/>
      <c r="DB514" s="94"/>
      <c r="DC514" s="95" t="s">
        <v>90</v>
      </c>
      <c r="DD514" s="96"/>
      <c r="DE514" s="316" t="s">
        <v>22</v>
      </c>
      <c r="DF514" s="257"/>
      <c r="DG514" s="50"/>
    </row>
    <row r="515" spans="1:111" s="14" customFormat="1" ht="15" customHeight="1">
      <c r="A515" s="50"/>
      <c r="B515" s="94"/>
      <c r="C515" s="95"/>
      <c r="D515" s="96"/>
      <c r="E515" s="316" t="s">
        <v>140</v>
      </c>
      <c r="F515" s="69"/>
      <c r="G515" s="77"/>
      <c r="H515" s="69"/>
      <c r="I515" s="77"/>
      <c r="J515" s="69"/>
      <c r="K515" s="77"/>
      <c r="L515" s="69"/>
      <c r="M515" s="77"/>
      <c r="N515" s="67"/>
      <c r="O515" s="75"/>
      <c r="P515" s="67"/>
      <c r="Q515" s="75"/>
      <c r="R515" s="50"/>
      <c r="S515" s="94"/>
      <c r="T515" s="95"/>
      <c r="U515" s="96"/>
      <c r="V515" s="316" t="s">
        <v>140</v>
      </c>
      <c r="W515" s="69"/>
      <c r="X515" s="77"/>
      <c r="Y515" s="69"/>
      <c r="Z515" s="77"/>
      <c r="AA515" s="69"/>
      <c r="AB515" s="77"/>
      <c r="AC515" s="69"/>
      <c r="AD515" s="77"/>
      <c r="AE515" s="67"/>
      <c r="AF515" s="75"/>
      <c r="AG515" s="67"/>
      <c r="AH515" s="75"/>
      <c r="AI515" s="50"/>
      <c r="AJ515" s="94"/>
      <c r="AK515" s="95"/>
      <c r="AL515" s="96"/>
      <c r="AM515" s="316" t="s">
        <v>140</v>
      </c>
      <c r="AN515" s="257"/>
      <c r="AO515" s="257"/>
      <c r="AP515" s="257"/>
      <c r="AQ515" s="257"/>
      <c r="AR515" s="257"/>
      <c r="AS515" s="257"/>
      <c r="AT515" s="257"/>
      <c r="AU515" s="257"/>
      <c r="AV515" s="258"/>
      <c r="AW515" s="258"/>
      <c r="AX515" s="258"/>
      <c r="AY515" s="258"/>
      <c r="AZ515" s="50"/>
      <c r="BA515" s="268"/>
      <c r="BB515" s="48"/>
      <c r="BC515" s="94"/>
      <c r="BD515" s="95"/>
      <c r="BE515" s="96"/>
      <c r="BF515" s="316" t="s">
        <v>140</v>
      </c>
      <c r="BG515" s="257">
        <f t="shared" si="1842"/>
        <v>0</v>
      </c>
      <c r="BH515" s="257">
        <f>G515+BG515</f>
        <v>0</v>
      </c>
      <c r="BI515" s="257">
        <f>H515+BH515</f>
        <v>0</v>
      </c>
      <c r="BJ515" s="257">
        <f>I515+BI515</f>
        <v>0</v>
      </c>
      <c r="BK515" s="257">
        <f>J515+BJ515</f>
        <v>0</v>
      </c>
      <c r="BL515" s="257">
        <f>K515+BK515</f>
        <v>0</v>
      </c>
      <c r="BM515" s="257">
        <f>L515+BL515</f>
        <v>0</v>
      </c>
      <c r="BN515" s="257">
        <f>M515+BM515</f>
        <v>0</v>
      </c>
      <c r="BO515" s="258">
        <f>N515+BN515</f>
        <v>0</v>
      </c>
      <c r="BP515" s="258">
        <f>O515+BO515</f>
        <v>0</v>
      </c>
      <c r="BQ515" s="258">
        <f>P515+BP515</f>
        <v>0</v>
      </c>
      <c r="BR515" s="258">
        <f>Q515+BQ515</f>
        <v>0</v>
      </c>
      <c r="BS515" s="50"/>
      <c r="BT515" s="94"/>
      <c r="BU515" s="95"/>
      <c r="BV515" s="96"/>
      <c r="BW515" s="316" t="s">
        <v>140</v>
      </c>
      <c r="BX515" s="257">
        <f t="shared" si="1843"/>
        <v>0</v>
      </c>
      <c r="BY515" s="257">
        <f>X515+BX515</f>
        <v>0</v>
      </c>
      <c r="BZ515" s="257">
        <f>Y515+BY515</f>
        <v>0</v>
      </c>
      <c r="CA515" s="257">
        <f>Z515+BZ515</f>
        <v>0</v>
      </c>
      <c r="CB515" s="257">
        <f>AA515+CA515</f>
        <v>0</v>
      </c>
      <c r="CC515" s="257">
        <f>AB515+CB515</f>
        <v>0</v>
      </c>
      <c r="CD515" s="257">
        <f>AC515+CC515</f>
        <v>0</v>
      </c>
      <c r="CE515" s="257">
        <f>AD515+CD515</f>
        <v>0</v>
      </c>
      <c r="CF515" s="258">
        <f>AE515+CE515</f>
        <v>0</v>
      </c>
      <c r="CG515" s="258">
        <f>AF515+CF515</f>
        <v>0</v>
      </c>
      <c r="CH515" s="258">
        <f>AG515+CG515</f>
        <v>0</v>
      </c>
      <c r="CI515" s="258">
        <f>AH515+CH515</f>
        <v>0</v>
      </c>
      <c r="CJ515" s="50"/>
      <c r="CK515" s="94"/>
      <c r="CL515" s="95"/>
      <c r="CM515" s="96"/>
      <c r="CN515" s="316" t="s">
        <v>140</v>
      </c>
      <c r="CO515" s="257">
        <f t="shared" si="1844"/>
        <v>0</v>
      </c>
      <c r="CP515" s="257">
        <f>AO515+CO515</f>
        <v>0</v>
      </c>
      <c r="CQ515" s="257">
        <f>AP515+CP515</f>
        <v>0</v>
      </c>
      <c r="CR515" s="257">
        <f>AQ515+CQ515</f>
        <v>0</v>
      </c>
      <c r="CS515" s="257">
        <f>AR515+CR515</f>
        <v>0</v>
      </c>
      <c r="CT515" s="257">
        <f>AS515+CS515</f>
        <v>0</v>
      </c>
      <c r="CU515" s="257">
        <f>AT515+CT515</f>
        <v>0</v>
      </c>
      <c r="CV515" s="257">
        <f>AU515+CU515</f>
        <v>0</v>
      </c>
      <c r="CW515" s="258">
        <f>AV515+CV515</f>
        <v>0</v>
      </c>
      <c r="CX515" s="258">
        <f>AW515+CW515</f>
        <v>0</v>
      </c>
      <c r="CY515" s="258">
        <f>AX515+CX515</f>
        <v>0</v>
      </c>
      <c r="CZ515" s="258">
        <f>AY515+CY515</f>
        <v>0</v>
      </c>
      <c r="DA515" s="50"/>
      <c r="DB515" s="94"/>
      <c r="DC515" s="95"/>
      <c r="DD515" s="96"/>
      <c r="DE515" s="316" t="s">
        <v>140</v>
      </c>
      <c r="DF515" s="257"/>
      <c r="DG515" s="50"/>
    </row>
    <row r="516" spans="1:111" s="14" customFormat="1" ht="15" customHeight="1">
      <c r="A516" s="50"/>
      <c r="B516" s="94"/>
      <c r="C516" s="95"/>
      <c r="D516" s="96"/>
      <c r="E516" s="316" t="s">
        <v>249</v>
      </c>
      <c r="F516" s="69">
        <f t="shared" ref="F516:Q531" si="1845">IF(F514=0,0,F515/F514)</f>
        <v>0</v>
      </c>
      <c r="G516" s="77">
        <f t="shared" si="1845"/>
        <v>0</v>
      </c>
      <c r="H516" s="69">
        <f t="shared" si="1845"/>
        <v>0</v>
      </c>
      <c r="I516" s="77">
        <f t="shared" si="1845"/>
        <v>0</v>
      </c>
      <c r="J516" s="69">
        <f t="shared" si="1845"/>
        <v>0</v>
      </c>
      <c r="K516" s="77">
        <f t="shared" si="1845"/>
        <v>0</v>
      </c>
      <c r="L516" s="69">
        <f t="shared" si="1845"/>
        <v>0</v>
      </c>
      <c r="M516" s="77">
        <f t="shared" si="1845"/>
        <v>0</v>
      </c>
      <c r="N516" s="67">
        <f t="shared" si="1845"/>
        <v>0</v>
      </c>
      <c r="O516" s="75">
        <f t="shared" si="1845"/>
        <v>0</v>
      </c>
      <c r="P516" s="67">
        <f t="shared" si="1845"/>
        <v>0</v>
      </c>
      <c r="Q516" s="75">
        <f t="shared" si="1845"/>
        <v>0</v>
      </c>
      <c r="R516" s="50"/>
      <c r="S516" s="94"/>
      <c r="T516" s="95"/>
      <c r="U516" s="96"/>
      <c r="V516" s="316" t="s">
        <v>249</v>
      </c>
      <c r="W516" s="69">
        <f t="shared" ref="W516:AH516" si="1846">IF(W514=0,0,W515/W514)</f>
        <v>0</v>
      </c>
      <c r="X516" s="77">
        <f t="shared" si="1846"/>
        <v>0</v>
      </c>
      <c r="Y516" s="69">
        <f t="shared" si="1846"/>
        <v>0</v>
      </c>
      <c r="Z516" s="77">
        <f t="shared" si="1846"/>
        <v>0</v>
      </c>
      <c r="AA516" s="69">
        <f t="shared" si="1846"/>
        <v>0</v>
      </c>
      <c r="AB516" s="77">
        <f t="shared" si="1846"/>
        <v>0</v>
      </c>
      <c r="AC516" s="69">
        <f t="shared" si="1846"/>
        <v>0</v>
      </c>
      <c r="AD516" s="77">
        <f t="shared" si="1846"/>
        <v>0</v>
      </c>
      <c r="AE516" s="67">
        <f t="shared" si="1846"/>
        <v>0</v>
      </c>
      <c r="AF516" s="75">
        <f t="shared" si="1846"/>
        <v>0</v>
      </c>
      <c r="AG516" s="67">
        <f t="shared" si="1846"/>
        <v>0</v>
      </c>
      <c r="AH516" s="75">
        <f t="shared" si="1846"/>
        <v>0</v>
      </c>
      <c r="AI516" s="50"/>
      <c r="AJ516" s="94"/>
      <c r="AK516" s="95"/>
      <c r="AL516" s="96"/>
      <c r="AM516" s="316" t="s">
        <v>249</v>
      </c>
      <c r="AN516" s="257">
        <f t="shared" ref="AN516:AY516" si="1847">IF(AN514=0,0,AN515/AN514)</f>
        <v>0</v>
      </c>
      <c r="AO516" s="257">
        <f t="shared" si="1847"/>
        <v>0</v>
      </c>
      <c r="AP516" s="257">
        <f t="shared" si="1847"/>
        <v>0</v>
      </c>
      <c r="AQ516" s="257">
        <f t="shared" si="1847"/>
        <v>0</v>
      </c>
      <c r="AR516" s="257">
        <f t="shared" si="1847"/>
        <v>0</v>
      </c>
      <c r="AS516" s="257">
        <f t="shared" si="1847"/>
        <v>0</v>
      </c>
      <c r="AT516" s="257">
        <f t="shared" si="1847"/>
        <v>0</v>
      </c>
      <c r="AU516" s="257">
        <f t="shared" si="1847"/>
        <v>0</v>
      </c>
      <c r="AV516" s="258">
        <f t="shared" si="1847"/>
        <v>0</v>
      </c>
      <c r="AW516" s="258">
        <f t="shared" si="1847"/>
        <v>0</v>
      </c>
      <c r="AX516" s="258">
        <f t="shared" si="1847"/>
        <v>0</v>
      </c>
      <c r="AY516" s="258">
        <f t="shared" si="1847"/>
        <v>0</v>
      </c>
      <c r="AZ516" s="50"/>
      <c r="BA516" s="268"/>
      <c r="BB516" s="48"/>
      <c r="BC516" s="94"/>
      <c r="BD516" s="95"/>
      <c r="BE516" s="96"/>
      <c r="BF516" s="316" t="s">
        <v>249</v>
      </c>
      <c r="BG516" s="257">
        <f t="shared" ref="BG516:BR516" si="1848">IF(BG514=0,0,BG515/BG514)</f>
        <v>0</v>
      </c>
      <c r="BH516" s="257">
        <f t="shared" si="1848"/>
        <v>0</v>
      </c>
      <c r="BI516" s="257">
        <f t="shared" si="1848"/>
        <v>0</v>
      </c>
      <c r="BJ516" s="257">
        <f t="shared" si="1848"/>
        <v>0</v>
      </c>
      <c r="BK516" s="257">
        <f t="shared" si="1848"/>
        <v>0</v>
      </c>
      <c r="BL516" s="257">
        <f t="shared" si="1848"/>
        <v>0</v>
      </c>
      <c r="BM516" s="257">
        <f t="shared" si="1848"/>
        <v>0</v>
      </c>
      <c r="BN516" s="257">
        <f t="shared" si="1848"/>
        <v>0</v>
      </c>
      <c r="BO516" s="258">
        <f t="shared" si="1848"/>
        <v>0</v>
      </c>
      <c r="BP516" s="258">
        <f t="shared" si="1848"/>
        <v>0</v>
      </c>
      <c r="BQ516" s="258">
        <f t="shared" si="1848"/>
        <v>0</v>
      </c>
      <c r="BR516" s="258">
        <f t="shared" si="1848"/>
        <v>0</v>
      </c>
      <c r="BS516" s="50"/>
      <c r="BT516" s="94"/>
      <c r="BU516" s="95"/>
      <c r="BV516" s="96"/>
      <c r="BW516" s="316" t="s">
        <v>249</v>
      </c>
      <c r="BX516" s="257">
        <f t="shared" ref="BX516:CI516" si="1849">IF(BX514=0,0,BX515/BX514)</f>
        <v>0</v>
      </c>
      <c r="BY516" s="257">
        <f t="shared" si="1849"/>
        <v>0</v>
      </c>
      <c r="BZ516" s="257">
        <f t="shared" si="1849"/>
        <v>0</v>
      </c>
      <c r="CA516" s="257">
        <f t="shared" si="1849"/>
        <v>0</v>
      </c>
      <c r="CB516" s="257">
        <f t="shared" si="1849"/>
        <v>0</v>
      </c>
      <c r="CC516" s="257">
        <f t="shared" si="1849"/>
        <v>0</v>
      </c>
      <c r="CD516" s="257">
        <f t="shared" si="1849"/>
        <v>0</v>
      </c>
      <c r="CE516" s="257">
        <f t="shared" si="1849"/>
        <v>0</v>
      </c>
      <c r="CF516" s="258">
        <f t="shared" si="1849"/>
        <v>0</v>
      </c>
      <c r="CG516" s="258">
        <f t="shared" si="1849"/>
        <v>0</v>
      </c>
      <c r="CH516" s="258">
        <f t="shared" si="1849"/>
        <v>0</v>
      </c>
      <c r="CI516" s="258">
        <f t="shared" si="1849"/>
        <v>0</v>
      </c>
      <c r="CJ516" s="50"/>
      <c r="CK516" s="94"/>
      <c r="CL516" s="95"/>
      <c r="CM516" s="96"/>
      <c r="CN516" s="316" t="s">
        <v>249</v>
      </c>
      <c r="CO516" s="257">
        <f t="shared" ref="CO516:CZ516" si="1850">IF(CO514=0,0,CO515/CO514)</f>
        <v>0</v>
      </c>
      <c r="CP516" s="257">
        <f t="shared" si="1850"/>
        <v>0</v>
      </c>
      <c r="CQ516" s="257">
        <f t="shared" si="1850"/>
        <v>0</v>
      </c>
      <c r="CR516" s="257">
        <f t="shared" si="1850"/>
        <v>0</v>
      </c>
      <c r="CS516" s="257">
        <f t="shared" si="1850"/>
        <v>0</v>
      </c>
      <c r="CT516" s="257">
        <f t="shared" si="1850"/>
        <v>0</v>
      </c>
      <c r="CU516" s="257">
        <f t="shared" si="1850"/>
        <v>0</v>
      </c>
      <c r="CV516" s="257">
        <f t="shared" si="1850"/>
        <v>0</v>
      </c>
      <c r="CW516" s="258">
        <f t="shared" si="1850"/>
        <v>0</v>
      </c>
      <c r="CX516" s="258">
        <f t="shared" si="1850"/>
        <v>0</v>
      </c>
      <c r="CY516" s="258">
        <f t="shared" si="1850"/>
        <v>0</v>
      </c>
      <c r="CZ516" s="258">
        <f t="shared" si="1850"/>
        <v>0</v>
      </c>
      <c r="DA516" s="50"/>
      <c r="DB516" s="94"/>
      <c r="DC516" s="95"/>
      <c r="DD516" s="96"/>
      <c r="DE516" s="316" t="s">
        <v>249</v>
      </c>
      <c r="DF516" s="257">
        <f t="shared" ref="DF516" si="1851">IF(DF514=0,0,DF515/DF514)</f>
        <v>0</v>
      </c>
      <c r="DG516" s="50"/>
    </row>
    <row r="517" spans="1:111" s="14" customFormat="1" ht="15" customHeight="1">
      <c r="A517" s="50"/>
      <c r="B517" s="94"/>
      <c r="C517" s="95" t="s">
        <v>91</v>
      </c>
      <c r="D517" s="96"/>
      <c r="E517" s="316" t="s">
        <v>22</v>
      </c>
      <c r="F517" s="69"/>
      <c r="G517" s="86"/>
      <c r="H517" s="81"/>
      <c r="I517" s="86"/>
      <c r="J517" s="81"/>
      <c r="K517" s="86"/>
      <c r="L517" s="81"/>
      <c r="M517" s="77"/>
      <c r="N517" s="66"/>
      <c r="O517" s="74"/>
      <c r="P517" s="66"/>
      <c r="Q517" s="74"/>
      <c r="R517" s="50"/>
      <c r="S517" s="94"/>
      <c r="T517" s="95" t="s">
        <v>91</v>
      </c>
      <c r="U517" s="96"/>
      <c r="V517" s="316" t="s">
        <v>22</v>
      </c>
      <c r="W517" s="69"/>
      <c r="X517" s="86"/>
      <c r="Y517" s="81"/>
      <c r="Z517" s="86"/>
      <c r="AA517" s="81"/>
      <c r="AB517" s="86"/>
      <c r="AC517" s="81"/>
      <c r="AD517" s="77"/>
      <c r="AE517" s="66"/>
      <c r="AF517" s="74"/>
      <c r="AG517" s="66"/>
      <c r="AH517" s="74"/>
      <c r="AI517" s="50"/>
      <c r="AJ517" s="94"/>
      <c r="AK517" s="95" t="s">
        <v>91</v>
      </c>
      <c r="AL517" s="96"/>
      <c r="AM517" s="316" t="s">
        <v>22</v>
      </c>
      <c r="AN517" s="257"/>
      <c r="AO517" s="343"/>
      <c r="AP517" s="343"/>
      <c r="AQ517" s="343"/>
      <c r="AR517" s="343"/>
      <c r="AS517" s="343"/>
      <c r="AT517" s="343"/>
      <c r="AU517" s="257"/>
      <c r="AV517" s="346"/>
      <c r="AW517" s="346"/>
      <c r="AX517" s="346"/>
      <c r="AY517" s="346"/>
      <c r="AZ517" s="50"/>
      <c r="BA517" s="268"/>
      <c r="BB517" s="48"/>
      <c r="BC517" s="94"/>
      <c r="BD517" s="95" t="s">
        <v>91</v>
      </c>
      <c r="BE517" s="96"/>
      <c r="BF517" s="316" t="s">
        <v>22</v>
      </c>
      <c r="BG517" s="257">
        <f t="shared" ref="BG517:BG518" si="1852">F517</f>
        <v>0</v>
      </c>
      <c r="BH517" s="343">
        <f>G517+BG517</f>
        <v>0</v>
      </c>
      <c r="BI517" s="343">
        <f>H517+BH517</f>
        <v>0</v>
      </c>
      <c r="BJ517" s="343">
        <f>I517+BI517</f>
        <v>0</v>
      </c>
      <c r="BK517" s="343">
        <f>J517+BJ517</f>
        <v>0</v>
      </c>
      <c r="BL517" s="343">
        <f>K517+BK517</f>
        <v>0</v>
      </c>
      <c r="BM517" s="343">
        <f>L517+BL517</f>
        <v>0</v>
      </c>
      <c r="BN517" s="257">
        <f>M517+BM517</f>
        <v>0</v>
      </c>
      <c r="BO517" s="346">
        <f>N517+BN517</f>
        <v>0</v>
      </c>
      <c r="BP517" s="346">
        <f>O517+BO517</f>
        <v>0</v>
      </c>
      <c r="BQ517" s="346">
        <f>P517+BP517</f>
        <v>0</v>
      </c>
      <c r="BR517" s="346">
        <f>Q517+BQ517</f>
        <v>0</v>
      </c>
      <c r="BS517" s="50"/>
      <c r="BT517" s="94"/>
      <c r="BU517" s="95" t="s">
        <v>91</v>
      </c>
      <c r="BV517" s="96"/>
      <c r="BW517" s="316" t="s">
        <v>22</v>
      </c>
      <c r="BX517" s="257">
        <f t="shared" ref="BX517:BX518" si="1853">W517</f>
        <v>0</v>
      </c>
      <c r="BY517" s="343">
        <f>X517+BX517</f>
        <v>0</v>
      </c>
      <c r="BZ517" s="343">
        <f>Y517+BY517</f>
        <v>0</v>
      </c>
      <c r="CA517" s="343">
        <f>Z517+BZ517</f>
        <v>0</v>
      </c>
      <c r="CB517" s="343">
        <f>AA517+CA517</f>
        <v>0</v>
      </c>
      <c r="CC517" s="343">
        <f>AB517+CB517</f>
        <v>0</v>
      </c>
      <c r="CD517" s="343">
        <f>AC517+CC517</f>
        <v>0</v>
      </c>
      <c r="CE517" s="257">
        <f>AD517+CD517</f>
        <v>0</v>
      </c>
      <c r="CF517" s="346">
        <f>AE517+CE517</f>
        <v>0</v>
      </c>
      <c r="CG517" s="346">
        <f>AF517+CF517</f>
        <v>0</v>
      </c>
      <c r="CH517" s="346">
        <f>AG517+CG517</f>
        <v>0</v>
      </c>
      <c r="CI517" s="346">
        <f>AH517+CH517</f>
        <v>0</v>
      </c>
      <c r="CJ517" s="50"/>
      <c r="CK517" s="94"/>
      <c r="CL517" s="95" t="s">
        <v>91</v>
      </c>
      <c r="CM517" s="96"/>
      <c r="CN517" s="316" t="s">
        <v>22</v>
      </c>
      <c r="CO517" s="257">
        <f t="shared" ref="CO517:CO518" si="1854">AN517</f>
        <v>0</v>
      </c>
      <c r="CP517" s="343">
        <f>AO517+CO517</f>
        <v>0</v>
      </c>
      <c r="CQ517" s="343">
        <f>AP517+CP517</f>
        <v>0</v>
      </c>
      <c r="CR517" s="343">
        <f>AQ517+CQ517</f>
        <v>0</v>
      </c>
      <c r="CS517" s="343">
        <f>AR517+CR517</f>
        <v>0</v>
      </c>
      <c r="CT517" s="343">
        <f>AS517+CS517</f>
        <v>0</v>
      </c>
      <c r="CU517" s="343">
        <f>AT517+CT517</f>
        <v>0</v>
      </c>
      <c r="CV517" s="257">
        <f>AU517+CU517</f>
        <v>0</v>
      </c>
      <c r="CW517" s="346">
        <f>AV517+CV517</f>
        <v>0</v>
      </c>
      <c r="CX517" s="346">
        <f>AW517+CW517</f>
        <v>0</v>
      </c>
      <c r="CY517" s="346">
        <f>AX517+CX517</f>
        <v>0</v>
      </c>
      <c r="CZ517" s="346">
        <f>AY517+CY517</f>
        <v>0</v>
      </c>
      <c r="DA517" s="50"/>
      <c r="DB517" s="94"/>
      <c r="DC517" s="95" t="s">
        <v>91</v>
      </c>
      <c r="DD517" s="96"/>
      <c r="DE517" s="316" t="s">
        <v>22</v>
      </c>
      <c r="DF517" s="257"/>
      <c r="DG517" s="50"/>
    </row>
    <row r="518" spans="1:111" s="14" customFormat="1" ht="15" customHeight="1">
      <c r="A518" s="50"/>
      <c r="B518" s="94"/>
      <c r="C518" s="95"/>
      <c r="D518" s="96"/>
      <c r="E518" s="316" t="s">
        <v>140</v>
      </c>
      <c r="F518" s="69"/>
      <c r="G518" s="86"/>
      <c r="H518" s="81"/>
      <c r="I518" s="86"/>
      <c r="J518" s="81"/>
      <c r="K518" s="86"/>
      <c r="L518" s="81"/>
      <c r="M518" s="77"/>
      <c r="N518" s="66"/>
      <c r="O518" s="74"/>
      <c r="P518" s="66"/>
      <c r="Q518" s="74"/>
      <c r="R518" s="50"/>
      <c r="S518" s="94"/>
      <c r="T518" s="95"/>
      <c r="U518" s="96"/>
      <c r="V518" s="316" t="s">
        <v>140</v>
      </c>
      <c r="W518" s="69"/>
      <c r="X518" s="86"/>
      <c r="Y518" s="81"/>
      <c r="Z518" s="86"/>
      <c r="AA518" s="81"/>
      <c r="AB518" s="86"/>
      <c r="AC518" s="81"/>
      <c r="AD518" s="77"/>
      <c r="AE518" s="66"/>
      <c r="AF518" s="74"/>
      <c r="AG518" s="66"/>
      <c r="AH518" s="74"/>
      <c r="AI518" s="50"/>
      <c r="AJ518" s="94"/>
      <c r="AK518" s="95"/>
      <c r="AL518" s="96"/>
      <c r="AM518" s="316" t="s">
        <v>140</v>
      </c>
      <c r="AN518" s="257"/>
      <c r="AO518" s="343"/>
      <c r="AP518" s="343"/>
      <c r="AQ518" s="343"/>
      <c r="AR518" s="343"/>
      <c r="AS518" s="343"/>
      <c r="AT518" s="343"/>
      <c r="AU518" s="257"/>
      <c r="AV518" s="346"/>
      <c r="AW518" s="346"/>
      <c r="AX518" s="346"/>
      <c r="AY518" s="346"/>
      <c r="AZ518" s="50"/>
      <c r="BA518" s="268"/>
      <c r="BB518" s="48"/>
      <c r="BC518" s="94"/>
      <c r="BD518" s="95"/>
      <c r="BE518" s="96"/>
      <c r="BF518" s="316" t="s">
        <v>140</v>
      </c>
      <c r="BG518" s="257">
        <f t="shared" si="1852"/>
        <v>0</v>
      </c>
      <c r="BH518" s="343">
        <f>G518+BG518</f>
        <v>0</v>
      </c>
      <c r="BI518" s="343">
        <f>H518+BH518</f>
        <v>0</v>
      </c>
      <c r="BJ518" s="343">
        <f>I518+BI518</f>
        <v>0</v>
      </c>
      <c r="BK518" s="343">
        <f>J518+BJ518</f>
        <v>0</v>
      </c>
      <c r="BL518" s="343">
        <f>K518+BK518</f>
        <v>0</v>
      </c>
      <c r="BM518" s="343">
        <f>L518+BL518</f>
        <v>0</v>
      </c>
      <c r="BN518" s="257">
        <f>M518+BM518</f>
        <v>0</v>
      </c>
      <c r="BO518" s="346">
        <f>N518+BN518</f>
        <v>0</v>
      </c>
      <c r="BP518" s="346">
        <f>O518+BO518</f>
        <v>0</v>
      </c>
      <c r="BQ518" s="346">
        <f>P518+BP518</f>
        <v>0</v>
      </c>
      <c r="BR518" s="346">
        <f>Q518+BQ518</f>
        <v>0</v>
      </c>
      <c r="BS518" s="50"/>
      <c r="BT518" s="94"/>
      <c r="BU518" s="95"/>
      <c r="BV518" s="96"/>
      <c r="BW518" s="316" t="s">
        <v>140</v>
      </c>
      <c r="BX518" s="257">
        <f t="shared" si="1853"/>
        <v>0</v>
      </c>
      <c r="BY518" s="343">
        <f>X518+BX518</f>
        <v>0</v>
      </c>
      <c r="BZ518" s="343">
        <f>Y518+BY518</f>
        <v>0</v>
      </c>
      <c r="CA518" s="343">
        <f>Z518+BZ518</f>
        <v>0</v>
      </c>
      <c r="CB518" s="343">
        <f>AA518+CA518</f>
        <v>0</v>
      </c>
      <c r="CC518" s="343">
        <f>AB518+CB518</f>
        <v>0</v>
      </c>
      <c r="CD518" s="343">
        <f>AC518+CC518</f>
        <v>0</v>
      </c>
      <c r="CE518" s="257">
        <f>AD518+CD518</f>
        <v>0</v>
      </c>
      <c r="CF518" s="346">
        <f>AE518+CE518</f>
        <v>0</v>
      </c>
      <c r="CG518" s="346">
        <f>AF518+CF518</f>
        <v>0</v>
      </c>
      <c r="CH518" s="346">
        <f>AG518+CG518</f>
        <v>0</v>
      </c>
      <c r="CI518" s="346">
        <f>AH518+CH518</f>
        <v>0</v>
      </c>
      <c r="CJ518" s="50"/>
      <c r="CK518" s="94"/>
      <c r="CL518" s="95"/>
      <c r="CM518" s="96"/>
      <c r="CN518" s="316" t="s">
        <v>140</v>
      </c>
      <c r="CO518" s="257">
        <f t="shared" si="1854"/>
        <v>0</v>
      </c>
      <c r="CP518" s="343">
        <f>AO518+CO518</f>
        <v>0</v>
      </c>
      <c r="CQ518" s="343">
        <f>AP518+CP518</f>
        <v>0</v>
      </c>
      <c r="CR518" s="343">
        <f>AQ518+CQ518</f>
        <v>0</v>
      </c>
      <c r="CS518" s="343">
        <f>AR518+CR518</f>
        <v>0</v>
      </c>
      <c r="CT518" s="343">
        <f>AS518+CS518</f>
        <v>0</v>
      </c>
      <c r="CU518" s="343">
        <f>AT518+CT518</f>
        <v>0</v>
      </c>
      <c r="CV518" s="257">
        <f>AU518+CU518</f>
        <v>0</v>
      </c>
      <c r="CW518" s="346">
        <f>AV518+CV518</f>
        <v>0</v>
      </c>
      <c r="CX518" s="346">
        <f>AW518+CW518</f>
        <v>0</v>
      </c>
      <c r="CY518" s="346">
        <f>AX518+CX518</f>
        <v>0</v>
      </c>
      <c r="CZ518" s="346">
        <f>AY518+CY518</f>
        <v>0</v>
      </c>
      <c r="DA518" s="50"/>
      <c r="DB518" s="94"/>
      <c r="DC518" s="95"/>
      <c r="DD518" s="96"/>
      <c r="DE518" s="316" t="s">
        <v>140</v>
      </c>
      <c r="DF518" s="257"/>
      <c r="DG518" s="50"/>
    </row>
    <row r="519" spans="1:111" s="14" customFormat="1" ht="15" customHeight="1">
      <c r="A519" s="50"/>
      <c r="B519" s="94"/>
      <c r="C519" s="95"/>
      <c r="D519" s="96"/>
      <c r="E519" s="316" t="s">
        <v>249</v>
      </c>
      <c r="F519" s="69">
        <f t="shared" si="1845"/>
        <v>0</v>
      </c>
      <c r="G519" s="86">
        <f t="shared" si="1845"/>
        <v>0</v>
      </c>
      <c r="H519" s="81">
        <f t="shared" si="1845"/>
        <v>0</v>
      </c>
      <c r="I519" s="86">
        <f t="shared" si="1845"/>
        <v>0</v>
      </c>
      <c r="J519" s="81">
        <f t="shared" si="1845"/>
        <v>0</v>
      </c>
      <c r="K519" s="86">
        <f t="shared" si="1845"/>
        <v>0</v>
      </c>
      <c r="L519" s="81">
        <f t="shared" si="1845"/>
        <v>0</v>
      </c>
      <c r="M519" s="77">
        <f t="shared" si="1845"/>
        <v>0</v>
      </c>
      <c r="N519" s="66">
        <f t="shared" si="1845"/>
        <v>0</v>
      </c>
      <c r="O519" s="74">
        <f t="shared" si="1845"/>
        <v>0</v>
      </c>
      <c r="P519" s="66">
        <f t="shared" si="1845"/>
        <v>0</v>
      </c>
      <c r="Q519" s="74">
        <f t="shared" si="1845"/>
        <v>0</v>
      </c>
      <c r="R519" s="50"/>
      <c r="S519" s="94"/>
      <c r="T519" s="95"/>
      <c r="U519" s="96"/>
      <c r="V519" s="316" t="s">
        <v>249</v>
      </c>
      <c r="W519" s="69">
        <f t="shared" ref="W519:AH519" si="1855">IF(W517=0,0,W518/W517)</f>
        <v>0</v>
      </c>
      <c r="X519" s="86">
        <f t="shared" si="1855"/>
        <v>0</v>
      </c>
      <c r="Y519" s="81">
        <f t="shared" si="1855"/>
        <v>0</v>
      </c>
      <c r="Z519" s="86">
        <f t="shared" si="1855"/>
        <v>0</v>
      </c>
      <c r="AA519" s="81">
        <f t="shared" si="1855"/>
        <v>0</v>
      </c>
      <c r="AB519" s="86">
        <f t="shared" si="1855"/>
        <v>0</v>
      </c>
      <c r="AC519" s="81">
        <f t="shared" si="1855"/>
        <v>0</v>
      </c>
      <c r="AD519" s="77">
        <f t="shared" si="1855"/>
        <v>0</v>
      </c>
      <c r="AE519" s="66">
        <f t="shared" si="1855"/>
        <v>0</v>
      </c>
      <c r="AF519" s="74">
        <f t="shared" si="1855"/>
        <v>0</v>
      </c>
      <c r="AG519" s="66">
        <f t="shared" si="1855"/>
        <v>0</v>
      </c>
      <c r="AH519" s="74">
        <f t="shared" si="1855"/>
        <v>0</v>
      </c>
      <c r="AI519" s="50"/>
      <c r="AJ519" s="94"/>
      <c r="AK519" s="95"/>
      <c r="AL519" s="96"/>
      <c r="AM519" s="316" t="s">
        <v>249</v>
      </c>
      <c r="AN519" s="257">
        <f t="shared" ref="AN519:AY519" si="1856">IF(AN517=0,0,AN518/AN517)</f>
        <v>0</v>
      </c>
      <c r="AO519" s="343">
        <f t="shared" si="1856"/>
        <v>0</v>
      </c>
      <c r="AP519" s="343">
        <f t="shared" si="1856"/>
        <v>0</v>
      </c>
      <c r="AQ519" s="343">
        <f t="shared" si="1856"/>
        <v>0</v>
      </c>
      <c r="AR519" s="343">
        <f t="shared" si="1856"/>
        <v>0</v>
      </c>
      <c r="AS519" s="343">
        <f t="shared" si="1856"/>
        <v>0</v>
      </c>
      <c r="AT519" s="343">
        <f t="shared" si="1856"/>
        <v>0</v>
      </c>
      <c r="AU519" s="257">
        <f t="shared" si="1856"/>
        <v>0</v>
      </c>
      <c r="AV519" s="346">
        <f t="shared" si="1856"/>
        <v>0</v>
      </c>
      <c r="AW519" s="346">
        <f t="shared" si="1856"/>
        <v>0</v>
      </c>
      <c r="AX519" s="346">
        <f t="shared" si="1856"/>
        <v>0</v>
      </c>
      <c r="AY519" s="346">
        <f t="shared" si="1856"/>
        <v>0</v>
      </c>
      <c r="AZ519" s="50"/>
      <c r="BA519" s="268"/>
      <c r="BB519" s="48"/>
      <c r="BC519" s="94"/>
      <c r="BD519" s="95"/>
      <c r="BE519" s="96"/>
      <c r="BF519" s="316" t="s">
        <v>249</v>
      </c>
      <c r="BG519" s="257">
        <f t="shared" ref="BG519:BR519" si="1857">IF(BG517=0,0,BG518/BG517)</f>
        <v>0</v>
      </c>
      <c r="BH519" s="343">
        <f t="shared" si="1857"/>
        <v>0</v>
      </c>
      <c r="BI519" s="343">
        <f t="shared" si="1857"/>
        <v>0</v>
      </c>
      <c r="BJ519" s="343">
        <f t="shared" si="1857"/>
        <v>0</v>
      </c>
      <c r="BK519" s="343">
        <f t="shared" si="1857"/>
        <v>0</v>
      </c>
      <c r="BL519" s="343">
        <f t="shared" si="1857"/>
        <v>0</v>
      </c>
      <c r="BM519" s="343">
        <f t="shared" si="1857"/>
        <v>0</v>
      </c>
      <c r="BN519" s="257">
        <f t="shared" si="1857"/>
        <v>0</v>
      </c>
      <c r="BO519" s="346">
        <f t="shared" si="1857"/>
        <v>0</v>
      </c>
      <c r="BP519" s="346">
        <f t="shared" si="1857"/>
        <v>0</v>
      </c>
      <c r="BQ519" s="346">
        <f t="shared" si="1857"/>
        <v>0</v>
      </c>
      <c r="BR519" s="346">
        <f t="shared" si="1857"/>
        <v>0</v>
      </c>
      <c r="BS519" s="50"/>
      <c r="BT519" s="94"/>
      <c r="BU519" s="95"/>
      <c r="BV519" s="96"/>
      <c r="BW519" s="316" t="s">
        <v>249</v>
      </c>
      <c r="BX519" s="257">
        <f t="shared" ref="BX519:CI519" si="1858">IF(BX517=0,0,BX518/BX517)</f>
        <v>0</v>
      </c>
      <c r="BY519" s="343">
        <f t="shared" si="1858"/>
        <v>0</v>
      </c>
      <c r="BZ519" s="343">
        <f t="shared" si="1858"/>
        <v>0</v>
      </c>
      <c r="CA519" s="343">
        <f t="shared" si="1858"/>
        <v>0</v>
      </c>
      <c r="CB519" s="343">
        <f t="shared" si="1858"/>
        <v>0</v>
      </c>
      <c r="CC519" s="343">
        <f t="shared" si="1858"/>
        <v>0</v>
      </c>
      <c r="CD519" s="343">
        <f t="shared" si="1858"/>
        <v>0</v>
      </c>
      <c r="CE519" s="257">
        <f t="shared" si="1858"/>
        <v>0</v>
      </c>
      <c r="CF519" s="346">
        <f t="shared" si="1858"/>
        <v>0</v>
      </c>
      <c r="CG519" s="346">
        <f t="shared" si="1858"/>
        <v>0</v>
      </c>
      <c r="CH519" s="346">
        <f t="shared" si="1858"/>
        <v>0</v>
      </c>
      <c r="CI519" s="346">
        <f t="shared" si="1858"/>
        <v>0</v>
      </c>
      <c r="CJ519" s="50"/>
      <c r="CK519" s="94"/>
      <c r="CL519" s="95"/>
      <c r="CM519" s="96"/>
      <c r="CN519" s="316" t="s">
        <v>249</v>
      </c>
      <c r="CO519" s="257">
        <f t="shared" ref="CO519:CZ519" si="1859">IF(CO517=0,0,CO518/CO517)</f>
        <v>0</v>
      </c>
      <c r="CP519" s="343">
        <f t="shared" si="1859"/>
        <v>0</v>
      </c>
      <c r="CQ519" s="343">
        <f t="shared" si="1859"/>
        <v>0</v>
      </c>
      <c r="CR519" s="343">
        <f t="shared" si="1859"/>
        <v>0</v>
      </c>
      <c r="CS519" s="343">
        <f t="shared" si="1859"/>
        <v>0</v>
      </c>
      <c r="CT519" s="343">
        <f t="shared" si="1859"/>
        <v>0</v>
      </c>
      <c r="CU519" s="343">
        <f t="shared" si="1859"/>
        <v>0</v>
      </c>
      <c r="CV519" s="257">
        <f t="shared" si="1859"/>
        <v>0</v>
      </c>
      <c r="CW519" s="346">
        <f t="shared" si="1859"/>
        <v>0</v>
      </c>
      <c r="CX519" s="346">
        <f t="shared" si="1859"/>
        <v>0</v>
      </c>
      <c r="CY519" s="346">
        <f t="shared" si="1859"/>
        <v>0</v>
      </c>
      <c r="CZ519" s="346">
        <f t="shared" si="1859"/>
        <v>0</v>
      </c>
      <c r="DA519" s="50"/>
      <c r="DB519" s="94"/>
      <c r="DC519" s="95"/>
      <c r="DD519" s="96"/>
      <c r="DE519" s="316" t="s">
        <v>249</v>
      </c>
      <c r="DF519" s="257">
        <f t="shared" ref="DF519" si="1860">IF(DF517=0,0,DF518/DF517)</f>
        <v>0</v>
      </c>
      <c r="DG519" s="50"/>
    </row>
    <row r="520" spans="1:111" s="14" customFormat="1" ht="15" customHeight="1">
      <c r="A520" s="50"/>
      <c r="B520" s="94"/>
      <c r="C520" s="95" t="s">
        <v>92</v>
      </c>
      <c r="D520" s="96"/>
      <c r="E520" s="316" t="s">
        <v>22</v>
      </c>
      <c r="F520" s="69"/>
      <c r="G520" s="77"/>
      <c r="H520" s="69"/>
      <c r="I520" s="77"/>
      <c r="J520" s="69"/>
      <c r="K520" s="77"/>
      <c r="L520" s="69"/>
      <c r="M520" s="77"/>
      <c r="N520" s="67"/>
      <c r="O520" s="75"/>
      <c r="P520" s="67"/>
      <c r="Q520" s="75"/>
      <c r="R520" s="50"/>
      <c r="S520" s="94"/>
      <c r="T520" s="95" t="s">
        <v>92</v>
      </c>
      <c r="U520" s="96"/>
      <c r="V520" s="316" t="s">
        <v>22</v>
      </c>
      <c r="W520" s="69"/>
      <c r="X520" s="77"/>
      <c r="Y520" s="69"/>
      <c r="Z520" s="77"/>
      <c r="AA520" s="69"/>
      <c r="AB520" s="77"/>
      <c r="AC520" s="69"/>
      <c r="AD520" s="77"/>
      <c r="AE520" s="67"/>
      <c r="AF520" s="75"/>
      <c r="AG520" s="67"/>
      <c r="AH520" s="75"/>
      <c r="AI520" s="50"/>
      <c r="AJ520" s="94"/>
      <c r="AK520" s="95" t="s">
        <v>92</v>
      </c>
      <c r="AL520" s="96"/>
      <c r="AM520" s="316" t="s">
        <v>22</v>
      </c>
      <c r="AN520" s="257"/>
      <c r="AO520" s="257"/>
      <c r="AP520" s="257"/>
      <c r="AQ520" s="257"/>
      <c r="AR520" s="257"/>
      <c r="AS520" s="257"/>
      <c r="AT520" s="257"/>
      <c r="AU520" s="257"/>
      <c r="AV520" s="258"/>
      <c r="AW520" s="258"/>
      <c r="AX520" s="258"/>
      <c r="AY520" s="258"/>
      <c r="AZ520" s="50"/>
      <c r="BA520" s="268"/>
      <c r="BB520" s="48"/>
      <c r="BC520" s="94"/>
      <c r="BD520" s="95" t="s">
        <v>92</v>
      </c>
      <c r="BE520" s="96"/>
      <c r="BF520" s="316" t="s">
        <v>22</v>
      </c>
      <c r="BG520" s="257">
        <f t="shared" ref="BG520:BG521" si="1861">F520</f>
        <v>0</v>
      </c>
      <c r="BH520" s="257">
        <f>G520+BG520</f>
        <v>0</v>
      </c>
      <c r="BI520" s="257">
        <f>H520+BH520</f>
        <v>0</v>
      </c>
      <c r="BJ520" s="257">
        <f>I520+BI520</f>
        <v>0</v>
      </c>
      <c r="BK520" s="257">
        <f>J520+BJ520</f>
        <v>0</v>
      </c>
      <c r="BL520" s="257">
        <f>K520+BK520</f>
        <v>0</v>
      </c>
      <c r="BM520" s="257">
        <f>L520+BL520</f>
        <v>0</v>
      </c>
      <c r="BN520" s="257">
        <f>M520+BM520</f>
        <v>0</v>
      </c>
      <c r="BO520" s="258">
        <f>N520+BN520</f>
        <v>0</v>
      </c>
      <c r="BP520" s="258">
        <f>O520+BO520</f>
        <v>0</v>
      </c>
      <c r="BQ520" s="258">
        <f>P520+BP520</f>
        <v>0</v>
      </c>
      <c r="BR520" s="258">
        <f>Q520+BQ520</f>
        <v>0</v>
      </c>
      <c r="BS520" s="50"/>
      <c r="BT520" s="94"/>
      <c r="BU520" s="95" t="s">
        <v>92</v>
      </c>
      <c r="BV520" s="96"/>
      <c r="BW520" s="316" t="s">
        <v>22</v>
      </c>
      <c r="BX520" s="257">
        <f t="shared" ref="BX520:BX521" si="1862">W520</f>
        <v>0</v>
      </c>
      <c r="BY520" s="257">
        <f>X520+BX520</f>
        <v>0</v>
      </c>
      <c r="BZ520" s="257">
        <f>Y520+BY520</f>
        <v>0</v>
      </c>
      <c r="CA520" s="257">
        <f>Z520+BZ520</f>
        <v>0</v>
      </c>
      <c r="CB520" s="257">
        <f>AA520+CA520</f>
        <v>0</v>
      </c>
      <c r="CC520" s="257">
        <f>AB520+CB520</f>
        <v>0</v>
      </c>
      <c r="CD520" s="257">
        <f>AC520+CC520</f>
        <v>0</v>
      </c>
      <c r="CE520" s="257">
        <f>AD520+CD520</f>
        <v>0</v>
      </c>
      <c r="CF520" s="258">
        <f>AE520+CE520</f>
        <v>0</v>
      </c>
      <c r="CG520" s="258">
        <f>AF520+CF520</f>
        <v>0</v>
      </c>
      <c r="CH520" s="258">
        <f>AG520+CG520</f>
        <v>0</v>
      </c>
      <c r="CI520" s="258">
        <f>AH520+CH520</f>
        <v>0</v>
      </c>
      <c r="CJ520" s="50"/>
      <c r="CK520" s="94"/>
      <c r="CL520" s="95" t="s">
        <v>92</v>
      </c>
      <c r="CM520" s="96"/>
      <c r="CN520" s="316" t="s">
        <v>22</v>
      </c>
      <c r="CO520" s="257">
        <f t="shared" ref="CO520:CO521" si="1863">AN520</f>
        <v>0</v>
      </c>
      <c r="CP520" s="257">
        <f>AO520+CO520</f>
        <v>0</v>
      </c>
      <c r="CQ520" s="257">
        <f>AP520+CP520</f>
        <v>0</v>
      </c>
      <c r="CR520" s="257">
        <f>AQ520+CQ520</f>
        <v>0</v>
      </c>
      <c r="CS520" s="257">
        <f>AR520+CR520</f>
        <v>0</v>
      </c>
      <c r="CT520" s="257">
        <f>AS520+CS520</f>
        <v>0</v>
      </c>
      <c r="CU520" s="257">
        <f>AT520+CT520</f>
        <v>0</v>
      </c>
      <c r="CV520" s="257">
        <f>AU520+CU520</f>
        <v>0</v>
      </c>
      <c r="CW520" s="258">
        <f>AV520+CV520</f>
        <v>0</v>
      </c>
      <c r="CX520" s="258">
        <f>AW520+CW520</f>
        <v>0</v>
      </c>
      <c r="CY520" s="258">
        <f>AX520+CX520</f>
        <v>0</v>
      </c>
      <c r="CZ520" s="258">
        <f>AY520+CY520</f>
        <v>0</v>
      </c>
      <c r="DA520" s="50"/>
      <c r="DB520" s="94"/>
      <c r="DC520" s="95" t="s">
        <v>92</v>
      </c>
      <c r="DD520" s="96"/>
      <c r="DE520" s="316" t="s">
        <v>22</v>
      </c>
      <c r="DF520" s="257"/>
      <c r="DG520" s="50"/>
    </row>
    <row r="521" spans="1:111" s="14" customFormat="1" ht="15" customHeight="1">
      <c r="A521" s="50"/>
      <c r="B521" s="94"/>
      <c r="C521" s="95"/>
      <c r="D521" s="96"/>
      <c r="E521" s="316" t="s">
        <v>140</v>
      </c>
      <c r="F521" s="69"/>
      <c r="G521" s="77"/>
      <c r="H521" s="69"/>
      <c r="I521" s="77"/>
      <c r="J521" s="69"/>
      <c r="K521" s="77"/>
      <c r="L521" s="69"/>
      <c r="M521" s="77"/>
      <c r="N521" s="67"/>
      <c r="O521" s="75"/>
      <c r="P521" s="67"/>
      <c r="Q521" s="75"/>
      <c r="R521" s="50"/>
      <c r="S521" s="94"/>
      <c r="T521" s="95"/>
      <c r="U521" s="96"/>
      <c r="V521" s="316" t="s">
        <v>140</v>
      </c>
      <c r="W521" s="69"/>
      <c r="X521" s="77"/>
      <c r="Y521" s="69"/>
      <c r="Z521" s="77"/>
      <c r="AA521" s="69"/>
      <c r="AB521" s="77"/>
      <c r="AC521" s="69"/>
      <c r="AD521" s="77"/>
      <c r="AE521" s="67"/>
      <c r="AF521" s="75"/>
      <c r="AG521" s="67"/>
      <c r="AH521" s="75"/>
      <c r="AI521" s="50"/>
      <c r="AJ521" s="94"/>
      <c r="AK521" s="95"/>
      <c r="AL521" s="96"/>
      <c r="AM521" s="316" t="s">
        <v>140</v>
      </c>
      <c r="AN521" s="257"/>
      <c r="AO521" s="257"/>
      <c r="AP521" s="257"/>
      <c r="AQ521" s="257"/>
      <c r="AR521" s="257"/>
      <c r="AS521" s="257"/>
      <c r="AT521" s="257"/>
      <c r="AU521" s="257"/>
      <c r="AV521" s="258"/>
      <c r="AW521" s="258"/>
      <c r="AX521" s="258"/>
      <c r="AY521" s="258"/>
      <c r="AZ521" s="50"/>
      <c r="BA521" s="268"/>
      <c r="BB521" s="48"/>
      <c r="BC521" s="94"/>
      <c r="BD521" s="95"/>
      <c r="BE521" s="96"/>
      <c r="BF521" s="316" t="s">
        <v>140</v>
      </c>
      <c r="BG521" s="257">
        <f t="shared" si="1861"/>
        <v>0</v>
      </c>
      <c r="BH521" s="257">
        <f>G521+BG521</f>
        <v>0</v>
      </c>
      <c r="BI521" s="257">
        <f>H521+BH521</f>
        <v>0</v>
      </c>
      <c r="BJ521" s="257">
        <f>I521+BI521</f>
        <v>0</v>
      </c>
      <c r="BK521" s="257">
        <f>J521+BJ521</f>
        <v>0</v>
      </c>
      <c r="BL521" s="257">
        <f>K521+BK521</f>
        <v>0</v>
      </c>
      <c r="BM521" s="257">
        <f>L521+BL521</f>
        <v>0</v>
      </c>
      <c r="BN521" s="257">
        <f>M521+BM521</f>
        <v>0</v>
      </c>
      <c r="BO521" s="258">
        <f>N521+BN521</f>
        <v>0</v>
      </c>
      <c r="BP521" s="258">
        <f>O521+BO521</f>
        <v>0</v>
      </c>
      <c r="BQ521" s="258">
        <f>P521+BP521</f>
        <v>0</v>
      </c>
      <c r="BR521" s="258">
        <f>Q521+BQ521</f>
        <v>0</v>
      </c>
      <c r="BS521" s="50"/>
      <c r="BT521" s="94"/>
      <c r="BU521" s="95"/>
      <c r="BV521" s="96"/>
      <c r="BW521" s="316" t="s">
        <v>140</v>
      </c>
      <c r="BX521" s="257">
        <f t="shared" si="1862"/>
        <v>0</v>
      </c>
      <c r="BY521" s="257">
        <f>X521+BX521</f>
        <v>0</v>
      </c>
      <c r="BZ521" s="257">
        <f>Y521+BY521</f>
        <v>0</v>
      </c>
      <c r="CA521" s="257">
        <f>Z521+BZ521</f>
        <v>0</v>
      </c>
      <c r="CB521" s="257">
        <f>AA521+CA521</f>
        <v>0</v>
      </c>
      <c r="CC521" s="257">
        <f>AB521+CB521</f>
        <v>0</v>
      </c>
      <c r="CD521" s="257">
        <f>AC521+CC521</f>
        <v>0</v>
      </c>
      <c r="CE521" s="257">
        <f>AD521+CD521</f>
        <v>0</v>
      </c>
      <c r="CF521" s="258">
        <f>AE521+CE521</f>
        <v>0</v>
      </c>
      <c r="CG521" s="258">
        <f>AF521+CF521</f>
        <v>0</v>
      </c>
      <c r="CH521" s="258">
        <f>AG521+CG521</f>
        <v>0</v>
      </c>
      <c r="CI521" s="258">
        <f>AH521+CH521</f>
        <v>0</v>
      </c>
      <c r="CJ521" s="50"/>
      <c r="CK521" s="94"/>
      <c r="CL521" s="95"/>
      <c r="CM521" s="96"/>
      <c r="CN521" s="316" t="s">
        <v>140</v>
      </c>
      <c r="CO521" s="257">
        <f t="shared" si="1863"/>
        <v>0</v>
      </c>
      <c r="CP521" s="257">
        <f>AO521+CO521</f>
        <v>0</v>
      </c>
      <c r="CQ521" s="257">
        <f>AP521+CP521</f>
        <v>0</v>
      </c>
      <c r="CR521" s="257">
        <f>AQ521+CQ521</f>
        <v>0</v>
      </c>
      <c r="CS521" s="257">
        <f>AR521+CR521</f>
        <v>0</v>
      </c>
      <c r="CT521" s="257">
        <f>AS521+CS521</f>
        <v>0</v>
      </c>
      <c r="CU521" s="257">
        <f>AT521+CT521</f>
        <v>0</v>
      </c>
      <c r="CV521" s="257">
        <f>AU521+CU521</f>
        <v>0</v>
      </c>
      <c r="CW521" s="258">
        <f>AV521+CV521</f>
        <v>0</v>
      </c>
      <c r="CX521" s="258">
        <f>AW521+CW521</f>
        <v>0</v>
      </c>
      <c r="CY521" s="258">
        <f>AX521+CX521</f>
        <v>0</v>
      </c>
      <c r="CZ521" s="258">
        <f>AY521+CY521</f>
        <v>0</v>
      </c>
      <c r="DA521" s="50"/>
      <c r="DB521" s="94"/>
      <c r="DC521" s="95"/>
      <c r="DD521" s="96"/>
      <c r="DE521" s="316" t="s">
        <v>140</v>
      </c>
      <c r="DF521" s="257"/>
      <c r="DG521" s="50"/>
    </row>
    <row r="522" spans="1:111" s="14" customFormat="1" ht="15" customHeight="1">
      <c r="A522" s="50"/>
      <c r="B522" s="94"/>
      <c r="C522" s="95"/>
      <c r="D522" s="96"/>
      <c r="E522" s="316" t="s">
        <v>249</v>
      </c>
      <c r="F522" s="69">
        <f t="shared" si="1845"/>
        <v>0</v>
      </c>
      <c r="G522" s="77">
        <f t="shared" si="1845"/>
        <v>0</v>
      </c>
      <c r="H522" s="69">
        <f t="shared" si="1845"/>
        <v>0</v>
      </c>
      <c r="I522" s="77">
        <f t="shared" si="1845"/>
        <v>0</v>
      </c>
      <c r="J522" s="69">
        <f t="shared" si="1845"/>
        <v>0</v>
      </c>
      <c r="K522" s="77">
        <f t="shared" si="1845"/>
        <v>0</v>
      </c>
      <c r="L522" s="69">
        <f t="shared" si="1845"/>
        <v>0</v>
      </c>
      <c r="M522" s="77">
        <f t="shared" si="1845"/>
        <v>0</v>
      </c>
      <c r="N522" s="67">
        <f t="shared" si="1845"/>
        <v>0</v>
      </c>
      <c r="O522" s="75">
        <f t="shared" si="1845"/>
        <v>0</v>
      </c>
      <c r="P522" s="67">
        <f t="shared" si="1845"/>
        <v>0</v>
      </c>
      <c r="Q522" s="75">
        <f t="shared" si="1845"/>
        <v>0</v>
      </c>
      <c r="R522" s="50"/>
      <c r="S522" s="94"/>
      <c r="T522" s="95"/>
      <c r="U522" s="96"/>
      <c r="V522" s="316" t="s">
        <v>249</v>
      </c>
      <c r="W522" s="69">
        <f t="shared" ref="W522:AH522" si="1864">IF(W520=0,0,W521/W520)</f>
        <v>0</v>
      </c>
      <c r="X522" s="77">
        <f t="shared" si="1864"/>
        <v>0</v>
      </c>
      <c r="Y522" s="69">
        <f t="shared" si="1864"/>
        <v>0</v>
      </c>
      <c r="Z522" s="77">
        <f t="shared" si="1864"/>
        <v>0</v>
      </c>
      <c r="AA522" s="69">
        <f t="shared" si="1864"/>
        <v>0</v>
      </c>
      <c r="AB522" s="77">
        <f t="shared" si="1864"/>
        <v>0</v>
      </c>
      <c r="AC522" s="69">
        <f t="shared" si="1864"/>
        <v>0</v>
      </c>
      <c r="AD522" s="77">
        <f t="shared" si="1864"/>
        <v>0</v>
      </c>
      <c r="AE522" s="67">
        <f t="shared" si="1864"/>
        <v>0</v>
      </c>
      <c r="AF522" s="75">
        <f t="shared" si="1864"/>
        <v>0</v>
      </c>
      <c r="AG522" s="67">
        <f t="shared" si="1864"/>
        <v>0</v>
      </c>
      <c r="AH522" s="75">
        <f t="shared" si="1864"/>
        <v>0</v>
      </c>
      <c r="AI522" s="50"/>
      <c r="AJ522" s="94"/>
      <c r="AK522" s="95"/>
      <c r="AL522" s="96"/>
      <c r="AM522" s="316" t="s">
        <v>249</v>
      </c>
      <c r="AN522" s="257">
        <f t="shared" ref="AN522:AY522" si="1865">IF(AN520=0,0,AN521/AN520)</f>
        <v>0</v>
      </c>
      <c r="AO522" s="257">
        <f t="shared" si="1865"/>
        <v>0</v>
      </c>
      <c r="AP522" s="257">
        <f t="shared" si="1865"/>
        <v>0</v>
      </c>
      <c r="AQ522" s="257">
        <f t="shared" si="1865"/>
        <v>0</v>
      </c>
      <c r="AR522" s="257">
        <f t="shared" si="1865"/>
        <v>0</v>
      </c>
      <c r="AS522" s="257">
        <f t="shared" si="1865"/>
        <v>0</v>
      </c>
      <c r="AT522" s="257">
        <f t="shared" si="1865"/>
        <v>0</v>
      </c>
      <c r="AU522" s="257">
        <f t="shared" si="1865"/>
        <v>0</v>
      </c>
      <c r="AV522" s="258">
        <f t="shared" si="1865"/>
        <v>0</v>
      </c>
      <c r="AW522" s="258">
        <f t="shared" si="1865"/>
        <v>0</v>
      </c>
      <c r="AX522" s="258">
        <f t="shared" si="1865"/>
        <v>0</v>
      </c>
      <c r="AY522" s="258">
        <f t="shared" si="1865"/>
        <v>0</v>
      </c>
      <c r="AZ522" s="50"/>
      <c r="BA522" s="268"/>
      <c r="BB522" s="48"/>
      <c r="BC522" s="94"/>
      <c r="BD522" s="95"/>
      <c r="BE522" s="96"/>
      <c r="BF522" s="316" t="s">
        <v>249</v>
      </c>
      <c r="BG522" s="257">
        <f t="shared" ref="BG522:BR522" si="1866">IF(BG520=0,0,BG521/BG520)</f>
        <v>0</v>
      </c>
      <c r="BH522" s="257">
        <f t="shared" si="1866"/>
        <v>0</v>
      </c>
      <c r="BI522" s="257">
        <f t="shared" si="1866"/>
        <v>0</v>
      </c>
      <c r="BJ522" s="257">
        <f t="shared" si="1866"/>
        <v>0</v>
      </c>
      <c r="BK522" s="257">
        <f t="shared" si="1866"/>
        <v>0</v>
      </c>
      <c r="BL522" s="257">
        <f t="shared" si="1866"/>
        <v>0</v>
      </c>
      <c r="BM522" s="257">
        <f t="shared" si="1866"/>
        <v>0</v>
      </c>
      <c r="BN522" s="257">
        <f t="shared" si="1866"/>
        <v>0</v>
      </c>
      <c r="BO522" s="258">
        <f t="shared" si="1866"/>
        <v>0</v>
      </c>
      <c r="BP522" s="258">
        <f t="shared" si="1866"/>
        <v>0</v>
      </c>
      <c r="BQ522" s="258">
        <f t="shared" si="1866"/>
        <v>0</v>
      </c>
      <c r="BR522" s="258">
        <f t="shared" si="1866"/>
        <v>0</v>
      </c>
      <c r="BS522" s="50"/>
      <c r="BT522" s="94"/>
      <c r="BU522" s="95"/>
      <c r="BV522" s="96"/>
      <c r="BW522" s="316" t="s">
        <v>249</v>
      </c>
      <c r="BX522" s="257">
        <f t="shared" ref="BX522:CI522" si="1867">IF(BX520=0,0,BX521/BX520)</f>
        <v>0</v>
      </c>
      <c r="BY522" s="257">
        <f t="shared" si="1867"/>
        <v>0</v>
      </c>
      <c r="BZ522" s="257">
        <f t="shared" si="1867"/>
        <v>0</v>
      </c>
      <c r="CA522" s="257">
        <f t="shared" si="1867"/>
        <v>0</v>
      </c>
      <c r="CB522" s="257">
        <f t="shared" si="1867"/>
        <v>0</v>
      </c>
      <c r="CC522" s="257">
        <f t="shared" si="1867"/>
        <v>0</v>
      </c>
      <c r="CD522" s="257">
        <f t="shared" si="1867"/>
        <v>0</v>
      </c>
      <c r="CE522" s="257">
        <f t="shared" si="1867"/>
        <v>0</v>
      </c>
      <c r="CF522" s="258">
        <f t="shared" si="1867"/>
        <v>0</v>
      </c>
      <c r="CG522" s="258">
        <f t="shared" si="1867"/>
        <v>0</v>
      </c>
      <c r="CH522" s="258">
        <f t="shared" si="1867"/>
        <v>0</v>
      </c>
      <c r="CI522" s="258">
        <f t="shared" si="1867"/>
        <v>0</v>
      </c>
      <c r="CJ522" s="50"/>
      <c r="CK522" s="94"/>
      <c r="CL522" s="95"/>
      <c r="CM522" s="96"/>
      <c r="CN522" s="316" t="s">
        <v>249</v>
      </c>
      <c r="CO522" s="257">
        <f t="shared" ref="CO522:CZ522" si="1868">IF(CO520=0,0,CO521/CO520)</f>
        <v>0</v>
      </c>
      <c r="CP522" s="257">
        <f t="shared" si="1868"/>
        <v>0</v>
      </c>
      <c r="CQ522" s="257">
        <f t="shared" si="1868"/>
        <v>0</v>
      </c>
      <c r="CR522" s="257">
        <f t="shared" si="1868"/>
        <v>0</v>
      </c>
      <c r="CS522" s="257">
        <f t="shared" si="1868"/>
        <v>0</v>
      </c>
      <c r="CT522" s="257">
        <f t="shared" si="1868"/>
        <v>0</v>
      </c>
      <c r="CU522" s="257">
        <f t="shared" si="1868"/>
        <v>0</v>
      </c>
      <c r="CV522" s="257">
        <f t="shared" si="1868"/>
        <v>0</v>
      </c>
      <c r="CW522" s="258">
        <f t="shared" si="1868"/>
        <v>0</v>
      </c>
      <c r="CX522" s="258">
        <f t="shared" si="1868"/>
        <v>0</v>
      </c>
      <c r="CY522" s="258">
        <f t="shared" si="1868"/>
        <v>0</v>
      </c>
      <c r="CZ522" s="258">
        <f t="shared" si="1868"/>
        <v>0</v>
      </c>
      <c r="DA522" s="50"/>
      <c r="DB522" s="94"/>
      <c r="DC522" s="95"/>
      <c r="DD522" s="96"/>
      <c r="DE522" s="316" t="s">
        <v>249</v>
      </c>
      <c r="DF522" s="257">
        <f t="shared" ref="DF522" si="1869">IF(DF520=0,0,DF521/DF520)</f>
        <v>0</v>
      </c>
      <c r="DG522" s="50"/>
    </row>
    <row r="523" spans="1:111" s="14" customFormat="1" ht="15" customHeight="1">
      <c r="A523" s="50"/>
      <c r="B523" s="94"/>
      <c r="C523" s="95" t="s">
        <v>93</v>
      </c>
      <c r="D523" s="96"/>
      <c r="E523" s="316" t="s">
        <v>22</v>
      </c>
      <c r="F523" s="69"/>
      <c r="G523" s="86"/>
      <c r="H523" s="81"/>
      <c r="I523" s="86"/>
      <c r="J523" s="81"/>
      <c r="K523" s="86"/>
      <c r="L523" s="81"/>
      <c r="M523" s="77"/>
      <c r="N523" s="66"/>
      <c r="O523" s="74"/>
      <c r="P523" s="66"/>
      <c r="Q523" s="74"/>
      <c r="R523" s="50"/>
      <c r="S523" s="94"/>
      <c r="T523" s="95" t="s">
        <v>93</v>
      </c>
      <c r="U523" s="96"/>
      <c r="V523" s="316" t="s">
        <v>22</v>
      </c>
      <c r="W523" s="69"/>
      <c r="X523" s="86"/>
      <c r="Y523" s="81"/>
      <c r="Z523" s="86"/>
      <c r="AA523" s="81"/>
      <c r="AB523" s="86"/>
      <c r="AC523" s="81"/>
      <c r="AD523" s="77"/>
      <c r="AE523" s="66"/>
      <c r="AF523" s="74"/>
      <c r="AG523" s="66"/>
      <c r="AH523" s="74"/>
      <c r="AI523" s="50"/>
      <c r="AJ523" s="94"/>
      <c r="AK523" s="95" t="s">
        <v>93</v>
      </c>
      <c r="AL523" s="96"/>
      <c r="AM523" s="316" t="s">
        <v>22</v>
      </c>
      <c r="AN523" s="257"/>
      <c r="AO523" s="343"/>
      <c r="AP523" s="343"/>
      <c r="AQ523" s="343"/>
      <c r="AR523" s="343"/>
      <c r="AS523" s="343"/>
      <c r="AT523" s="343"/>
      <c r="AU523" s="257"/>
      <c r="AV523" s="346"/>
      <c r="AW523" s="346"/>
      <c r="AX523" s="346"/>
      <c r="AY523" s="346"/>
      <c r="AZ523" s="50"/>
      <c r="BA523" s="268"/>
      <c r="BB523" s="48"/>
      <c r="BC523" s="94"/>
      <c r="BD523" s="95" t="s">
        <v>93</v>
      </c>
      <c r="BE523" s="96"/>
      <c r="BF523" s="316" t="s">
        <v>22</v>
      </c>
      <c r="BG523" s="257">
        <f t="shared" ref="BG523:BG524" si="1870">F523</f>
        <v>0</v>
      </c>
      <c r="BH523" s="343">
        <f>G523+BG523</f>
        <v>0</v>
      </c>
      <c r="BI523" s="343">
        <f>H523+BH523</f>
        <v>0</v>
      </c>
      <c r="BJ523" s="343">
        <f>I523+BI523</f>
        <v>0</v>
      </c>
      <c r="BK523" s="343">
        <f>J523+BJ523</f>
        <v>0</v>
      </c>
      <c r="BL523" s="343">
        <f>K523+BK523</f>
        <v>0</v>
      </c>
      <c r="BM523" s="343">
        <f>L523+BL523</f>
        <v>0</v>
      </c>
      <c r="BN523" s="257">
        <f>M523+BM523</f>
        <v>0</v>
      </c>
      <c r="BO523" s="346">
        <f>N523+BN523</f>
        <v>0</v>
      </c>
      <c r="BP523" s="346">
        <f>O523+BO523</f>
        <v>0</v>
      </c>
      <c r="BQ523" s="346">
        <f>P523+BP523</f>
        <v>0</v>
      </c>
      <c r="BR523" s="346">
        <f>Q523+BQ523</f>
        <v>0</v>
      </c>
      <c r="BS523" s="50"/>
      <c r="BT523" s="94"/>
      <c r="BU523" s="95" t="s">
        <v>93</v>
      </c>
      <c r="BV523" s="96"/>
      <c r="BW523" s="316" t="s">
        <v>22</v>
      </c>
      <c r="BX523" s="257">
        <f t="shared" ref="BX523:BX524" si="1871">W523</f>
        <v>0</v>
      </c>
      <c r="BY523" s="343">
        <f>X523+BX523</f>
        <v>0</v>
      </c>
      <c r="BZ523" s="343">
        <f>Y523+BY523</f>
        <v>0</v>
      </c>
      <c r="CA523" s="343">
        <f>Z523+BZ523</f>
        <v>0</v>
      </c>
      <c r="CB523" s="343">
        <f>AA523+CA523</f>
        <v>0</v>
      </c>
      <c r="CC523" s="343">
        <f>AB523+CB523</f>
        <v>0</v>
      </c>
      <c r="CD523" s="343">
        <f>AC523+CC523</f>
        <v>0</v>
      </c>
      <c r="CE523" s="257">
        <f>AD523+CD523</f>
        <v>0</v>
      </c>
      <c r="CF523" s="346">
        <f>AE523+CE523</f>
        <v>0</v>
      </c>
      <c r="CG523" s="346">
        <f>AF523+CF523</f>
        <v>0</v>
      </c>
      <c r="CH523" s="346">
        <f>AG523+CG523</f>
        <v>0</v>
      </c>
      <c r="CI523" s="346">
        <f>AH523+CH523</f>
        <v>0</v>
      </c>
      <c r="CJ523" s="50"/>
      <c r="CK523" s="94"/>
      <c r="CL523" s="95" t="s">
        <v>93</v>
      </c>
      <c r="CM523" s="96"/>
      <c r="CN523" s="316" t="s">
        <v>22</v>
      </c>
      <c r="CO523" s="257">
        <f t="shared" ref="CO523:CO524" si="1872">AN523</f>
        <v>0</v>
      </c>
      <c r="CP523" s="343">
        <f>AO523+CO523</f>
        <v>0</v>
      </c>
      <c r="CQ523" s="343">
        <f>AP523+CP523</f>
        <v>0</v>
      </c>
      <c r="CR523" s="343">
        <f>AQ523+CQ523</f>
        <v>0</v>
      </c>
      <c r="CS523" s="343">
        <f>AR523+CR523</f>
        <v>0</v>
      </c>
      <c r="CT523" s="343">
        <f>AS523+CS523</f>
        <v>0</v>
      </c>
      <c r="CU523" s="343">
        <f>AT523+CT523</f>
        <v>0</v>
      </c>
      <c r="CV523" s="257">
        <f>AU523+CU523</f>
        <v>0</v>
      </c>
      <c r="CW523" s="346">
        <f>AV523+CV523</f>
        <v>0</v>
      </c>
      <c r="CX523" s="346">
        <f>AW523+CW523</f>
        <v>0</v>
      </c>
      <c r="CY523" s="346">
        <f>AX523+CX523</f>
        <v>0</v>
      </c>
      <c r="CZ523" s="346">
        <f>AY523+CY523</f>
        <v>0</v>
      </c>
      <c r="DA523" s="50"/>
      <c r="DB523" s="94"/>
      <c r="DC523" s="95" t="s">
        <v>93</v>
      </c>
      <c r="DD523" s="96"/>
      <c r="DE523" s="316" t="s">
        <v>22</v>
      </c>
      <c r="DF523" s="257"/>
      <c r="DG523" s="50"/>
    </row>
    <row r="524" spans="1:111" s="14" customFormat="1" ht="15" customHeight="1">
      <c r="A524" s="50"/>
      <c r="B524" s="94"/>
      <c r="C524" s="95"/>
      <c r="D524" s="96"/>
      <c r="E524" s="316" t="s">
        <v>140</v>
      </c>
      <c r="F524" s="69"/>
      <c r="G524" s="86"/>
      <c r="H524" s="81"/>
      <c r="I524" s="86"/>
      <c r="J524" s="81"/>
      <c r="K524" s="86"/>
      <c r="L524" s="81"/>
      <c r="M524" s="77"/>
      <c r="N524" s="66"/>
      <c r="O524" s="74"/>
      <c r="P524" s="66"/>
      <c r="Q524" s="74"/>
      <c r="R524" s="50"/>
      <c r="S524" s="94"/>
      <c r="T524" s="95"/>
      <c r="U524" s="96"/>
      <c r="V524" s="316" t="s">
        <v>140</v>
      </c>
      <c r="W524" s="69"/>
      <c r="X524" s="86"/>
      <c r="Y524" s="81"/>
      <c r="Z524" s="86"/>
      <c r="AA524" s="81"/>
      <c r="AB524" s="86"/>
      <c r="AC524" s="81"/>
      <c r="AD524" s="77"/>
      <c r="AE524" s="66"/>
      <c r="AF524" s="74"/>
      <c r="AG524" s="66"/>
      <c r="AH524" s="74"/>
      <c r="AI524" s="50"/>
      <c r="AJ524" s="94"/>
      <c r="AK524" s="95"/>
      <c r="AL524" s="96"/>
      <c r="AM524" s="316" t="s">
        <v>140</v>
      </c>
      <c r="AN524" s="257"/>
      <c r="AO524" s="343"/>
      <c r="AP524" s="343"/>
      <c r="AQ524" s="343"/>
      <c r="AR524" s="343"/>
      <c r="AS524" s="343"/>
      <c r="AT524" s="343"/>
      <c r="AU524" s="257"/>
      <c r="AV524" s="346"/>
      <c r="AW524" s="346"/>
      <c r="AX524" s="346"/>
      <c r="AY524" s="346"/>
      <c r="AZ524" s="50"/>
      <c r="BA524" s="268"/>
      <c r="BB524" s="48"/>
      <c r="BC524" s="94"/>
      <c r="BD524" s="95"/>
      <c r="BE524" s="96"/>
      <c r="BF524" s="316" t="s">
        <v>140</v>
      </c>
      <c r="BG524" s="257">
        <f t="shared" si="1870"/>
        <v>0</v>
      </c>
      <c r="BH524" s="343">
        <f>G524+BG524</f>
        <v>0</v>
      </c>
      <c r="BI524" s="343">
        <f>H524+BH524</f>
        <v>0</v>
      </c>
      <c r="BJ524" s="343">
        <f>I524+BI524</f>
        <v>0</v>
      </c>
      <c r="BK524" s="343">
        <f>J524+BJ524</f>
        <v>0</v>
      </c>
      <c r="BL524" s="343">
        <f>K524+BK524</f>
        <v>0</v>
      </c>
      <c r="BM524" s="343">
        <f>L524+BL524</f>
        <v>0</v>
      </c>
      <c r="BN524" s="257">
        <f>M524+BM524</f>
        <v>0</v>
      </c>
      <c r="BO524" s="346">
        <f>N524+BN524</f>
        <v>0</v>
      </c>
      <c r="BP524" s="346">
        <f>O524+BO524</f>
        <v>0</v>
      </c>
      <c r="BQ524" s="346">
        <f>P524+BP524</f>
        <v>0</v>
      </c>
      <c r="BR524" s="346">
        <f>Q524+BQ524</f>
        <v>0</v>
      </c>
      <c r="BS524" s="50"/>
      <c r="BT524" s="94"/>
      <c r="BU524" s="95"/>
      <c r="BV524" s="96"/>
      <c r="BW524" s="316" t="s">
        <v>140</v>
      </c>
      <c r="BX524" s="257">
        <f t="shared" si="1871"/>
        <v>0</v>
      </c>
      <c r="BY524" s="343">
        <f>X524+BX524</f>
        <v>0</v>
      </c>
      <c r="BZ524" s="343">
        <f>Y524+BY524</f>
        <v>0</v>
      </c>
      <c r="CA524" s="343">
        <f>Z524+BZ524</f>
        <v>0</v>
      </c>
      <c r="CB524" s="343">
        <f>AA524+CA524</f>
        <v>0</v>
      </c>
      <c r="CC524" s="343">
        <f>AB524+CB524</f>
        <v>0</v>
      </c>
      <c r="CD524" s="343">
        <f>AC524+CC524</f>
        <v>0</v>
      </c>
      <c r="CE524" s="257">
        <f>AD524+CD524</f>
        <v>0</v>
      </c>
      <c r="CF524" s="346">
        <f>AE524+CE524</f>
        <v>0</v>
      </c>
      <c r="CG524" s="346">
        <f>AF524+CF524</f>
        <v>0</v>
      </c>
      <c r="CH524" s="346">
        <f>AG524+CG524</f>
        <v>0</v>
      </c>
      <c r="CI524" s="346">
        <f>AH524+CH524</f>
        <v>0</v>
      </c>
      <c r="CJ524" s="50"/>
      <c r="CK524" s="94"/>
      <c r="CL524" s="95"/>
      <c r="CM524" s="96"/>
      <c r="CN524" s="316" t="s">
        <v>140</v>
      </c>
      <c r="CO524" s="257">
        <f t="shared" si="1872"/>
        <v>0</v>
      </c>
      <c r="CP524" s="343">
        <f>AO524+CO524</f>
        <v>0</v>
      </c>
      <c r="CQ524" s="343">
        <f>AP524+CP524</f>
        <v>0</v>
      </c>
      <c r="CR524" s="343">
        <f>AQ524+CQ524</f>
        <v>0</v>
      </c>
      <c r="CS524" s="343">
        <f>AR524+CR524</f>
        <v>0</v>
      </c>
      <c r="CT524" s="343">
        <f>AS524+CS524</f>
        <v>0</v>
      </c>
      <c r="CU524" s="343">
        <f>AT524+CT524</f>
        <v>0</v>
      </c>
      <c r="CV524" s="257">
        <f>AU524+CU524</f>
        <v>0</v>
      </c>
      <c r="CW524" s="346">
        <f>AV524+CV524</f>
        <v>0</v>
      </c>
      <c r="CX524" s="346">
        <f>AW524+CW524</f>
        <v>0</v>
      </c>
      <c r="CY524" s="346">
        <f>AX524+CX524</f>
        <v>0</v>
      </c>
      <c r="CZ524" s="346">
        <f>AY524+CY524</f>
        <v>0</v>
      </c>
      <c r="DA524" s="50"/>
      <c r="DB524" s="94"/>
      <c r="DC524" s="95"/>
      <c r="DD524" s="96"/>
      <c r="DE524" s="316" t="s">
        <v>140</v>
      </c>
      <c r="DF524" s="257"/>
      <c r="DG524" s="50"/>
    </row>
    <row r="525" spans="1:111" s="14" customFormat="1" ht="15" customHeight="1">
      <c r="A525" s="50"/>
      <c r="B525" s="94"/>
      <c r="C525" s="95"/>
      <c r="D525" s="96"/>
      <c r="E525" s="316" t="s">
        <v>249</v>
      </c>
      <c r="F525" s="69">
        <f t="shared" si="1845"/>
        <v>0</v>
      </c>
      <c r="G525" s="86">
        <f t="shared" si="1845"/>
        <v>0</v>
      </c>
      <c r="H525" s="81">
        <f t="shared" si="1845"/>
        <v>0</v>
      </c>
      <c r="I525" s="86">
        <f t="shared" si="1845"/>
        <v>0</v>
      </c>
      <c r="J525" s="81">
        <f t="shared" si="1845"/>
        <v>0</v>
      </c>
      <c r="K525" s="86">
        <f t="shared" si="1845"/>
        <v>0</v>
      </c>
      <c r="L525" s="81">
        <f t="shared" si="1845"/>
        <v>0</v>
      </c>
      <c r="M525" s="77">
        <f t="shared" si="1845"/>
        <v>0</v>
      </c>
      <c r="N525" s="66">
        <f t="shared" si="1845"/>
        <v>0</v>
      </c>
      <c r="O525" s="74">
        <f t="shared" si="1845"/>
        <v>0</v>
      </c>
      <c r="P525" s="66">
        <f t="shared" si="1845"/>
        <v>0</v>
      </c>
      <c r="Q525" s="74">
        <f t="shared" si="1845"/>
        <v>0</v>
      </c>
      <c r="R525" s="50"/>
      <c r="S525" s="94"/>
      <c r="T525" s="95"/>
      <c r="U525" s="96"/>
      <c r="V525" s="316" t="s">
        <v>249</v>
      </c>
      <c r="W525" s="69">
        <f t="shared" ref="W525:AH525" si="1873">IF(W523=0,0,W524/W523)</f>
        <v>0</v>
      </c>
      <c r="X525" s="86">
        <f t="shared" si="1873"/>
        <v>0</v>
      </c>
      <c r="Y525" s="81">
        <f t="shared" si="1873"/>
        <v>0</v>
      </c>
      <c r="Z525" s="86">
        <f t="shared" si="1873"/>
        <v>0</v>
      </c>
      <c r="AA525" s="81">
        <f t="shared" si="1873"/>
        <v>0</v>
      </c>
      <c r="AB525" s="86">
        <f t="shared" si="1873"/>
        <v>0</v>
      </c>
      <c r="AC525" s="81">
        <f t="shared" si="1873"/>
        <v>0</v>
      </c>
      <c r="AD525" s="77">
        <f t="shared" si="1873"/>
        <v>0</v>
      </c>
      <c r="AE525" s="66">
        <f t="shared" si="1873"/>
        <v>0</v>
      </c>
      <c r="AF525" s="74">
        <f t="shared" si="1873"/>
        <v>0</v>
      </c>
      <c r="AG525" s="66">
        <f t="shared" si="1873"/>
        <v>0</v>
      </c>
      <c r="AH525" s="74">
        <f t="shared" si="1873"/>
        <v>0</v>
      </c>
      <c r="AI525" s="50"/>
      <c r="AJ525" s="94"/>
      <c r="AK525" s="95"/>
      <c r="AL525" s="96"/>
      <c r="AM525" s="316" t="s">
        <v>249</v>
      </c>
      <c r="AN525" s="257">
        <f t="shared" ref="AN525:AY525" si="1874">IF(AN523=0,0,AN524/AN523)</f>
        <v>0</v>
      </c>
      <c r="AO525" s="343">
        <f t="shared" si="1874"/>
        <v>0</v>
      </c>
      <c r="AP525" s="343">
        <f t="shared" si="1874"/>
        <v>0</v>
      </c>
      <c r="AQ525" s="343">
        <f t="shared" si="1874"/>
        <v>0</v>
      </c>
      <c r="AR525" s="343">
        <f t="shared" si="1874"/>
        <v>0</v>
      </c>
      <c r="AS525" s="343">
        <f t="shared" si="1874"/>
        <v>0</v>
      </c>
      <c r="AT525" s="343">
        <f t="shared" si="1874"/>
        <v>0</v>
      </c>
      <c r="AU525" s="257">
        <f t="shared" si="1874"/>
        <v>0</v>
      </c>
      <c r="AV525" s="346">
        <f t="shared" si="1874"/>
        <v>0</v>
      </c>
      <c r="AW525" s="346">
        <f t="shared" si="1874"/>
        <v>0</v>
      </c>
      <c r="AX525" s="346">
        <f t="shared" si="1874"/>
        <v>0</v>
      </c>
      <c r="AY525" s="346">
        <f t="shared" si="1874"/>
        <v>0</v>
      </c>
      <c r="AZ525" s="50"/>
      <c r="BA525" s="268"/>
      <c r="BB525" s="48"/>
      <c r="BC525" s="94"/>
      <c r="BD525" s="95"/>
      <c r="BE525" s="96"/>
      <c r="BF525" s="316" t="s">
        <v>249</v>
      </c>
      <c r="BG525" s="257">
        <f t="shared" ref="BG525:BR525" si="1875">IF(BG523=0,0,BG524/BG523)</f>
        <v>0</v>
      </c>
      <c r="BH525" s="343">
        <f t="shared" si="1875"/>
        <v>0</v>
      </c>
      <c r="BI525" s="343">
        <f t="shared" si="1875"/>
        <v>0</v>
      </c>
      <c r="BJ525" s="343">
        <f t="shared" si="1875"/>
        <v>0</v>
      </c>
      <c r="BK525" s="343">
        <f t="shared" si="1875"/>
        <v>0</v>
      </c>
      <c r="BL525" s="343">
        <f t="shared" si="1875"/>
        <v>0</v>
      </c>
      <c r="BM525" s="343">
        <f t="shared" si="1875"/>
        <v>0</v>
      </c>
      <c r="BN525" s="257">
        <f t="shared" si="1875"/>
        <v>0</v>
      </c>
      <c r="BO525" s="346">
        <f t="shared" si="1875"/>
        <v>0</v>
      </c>
      <c r="BP525" s="346">
        <f t="shared" si="1875"/>
        <v>0</v>
      </c>
      <c r="BQ525" s="346">
        <f t="shared" si="1875"/>
        <v>0</v>
      </c>
      <c r="BR525" s="346">
        <f t="shared" si="1875"/>
        <v>0</v>
      </c>
      <c r="BS525" s="50"/>
      <c r="BT525" s="94"/>
      <c r="BU525" s="95"/>
      <c r="BV525" s="96"/>
      <c r="BW525" s="316" t="s">
        <v>249</v>
      </c>
      <c r="BX525" s="257">
        <f t="shared" ref="BX525:CI525" si="1876">IF(BX523=0,0,BX524/BX523)</f>
        <v>0</v>
      </c>
      <c r="BY525" s="343">
        <f t="shared" si="1876"/>
        <v>0</v>
      </c>
      <c r="BZ525" s="343">
        <f t="shared" si="1876"/>
        <v>0</v>
      </c>
      <c r="CA525" s="343">
        <f t="shared" si="1876"/>
        <v>0</v>
      </c>
      <c r="CB525" s="343">
        <f t="shared" si="1876"/>
        <v>0</v>
      </c>
      <c r="CC525" s="343">
        <f t="shared" si="1876"/>
        <v>0</v>
      </c>
      <c r="CD525" s="343">
        <f t="shared" si="1876"/>
        <v>0</v>
      </c>
      <c r="CE525" s="257">
        <f t="shared" si="1876"/>
        <v>0</v>
      </c>
      <c r="CF525" s="346">
        <f t="shared" si="1876"/>
        <v>0</v>
      </c>
      <c r="CG525" s="346">
        <f t="shared" si="1876"/>
        <v>0</v>
      </c>
      <c r="CH525" s="346">
        <f t="shared" si="1876"/>
        <v>0</v>
      </c>
      <c r="CI525" s="346">
        <f t="shared" si="1876"/>
        <v>0</v>
      </c>
      <c r="CJ525" s="50"/>
      <c r="CK525" s="94"/>
      <c r="CL525" s="95"/>
      <c r="CM525" s="96"/>
      <c r="CN525" s="316" t="s">
        <v>249</v>
      </c>
      <c r="CO525" s="257">
        <f t="shared" ref="CO525:CZ525" si="1877">IF(CO523=0,0,CO524/CO523)</f>
        <v>0</v>
      </c>
      <c r="CP525" s="343">
        <f t="shared" si="1877"/>
        <v>0</v>
      </c>
      <c r="CQ525" s="343">
        <f t="shared" si="1877"/>
        <v>0</v>
      </c>
      <c r="CR525" s="343">
        <f t="shared" si="1877"/>
        <v>0</v>
      </c>
      <c r="CS525" s="343">
        <f t="shared" si="1877"/>
        <v>0</v>
      </c>
      <c r="CT525" s="343">
        <f t="shared" si="1877"/>
        <v>0</v>
      </c>
      <c r="CU525" s="343">
        <f t="shared" si="1877"/>
        <v>0</v>
      </c>
      <c r="CV525" s="257">
        <f t="shared" si="1877"/>
        <v>0</v>
      </c>
      <c r="CW525" s="346">
        <f t="shared" si="1877"/>
        <v>0</v>
      </c>
      <c r="CX525" s="346">
        <f t="shared" si="1877"/>
        <v>0</v>
      </c>
      <c r="CY525" s="346">
        <f t="shared" si="1877"/>
        <v>0</v>
      </c>
      <c r="CZ525" s="346">
        <f t="shared" si="1877"/>
        <v>0</v>
      </c>
      <c r="DA525" s="50"/>
      <c r="DB525" s="94"/>
      <c r="DC525" s="95"/>
      <c r="DD525" s="96"/>
      <c r="DE525" s="316" t="s">
        <v>249</v>
      </c>
      <c r="DF525" s="257">
        <f t="shared" ref="DF525" si="1878">IF(DF523=0,0,DF524/DF523)</f>
        <v>0</v>
      </c>
      <c r="DG525" s="50"/>
    </row>
    <row r="526" spans="1:111" s="14" customFormat="1" ht="15" customHeight="1">
      <c r="A526" s="50"/>
      <c r="B526" s="94"/>
      <c r="C526" s="95" t="s">
        <v>94</v>
      </c>
      <c r="D526" s="96"/>
      <c r="E526" s="316" t="s">
        <v>22</v>
      </c>
      <c r="F526" s="69"/>
      <c r="G526" s="77"/>
      <c r="H526" s="69"/>
      <c r="I526" s="77"/>
      <c r="J526" s="69"/>
      <c r="K526" s="77"/>
      <c r="L526" s="69"/>
      <c r="M526" s="77"/>
      <c r="N526" s="67"/>
      <c r="O526" s="75"/>
      <c r="P526" s="67"/>
      <c r="Q526" s="75"/>
      <c r="R526" s="50"/>
      <c r="S526" s="94"/>
      <c r="T526" s="95" t="s">
        <v>94</v>
      </c>
      <c r="U526" s="96"/>
      <c r="V526" s="316" t="s">
        <v>22</v>
      </c>
      <c r="W526" s="69"/>
      <c r="X526" s="77"/>
      <c r="Y526" s="69"/>
      <c r="Z526" s="77"/>
      <c r="AA526" s="69"/>
      <c r="AB526" s="77"/>
      <c r="AC526" s="69"/>
      <c r="AD526" s="77"/>
      <c r="AE526" s="67"/>
      <c r="AF526" s="75"/>
      <c r="AG526" s="67"/>
      <c r="AH526" s="75"/>
      <c r="AI526" s="50"/>
      <c r="AJ526" s="94"/>
      <c r="AK526" s="95" t="s">
        <v>94</v>
      </c>
      <c r="AL526" s="96"/>
      <c r="AM526" s="316" t="s">
        <v>22</v>
      </c>
      <c r="AN526" s="257"/>
      <c r="AO526" s="257"/>
      <c r="AP526" s="257"/>
      <c r="AQ526" s="257"/>
      <c r="AR526" s="257"/>
      <c r="AS526" s="257"/>
      <c r="AT526" s="257"/>
      <c r="AU526" s="257"/>
      <c r="AV526" s="258"/>
      <c r="AW526" s="258"/>
      <c r="AX526" s="258"/>
      <c r="AY526" s="258"/>
      <c r="AZ526" s="50"/>
      <c r="BA526" s="268"/>
      <c r="BB526" s="48"/>
      <c r="BC526" s="94"/>
      <c r="BD526" s="95" t="s">
        <v>94</v>
      </c>
      <c r="BE526" s="96"/>
      <c r="BF526" s="316" t="s">
        <v>22</v>
      </c>
      <c r="BG526" s="257">
        <f t="shared" ref="BG526:BG527" si="1879">F526</f>
        <v>0</v>
      </c>
      <c r="BH526" s="257">
        <f>G526+BG526</f>
        <v>0</v>
      </c>
      <c r="BI526" s="257">
        <f>H526+BH526</f>
        <v>0</v>
      </c>
      <c r="BJ526" s="257">
        <f>I526+BI526</f>
        <v>0</v>
      </c>
      <c r="BK526" s="257">
        <f>J526+BJ526</f>
        <v>0</v>
      </c>
      <c r="BL526" s="257">
        <f>K526+BK526</f>
        <v>0</v>
      </c>
      <c r="BM526" s="257">
        <f>L526+BL526</f>
        <v>0</v>
      </c>
      <c r="BN526" s="257">
        <f>M526+BM526</f>
        <v>0</v>
      </c>
      <c r="BO526" s="258">
        <f>N526+BN526</f>
        <v>0</v>
      </c>
      <c r="BP526" s="258">
        <f>O526+BO526</f>
        <v>0</v>
      </c>
      <c r="BQ526" s="258">
        <f>P526+BP526</f>
        <v>0</v>
      </c>
      <c r="BR526" s="258">
        <f>Q526+BQ526</f>
        <v>0</v>
      </c>
      <c r="BS526" s="50"/>
      <c r="BT526" s="94"/>
      <c r="BU526" s="95" t="s">
        <v>94</v>
      </c>
      <c r="BV526" s="96"/>
      <c r="BW526" s="316" t="s">
        <v>22</v>
      </c>
      <c r="BX526" s="257">
        <f t="shared" ref="BX526:BX527" si="1880">W526</f>
        <v>0</v>
      </c>
      <c r="BY526" s="257">
        <f>X526+BX526</f>
        <v>0</v>
      </c>
      <c r="BZ526" s="257">
        <f>Y526+BY526</f>
        <v>0</v>
      </c>
      <c r="CA526" s="257">
        <f>Z526+BZ526</f>
        <v>0</v>
      </c>
      <c r="CB526" s="257">
        <f>AA526+CA526</f>
        <v>0</v>
      </c>
      <c r="CC526" s="257">
        <f>AB526+CB526</f>
        <v>0</v>
      </c>
      <c r="CD526" s="257">
        <f>AC526+CC526</f>
        <v>0</v>
      </c>
      <c r="CE526" s="257">
        <f>AD526+CD526</f>
        <v>0</v>
      </c>
      <c r="CF526" s="258">
        <f>AE526+CE526</f>
        <v>0</v>
      </c>
      <c r="CG526" s="258">
        <f>AF526+CF526</f>
        <v>0</v>
      </c>
      <c r="CH526" s="258">
        <f>AG526+CG526</f>
        <v>0</v>
      </c>
      <c r="CI526" s="258">
        <f>AH526+CH526</f>
        <v>0</v>
      </c>
      <c r="CJ526" s="50"/>
      <c r="CK526" s="94"/>
      <c r="CL526" s="95" t="s">
        <v>94</v>
      </c>
      <c r="CM526" s="96"/>
      <c r="CN526" s="316" t="s">
        <v>22</v>
      </c>
      <c r="CO526" s="257">
        <f t="shared" ref="CO526:CO527" si="1881">AN526</f>
        <v>0</v>
      </c>
      <c r="CP526" s="257">
        <f>AO526+CO526</f>
        <v>0</v>
      </c>
      <c r="CQ526" s="257">
        <f>AP526+CP526</f>
        <v>0</v>
      </c>
      <c r="CR526" s="257">
        <f>AQ526+CQ526</f>
        <v>0</v>
      </c>
      <c r="CS526" s="257">
        <f>AR526+CR526</f>
        <v>0</v>
      </c>
      <c r="CT526" s="257">
        <f>AS526+CS526</f>
        <v>0</v>
      </c>
      <c r="CU526" s="257">
        <f>AT526+CT526</f>
        <v>0</v>
      </c>
      <c r="CV526" s="257">
        <f>AU526+CU526</f>
        <v>0</v>
      </c>
      <c r="CW526" s="258">
        <f>AV526+CV526</f>
        <v>0</v>
      </c>
      <c r="CX526" s="258">
        <f>AW526+CW526</f>
        <v>0</v>
      </c>
      <c r="CY526" s="258">
        <f>AX526+CX526</f>
        <v>0</v>
      </c>
      <c r="CZ526" s="258">
        <f>AY526+CY526</f>
        <v>0</v>
      </c>
      <c r="DA526" s="50"/>
      <c r="DB526" s="94"/>
      <c r="DC526" s="95" t="s">
        <v>94</v>
      </c>
      <c r="DD526" s="96"/>
      <c r="DE526" s="316" t="s">
        <v>22</v>
      </c>
      <c r="DF526" s="257"/>
      <c r="DG526" s="50"/>
    </row>
    <row r="527" spans="1:111" s="14" customFormat="1" ht="15" customHeight="1">
      <c r="A527" s="50"/>
      <c r="B527" s="94"/>
      <c r="C527" s="95"/>
      <c r="D527" s="96"/>
      <c r="E527" s="316" t="s">
        <v>140</v>
      </c>
      <c r="F527" s="69"/>
      <c r="G527" s="77"/>
      <c r="H527" s="69"/>
      <c r="I527" s="77"/>
      <c r="J527" s="69"/>
      <c r="K527" s="77"/>
      <c r="L527" s="69"/>
      <c r="M527" s="77"/>
      <c r="N527" s="67"/>
      <c r="O527" s="75"/>
      <c r="P527" s="67"/>
      <c r="Q527" s="75"/>
      <c r="R527" s="50"/>
      <c r="S527" s="94"/>
      <c r="T527" s="95"/>
      <c r="U527" s="96"/>
      <c r="V527" s="316" t="s">
        <v>140</v>
      </c>
      <c r="W527" s="69"/>
      <c r="X527" s="77"/>
      <c r="Y527" s="69"/>
      <c r="Z527" s="77"/>
      <c r="AA527" s="69"/>
      <c r="AB527" s="77"/>
      <c r="AC527" s="69"/>
      <c r="AD527" s="77"/>
      <c r="AE527" s="67"/>
      <c r="AF527" s="75"/>
      <c r="AG527" s="67"/>
      <c r="AH527" s="75"/>
      <c r="AI527" s="50"/>
      <c r="AJ527" s="94"/>
      <c r="AK527" s="95"/>
      <c r="AL527" s="96"/>
      <c r="AM527" s="316" t="s">
        <v>140</v>
      </c>
      <c r="AN527" s="257"/>
      <c r="AO527" s="257"/>
      <c r="AP527" s="257"/>
      <c r="AQ527" s="257"/>
      <c r="AR527" s="257"/>
      <c r="AS527" s="257"/>
      <c r="AT527" s="257"/>
      <c r="AU527" s="257"/>
      <c r="AV527" s="258"/>
      <c r="AW527" s="258"/>
      <c r="AX527" s="258"/>
      <c r="AY527" s="258"/>
      <c r="AZ527" s="50"/>
      <c r="BA527" s="268"/>
      <c r="BB527" s="48"/>
      <c r="BC527" s="94"/>
      <c r="BD527" s="95"/>
      <c r="BE527" s="96"/>
      <c r="BF527" s="316" t="s">
        <v>140</v>
      </c>
      <c r="BG527" s="257">
        <f t="shared" si="1879"/>
        <v>0</v>
      </c>
      <c r="BH527" s="257">
        <f>G527+BG527</f>
        <v>0</v>
      </c>
      <c r="BI527" s="257">
        <f>H527+BH527</f>
        <v>0</v>
      </c>
      <c r="BJ527" s="257">
        <f>I527+BI527</f>
        <v>0</v>
      </c>
      <c r="BK527" s="257">
        <f>J527+BJ527</f>
        <v>0</v>
      </c>
      <c r="BL527" s="257">
        <f>K527+BK527</f>
        <v>0</v>
      </c>
      <c r="BM527" s="257">
        <f>L527+BL527</f>
        <v>0</v>
      </c>
      <c r="BN527" s="257">
        <f>M527+BM527</f>
        <v>0</v>
      </c>
      <c r="BO527" s="258">
        <f>N527+BN527</f>
        <v>0</v>
      </c>
      <c r="BP527" s="258">
        <f>O527+BO527</f>
        <v>0</v>
      </c>
      <c r="BQ527" s="258">
        <f>P527+BP527</f>
        <v>0</v>
      </c>
      <c r="BR527" s="258">
        <f>Q527+BQ527</f>
        <v>0</v>
      </c>
      <c r="BS527" s="50"/>
      <c r="BT527" s="94"/>
      <c r="BU527" s="95"/>
      <c r="BV527" s="96"/>
      <c r="BW527" s="316" t="s">
        <v>140</v>
      </c>
      <c r="BX527" s="257">
        <f t="shared" si="1880"/>
        <v>0</v>
      </c>
      <c r="BY527" s="257">
        <f>X527+BX527</f>
        <v>0</v>
      </c>
      <c r="BZ527" s="257">
        <f>Y527+BY527</f>
        <v>0</v>
      </c>
      <c r="CA527" s="257">
        <f>Z527+BZ527</f>
        <v>0</v>
      </c>
      <c r="CB527" s="257">
        <f>AA527+CA527</f>
        <v>0</v>
      </c>
      <c r="CC527" s="257">
        <f>AB527+CB527</f>
        <v>0</v>
      </c>
      <c r="CD527" s="257">
        <f>AC527+CC527</f>
        <v>0</v>
      </c>
      <c r="CE527" s="257">
        <f>AD527+CD527</f>
        <v>0</v>
      </c>
      <c r="CF527" s="258">
        <f>AE527+CE527</f>
        <v>0</v>
      </c>
      <c r="CG527" s="258">
        <f>AF527+CF527</f>
        <v>0</v>
      </c>
      <c r="CH527" s="258">
        <f>AG527+CG527</f>
        <v>0</v>
      </c>
      <c r="CI527" s="258">
        <f>AH527+CH527</f>
        <v>0</v>
      </c>
      <c r="CJ527" s="50"/>
      <c r="CK527" s="94"/>
      <c r="CL527" s="95"/>
      <c r="CM527" s="96"/>
      <c r="CN527" s="316" t="s">
        <v>140</v>
      </c>
      <c r="CO527" s="257">
        <f t="shared" si="1881"/>
        <v>0</v>
      </c>
      <c r="CP527" s="257">
        <f>AO527+CO527</f>
        <v>0</v>
      </c>
      <c r="CQ527" s="257">
        <f>AP527+CP527</f>
        <v>0</v>
      </c>
      <c r="CR527" s="257">
        <f>AQ527+CQ527</f>
        <v>0</v>
      </c>
      <c r="CS527" s="257">
        <f>AR527+CR527</f>
        <v>0</v>
      </c>
      <c r="CT527" s="257">
        <f>AS527+CS527</f>
        <v>0</v>
      </c>
      <c r="CU527" s="257">
        <f>AT527+CT527</f>
        <v>0</v>
      </c>
      <c r="CV527" s="257">
        <f>AU527+CU527</f>
        <v>0</v>
      </c>
      <c r="CW527" s="258">
        <f>AV527+CV527</f>
        <v>0</v>
      </c>
      <c r="CX527" s="258">
        <f>AW527+CW527</f>
        <v>0</v>
      </c>
      <c r="CY527" s="258">
        <f>AX527+CX527</f>
        <v>0</v>
      </c>
      <c r="CZ527" s="258">
        <f>AY527+CY527</f>
        <v>0</v>
      </c>
      <c r="DA527" s="50"/>
      <c r="DB527" s="94"/>
      <c r="DC527" s="95"/>
      <c r="DD527" s="96"/>
      <c r="DE527" s="316" t="s">
        <v>140</v>
      </c>
      <c r="DF527" s="257"/>
      <c r="DG527" s="50"/>
    </row>
    <row r="528" spans="1:111" s="14" customFormat="1" ht="15" customHeight="1">
      <c r="A528" s="50"/>
      <c r="B528" s="94"/>
      <c r="C528" s="95"/>
      <c r="D528" s="96"/>
      <c r="E528" s="316" t="s">
        <v>249</v>
      </c>
      <c r="F528" s="69">
        <f t="shared" si="1845"/>
        <v>0</v>
      </c>
      <c r="G528" s="77">
        <f t="shared" si="1845"/>
        <v>0</v>
      </c>
      <c r="H528" s="69">
        <f t="shared" si="1845"/>
        <v>0</v>
      </c>
      <c r="I528" s="77">
        <f t="shared" si="1845"/>
        <v>0</v>
      </c>
      <c r="J528" s="69">
        <f t="shared" si="1845"/>
        <v>0</v>
      </c>
      <c r="K528" s="77">
        <f t="shared" si="1845"/>
        <v>0</v>
      </c>
      <c r="L528" s="69">
        <f t="shared" si="1845"/>
        <v>0</v>
      </c>
      <c r="M528" s="77">
        <f t="shared" si="1845"/>
        <v>0</v>
      </c>
      <c r="N528" s="67">
        <f t="shared" si="1845"/>
        <v>0</v>
      </c>
      <c r="O528" s="75">
        <f t="shared" si="1845"/>
        <v>0</v>
      </c>
      <c r="P528" s="67">
        <f t="shared" si="1845"/>
        <v>0</v>
      </c>
      <c r="Q528" s="75">
        <f t="shared" si="1845"/>
        <v>0</v>
      </c>
      <c r="R528" s="50"/>
      <c r="S528" s="94"/>
      <c r="T528" s="95"/>
      <c r="U528" s="96"/>
      <c r="V528" s="316" t="s">
        <v>249</v>
      </c>
      <c r="W528" s="69">
        <f t="shared" ref="W528:AH528" si="1882">IF(W526=0,0,W527/W526)</f>
        <v>0</v>
      </c>
      <c r="X528" s="77">
        <f t="shared" si="1882"/>
        <v>0</v>
      </c>
      <c r="Y528" s="69">
        <f t="shared" si="1882"/>
        <v>0</v>
      </c>
      <c r="Z528" s="77">
        <f t="shared" si="1882"/>
        <v>0</v>
      </c>
      <c r="AA528" s="69">
        <f t="shared" si="1882"/>
        <v>0</v>
      </c>
      <c r="AB528" s="77">
        <f t="shared" si="1882"/>
        <v>0</v>
      </c>
      <c r="AC528" s="69">
        <f t="shared" si="1882"/>
        <v>0</v>
      </c>
      <c r="AD528" s="77">
        <f t="shared" si="1882"/>
        <v>0</v>
      </c>
      <c r="AE528" s="67">
        <f t="shared" si="1882"/>
        <v>0</v>
      </c>
      <c r="AF528" s="75">
        <f t="shared" si="1882"/>
        <v>0</v>
      </c>
      <c r="AG528" s="67">
        <f t="shared" si="1882"/>
        <v>0</v>
      </c>
      <c r="AH528" s="75">
        <f t="shared" si="1882"/>
        <v>0</v>
      </c>
      <c r="AI528" s="50"/>
      <c r="AJ528" s="94"/>
      <c r="AK528" s="95"/>
      <c r="AL528" s="96"/>
      <c r="AM528" s="316" t="s">
        <v>249</v>
      </c>
      <c r="AN528" s="257">
        <f t="shared" ref="AN528:AY528" si="1883">IF(AN526=0,0,AN527/AN526)</f>
        <v>0</v>
      </c>
      <c r="AO528" s="257">
        <f t="shared" si="1883"/>
        <v>0</v>
      </c>
      <c r="AP528" s="257">
        <f t="shared" si="1883"/>
        <v>0</v>
      </c>
      <c r="AQ528" s="257">
        <f t="shared" si="1883"/>
        <v>0</v>
      </c>
      <c r="AR528" s="257">
        <f t="shared" si="1883"/>
        <v>0</v>
      </c>
      <c r="AS528" s="257">
        <f t="shared" si="1883"/>
        <v>0</v>
      </c>
      <c r="AT528" s="257">
        <f t="shared" si="1883"/>
        <v>0</v>
      </c>
      <c r="AU528" s="257">
        <f t="shared" si="1883"/>
        <v>0</v>
      </c>
      <c r="AV528" s="258">
        <f t="shared" si="1883"/>
        <v>0</v>
      </c>
      <c r="AW528" s="258">
        <f t="shared" si="1883"/>
        <v>0</v>
      </c>
      <c r="AX528" s="258">
        <f t="shared" si="1883"/>
        <v>0</v>
      </c>
      <c r="AY528" s="258">
        <f t="shared" si="1883"/>
        <v>0</v>
      </c>
      <c r="AZ528" s="50"/>
      <c r="BA528" s="268"/>
      <c r="BB528" s="48"/>
      <c r="BC528" s="94"/>
      <c r="BD528" s="95"/>
      <c r="BE528" s="96"/>
      <c r="BF528" s="316" t="s">
        <v>249</v>
      </c>
      <c r="BG528" s="257">
        <f t="shared" ref="BG528:BR528" si="1884">IF(BG526=0,0,BG527/BG526)</f>
        <v>0</v>
      </c>
      <c r="BH528" s="257">
        <f t="shared" si="1884"/>
        <v>0</v>
      </c>
      <c r="BI528" s="257">
        <f t="shared" si="1884"/>
        <v>0</v>
      </c>
      <c r="BJ528" s="257">
        <f t="shared" si="1884"/>
        <v>0</v>
      </c>
      <c r="BK528" s="257">
        <f t="shared" si="1884"/>
        <v>0</v>
      </c>
      <c r="BL528" s="257">
        <f t="shared" si="1884"/>
        <v>0</v>
      </c>
      <c r="BM528" s="257">
        <f t="shared" si="1884"/>
        <v>0</v>
      </c>
      <c r="BN528" s="257">
        <f t="shared" si="1884"/>
        <v>0</v>
      </c>
      <c r="BO528" s="258">
        <f t="shared" si="1884"/>
        <v>0</v>
      </c>
      <c r="BP528" s="258">
        <f t="shared" si="1884"/>
        <v>0</v>
      </c>
      <c r="BQ528" s="258">
        <f t="shared" si="1884"/>
        <v>0</v>
      </c>
      <c r="BR528" s="258">
        <f t="shared" si="1884"/>
        <v>0</v>
      </c>
      <c r="BS528" s="50"/>
      <c r="BT528" s="94"/>
      <c r="BU528" s="95"/>
      <c r="BV528" s="96"/>
      <c r="BW528" s="316" t="s">
        <v>249</v>
      </c>
      <c r="BX528" s="257">
        <f t="shared" ref="BX528:CI528" si="1885">IF(BX526=0,0,BX527/BX526)</f>
        <v>0</v>
      </c>
      <c r="BY528" s="257">
        <f t="shared" si="1885"/>
        <v>0</v>
      </c>
      <c r="BZ528" s="257">
        <f t="shared" si="1885"/>
        <v>0</v>
      </c>
      <c r="CA528" s="257">
        <f t="shared" si="1885"/>
        <v>0</v>
      </c>
      <c r="CB528" s="257">
        <f t="shared" si="1885"/>
        <v>0</v>
      </c>
      <c r="CC528" s="257">
        <f t="shared" si="1885"/>
        <v>0</v>
      </c>
      <c r="CD528" s="257">
        <f t="shared" si="1885"/>
        <v>0</v>
      </c>
      <c r="CE528" s="257">
        <f t="shared" si="1885"/>
        <v>0</v>
      </c>
      <c r="CF528" s="258">
        <f t="shared" si="1885"/>
        <v>0</v>
      </c>
      <c r="CG528" s="258">
        <f t="shared" si="1885"/>
        <v>0</v>
      </c>
      <c r="CH528" s="258">
        <f t="shared" si="1885"/>
        <v>0</v>
      </c>
      <c r="CI528" s="258">
        <f t="shared" si="1885"/>
        <v>0</v>
      </c>
      <c r="CJ528" s="50"/>
      <c r="CK528" s="94"/>
      <c r="CL528" s="95"/>
      <c r="CM528" s="96"/>
      <c r="CN528" s="316" t="s">
        <v>249</v>
      </c>
      <c r="CO528" s="257">
        <f t="shared" ref="CO528:CZ528" si="1886">IF(CO526=0,0,CO527/CO526)</f>
        <v>0</v>
      </c>
      <c r="CP528" s="257">
        <f t="shared" si="1886"/>
        <v>0</v>
      </c>
      <c r="CQ528" s="257">
        <f t="shared" si="1886"/>
        <v>0</v>
      </c>
      <c r="CR528" s="257">
        <f t="shared" si="1886"/>
        <v>0</v>
      </c>
      <c r="CS528" s="257">
        <f t="shared" si="1886"/>
        <v>0</v>
      </c>
      <c r="CT528" s="257">
        <f t="shared" si="1886"/>
        <v>0</v>
      </c>
      <c r="CU528" s="257">
        <f t="shared" si="1886"/>
        <v>0</v>
      </c>
      <c r="CV528" s="257">
        <f t="shared" si="1886"/>
        <v>0</v>
      </c>
      <c r="CW528" s="258">
        <f t="shared" si="1886"/>
        <v>0</v>
      </c>
      <c r="CX528" s="258">
        <f t="shared" si="1886"/>
        <v>0</v>
      </c>
      <c r="CY528" s="258">
        <f t="shared" si="1886"/>
        <v>0</v>
      </c>
      <c r="CZ528" s="258">
        <f t="shared" si="1886"/>
        <v>0</v>
      </c>
      <c r="DA528" s="50"/>
      <c r="DB528" s="94"/>
      <c r="DC528" s="95"/>
      <c r="DD528" s="96"/>
      <c r="DE528" s="316" t="s">
        <v>249</v>
      </c>
      <c r="DF528" s="257">
        <f t="shared" ref="DF528" si="1887">IF(DF526=0,0,DF527/DF526)</f>
        <v>0</v>
      </c>
      <c r="DG528" s="50"/>
    </row>
    <row r="529" spans="1:111" s="14" customFormat="1" ht="15" customHeight="1">
      <c r="A529" s="50"/>
      <c r="B529" s="94"/>
      <c r="C529" s="95" t="s">
        <v>95</v>
      </c>
      <c r="D529" s="96"/>
      <c r="E529" s="316" t="s">
        <v>22</v>
      </c>
      <c r="F529" s="69"/>
      <c r="G529" s="86"/>
      <c r="H529" s="81"/>
      <c r="I529" s="86"/>
      <c r="J529" s="81"/>
      <c r="K529" s="86"/>
      <c r="L529" s="81"/>
      <c r="M529" s="77"/>
      <c r="N529" s="66"/>
      <c r="O529" s="74"/>
      <c r="P529" s="66"/>
      <c r="Q529" s="74"/>
      <c r="R529" s="50"/>
      <c r="S529" s="94"/>
      <c r="T529" s="95" t="s">
        <v>95</v>
      </c>
      <c r="U529" s="96"/>
      <c r="V529" s="316" t="s">
        <v>22</v>
      </c>
      <c r="W529" s="69"/>
      <c r="X529" s="86"/>
      <c r="Y529" s="81"/>
      <c r="Z529" s="86"/>
      <c r="AA529" s="81"/>
      <c r="AB529" s="86"/>
      <c r="AC529" s="81"/>
      <c r="AD529" s="77"/>
      <c r="AE529" s="66"/>
      <c r="AF529" s="74"/>
      <c r="AG529" s="66"/>
      <c r="AH529" s="74"/>
      <c r="AI529" s="50"/>
      <c r="AJ529" s="94"/>
      <c r="AK529" s="95" t="s">
        <v>95</v>
      </c>
      <c r="AL529" s="96"/>
      <c r="AM529" s="316" t="s">
        <v>22</v>
      </c>
      <c r="AN529" s="257"/>
      <c r="AO529" s="343"/>
      <c r="AP529" s="343"/>
      <c r="AQ529" s="343"/>
      <c r="AR529" s="343"/>
      <c r="AS529" s="343"/>
      <c r="AT529" s="343"/>
      <c r="AU529" s="257"/>
      <c r="AV529" s="346"/>
      <c r="AW529" s="346"/>
      <c r="AX529" s="346"/>
      <c r="AY529" s="346"/>
      <c r="AZ529" s="50"/>
      <c r="BA529" s="268"/>
      <c r="BB529" s="48"/>
      <c r="BC529" s="94"/>
      <c r="BD529" s="95" t="s">
        <v>95</v>
      </c>
      <c r="BE529" s="96"/>
      <c r="BF529" s="316" t="s">
        <v>22</v>
      </c>
      <c r="BG529" s="257">
        <f t="shared" ref="BG529:BG530" si="1888">F529</f>
        <v>0</v>
      </c>
      <c r="BH529" s="343">
        <f>G529+BG529</f>
        <v>0</v>
      </c>
      <c r="BI529" s="343">
        <f>H529+BH529</f>
        <v>0</v>
      </c>
      <c r="BJ529" s="343">
        <f>I529+BI529</f>
        <v>0</v>
      </c>
      <c r="BK529" s="343">
        <f>J529+BJ529</f>
        <v>0</v>
      </c>
      <c r="BL529" s="343">
        <f>K529+BK529</f>
        <v>0</v>
      </c>
      <c r="BM529" s="343">
        <f>L529+BL529</f>
        <v>0</v>
      </c>
      <c r="BN529" s="257">
        <f>M529+BM529</f>
        <v>0</v>
      </c>
      <c r="BO529" s="346">
        <f>N529+BN529</f>
        <v>0</v>
      </c>
      <c r="BP529" s="346">
        <f>O529+BO529</f>
        <v>0</v>
      </c>
      <c r="BQ529" s="346">
        <f>P529+BP529</f>
        <v>0</v>
      </c>
      <c r="BR529" s="346">
        <f>Q529+BQ529</f>
        <v>0</v>
      </c>
      <c r="BS529" s="50"/>
      <c r="BT529" s="94"/>
      <c r="BU529" s="95" t="s">
        <v>95</v>
      </c>
      <c r="BV529" s="96"/>
      <c r="BW529" s="316" t="s">
        <v>22</v>
      </c>
      <c r="BX529" s="257">
        <f t="shared" ref="BX529:BX530" si="1889">W529</f>
        <v>0</v>
      </c>
      <c r="BY529" s="343">
        <f>X529+BX529</f>
        <v>0</v>
      </c>
      <c r="BZ529" s="343">
        <f>Y529+BY529</f>
        <v>0</v>
      </c>
      <c r="CA529" s="343">
        <f>Z529+BZ529</f>
        <v>0</v>
      </c>
      <c r="CB529" s="343">
        <f>AA529+CA529</f>
        <v>0</v>
      </c>
      <c r="CC529" s="343">
        <f>AB529+CB529</f>
        <v>0</v>
      </c>
      <c r="CD529" s="343">
        <f>AC529+CC529</f>
        <v>0</v>
      </c>
      <c r="CE529" s="257">
        <f>AD529+CD529</f>
        <v>0</v>
      </c>
      <c r="CF529" s="346">
        <f>AE529+CE529</f>
        <v>0</v>
      </c>
      <c r="CG529" s="346">
        <f>AF529+CF529</f>
        <v>0</v>
      </c>
      <c r="CH529" s="346">
        <f>AG529+CG529</f>
        <v>0</v>
      </c>
      <c r="CI529" s="346">
        <f>AH529+CH529</f>
        <v>0</v>
      </c>
      <c r="CJ529" s="50"/>
      <c r="CK529" s="94"/>
      <c r="CL529" s="95" t="s">
        <v>95</v>
      </c>
      <c r="CM529" s="96"/>
      <c r="CN529" s="316" t="s">
        <v>22</v>
      </c>
      <c r="CO529" s="257">
        <f t="shared" ref="CO529:CO530" si="1890">AN529</f>
        <v>0</v>
      </c>
      <c r="CP529" s="343">
        <f>AO529+CO529</f>
        <v>0</v>
      </c>
      <c r="CQ529" s="343">
        <f>AP529+CP529</f>
        <v>0</v>
      </c>
      <c r="CR529" s="343">
        <f>AQ529+CQ529</f>
        <v>0</v>
      </c>
      <c r="CS529" s="343">
        <f>AR529+CR529</f>
        <v>0</v>
      </c>
      <c r="CT529" s="343">
        <f>AS529+CS529</f>
        <v>0</v>
      </c>
      <c r="CU529" s="343">
        <f>AT529+CT529</f>
        <v>0</v>
      </c>
      <c r="CV529" s="257">
        <f>AU529+CU529</f>
        <v>0</v>
      </c>
      <c r="CW529" s="346">
        <f>AV529+CV529</f>
        <v>0</v>
      </c>
      <c r="CX529" s="346">
        <f>AW529+CW529</f>
        <v>0</v>
      </c>
      <c r="CY529" s="346">
        <f>AX529+CX529</f>
        <v>0</v>
      </c>
      <c r="CZ529" s="346">
        <f>AY529+CY529</f>
        <v>0</v>
      </c>
      <c r="DA529" s="50"/>
      <c r="DB529" s="94"/>
      <c r="DC529" s="95" t="s">
        <v>95</v>
      </c>
      <c r="DD529" s="96"/>
      <c r="DE529" s="316" t="s">
        <v>22</v>
      </c>
      <c r="DF529" s="257"/>
      <c r="DG529" s="50"/>
    </row>
    <row r="530" spans="1:111" s="14" customFormat="1" ht="15" customHeight="1">
      <c r="A530" s="50"/>
      <c r="B530" s="94"/>
      <c r="C530" s="95"/>
      <c r="D530" s="96"/>
      <c r="E530" s="316" t="s">
        <v>140</v>
      </c>
      <c r="F530" s="69"/>
      <c r="G530" s="86"/>
      <c r="H530" s="81"/>
      <c r="I530" s="86"/>
      <c r="J530" s="81"/>
      <c r="K530" s="86"/>
      <c r="L530" s="81"/>
      <c r="M530" s="77"/>
      <c r="N530" s="66"/>
      <c r="O530" s="74"/>
      <c r="P530" s="66"/>
      <c r="Q530" s="74"/>
      <c r="R530" s="50"/>
      <c r="S530" s="94"/>
      <c r="T530" s="95"/>
      <c r="U530" s="96"/>
      <c r="V530" s="316" t="s">
        <v>140</v>
      </c>
      <c r="W530" s="69"/>
      <c r="X530" s="86"/>
      <c r="Y530" s="81"/>
      <c r="Z530" s="86"/>
      <c r="AA530" s="81"/>
      <c r="AB530" s="86"/>
      <c r="AC530" s="81"/>
      <c r="AD530" s="77"/>
      <c r="AE530" s="66"/>
      <c r="AF530" s="74"/>
      <c r="AG530" s="66"/>
      <c r="AH530" s="74"/>
      <c r="AI530" s="50"/>
      <c r="AJ530" s="94"/>
      <c r="AK530" s="95"/>
      <c r="AL530" s="96"/>
      <c r="AM530" s="316" t="s">
        <v>140</v>
      </c>
      <c r="AN530" s="257"/>
      <c r="AO530" s="343"/>
      <c r="AP530" s="343"/>
      <c r="AQ530" s="343"/>
      <c r="AR530" s="343"/>
      <c r="AS530" s="343"/>
      <c r="AT530" s="343"/>
      <c r="AU530" s="257"/>
      <c r="AV530" s="346"/>
      <c r="AW530" s="346"/>
      <c r="AX530" s="346"/>
      <c r="AY530" s="346"/>
      <c r="AZ530" s="50"/>
      <c r="BA530" s="268"/>
      <c r="BB530" s="48"/>
      <c r="BC530" s="94"/>
      <c r="BD530" s="95"/>
      <c r="BE530" s="96"/>
      <c r="BF530" s="316" t="s">
        <v>140</v>
      </c>
      <c r="BG530" s="257">
        <f t="shared" si="1888"/>
        <v>0</v>
      </c>
      <c r="BH530" s="343">
        <f>G530+BG530</f>
        <v>0</v>
      </c>
      <c r="BI530" s="343">
        <f>H530+BH530</f>
        <v>0</v>
      </c>
      <c r="BJ530" s="343">
        <f>I530+BI530</f>
        <v>0</v>
      </c>
      <c r="BK530" s="343">
        <f>J530+BJ530</f>
        <v>0</v>
      </c>
      <c r="BL530" s="343">
        <f>K530+BK530</f>
        <v>0</v>
      </c>
      <c r="BM530" s="343">
        <f>L530+BL530</f>
        <v>0</v>
      </c>
      <c r="BN530" s="257">
        <f>M530+BM530</f>
        <v>0</v>
      </c>
      <c r="BO530" s="346">
        <f>N530+BN530</f>
        <v>0</v>
      </c>
      <c r="BP530" s="346">
        <f>O530+BO530</f>
        <v>0</v>
      </c>
      <c r="BQ530" s="346">
        <f>P530+BP530</f>
        <v>0</v>
      </c>
      <c r="BR530" s="346">
        <f>Q530+BQ530</f>
        <v>0</v>
      </c>
      <c r="BS530" s="50"/>
      <c r="BT530" s="94"/>
      <c r="BU530" s="95"/>
      <c r="BV530" s="96"/>
      <c r="BW530" s="316" t="s">
        <v>140</v>
      </c>
      <c r="BX530" s="257">
        <f t="shared" si="1889"/>
        <v>0</v>
      </c>
      <c r="BY530" s="343">
        <f>X530+BX530</f>
        <v>0</v>
      </c>
      <c r="BZ530" s="343">
        <f>Y530+BY530</f>
        <v>0</v>
      </c>
      <c r="CA530" s="343">
        <f>Z530+BZ530</f>
        <v>0</v>
      </c>
      <c r="CB530" s="343">
        <f>AA530+CA530</f>
        <v>0</v>
      </c>
      <c r="CC530" s="343">
        <f>AB530+CB530</f>
        <v>0</v>
      </c>
      <c r="CD530" s="343">
        <f>AC530+CC530</f>
        <v>0</v>
      </c>
      <c r="CE530" s="257">
        <f>AD530+CD530</f>
        <v>0</v>
      </c>
      <c r="CF530" s="346">
        <f>AE530+CE530</f>
        <v>0</v>
      </c>
      <c r="CG530" s="346">
        <f>AF530+CF530</f>
        <v>0</v>
      </c>
      <c r="CH530" s="346">
        <f>AG530+CG530</f>
        <v>0</v>
      </c>
      <c r="CI530" s="346">
        <f>AH530+CH530</f>
        <v>0</v>
      </c>
      <c r="CJ530" s="50"/>
      <c r="CK530" s="94"/>
      <c r="CL530" s="95"/>
      <c r="CM530" s="96"/>
      <c r="CN530" s="316" t="s">
        <v>140</v>
      </c>
      <c r="CO530" s="257">
        <f t="shared" si="1890"/>
        <v>0</v>
      </c>
      <c r="CP530" s="343">
        <f>AO530+CO530</f>
        <v>0</v>
      </c>
      <c r="CQ530" s="343">
        <f>AP530+CP530</f>
        <v>0</v>
      </c>
      <c r="CR530" s="343">
        <f>AQ530+CQ530</f>
        <v>0</v>
      </c>
      <c r="CS530" s="343">
        <f>AR530+CR530</f>
        <v>0</v>
      </c>
      <c r="CT530" s="343">
        <f>AS530+CS530</f>
        <v>0</v>
      </c>
      <c r="CU530" s="343">
        <f>AT530+CT530</f>
        <v>0</v>
      </c>
      <c r="CV530" s="257">
        <f>AU530+CU530</f>
        <v>0</v>
      </c>
      <c r="CW530" s="346">
        <f>AV530+CV530</f>
        <v>0</v>
      </c>
      <c r="CX530" s="346">
        <f>AW530+CW530</f>
        <v>0</v>
      </c>
      <c r="CY530" s="346">
        <f>AX530+CX530</f>
        <v>0</v>
      </c>
      <c r="CZ530" s="346">
        <f>AY530+CY530</f>
        <v>0</v>
      </c>
      <c r="DA530" s="50"/>
      <c r="DB530" s="94"/>
      <c r="DC530" s="95"/>
      <c r="DD530" s="96"/>
      <c r="DE530" s="316" t="s">
        <v>140</v>
      </c>
      <c r="DF530" s="257"/>
      <c r="DG530" s="50"/>
    </row>
    <row r="531" spans="1:111" s="14" customFormat="1" ht="15" customHeight="1">
      <c r="A531" s="50"/>
      <c r="B531" s="94"/>
      <c r="C531" s="95"/>
      <c r="D531" s="96"/>
      <c r="E531" s="316" t="s">
        <v>249</v>
      </c>
      <c r="F531" s="69">
        <f t="shared" si="1845"/>
        <v>0</v>
      </c>
      <c r="G531" s="86">
        <f t="shared" si="1845"/>
        <v>0</v>
      </c>
      <c r="H531" s="81">
        <f t="shared" si="1845"/>
        <v>0</v>
      </c>
      <c r="I531" s="86">
        <f t="shared" si="1845"/>
        <v>0</v>
      </c>
      <c r="J531" s="81">
        <f t="shared" si="1845"/>
        <v>0</v>
      </c>
      <c r="K531" s="86">
        <f t="shared" si="1845"/>
        <v>0</v>
      </c>
      <c r="L531" s="81">
        <f t="shared" si="1845"/>
        <v>0</v>
      </c>
      <c r="M531" s="77">
        <f t="shared" si="1845"/>
        <v>0</v>
      </c>
      <c r="N531" s="66">
        <f t="shared" si="1845"/>
        <v>0</v>
      </c>
      <c r="O531" s="74">
        <f t="shared" si="1845"/>
        <v>0</v>
      </c>
      <c r="P531" s="66">
        <f t="shared" si="1845"/>
        <v>0</v>
      </c>
      <c r="Q531" s="74">
        <f t="shared" si="1845"/>
        <v>0</v>
      </c>
      <c r="R531" s="50"/>
      <c r="S531" s="94"/>
      <c r="T531" s="95"/>
      <c r="U531" s="96"/>
      <c r="V531" s="316" t="s">
        <v>249</v>
      </c>
      <c r="W531" s="69">
        <f t="shared" ref="W531:AH531" si="1891">IF(W529=0,0,W530/W529)</f>
        <v>0</v>
      </c>
      <c r="X531" s="86">
        <f t="shared" si="1891"/>
        <v>0</v>
      </c>
      <c r="Y531" s="81">
        <f t="shared" si="1891"/>
        <v>0</v>
      </c>
      <c r="Z531" s="86">
        <f t="shared" si="1891"/>
        <v>0</v>
      </c>
      <c r="AA531" s="81">
        <f t="shared" si="1891"/>
        <v>0</v>
      </c>
      <c r="AB531" s="86">
        <f t="shared" si="1891"/>
        <v>0</v>
      </c>
      <c r="AC531" s="81">
        <f t="shared" si="1891"/>
        <v>0</v>
      </c>
      <c r="AD531" s="77">
        <f t="shared" si="1891"/>
        <v>0</v>
      </c>
      <c r="AE531" s="66">
        <f t="shared" si="1891"/>
        <v>0</v>
      </c>
      <c r="AF531" s="74">
        <f t="shared" si="1891"/>
        <v>0</v>
      </c>
      <c r="AG531" s="66">
        <f t="shared" si="1891"/>
        <v>0</v>
      </c>
      <c r="AH531" s="74">
        <f t="shared" si="1891"/>
        <v>0</v>
      </c>
      <c r="AI531" s="50"/>
      <c r="AJ531" s="94"/>
      <c r="AK531" s="95"/>
      <c r="AL531" s="96"/>
      <c r="AM531" s="316" t="s">
        <v>249</v>
      </c>
      <c r="AN531" s="257">
        <f t="shared" ref="AN531:AY531" si="1892">IF(AN529=0,0,AN530/AN529)</f>
        <v>0</v>
      </c>
      <c r="AO531" s="343">
        <f t="shared" si="1892"/>
        <v>0</v>
      </c>
      <c r="AP531" s="343">
        <f t="shared" si="1892"/>
        <v>0</v>
      </c>
      <c r="AQ531" s="343">
        <f t="shared" si="1892"/>
        <v>0</v>
      </c>
      <c r="AR531" s="343">
        <f t="shared" si="1892"/>
        <v>0</v>
      </c>
      <c r="AS531" s="343">
        <f t="shared" si="1892"/>
        <v>0</v>
      </c>
      <c r="AT531" s="343">
        <f t="shared" si="1892"/>
        <v>0</v>
      </c>
      <c r="AU531" s="257">
        <f t="shared" si="1892"/>
        <v>0</v>
      </c>
      <c r="AV531" s="346">
        <f t="shared" si="1892"/>
        <v>0</v>
      </c>
      <c r="AW531" s="346">
        <f t="shared" si="1892"/>
        <v>0</v>
      </c>
      <c r="AX531" s="346">
        <f t="shared" si="1892"/>
        <v>0</v>
      </c>
      <c r="AY531" s="346">
        <f t="shared" si="1892"/>
        <v>0</v>
      </c>
      <c r="AZ531" s="50"/>
      <c r="BA531" s="268"/>
      <c r="BB531" s="48"/>
      <c r="BC531" s="94"/>
      <c r="BD531" s="95"/>
      <c r="BE531" s="96"/>
      <c r="BF531" s="316" t="s">
        <v>249</v>
      </c>
      <c r="BG531" s="257">
        <f t="shared" ref="BG531:BR531" si="1893">IF(BG529=0,0,BG530/BG529)</f>
        <v>0</v>
      </c>
      <c r="BH531" s="343">
        <f t="shared" si="1893"/>
        <v>0</v>
      </c>
      <c r="BI531" s="343">
        <f t="shared" si="1893"/>
        <v>0</v>
      </c>
      <c r="BJ531" s="343">
        <f t="shared" si="1893"/>
        <v>0</v>
      </c>
      <c r="BK531" s="343">
        <f t="shared" si="1893"/>
        <v>0</v>
      </c>
      <c r="BL531" s="343">
        <f t="shared" si="1893"/>
        <v>0</v>
      </c>
      <c r="BM531" s="343">
        <f t="shared" si="1893"/>
        <v>0</v>
      </c>
      <c r="BN531" s="257">
        <f t="shared" si="1893"/>
        <v>0</v>
      </c>
      <c r="BO531" s="346">
        <f t="shared" si="1893"/>
        <v>0</v>
      </c>
      <c r="BP531" s="346">
        <f t="shared" si="1893"/>
        <v>0</v>
      </c>
      <c r="BQ531" s="346">
        <f t="shared" si="1893"/>
        <v>0</v>
      </c>
      <c r="BR531" s="346">
        <f t="shared" si="1893"/>
        <v>0</v>
      </c>
      <c r="BS531" s="50"/>
      <c r="BT531" s="94"/>
      <c r="BU531" s="95"/>
      <c r="BV531" s="96"/>
      <c r="BW531" s="316" t="s">
        <v>249</v>
      </c>
      <c r="BX531" s="257">
        <f t="shared" ref="BX531:CI531" si="1894">IF(BX529=0,0,BX530/BX529)</f>
        <v>0</v>
      </c>
      <c r="BY531" s="343">
        <f t="shared" si="1894"/>
        <v>0</v>
      </c>
      <c r="BZ531" s="343">
        <f t="shared" si="1894"/>
        <v>0</v>
      </c>
      <c r="CA531" s="343">
        <f t="shared" si="1894"/>
        <v>0</v>
      </c>
      <c r="CB531" s="343">
        <f t="shared" si="1894"/>
        <v>0</v>
      </c>
      <c r="CC531" s="343">
        <f t="shared" si="1894"/>
        <v>0</v>
      </c>
      <c r="CD531" s="343">
        <f t="shared" si="1894"/>
        <v>0</v>
      </c>
      <c r="CE531" s="257">
        <f t="shared" si="1894"/>
        <v>0</v>
      </c>
      <c r="CF531" s="346">
        <f t="shared" si="1894"/>
        <v>0</v>
      </c>
      <c r="CG531" s="346">
        <f t="shared" si="1894"/>
        <v>0</v>
      </c>
      <c r="CH531" s="346">
        <f t="shared" si="1894"/>
        <v>0</v>
      </c>
      <c r="CI531" s="346">
        <f t="shared" si="1894"/>
        <v>0</v>
      </c>
      <c r="CJ531" s="50"/>
      <c r="CK531" s="94"/>
      <c r="CL531" s="95"/>
      <c r="CM531" s="96"/>
      <c r="CN531" s="316" t="s">
        <v>249</v>
      </c>
      <c r="CO531" s="257">
        <f t="shared" ref="CO531:CZ531" si="1895">IF(CO529=0,0,CO530/CO529)</f>
        <v>0</v>
      </c>
      <c r="CP531" s="343">
        <f t="shared" si="1895"/>
        <v>0</v>
      </c>
      <c r="CQ531" s="343">
        <f t="shared" si="1895"/>
        <v>0</v>
      </c>
      <c r="CR531" s="343">
        <f t="shared" si="1895"/>
        <v>0</v>
      </c>
      <c r="CS531" s="343">
        <f t="shared" si="1895"/>
        <v>0</v>
      </c>
      <c r="CT531" s="343">
        <f t="shared" si="1895"/>
        <v>0</v>
      </c>
      <c r="CU531" s="343">
        <f t="shared" si="1895"/>
        <v>0</v>
      </c>
      <c r="CV531" s="257">
        <f t="shared" si="1895"/>
        <v>0</v>
      </c>
      <c r="CW531" s="346">
        <f t="shared" si="1895"/>
        <v>0</v>
      </c>
      <c r="CX531" s="346">
        <f t="shared" si="1895"/>
        <v>0</v>
      </c>
      <c r="CY531" s="346">
        <f t="shared" si="1895"/>
        <v>0</v>
      </c>
      <c r="CZ531" s="346">
        <f t="shared" si="1895"/>
        <v>0</v>
      </c>
      <c r="DA531" s="50"/>
      <c r="DB531" s="94"/>
      <c r="DC531" s="95"/>
      <c r="DD531" s="96"/>
      <c r="DE531" s="316" t="s">
        <v>249</v>
      </c>
      <c r="DF531" s="257">
        <f t="shared" ref="DF531" si="1896">IF(DF529=0,0,DF530/DF529)</f>
        <v>0</v>
      </c>
      <c r="DG531" s="50"/>
    </row>
    <row r="532" spans="1:111" s="14" customFormat="1" ht="15" customHeight="1">
      <c r="A532" s="50"/>
      <c r="B532" s="94"/>
      <c r="C532" s="95" t="s">
        <v>96</v>
      </c>
      <c r="D532" s="96"/>
      <c r="E532" s="316" t="s">
        <v>22</v>
      </c>
      <c r="F532" s="69"/>
      <c r="G532" s="77"/>
      <c r="H532" s="69"/>
      <c r="I532" s="77"/>
      <c r="J532" s="69"/>
      <c r="K532" s="77"/>
      <c r="L532" s="69"/>
      <c r="M532" s="77"/>
      <c r="N532" s="67"/>
      <c r="O532" s="75"/>
      <c r="P532" s="67"/>
      <c r="Q532" s="75"/>
      <c r="R532" s="50"/>
      <c r="S532" s="94"/>
      <c r="T532" s="95" t="s">
        <v>96</v>
      </c>
      <c r="U532" s="96"/>
      <c r="V532" s="316" t="s">
        <v>22</v>
      </c>
      <c r="W532" s="69"/>
      <c r="X532" s="77"/>
      <c r="Y532" s="69"/>
      <c r="Z532" s="77"/>
      <c r="AA532" s="69"/>
      <c r="AB532" s="77"/>
      <c r="AC532" s="69"/>
      <c r="AD532" s="77"/>
      <c r="AE532" s="67"/>
      <c r="AF532" s="75"/>
      <c r="AG532" s="67"/>
      <c r="AH532" s="75"/>
      <c r="AI532" s="50"/>
      <c r="AJ532" s="94"/>
      <c r="AK532" s="95" t="s">
        <v>96</v>
      </c>
      <c r="AL532" s="96"/>
      <c r="AM532" s="316" t="s">
        <v>22</v>
      </c>
      <c r="AN532" s="257"/>
      <c r="AO532" s="257"/>
      <c r="AP532" s="257"/>
      <c r="AQ532" s="257"/>
      <c r="AR532" s="257"/>
      <c r="AS532" s="257"/>
      <c r="AT532" s="257"/>
      <c r="AU532" s="257"/>
      <c r="AV532" s="258"/>
      <c r="AW532" s="258"/>
      <c r="AX532" s="258"/>
      <c r="AY532" s="258"/>
      <c r="AZ532" s="50"/>
      <c r="BA532" s="268"/>
      <c r="BB532" s="48"/>
      <c r="BC532" s="94"/>
      <c r="BD532" s="95" t="s">
        <v>96</v>
      </c>
      <c r="BE532" s="96"/>
      <c r="BF532" s="316" t="s">
        <v>22</v>
      </c>
      <c r="BG532" s="257">
        <f t="shared" ref="BG532:BG533" si="1897">F532</f>
        <v>0</v>
      </c>
      <c r="BH532" s="257">
        <f>G532+BG532</f>
        <v>0</v>
      </c>
      <c r="BI532" s="257">
        <f>H532+BH532</f>
        <v>0</v>
      </c>
      <c r="BJ532" s="257">
        <f>I532+BI532</f>
        <v>0</v>
      </c>
      <c r="BK532" s="257">
        <f>J532+BJ532</f>
        <v>0</v>
      </c>
      <c r="BL532" s="257">
        <f>K532+BK532</f>
        <v>0</v>
      </c>
      <c r="BM532" s="257">
        <f>L532+BL532</f>
        <v>0</v>
      </c>
      <c r="BN532" s="257">
        <f>M532+BM532</f>
        <v>0</v>
      </c>
      <c r="BO532" s="258">
        <f>N532+BN532</f>
        <v>0</v>
      </c>
      <c r="BP532" s="258">
        <f>O532+BO532</f>
        <v>0</v>
      </c>
      <c r="BQ532" s="258">
        <f>P532+BP532</f>
        <v>0</v>
      </c>
      <c r="BR532" s="258">
        <f>Q532+BQ532</f>
        <v>0</v>
      </c>
      <c r="BS532" s="50"/>
      <c r="BT532" s="94"/>
      <c r="BU532" s="95" t="s">
        <v>96</v>
      </c>
      <c r="BV532" s="96"/>
      <c r="BW532" s="316" t="s">
        <v>22</v>
      </c>
      <c r="BX532" s="257">
        <f t="shared" ref="BX532:BX533" si="1898">W532</f>
        <v>0</v>
      </c>
      <c r="BY532" s="257">
        <f>X532+BX532</f>
        <v>0</v>
      </c>
      <c r="BZ532" s="257">
        <f>Y532+BY532</f>
        <v>0</v>
      </c>
      <c r="CA532" s="257">
        <f>Z532+BZ532</f>
        <v>0</v>
      </c>
      <c r="CB532" s="257">
        <f>AA532+CA532</f>
        <v>0</v>
      </c>
      <c r="CC532" s="257">
        <f>AB532+CB532</f>
        <v>0</v>
      </c>
      <c r="CD532" s="257">
        <f>AC532+CC532</f>
        <v>0</v>
      </c>
      <c r="CE532" s="257">
        <f>AD532+CD532</f>
        <v>0</v>
      </c>
      <c r="CF532" s="258">
        <f>AE532+CE532</f>
        <v>0</v>
      </c>
      <c r="CG532" s="258">
        <f>AF532+CF532</f>
        <v>0</v>
      </c>
      <c r="CH532" s="258">
        <f>AG532+CG532</f>
        <v>0</v>
      </c>
      <c r="CI532" s="258">
        <f>AH532+CH532</f>
        <v>0</v>
      </c>
      <c r="CJ532" s="50"/>
      <c r="CK532" s="94"/>
      <c r="CL532" s="95" t="s">
        <v>96</v>
      </c>
      <c r="CM532" s="96"/>
      <c r="CN532" s="316" t="s">
        <v>22</v>
      </c>
      <c r="CO532" s="257">
        <f t="shared" ref="CO532:CO533" si="1899">AN532</f>
        <v>0</v>
      </c>
      <c r="CP532" s="257">
        <f>AO532+CO532</f>
        <v>0</v>
      </c>
      <c r="CQ532" s="257">
        <f>AP532+CP532</f>
        <v>0</v>
      </c>
      <c r="CR532" s="257">
        <f>AQ532+CQ532</f>
        <v>0</v>
      </c>
      <c r="CS532" s="257">
        <f>AR532+CR532</f>
        <v>0</v>
      </c>
      <c r="CT532" s="257">
        <f>AS532+CS532</f>
        <v>0</v>
      </c>
      <c r="CU532" s="257">
        <f>AT532+CT532</f>
        <v>0</v>
      </c>
      <c r="CV532" s="257">
        <f>AU532+CU532</f>
        <v>0</v>
      </c>
      <c r="CW532" s="258">
        <f>AV532+CV532</f>
        <v>0</v>
      </c>
      <c r="CX532" s="258">
        <f>AW532+CW532</f>
        <v>0</v>
      </c>
      <c r="CY532" s="258">
        <f>AX532+CX532</f>
        <v>0</v>
      </c>
      <c r="CZ532" s="258">
        <f>AY532+CY532</f>
        <v>0</v>
      </c>
      <c r="DA532" s="50"/>
      <c r="DB532" s="94"/>
      <c r="DC532" s="95" t="s">
        <v>96</v>
      </c>
      <c r="DD532" s="96"/>
      <c r="DE532" s="316" t="s">
        <v>22</v>
      </c>
      <c r="DF532" s="257"/>
      <c r="DG532" s="50"/>
    </row>
    <row r="533" spans="1:111" s="14" customFormat="1" ht="15" customHeight="1">
      <c r="A533" s="50"/>
      <c r="B533" s="94"/>
      <c r="C533" s="95"/>
      <c r="D533" s="96"/>
      <c r="E533" s="316" t="s">
        <v>140</v>
      </c>
      <c r="F533" s="69"/>
      <c r="G533" s="77"/>
      <c r="H533" s="69"/>
      <c r="I533" s="77"/>
      <c r="J533" s="69"/>
      <c r="K533" s="77"/>
      <c r="L533" s="69"/>
      <c r="M533" s="77"/>
      <c r="N533" s="67"/>
      <c r="O533" s="75"/>
      <c r="P533" s="67"/>
      <c r="Q533" s="75"/>
      <c r="R533" s="50"/>
      <c r="S533" s="94"/>
      <c r="T533" s="95"/>
      <c r="U533" s="96"/>
      <c r="V533" s="316" t="s">
        <v>140</v>
      </c>
      <c r="W533" s="69"/>
      <c r="X533" s="77"/>
      <c r="Y533" s="69"/>
      <c r="Z533" s="77"/>
      <c r="AA533" s="69"/>
      <c r="AB533" s="77"/>
      <c r="AC533" s="69"/>
      <c r="AD533" s="77"/>
      <c r="AE533" s="67"/>
      <c r="AF533" s="75"/>
      <c r="AG533" s="67"/>
      <c r="AH533" s="75"/>
      <c r="AI533" s="50"/>
      <c r="AJ533" s="94"/>
      <c r="AK533" s="95"/>
      <c r="AL533" s="96"/>
      <c r="AM533" s="316" t="s">
        <v>140</v>
      </c>
      <c r="AN533" s="257"/>
      <c r="AO533" s="257"/>
      <c r="AP533" s="257"/>
      <c r="AQ533" s="257"/>
      <c r="AR533" s="257"/>
      <c r="AS533" s="257"/>
      <c r="AT533" s="257"/>
      <c r="AU533" s="257"/>
      <c r="AV533" s="258"/>
      <c r="AW533" s="258"/>
      <c r="AX533" s="258"/>
      <c r="AY533" s="258"/>
      <c r="AZ533" s="50"/>
      <c r="BA533" s="268"/>
      <c r="BB533" s="48"/>
      <c r="BC533" s="94"/>
      <c r="BD533" s="95"/>
      <c r="BE533" s="96"/>
      <c r="BF533" s="316" t="s">
        <v>140</v>
      </c>
      <c r="BG533" s="257">
        <f t="shared" si="1897"/>
        <v>0</v>
      </c>
      <c r="BH533" s="257">
        <f>G533+BG533</f>
        <v>0</v>
      </c>
      <c r="BI533" s="257">
        <f>H533+BH533</f>
        <v>0</v>
      </c>
      <c r="BJ533" s="257">
        <f>I533+BI533</f>
        <v>0</v>
      </c>
      <c r="BK533" s="257">
        <f>J533+BJ533</f>
        <v>0</v>
      </c>
      <c r="BL533" s="257">
        <f>K533+BK533</f>
        <v>0</v>
      </c>
      <c r="BM533" s="257">
        <f>L533+BL533</f>
        <v>0</v>
      </c>
      <c r="BN533" s="257">
        <f>M533+BM533</f>
        <v>0</v>
      </c>
      <c r="BO533" s="258">
        <f>N533+BN533</f>
        <v>0</v>
      </c>
      <c r="BP533" s="258">
        <f>O533+BO533</f>
        <v>0</v>
      </c>
      <c r="BQ533" s="258">
        <f>P533+BP533</f>
        <v>0</v>
      </c>
      <c r="BR533" s="258">
        <f>Q533+BQ533</f>
        <v>0</v>
      </c>
      <c r="BS533" s="50"/>
      <c r="BT533" s="94"/>
      <c r="BU533" s="95"/>
      <c r="BV533" s="96"/>
      <c r="BW533" s="316" t="s">
        <v>140</v>
      </c>
      <c r="BX533" s="257">
        <f t="shared" si="1898"/>
        <v>0</v>
      </c>
      <c r="BY533" s="257">
        <f>X533+BX533</f>
        <v>0</v>
      </c>
      <c r="BZ533" s="257">
        <f>Y533+BY533</f>
        <v>0</v>
      </c>
      <c r="CA533" s="257">
        <f>Z533+BZ533</f>
        <v>0</v>
      </c>
      <c r="CB533" s="257">
        <f>AA533+CA533</f>
        <v>0</v>
      </c>
      <c r="CC533" s="257">
        <f>AB533+CB533</f>
        <v>0</v>
      </c>
      <c r="CD533" s="257">
        <f>AC533+CC533</f>
        <v>0</v>
      </c>
      <c r="CE533" s="257">
        <f>AD533+CD533</f>
        <v>0</v>
      </c>
      <c r="CF533" s="258">
        <f>AE533+CE533</f>
        <v>0</v>
      </c>
      <c r="CG533" s="258">
        <f>AF533+CF533</f>
        <v>0</v>
      </c>
      <c r="CH533" s="258">
        <f>AG533+CG533</f>
        <v>0</v>
      </c>
      <c r="CI533" s="258">
        <f>AH533+CH533</f>
        <v>0</v>
      </c>
      <c r="CJ533" s="50"/>
      <c r="CK533" s="94"/>
      <c r="CL533" s="95"/>
      <c r="CM533" s="96"/>
      <c r="CN533" s="316" t="s">
        <v>140</v>
      </c>
      <c r="CO533" s="257">
        <f t="shared" si="1899"/>
        <v>0</v>
      </c>
      <c r="CP533" s="257">
        <f>AO533+CO533</f>
        <v>0</v>
      </c>
      <c r="CQ533" s="257">
        <f>AP533+CP533</f>
        <v>0</v>
      </c>
      <c r="CR533" s="257">
        <f>AQ533+CQ533</f>
        <v>0</v>
      </c>
      <c r="CS533" s="257">
        <f>AR533+CR533</f>
        <v>0</v>
      </c>
      <c r="CT533" s="257">
        <f>AS533+CS533</f>
        <v>0</v>
      </c>
      <c r="CU533" s="257">
        <f>AT533+CT533</f>
        <v>0</v>
      </c>
      <c r="CV533" s="257">
        <f>AU533+CU533</f>
        <v>0</v>
      </c>
      <c r="CW533" s="258">
        <f>AV533+CV533</f>
        <v>0</v>
      </c>
      <c r="CX533" s="258">
        <f>AW533+CW533</f>
        <v>0</v>
      </c>
      <c r="CY533" s="258">
        <f>AX533+CX533</f>
        <v>0</v>
      </c>
      <c r="CZ533" s="258">
        <f>AY533+CY533</f>
        <v>0</v>
      </c>
      <c r="DA533" s="50"/>
      <c r="DB533" s="94"/>
      <c r="DC533" s="95"/>
      <c r="DD533" s="96"/>
      <c r="DE533" s="316" t="s">
        <v>140</v>
      </c>
      <c r="DF533" s="257"/>
      <c r="DG533" s="50"/>
    </row>
    <row r="534" spans="1:111" s="14" customFormat="1" ht="15" customHeight="1">
      <c r="A534" s="50"/>
      <c r="B534" s="94"/>
      <c r="C534" s="95"/>
      <c r="D534" s="96"/>
      <c r="E534" s="316" t="s">
        <v>249</v>
      </c>
      <c r="F534" s="69">
        <f t="shared" ref="F534:Q549" si="1900">IF(F532=0,0,F533/F532)</f>
        <v>0</v>
      </c>
      <c r="G534" s="77">
        <f t="shared" si="1900"/>
        <v>0</v>
      </c>
      <c r="H534" s="69">
        <f t="shared" si="1900"/>
        <v>0</v>
      </c>
      <c r="I534" s="77">
        <f t="shared" si="1900"/>
        <v>0</v>
      </c>
      <c r="J534" s="69">
        <f t="shared" si="1900"/>
        <v>0</v>
      </c>
      <c r="K534" s="77">
        <f t="shared" si="1900"/>
        <v>0</v>
      </c>
      <c r="L534" s="69">
        <f t="shared" si="1900"/>
        <v>0</v>
      </c>
      <c r="M534" s="77">
        <f t="shared" si="1900"/>
        <v>0</v>
      </c>
      <c r="N534" s="67">
        <f t="shared" si="1900"/>
        <v>0</v>
      </c>
      <c r="O534" s="75">
        <f t="shared" si="1900"/>
        <v>0</v>
      </c>
      <c r="P534" s="67">
        <f t="shared" si="1900"/>
        <v>0</v>
      </c>
      <c r="Q534" s="75">
        <f t="shared" si="1900"/>
        <v>0</v>
      </c>
      <c r="R534" s="50"/>
      <c r="S534" s="94"/>
      <c r="T534" s="95"/>
      <c r="U534" s="96"/>
      <c r="V534" s="316" t="s">
        <v>249</v>
      </c>
      <c r="W534" s="69">
        <f t="shared" ref="W534:AH534" si="1901">IF(W532=0,0,W533/W532)</f>
        <v>0</v>
      </c>
      <c r="X534" s="77">
        <f t="shared" si="1901"/>
        <v>0</v>
      </c>
      <c r="Y534" s="69">
        <f t="shared" si="1901"/>
        <v>0</v>
      </c>
      <c r="Z534" s="77">
        <f t="shared" si="1901"/>
        <v>0</v>
      </c>
      <c r="AA534" s="69">
        <f t="shared" si="1901"/>
        <v>0</v>
      </c>
      <c r="AB534" s="77">
        <f t="shared" si="1901"/>
        <v>0</v>
      </c>
      <c r="AC534" s="69">
        <f t="shared" si="1901"/>
        <v>0</v>
      </c>
      <c r="AD534" s="77">
        <f t="shared" si="1901"/>
        <v>0</v>
      </c>
      <c r="AE534" s="67">
        <f t="shared" si="1901"/>
        <v>0</v>
      </c>
      <c r="AF534" s="75">
        <f t="shared" si="1901"/>
        <v>0</v>
      </c>
      <c r="AG534" s="67">
        <f t="shared" si="1901"/>
        <v>0</v>
      </c>
      <c r="AH534" s="75">
        <f t="shared" si="1901"/>
        <v>0</v>
      </c>
      <c r="AI534" s="50"/>
      <c r="AJ534" s="94"/>
      <c r="AK534" s="95"/>
      <c r="AL534" s="96"/>
      <c r="AM534" s="316" t="s">
        <v>249</v>
      </c>
      <c r="AN534" s="257">
        <f t="shared" ref="AN534:AY534" si="1902">IF(AN532=0,0,AN533/AN532)</f>
        <v>0</v>
      </c>
      <c r="AO534" s="257">
        <f t="shared" si="1902"/>
        <v>0</v>
      </c>
      <c r="AP534" s="257">
        <f t="shared" si="1902"/>
        <v>0</v>
      </c>
      <c r="AQ534" s="257">
        <f t="shared" si="1902"/>
        <v>0</v>
      </c>
      <c r="AR534" s="257">
        <f t="shared" si="1902"/>
        <v>0</v>
      </c>
      <c r="AS534" s="257">
        <f t="shared" si="1902"/>
        <v>0</v>
      </c>
      <c r="AT534" s="257">
        <f t="shared" si="1902"/>
        <v>0</v>
      </c>
      <c r="AU534" s="257">
        <f t="shared" si="1902"/>
        <v>0</v>
      </c>
      <c r="AV534" s="258">
        <f t="shared" si="1902"/>
        <v>0</v>
      </c>
      <c r="AW534" s="258">
        <f t="shared" si="1902"/>
        <v>0</v>
      </c>
      <c r="AX534" s="258">
        <f t="shared" si="1902"/>
        <v>0</v>
      </c>
      <c r="AY534" s="258">
        <f t="shared" si="1902"/>
        <v>0</v>
      </c>
      <c r="AZ534" s="50"/>
      <c r="BA534" s="268"/>
      <c r="BB534" s="48"/>
      <c r="BC534" s="94"/>
      <c r="BD534" s="95"/>
      <c r="BE534" s="96"/>
      <c r="BF534" s="316" t="s">
        <v>249</v>
      </c>
      <c r="BG534" s="257">
        <f t="shared" ref="BG534:BR534" si="1903">IF(BG532=0,0,BG533/BG532)</f>
        <v>0</v>
      </c>
      <c r="BH534" s="257">
        <f t="shared" si="1903"/>
        <v>0</v>
      </c>
      <c r="BI534" s="257">
        <f t="shared" si="1903"/>
        <v>0</v>
      </c>
      <c r="BJ534" s="257">
        <f t="shared" si="1903"/>
        <v>0</v>
      </c>
      <c r="BK534" s="257">
        <f t="shared" si="1903"/>
        <v>0</v>
      </c>
      <c r="BL534" s="257">
        <f t="shared" si="1903"/>
        <v>0</v>
      </c>
      <c r="BM534" s="257">
        <f t="shared" si="1903"/>
        <v>0</v>
      </c>
      <c r="BN534" s="257">
        <f t="shared" si="1903"/>
        <v>0</v>
      </c>
      <c r="BO534" s="258">
        <f t="shared" si="1903"/>
        <v>0</v>
      </c>
      <c r="BP534" s="258">
        <f t="shared" si="1903"/>
        <v>0</v>
      </c>
      <c r="BQ534" s="258">
        <f t="shared" si="1903"/>
        <v>0</v>
      </c>
      <c r="BR534" s="258">
        <f t="shared" si="1903"/>
        <v>0</v>
      </c>
      <c r="BS534" s="50"/>
      <c r="BT534" s="94"/>
      <c r="BU534" s="95"/>
      <c r="BV534" s="96"/>
      <c r="BW534" s="316" t="s">
        <v>249</v>
      </c>
      <c r="BX534" s="257">
        <f t="shared" ref="BX534:CI534" si="1904">IF(BX532=0,0,BX533/BX532)</f>
        <v>0</v>
      </c>
      <c r="BY534" s="257">
        <f t="shared" si="1904"/>
        <v>0</v>
      </c>
      <c r="BZ534" s="257">
        <f t="shared" si="1904"/>
        <v>0</v>
      </c>
      <c r="CA534" s="257">
        <f t="shared" si="1904"/>
        <v>0</v>
      </c>
      <c r="CB534" s="257">
        <f t="shared" si="1904"/>
        <v>0</v>
      </c>
      <c r="CC534" s="257">
        <f t="shared" si="1904"/>
        <v>0</v>
      </c>
      <c r="CD534" s="257">
        <f t="shared" si="1904"/>
        <v>0</v>
      </c>
      <c r="CE534" s="257">
        <f t="shared" si="1904"/>
        <v>0</v>
      </c>
      <c r="CF534" s="258">
        <f t="shared" si="1904"/>
        <v>0</v>
      </c>
      <c r="CG534" s="258">
        <f t="shared" si="1904"/>
        <v>0</v>
      </c>
      <c r="CH534" s="258">
        <f t="shared" si="1904"/>
        <v>0</v>
      </c>
      <c r="CI534" s="258">
        <f t="shared" si="1904"/>
        <v>0</v>
      </c>
      <c r="CJ534" s="50"/>
      <c r="CK534" s="94"/>
      <c r="CL534" s="95"/>
      <c r="CM534" s="96"/>
      <c r="CN534" s="316" t="s">
        <v>249</v>
      </c>
      <c r="CO534" s="257">
        <f t="shared" ref="CO534:CZ534" si="1905">IF(CO532=0,0,CO533/CO532)</f>
        <v>0</v>
      </c>
      <c r="CP534" s="257">
        <f t="shared" si="1905"/>
        <v>0</v>
      </c>
      <c r="CQ534" s="257">
        <f t="shared" si="1905"/>
        <v>0</v>
      </c>
      <c r="CR534" s="257">
        <f t="shared" si="1905"/>
        <v>0</v>
      </c>
      <c r="CS534" s="257">
        <f t="shared" si="1905"/>
        <v>0</v>
      </c>
      <c r="CT534" s="257">
        <f t="shared" si="1905"/>
        <v>0</v>
      </c>
      <c r="CU534" s="257">
        <f t="shared" si="1905"/>
        <v>0</v>
      </c>
      <c r="CV534" s="257">
        <f t="shared" si="1905"/>
        <v>0</v>
      </c>
      <c r="CW534" s="258">
        <f t="shared" si="1905"/>
        <v>0</v>
      </c>
      <c r="CX534" s="258">
        <f t="shared" si="1905"/>
        <v>0</v>
      </c>
      <c r="CY534" s="258">
        <f t="shared" si="1905"/>
        <v>0</v>
      </c>
      <c r="CZ534" s="258">
        <f t="shared" si="1905"/>
        <v>0</v>
      </c>
      <c r="DA534" s="50"/>
      <c r="DB534" s="94"/>
      <c r="DC534" s="95"/>
      <c r="DD534" s="96"/>
      <c r="DE534" s="316" t="s">
        <v>249</v>
      </c>
      <c r="DF534" s="257">
        <f t="shared" ref="DF534" si="1906">IF(DF532=0,0,DF533/DF532)</f>
        <v>0</v>
      </c>
      <c r="DG534" s="50"/>
    </row>
    <row r="535" spans="1:111" s="14" customFormat="1" ht="15" customHeight="1">
      <c r="A535" s="50"/>
      <c r="B535" s="94"/>
      <c r="C535" s="95" t="s">
        <v>97</v>
      </c>
      <c r="D535" s="96"/>
      <c r="E535" s="316" t="s">
        <v>22</v>
      </c>
      <c r="F535" s="69"/>
      <c r="G535" s="86"/>
      <c r="H535" s="81"/>
      <c r="I535" s="86"/>
      <c r="J535" s="81"/>
      <c r="K535" s="86"/>
      <c r="L535" s="81"/>
      <c r="M535" s="77"/>
      <c r="N535" s="66"/>
      <c r="O535" s="74"/>
      <c r="P535" s="66"/>
      <c r="Q535" s="74"/>
      <c r="R535" s="50"/>
      <c r="S535" s="94"/>
      <c r="T535" s="95" t="s">
        <v>97</v>
      </c>
      <c r="U535" s="96"/>
      <c r="V535" s="316" t="s">
        <v>22</v>
      </c>
      <c r="W535" s="69"/>
      <c r="X535" s="86"/>
      <c r="Y535" s="81"/>
      <c r="Z535" s="86"/>
      <c r="AA535" s="81"/>
      <c r="AB535" s="86"/>
      <c r="AC535" s="81"/>
      <c r="AD535" s="77"/>
      <c r="AE535" s="66"/>
      <c r="AF535" s="74"/>
      <c r="AG535" s="66"/>
      <c r="AH535" s="74"/>
      <c r="AI535" s="50"/>
      <c r="AJ535" s="94"/>
      <c r="AK535" s="95" t="s">
        <v>97</v>
      </c>
      <c r="AL535" s="96"/>
      <c r="AM535" s="316" t="s">
        <v>22</v>
      </c>
      <c r="AN535" s="257"/>
      <c r="AO535" s="343"/>
      <c r="AP535" s="343"/>
      <c r="AQ535" s="343"/>
      <c r="AR535" s="343"/>
      <c r="AS535" s="343"/>
      <c r="AT535" s="343"/>
      <c r="AU535" s="257"/>
      <c r="AV535" s="346"/>
      <c r="AW535" s="346"/>
      <c r="AX535" s="346"/>
      <c r="AY535" s="346"/>
      <c r="AZ535" s="50"/>
      <c r="BA535" s="268"/>
      <c r="BB535" s="48"/>
      <c r="BC535" s="94"/>
      <c r="BD535" s="95" t="s">
        <v>97</v>
      </c>
      <c r="BE535" s="96"/>
      <c r="BF535" s="316" t="s">
        <v>22</v>
      </c>
      <c r="BG535" s="257">
        <f t="shared" ref="BG535:BG536" si="1907">F535</f>
        <v>0</v>
      </c>
      <c r="BH535" s="343">
        <f>G535+BG535</f>
        <v>0</v>
      </c>
      <c r="BI535" s="343">
        <f>H535+BH535</f>
        <v>0</v>
      </c>
      <c r="BJ535" s="343">
        <f>I535+BI535</f>
        <v>0</v>
      </c>
      <c r="BK535" s="343">
        <f>J535+BJ535</f>
        <v>0</v>
      </c>
      <c r="BL535" s="343">
        <f>K535+BK535</f>
        <v>0</v>
      </c>
      <c r="BM535" s="343">
        <f>L535+BL535</f>
        <v>0</v>
      </c>
      <c r="BN535" s="257">
        <f>M535+BM535</f>
        <v>0</v>
      </c>
      <c r="BO535" s="346">
        <f>N535+BN535</f>
        <v>0</v>
      </c>
      <c r="BP535" s="346">
        <f>O535+BO535</f>
        <v>0</v>
      </c>
      <c r="BQ535" s="346">
        <f>P535+BP535</f>
        <v>0</v>
      </c>
      <c r="BR535" s="346">
        <f>Q535+BQ535</f>
        <v>0</v>
      </c>
      <c r="BS535" s="50"/>
      <c r="BT535" s="94"/>
      <c r="BU535" s="95" t="s">
        <v>97</v>
      </c>
      <c r="BV535" s="96"/>
      <c r="BW535" s="316" t="s">
        <v>22</v>
      </c>
      <c r="BX535" s="257">
        <f t="shared" ref="BX535:BX536" si="1908">W535</f>
        <v>0</v>
      </c>
      <c r="BY535" s="343">
        <f>X535+BX535</f>
        <v>0</v>
      </c>
      <c r="BZ535" s="343">
        <f>Y535+BY535</f>
        <v>0</v>
      </c>
      <c r="CA535" s="343">
        <f>Z535+BZ535</f>
        <v>0</v>
      </c>
      <c r="CB535" s="343">
        <f>AA535+CA535</f>
        <v>0</v>
      </c>
      <c r="CC535" s="343">
        <f>AB535+CB535</f>
        <v>0</v>
      </c>
      <c r="CD535" s="343">
        <f>AC535+CC535</f>
        <v>0</v>
      </c>
      <c r="CE535" s="257">
        <f>AD535+CD535</f>
        <v>0</v>
      </c>
      <c r="CF535" s="346">
        <f>AE535+CE535</f>
        <v>0</v>
      </c>
      <c r="CG535" s="346">
        <f>AF535+CF535</f>
        <v>0</v>
      </c>
      <c r="CH535" s="346">
        <f>AG535+CG535</f>
        <v>0</v>
      </c>
      <c r="CI535" s="346">
        <f>AH535+CH535</f>
        <v>0</v>
      </c>
      <c r="CJ535" s="50"/>
      <c r="CK535" s="94"/>
      <c r="CL535" s="95" t="s">
        <v>97</v>
      </c>
      <c r="CM535" s="96"/>
      <c r="CN535" s="316" t="s">
        <v>22</v>
      </c>
      <c r="CO535" s="257">
        <f t="shared" ref="CO535:CO536" si="1909">AN535</f>
        <v>0</v>
      </c>
      <c r="CP535" s="343">
        <f>AO535+CO535</f>
        <v>0</v>
      </c>
      <c r="CQ535" s="343">
        <f>AP535+CP535</f>
        <v>0</v>
      </c>
      <c r="CR535" s="343">
        <f>AQ535+CQ535</f>
        <v>0</v>
      </c>
      <c r="CS535" s="343">
        <f>AR535+CR535</f>
        <v>0</v>
      </c>
      <c r="CT535" s="343">
        <f>AS535+CS535</f>
        <v>0</v>
      </c>
      <c r="CU535" s="343">
        <f>AT535+CT535</f>
        <v>0</v>
      </c>
      <c r="CV535" s="257">
        <f>AU535+CU535</f>
        <v>0</v>
      </c>
      <c r="CW535" s="346">
        <f>AV535+CV535</f>
        <v>0</v>
      </c>
      <c r="CX535" s="346">
        <f>AW535+CW535</f>
        <v>0</v>
      </c>
      <c r="CY535" s="346">
        <f>AX535+CX535</f>
        <v>0</v>
      </c>
      <c r="CZ535" s="346">
        <f>AY535+CY535</f>
        <v>0</v>
      </c>
      <c r="DA535" s="50"/>
      <c r="DB535" s="94"/>
      <c r="DC535" s="95" t="s">
        <v>97</v>
      </c>
      <c r="DD535" s="96"/>
      <c r="DE535" s="316" t="s">
        <v>22</v>
      </c>
      <c r="DF535" s="257"/>
      <c r="DG535" s="50"/>
    </row>
    <row r="536" spans="1:111" s="14" customFormat="1" ht="15" customHeight="1">
      <c r="A536" s="50"/>
      <c r="B536" s="94"/>
      <c r="C536" s="95"/>
      <c r="D536" s="96"/>
      <c r="E536" s="316" t="s">
        <v>140</v>
      </c>
      <c r="F536" s="69"/>
      <c r="G536" s="86"/>
      <c r="H536" s="81"/>
      <c r="I536" s="86"/>
      <c r="J536" s="81"/>
      <c r="K536" s="86"/>
      <c r="L536" s="81"/>
      <c r="M536" s="77"/>
      <c r="N536" s="66"/>
      <c r="O536" s="74"/>
      <c r="P536" s="66"/>
      <c r="Q536" s="74"/>
      <c r="R536" s="50"/>
      <c r="S536" s="94"/>
      <c r="T536" s="95"/>
      <c r="U536" s="96"/>
      <c r="V536" s="316" t="s">
        <v>140</v>
      </c>
      <c r="W536" s="69"/>
      <c r="X536" s="86"/>
      <c r="Y536" s="81"/>
      <c r="Z536" s="86"/>
      <c r="AA536" s="81"/>
      <c r="AB536" s="86"/>
      <c r="AC536" s="81"/>
      <c r="AD536" s="77"/>
      <c r="AE536" s="66"/>
      <c r="AF536" s="74"/>
      <c r="AG536" s="66"/>
      <c r="AH536" s="74"/>
      <c r="AI536" s="50"/>
      <c r="AJ536" s="94"/>
      <c r="AK536" s="95"/>
      <c r="AL536" s="96"/>
      <c r="AM536" s="316" t="s">
        <v>140</v>
      </c>
      <c r="AN536" s="257"/>
      <c r="AO536" s="343"/>
      <c r="AP536" s="343"/>
      <c r="AQ536" s="343"/>
      <c r="AR536" s="343"/>
      <c r="AS536" s="343"/>
      <c r="AT536" s="343"/>
      <c r="AU536" s="257"/>
      <c r="AV536" s="346"/>
      <c r="AW536" s="346"/>
      <c r="AX536" s="346"/>
      <c r="AY536" s="346"/>
      <c r="AZ536" s="50"/>
      <c r="BA536" s="268"/>
      <c r="BB536" s="48"/>
      <c r="BC536" s="94"/>
      <c r="BD536" s="95"/>
      <c r="BE536" s="96"/>
      <c r="BF536" s="316" t="s">
        <v>140</v>
      </c>
      <c r="BG536" s="257">
        <f t="shared" si="1907"/>
        <v>0</v>
      </c>
      <c r="BH536" s="343">
        <f>G536+BG536</f>
        <v>0</v>
      </c>
      <c r="BI536" s="343">
        <f>H536+BH536</f>
        <v>0</v>
      </c>
      <c r="BJ536" s="343">
        <f>I536+BI536</f>
        <v>0</v>
      </c>
      <c r="BK536" s="343">
        <f>J536+BJ536</f>
        <v>0</v>
      </c>
      <c r="BL536" s="343">
        <f>K536+BK536</f>
        <v>0</v>
      </c>
      <c r="BM536" s="343">
        <f>L536+BL536</f>
        <v>0</v>
      </c>
      <c r="BN536" s="257">
        <f>M536+BM536</f>
        <v>0</v>
      </c>
      <c r="BO536" s="346">
        <f>N536+BN536</f>
        <v>0</v>
      </c>
      <c r="BP536" s="346">
        <f>O536+BO536</f>
        <v>0</v>
      </c>
      <c r="BQ536" s="346">
        <f>P536+BP536</f>
        <v>0</v>
      </c>
      <c r="BR536" s="346">
        <f>Q536+BQ536</f>
        <v>0</v>
      </c>
      <c r="BS536" s="50"/>
      <c r="BT536" s="94"/>
      <c r="BU536" s="95"/>
      <c r="BV536" s="96"/>
      <c r="BW536" s="316" t="s">
        <v>140</v>
      </c>
      <c r="BX536" s="257">
        <f t="shared" si="1908"/>
        <v>0</v>
      </c>
      <c r="BY536" s="343">
        <f>X536+BX536</f>
        <v>0</v>
      </c>
      <c r="BZ536" s="343">
        <f>Y536+BY536</f>
        <v>0</v>
      </c>
      <c r="CA536" s="343">
        <f>Z536+BZ536</f>
        <v>0</v>
      </c>
      <c r="CB536" s="343">
        <f>AA536+CA536</f>
        <v>0</v>
      </c>
      <c r="CC536" s="343">
        <f>AB536+CB536</f>
        <v>0</v>
      </c>
      <c r="CD536" s="343">
        <f>AC536+CC536</f>
        <v>0</v>
      </c>
      <c r="CE536" s="257">
        <f>AD536+CD536</f>
        <v>0</v>
      </c>
      <c r="CF536" s="346">
        <f>AE536+CE536</f>
        <v>0</v>
      </c>
      <c r="CG536" s="346">
        <f>AF536+CF536</f>
        <v>0</v>
      </c>
      <c r="CH536" s="346">
        <f>AG536+CG536</f>
        <v>0</v>
      </c>
      <c r="CI536" s="346">
        <f>AH536+CH536</f>
        <v>0</v>
      </c>
      <c r="CJ536" s="50"/>
      <c r="CK536" s="94"/>
      <c r="CL536" s="95"/>
      <c r="CM536" s="96"/>
      <c r="CN536" s="316" t="s">
        <v>140</v>
      </c>
      <c r="CO536" s="257">
        <f t="shared" si="1909"/>
        <v>0</v>
      </c>
      <c r="CP536" s="343">
        <f>AO536+CO536</f>
        <v>0</v>
      </c>
      <c r="CQ536" s="343">
        <f>AP536+CP536</f>
        <v>0</v>
      </c>
      <c r="CR536" s="343">
        <f>AQ536+CQ536</f>
        <v>0</v>
      </c>
      <c r="CS536" s="343">
        <f>AR536+CR536</f>
        <v>0</v>
      </c>
      <c r="CT536" s="343">
        <f>AS536+CS536</f>
        <v>0</v>
      </c>
      <c r="CU536" s="343">
        <f>AT536+CT536</f>
        <v>0</v>
      </c>
      <c r="CV536" s="257">
        <f>AU536+CU536</f>
        <v>0</v>
      </c>
      <c r="CW536" s="346">
        <f>AV536+CV536</f>
        <v>0</v>
      </c>
      <c r="CX536" s="346">
        <f>AW536+CW536</f>
        <v>0</v>
      </c>
      <c r="CY536" s="346">
        <f>AX536+CX536</f>
        <v>0</v>
      </c>
      <c r="CZ536" s="346">
        <f>AY536+CY536</f>
        <v>0</v>
      </c>
      <c r="DA536" s="50"/>
      <c r="DB536" s="94"/>
      <c r="DC536" s="95"/>
      <c r="DD536" s="96"/>
      <c r="DE536" s="316" t="s">
        <v>140</v>
      </c>
      <c r="DF536" s="257"/>
      <c r="DG536" s="50"/>
    </row>
    <row r="537" spans="1:111" s="14" customFormat="1" ht="15" customHeight="1">
      <c r="A537" s="50"/>
      <c r="B537" s="94"/>
      <c r="C537" s="95"/>
      <c r="D537" s="96"/>
      <c r="E537" s="316" t="s">
        <v>249</v>
      </c>
      <c r="F537" s="69">
        <f t="shared" si="1900"/>
        <v>0</v>
      </c>
      <c r="G537" s="86">
        <f t="shared" si="1900"/>
        <v>0</v>
      </c>
      <c r="H537" s="81">
        <f t="shared" si="1900"/>
        <v>0</v>
      </c>
      <c r="I537" s="86">
        <f t="shared" si="1900"/>
        <v>0</v>
      </c>
      <c r="J537" s="81">
        <f t="shared" si="1900"/>
        <v>0</v>
      </c>
      <c r="K537" s="86">
        <f t="shared" si="1900"/>
        <v>0</v>
      </c>
      <c r="L537" s="81">
        <f t="shared" si="1900"/>
        <v>0</v>
      </c>
      <c r="M537" s="77">
        <f t="shared" si="1900"/>
        <v>0</v>
      </c>
      <c r="N537" s="66">
        <f t="shared" si="1900"/>
        <v>0</v>
      </c>
      <c r="O537" s="74">
        <f t="shared" si="1900"/>
        <v>0</v>
      </c>
      <c r="P537" s="66">
        <f t="shared" si="1900"/>
        <v>0</v>
      </c>
      <c r="Q537" s="74">
        <f t="shared" si="1900"/>
        <v>0</v>
      </c>
      <c r="R537" s="50"/>
      <c r="S537" s="94"/>
      <c r="T537" s="95"/>
      <c r="U537" s="96"/>
      <c r="V537" s="316" t="s">
        <v>249</v>
      </c>
      <c r="W537" s="69">
        <f t="shared" ref="W537:AH537" si="1910">IF(W535=0,0,W536/W535)</f>
        <v>0</v>
      </c>
      <c r="X537" s="86">
        <f t="shared" si="1910"/>
        <v>0</v>
      </c>
      <c r="Y537" s="81">
        <f t="shared" si="1910"/>
        <v>0</v>
      </c>
      <c r="Z537" s="86">
        <f t="shared" si="1910"/>
        <v>0</v>
      </c>
      <c r="AA537" s="81">
        <f t="shared" si="1910"/>
        <v>0</v>
      </c>
      <c r="AB537" s="86">
        <f t="shared" si="1910"/>
        <v>0</v>
      </c>
      <c r="AC537" s="81">
        <f t="shared" si="1910"/>
        <v>0</v>
      </c>
      <c r="AD537" s="77">
        <f t="shared" si="1910"/>
        <v>0</v>
      </c>
      <c r="AE537" s="66">
        <f t="shared" si="1910"/>
        <v>0</v>
      </c>
      <c r="AF537" s="74">
        <f t="shared" si="1910"/>
        <v>0</v>
      </c>
      <c r="AG537" s="66">
        <f t="shared" si="1910"/>
        <v>0</v>
      </c>
      <c r="AH537" s="74">
        <f t="shared" si="1910"/>
        <v>0</v>
      </c>
      <c r="AI537" s="50"/>
      <c r="AJ537" s="94"/>
      <c r="AK537" s="95"/>
      <c r="AL537" s="96"/>
      <c r="AM537" s="316" t="s">
        <v>249</v>
      </c>
      <c r="AN537" s="257">
        <f t="shared" ref="AN537:AY537" si="1911">IF(AN535=0,0,AN536/AN535)</f>
        <v>0</v>
      </c>
      <c r="AO537" s="343">
        <f t="shared" si="1911"/>
        <v>0</v>
      </c>
      <c r="AP537" s="343">
        <f t="shared" si="1911"/>
        <v>0</v>
      </c>
      <c r="AQ537" s="343">
        <f t="shared" si="1911"/>
        <v>0</v>
      </c>
      <c r="AR537" s="343">
        <f t="shared" si="1911"/>
        <v>0</v>
      </c>
      <c r="AS537" s="343">
        <f t="shared" si="1911"/>
        <v>0</v>
      </c>
      <c r="AT537" s="343">
        <f t="shared" si="1911"/>
        <v>0</v>
      </c>
      <c r="AU537" s="257">
        <f t="shared" si="1911"/>
        <v>0</v>
      </c>
      <c r="AV537" s="346">
        <f t="shared" si="1911"/>
        <v>0</v>
      </c>
      <c r="AW537" s="346">
        <f t="shared" si="1911"/>
        <v>0</v>
      </c>
      <c r="AX537" s="346">
        <f t="shared" si="1911"/>
        <v>0</v>
      </c>
      <c r="AY537" s="346">
        <f t="shared" si="1911"/>
        <v>0</v>
      </c>
      <c r="AZ537" s="50"/>
      <c r="BA537" s="268"/>
      <c r="BB537" s="48"/>
      <c r="BC537" s="94"/>
      <c r="BD537" s="95"/>
      <c r="BE537" s="96"/>
      <c r="BF537" s="316" t="s">
        <v>249</v>
      </c>
      <c r="BG537" s="257">
        <f t="shared" ref="BG537:BR537" si="1912">IF(BG535=0,0,BG536/BG535)</f>
        <v>0</v>
      </c>
      <c r="BH537" s="343">
        <f t="shared" si="1912"/>
        <v>0</v>
      </c>
      <c r="BI537" s="343">
        <f t="shared" si="1912"/>
        <v>0</v>
      </c>
      <c r="BJ537" s="343">
        <f t="shared" si="1912"/>
        <v>0</v>
      </c>
      <c r="BK537" s="343">
        <f t="shared" si="1912"/>
        <v>0</v>
      </c>
      <c r="BL537" s="343">
        <f t="shared" si="1912"/>
        <v>0</v>
      </c>
      <c r="BM537" s="343">
        <f t="shared" si="1912"/>
        <v>0</v>
      </c>
      <c r="BN537" s="257">
        <f t="shared" si="1912"/>
        <v>0</v>
      </c>
      <c r="BO537" s="346">
        <f t="shared" si="1912"/>
        <v>0</v>
      </c>
      <c r="BP537" s="346">
        <f t="shared" si="1912"/>
        <v>0</v>
      </c>
      <c r="BQ537" s="346">
        <f t="shared" si="1912"/>
        <v>0</v>
      </c>
      <c r="BR537" s="346">
        <f t="shared" si="1912"/>
        <v>0</v>
      </c>
      <c r="BS537" s="50"/>
      <c r="BT537" s="94"/>
      <c r="BU537" s="95"/>
      <c r="BV537" s="96"/>
      <c r="BW537" s="316" t="s">
        <v>249</v>
      </c>
      <c r="BX537" s="257">
        <f t="shared" ref="BX537:CI537" si="1913">IF(BX535=0,0,BX536/BX535)</f>
        <v>0</v>
      </c>
      <c r="BY537" s="343">
        <f t="shared" si="1913"/>
        <v>0</v>
      </c>
      <c r="BZ537" s="343">
        <f t="shared" si="1913"/>
        <v>0</v>
      </c>
      <c r="CA537" s="343">
        <f t="shared" si="1913"/>
        <v>0</v>
      </c>
      <c r="CB537" s="343">
        <f t="shared" si="1913"/>
        <v>0</v>
      </c>
      <c r="CC537" s="343">
        <f t="shared" si="1913"/>
        <v>0</v>
      </c>
      <c r="CD537" s="343">
        <f t="shared" si="1913"/>
        <v>0</v>
      </c>
      <c r="CE537" s="257">
        <f t="shared" si="1913"/>
        <v>0</v>
      </c>
      <c r="CF537" s="346">
        <f t="shared" si="1913"/>
        <v>0</v>
      </c>
      <c r="CG537" s="346">
        <f t="shared" si="1913"/>
        <v>0</v>
      </c>
      <c r="CH537" s="346">
        <f t="shared" si="1913"/>
        <v>0</v>
      </c>
      <c r="CI537" s="346">
        <f t="shared" si="1913"/>
        <v>0</v>
      </c>
      <c r="CJ537" s="50"/>
      <c r="CK537" s="94"/>
      <c r="CL537" s="95"/>
      <c r="CM537" s="96"/>
      <c r="CN537" s="316" t="s">
        <v>249</v>
      </c>
      <c r="CO537" s="257">
        <f t="shared" ref="CO537:CZ537" si="1914">IF(CO535=0,0,CO536/CO535)</f>
        <v>0</v>
      </c>
      <c r="CP537" s="343">
        <f t="shared" si="1914"/>
        <v>0</v>
      </c>
      <c r="CQ537" s="343">
        <f t="shared" si="1914"/>
        <v>0</v>
      </c>
      <c r="CR537" s="343">
        <f t="shared" si="1914"/>
        <v>0</v>
      </c>
      <c r="CS537" s="343">
        <f t="shared" si="1914"/>
        <v>0</v>
      </c>
      <c r="CT537" s="343">
        <f t="shared" si="1914"/>
        <v>0</v>
      </c>
      <c r="CU537" s="343">
        <f t="shared" si="1914"/>
        <v>0</v>
      </c>
      <c r="CV537" s="257">
        <f t="shared" si="1914"/>
        <v>0</v>
      </c>
      <c r="CW537" s="346">
        <f t="shared" si="1914"/>
        <v>0</v>
      </c>
      <c r="CX537" s="346">
        <f t="shared" si="1914"/>
        <v>0</v>
      </c>
      <c r="CY537" s="346">
        <f t="shared" si="1914"/>
        <v>0</v>
      </c>
      <c r="CZ537" s="346">
        <f t="shared" si="1914"/>
        <v>0</v>
      </c>
      <c r="DA537" s="50"/>
      <c r="DB537" s="94"/>
      <c r="DC537" s="95"/>
      <c r="DD537" s="96"/>
      <c r="DE537" s="316" t="s">
        <v>249</v>
      </c>
      <c r="DF537" s="257">
        <f t="shared" ref="DF537" si="1915">IF(DF535=0,0,DF536/DF535)</f>
        <v>0</v>
      </c>
      <c r="DG537" s="50"/>
    </row>
    <row r="538" spans="1:111" s="14" customFormat="1" ht="15" customHeight="1">
      <c r="A538" s="50"/>
      <c r="B538" s="94"/>
      <c r="C538" s="95" t="s">
        <v>98</v>
      </c>
      <c r="D538" s="96"/>
      <c r="E538" s="316" t="s">
        <v>22</v>
      </c>
      <c r="F538" s="69"/>
      <c r="G538" s="77"/>
      <c r="H538" s="69"/>
      <c r="I538" s="77"/>
      <c r="J538" s="69"/>
      <c r="K538" s="77"/>
      <c r="L538" s="69"/>
      <c r="M538" s="77"/>
      <c r="N538" s="67"/>
      <c r="O538" s="75"/>
      <c r="P538" s="67"/>
      <c r="Q538" s="75"/>
      <c r="R538" s="50"/>
      <c r="S538" s="94"/>
      <c r="T538" s="95" t="s">
        <v>98</v>
      </c>
      <c r="U538" s="96"/>
      <c r="V538" s="316" t="s">
        <v>22</v>
      </c>
      <c r="W538" s="69"/>
      <c r="X538" s="77"/>
      <c r="Y538" s="69"/>
      <c r="Z538" s="77"/>
      <c r="AA538" s="69"/>
      <c r="AB538" s="77"/>
      <c r="AC538" s="69"/>
      <c r="AD538" s="77"/>
      <c r="AE538" s="67"/>
      <c r="AF538" s="75"/>
      <c r="AG538" s="67"/>
      <c r="AH538" s="75"/>
      <c r="AI538" s="50"/>
      <c r="AJ538" s="94"/>
      <c r="AK538" s="95" t="s">
        <v>98</v>
      </c>
      <c r="AL538" s="96"/>
      <c r="AM538" s="316" t="s">
        <v>22</v>
      </c>
      <c r="AN538" s="257"/>
      <c r="AO538" s="257"/>
      <c r="AP538" s="257"/>
      <c r="AQ538" s="257"/>
      <c r="AR538" s="257"/>
      <c r="AS538" s="257"/>
      <c r="AT538" s="257"/>
      <c r="AU538" s="257"/>
      <c r="AV538" s="258"/>
      <c r="AW538" s="258"/>
      <c r="AX538" s="258"/>
      <c r="AY538" s="258"/>
      <c r="AZ538" s="50"/>
      <c r="BA538" s="268"/>
      <c r="BB538" s="48"/>
      <c r="BC538" s="94"/>
      <c r="BD538" s="95" t="s">
        <v>98</v>
      </c>
      <c r="BE538" s="96"/>
      <c r="BF538" s="316" t="s">
        <v>22</v>
      </c>
      <c r="BG538" s="257">
        <f t="shared" ref="BG538:BG539" si="1916">F538</f>
        <v>0</v>
      </c>
      <c r="BH538" s="257">
        <f>G538+BG538</f>
        <v>0</v>
      </c>
      <c r="BI538" s="257">
        <f>H538+BH538</f>
        <v>0</v>
      </c>
      <c r="BJ538" s="257">
        <f>I538+BI538</f>
        <v>0</v>
      </c>
      <c r="BK538" s="257">
        <f>J538+BJ538</f>
        <v>0</v>
      </c>
      <c r="BL538" s="257">
        <f>K538+BK538</f>
        <v>0</v>
      </c>
      <c r="BM538" s="257">
        <f>L538+BL538</f>
        <v>0</v>
      </c>
      <c r="BN538" s="257">
        <f>M538+BM538</f>
        <v>0</v>
      </c>
      <c r="BO538" s="258">
        <f>N538+BN538</f>
        <v>0</v>
      </c>
      <c r="BP538" s="258">
        <f>O538+BO538</f>
        <v>0</v>
      </c>
      <c r="BQ538" s="258">
        <f>P538+BP538</f>
        <v>0</v>
      </c>
      <c r="BR538" s="258">
        <f>Q538+BQ538</f>
        <v>0</v>
      </c>
      <c r="BS538" s="50"/>
      <c r="BT538" s="94"/>
      <c r="BU538" s="95" t="s">
        <v>98</v>
      </c>
      <c r="BV538" s="96"/>
      <c r="BW538" s="316" t="s">
        <v>22</v>
      </c>
      <c r="BX538" s="257">
        <f t="shared" ref="BX538:BX539" si="1917">W538</f>
        <v>0</v>
      </c>
      <c r="BY538" s="257">
        <f>X538+BX538</f>
        <v>0</v>
      </c>
      <c r="BZ538" s="257">
        <f>Y538+BY538</f>
        <v>0</v>
      </c>
      <c r="CA538" s="257">
        <f>Z538+BZ538</f>
        <v>0</v>
      </c>
      <c r="CB538" s="257">
        <f>AA538+CA538</f>
        <v>0</v>
      </c>
      <c r="CC538" s="257">
        <f>AB538+CB538</f>
        <v>0</v>
      </c>
      <c r="CD538" s="257">
        <f>AC538+CC538</f>
        <v>0</v>
      </c>
      <c r="CE538" s="257">
        <f>AD538+CD538</f>
        <v>0</v>
      </c>
      <c r="CF538" s="258">
        <f>AE538+CE538</f>
        <v>0</v>
      </c>
      <c r="CG538" s="258">
        <f>AF538+CF538</f>
        <v>0</v>
      </c>
      <c r="CH538" s="258">
        <f>AG538+CG538</f>
        <v>0</v>
      </c>
      <c r="CI538" s="258">
        <f>AH538+CH538</f>
        <v>0</v>
      </c>
      <c r="CJ538" s="50"/>
      <c r="CK538" s="94"/>
      <c r="CL538" s="95" t="s">
        <v>98</v>
      </c>
      <c r="CM538" s="96"/>
      <c r="CN538" s="316" t="s">
        <v>22</v>
      </c>
      <c r="CO538" s="257">
        <f t="shared" ref="CO538:CO539" si="1918">AN538</f>
        <v>0</v>
      </c>
      <c r="CP538" s="257">
        <f>AO538+CO538</f>
        <v>0</v>
      </c>
      <c r="CQ538" s="257">
        <f>AP538+CP538</f>
        <v>0</v>
      </c>
      <c r="CR538" s="257">
        <f>AQ538+CQ538</f>
        <v>0</v>
      </c>
      <c r="CS538" s="257">
        <f>AR538+CR538</f>
        <v>0</v>
      </c>
      <c r="CT538" s="257">
        <f>AS538+CS538</f>
        <v>0</v>
      </c>
      <c r="CU538" s="257">
        <f>AT538+CT538</f>
        <v>0</v>
      </c>
      <c r="CV538" s="257">
        <f>AU538+CU538</f>
        <v>0</v>
      </c>
      <c r="CW538" s="258">
        <f>AV538+CV538</f>
        <v>0</v>
      </c>
      <c r="CX538" s="258">
        <f>AW538+CW538</f>
        <v>0</v>
      </c>
      <c r="CY538" s="258">
        <f>AX538+CX538</f>
        <v>0</v>
      </c>
      <c r="CZ538" s="258">
        <f>AY538+CY538</f>
        <v>0</v>
      </c>
      <c r="DA538" s="50"/>
      <c r="DB538" s="94"/>
      <c r="DC538" s="95" t="s">
        <v>98</v>
      </c>
      <c r="DD538" s="96"/>
      <c r="DE538" s="316" t="s">
        <v>22</v>
      </c>
      <c r="DF538" s="257"/>
      <c r="DG538" s="50"/>
    </row>
    <row r="539" spans="1:111" s="14" customFormat="1" ht="15" customHeight="1">
      <c r="A539" s="50"/>
      <c r="B539" s="94"/>
      <c r="C539" s="95"/>
      <c r="D539" s="96"/>
      <c r="E539" s="316" t="s">
        <v>140</v>
      </c>
      <c r="F539" s="69"/>
      <c r="G539" s="77"/>
      <c r="H539" s="69"/>
      <c r="I539" s="77"/>
      <c r="J539" s="69"/>
      <c r="K539" s="77"/>
      <c r="L539" s="69"/>
      <c r="M539" s="77"/>
      <c r="N539" s="67"/>
      <c r="O539" s="75"/>
      <c r="P539" s="67"/>
      <c r="Q539" s="75"/>
      <c r="R539" s="50"/>
      <c r="S539" s="94"/>
      <c r="T539" s="95"/>
      <c r="U539" s="96"/>
      <c r="V539" s="316" t="s">
        <v>140</v>
      </c>
      <c r="W539" s="69"/>
      <c r="X539" s="77"/>
      <c r="Y539" s="69"/>
      <c r="Z539" s="77"/>
      <c r="AA539" s="69"/>
      <c r="AB539" s="77"/>
      <c r="AC539" s="69"/>
      <c r="AD539" s="77"/>
      <c r="AE539" s="67"/>
      <c r="AF539" s="75"/>
      <c r="AG539" s="67"/>
      <c r="AH539" s="75"/>
      <c r="AI539" s="50"/>
      <c r="AJ539" s="94"/>
      <c r="AK539" s="95"/>
      <c r="AL539" s="96"/>
      <c r="AM539" s="316" t="s">
        <v>140</v>
      </c>
      <c r="AN539" s="257"/>
      <c r="AO539" s="257"/>
      <c r="AP539" s="257"/>
      <c r="AQ539" s="257"/>
      <c r="AR539" s="257"/>
      <c r="AS539" s="257"/>
      <c r="AT539" s="257"/>
      <c r="AU539" s="257"/>
      <c r="AV539" s="258"/>
      <c r="AW539" s="258"/>
      <c r="AX539" s="258"/>
      <c r="AY539" s="258"/>
      <c r="AZ539" s="50"/>
      <c r="BA539" s="268"/>
      <c r="BB539" s="48"/>
      <c r="BC539" s="94"/>
      <c r="BD539" s="95"/>
      <c r="BE539" s="96"/>
      <c r="BF539" s="316" t="s">
        <v>140</v>
      </c>
      <c r="BG539" s="257">
        <f t="shared" si="1916"/>
        <v>0</v>
      </c>
      <c r="BH539" s="257">
        <f>G539+BG539</f>
        <v>0</v>
      </c>
      <c r="BI539" s="257">
        <f>H539+BH539</f>
        <v>0</v>
      </c>
      <c r="BJ539" s="257">
        <f>I539+BI539</f>
        <v>0</v>
      </c>
      <c r="BK539" s="257">
        <f>J539+BJ539</f>
        <v>0</v>
      </c>
      <c r="BL539" s="257">
        <f>K539+BK539</f>
        <v>0</v>
      </c>
      <c r="BM539" s="257">
        <f>L539+BL539</f>
        <v>0</v>
      </c>
      <c r="BN539" s="257">
        <f>M539+BM539</f>
        <v>0</v>
      </c>
      <c r="BO539" s="258">
        <f>N539+BN539</f>
        <v>0</v>
      </c>
      <c r="BP539" s="258">
        <f>O539+BO539</f>
        <v>0</v>
      </c>
      <c r="BQ539" s="258">
        <f>P539+BP539</f>
        <v>0</v>
      </c>
      <c r="BR539" s="258">
        <f>Q539+BQ539</f>
        <v>0</v>
      </c>
      <c r="BS539" s="50"/>
      <c r="BT539" s="94"/>
      <c r="BU539" s="95"/>
      <c r="BV539" s="96"/>
      <c r="BW539" s="316" t="s">
        <v>140</v>
      </c>
      <c r="BX539" s="257">
        <f t="shared" si="1917"/>
        <v>0</v>
      </c>
      <c r="BY539" s="257">
        <f>X539+BX539</f>
        <v>0</v>
      </c>
      <c r="BZ539" s="257">
        <f>Y539+BY539</f>
        <v>0</v>
      </c>
      <c r="CA539" s="257">
        <f>Z539+BZ539</f>
        <v>0</v>
      </c>
      <c r="CB539" s="257">
        <f>AA539+CA539</f>
        <v>0</v>
      </c>
      <c r="CC539" s="257">
        <f>AB539+CB539</f>
        <v>0</v>
      </c>
      <c r="CD539" s="257">
        <f>AC539+CC539</f>
        <v>0</v>
      </c>
      <c r="CE539" s="257">
        <f>AD539+CD539</f>
        <v>0</v>
      </c>
      <c r="CF539" s="258">
        <f>AE539+CE539</f>
        <v>0</v>
      </c>
      <c r="CG539" s="258">
        <f>AF539+CF539</f>
        <v>0</v>
      </c>
      <c r="CH539" s="258">
        <f>AG539+CG539</f>
        <v>0</v>
      </c>
      <c r="CI539" s="258">
        <f>AH539+CH539</f>
        <v>0</v>
      </c>
      <c r="CJ539" s="50"/>
      <c r="CK539" s="94"/>
      <c r="CL539" s="95"/>
      <c r="CM539" s="96"/>
      <c r="CN539" s="316" t="s">
        <v>140</v>
      </c>
      <c r="CO539" s="257">
        <f t="shared" si="1918"/>
        <v>0</v>
      </c>
      <c r="CP539" s="257">
        <f>AO539+CO539</f>
        <v>0</v>
      </c>
      <c r="CQ539" s="257">
        <f>AP539+CP539</f>
        <v>0</v>
      </c>
      <c r="CR539" s="257">
        <f>AQ539+CQ539</f>
        <v>0</v>
      </c>
      <c r="CS539" s="257">
        <f>AR539+CR539</f>
        <v>0</v>
      </c>
      <c r="CT539" s="257">
        <f>AS539+CS539</f>
        <v>0</v>
      </c>
      <c r="CU539" s="257">
        <f>AT539+CT539</f>
        <v>0</v>
      </c>
      <c r="CV539" s="257">
        <f>AU539+CU539</f>
        <v>0</v>
      </c>
      <c r="CW539" s="258">
        <f>AV539+CV539</f>
        <v>0</v>
      </c>
      <c r="CX539" s="258">
        <f>AW539+CW539</f>
        <v>0</v>
      </c>
      <c r="CY539" s="258">
        <f>AX539+CX539</f>
        <v>0</v>
      </c>
      <c r="CZ539" s="258">
        <f>AY539+CY539</f>
        <v>0</v>
      </c>
      <c r="DA539" s="50"/>
      <c r="DB539" s="94"/>
      <c r="DC539" s="95"/>
      <c r="DD539" s="96"/>
      <c r="DE539" s="316" t="s">
        <v>140</v>
      </c>
      <c r="DF539" s="257"/>
      <c r="DG539" s="50"/>
    </row>
    <row r="540" spans="1:111" s="14" customFormat="1" ht="15" customHeight="1">
      <c r="A540" s="50"/>
      <c r="B540" s="94"/>
      <c r="C540" s="95"/>
      <c r="D540" s="96"/>
      <c r="E540" s="316" t="s">
        <v>249</v>
      </c>
      <c r="F540" s="69">
        <f t="shared" si="1900"/>
        <v>0</v>
      </c>
      <c r="G540" s="77">
        <f t="shared" si="1900"/>
        <v>0</v>
      </c>
      <c r="H540" s="69">
        <f t="shared" si="1900"/>
        <v>0</v>
      </c>
      <c r="I540" s="77">
        <f t="shared" si="1900"/>
        <v>0</v>
      </c>
      <c r="J540" s="69">
        <f t="shared" si="1900"/>
        <v>0</v>
      </c>
      <c r="K540" s="77">
        <f t="shared" si="1900"/>
        <v>0</v>
      </c>
      <c r="L540" s="69">
        <f t="shared" si="1900"/>
        <v>0</v>
      </c>
      <c r="M540" s="77">
        <f t="shared" si="1900"/>
        <v>0</v>
      </c>
      <c r="N540" s="67">
        <f t="shared" si="1900"/>
        <v>0</v>
      </c>
      <c r="O540" s="75">
        <f t="shared" si="1900"/>
        <v>0</v>
      </c>
      <c r="P540" s="67">
        <f t="shared" si="1900"/>
        <v>0</v>
      </c>
      <c r="Q540" s="75">
        <f t="shared" si="1900"/>
        <v>0</v>
      </c>
      <c r="R540" s="50"/>
      <c r="S540" s="94"/>
      <c r="T540" s="95"/>
      <c r="U540" s="96"/>
      <c r="V540" s="316" t="s">
        <v>249</v>
      </c>
      <c r="W540" s="69">
        <f t="shared" ref="W540:AH540" si="1919">IF(W538=0,0,W539/W538)</f>
        <v>0</v>
      </c>
      <c r="X540" s="77">
        <f t="shared" si="1919"/>
        <v>0</v>
      </c>
      <c r="Y540" s="69">
        <f t="shared" si="1919"/>
        <v>0</v>
      </c>
      <c r="Z540" s="77">
        <f t="shared" si="1919"/>
        <v>0</v>
      </c>
      <c r="AA540" s="69">
        <f t="shared" si="1919"/>
        <v>0</v>
      </c>
      <c r="AB540" s="77">
        <f t="shared" si="1919"/>
        <v>0</v>
      </c>
      <c r="AC540" s="69">
        <f t="shared" si="1919"/>
        <v>0</v>
      </c>
      <c r="AD540" s="77">
        <f t="shared" si="1919"/>
        <v>0</v>
      </c>
      <c r="AE540" s="67">
        <f t="shared" si="1919"/>
        <v>0</v>
      </c>
      <c r="AF540" s="75">
        <f t="shared" si="1919"/>
        <v>0</v>
      </c>
      <c r="AG540" s="67">
        <f t="shared" si="1919"/>
        <v>0</v>
      </c>
      <c r="AH540" s="75">
        <f t="shared" si="1919"/>
        <v>0</v>
      </c>
      <c r="AI540" s="50"/>
      <c r="AJ540" s="94"/>
      <c r="AK540" s="95"/>
      <c r="AL540" s="96"/>
      <c r="AM540" s="316" t="s">
        <v>249</v>
      </c>
      <c r="AN540" s="257">
        <f t="shared" ref="AN540:AY540" si="1920">IF(AN538=0,0,AN539/AN538)</f>
        <v>0</v>
      </c>
      <c r="AO540" s="257">
        <f t="shared" si="1920"/>
        <v>0</v>
      </c>
      <c r="AP540" s="257">
        <f t="shared" si="1920"/>
        <v>0</v>
      </c>
      <c r="AQ540" s="257">
        <f t="shared" si="1920"/>
        <v>0</v>
      </c>
      <c r="AR540" s="257">
        <f t="shared" si="1920"/>
        <v>0</v>
      </c>
      <c r="AS540" s="257">
        <f t="shared" si="1920"/>
        <v>0</v>
      </c>
      <c r="AT540" s="257">
        <f t="shared" si="1920"/>
        <v>0</v>
      </c>
      <c r="AU540" s="257">
        <f t="shared" si="1920"/>
        <v>0</v>
      </c>
      <c r="AV540" s="258">
        <f t="shared" si="1920"/>
        <v>0</v>
      </c>
      <c r="AW540" s="258">
        <f t="shared" si="1920"/>
        <v>0</v>
      </c>
      <c r="AX540" s="258">
        <f t="shared" si="1920"/>
        <v>0</v>
      </c>
      <c r="AY540" s="258">
        <f t="shared" si="1920"/>
        <v>0</v>
      </c>
      <c r="AZ540" s="50"/>
      <c r="BA540" s="268"/>
      <c r="BB540" s="48"/>
      <c r="BC540" s="94"/>
      <c r="BD540" s="95"/>
      <c r="BE540" s="96"/>
      <c r="BF540" s="316" t="s">
        <v>249</v>
      </c>
      <c r="BG540" s="257">
        <f t="shared" ref="BG540:BR540" si="1921">IF(BG538=0,0,BG539/BG538)</f>
        <v>0</v>
      </c>
      <c r="BH540" s="257">
        <f t="shared" si="1921"/>
        <v>0</v>
      </c>
      <c r="BI540" s="257">
        <f t="shared" si="1921"/>
        <v>0</v>
      </c>
      <c r="BJ540" s="257">
        <f t="shared" si="1921"/>
        <v>0</v>
      </c>
      <c r="BK540" s="257">
        <f t="shared" si="1921"/>
        <v>0</v>
      </c>
      <c r="BL540" s="257">
        <f t="shared" si="1921"/>
        <v>0</v>
      </c>
      <c r="BM540" s="257">
        <f t="shared" si="1921"/>
        <v>0</v>
      </c>
      <c r="BN540" s="257">
        <f t="shared" si="1921"/>
        <v>0</v>
      </c>
      <c r="BO540" s="258">
        <f t="shared" si="1921"/>
        <v>0</v>
      </c>
      <c r="BP540" s="258">
        <f t="shared" si="1921"/>
        <v>0</v>
      </c>
      <c r="BQ540" s="258">
        <f t="shared" si="1921"/>
        <v>0</v>
      </c>
      <c r="BR540" s="258">
        <f t="shared" si="1921"/>
        <v>0</v>
      </c>
      <c r="BS540" s="50"/>
      <c r="BT540" s="94"/>
      <c r="BU540" s="95"/>
      <c r="BV540" s="96"/>
      <c r="BW540" s="316" t="s">
        <v>249</v>
      </c>
      <c r="BX540" s="257">
        <f t="shared" ref="BX540:CI540" si="1922">IF(BX538=0,0,BX539/BX538)</f>
        <v>0</v>
      </c>
      <c r="BY540" s="257">
        <f t="shared" si="1922"/>
        <v>0</v>
      </c>
      <c r="BZ540" s="257">
        <f t="shared" si="1922"/>
        <v>0</v>
      </c>
      <c r="CA540" s="257">
        <f t="shared" si="1922"/>
        <v>0</v>
      </c>
      <c r="CB540" s="257">
        <f t="shared" si="1922"/>
        <v>0</v>
      </c>
      <c r="CC540" s="257">
        <f t="shared" si="1922"/>
        <v>0</v>
      </c>
      <c r="CD540" s="257">
        <f t="shared" si="1922"/>
        <v>0</v>
      </c>
      <c r="CE540" s="257">
        <f t="shared" si="1922"/>
        <v>0</v>
      </c>
      <c r="CF540" s="258">
        <f t="shared" si="1922"/>
        <v>0</v>
      </c>
      <c r="CG540" s="258">
        <f t="shared" si="1922"/>
        <v>0</v>
      </c>
      <c r="CH540" s="258">
        <f t="shared" si="1922"/>
        <v>0</v>
      </c>
      <c r="CI540" s="258">
        <f t="shared" si="1922"/>
        <v>0</v>
      </c>
      <c r="CJ540" s="50"/>
      <c r="CK540" s="94"/>
      <c r="CL540" s="95"/>
      <c r="CM540" s="96"/>
      <c r="CN540" s="316" t="s">
        <v>249</v>
      </c>
      <c r="CO540" s="257">
        <f t="shared" ref="CO540:CZ540" si="1923">IF(CO538=0,0,CO539/CO538)</f>
        <v>0</v>
      </c>
      <c r="CP540" s="257">
        <f t="shared" si="1923"/>
        <v>0</v>
      </c>
      <c r="CQ540" s="257">
        <f t="shared" si="1923"/>
        <v>0</v>
      </c>
      <c r="CR540" s="257">
        <f t="shared" si="1923"/>
        <v>0</v>
      </c>
      <c r="CS540" s="257">
        <f t="shared" si="1923"/>
        <v>0</v>
      </c>
      <c r="CT540" s="257">
        <f t="shared" si="1923"/>
        <v>0</v>
      </c>
      <c r="CU540" s="257">
        <f t="shared" si="1923"/>
        <v>0</v>
      </c>
      <c r="CV540" s="257">
        <f t="shared" si="1923"/>
        <v>0</v>
      </c>
      <c r="CW540" s="258">
        <f t="shared" si="1923"/>
        <v>0</v>
      </c>
      <c r="CX540" s="258">
        <f t="shared" si="1923"/>
        <v>0</v>
      </c>
      <c r="CY540" s="258">
        <f t="shared" si="1923"/>
        <v>0</v>
      </c>
      <c r="CZ540" s="258">
        <f t="shared" si="1923"/>
        <v>0</v>
      </c>
      <c r="DA540" s="50"/>
      <c r="DB540" s="94"/>
      <c r="DC540" s="95"/>
      <c r="DD540" s="96"/>
      <c r="DE540" s="316" t="s">
        <v>249</v>
      </c>
      <c r="DF540" s="257">
        <f t="shared" ref="DF540" si="1924">IF(DF538=0,0,DF539/DF538)</f>
        <v>0</v>
      </c>
      <c r="DG540" s="50"/>
    </row>
    <row r="541" spans="1:111" s="14" customFormat="1" ht="15" customHeight="1">
      <c r="A541" s="50"/>
      <c r="B541" s="94"/>
      <c r="C541" s="95" t="s">
        <v>99</v>
      </c>
      <c r="D541" s="96"/>
      <c r="E541" s="316" t="s">
        <v>22</v>
      </c>
      <c r="F541" s="69"/>
      <c r="G541" s="86"/>
      <c r="H541" s="81"/>
      <c r="I541" s="86"/>
      <c r="J541" s="81"/>
      <c r="K541" s="86"/>
      <c r="L541" s="81"/>
      <c r="M541" s="77"/>
      <c r="N541" s="66"/>
      <c r="O541" s="74"/>
      <c r="P541" s="66"/>
      <c r="Q541" s="74"/>
      <c r="R541" s="50"/>
      <c r="S541" s="94"/>
      <c r="T541" s="95" t="s">
        <v>99</v>
      </c>
      <c r="U541" s="96"/>
      <c r="V541" s="316" t="s">
        <v>22</v>
      </c>
      <c r="W541" s="69"/>
      <c r="X541" s="86"/>
      <c r="Y541" s="81"/>
      <c r="Z541" s="86"/>
      <c r="AA541" s="81"/>
      <c r="AB541" s="86"/>
      <c r="AC541" s="81"/>
      <c r="AD541" s="77"/>
      <c r="AE541" s="66"/>
      <c r="AF541" s="74"/>
      <c r="AG541" s="66"/>
      <c r="AH541" s="74"/>
      <c r="AI541" s="50"/>
      <c r="AJ541" s="94"/>
      <c r="AK541" s="95" t="s">
        <v>99</v>
      </c>
      <c r="AL541" s="96"/>
      <c r="AM541" s="316" t="s">
        <v>22</v>
      </c>
      <c r="AN541" s="257"/>
      <c r="AO541" s="343"/>
      <c r="AP541" s="343"/>
      <c r="AQ541" s="343"/>
      <c r="AR541" s="343"/>
      <c r="AS541" s="343"/>
      <c r="AT541" s="343"/>
      <c r="AU541" s="257"/>
      <c r="AV541" s="346"/>
      <c r="AW541" s="346"/>
      <c r="AX541" s="346"/>
      <c r="AY541" s="346"/>
      <c r="AZ541" s="50"/>
      <c r="BA541" s="268"/>
      <c r="BB541" s="48"/>
      <c r="BC541" s="94"/>
      <c r="BD541" s="95" t="s">
        <v>99</v>
      </c>
      <c r="BE541" s="96"/>
      <c r="BF541" s="316" t="s">
        <v>22</v>
      </c>
      <c r="BG541" s="257">
        <f t="shared" ref="BG541:BG542" si="1925">F541</f>
        <v>0</v>
      </c>
      <c r="BH541" s="343">
        <f>G541+BG541</f>
        <v>0</v>
      </c>
      <c r="BI541" s="343">
        <f>H541+BH541</f>
        <v>0</v>
      </c>
      <c r="BJ541" s="343">
        <f>I541+BI541</f>
        <v>0</v>
      </c>
      <c r="BK541" s="343">
        <f>J541+BJ541</f>
        <v>0</v>
      </c>
      <c r="BL541" s="343">
        <f>K541+BK541</f>
        <v>0</v>
      </c>
      <c r="BM541" s="343">
        <f>L541+BL541</f>
        <v>0</v>
      </c>
      <c r="BN541" s="257">
        <f>M541+BM541</f>
        <v>0</v>
      </c>
      <c r="BO541" s="346">
        <f>N541+BN541</f>
        <v>0</v>
      </c>
      <c r="BP541" s="346">
        <f>O541+BO541</f>
        <v>0</v>
      </c>
      <c r="BQ541" s="346">
        <f>P541+BP541</f>
        <v>0</v>
      </c>
      <c r="BR541" s="346">
        <f>Q541+BQ541</f>
        <v>0</v>
      </c>
      <c r="BS541" s="50"/>
      <c r="BT541" s="94"/>
      <c r="BU541" s="95" t="s">
        <v>99</v>
      </c>
      <c r="BV541" s="96"/>
      <c r="BW541" s="316" t="s">
        <v>22</v>
      </c>
      <c r="BX541" s="257">
        <f t="shared" ref="BX541:BX542" si="1926">W541</f>
        <v>0</v>
      </c>
      <c r="BY541" s="343">
        <f>X541+BX541</f>
        <v>0</v>
      </c>
      <c r="BZ541" s="343">
        <f>Y541+BY541</f>
        <v>0</v>
      </c>
      <c r="CA541" s="343">
        <f>Z541+BZ541</f>
        <v>0</v>
      </c>
      <c r="CB541" s="343">
        <f>AA541+CA541</f>
        <v>0</v>
      </c>
      <c r="CC541" s="343">
        <f>AB541+CB541</f>
        <v>0</v>
      </c>
      <c r="CD541" s="343">
        <f>AC541+CC541</f>
        <v>0</v>
      </c>
      <c r="CE541" s="257">
        <f>AD541+CD541</f>
        <v>0</v>
      </c>
      <c r="CF541" s="346">
        <f>AE541+CE541</f>
        <v>0</v>
      </c>
      <c r="CG541" s="346">
        <f>AF541+CF541</f>
        <v>0</v>
      </c>
      <c r="CH541" s="346">
        <f>AG541+CG541</f>
        <v>0</v>
      </c>
      <c r="CI541" s="346">
        <f>AH541+CH541</f>
        <v>0</v>
      </c>
      <c r="CJ541" s="50"/>
      <c r="CK541" s="94"/>
      <c r="CL541" s="95" t="s">
        <v>99</v>
      </c>
      <c r="CM541" s="96"/>
      <c r="CN541" s="316" t="s">
        <v>22</v>
      </c>
      <c r="CO541" s="257">
        <f t="shared" ref="CO541:CO542" si="1927">AN541</f>
        <v>0</v>
      </c>
      <c r="CP541" s="343">
        <f>AO541+CO541</f>
        <v>0</v>
      </c>
      <c r="CQ541" s="343">
        <f>AP541+CP541</f>
        <v>0</v>
      </c>
      <c r="CR541" s="343">
        <f>AQ541+CQ541</f>
        <v>0</v>
      </c>
      <c r="CS541" s="343">
        <f>AR541+CR541</f>
        <v>0</v>
      </c>
      <c r="CT541" s="343">
        <f>AS541+CS541</f>
        <v>0</v>
      </c>
      <c r="CU541" s="343">
        <f>AT541+CT541</f>
        <v>0</v>
      </c>
      <c r="CV541" s="257">
        <f>AU541+CU541</f>
        <v>0</v>
      </c>
      <c r="CW541" s="346">
        <f>AV541+CV541</f>
        <v>0</v>
      </c>
      <c r="CX541" s="346">
        <f>AW541+CW541</f>
        <v>0</v>
      </c>
      <c r="CY541" s="346">
        <f>AX541+CX541</f>
        <v>0</v>
      </c>
      <c r="CZ541" s="346">
        <f>AY541+CY541</f>
        <v>0</v>
      </c>
      <c r="DA541" s="50"/>
      <c r="DB541" s="94"/>
      <c r="DC541" s="95" t="s">
        <v>99</v>
      </c>
      <c r="DD541" s="96"/>
      <c r="DE541" s="316" t="s">
        <v>22</v>
      </c>
      <c r="DF541" s="257"/>
      <c r="DG541" s="50"/>
    </row>
    <row r="542" spans="1:111" s="14" customFormat="1" ht="15" customHeight="1">
      <c r="A542" s="50"/>
      <c r="B542" s="94"/>
      <c r="C542" s="95"/>
      <c r="D542" s="96"/>
      <c r="E542" s="316" t="s">
        <v>140</v>
      </c>
      <c r="F542" s="69"/>
      <c r="G542" s="86"/>
      <c r="H542" s="81"/>
      <c r="I542" s="86"/>
      <c r="J542" s="81"/>
      <c r="K542" s="86"/>
      <c r="L542" s="81"/>
      <c r="M542" s="77"/>
      <c r="N542" s="66"/>
      <c r="O542" s="74"/>
      <c r="P542" s="66"/>
      <c r="Q542" s="74"/>
      <c r="R542" s="50"/>
      <c r="S542" s="94"/>
      <c r="T542" s="95"/>
      <c r="U542" s="96"/>
      <c r="V542" s="316" t="s">
        <v>140</v>
      </c>
      <c r="W542" s="69"/>
      <c r="X542" s="86"/>
      <c r="Y542" s="81"/>
      <c r="Z542" s="86"/>
      <c r="AA542" s="81"/>
      <c r="AB542" s="86"/>
      <c r="AC542" s="81"/>
      <c r="AD542" s="77"/>
      <c r="AE542" s="66"/>
      <c r="AF542" s="74"/>
      <c r="AG542" s="66"/>
      <c r="AH542" s="74"/>
      <c r="AI542" s="50"/>
      <c r="AJ542" s="94"/>
      <c r="AK542" s="95"/>
      <c r="AL542" s="96"/>
      <c r="AM542" s="316" t="s">
        <v>140</v>
      </c>
      <c r="AN542" s="257"/>
      <c r="AO542" s="343"/>
      <c r="AP542" s="343"/>
      <c r="AQ542" s="343"/>
      <c r="AR542" s="343"/>
      <c r="AS542" s="343"/>
      <c r="AT542" s="343"/>
      <c r="AU542" s="257"/>
      <c r="AV542" s="346"/>
      <c r="AW542" s="346"/>
      <c r="AX542" s="346"/>
      <c r="AY542" s="346"/>
      <c r="AZ542" s="50"/>
      <c r="BA542" s="268"/>
      <c r="BB542" s="48"/>
      <c r="BC542" s="94"/>
      <c r="BD542" s="95"/>
      <c r="BE542" s="96"/>
      <c r="BF542" s="316" t="s">
        <v>140</v>
      </c>
      <c r="BG542" s="257">
        <f t="shared" si="1925"/>
        <v>0</v>
      </c>
      <c r="BH542" s="343">
        <f>G542+BG542</f>
        <v>0</v>
      </c>
      <c r="BI542" s="343">
        <f>H542+BH542</f>
        <v>0</v>
      </c>
      <c r="BJ542" s="343">
        <f>I542+BI542</f>
        <v>0</v>
      </c>
      <c r="BK542" s="343">
        <f>J542+BJ542</f>
        <v>0</v>
      </c>
      <c r="BL542" s="343">
        <f>K542+BK542</f>
        <v>0</v>
      </c>
      <c r="BM542" s="343">
        <f>L542+BL542</f>
        <v>0</v>
      </c>
      <c r="BN542" s="257">
        <f>M542+BM542</f>
        <v>0</v>
      </c>
      <c r="BO542" s="346">
        <f>N542+BN542</f>
        <v>0</v>
      </c>
      <c r="BP542" s="346">
        <f>O542+BO542</f>
        <v>0</v>
      </c>
      <c r="BQ542" s="346">
        <f>P542+BP542</f>
        <v>0</v>
      </c>
      <c r="BR542" s="346">
        <f>Q542+BQ542</f>
        <v>0</v>
      </c>
      <c r="BS542" s="50"/>
      <c r="BT542" s="94"/>
      <c r="BU542" s="95"/>
      <c r="BV542" s="96"/>
      <c r="BW542" s="316" t="s">
        <v>140</v>
      </c>
      <c r="BX542" s="257">
        <f t="shared" si="1926"/>
        <v>0</v>
      </c>
      <c r="BY542" s="343">
        <f>X542+BX542</f>
        <v>0</v>
      </c>
      <c r="BZ542" s="343">
        <f>Y542+BY542</f>
        <v>0</v>
      </c>
      <c r="CA542" s="343">
        <f>Z542+BZ542</f>
        <v>0</v>
      </c>
      <c r="CB542" s="343">
        <f>AA542+CA542</f>
        <v>0</v>
      </c>
      <c r="CC542" s="343">
        <f>AB542+CB542</f>
        <v>0</v>
      </c>
      <c r="CD542" s="343">
        <f>AC542+CC542</f>
        <v>0</v>
      </c>
      <c r="CE542" s="257">
        <f>AD542+CD542</f>
        <v>0</v>
      </c>
      <c r="CF542" s="346">
        <f>AE542+CE542</f>
        <v>0</v>
      </c>
      <c r="CG542" s="346">
        <f>AF542+CF542</f>
        <v>0</v>
      </c>
      <c r="CH542" s="346">
        <f>AG542+CG542</f>
        <v>0</v>
      </c>
      <c r="CI542" s="346">
        <f>AH542+CH542</f>
        <v>0</v>
      </c>
      <c r="CJ542" s="50"/>
      <c r="CK542" s="94"/>
      <c r="CL542" s="95"/>
      <c r="CM542" s="96"/>
      <c r="CN542" s="316" t="s">
        <v>140</v>
      </c>
      <c r="CO542" s="257">
        <f t="shared" si="1927"/>
        <v>0</v>
      </c>
      <c r="CP542" s="343">
        <f>AO542+CO542</f>
        <v>0</v>
      </c>
      <c r="CQ542" s="343">
        <f>AP542+CP542</f>
        <v>0</v>
      </c>
      <c r="CR542" s="343">
        <f>AQ542+CQ542</f>
        <v>0</v>
      </c>
      <c r="CS542" s="343">
        <f>AR542+CR542</f>
        <v>0</v>
      </c>
      <c r="CT542" s="343">
        <f>AS542+CS542</f>
        <v>0</v>
      </c>
      <c r="CU542" s="343">
        <f>AT542+CT542</f>
        <v>0</v>
      </c>
      <c r="CV542" s="257">
        <f>AU542+CU542</f>
        <v>0</v>
      </c>
      <c r="CW542" s="346">
        <f>AV542+CV542</f>
        <v>0</v>
      </c>
      <c r="CX542" s="346">
        <f>AW542+CW542</f>
        <v>0</v>
      </c>
      <c r="CY542" s="346">
        <f>AX542+CX542</f>
        <v>0</v>
      </c>
      <c r="CZ542" s="346">
        <f>AY542+CY542</f>
        <v>0</v>
      </c>
      <c r="DA542" s="50"/>
      <c r="DB542" s="94"/>
      <c r="DC542" s="95"/>
      <c r="DD542" s="96"/>
      <c r="DE542" s="316" t="s">
        <v>140</v>
      </c>
      <c r="DF542" s="257"/>
      <c r="DG542" s="50"/>
    </row>
    <row r="543" spans="1:111" s="14" customFormat="1" ht="15" customHeight="1">
      <c r="A543" s="50"/>
      <c r="B543" s="94"/>
      <c r="C543" s="95"/>
      <c r="D543" s="96"/>
      <c r="E543" s="316" t="s">
        <v>249</v>
      </c>
      <c r="F543" s="69">
        <f t="shared" si="1900"/>
        <v>0</v>
      </c>
      <c r="G543" s="86">
        <f t="shared" si="1900"/>
        <v>0</v>
      </c>
      <c r="H543" s="81">
        <f t="shared" si="1900"/>
        <v>0</v>
      </c>
      <c r="I543" s="86">
        <f t="shared" si="1900"/>
        <v>0</v>
      </c>
      <c r="J543" s="81">
        <f t="shared" si="1900"/>
        <v>0</v>
      </c>
      <c r="K543" s="86">
        <f t="shared" si="1900"/>
        <v>0</v>
      </c>
      <c r="L543" s="81">
        <f t="shared" si="1900"/>
        <v>0</v>
      </c>
      <c r="M543" s="77">
        <f t="shared" si="1900"/>
        <v>0</v>
      </c>
      <c r="N543" s="66">
        <f t="shared" si="1900"/>
        <v>0</v>
      </c>
      <c r="O543" s="74">
        <f t="shared" si="1900"/>
        <v>0</v>
      </c>
      <c r="P543" s="66">
        <f t="shared" si="1900"/>
        <v>0</v>
      </c>
      <c r="Q543" s="74">
        <f t="shared" si="1900"/>
        <v>0</v>
      </c>
      <c r="R543" s="50"/>
      <c r="S543" s="94"/>
      <c r="T543" s="95"/>
      <c r="U543" s="96"/>
      <c r="V543" s="316" t="s">
        <v>249</v>
      </c>
      <c r="W543" s="69">
        <f t="shared" ref="W543:AH543" si="1928">IF(W541=0,0,W542/W541)</f>
        <v>0</v>
      </c>
      <c r="X543" s="86">
        <f t="shared" si="1928"/>
        <v>0</v>
      </c>
      <c r="Y543" s="81">
        <f t="shared" si="1928"/>
        <v>0</v>
      </c>
      <c r="Z543" s="86">
        <f t="shared" si="1928"/>
        <v>0</v>
      </c>
      <c r="AA543" s="81">
        <f t="shared" si="1928"/>
        <v>0</v>
      </c>
      <c r="AB543" s="86">
        <f t="shared" si="1928"/>
        <v>0</v>
      </c>
      <c r="AC543" s="81">
        <f t="shared" si="1928"/>
        <v>0</v>
      </c>
      <c r="AD543" s="77">
        <f t="shared" si="1928"/>
        <v>0</v>
      </c>
      <c r="AE543" s="66">
        <f t="shared" si="1928"/>
        <v>0</v>
      </c>
      <c r="AF543" s="74">
        <f t="shared" si="1928"/>
        <v>0</v>
      </c>
      <c r="AG543" s="66">
        <f t="shared" si="1928"/>
        <v>0</v>
      </c>
      <c r="AH543" s="74">
        <f t="shared" si="1928"/>
        <v>0</v>
      </c>
      <c r="AI543" s="50"/>
      <c r="AJ543" s="94"/>
      <c r="AK543" s="95"/>
      <c r="AL543" s="96"/>
      <c r="AM543" s="316" t="s">
        <v>249</v>
      </c>
      <c r="AN543" s="257">
        <f t="shared" ref="AN543:AY543" si="1929">IF(AN541=0,0,AN542/AN541)</f>
        <v>0</v>
      </c>
      <c r="AO543" s="343">
        <f t="shared" si="1929"/>
        <v>0</v>
      </c>
      <c r="AP543" s="343">
        <f t="shared" si="1929"/>
        <v>0</v>
      </c>
      <c r="AQ543" s="343">
        <f t="shared" si="1929"/>
        <v>0</v>
      </c>
      <c r="AR543" s="343">
        <f t="shared" si="1929"/>
        <v>0</v>
      </c>
      <c r="AS543" s="343">
        <f t="shared" si="1929"/>
        <v>0</v>
      </c>
      <c r="AT543" s="343">
        <f t="shared" si="1929"/>
        <v>0</v>
      </c>
      <c r="AU543" s="257">
        <f t="shared" si="1929"/>
        <v>0</v>
      </c>
      <c r="AV543" s="346">
        <f t="shared" si="1929"/>
        <v>0</v>
      </c>
      <c r="AW543" s="346">
        <f t="shared" si="1929"/>
        <v>0</v>
      </c>
      <c r="AX543" s="346">
        <f t="shared" si="1929"/>
        <v>0</v>
      </c>
      <c r="AY543" s="346">
        <f t="shared" si="1929"/>
        <v>0</v>
      </c>
      <c r="AZ543" s="50"/>
      <c r="BA543" s="268"/>
      <c r="BB543" s="48"/>
      <c r="BC543" s="94"/>
      <c r="BD543" s="95"/>
      <c r="BE543" s="96"/>
      <c r="BF543" s="316" t="s">
        <v>249</v>
      </c>
      <c r="BG543" s="257">
        <f t="shared" ref="BG543:BR543" si="1930">IF(BG541=0,0,BG542/BG541)</f>
        <v>0</v>
      </c>
      <c r="BH543" s="343">
        <f t="shared" si="1930"/>
        <v>0</v>
      </c>
      <c r="BI543" s="343">
        <f t="shared" si="1930"/>
        <v>0</v>
      </c>
      <c r="BJ543" s="343">
        <f t="shared" si="1930"/>
        <v>0</v>
      </c>
      <c r="BK543" s="343">
        <f t="shared" si="1930"/>
        <v>0</v>
      </c>
      <c r="BL543" s="343">
        <f t="shared" si="1930"/>
        <v>0</v>
      </c>
      <c r="BM543" s="343">
        <f t="shared" si="1930"/>
        <v>0</v>
      </c>
      <c r="BN543" s="257">
        <f t="shared" si="1930"/>
        <v>0</v>
      </c>
      <c r="BO543" s="346">
        <f t="shared" si="1930"/>
        <v>0</v>
      </c>
      <c r="BP543" s="346">
        <f t="shared" si="1930"/>
        <v>0</v>
      </c>
      <c r="BQ543" s="346">
        <f t="shared" si="1930"/>
        <v>0</v>
      </c>
      <c r="BR543" s="346">
        <f t="shared" si="1930"/>
        <v>0</v>
      </c>
      <c r="BS543" s="50"/>
      <c r="BT543" s="94"/>
      <c r="BU543" s="95"/>
      <c r="BV543" s="96"/>
      <c r="BW543" s="316" t="s">
        <v>249</v>
      </c>
      <c r="BX543" s="257">
        <f t="shared" ref="BX543:CI543" si="1931">IF(BX541=0,0,BX542/BX541)</f>
        <v>0</v>
      </c>
      <c r="BY543" s="343">
        <f t="shared" si="1931"/>
        <v>0</v>
      </c>
      <c r="BZ543" s="343">
        <f t="shared" si="1931"/>
        <v>0</v>
      </c>
      <c r="CA543" s="343">
        <f t="shared" si="1931"/>
        <v>0</v>
      </c>
      <c r="CB543" s="343">
        <f t="shared" si="1931"/>
        <v>0</v>
      </c>
      <c r="CC543" s="343">
        <f t="shared" si="1931"/>
        <v>0</v>
      </c>
      <c r="CD543" s="343">
        <f t="shared" si="1931"/>
        <v>0</v>
      </c>
      <c r="CE543" s="257">
        <f t="shared" si="1931"/>
        <v>0</v>
      </c>
      <c r="CF543" s="346">
        <f t="shared" si="1931"/>
        <v>0</v>
      </c>
      <c r="CG543" s="346">
        <f t="shared" si="1931"/>
        <v>0</v>
      </c>
      <c r="CH543" s="346">
        <f t="shared" si="1931"/>
        <v>0</v>
      </c>
      <c r="CI543" s="346">
        <f t="shared" si="1931"/>
        <v>0</v>
      </c>
      <c r="CJ543" s="50"/>
      <c r="CK543" s="94"/>
      <c r="CL543" s="95"/>
      <c r="CM543" s="96"/>
      <c r="CN543" s="316" t="s">
        <v>249</v>
      </c>
      <c r="CO543" s="257">
        <f t="shared" ref="CO543:CZ543" si="1932">IF(CO541=0,0,CO542/CO541)</f>
        <v>0</v>
      </c>
      <c r="CP543" s="343">
        <f t="shared" si="1932"/>
        <v>0</v>
      </c>
      <c r="CQ543" s="343">
        <f t="shared" si="1932"/>
        <v>0</v>
      </c>
      <c r="CR543" s="343">
        <f t="shared" si="1932"/>
        <v>0</v>
      </c>
      <c r="CS543" s="343">
        <f t="shared" si="1932"/>
        <v>0</v>
      </c>
      <c r="CT543" s="343">
        <f t="shared" si="1932"/>
        <v>0</v>
      </c>
      <c r="CU543" s="343">
        <f t="shared" si="1932"/>
        <v>0</v>
      </c>
      <c r="CV543" s="257">
        <f t="shared" si="1932"/>
        <v>0</v>
      </c>
      <c r="CW543" s="346">
        <f t="shared" si="1932"/>
        <v>0</v>
      </c>
      <c r="CX543" s="346">
        <f t="shared" si="1932"/>
        <v>0</v>
      </c>
      <c r="CY543" s="346">
        <f t="shared" si="1932"/>
        <v>0</v>
      </c>
      <c r="CZ543" s="346">
        <f t="shared" si="1932"/>
        <v>0</v>
      </c>
      <c r="DA543" s="50"/>
      <c r="DB543" s="94"/>
      <c r="DC543" s="95"/>
      <c r="DD543" s="96"/>
      <c r="DE543" s="316" t="s">
        <v>249</v>
      </c>
      <c r="DF543" s="257">
        <f t="shared" ref="DF543" si="1933">IF(DF541=0,0,DF542/DF541)</f>
        <v>0</v>
      </c>
      <c r="DG543" s="50"/>
    </row>
    <row r="544" spans="1:111" s="14" customFormat="1" ht="15" customHeight="1">
      <c r="A544" s="50"/>
      <c r="B544" s="94"/>
      <c r="C544" s="95" t="s">
        <v>100</v>
      </c>
      <c r="D544" s="96"/>
      <c r="E544" s="316" t="s">
        <v>22</v>
      </c>
      <c r="F544" s="69"/>
      <c r="G544" s="77"/>
      <c r="H544" s="69"/>
      <c r="I544" s="77"/>
      <c r="J544" s="69"/>
      <c r="K544" s="77"/>
      <c r="L544" s="69"/>
      <c r="M544" s="77"/>
      <c r="N544" s="67"/>
      <c r="O544" s="75"/>
      <c r="P544" s="67"/>
      <c r="Q544" s="75"/>
      <c r="R544" s="50"/>
      <c r="S544" s="94"/>
      <c r="T544" s="95" t="s">
        <v>100</v>
      </c>
      <c r="U544" s="96"/>
      <c r="V544" s="316" t="s">
        <v>22</v>
      </c>
      <c r="W544" s="69"/>
      <c r="X544" s="77"/>
      <c r="Y544" s="69"/>
      <c r="Z544" s="77"/>
      <c r="AA544" s="69"/>
      <c r="AB544" s="77"/>
      <c r="AC544" s="69"/>
      <c r="AD544" s="77"/>
      <c r="AE544" s="67"/>
      <c r="AF544" s="75"/>
      <c r="AG544" s="67"/>
      <c r="AH544" s="75"/>
      <c r="AI544" s="50"/>
      <c r="AJ544" s="94"/>
      <c r="AK544" s="95" t="s">
        <v>100</v>
      </c>
      <c r="AL544" s="96"/>
      <c r="AM544" s="316" t="s">
        <v>22</v>
      </c>
      <c r="AN544" s="257"/>
      <c r="AO544" s="257"/>
      <c r="AP544" s="257"/>
      <c r="AQ544" s="257"/>
      <c r="AR544" s="257"/>
      <c r="AS544" s="257"/>
      <c r="AT544" s="257"/>
      <c r="AU544" s="257"/>
      <c r="AV544" s="258"/>
      <c r="AW544" s="258"/>
      <c r="AX544" s="258"/>
      <c r="AY544" s="258"/>
      <c r="AZ544" s="50"/>
      <c r="BA544" s="268"/>
      <c r="BB544" s="48"/>
      <c r="BC544" s="94"/>
      <c r="BD544" s="95" t="s">
        <v>100</v>
      </c>
      <c r="BE544" s="96"/>
      <c r="BF544" s="316" t="s">
        <v>22</v>
      </c>
      <c r="BG544" s="257">
        <f t="shared" ref="BG544:BG545" si="1934">F544</f>
        <v>0</v>
      </c>
      <c r="BH544" s="257">
        <f>G544+BG544</f>
        <v>0</v>
      </c>
      <c r="BI544" s="257">
        <f>H544+BH544</f>
        <v>0</v>
      </c>
      <c r="BJ544" s="257">
        <f>I544+BI544</f>
        <v>0</v>
      </c>
      <c r="BK544" s="257">
        <f>J544+BJ544</f>
        <v>0</v>
      </c>
      <c r="BL544" s="257">
        <f>K544+BK544</f>
        <v>0</v>
      </c>
      <c r="BM544" s="257">
        <f>L544+BL544</f>
        <v>0</v>
      </c>
      <c r="BN544" s="257">
        <f>M544+BM544</f>
        <v>0</v>
      </c>
      <c r="BO544" s="258">
        <f>N544+BN544</f>
        <v>0</v>
      </c>
      <c r="BP544" s="258">
        <f>O544+BO544</f>
        <v>0</v>
      </c>
      <c r="BQ544" s="258">
        <f>P544+BP544</f>
        <v>0</v>
      </c>
      <c r="BR544" s="258">
        <f>Q544+BQ544</f>
        <v>0</v>
      </c>
      <c r="BS544" s="50"/>
      <c r="BT544" s="94"/>
      <c r="BU544" s="95" t="s">
        <v>100</v>
      </c>
      <c r="BV544" s="96"/>
      <c r="BW544" s="316" t="s">
        <v>22</v>
      </c>
      <c r="BX544" s="257">
        <f t="shared" ref="BX544:BX545" si="1935">W544</f>
        <v>0</v>
      </c>
      <c r="BY544" s="257">
        <f>X544+BX544</f>
        <v>0</v>
      </c>
      <c r="BZ544" s="257">
        <f>Y544+BY544</f>
        <v>0</v>
      </c>
      <c r="CA544" s="257">
        <f>Z544+BZ544</f>
        <v>0</v>
      </c>
      <c r="CB544" s="257">
        <f>AA544+CA544</f>
        <v>0</v>
      </c>
      <c r="CC544" s="257">
        <f>AB544+CB544</f>
        <v>0</v>
      </c>
      <c r="CD544" s="257">
        <f>AC544+CC544</f>
        <v>0</v>
      </c>
      <c r="CE544" s="257">
        <f>AD544+CD544</f>
        <v>0</v>
      </c>
      <c r="CF544" s="258">
        <f>AE544+CE544</f>
        <v>0</v>
      </c>
      <c r="CG544" s="258">
        <f>AF544+CF544</f>
        <v>0</v>
      </c>
      <c r="CH544" s="258">
        <f>AG544+CG544</f>
        <v>0</v>
      </c>
      <c r="CI544" s="258">
        <f>AH544+CH544</f>
        <v>0</v>
      </c>
      <c r="CJ544" s="50"/>
      <c r="CK544" s="94"/>
      <c r="CL544" s="95" t="s">
        <v>100</v>
      </c>
      <c r="CM544" s="96"/>
      <c r="CN544" s="316" t="s">
        <v>22</v>
      </c>
      <c r="CO544" s="257">
        <f t="shared" ref="CO544:CO545" si="1936">AN544</f>
        <v>0</v>
      </c>
      <c r="CP544" s="257">
        <f>AO544+CO544</f>
        <v>0</v>
      </c>
      <c r="CQ544" s="257">
        <f>AP544+CP544</f>
        <v>0</v>
      </c>
      <c r="CR544" s="257">
        <f>AQ544+CQ544</f>
        <v>0</v>
      </c>
      <c r="CS544" s="257">
        <f>AR544+CR544</f>
        <v>0</v>
      </c>
      <c r="CT544" s="257">
        <f>AS544+CS544</f>
        <v>0</v>
      </c>
      <c r="CU544" s="257">
        <f>AT544+CT544</f>
        <v>0</v>
      </c>
      <c r="CV544" s="257">
        <f>AU544+CU544</f>
        <v>0</v>
      </c>
      <c r="CW544" s="258">
        <f>AV544+CV544</f>
        <v>0</v>
      </c>
      <c r="CX544" s="258">
        <f>AW544+CW544</f>
        <v>0</v>
      </c>
      <c r="CY544" s="258">
        <f>AX544+CX544</f>
        <v>0</v>
      </c>
      <c r="CZ544" s="258">
        <f>AY544+CY544</f>
        <v>0</v>
      </c>
      <c r="DA544" s="50"/>
      <c r="DB544" s="94"/>
      <c r="DC544" s="95" t="s">
        <v>100</v>
      </c>
      <c r="DD544" s="96"/>
      <c r="DE544" s="316" t="s">
        <v>22</v>
      </c>
      <c r="DF544" s="257"/>
      <c r="DG544" s="50"/>
    </row>
    <row r="545" spans="1:111" s="14" customFormat="1" ht="15" customHeight="1">
      <c r="A545" s="50"/>
      <c r="B545" s="94"/>
      <c r="C545" s="95"/>
      <c r="D545" s="96"/>
      <c r="E545" s="316" t="s">
        <v>140</v>
      </c>
      <c r="F545" s="69"/>
      <c r="G545" s="77"/>
      <c r="H545" s="69"/>
      <c r="I545" s="77"/>
      <c r="J545" s="69"/>
      <c r="K545" s="77"/>
      <c r="L545" s="69"/>
      <c r="M545" s="77"/>
      <c r="N545" s="67"/>
      <c r="O545" s="75"/>
      <c r="P545" s="67"/>
      <c r="Q545" s="75"/>
      <c r="R545" s="50"/>
      <c r="S545" s="94"/>
      <c r="T545" s="95"/>
      <c r="U545" s="96"/>
      <c r="V545" s="316" t="s">
        <v>140</v>
      </c>
      <c r="W545" s="69"/>
      <c r="X545" s="77"/>
      <c r="Y545" s="69"/>
      <c r="Z545" s="77"/>
      <c r="AA545" s="69"/>
      <c r="AB545" s="77"/>
      <c r="AC545" s="69"/>
      <c r="AD545" s="77"/>
      <c r="AE545" s="67"/>
      <c r="AF545" s="75"/>
      <c r="AG545" s="67"/>
      <c r="AH545" s="75"/>
      <c r="AI545" s="50"/>
      <c r="AJ545" s="94"/>
      <c r="AK545" s="95"/>
      <c r="AL545" s="96"/>
      <c r="AM545" s="316" t="s">
        <v>140</v>
      </c>
      <c r="AN545" s="257"/>
      <c r="AO545" s="257"/>
      <c r="AP545" s="257"/>
      <c r="AQ545" s="257"/>
      <c r="AR545" s="257"/>
      <c r="AS545" s="257"/>
      <c r="AT545" s="257"/>
      <c r="AU545" s="257"/>
      <c r="AV545" s="258"/>
      <c r="AW545" s="258"/>
      <c r="AX545" s="258"/>
      <c r="AY545" s="258"/>
      <c r="AZ545" s="50"/>
      <c r="BA545" s="268"/>
      <c r="BB545" s="48"/>
      <c r="BC545" s="94"/>
      <c r="BD545" s="95"/>
      <c r="BE545" s="96"/>
      <c r="BF545" s="316" t="s">
        <v>140</v>
      </c>
      <c r="BG545" s="257">
        <f t="shared" si="1934"/>
        <v>0</v>
      </c>
      <c r="BH545" s="257">
        <f>G545+BG545</f>
        <v>0</v>
      </c>
      <c r="BI545" s="257">
        <f>H545+BH545</f>
        <v>0</v>
      </c>
      <c r="BJ545" s="257">
        <f>I545+BI545</f>
        <v>0</v>
      </c>
      <c r="BK545" s="257">
        <f>J545+BJ545</f>
        <v>0</v>
      </c>
      <c r="BL545" s="257">
        <f>K545+BK545</f>
        <v>0</v>
      </c>
      <c r="BM545" s="257">
        <f>L545+BL545</f>
        <v>0</v>
      </c>
      <c r="BN545" s="257">
        <f>M545+BM545</f>
        <v>0</v>
      </c>
      <c r="BO545" s="258">
        <f>N545+BN545</f>
        <v>0</v>
      </c>
      <c r="BP545" s="258">
        <f>O545+BO545</f>
        <v>0</v>
      </c>
      <c r="BQ545" s="258">
        <f>P545+BP545</f>
        <v>0</v>
      </c>
      <c r="BR545" s="258">
        <f>Q545+BQ545</f>
        <v>0</v>
      </c>
      <c r="BS545" s="50"/>
      <c r="BT545" s="94"/>
      <c r="BU545" s="95"/>
      <c r="BV545" s="96"/>
      <c r="BW545" s="316" t="s">
        <v>140</v>
      </c>
      <c r="BX545" s="257">
        <f t="shared" si="1935"/>
        <v>0</v>
      </c>
      <c r="BY545" s="257">
        <f>X545+BX545</f>
        <v>0</v>
      </c>
      <c r="BZ545" s="257">
        <f>Y545+BY545</f>
        <v>0</v>
      </c>
      <c r="CA545" s="257">
        <f>Z545+BZ545</f>
        <v>0</v>
      </c>
      <c r="CB545" s="257">
        <f>AA545+CA545</f>
        <v>0</v>
      </c>
      <c r="CC545" s="257">
        <f>AB545+CB545</f>
        <v>0</v>
      </c>
      <c r="CD545" s="257">
        <f>AC545+CC545</f>
        <v>0</v>
      </c>
      <c r="CE545" s="257">
        <f>AD545+CD545</f>
        <v>0</v>
      </c>
      <c r="CF545" s="258">
        <f>AE545+CE545</f>
        <v>0</v>
      </c>
      <c r="CG545" s="258">
        <f>AF545+CF545</f>
        <v>0</v>
      </c>
      <c r="CH545" s="258">
        <f>AG545+CG545</f>
        <v>0</v>
      </c>
      <c r="CI545" s="258">
        <f>AH545+CH545</f>
        <v>0</v>
      </c>
      <c r="CJ545" s="50"/>
      <c r="CK545" s="94"/>
      <c r="CL545" s="95"/>
      <c r="CM545" s="96"/>
      <c r="CN545" s="316" t="s">
        <v>140</v>
      </c>
      <c r="CO545" s="257">
        <f t="shared" si="1936"/>
        <v>0</v>
      </c>
      <c r="CP545" s="257">
        <f>AO545+CO545</f>
        <v>0</v>
      </c>
      <c r="CQ545" s="257">
        <f>AP545+CP545</f>
        <v>0</v>
      </c>
      <c r="CR545" s="257">
        <f>AQ545+CQ545</f>
        <v>0</v>
      </c>
      <c r="CS545" s="257">
        <f>AR545+CR545</f>
        <v>0</v>
      </c>
      <c r="CT545" s="257">
        <f>AS545+CS545</f>
        <v>0</v>
      </c>
      <c r="CU545" s="257">
        <f>AT545+CT545</f>
        <v>0</v>
      </c>
      <c r="CV545" s="257">
        <f>AU545+CU545</f>
        <v>0</v>
      </c>
      <c r="CW545" s="258">
        <f>AV545+CV545</f>
        <v>0</v>
      </c>
      <c r="CX545" s="258">
        <f>AW545+CW545</f>
        <v>0</v>
      </c>
      <c r="CY545" s="258">
        <f>AX545+CX545</f>
        <v>0</v>
      </c>
      <c r="CZ545" s="258">
        <f>AY545+CY545</f>
        <v>0</v>
      </c>
      <c r="DA545" s="50"/>
      <c r="DB545" s="94"/>
      <c r="DC545" s="95"/>
      <c r="DD545" s="96"/>
      <c r="DE545" s="316" t="s">
        <v>140</v>
      </c>
      <c r="DF545" s="257"/>
      <c r="DG545" s="50"/>
    </row>
    <row r="546" spans="1:111" s="14" customFormat="1" ht="15" customHeight="1">
      <c r="A546" s="50"/>
      <c r="B546" s="94"/>
      <c r="C546" s="95"/>
      <c r="D546" s="96"/>
      <c r="E546" s="316" t="s">
        <v>249</v>
      </c>
      <c r="F546" s="69">
        <f t="shared" si="1900"/>
        <v>0</v>
      </c>
      <c r="G546" s="77">
        <f t="shared" si="1900"/>
        <v>0</v>
      </c>
      <c r="H546" s="69">
        <f t="shared" si="1900"/>
        <v>0</v>
      </c>
      <c r="I546" s="77">
        <f t="shared" si="1900"/>
        <v>0</v>
      </c>
      <c r="J546" s="69">
        <f t="shared" si="1900"/>
        <v>0</v>
      </c>
      <c r="K546" s="77">
        <f t="shared" si="1900"/>
        <v>0</v>
      </c>
      <c r="L546" s="69">
        <f t="shared" si="1900"/>
        <v>0</v>
      </c>
      <c r="M546" s="77">
        <f t="shared" si="1900"/>
        <v>0</v>
      </c>
      <c r="N546" s="67">
        <f t="shared" si="1900"/>
        <v>0</v>
      </c>
      <c r="O546" s="75">
        <f t="shared" si="1900"/>
        <v>0</v>
      </c>
      <c r="P546" s="67">
        <f t="shared" si="1900"/>
        <v>0</v>
      </c>
      <c r="Q546" s="75">
        <f t="shared" si="1900"/>
        <v>0</v>
      </c>
      <c r="R546" s="50"/>
      <c r="S546" s="94"/>
      <c r="T546" s="95"/>
      <c r="U546" s="96"/>
      <c r="V546" s="316" t="s">
        <v>249</v>
      </c>
      <c r="W546" s="69">
        <f t="shared" ref="W546:AH546" si="1937">IF(W544=0,0,W545/W544)</f>
        <v>0</v>
      </c>
      <c r="X546" s="77">
        <f t="shared" si="1937"/>
        <v>0</v>
      </c>
      <c r="Y546" s="69">
        <f t="shared" si="1937"/>
        <v>0</v>
      </c>
      <c r="Z546" s="77">
        <f t="shared" si="1937"/>
        <v>0</v>
      </c>
      <c r="AA546" s="69">
        <f t="shared" si="1937"/>
        <v>0</v>
      </c>
      <c r="AB546" s="77">
        <f t="shared" si="1937"/>
        <v>0</v>
      </c>
      <c r="AC546" s="69">
        <f t="shared" si="1937"/>
        <v>0</v>
      </c>
      <c r="AD546" s="77">
        <f t="shared" si="1937"/>
        <v>0</v>
      </c>
      <c r="AE546" s="67">
        <f t="shared" si="1937"/>
        <v>0</v>
      </c>
      <c r="AF546" s="75">
        <f t="shared" si="1937"/>
        <v>0</v>
      </c>
      <c r="AG546" s="67">
        <f t="shared" si="1937"/>
        <v>0</v>
      </c>
      <c r="AH546" s="75">
        <f t="shared" si="1937"/>
        <v>0</v>
      </c>
      <c r="AI546" s="50"/>
      <c r="AJ546" s="94"/>
      <c r="AK546" s="95"/>
      <c r="AL546" s="96"/>
      <c r="AM546" s="316" t="s">
        <v>249</v>
      </c>
      <c r="AN546" s="257">
        <f t="shared" ref="AN546:AY546" si="1938">IF(AN544=0,0,AN545/AN544)</f>
        <v>0</v>
      </c>
      <c r="AO546" s="257">
        <f t="shared" si="1938"/>
        <v>0</v>
      </c>
      <c r="AP546" s="257">
        <f t="shared" si="1938"/>
        <v>0</v>
      </c>
      <c r="AQ546" s="257">
        <f t="shared" si="1938"/>
        <v>0</v>
      </c>
      <c r="AR546" s="257">
        <f t="shared" si="1938"/>
        <v>0</v>
      </c>
      <c r="AS546" s="257">
        <f t="shared" si="1938"/>
        <v>0</v>
      </c>
      <c r="AT546" s="257">
        <f t="shared" si="1938"/>
        <v>0</v>
      </c>
      <c r="AU546" s="257">
        <f t="shared" si="1938"/>
        <v>0</v>
      </c>
      <c r="AV546" s="258">
        <f t="shared" si="1938"/>
        <v>0</v>
      </c>
      <c r="AW546" s="258">
        <f t="shared" si="1938"/>
        <v>0</v>
      </c>
      <c r="AX546" s="258">
        <f t="shared" si="1938"/>
        <v>0</v>
      </c>
      <c r="AY546" s="258">
        <f t="shared" si="1938"/>
        <v>0</v>
      </c>
      <c r="AZ546" s="50"/>
      <c r="BA546" s="268"/>
      <c r="BB546" s="48"/>
      <c r="BC546" s="94"/>
      <c r="BD546" s="95"/>
      <c r="BE546" s="96"/>
      <c r="BF546" s="316" t="s">
        <v>249</v>
      </c>
      <c r="BG546" s="257">
        <f t="shared" ref="BG546:BR546" si="1939">IF(BG544=0,0,BG545/BG544)</f>
        <v>0</v>
      </c>
      <c r="BH546" s="257">
        <f t="shared" si="1939"/>
        <v>0</v>
      </c>
      <c r="BI546" s="257">
        <f t="shared" si="1939"/>
        <v>0</v>
      </c>
      <c r="BJ546" s="257">
        <f t="shared" si="1939"/>
        <v>0</v>
      </c>
      <c r="BK546" s="257">
        <f t="shared" si="1939"/>
        <v>0</v>
      </c>
      <c r="BL546" s="257">
        <f t="shared" si="1939"/>
        <v>0</v>
      </c>
      <c r="BM546" s="257">
        <f t="shared" si="1939"/>
        <v>0</v>
      </c>
      <c r="BN546" s="257">
        <f t="shared" si="1939"/>
        <v>0</v>
      </c>
      <c r="BO546" s="258">
        <f t="shared" si="1939"/>
        <v>0</v>
      </c>
      <c r="BP546" s="258">
        <f t="shared" si="1939"/>
        <v>0</v>
      </c>
      <c r="BQ546" s="258">
        <f t="shared" si="1939"/>
        <v>0</v>
      </c>
      <c r="BR546" s="258">
        <f t="shared" si="1939"/>
        <v>0</v>
      </c>
      <c r="BS546" s="50"/>
      <c r="BT546" s="94"/>
      <c r="BU546" s="95"/>
      <c r="BV546" s="96"/>
      <c r="BW546" s="316" t="s">
        <v>249</v>
      </c>
      <c r="BX546" s="257">
        <f t="shared" ref="BX546:CI546" si="1940">IF(BX544=0,0,BX545/BX544)</f>
        <v>0</v>
      </c>
      <c r="BY546" s="257">
        <f t="shared" si="1940"/>
        <v>0</v>
      </c>
      <c r="BZ546" s="257">
        <f t="shared" si="1940"/>
        <v>0</v>
      </c>
      <c r="CA546" s="257">
        <f t="shared" si="1940"/>
        <v>0</v>
      </c>
      <c r="CB546" s="257">
        <f t="shared" si="1940"/>
        <v>0</v>
      </c>
      <c r="CC546" s="257">
        <f t="shared" si="1940"/>
        <v>0</v>
      </c>
      <c r="CD546" s="257">
        <f t="shared" si="1940"/>
        <v>0</v>
      </c>
      <c r="CE546" s="257">
        <f t="shared" si="1940"/>
        <v>0</v>
      </c>
      <c r="CF546" s="258">
        <f t="shared" si="1940"/>
        <v>0</v>
      </c>
      <c r="CG546" s="258">
        <f t="shared" si="1940"/>
        <v>0</v>
      </c>
      <c r="CH546" s="258">
        <f t="shared" si="1940"/>
        <v>0</v>
      </c>
      <c r="CI546" s="258">
        <f t="shared" si="1940"/>
        <v>0</v>
      </c>
      <c r="CJ546" s="50"/>
      <c r="CK546" s="94"/>
      <c r="CL546" s="95"/>
      <c r="CM546" s="96"/>
      <c r="CN546" s="316" t="s">
        <v>249</v>
      </c>
      <c r="CO546" s="257">
        <f t="shared" ref="CO546:CZ546" si="1941">IF(CO544=0,0,CO545/CO544)</f>
        <v>0</v>
      </c>
      <c r="CP546" s="257">
        <f t="shared" si="1941"/>
        <v>0</v>
      </c>
      <c r="CQ546" s="257">
        <f t="shared" si="1941"/>
        <v>0</v>
      </c>
      <c r="CR546" s="257">
        <f t="shared" si="1941"/>
        <v>0</v>
      </c>
      <c r="CS546" s="257">
        <f t="shared" si="1941"/>
        <v>0</v>
      </c>
      <c r="CT546" s="257">
        <f t="shared" si="1941"/>
        <v>0</v>
      </c>
      <c r="CU546" s="257">
        <f t="shared" si="1941"/>
        <v>0</v>
      </c>
      <c r="CV546" s="257">
        <f t="shared" si="1941"/>
        <v>0</v>
      </c>
      <c r="CW546" s="258">
        <f t="shared" si="1941"/>
        <v>0</v>
      </c>
      <c r="CX546" s="258">
        <f t="shared" si="1941"/>
        <v>0</v>
      </c>
      <c r="CY546" s="258">
        <f t="shared" si="1941"/>
        <v>0</v>
      </c>
      <c r="CZ546" s="258">
        <f t="shared" si="1941"/>
        <v>0</v>
      </c>
      <c r="DA546" s="50"/>
      <c r="DB546" s="94"/>
      <c r="DC546" s="95"/>
      <c r="DD546" s="96"/>
      <c r="DE546" s="316" t="s">
        <v>249</v>
      </c>
      <c r="DF546" s="257">
        <f t="shared" ref="DF546" si="1942">IF(DF544=0,0,DF545/DF544)</f>
        <v>0</v>
      </c>
      <c r="DG546" s="50"/>
    </row>
    <row r="547" spans="1:111" s="14" customFormat="1" ht="15" customHeight="1">
      <c r="A547" s="50"/>
      <c r="B547" s="94"/>
      <c r="C547" s="95" t="s">
        <v>101</v>
      </c>
      <c r="D547" s="96"/>
      <c r="E547" s="316" t="s">
        <v>22</v>
      </c>
      <c r="F547" s="69"/>
      <c r="G547" s="86"/>
      <c r="H547" s="81"/>
      <c r="I547" s="86"/>
      <c r="J547" s="81"/>
      <c r="K547" s="86"/>
      <c r="L547" s="81"/>
      <c r="M547" s="77"/>
      <c r="N547" s="66"/>
      <c r="O547" s="74"/>
      <c r="P547" s="66"/>
      <c r="Q547" s="74"/>
      <c r="R547" s="50"/>
      <c r="S547" s="94"/>
      <c r="T547" s="95" t="s">
        <v>101</v>
      </c>
      <c r="U547" s="96"/>
      <c r="V547" s="316" t="s">
        <v>22</v>
      </c>
      <c r="W547" s="69"/>
      <c r="X547" s="86"/>
      <c r="Y547" s="81"/>
      <c r="Z547" s="86"/>
      <c r="AA547" s="81"/>
      <c r="AB547" s="86"/>
      <c r="AC547" s="81"/>
      <c r="AD547" s="77"/>
      <c r="AE547" s="66"/>
      <c r="AF547" s="74"/>
      <c r="AG547" s="66"/>
      <c r="AH547" s="74"/>
      <c r="AI547" s="50"/>
      <c r="AJ547" s="94"/>
      <c r="AK547" s="95" t="s">
        <v>101</v>
      </c>
      <c r="AL547" s="96"/>
      <c r="AM547" s="316" t="s">
        <v>22</v>
      </c>
      <c r="AN547" s="257"/>
      <c r="AO547" s="343"/>
      <c r="AP547" s="343"/>
      <c r="AQ547" s="343"/>
      <c r="AR547" s="343"/>
      <c r="AS547" s="343"/>
      <c r="AT547" s="343"/>
      <c r="AU547" s="257"/>
      <c r="AV547" s="346"/>
      <c r="AW547" s="346"/>
      <c r="AX547" s="346"/>
      <c r="AY547" s="346"/>
      <c r="AZ547" s="50"/>
      <c r="BA547" s="268"/>
      <c r="BB547" s="48"/>
      <c r="BC547" s="94"/>
      <c r="BD547" s="95" t="s">
        <v>101</v>
      </c>
      <c r="BE547" s="96"/>
      <c r="BF547" s="316" t="s">
        <v>22</v>
      </c>
      <c r="BG547" s="257">
        <f t="shared" ref="BG547:BG548" si="1943">F547</f>
        <v>0</v>
      </c>
      <c r="BH547" s="343">
        <f>G547+BG547</f>
        <v>0</v>
      </c>
      <c r="BI547" s="343">
        <f>H547+BH547</f>
        <v>0</v>
      </c>
      <c r="BJ547" s="343">
        <f>I547+BI547</f>
        <v>0</v>
      </c>
      <c r="BK547" s="343">
        <f>J547+BJ547</f>
        <v>0</v>
      </c>
      <c r="BL547" s="343">
        <f>K547+BK547</f>
        <v>0</v>
      </c>
      <c r="BM547" s="343">
        <f>L547+BL547</f>
        <v>0</v>
      </c>
      <c r="BN547" s="257">
        <f>M547+BM547</f>
        <v>0</v>
      </c>
      <c r="BO547" s="346">
        <f>N547+BN547</f>
        <v>0</v>
      </c>
      <c r="BP547" s="346">
        <f>O547+BO547</f>
        <v>0</v>
      </c>
      <c r="BQ547" s="346">
        <f>P547+BP547</f>
        <v>0</v>
      </c>
      <c r="BR547" s="346">
        <f>Q547+BQ547</f>
        <v>0</v>
      </c>
      <c r="BS547" s="50"/>
      <c r="BT547" s="94"/>
      <c r="BU547" s="95" t="s">
        <v>101</v>
      </c>
      <c r="BV547" s="96"/>
      <c r="BW547" s="316" t="s">
        <v>22</v>
      </c>
      <c r="BX547" s="257">
        <f t="shared" ref="BX547:BX548" si="1944">W547</f>
        <v>0</v>
      </c>
      <c r="BY547" s="343">
        <f>X547+BX547</f>
        <v>0</v>
      </c>
      <c r="BZ547" s="343">
        <f>Y547+BY547</f>
        <v>0</v>
      </c>
      <c r="CA547" s="343">
        <f>Z547+BZ547</f>
        <v>0</v>
      </c>
      <c r="CB547" s="343">
        <f>AA547+CA547</f>
        <v>0</v>
      </c>
      <c r="CC547" s="343">
        <f>AB547+CB547</f>
        <v>0</v>
      </c>
      <c r="CD547" s="343">
        <f>AC547+CC547</f>
        <v>0</v>
      </c>
      <c r="CE547" s="257">
        <f>AD547+CD547</f>
        <v>0</v>
      </c>
      <c r="CF547" s="346">
        <f>AE547+CE547</f>
        <v>0</v>
      </c>
      <c r="CG547" s="346">
        <f>AF547+CF547</f>
        <v>0</v>
      </c>
      <c r="CH547" s="346">
        <f>AG547+CG547</f>
        <v>0</v>
      </c>
      <c r="CI547" s="346">
        <f>AH547+CH547</f>
        <v>0</v>
      </c>
      <c r="CJ547" s="50"/>
      <c r="CK547" s="94"/>
      <c r="CL547" s="95" t="s">
        <v>101</v>
      </c>
      <c r="CM547" s="96"/>
      <c r="CN547" s="316" t="s">
        <v>22</v>
      </c>
      <c r="CO547" s="257">
        <f t="shared" ref="CO547:CO548" si="1945">AN547</f>
        <v>0</v>
      </c>
      <c r="CP547" s="343">
        <f>AO547+CO547</f>
        <v>0</v>
      </c>
      <c r="CQ547" s="343">
        <f>AP547+CP547</f>
        <v>0</v>
      </c>
      <c r="CR547" s="343">
        <f>AQ547+CQ547</f>
        <v>0</v>
      </c>
      <c r="CS547" s="343">
        <f>AR547+CR547</f>
        <v>0</v>
      </c>
      <c r="CT547" s="343">
        <f>AS547+CS547</f>
        <v>0</v>
      </c>
      <c r="CU547" s="343">
        <f>AT547+CT547</f>
        <v>0</v>
      </c>
      <c r="CV547" s="257">
        <f>AU547+CU547</f>
        <v>0</v>
      </c>
      <c r="CW547" s="346">
        <f>AV547+CV547</f>
        <v>0</v>
      </c>
      <c r="CX547" s="346">
        <f>AW547+CW547</f>
        <v>0</v>
      </c>
      <c r="CY547" s="346">
        <f>AX547+CX547</f>
        <v>0</v>
      </c>
      <c r="CZ547" s="346">
        <f>AY547+CY547</f>
        <v>0</v>
      </c>
      <c r="DA547" s="50"/>
      <c r="DB547" s="94"/>
      <c r="DC547" s="95" t="s">
        <v>101</v>
      </c>
      <c r="DD547" s="96"/>
      <c r="DE547" s="316" t="s">
        <v>22</v>
      </c>
      <c r="DF547" s="257"/>
      <c r="DG547" s="50"/>
    </row>
    <row r="548" spans="1:111" s="14" customFormat="1" ht="15" customHeight="1">
      <c r="A548" s="50"/>
      <c r="B548" s="94"/>
      <c r="C548" s="95"/>
      <c r="D548" s="96"/>
      <c r="E548" s="316" t="s">
        <v>140</v>
      </c>
      <c r="F548" s="69"/>
      <c r="G548" s="86"/>
      <c r="H548" s="81"/>
      <c r="I548" s="86"/>
      <c r="J548" s="81"/>
      <c r="K548" s="86"/>
      <c r="L548" s="81"/>
      <c r="M548" s="77"/>
      <c r="N548" s="66"/>
      <c r="O548" s="74"/>
      <c r="P548" s="66"/>
      <c r="Q548" s="74"/>
      <c r="R548" s="50"/>
      <c r="S548" s="94"/>
      <c r="T548" s="95"/>
      <c r="U548" s="96"/>
      <c r="V548" s="316" t="s">
        <v>140</v>
      </c>
      <c r="W548" s="69"/>
      <c r="X548" s="86"/>
      <c r="Y548" s="81"/>
      <c r="Z548" s="86"/>
      <c r="AA548" s="81"/>
      <c r="AB548" s="86"/>
      <c r="AC548" s="81"/>
      <c r="AD548" s="77"/>
      <c r="AE548" s="66"/>
      <c r="AF548" s="74"/>
      <c r="AG548" s="66"/>
      <c r="AH548" s="74"/>
      <c r="AI548" s="50"/>
      <c r="AJ548" s="94"/>
      <c r="AK548" s="95"/>
      <c r="AL548" s="96"/>
      <c r="AM548" s="316" t="s">
        <v>140</v>
      </c>
      <c r="AN548" s="257"/>
      <c r="AO548" s="343"/>
      <c r="AP548" s="343"/>
      <c r="AQ548" s="343"/>
      <c r="AR548" s="343"/>
      <c r="AS548" s="343"/>
      <c r="AT548" s="343"/>
      <c r="AU548" s="257"/>
      <c r="AV548" s="346"/>
      <c r="AW548" s="346"/>
      <c r="AX548" s="346"/>
      <c r="AY548" s="346"/>
      <c r="AZ548" s="50"/>
      <c r="BA548" s="268"/>
      <c r="BB548" s="48"/>
      <c r="BC548" s="94"/>
      <c r="BD548" s="95"/>
      <c r="BE548" s="96"/>
      <c r="BF548" s="316" t="s">
        <v>140</v>
      </c>
      <c r="BG548" s="257">
        <f t="shared" si="1943"/>
        <v>0</v>
      </c>
      <c r="BH548" s="343">
        <f>G548+BG548</f>
        <v>0</v>
      </c>
      <c r="BI548" s="343">
        <f>H548+BH548</f>
        <v>0</v>
      </c>
      <c r="BJ548" s="343">
        <f>I548+BI548</f>
        <v>0</v>
      </c>
      <c r="BK548" s="343">
        <f>J548+BJ548</f>
        <v>0</v>
      </c>
      <c r="BL548" s="343">
        <f>K548+BK548</f>
        <v>0</v>
      </c>
      <c r="BM548" s="343">
        <f>L548+BL548</f>
        <v>0</v>
      </c>
      <c r="BN548" s="257">
        <f>M548+BM548</f>
        <v>0</v>
      </c>
      <c r="BO548" s="346">
        <f>N548+BN548</f>
        <v>0</v>
      </c>
      <c r="BP548" s="346">
        <f>O548+BO548</f>
        <v>0</v>
      </c>
      <c r="BQ548" s="346">
        <f>P548+BP548</f>
        <v>0</v>
      </c>
      <c r="BR548" s="346">
        <f>Q548+BQ548</f>
        <v>0</v>
      </c>
      <c r="BS548" s="50"/>
      <c r="BT548" s="94"/>
      <c r="BU548" s="95"/>
      <c r="BV548" s="96"/>
      <c r="BW548" s="316" t="s">
        <v>140</v>
      </c>
      <c r="BX548" s="257">
        <f t="shared" si="1944"/>
        <v>0</v>
      </c>
      <c r="BY548" s="343">
        <f>X548+BX548</f>
        <v>0</v>
      </c>
      <c r="BZ548" s="343">
        <f>Y548+BY548</f>
        <v>0</v>
      </c>
      <c r="CA548" s="343">
        <f>Z548+BZ548</f>
        <v>0</v>
      </c>
      <c r="CB548" s="343">
        <f>AA548+CA548</f>
        <v>0</v>
      </c>
      <c r="CC548" s="343">
        <f>AB548+CB548</f>
        <v>0</v>
      </c>
      <c r="CD548" s="343">
        <f>AC548+CC548</f>
        <v>0</v>
      </c>
      <c r="CE548" s="257">
        <f>AD548+CD548</f>
        <v>0</v>
      </c>
      <c r="CF548" s="346">
        <f>AE548+CE548</f>
        <v>0</v>
      </c>
      <c r="CG548" s="346">
        <f>AF548+CF548</f>
        <v>0</v>
      </c>
      <c r="CH548" s="346">
        <f>AG548+CG548</f>
        <v>0</v>
      </c>
      <c r="CI548" s="346">
        <f>AH548+CH548</f>
        <v>0</v>
      </c>
      <c r="CJ548" s="50"/>
      <c r="CK548" s="94"/>
      <c r="CL548" s="95"/>
      <c r="CM548" s="96"/>
      <c r="CN548" s="316" t="s">
        <v>140</v>
      </c>
      <c r="CO548" s="257">
        <f t="shared" si="1945"/>
        <v>0</v>
      </c>
      <c r="CP548" s="343">
        <f>AO548+CO548</f>
        <v>0</v>
      </c>
      <c r="CQ548" s="343">
        <f>AP548+CP548</f>
        <v>0</v>
      </c>
      <c r="CR548" s="343">
        <f>AQ548+CQ548</f>
        <v>0</v>
      </c>
      <c r="CS548" s="343">
        <f>AR548+CR548</f>
        <v>0</v>
      </c>
      <c r="CT548" s="343">
        <f>AS548+CS548</f>
        <v>0</v>
      </c>
      <c r="CU548" s="343">
        <f>AT548+CT548</f>
        <v>0</v>
      </c>
      <c r="CV548" s="257">
        <f>AU548+CU548</f>
        <v>0</v>
      </c>
      <c r="CW548" s="346">
        <f>AV548+CV548</f>
        <v>0</v>
      </c>
      <c r="CX548" s="346">
        <f>AW548+CW548</f>
        <v>0</v>
      </c>
      <c r="CY548" s="346">
        <f>AX548+CX548</f>
        <v>0</v>
      </c>
      <c r="CZ548" s="346">
        <f>AY548+CY548</f>
        <v>0</v>
      </c>
      <c r="DA548" s="50"/>
      <c r="DB548" s="94"/>
      <c r="DC548" s="95"/>
      <c r="DD548" s="96"/>
      <c r="DE548" s="316" t="s">
        <v>140</v>
      </c>
      <c r="DF548" s="257"/>
      <c r="DG548" s="50"/>
    </row>
    <row r="549" spans="1:111" s="14" customFormat="1" ht="15" customHeight="1">
      <c r="A549" s="50"/>
      <c r="B549" s="94"/>
      <c r="C549" s="95"/>
      <c r="D549" s="96"/>
      <c r="E549" s="316" t="s">
        <v>249</v>
      </c>
      <c r="F549" s="69">
        <f t="shared" si="1900"/>
        <v>0</v>
      </c>
      <c r="G549" s="86">
        <f t="shared" si="1900"/>
        <v>0</v>
      </c>
      <c r="H549" s="81">
        <f t="shared" si="1900"/>
        <v>0</v>
      </c>
      <c r="I549" s="86">
        <f t="shared" si="1900"/>
        <v>0</v>
      </c>
      <c r="J549" s="81">
        <f t="shared" si="1900"/>
        <v>0</v>
      </c>
      <c r="K549" s="86">
        <f t="shared" si="1900"/>
        <v>0</v>
      </c>
      <c r="L549" s="81">
        <f t="shared" si="1900"/>
        <v>0</v>
      </c>
      <c r="M549" s="77">
        <f t="shared" si="1900"/>
        <v>0</v>
      </c>
      <c r="N549" s="66">
        <f t="shared" si="1900"/>
        <v>0</v>
      </c>
      <c r="O549" s="74">
        <f t="shared" si="1900"/>
        <v>0</v>
      </c>
      <c r="P549" s="66">
        <f t="shared" si="1900"/>
        <v>0</v>
      </c>
      <c r="Q549" s="74">
        <f t="shared" si="1900"/>
        <v>0</v>
      </c>
      <c r="R549" s="50"/>
      <c r="S549" s="94"/>
      <c r="T549" s="95"/>
      <c r="U549" s="96"/>
      <c r="V549" s="316" t="s">
        <v>249</v>
      </c>
      <c r="W549" s="69">
        <f t="shared" ref="W549:AH549" si="1946">IF(W547=0,0,W548/W547)</f>
        <v>0</v>
      </c>
      <c r="X549" s="86">
        <f t="shared" si="1946"/>
        <v>0</v>
      </c>
      <c r="Y549" s="81">
        <f t="shared" si="1946"/>
        <v>0</v>
      </c>
      <c r="Z549" s="86">
        <f t="shared" si="1946"/>
        <v>0</v>
      </c>
      <c r="AA549" s="81">
        <f t="shared" si="1946"/>
        <v>0</v>
      </c>
      <c r="AB549" s="86">
        <f t="shared" si="1946"/>
        <v>0</v>
      </c>
      <c r="AC549" s="81">
        <f t="shared" si="1946"/>
        <v>0</v>
      </c>
      <c r="AD549" s="77">
        <f t="shared" si="1946"/>
        <v>0</v>
      </c>
      <c r="AE549" s="66">
        <f t="shared" si="1946"/>
        <v>0</v>
      </c>
      <c r="AF549" s="74">
        <f t="shared" si="1946"/>
        <v>0</v>
      </c>
      <c r="AG549" s="66">
        <f t="shared" si="1946"/>
        <v>0</v>
      </c>
      <c r="AH549" s="74">
        <f t="shared" si="1946"/>
        <v>0</v>
      </c>
      <c r="AI549" s="50"/>
      <c r="AJ549" s="94"/>
      <c r="AK549" s="95"/>
      <c r="AL549" s="96"/>
      <c r="AM549" s="316" t="s">
        <v>249</v>
      </c>
      <c r="AN549" s="257">
        <f t="shared" ref="AN549:AY549" si="1947">IF(AN547=0,0,AN548/AN547)</f>
        <v>0</v>
      </c>
      <c r="AO549" s="343">
        <f t="shared" si="1947"/>
        <v>0</v>
      </c>
      <c r="AP549" s="343">
        <f t="shared" si="1947"/>
        <v>0</v>
      </c>
      <c r="AQ549" s="343">
        <f t="shared" si="1947"/>
        <v>0</v>
      </c>
      <c r="AR549" s="343">
        <f t="shared" si="1947"/>
        <v>0</v>
      </c>
      <c r="AS549" s="343">
        <f t="shared" si="1947"/>
        <v>0</v>
      </c>
      <c r="AT549" s="343">
        <f t="shared" si="1947"/>
        <v>0</v>
      </c>
      <c r="AU549" s="257">
        <f t="shared" si="1947"/>
        <v>0</v>
      </c>
      <c r="AV549" s="346">
        <f t="shared" si="1947"/>
        <v>0</v>
      </c>
      <c r="AW549" s="346">
        <f t="shared" si="1947"/>
        <v>0</v>
      </c>
      <c r="AX549" s="346">
        <f t="shared" si="1947"/>
        <v>0</v>
      </c>
      <c r="AY549" s="346">
        <f t="shared" si="1947"/>
        <v>0</v>
      </c>
      <c r="AZ549" s="50"/>
      <c r="BA549" s="268"/>
      <c r="BB549" s="48"/>
      <c r="BC549" s="94"/>
      <c r="BD549" s="95"/>
      <c r="BE549" s="96"/>
      <c r="BF549" s="316" t="s">
        <v>249</v>
      </c>
      <c r="BG549" s="257">
        <f t="shared" ref="BG549:BR549" si="1948">IF(BG547=0,0,BG548/BG547)</f>
        <v>0</v>
      </c>
      <c r="BH549" s="343">
        <f t="shared" si="1948"/>
        <v>0</v>
      </c>
      <c r="BI549" s="343">
        <f t="shared" si="1948"/>
        <v>0</v>
      </c>
      <c r="BJ549" s="343">
        <f t="shared" si="1948"/>
        <v>0</v>
      </c>
      <c r="BK549" s="343">
        <f t="shared" si="1948"/>
        <v>0</v>
      </c>
      <c r="BL549" s="343">
        <f t="shared" si="1948"/>
        <v>0</v>
      </c>
      <c r="BM549" s="343">
        <f t="shared" si="1948"/>
        <v>0</v>
      </c>
      <c r="BN549" s="257">
        <f t="shared" si="1948"/>
        <v>0</v>
      </c>
      <c r="BO549" s="346">
        <f t="shared" si="1948"/>
        <v>0</v>
      </c>
      <c r="BP549" s="346">
        <f t="shared" si="1948"/>
        <v>0</v>
      </c>
      <c r="BQ549" s="346">
        <f t="shared" si="1948"/>
        <v>0</v>
      </c>
      <c r="BR549" s="346">
        <f t="shared" si="1948"/>
        <v>0</v>
      </c>
      <c r="BS549" s="50"/>
      <c r="BT549" s="94"/>
      <c r="BU549" s="95"/>
      <c r="BV549" s="96"/>
      <c r="BW549" s="316" t="s">
        <v>249</v>
      </c>
      <c r="BX549" s="257">
        <f t="shared" ref="BX549:CI549" si="1949">IF(BX547=0,0,BX548/BX547)</f>
        <v>0</v>
      </c>
      <c r="BY549" s="343">
        <f t="shared" si="1949"/>
        <v>0</v>
      </c>
      <c r="BZ549" s="343">
        <f t="shared" si="1949"/>
        <v>0</v>
      </c>
      <c r="CA549" s="343">
        <f t="shared" si="1949"/>
        <v>0</v>
      </c>
      <c r="CB549" s="343">
        <f t="shared" si="1949"/>
        <v>0</v>
      </c>
      <c r="CC549" s="343">
        <f t="shared" si="1949"/>
        <v>0</v>
      </c>
      <c r="CD549" s="343">
        <f t="shared" si="1949"/>
        <v>0</v>
      </c>
      <c r="CE549" s="257">
        <f t="shared" si="1949"/>
        <v>0</v>
      </c>
      <c r="CF549" s="346">
        <f t="shared" si="1949"/>
        <v>0</v>
      </c>
      <c r="CG549" s="346">
        <f t="shared" si="1949"/>
        <v>0</v>
      </c>
      <c r="CH549" s="346">
        <f t="shared" si="1949"/>
        <v>0</v>
      </c>
      <c r="CI549" s="346">
        <f t="shared" si="1949"/>
        <v>0</v>
      </c>
      <c r="CJ549" s="50"/>
      <c r="CK549" s="94"/>
      <c r="CL549" s="95"/>
      <c r="CM549" s="96"/>
      <c r="CN549" s="316" t="s">
        <v>249</v>
      </c>
      <c r="CO549" s="257">
        <f t="shared" ref="CO549:CZ549" si="1950">IF(CO547=0,0,CO548/CO547)</f>
        <v>0</v>
      </c>
      <c r="CP549" s="343">
        <f t="shared" si="1950"/>
        <v>0</v>
      </c>
      <c r="CQ549" s="343">
        <f t="shared" si="1950"/>
        <v>0</v>
      </c>
      <c r="CR549" s="343">
        <f t="shared" si="1950"/>
        <v>0</v>
      </c>
      <c r="CS549" s="343">
        <f t="shared" si="1950"/>
        <v>0</v>
      </c>
      <c r="CT549" s="343">
        <f t="shared" si="1950"/>
        <v>0</v>
      </c>
      <c r="CU549" s="343">
        <f t="shared" si="1950"/>
        <v>0</v>
      </c>
      <c r="CV549" s="257">
        <f t="shared" si="1950"/>
        <v>0</v>
      </c>
      <c r="CW549" s="346">
        <f t="shared" si="1950"/>
        <v>0</v>
      </c>
      <c r="CX549" s="346">
        <f t="shared" si="1950"/>
        <v>0</v>
      </c>
      <c r="CY549" s="346">
        <f t="shared" si="1950"/>
        <v>0</v>
      </c>
      <c r="CZ549" s="346">
        <f t="shared" si="1950"/>
        <v>0</v>
      </c>
      <c r="DA549" s="50"/>
      <c r="DB549" s="94"/>
      <c r="DC549" s="95"/>
      <c r="DD549" s="96"/>
      <c r="DE549" s="316" t="s">
        <v>249</v>
      </c>
      <c r="DF549" s="257">
        <f t="shared" ref="DF549" si="1951">IF(DF547=0,0,DF548/DF547)</f>
        <v>0</v>
      </c>
      <c r="DG549" s="50"/>
    </row>
    <row r="550" spans="1:111" s="14" customFormat="1" ht="15" customHeight="1">
      <c r="A550" s="50"/>
      <c r="B550" s="94"/>
      <c r="C550" s="95" t="s">
        <v>102</v>
      </c>
      <c r="D550" s="96"/>
      <c r="E550" s="316" t="s">
        <v>22</v>
      </c>
      <c r="F550" s="69"/>
      <c r="G550" s="77"/>
      <c r="H550" s="69"/>
      <c r="I550" s="77"/>
      <c r="J550" s="69"/>
      <c r="K550" s="77"/>
      <c r="L550" s="69"/>
      <c r="M550" s="77"/>
      <c r="N550" s="67"/>
      <c r="O550" s="75"/>
      <c r="P550" s="67"/>
      <c r="Q550" s="75"/>
      <c r="R550" s="50"/>
      <c r="S550" s="94"/>
      <c r="T550" s="95" t="s">
        <v>102</v>
      </c>
      <c r="U550" s="96"/>
      <c r="V550" s="316" t="s">
        <v>22</v>
      </c>
      <c r="W550" s="69"/>
      <c r="X550" s="77"/>
      <c r="Y550" s="69"/>
      <c r="Z550" s="77"/>
      <c r="AA550" s="69"/>
      <c r="AB550" s="77"/>
      <c r="AC550" s="69"/>
      <c r="AD550" s="77"/>
      <c r="AE550" s="67"/>
      <c r="AF550" s="75"/>
      <c r="AG550" s="67"/>
      <c r="AH550" s="75"/>
      <c r="AI550" s="50"/>
      <c r="AJ550" s="94"/>
      <c r="AK550" s="95" t="s">
        <v>102</v>
      </c>
      <c r="AL550" s="96"/>
      <c r="AM550" s="316" t="s">
        <v>22</v>
      </c>
      <c r="AN550" s="257"/>
      <c r="AO550" s="257"/>
      <c r="AP550" s="257"/>
      <c r="AQ550" s="257"/>
      <c r="AR550" s="257"/>
      <c r="AS550" s="257"/>
      <c r="AT550" s="257"/>
      <c r="AU550" s="257"/>
      <c r="AV550" s="258"/>
      <c r="AW550" s="258"/>
      <c r="AX550" s="258"/>
      <c r="AY550" s="258"/>
      <c r="AZ550" s="50"/>
      <c r="BA550" s="268"/>
      <c r="BB550" s="48"/>
      <c r="BC550" s="94"/>
      <c r="BD550" s="95" t="s">
        <v>102</v>
      </c>
      <c r="BE550" s="96"/>
      <c r="BF550" s="316" t="s">
        <v>22</v>
      </c>
      <c r="BG550" s="257">
        <f t="shared" ref="BG550:BG551" si="1952">F550</f>
        <v>0</v>
      </c>
      <c r="BH550" s="257">
        <f>G550+BG550</f>
        <v>0</v>
      </c>
      <c r="BI550" s="257">
        <f>H550+BH550</f>
        <v>0</v>
      </c>
      <c r="BJ550" s="257">
        <f>I550+BI550</f>
        <v>0</v>
      </c>
      <c r="BK550" s="257">
        <f>J550+BJ550</f>
        <v>0</v>
      </c>
      <c r="BL550" s="257">
        <f>K550+BK550</f>
        <v>0</v>
      </c>
      <c r="BM550" s="257">
        <f>L550+BL550</f>
        <v>0</v>
      </c>
      <c r="BN550" s="257">
        <f>M550+BM550</f>
        <v>0</v>
      </c>
      <c r="BO550" s="258">
        <f>N550+BN550</f>
        <v>0</v>
      </c>
      <c r="BP550" s="258">
        <f>O550+BO550</f>
        <v>0</v>
      </c>
      <c r="BQ550" s="258">
        <f>P550+BP550</f>
        <v>0</v>
      </c>
      <c r="BR550" s="258">
        <f>Q550+BQ550</f>
        <v>0</v>
      </c>
      <c r="BS550" s="50"/>
      <c r="BT550" s="94"/>
      <c r="BU550" s="95" t="s">
        <v>102</v>
      </c>
      <c r="BV550" s="96"/>
      <c r="BW550" s="316" t="s">
        <v>22</v>
      </c>
      <c r="BX550" s="257">
        <f t="shared" ref="BX550:BX551" si="1953">W550</f>
        <v>0</v>
      </c>
      <c r="BY550" s="257">
        <f>X550+BX550</f>
        <v>0</v>
      </c>
      <c r="BZ550" s="257">
        <f>Y550+BY550</f>
        <v>0</v>
      </c>
      <c r="CA550" s="257">
        <f>Z550+BZ550</f>
        <v>0</v>
      </c>
      <c r="CB550" s="257">
        <f>AA550+CA550</f>
        <v>0</v>
      </c>
      <c r="CC550" s="257">
        <f>AB550+CB550</f>
        <v>0</v>
      </c>
      <c r="CD550" s="257">
        <f>AC550+CC550</f>
        <v>0</v>
      </c>
      <c r="CE550" s="257">
        <f>AD550+CD550</f>
        <v>0</v>
      </c>
      <c r="CF550" s="258">
        <f>AE550+CE550</f>
        <v>0</v>
      </c>
      <c r="CG550" s="258">
        <f>AF550+CF550</f>
        <v>0</v>
      </c>
      <c r="CH550" s="258">
        <f>AG550+CG550</f>
        <v>0</v>
      </c>
      <c r="CI550" s="258">
        <f>AH550+CH550</f>
        <v>0</v>
      </c>
      <c r="CJ550" s="50"/>
      <c r="CK550" s="94"/>
      <c r="CL550" s="95" t="s">
        <v>102</v>
      </c>
      <c r="CM550" s="96"/>
      <c r="CN550" s="316" t="s">
        <v>22</v>
      </c>
      <c r="CO550" s="257">
        <f t="shared" ref="CO550:CO551" si="1954">AN550</f>
        <v>0</v>
      </c>
      <c r="CP550" s="257">
        <f>AO550+CO550</f>
        <v>0</v>
      </c>
      <c r="CQ550" s="257">
        <f>AP550+CP550</f>
        <v>0</v>
      </c>
      <c r="CR550" s="257">
        <f>AQ550+CQ550</f>
        <v>0</v>
      </c>
      <c r="CS550" s="257">
        <f>AR550+CR550</f>
        <v>0</v>
      </c>
      <c r="CT550" s="257">
        <f>AS550+CS550</f>
        <v>0</v>
      </c>
      <c r="CU550" s="257">
        <f>AT550+CT550</f>
        <v>0</v>
      </c>
      <c r="CV550" s="257">
        <f>AU550+CU550</f>
        <v>0</v>
      </c>
      <c r="CW550" s="258">
        <f>AV550+CV550</f>
        <v>0</v>
      </c>
      <c r="CX550" s="258">
        <f>AW550+CW550</f>
        <v>0</v>
      </c>
      <c r="CY550" s="258">
        <f>AX550+CX550</f>
        <v>0</v>
      </c>
      <c r="CZ550" s="258">
        <f>AY550+CY550</f>
        <v>0</v>
      </c>
      <c r="DA550" s="50"/>
      <c r="DB550" s="94"/>
      <c r="DC550" s="95" t="s">
        <v>102</v>
      </c>
      <c r="DD550" s="96"/>
      <c r="DE550" s="316" t="s">
        <v>22</v>
      </c>
      <c r="DF550" s="257"/>
      <c r="DG550" s="50"/>
    </row>
    <row r="551" spans="1:111" s="14" customFormat="1" ht="15" customHeight="1">
      <c r="A551" s="50"/>
      <c r="B551" s="94"/>
      <c r="C551" s="95"/>
      <c r="D551" s="96"/>
      <c r="E551" s="316" t="s">
        <v>140</v>
      </c>
      <c r="F551" s="69"/>
      <c r="G551" s="77"/>
      <c r="H551" s="69"/>
      <c r="I551" s="77"/>
      <c r="J551" s="69"/>
      <c r="K551" s="77"/>
      <c r="L551" s="69"/>
      <c r="M551" s="77"/>
      <c r="N551" s="67"/>
      <c r="O551" s="75"/>
      <c r="P551" s="67"/>
      <c r="Q551" s="75"/>
      <c r="R551" s="50"/>
      <c r="S551" s="94"/>
      <c r="T551" s="95"/>
      <c r="U551" s="96"/>
      <c r="V551" s="316" t="s">
        <v>140</v>
      </c>
      <c r="W551" s="69"/>
      <c r="X551" s="77"/>
      <c r="Y551" s="69"/>
      <c r="Z551" s="77"/>
      <c r="AA551" s="69"/>
      <c r="AB551" s="77"/>
      <c r="AC551" s="69"/>
      <c r="AD551" s="77"/>
      <c r="AE551" s="67"/>
      <c r="AF551" s="75"/>
      <c r="AG551" s="67"/>
      <c r="AH551" s="75"/>
      <c r="AI551" s="50"/>
      <c r="AJ551" s="94"/>
      <c r="AK551" s="95"/>
      <c r="AL551" s="96"/>
      <c r="AM551" s="316" t="s">
        <v>140</v>
      </c>
      <c r="AN551" s="257"/>
      <c r="AO551" s="257"/>
      <c r="AP551" s="257"/>
      <c r="AQ551" s="257"/>
      <c r="AR551" s="257"/>
      <c r="AS551" s="257"/>
      <c r="AT551" s="257"/>
      <c r="AU551" s="257"/>
      <c r="AV551" s="258"/>
      <c r="AW551" s="258"/>
      <c r="AX551" s="258"/>
      <c r="AY551" s="258"/>
      <c r="AZ551" s="50"/>
      <c r="BA551" s="268"/>
      <c r="BB551" s="48"/>
      <c r="BC551" s="94"/>
      <c r="BD551" s="95"/>
      <c r="BE551" s="96"/>
      <c r="BF551" s="316" t="s">
        <v>140</v>
      </c>
      <c r="BG551" s="257">
        <f t="shared" si="1952"/>
        <v>0</v>
      </c>
      <c r="BH551" s="257">
        <f>G551+BG551</f>
        <v>0</v>
      </c>
      <c r="BI551" s="257">
        <f>H551+BH551</f>
        <v>0</v>
      </c>
      <c r="BJ551" s="257">
        <f>I551+BI551</f>
        <v>0</v>
      </c>
      <c r="BK551" s="257">
        <f>J551+BJ551</f>
        <v>0</v>
      </c>
      <c r="BL551" s="257">
        <f>K551+BK551</f>
        <v>0</v>
      </c>
      <c r="BM551" s="257">
        <f>L551+BL551</f>
        <v>0</v>
      </c>
      <c r="BN551" s="257">
        <f>M551+BM551</f>
        <v>0</v>
      </c>
      <c r="BO551" s="258">
        <f>N551+BN551</f>
        <v>0</v>
      </c>
      <c r="BP551" s="258">
        <f>O551+BO551</f>
        <v>0</v>
      </c>
      <c r="BQ551" s="258">
        <f>P551+BP551</f>
        <v>0</v>
      </c>
      <c r="BR551" s="258">
        <f>Q551+BQ551</f>
        <v>0</v>
      </c>
      <c r="BS551" s="50"/>
      <c r="BT551" s="94"/>
      <c r="BU551" s="95"/>
      <c r="BV551" s="96"/>
      <c r="BW551" s="316" t="s">
        <v>140</v>
      </c>
      <c r="BX551" s="257">
        <f t="shared" si="1953"/>
        <v>0</v>
      </c>
      <c r="BY551" s="257">
        <f>X551+BX551</f>
        <v>0</v>
      </c>
      <c r="BZ551" s="257">
        <f>Y551+BY551</f>
        <v>0</v>
      </c>
      <c r="CA551" s="257">
        <f>Z551+BZ551</f>
        <v>0</v>
      </c>
      <c r="CB551" s="257">
        <f>AA551+CA551</f>
        <v>0</v>
      </c>
      <c r="CC551" s="257">
        <f>AB551+CB551</f>
        <v>0</v>
      </c>
      <c r="CD551" s="257">
        <f>AC551+CC551</f>
        <v>0</v>
      </c>
      <c r="CE551" s="257">
        <f>AD551+CD551</f>
        <v>0</v>
      </c>
      <c r="CF551" s="258">
        <f>AE551+CE551</f>
        <v>0</v>
      </c>
      <c r="CG551" s="258">
        <f>AF551+CF551</f>
        <v>0</v>
      </c>
      <c r="CH551" s="258">
        <f>AG551+CG551</f>
        <v>0</v>
      </c>
      <c r="CI551" s="258">
        <f>AH551+CH551</f>
        <v>0</v>
      </c>
      <c r="CJ551" s="50"/>
      <c r="CK551" s="94"/>
      <c r="CL551" s="95"/>
      <c r="CM551" s="96"/>
      <c r="CN551" s="316" t="s">
        <v>140</v>
      </c>
      <c r="CO551" s="257">
        <f t="shared" si="1954"/>
        <v>0</v>
      </c>
      <c r="CP551" s="257">
        <f>AO551+CO551</f>
        <v>0</v>
      </c>
      <c r="CQ551" s="257">
        <f>AP551+CP551</f>
        <v>0</v>
      </c>
      <c r="CR551" s="257">
        <f>AQ551+CQ551</f>
        <v>0</v>
      </c>
      <c r="CS551" s="257">
        <f>AR551+CR551</f>
        <v>0</v>
      </c>
      <c r="CT551" s="257">
        <f>AS551+CS551</f>
        <v>0</v>
      </c>
      <c r="CU551" s="257">
        <f>AT551+CT551</f>
        <v>0</v>
      </c>
      <c r="CV551" s="257">
        <f>AU551+CU551</f>
        <v>0</v>
      </c>
      <c r="CW551" s="258">
        <f>AV551+CV551</f>
        <v>0</v>
      </c>
      <c r="CX551" s="258">
        <f>AW551+CW551</f>
        <v>0</v>
      </c>
      <c r="CY551" s="258">
        <f>AX551+CX551</f>
        <v>0</v>
      </c>
      <c r="CZ551" s="258">
        <f>AY551+CY551</f>
        <v>0</v>
      </c>
      <c r="DA551" s="50"/>
      <c r="DB551" s="94"/>
      <c r="DC551" s="95"/>
      <c r="DD551" s="96"/>
      <c r="DE551" s="316" t="s">
        <v>140</v>
      </c>
      <c r="DF551" s="257"/>
      <c r="DG551" s="50"/>
    </row>
    <row r="552" spans="1:111" s="14" customFormat="1" ht="15" customHeight="1">
      <c r="A552" s="50"/>
      <c r="B552" s="94"/>
      <c r="C552" s="95"/>
      <c r="D552" s="96"/>
      <c r="E552" s="316" t="s">
        <v>249</v>
      </c>
      <c r="F552" s="69">
        <f t="shared" ref="F552:Q561" si="1955">IF(F550=0,0,F551/F550)</f>
        <v>0</v>
      </c>
      <c r="G552" s="77">
        <f t="shared" si="1955"/>
        <v>0</v>
      </c>
      <c r="H552" s="69">
        <f t="shared" si="1955"/>
        <v>0</v>
      </c>
      <c r="I552" s="77">
        <f t="shared" si="1955"/>
        <v>0</v>
      </c>
      <c r="J552" s="69">
        <f t="shared" si="1955"/>
        <v>0</v>
      </c>
      <c r="K552" s="77">
        <f t="shared" si="1955"/>
        <v>0</v>
      </c>
      <c r="L552" s="69">
        <f t="shared" si="1955"/>
        <v>0</v>
      </c>
      <c r="M552" s="77">
        <f t="shared" si="1955"/>
        <v>0</v>
      </c>
      <c r="N552" s="67">
        <f t="shared" si="1955"/>
        <v>0</v>
      </c>
      <c r="O552" s="75">
        <f t="shared" si="1955"/>
        <v>0</v>
      </c>
      <c r="P552" s="67">
        <f t="shared" si="1955"/>
        <v>0</v>
      </c>
      <c r="Q552" s="75">
        <f t="shared" si="1955"/>
        <v>0</v>
      </c>
      <c r="R552" s="50"/>
      <c r="S552" s="94"/>
      <c r="T552" s="95"/>
      <c r="U552" s="96"/>
      <c r="V552" s="316" t="s">
        <v>249</v>
      </c>
      <c r="W552" s="69">
        <f t="shared" ref="W552:AH552" si="1956">IF(W550=0,0,W551/W550)</f>
        <v>0</v>
      </c>
      <c r="X552" s="77">
        <f t="shared" si="1956"/>
        <v>0</v>
      </c>
      <c r="Y552" s="69">
        <f t="shared" si="1956"/>
        <v>0</v>
      </c>
      <c r="Z552" s="77">
        <f t="shared" si="1956"/>
        <v>0</v>
      </c>
      <c r="AA552" s="69">
        <f t="shared" si="1956"/>
        <v>0</v>
      </c>
      <c r="AB552" s="77">
        <f t="shared" si="1956"/>
        <v>0</v>
      </c>
      <c r="AC552" s="69">
        <f t="shared" si="1956"/>
        <v>0</v>
      </c>
      <c r="AD552" s="77">
        <f t="shared" si="1956"/>
        <v>0</v>
      </c>
      <c r="AE552" s="67">
        <f t="shared" si="1956"/>
        <v>0</v>
      </c>
      <c r="AF552" s="75">
        <f t="shared" si="1956"/>
        <v>0</v>
      </c>
      <c r="AG552" s="67">
        <f t="shared" si="1956"/>
        <v>0</v>
      </c>
      <c r="AH552" s="75">
        <f t="shared" si="1956"/>
        <v>0</v>
      </c>
      <c r="AI552" s="50"/>
      <c r="AJ552" s="94"/>
      <c r="AK552" s="95"/>
      <c r="AL552" s="96"/>
      <c r="AM552" s="316" t="s">
        <v>249</v>
      </c>
      <c r="AN552" s="257">
        <f t="shared" ref="AN552:AY552" si="1957">IF(AN550=0,0,AN551/AN550)</f>
        <v>0</v>
      </c>
      <c r="AO552" s="257">
        <f t="shared" si="1957"/>
        <v>0</v>
      </c>
      <c r="AP552" s="257">
        <f t="shared" si="1957"/>
        <v>0</v>
      </c>
      <c r="AQ552" s="257">
        <f t="shared" si="1957"/>
        <v>0</v>
      </c>
      <c r="AR552" s="257">
        <f t="shared" si="1957"/>
        <v>0</v>
      </c>
      <c r="AS552" s="257">
        <f t="shared" si="1957"/>
        <v>0</v>
      </c>
      <c r="AT552" s="257">
        <f t="shared" si="1957"/>
        <v>0</v>
      </c>
      <c r="AU552" s="257">
        <f t="shared" si="1957"/>
        <v>0</v>
      </c>
      <c r="AV552" s="258">
        <f t="shared" si="1957"/>
        <v>0</v>
      </c>
      <c r="AW552" s="258">
        <f t="shared" si="1957"/>
        <v>0</v>
      </c>
      <c r="AX552" s="258">
        <f t="shared" si="1957"/>
        <v>0</v>
      </c>
      <c r="AY552" s="258">
        <f t="shared" si="1957"/>
        <v>0</v>
      </c>
      <c r="AZ552" s="50"/>
      <c r="BA552" s="268"/>
      <c r="BB552" s="48"/>
      <c r="BC552" s="94"/>
      <c r="BD552" s="95"/>
      <c r="BE552" s="96"/>
      <c r="BF552" s="316" t="s">
        <v>249</v>
      </c>
      <c r="BG552" s="257">
        <f t="shared" ref="BG552:BR552" si="1958">IF(BG550=0,0,BG551/BG550)</f>
        <v>0</v>
      </c>
      <c r="BH552" s="257">
        <f t="shared" si="1958"/>
        <v>0</v>
      </c>
      <c r="BI552" s="257">
        <f t="shared" si="1958"/>
        <v>0</v>
      </c>
      <c r="BJ552" s="257">
        <f t="shared" si="1958"/>
        <v>0</v>
      </c>
      <c r="BK552" s="257">
        <f t="shared" si="1958"/>
        <v>0</v>
      </c>
      <c r="BL552" s="257">
        <f t="shared" si="1958"/>
        <v>0</v>
      </c>
      <c r="BM552" s="257">
        <f t="shared" si="1958"/>
        <v>0</v>
      </c>
      <c r="BN552" s="257">
        <f t="shared" si="1958"/>
        <v>0</v>
      </c>
      <c r="BO552" s="258">
        <f t="shared" si="1958"/>
        <v>0</v>
      </c>
      <c r="BP552" s="258">
        <f t="shared" si="1958"/>
        <v>0</v>
      </c>
      <c r="BQ552" s="258">
        <f t="shared" si="1958"/>
        <v>0</v>
      </c>
      <c r="BR552" s="258">
        <f t="shared" si="1958"/>
        <v>0</v>
      </c>
      <c r="BS552" s="50"/>
      <c r="BT552" s="94"/>
      <c r="BU552" s="95"/>
      <c r="BV552" s="96"/>
      <c r="BW552" s="316" t="s">
        <v>249</v>
      </c>
      <c r="BX552" s="257">
        <f t="shared" ref="BX552:CI552" si="1959">IF(BX550=0,0,BX551/BX550)</f>
        <v>0</v>
      </c>
      <c r="BY552" s="257">
        <f t="shared" si="1959"/>
        <v>0</v>
      </c>
      <c r="BZ552" s="257">
        <f t="shared" si="1959"/>
        <v>0</v>
      </c>
      <c r="CA552" s="257">
        <f t="shared" si="1959"/>
        <v>0</v>
      </c>
      <c r="CB552" s="257">
        <f t="shared" si="1959"/>
        <v>0</v>
      </c>
      <c r="CC552" s="257">
        <f t="shared" si="1959"/>
        <v>0</v>
      </c>
      <c r="CD552" s="257">
        <f t="shared" si="1959"/>
        <v>0</v>
      </c>
      <c r="CE552" s="257">
        <f t="shared" si="1959"/>
        <v>0</v>
      </c>
      <c r="CF552" s="258">
        <f t="shared" si="1959"/>
        <v>0</v>
      </c>
      <c r="CG552" s="258">
        <f t="shared" si="1959"/>
        <v>0</v>
      </c>
      <c r="CH552" s="258">
        <f t="shared" si="1959"/>
        <v>0</v>
      </c>
      <c r="CI552" s="258">
        <f t="shared" si="1959"/>
        <v>0</v>
      </c>
      <c r="CJ552" s="50"/>
      <c r="CK552" s="94"/>
      <c r="CL552" s="95"/>
      <c r="CM552" s="96"/>
      <c r="CN552" s="316" t="s">
        <v>249</v>
      </c>
      <c r="CO552" s="257">
        <f t="shared" ref="CO552:CZ552" si="1960">IF(CO550=0,0,CO551/CO550)</f>
        <v>0</v>
      </c>
      <c r="CP552" s="257">
        <f t="shared" si="1960"/>
        <v>0</v>
      </c>
      <c r="CQ552" s="257">
        <f t="shared" si="1960"/>
        <v>0</v>
      </c>
      <c r="CR552" s="257">
        <f t="shared" si="1960"/>
        <v>0</v>
      </c>
      <c r="CS552" s="257">
        <f t="shared" si="1960"/>
        <v>0</v>
      </c>
      <c r="CT552" s="257">
        <f t="shared" si="1960"/>
        <v>0</v>
      </c>
      <c r="CU552" s="257">
        <f t="shared" si="1960"/>
        <v>0</v>
      </c>
      <c r="CV552" s="257">
        <f t="shared" si="1960"/>
        <v>0</v>
      </c>
      <c r="CW552" s="258">
        <f t="shared" si="1960"/>
        <v>0</v>
      </c>
      <c r="CX552" s="258">
        <f t="shared" si="1960"/>
        <v>0</v>
      </c>
      <c r="CY552" s="258">
        <f t="shared" si="1960"/>
        <v>0</v>
      </c>
      <c r="CZ552" s="258">
        <f t="shared" si="1960"/>
        <v>0</v>
      </c>
      <c r="DA552" s="50"/>
      <c r="DB552" s="94"/>
      <c r="DC552" s="95"/>
      <c r="DD552" s="96"/>
      <c r="DE552" s="316" t="s">
        <v>249</v>
      </c>
      <c r="DF552" s="257">
        <f t="shared" ref="DF552" si="1961">IF(DF550=0,0,DF551/DF550)</f>
        <v>0</v>
      </c>
      <c r="DG552" s="50"/>
    </row>
    <row r="553" spans="1:111" s="14" customFormat="1" ht="15" customHeight="1">
      <c r="A553" s="50"/>
      <c r="B553" s="94"/>
      <c r="C553" s="95" t="s">
        <v>103</v>
      </c>
      <c r="D553" s="96"/>
      <c r="E553" s="316" t="s">
        <v>22</v>
      </c>
      <c r="F553" s="69"/>
      <c r="G553" s="86"/>
      <c r="H553" s="81"/>
      <c r="I553" s="86"/>
      <c r="J553" s="81"/>
      <c r="K553" s="86"/>
      <c r="L553" s="81"/>
      <c r="M553" s="77"/>
      <c r="N553" s="66"/>
      <c r="O553" s="74"/>
      <c r="P553" s="66"/>
      <c r="Q553" s="74"/>
      <c r="R553" s="50"/>
      <c r="S553" s="94"/>
      <c r="T553" s="95" t="s">
        <v>103</v>
      </c>
      <c r="U553" s="96"/>
      <c r="V553" s="316" t="s">
        <v>22</v>
      </c>
      <c r="W553" s="69"/>
      <c r="X553" s="86"/>
      <c r="Y553" s="81"/>
      <c r="Z553" s="86"/>
      <c r="AA553" s="81"/>
      <c r="AB553" s="86"/>
      <c r="AC553" s="81"/>
      <c r="AD553" s="77"/>
      <c r="AE553" s="66"/>
      <c r="AF553" s="74"/>
      <c r="AG553" s="66"/>
      <c r="AH553" s="74"/>
      <c r="AI553" s="50"/>
      <c r="AJ553" s="94"/>
      <c r="AK553" s="95" t="s">
        <v>103</v>
      </c>
      <c r="AL553" s="96"/>
      <c r="AM553" s="316" t="s">
        <v>22</v>
      </c>
      <c r="AN553" s="257"/>
      <c r="AO553" s="343"/>
      <c r="AP553" s="343"/>
      <c r="AQ553" s="343"/>
      <c r="AR553" s="343"/>
      <c r="AS553" s="343"/>
      <c r="AT553" s="343"/>
      <c r="AU553" s="257"/>
      <c r="AV553" s="346"/>
      <c r="AW553" s="346"/>
      <c r="AX553" s="346"/>
      <c r="AY553" s="346"/>
      <c r="AZ553" s="50"/>
      <c r="BA553" s="268"/>
      <c r="BB553" s="48"/>
      <c r="BC553" s="94"/>
      <c r="BD553" s="95" t="s">
        <v>103</v>
      </c>
      <c r="BE553" s="96"/>
      <c r="BF553" s="316" t="s">
        <v>22</v>
      </c>
      <c r="BG553" s="257">
        <f t="shared" ref="BG553:BG554" si="1962">F553</f>
        <v>0</v>
      </c>
      <c r="BH553" s="343">
        <f>G553+BG553</f>
        <v>0</v>
      </c>
      <c r="BI553" s="343">
        <f>H553+BH553</f>
        <v>0</v>
      </c>
      <c r="BJ553" s="343">
        <f>I553+BI553</f>
        <v>0</v>
      </c>
      <c r="BK553" s="343">
        <f>J553+BJ553</f>
        <v>0</v>
      </c>
      <c r="BL553" s="343">
        <f>K553+BK553</f>
        <v>0</v>
      </c>
      <c r="BM553" s="343">
        <f>L553+BL553</f>
        <v>0</v>
      </c>
      <c r="BN553" s="257">
        <f>M553+BM553</f>
        <v>0</v>
      </c>
      <c r="BO553" s="346">
        <f>N553+BN553</f>
        <v>0</v>
      </c>
      <c r="BP553" s="346">
        <f>O553+BO553</f>
        <v>0</v>
      </c>
      <c r="BQ553" s="346">
        <f>P553+BP553</f>
        <v>0</v>
      </c>
      <c r="BR553" s="346">
        <f>Q553+BQ553</f>
        <v>0</v>
      </c>
      <c r="BS553" s="50"/>
      <c r="BT553" s="94"/>
      <c r="BU553" s="95" t="s">
        <v>103</v>
      </c>
      <c r="BV553" s="96"/>
      <c r="BW553" s="316" t="s">
        <v>22</v>
      </c>
      <c r="BX553" s="257">
        <f t="shared" ref="BX553:BX554" si="1963">W553</f>
        <v>0</v>
      </c>
      <c r="BY553" s="343">
        <f>X553+BX553</f>
        <v>0</v>
      </c>
      <c r="BZ553" s="343">
        <f>Y553+BY553</f>
        <v>0</v>
      </c>
      <c r="CA553" s="343">
        <f>Z553+BZ553</f>
        <v>0</v>
      </c>
      <c r="CB553" s="343">
        <f>AA553+CA553</f>
        <v>0</v>
      </c>
      <c r="CC553" s="343">
        <f>AB553+CB553</f>
        <v>0</v>
      </c>
      <c r="CD553" s="343">
        <f>AC553+CC553</f>
        <v>0</v>
      </c>
      <c r="CE553" s="257">
        <f>AD553+CD553</f>
        <v>0</v>
      </c>
      <c r="CF553" s="346">
        <f>AE553+CE553</f>
        <v>0</v>
      </c>
      <c r="CG553" s="346">
        <f>AF553+CF553</f>
        <v>0</v>
      </c>
      <c r="CH553" s="346">
        <f>AG553+CG553</f>
        <v>0</v>
      </c>
      <c r="CI553" s="346">
        <f>AH553+CH553</f>
        <v>0</v>
      </c>
      <c r="CJ553" s="50"/>
      <c r="CK553" s="94"/>
      <c r="CL553" s="95" t="s">
        <v>103</v>
      </c>
      <c r="CM553" s="96"/>
      <c r="CN553" s="316" t="s">
        <v>22</v>
      </c>
      <c r="CO553" s="257">
        <f t="shared" ref="CO553:CO554" si="1964">AN553</f>
        <v>0</v>
      </c>
      <c r="CP553" s="343">
        <f>AO553+CO553</f>
        <v>0</v>
      </c>
      <c r="CQ553" s="343">
        <f>AP553+CP553</f>
        <v>0</v>
      </c>
      <c r="CR553" s="343">
        <f>AQ553+CQ553</f>
        <v>0</v>
      </c>
      <c r="CS553" s="343">
        <f>AR553+CR553</f>
        <v>0</v>
      </c>
      <c r="CT553" s="343">
        <f>AS553+CS553</f>
        <v>0</v>
      </c>
      <c r="CU553" s="343">
        <f>AT553+CT553</f>
        <v>0</v>
      </c>
      <c r="CV553" s="257">
        <f>AU553+CU553</f>
        <v>0</v>
      </c>
      <c r="CW553" s="346">
        <f>AV553+CV553</f>
        <v>0</v>
      </c>
      <c r="CX553" s="346">
        <f>AW553+CW553</f>
        <v>0</v>
      </c>
      <c r="CY553" s="346">
        <f>AX553+CX553</f>
        <v>0</v>
      </c>
      <c r="CZ553" s="346">
        <f>AY553+CY553</f>
        <v>0</v>
      </c>
      <c r="DA553" s="50"/>
      <c r="DB553" s="94"/>
      <c r="DC553" s="95" t="s">
        <v>103</v>
      </c>
      <c r="DD553" s="96"/>
      <c r="DE553" s="316" t="s">
        <v>22</v>
      </c>
      <c r="DF553" s="257"/>
      <c r="DG553" s="50"/>
    </row>
    <row r="554" spans="1:111" s="14" customFormat="1" ht="15" customHeight="1">
      <c r="A554" s="50"/>
      <c r="B554" s="94"/>
      <c r="C554" s="95"/>
      <c r="D554" s="96"/>
      <c r="E554" s="316" t="s">
        <v>140</v>
      </c>
      <c r="F554" s="69"/>
      <c r="G554" s="86"/>
      <c r="H554" s="81"/>
      <c r="I554" s="86"/>
      <c r="J554" s="81"/>
      <c r="K554" s="86"/>
      <c r="L554" s="81"/>
      <c r="M554" s="77"/>
      <c r="N554" s="66"/>
      <c r="O554" s="74"/>
      <c r="P554" s="66"/>
      <c r="Q554" s="74"/>
      <c r="R554" s="50"/>
      <c r="S554" s="94"/>
      <c r="T554" s="95"/>
      <c r="U554" s="96"/>
      <c r="V554" s="316" t="s">
        <v>140</v>
      </c>
      <c r="W554" s="69"/>
      <c r="X554" s="86"/>
      <c r="Y554" s="81"/>
      <c r="Z554" s="86"/>
      <c r="AA554" s="81"/>
      <c r="AB554" s="86"/>
      <c r="AC554" s="81"/>
      <c r="AD554" s="77"/>
      <c r="AE554" s="66"/>
      <c r="AF554" s="74"/>
      <c r="AG554" s="66"/>
      <c r="AH554" s="74"/>
      <c r="AI554" s="50"/>
      <c r="AJ554" s="94"/>
      <c r="AK554" s="95"/>
      <c r="AL554" s="96"/>
      <c r="AM554" s="316" t="s">
        <v>140</v>
      </c>
      <c r="AN554" s="257"/>
      <c r="AO554" s="343"/>
      <c r="AP554" s="343"/>
      <c r="AQ554" s="343"/>
      <c r="AR554" s="343"/>
      <c r="AS554" s="343"/>
      <c r="AT554" s="343"/>
      <c r="AU554" s="257"/>
      <c r="AV554" s="346"/>
      <c r="AW554" s="346"/>
      <c r="AX554" s="346"/>
      <c r="AY554" s="346"/>
      <c r="AZ554" s="50"/>
      <c r="BA554" s="268"/>
      <c r="BB554" s="48"/>
      <c r="BC554" s="94"/>
      <c r="BD554" s="95"/>
      <c r="BE554" s="96"/>
      <c r="BF554" s="316" t="s">
        <v>140</v>
      </c>
      <c r="BG554" s="257">
        <f t="shared" si="1962"/>
        <v>0</v>
      </c>
      <c r="BH554" s="343">
        <f>G554+BG554</f>
        <v>0</v>
      </c>
      <c r="BI554" s="343">
        <f>H554+BH554</f>
        <v>0</v>
      </c>
      <c r="BJ554" s="343">
        <f>I554+BI554</f>
        <v>0</v>
      </c>
      <c r="BK554" s="343">
        <f>J554+BJ554</f>
        <v>0</v>
      </c>
      <c r="BL554" s="343">
        <f>K554+BK554</f>
        <v>0</v>
      </c>
      <c r="BM554" s="343">
        <f>L554+BL554</f>
        <v>0</v>
      </c>
      <c r="BN554" s="257">
        <f>M554+BM554</f>
        <v>0</v>
      </c>
      <c r="BO554" s="346">
        <f>N554+BN554</f>
        <v>0</v>
      </c>
      <c r="BP554" s="346">
        <f>O554+BO554</f>
        <v>0</v>
      </c>
      <c r="BQ554" s="346">
        <f>P554+BP554</f>
        <v>0</v>
      </c>
      <c r="BR554" s="346">
        <f>Q554+BQ554</f>
        <v>0</v>
      </c>
      <c r="BS554" s="50"/>
      <c r="BT554" s="94"/>
      <c r="BU554" s="95"/>
      <c r="BV554" s="96"/>
      <c r="BW554" s="316" t="s">
        <v>140</v>
      </c>
      <c r="BX554" s="257">
        <f t="shared" si="1963"/>
        <v>0</v>
      </c>
      <c r="BY554" s="343">
        <f>X554+BX554</f>
        <v>0</v>
      </c>
      <c r="BZ554" s="343">
        <f>Y554+BY554</f>
        <v>0</v>
      </c>
      <c r="CA554" s="343">
        <f>Z554+BZ554</f>
        <v>0</v>
      </c>
      <c r="CB554" s="343">
        <f>AA554+CA554</f>
        <v>0</v>
      </c>
      <c r="CC554" s="343">
        <f>AB554+CB554</f>
        <v>0</v>
      </c>
      <c r="CD554" s="343">
        <f>AC554+CC554</f>
        <v>0</v>
      </c>
      <c r="CE554" s="257">
        <f>AD554+CD554</f>
        <v>0</v>
      </c>
      <c r="CF554" s="346">
        <f>AE554+CE554</f>
        <v>0</v>
      </c>
      <c r="CG554" s="346">
        <f>AF554+CF554</f>
        <v>0</v>
      </c>
      <c r="CH554" s="346">
        <f>AG554+CG554</f>
        <v>0</v>
      </c>
      <c r="CI554" s="346">
        <f>AH554+CH554</f>
        <v>0</v>
      </c>
      <c r="CJ554" s="50"/>
      <c r="CK554" s="94"/>
      <c r="CL554" s="95"/>
      <c r="CM554" s="96"/>
      <c r="CN554" s="316" t="s">
        <v>140</v>
      </c>
      <c r="CO554" s="257">
        <f t="shared" si="1964"/>
        <v>0</v>
      </c>
      <c r="CP554" s="343">
        <f>AO554+CO554</f>
        <v>0</v>
      </c>
      <c r="CQ554" s="343">
        <f>AP554+CP554</f>
        <v>0</v>
      </c>
      <c r="CR554" s="343">
        <f>AQ554+CQ554</f>
        <v>0</v>
      </c>
      <c r="CS554" s="343">
        <f>AR554+CR554</f>
        <v>0</v>
      </c>
      <c r="CT554" s="343">
        <f>AS554+CS554</f>
        <v>0</v>
      </c>
      <c r="CU554" s="343">
        <f>AT554+CT554</f>
        <v>0</v>
      </c>
      <c r="CV554" s="257">
        <f>AU554+CU554</f>
        <v>0</v>
      </c>
      <c r="CW554" s="346">
        <f>AV554+CV554</f>
        <v>0</v>
      </c>
      <c r="CX554" s="346">
        <f>AW554+CW554</f>
        <v>0</v>
      </c>
      <c r="CY554" s="346">
        <f>AX554+CX554</f>
        <v>0</v>
      </c>
      <c r="CZ554" s="346">
        <f>AY554+CY554</f>
        <v>0</v>
      </c>
      <c r="DA554" s="50"/>
      <c r="DB554" s="94"/>
      <c r="DC554" s="95"/>
      <c r="DD554" s="96"/>
      <c r="DE554" s="316" t="s">
        <v>140</v>
      </c>
      <c r="DF554" s="257"/>
      <c r="DG554" s="50"/>
    </row>
    <row r="555" spans="1:111" s="14" customFormat="1" ht="15" customHeight="1">
      <c r="A555" s="50"/>
      <c r="B555" s="94"/>
      <c r="C555" s="95"/>
      <c r="D555" s="96"/>
      <c r="E555" s="316" t="s">
        <v>249</v>
      </c>
      <c r="F555" s="69">
        <f t="shared" si="1955"/>
        <v>0</v>
      </c>
      <c r="G555" s="86">
        <f t="shared" si="1955"/>
        <v>0</v>
      </c>
      <c r="H555" s="81">
        <f t="shared" si="1955"/>
        <v>0</v>
      </c>
      <c r="I555" s="86">
        <f t="shared" si="1955"/>
        <v>0</v>
      </c>
      <c r="J555" s="81">
        <f t="shared" si="1955"/>
        <v>0</v>
      </c>
      <c r="K555" s="86">
        <f t="shared" si="1955"/>
        <v>0</v>
      </c>
      <c r="L555" s="81">
        <f t="shared" si="1955"/>
        <v>0</v>
      </c>
      <c r="M555" s="77">
        <f t="shared" si="1955"/>
        <v>0</v>
      </c>
      <c r="N555" s="66">
        <f t="shared" si="1955"/>
        <v>0</v>
      </c>
      <c r="O555" s="74">
        <f t="shared" si="1955"/>
        <v>0</v>
      </c>
      <c r="P555" s="66">
        <f t="shared" si="1955"/>
        <v>0</v>
      </c>
      <c r="Q555" s="74">
        <f t="shared" si="1955"/>
        <v>0</v>
      </c>
      <c r="R555" s="50"/>
      <c r="S555" s="94"/>
      <c r="T555" s="95"/>
      <c r="U555" s="96"/>
      <c r="V555" s="316" t="s">
        <v>249</v>
      </c>
      <c r="W555" s="69">
        <f t="shared" ref="W555:AH555" si="1965">IF(W553=0,0,W554/W553)</f>
        <v>0</v>
      </c>
      <c r="X555" s="86">
        <f t="shared" si="1965"/>
        <v>0</v>
      </c>
      <c r="Y555" s="81">
        <f t="shared" si="1965"/>
        <v>0</v>
      </c>
      <c r="Z555" s="86">
        <f t="shared" si="1965"/>
        <v>0</v>
      </c>
      <c r="AA555" s="81">
        <f t="shared" si="1965"/>
        <v>0</v>
      </c>
      <c r="AB555" s="86">
        <f t="shared" si="1965"/>
        <v>0</v>
      </c>
      <c r="AC555" s="81">
        <f t="shared" si="1965"/>
        <v>0</v>
      </c>
      <c r="AD555" s="77">
        <f t="shared" si="1965"/>
        <v>0</v>
      </c>
      <c r="AE555" s="66">
        <f t="shared" si="1965"/>
        <v>0</v>
      </c>
      <c r="AF555" s="74">
        <f t="shared" si="1965"/>
        <v>0</v>
      </c>
      <c r="AG555" s="66">
        <f t="shared" si="1965"/>
        <v>0</v>
      </c>
      <c r="AH555" s="74">
        <f t="shared" si="1965"/>
        <v>0</v>
      </c>
      <c r="AI555" s="50"/>
      <c r="AJ555" s="94"/>
      <c r="AK555" s="95"/>
      <c r="AL555" s="96"/>
      <c r="AM555" s="316" t="s">
        <v>249</v>
      </c>
      <c r="AN555" s="257">
        <f t="shared" ref="AN555:AY555" si="1966">IF(AN553=0,0,AN554/AN553)</f>
        <v>0</v>
      </c>
      <c r="AO555" s="343">
        <f t="shared" si="1966"/>
        <v>0</v>
      </c>
      <c r="AP555" s="343">
        <f t="shared" si="1966"/>
        <v>0</v>
      </c>
      <c r="AQ555" s="343">
        <f t="shared" si="1966"/>
        <v>0</v>
      </c>
      <c r="AR555" s="343">
        <f t="shared" si="1966"/>
        <v>0</v>
      </c>
      <c r="AS555" s="343">
        <f t="shared" si="1966"/>
        <v>0</v>
      </c>
      <c r="AT555" s="343">
        <f t="shared" si="1966"/>
        <v>0</v>
      </c>
      <c r="AU555" s="257">
        <f t="shared" si="1966"/>
        <v>0</v>
      </c>
      <c r="AV555" s="346">
        <f t="shared" si="1966"/>
        <v>0</v>
      </c>
      <c r="AW555" s="346">
        <f t="shared" si="1966"/>
        <v>0</v>
      </c>
      <c r="AX555" s="346">
        <f t="shared" si="1966"/>
        <v>0</v>
      </c>
      <c r="AY555" s="346">
        <f t="shared" si="1966"/>
        <v>0</v>
      </c>
      <c r="AZ555" s="50"/>
      <c r="BA555" s="268"/>
      <c r="BB555" s="48"/>
      <c r="BC555" s="94"/>
      <c r="BD555" s="95"/>
      <c r="BE555" s="96"/>
      <c r="BF555" s="316" t="s">
        <v>249</v>
      </c>
      <c r="BG555" s="257">
        <f t="shared" ref="BG555:BR555" si="1967">IF(BG553=0,0,BG554/BG553)</f>
        <v>0</v>
      </c>
      <c r="BH555" s="343">
        <f t="shared" si="1967"/>
        <v>0</v>
      </c>
      <c r="BI555" s="343">
        <f t="shared" si="1967"/>
        <v>0</v>
      </c>
      <c r="BJ555" s="343">
        <f t="shared" si="1967"/>
        <v>0</v>
      </c>
      <c r="BK555" s="343">
        <f t="shared" si="1967"/>
        <v>0</v>
      </c>
      <c r="BL555" s="343">
        <f t="shared" si="1967"/>
        <v>0</v>
      </c>
      <c r="BM555" s="343">
        <f t="shared" si="1967"/>
        <v>0</v>
      </c>
      <c r="BN555" s="257">
        <f t="shared" si="1967"/>
        <v>0</v>
      </c>
      <c r="BO555" s="346">
        <f t="shared" si="1967"/>
        <v>0</v>
      </c>
      <c r="BP555" s="346">
        <f t="shared" si="1967"/>
        <v>0</v>
      </c>
      <c r="BQ555" s="346">
        <f t="shared" si="1967"/>
        <v>0</v>
      </c>
      <c r="BR555" s="346">
        <f t="shared" si="1967"/>
        <v>0</v>
      </c>
      <c r="BS555" s="50"/>
      <c r="BT555" s="94"/>
      <c r="BU555" s="95"/>
      <c r="BV555" s="96"/>
      <c r="BW555" s="316" t="s">
        <v>249</v>
      </c>
      <c r="BX555" s="257">
        <f t="shared" ref="BX555:CI555" si="1968">IF(BX553=0,0,BX554/BX553)</f>
        <v>0</v>
      </c>
      <c r="BY555" s="343">
        <f t="shared" si="1968"/>
        <v>0</v>
      </c>
      <c r="BZ555" s="343">
        <f t="shared" si="1968"/>
        <v>0</v>
      </c>
      <c r="CA555" s="343">
        <f t="shared" si="1968"/>
        <v>0</v>
      </c>
      <c r="CB555" s="343">
        <f t="shared" si="1968"/>
        <v>0</v>
      </c>
      <c r="CC555" s="343">
        <f t="shared" si="1968"/>
        <v>0</v>
      </c>
      <c r="CD555" s="343">
        <f t="shared" si="1968"/>
        <v>0</v>
      </c>
      <c r="CE555" s="257">
        <f t="shared" si="1968"/>
        <v>0</v>
      </c>
      <c r="CF555" s="346">
        <f t="shared" si="1968"/>
        <v>0</v>
      </c>
      <c r="CG555" s="346">
        <f t="shared" si="1968"/>
        <v>0</v>
      </c>
      <c r="CH555" s="346">
        <f t="shared" si="1968"/>
        <v>0</v>
      </c>
      <c r="CI555" s="346">
        <f t="shared" si="1968"/>
        <v>0</v>
      </c>
      <c r="CJ555" s="50"/>
      <c r="CK555" s="94"/>
      <c r="CL555" s="95"/>
      <c r="CM555" s="96"/>
      <c r="CN555" s="316" t="s">
        <v>249</v>
      </c>
      <c r="CO555" s="257">
        <f t="shared" ref="CO555:CZ555" si="1969">IF(CO553=0,0,CO554/CO553)</f>
        <v>0</v>
      </c>
      <c r="CP555" s="343">
        <f t="shared" si="1969"/>
        <v>0</v>
      </c>
      <c r="CQ555" s="343">
        <f t="shared" si="1969"/>
        <v>0</v>
      </c>
      <c r="CR555" s="343">
        <f t="shared" si="1969"/>
        <v>0</v>
      </c>
      <c r="CS555" s="343">
        <f t="shared" si="1969"/>
        <v>0</v>
      </c>
      <c r="CT555" s="343">
        <f t="shared" si="1969"/>
        <v>0</v>
      </c>
      <c r="CU555" s="343">
        <f t="shared" si="1969"/>
        <v>0</v>
      </c>
      <c r="CV555" s="257">
        <f t="shared" si="1969"/>
        <v>0</v>
      </c>
      <c r="CW555" s="346">
        <f t="shared" si="1969"/>
        <v>0</v>
      </c>
      <c r="CX555" s="346">
        <f t="shared" si="1969"/>
        <v>0</v>
      </c>
      <c r="CY555" s="346">
        <f t="shared" si="1969"/>
        <v>0</v>
      </c>
      <c r="CZ555" s="346">
        <f t="shared" si="1969"/>
        <v>0</v>
      </c>
      <c r="DA555" s="50"/>
      <c r="DB555" s="94"/>
      <c r="DC555" s="95"/>
      <c r="DD555" s="96"/>
      <c r="DE555" s="316" t="s">
        <v>249</v>
      </c>
      <c r="DF555" s="257">
        <f t="shared" ref="DF555" si="1970">IF(DF553=0,0,DF554/DF553)</f>
        <v>0</v>
      </c>
      <c r="DG555" s="50"/>
    </row>
    <row r="556" spans="1:111" s="14" customFormat="1" ht="15" customHeight="1">
      <c r="A556" s="50"/>
      <c r="B556" s="94"/>
      <c r="C556" s="95" t="s">
        <v>104</v>
      </c>
      <c r="D556" s="96"/>
      <c r="E556" s="316" t="s">
        <v>22</v>
      </c>
      <c r="F556" s="69"/>
      <c r="G556" s="77"/>
      <c r="H556" s="69"/>
      <c r="I556" s="77"/>
      <c r="J556" s="69"/>
      <c r="K556" s="77"/>
      <c r="L556" s="69"/>
      <c r="M556" s="77"/>
      <c r="N556" s="67"/>
      <c r="O556" s="75"/>
      <c r="P556" s="67"/>
      <c r="Q556" s="75"/>
      <c r="R556" s="50"/>
      <c r="S556" s="94"/>
      <c r="T556" s="95" t="s">
        <v>104</v>
      </c>
      <c r="U556" s="96"/>
      <c r="V556" s="316" t="s">
        <v>22</v>
      </c>
      <c r="W556" s="69"/>
      <c r="X556" s="77"/>
      <c r="Y556" s="69"/>
      <c r="Z556" s="77"/>
      <c r="AA556" s="69"/>
      <c r="AB556" s="77"/>
      <c r="AC556" s="69"/>
      <c r="AD556" s="77"/>
      <c r="AE556" s="67"/>
      <c r="AF556" s="75"/>
      <c r="AG556" s="67"/>
      <c r="AH556" s="75"/>
      <c r="AI556" s="50"/>
      <c r="AJ556" s="94"/>
      <c r="AK556" s="95" t="s">
        <v>104</v>
      </c>
      <c r="AL556" s="96"/>
      <c r="AM556" s="316" t="s">
        <v>22</v>
      </c>
      <c r="AN556" s="257"/>
      <c r="AO556" s="257"/>
      <c r="AP556" s="257"/>
      <c r="AQ556" s="257"/>
      <c r="AR556" s="257"/>
      <c r="AS556" s="257"/>
      <c r="AT556" s="257"/>
      <c r="AU556" s="257"/>
      <c r="AV556" s="258"/>
      <c r="AW556" s="258"/>
      <c r="AX556" s="258"/>
      <c r="AY556" s="258"/>
      <c r="AZ556" s="50"/>
      <c r="BA556" s="268"/>
      <c r="BB556" s="48"/>
      <c r="BC556" s="94"/>
      <c r="BD556" s="95" t="s">
        <v>104</v>
      </c>
      <c r="BE556" s="96"/>
      <c r="BF556" s="316" t="s">
        <v>22</v>
      </c>
      <c r="BG556" s="257">
        <f t="shared" ref="BG556:BG557" si="1971">F556</f>
        <v>0</v>
      </c>
      <c r="BH556" s="257">
        <f>G556+BG556</f>
        <v>0</v>
      </c>
      <c r="BI556" s="257">
        <f>H556+BH556</f>
        <v>0</v>
      </c>
      <c r="BJ556" s="257">
        <f>I556+BI556</f>
        <v>0</v>
      </c>
      <c r="BK556" s="257">
        <f>J556+BJ556</f>
        <v>0</v>
      </c>
      <c r="BL556" s="257">
        <f>K556+BK556</f>
        <v>0</v>
      </c>
      <c r="BM556" s="257">
        <f>L556+BL556</f>
        <v>0</v>
      </c>
      <c r="BN556" s="257">
        <f>M556+BM556</f>
        <v>0</v>
      </c>
      <c r="BO556" s="258">
        <f>N556+BN556</f>
        <v>0</v>
      </c>
      <c r="BP556" s="258">
        <f>O556+BO556</f>
        <v>0</v>
      </c>
      <c r="BQ556" s="258">
        <f>P556+BP556</f>
        <v>0</v>
      </c>
      <c r="BR556" s="258">
        <f>Q556+BQ556</f>
        <v>0</v>
      </c>
      <c r="BS556" s="50"/>
      <c r="BT556" s="94"/>
      <c r="BU556" s="95" t="s">
        <v>104</v>
      </c>
      <c r="BV556" s="96"/>
      <c r="BW556" s="316" t="s">
        <v>22</v>
      </c>
      <c r="BX556" s="257">
        <f t="shared" ref="BX556:BX557" si="1972">W556</f>
        <v>0</v>
      </c>
      <c r="BY556" s="257">
        <f>X556+BX556</f>
        <v>0</v>
      </c>
      <c r="BZ556" s="257">
        <f>Y556+BY556</f>
        <v>0</v>
      </c>
      <c r="CA556" s="257">
        <f>Z556+BZ556</f>
        <v>0</v>
      </c>
      <c r="CB556" s="257">
        <f>AA556+CA556</f>
        <v>0</v>
      </c>
      <c r="CC556" s="257">
        <f>AB556+CB556</f>
        <v>0</v>
      </c>
      <c r="CD556" s="257">
        <f>AC556+CC556</f>
        <v>0</v>
      </c>
      <c r="CE556" s="257">
        <f>AD556+CD556</f>
        <v>0</v>
      </c>
      <c r="CF556" s="258">
        <f>AE556+CE556</f>
        <v>0</v>
      </c>
      <c r="CG556" s="258">
        <f>AF556+CF556</f>
        <v>0</v>
      </c>
      <c r="CH556" s="258">
        <f>AG556+CG556</f>
        <v>0</v>
      </c>
      <c r="CI556" s="258">
        <f>AH556+CH556</f>
        <v>0</v>
      </c>
      <c r="CJ556" s="50"/>
      <c r="CK556" s="94"/>
      <c r="CL556" s="95" t="s">
        <v>104</v>
      </c>
      <c r="CM556" s="96"/>
      <c r="CN556" s="316" t="s">
        <v>22</v>
      </c>
      <c r="CO556" s="257">
        <f t="shared" ref="CO556:CO557" si="1973">AN556</f>
        <v>0</v>
      </c>
      <c r="CP556" s="257">
        <f>AO556+CO556</f>
        <v>0</v>
      </c>
      <c r="CQ556" s="257">
        <f>AP556+CP556</f>
        <v>0</v>
      </c>
      <c r="CR556" s="257">
        <f>AQ556+CQ556</f>
        <v>0</v>
      </c>
      <c r="CS556" s="257">
        <f>AR556+CR556</f>
        <v>0</v>
      </c>
      <c r="CT556" s="257">
        <f>AS556+CS556</f>
        <v>0</v>
      </c>
      <c r="CU556" s="257">
        <f>AT556+CT556</f>
        <v>0</v>
      </c>
      <c r="CV556" s="257">
        <f>AU556+CU556</f>
        <v>0</v>
      </c>
      <c r="CW556" s="258">
        <f>AV556+CV556</f>
        <v>0</v>
      </c>
      <c r="CX556" s="258">
        <f>AW556+CW556</f>
        <v>0</v>
      </c>
      <c r="CY556" s="258">
        <f>AX556+CX556</f>
        <v>0</v>
      </c>
      <c r="CZ556" s="258">
        <f>AY556+CY556</f>
        <v>0</v>
      </c>
      <c r="DA556" s="50"/>
      <c r="DB556" s="94"/>
      <c r="DC556" s="95" t="s">
        <v>104</v>
      </c>
      <c r="DD556" s="96"/>
      <c r="DE556" s="316" t="s">
        <v>22</v>
      </c>
      <c r="DF556" s="257"/>
      <c r="DG556" s="50"/>
    </row>
    <row r="557" spans="1:111" s="14" customFormat="1" ht="15" customHeight="1">
      <c r="A557" s="50"/>
      <c r="B557" s="94"/>
      <c r="C557" s="95"/>
      <c r="D557" s="96"/>
      <c r="E557" s="316" t="s">
        <v>140</v>
      </c>
      <c r="F557" s="69"/>
      <c r="G557" s="77"/>
      <c r="H557" s="69"/>
      <c r="I557" s="77"/>
      <c r="J557" s="69"/>
      <c r="K557" s="77"/>
      <c r="L557" s="69"/>
      <c r="M557" s="77"/>
      <c r="N557" s="67"/>
      <c r="O557" s="75"/>
      <c r="P557" s="67"/>
      <c r="Q557" s="75"/>
      <c r="R557" s="50"/>
      <c r="S557" s="94"/>
      <c r="T557" s="95"/>
      <c r="U557" s="96"/>
      <c r="V557" s="316" t="s">
        <v>140</v>
      </c>
      <c r="W557" s="69"/>
      <c r="X557" s="77"/>
      <c r="Y557" s="69"/>
      <c r="Z557" s="77"/>
      <c r="AA557" s="69"/>
      <c r="AB557" s="77"/>
      <c r="AC557" s="69"/>
      <c r="AD557" s="77"/>
      <c r="AE557" s="67"/>
      <c r="AF557" s="75"/>
      <c r="AG557" s="67"/>
      <c r="AH557" s="75"/>
      <c r="AI557" s="50"/>
      <c r="AJ557" s="94"/>
      <c r="AK557" s="95"/>
      <c r="AL557" s="96"/>
      <c r="AM557" s="316" t="s">
        <v>140</v>
      </c>
      <c r="AN557" s="257"/>
      <c r="AO557" s="257"/>
      <c r="AP557" s="257"/>
      <c r="AQ557" s="257"/>
      <c r="AR557" s="257"/>
      <c r="AS557" s="257"/>
      <c r="AT557" s="257"/>
      <c r="AU557" s="257"/>
      <c r="AV557" s="258"/>
      <c r="AW557" s="258"/>
      <c r="AX557" s="258"/>
      <c r="AY557" s="258"/>
      <c r="AZ557" s="50"/>
      <c r="BA557" s="268"/>
      <c r="BB557" s="48"/>
      <c r="BC557" s="94"/>
      <c r="BD557" s="95"/>
      <c r="BE557" s="96"/>
      <c r="BF557" s="316" t="s">
        <v>140</v>
      </c>
      <c r="BG557" s="257">
        <f t="shared" si="1971"/>
        <v>0</v>
      </c>
      <c r="BH557" s="257">
        <f>G557+BG557</f>
        <v>0</v>
      </c>
      <c r="BI557" s="257">
        <f>H557+BH557</f>
        <v>0</v>
      </c>
      <c r="BJ557" s="257">
        <f>I557+BI557</f>
        <v>0</v>
      </c>
      <c r="BK557" s="257">
        <f>J557+BJ557</f>
        <v>0</v>
      </c>
      <c r="BL557" s="257">
        <f>K557+BK557</f>
        <v>0</v>
      </c>
      <c r="BM557" s="257">
        <f>L557+BL557</f>
        <v>0</v>
      </c>
      <c r="BN557" s="257">
        <f>M557+BM557</f>
        <v>0</v>
      </c>
      <c r="BO557" s="258">
        <f>N557+BN557</f>
        <v>0</v>
      </c>
      <c r="BP557" s="258">
        <f>O557+BO557</f>
        <v>0</v>
      </c>
      <c r="BQ557" s="258">
        <f>P557+BP557</f>
        <v>0</v>
      </c>
      <c r="BR557" s="258">
        <f>Q557+BQ557</f>
        <v>0</v>
      </c>
      <c r="BS557" s="50"/>
      <c r="BT557" s="94"/>
      <c r="BU557" s="95"/>
      <c r="BV557" s="96"/>
      <c r="BW557" s="316" t="s">
        <v>140</v>
      </c>
      <c r="BX557" s="257">
        <f t="shared" si="1972"/>
        <v>0</v>
      </c>
      <c r="BY557" s="257">
        <f>X557+BX557</f>
        <v>0</v>
      </c>
      <c r="BZ557" s="257">
        <f>Y557+BY557</f>
        <v>0</v>
      </c>
      <c r="CA557" s="257">
        <f>Z557+BZ557</f>
        <v>0</v>
      </c>
      <c r="CB557" s="257">
        <f>AA557+CA557</f>
        <v>0</v>
      </c>
      <c r="CC557" s="257">
        <f>AB557+CB557</f>
        <v>0</v>
      </c>
      <c r="CD557" s="257">
        <f>AC557+CC557</f>
        <v>0</v>
      </c>
      <c r="CE557" s="257">
        <f>AD557+CD557</f>
        <v>0</v>
      </c>
      <c r="CF557" s="258">
        <f>AE557+CE557</f>
        <v>0</v>
      </c>
      <c r="CG557" s="258">
        <f>AF557+CF557</f>
        <v>0</v>
      </c>
      <c r="CH557" s="258">
        <f>AG557+CG557</f>
        <v>0</v>
      </c>
      <c r="CI557" s="258">
        <f>AH557+CH557</f>
        <v>0</v>
      </c>
      <c r="CJ557" s="50"/>
      <c r="CK557" s="94"/>
      <c r="CL557" s="95"/>
      <c r="CM557" s="96"/>
      <c r="CN557" s="316" t="s">
        <v>140</v>
      </c>
      <c r="CO557" s="257">
        <f t="shared" si="1973"/>
        <v>0</v>
      </c>
      <c r="CP557" s="257">
        <f>AO557+CO557</f>
        <v>0</v>
      </c>
      <c r="CQ557" s="257">
        <f>AP557+CP557</f>
        <v>0</v>
      </c>
      <c r="CR557" s="257">
        <f>AQ557+CQ557</f>
        <v>0</v>
      </c>
      <c r="CS557" s="257">
        <f>AR557+CR557</f>
        <v>0</v>
      </c>
      <c r="CT557" s="257">
        <f>AS557+CS557</f>
        <v>0</v>
      </c>
      <c r="CU557" s="257">
        <f>AT557+CT557</f>
        <v>0</v>
      </c>
      <c r="CV557" s="257">
        <f>AU557+CU557</f>
        <v>0</v>
      </c>
      <c r="CW557" s="258">
        <f>AV557+CV557</f>
        <v>0</v>
      </c>
      <c r="CX557" s="258">
        <f>AW557+CW557</f>
        <v>0</v>
      </c>
      <c r="CY557" s="258">
        <f>AX557+CX557</f>
        <v>0</v>
      </c>
      <c r="CZ557" s="258">
        <f>AY557+CY557</f>
        <v>0</v>
      </c>
      <c r="DA557" s="50"/>
      <c r="DB557" s="94"/>
      <c r="DC557" s="95"/>
      <c r="DD557" s="96"/>
      <c r="DE557" s="316" t="s">
        <v>140</v>
      </c>
      <c r="DF557" s="257"/>
      <c r="DG557" s="50"/>
    </row>
    <row r="558" spans="1:111" s="14" customFormat="1" ht="15" customHeight="1">
      <c r="A558" s="50"/>
      <c r="B558" s="94"/>
      <c r="C558" s="95"/>
      <c r="D558" s="96"/>
      <c r="E558" s="316" t="s">
        <v>249</v>
      </c>
      <c r="F558" s="69">
        <f t="shared" si="1955"/>
        <v>0</v>
      </c>
      <c r="G558" s="77">
        <f t="shared" si="1955"/>
        <v>0</v>
      </c>
      <c r="H558" s="69">
        <f t="shared" si="1955"/>
        <v>0</v>
      </c>
      <c r="I558" s="77">
        <f t="shared" si="1955"/>
        <v>0</v>
      </c>
      <c r="J558" s="69">
        <f t="shared" si="1955"/>
        <v>0</v>
      </c>
      <c r="K558" s="77">
        <f t="shared" si="1955"/>
        <v>0</v>
      </c>
      <c r="L558" s="69">
        <f t="shared" si="1955"/>
        <v>0</v>
      </c>
      <c r="M558" s="77">
        <f t="shared" si="1955"/>
        <v>0</v>
      </c>
      <c r="N558" s="67">
        <f t="shared" si="1955"/>
        <v>0</v>
      </c>
      <c r="O558" s="75">
        <f t="shared" si="1955"/>
        <v>0</v>
      </c>
      <c r="P558" s="67">
        <f t="shared" si="1955"/>
        <v>0</v>
      </c>
      <c r="Q558" s="75">
        <f t="shared" si="1955"/>
        <v>0</v>
      </c>
      <c r="R558" s="50"/>
      <c r="S558" s="94"/>
      <c r="T558" s="95"/>
      <c r="U558" s="96"/>
      <c r="V558" s="316" t="s">
        <v>249</v>
      </c>
      <c r="W558" s="69">
        <f t="shared" ref="W558:AH558" si="1974">IF(W556=0,0,W557/W556)</f>
        <v>0</v>
      </c>
      <c r="X558" s="77">
        <f t="shared" si="1974"/>
        <v>0</v>
      </c>
      <c r="Y558" s="69">
        <f t="shared" si="1974"/>
        <v>0</v>
      </c>
      <c r="Z558" s="77">
        <f t="shared" si="1974"/>
        <v>0</v>
      </c>
      <c r="AA558" s="69">
        <f t="shared" si="1974"/>
        <v>0</v>
      </c>
      <c r="AB558" s="77">
        <f t="shared" si="1974"/>
        <v>0</v>
      </c>
      <c r="AC558" s="69">
        <f t="shared" si="1974"/>
        <v>0</v>
      </c>
      <c r="AD558" s="77">
        <f t="shared" si="1974"/>
        <v>0</v>
      </c>
      <c r="AE558" s="67">
        <f t="shared" si="1974"/>
        <v>0</v>
      </c>
      <c r="AF558" s="75">
        <f t="shared" si="1974"/>
        <v>0</v>
      </c>
      <c r="AG558" s="67">
        <f t="shared" si="1974"/>
        <v>0</v>
      </c>
      <c r="AH558" s="75">
        <f t="shared" si="1974"/>
        <v>0</v>
      </c>
      <c r="AI558" s="50"/>
      <c r="AJ558" s="94"/>
      <c r="AK558" s="95"/>
      <c r="AL558" s="96"/>
      <c r="AM558" s="316" t="s">
        <v>249</v>
      </c>
      <c r="AN558" s="257">
        <f t="shared" ref="AN558:AY558" si="1975">IF(AN556=0,0,AN557/AN556)</f>
        <v>0</v>
      </c>
      <c r="AO558" s="257">
        <f t="shared" si="1975"/>
        <v>0</v>
      </c>
      <c r="AP558" s="257">
        <f t="shared" si="1975"/>
        <v>0</v>
      </c>
      <c r="AQ558" s="257">
        <f t="shared" si="1975"/>
        <v>0</v>
      </c>
      <c r="AR558" s="257">
        <f t="shared" si="1975"/>
        <v>0</v>
      </c>
      <c r="AS558" s="257">
        <f t="shared" si="1975"/>
        <v>0</v>
      </c>
      <c r="AT558" s="257">
        <f t="shared" si="1975"/>
        <v>0</v>
      </c>
      <c r="AU558" s="257">
        <f t="shared" si="1975"/>
        <v>0</v>
      </c>
      <c r="AV558" s="258">
        <f t="shared" si="1975"/>
        <v>0</v>
      </c>
      <c r="AW558" s="258">
        <f t="shared" si="1975"/>
        <v>0</v>
      </c>
      <c r="AX558" s="258">
        <f t="shared" si="1975"/>
        <v>0</v>
      </c>
      <c r="AY558" s="258">
        <f t="shared" si="1975"/>
        <v>0</v>
      </c>
      <c r="AZ558" s="50"/>
      <c r="BA558" s="268"/>
      <c r="BB558" s="48"/>
      <c r="BC558" s="94"/>
      <c r="BD558" s="95"/>
      <c r="BE558" s="96"/>
      <c r="BF558" s="316" t="s">
        <v>249</v>
      </c>
      <c r="BG558" s="257">
        <f t="shared" ref="BG558:BR558" si="1976">IF(BG556=0,0,BG557/BG556)</f>
        <v>0</v>
      </c>
      <c r="BH558" s="257">
        <f t="shared" si="1976"/>
        <v>0</v>
      </c>
      <c r="BI558" s="257">
        <f t="shared" si="1976"/>
        <v>0</v>
      </c>
      <c r="BJ558" s="257">
        <f t="shared" si="1976"/>
        <v>0</v>
      </c>
      <c r="BK558" s="257">
        <f t="shared" si="1976"/>
        <v>0</v>
      </c>
      <c r="BL558" s="257">
        <f t="shared" si="1976"/>
        <v>0</v>
      </c>
      <c r="BM558" s="257">
        <f t="shared" si="1976"/>
        <v>0</v>
      </c>
      <c r="BN558" s="257">
        <f t="shared" si="1976"/>
        <v>0</v>
      </c>
      <c r="BO558" s="258">
        <f t="shared" si="1976"/>
        <v>0</v>
      </c>
      <c r="BP558" s="258">
        <f t="shared" si="1976"/>
        <v>0</v>
      </c>
      <c r="BQ558" s="258">
        <f t="shared" si="1976"/>
        <v>0</v>
      </c>
      <c r="BR558" s="258">
        <f t="shared" si="1976"/>
        <v>0</v>
      </c>
      <c r="BS558" s="50"/>
      <c r="BT558" s="94"/>
      <c r="BU558" s="95"/>
      <c r="BV558" s="96"/>
      <c r="BW558" s="316" t="s">
        <v>249</v>
      </c>
      <c r="BX558" s="257">
        <f t="shared" ref="BX558:CI558" si="1977">IF(BX556=0,0,BX557/BX556)</f>
        <v>0</v>
      </c>
      <c r="BY558" s="257">
        <f t="shared" si="1977"/>
        <v>0</v>
      </c>
      <c r="BZ558" s="257">
        <f t="shared" si="1977"/>
        <v>0</v>
      </c>
      <c r="CA558" s="257">
        <f t="shared" si="1977"/>
        <v>0</v>
      </c>
      <c r="CB558" s="257">
        <f t="shared" si="1977"/>
        <v>0</v>
      </c>
      <c r="CC558" s="257">
        <f t="shared" si="1977"/>
        <v>0</v>
      </c>
      <c r="CD558" s="257">
        <f t="shared" si="1977"/>
        <v>0</v>
      </c>
      <c r="CE558" s="257">
        <f t="shared" si="1977"/>
        <v>0</v>
      </c>
      <c r="CF558" s="258">
        <f t="shared" si="1977"/>
        <v>0</v>
      </c>
      <c r="CG558" s="258">
        <f t="shared" si="1977"/>
        <v>0</v>
      </c>
      <c r="CH558" s="258">
        <f t="shared" si="1977"/>
        <v>0</v>
      </c>
      <c r="CI558" s="258">
        <f t="shared" si="1977"/>
        <v>0</v>
      </c>
      <c r="CJ558" s="50"/>
      <c r="CK558" s="94"/>
      <c r="CL558" s="95"/>
      <c r="CM558" s="96"/>
      <c r="CN558" s="316" t="s">
        <v>249</v>
      </c>
      <c r="CO558" s="257">
        <f t="shared" ref="CO558:CZ558" si="1978">IF(CO556=0,0,CO557/CO556)</f>
        <v>0</v>
      </c>
      <c r="CP558" s="257">
        <f t="shared" si="1978"/>
        <v>0</v>
      </c>
      <c r="CQ558" s="257">
        <f t="shared" si="1978"/>
        <v>0</v>
      </c>
      <c r="CR558" s="257">
        <f t="shared" si="1978"/>
        <v>0</v>
      </c>
      <c r="CS558" s="257">
        <f t="shared" si="1978"/>
        <v>0</v>
      </c>
      <c r="CT558" s="257">
        <f t="shared" si="1978"/>
        <v>0</v>
      </c>
      <c r="CU558" s="257">
        <f t="shared" si="1978"/>
        <v>0</v>
      </c>
      <c r="CV558" s="257">
        <f t="shared" si="1978"/>
        <v>0</v>
      </c>
      <c r="CW558" s="258">
        <f t="shared" si="1978"/>
        <v>0</v>
      </c>
      <c r="CX558" s="258">
        <f t="shared" si="1978"/>
        <v>0</v>
      </c>
      <c r="CY558" s="258">
        <f t="shared" si="1978"/>
        <v>0</v>
      </c>
      <c r="CZ558" s="258">
        <f t="shared" si="1978"/>
        <v>0</v>
      </c>
      <c r="DA558" s="50"/>
      <c r="DB558" s="94"/>
      <c r="DC558" s="95"/>
      <c r="DD558" s="96"/>
      <c r="DE558" s="316" t="s">
        <v>249</v>
      </c>
      <c r="DF558" s="257">
        <f t="shared" ref="DF558" si="1979">IF(DF556=0,0,DF557/DF556)</f>
        <v>0</v>
      </c>
      <c r="DG558" s="50"/>
    </row>
    <row r="559" spans="1:111" s="14" customFormat="1" ht="15" customHeight="1">
      <c r="A559" s="50"/>
      <c r="B559" s="94"/>
      <c r="C559" s="95" t="s">
        <v>105</v>
      </c>
      <c r="D559" s="96"/>
      <c r="E559" s="316" t="s">
        <v>22</v>
      </c>
      <c r="F559" s="69"/>
      <c r="G559" s="86"/>
      <c r="H559" s="81"/>
      <c r="I559" s="86"/>
      <c r="J559" s="81"/>
      <c r="K559" s="86"/>
      <c r="L559" s="81"/>
      <c r="M559" s="77"/>
      <c r="N559" s="66"/>
      <c r="O559" s="74"/>
      <c r="P559" s="66"/>
      <c r="Q559" s="74"/>
      <c r="R559" s="50"/>
      <c r="S559" s="94"/>
      <c r="T559" s="95" t="s">
        <v>105</v>
      </c>
      <c r="U559" s="96"/>
      <c r="V559" s="316" t="s">
        <v>22</v>
      </c>
      <c r="W559" s="69"/>
      <c r="X559" s="86"/>
      <c r="Y559" s="81"/>
      <c r="Z559" s="86"/>
      <c r="AA559" s="81"/>
      <c r="AB559" s="86"/>
      <c r="AC559" s="81"/>
      <c r="AD559" s="77"/>
      <c r="AE559" s="66"/>
      <c r="AF559" s="74"/>
      <c r="AG559" s="66"/>
      <c r="AH559" s="74"/>
      <c r="AI559" s="50"/>
      <c r="AJ559" s="94"/>
      <c r="AK559" s="95" t="s">
        <v>105</v>
      </c>
      <c r="AL559" s="96"/>
      <c r="AM559" s="316" t="s">
        <v>22</v>
      </c>
      <c r="AN559" s="257"/>
      <c r="AO559" s="343"/>
      <c r="AP559" s="343"/>
      <c r="AQ559" s="343"/>
      <c r="AR559" s="343"/>
      <c r="AS559" s="343"/>
      <c r="AT559" s="343"/>
      <c r="AU559" s="257"/>
      <c r="AV559" s="346"/>
      <c r="AW559" s="346"/>
      <c r="AX559" s="346"/>
      <c r="AY559" s="346"/>
      <c r="AZ559" s="50"/>
      <c r="BA559" s="268"/>
      <c r="BB559" s="48"/>
      <c r="BC559" s="94"/>
      <c r="BD559" s="95" t="s">
        <v>105</v>
      </c>
      <c r="BE559" s="96"/>
      <c r="BF559" s="316" t="s">
        <v>22</v>
      </c>
      <c r="BG559" s="257">
        <f t="shared" ref="BG559:BG560" si="1980">F559</f>
        <v>0</v>
      </c>
      <c r="BH559" s="343">
        <f>G559+BG559</f>
        <v>0</v>
      </c>
      <c r="BI559" s="343">
        <f>H559+BH559</f>
        <v>0</v>
      </c>
      <c r="BJ559" s="343">
        <f>I559+BI559</f>
        <v>0</v>
      </c>
      <c r="BK559" s="343">
        <f>J559+BJ559</f>
        <v>0</v>
      </c>
      <c r="BL559" s="343">
        <f>K559+BK559</f>
        <v>0</v>
      </c>
      <c r="BM559" s="343">
        <f>L559+BL559</f>
        <v>0</v>
      </c>
      <c r="BN559" s="257">
        <f>M559+BM559</f>
        <v>0</v>
      </c>
      <c r="BO559" s="346">
        <f>N559+BN559</f>
        <v>0</v>
      </c>
      <c r="BP559" s="346">
        <f>O559+BO559</f>
        <v>0</v>
      </c>
      <c r="BQ559" s="346">
        <f>P559+BP559</f>
        <v>0</v>
      </c>
      <c r="BR559" s="346">
        <f>Q559+BQ559</f>
        <v>0</v>
      </c>
      <c r="BS559" s="50"/>
      <c r="BT559" s="94"/>
      <c r="BU559" s="95" t="s">
        <v>105</v>
      </c>
      <c r="BV559" s="96"/>
      <c r="BW559" s="316" t="s">
        <v>22</v>
      </c>
      <c r="BX559" s="257">
        <f t="shared" ref="BX559:BX560" si="1981">W559</f>
        <v>0</v>
      </c>
      <c r="BY559" s="343">
        <f>X559+BX559</f>
        <v>0</v>
      </c>
      <c r="BZ559" s="343">
        <f>Y559+BY559</f>
        <v>0</v>
      </c>
      <c r="CA559" s="343">
        <f>Z559+BZ559</f>
        <v>0</v>
      </c>
      <c r="CB559" s="343">
        <f>AA559+CA559</f>
        <v>0</v>
      </c>
      <c r="CC559" s="343">
        <f>AB559+CB559</f>
        <v>0</v>
      </c>
      <c r="CD559" s="343">
        <f>AC559+CC559</f>
        <v>0</v>
      </c>
      <c r="CE559" s="257">
        <f>AD559+CD559</f>
        <v>0</v>
      </c>
      <c r="CF559" s="346">
        <f>AE559+CE559</f>
        <v>0</v>
      </c>
      <c r="CG559" s="346">
        <f>AF559+CF559</f>
        <v>0</v>
      </c>
      <c r="CH559" s="346">
        <f>AG559+CG559</f>
        <v>0</v>
      </c>
      <c r="CI559" s="346">
        <f>AH559+CH559</f>
        <v>0</v>
      </c>
      <c r="CJ559" s="50"/>
      <c r="CK559" s="94"/>
      <c r="CL559" s="95" t="s">
        <v>105</v>
      </c>
      <c r="CM559" s="96"/>
      <c r="CN559" s="316" t="s">
        <v>22</v>
      </c>
      <c r="CO559" s="257">
        <f t="shared" ref="CO559:CO560" si="1982">AN559</f>
        <v>0</v>
      </c>
      <c r="CP559" s="343">
        <f>AO559+CO559</f>
        <v>0</v>
      </c>
      <c r="CQ559" s="343">
        <f>AP559+CP559</f>
        <v>0</v>
      </c>
      <c r="CR559" s="343">
        <f>AQ559+CQ559</f>
        <v>0</v>
      </c>
      <c r="CS559" s="343">
        <f>AR559+CR559</f>
        <v>0</v>
      </c>
      <c r="CT559" s="343">
        <f>AS559+CS559</f>
        <v>0</v>
      </c>
      <c r="CU559" s="343">
        <f>AT559+CT559</f>
        <v>0</v>
      </c>
      <c r="CV559" s="257">
        <f>AU559+CU559</f>
        <v>0</v>
      </c>
      <c r="CW559" s="346">
        <f>AV559+CV559</f>
        <v>0</v>
      </c>
      <c r="CX559" s="346">
        <f>AW559+CW559</f>
        <v>0</v>
      </c>
      <c r="CY559" s="346">
        <f>AX559+CX559</f>
        <v>0</v>
      </c>
      <c r="CZ559" s="346">
        <f>AY559+CY559</f>
        <v>0</v>
      </c>
      <c r="DA559" s="50"/>
      <c r="DB559" s="94"/>
      <c r="DC559" s="95" t="s">
        <v>105</v>
      </c>
      <c r="DD559" s="96"/>
      <c r="DE559" s="316" t="s">
        <v>22</v>
      </c>
      <c r="DF559" s="257"/>
      <c r="DG559" s="50"/>
    </row>
    <row r="560" spans="1:111" s="14" customFormat="1" ht="15" customHeight="1">
      <c r="A560" s="50"/>
      <c r="B560" s="94"/>
      <c r="C560" s="95"/>
      <c r="D560" s="96"/>
      <c r="E560" s="316" t="s">
        <v>140</v>
      </c>
      <c r="F560" s="69"/>
      <c r="G560" s="86"/>
      <c r="H560" s="81"/>
      <c r="I560" s="86"/>
      <c r="J560" s="81"/>
      <c r="K560" s="86"/>
      <c r="L560" s="81"/>
      <c r="M560" s="77"/>
      <c r="N560" s="66"/>
      <c r="O560" s="74"/>
      <c r="P560" s="66"/>
      <c r="Q560" s="74"/>
      <c r="R560" s="50"/>
      <c r="S560" s="94"/>
      <c r="T560" s="95"/>
      <c r="U560" s="96"/>
      <c r="V560" s="316" t="s">
        <v>140</v>
      </c>
      <c r="W560" s="69"/>
      <c r="X560" s="86"/>
      <c r="Y560" s="81"/>
      <c r="Z560" s="86"/>
      <c r="AA560" s="81"/>
      <c r="AB560" s="86"/>
      <c r="AC560" s="81"/>
      <c r="AD560" s="77"/>
      <c r="AE560" s="66"/>
      <c r="AF560" s="74"/>
      <c r="AG560" s="66"/>
      <c r="AH560" s="74"/>
      <c r="AI560" s="50"/>
      <c r="AJ560" s="94"/>
      <c r="AK560" s="95"/>
      <c r="AL560" s="96"/>
      <c r="AM560" s="316" t="s">
        <v>140</v>
      </c>
      <c r="AN560" s="257"/>
      <c r="AO560" s="343"/>
      <c r="AP560" s="343"/>
      <c r="AQ560" s="343"/>
      <c r="AR560" s="343"/>
      <c r="AS560" s="343"/>
      <c r="AT560" s="343"/>
      <c r="AU560" s="257"/>
      <c r="AV560" s="346"/>
      <c r="AW560" s="346"/>
      <c r="AX560" s="346"/>
      <c r="AY560" s="346"/>
      <c r="AZ560" s="50"/>
      <c r="BA560" s="268"/>
      <c r="BB560" s="48"/>
      <c r="BC560" s="94"/>
      <c r="BD560" s="95"/>
      <c r="BE560" s="96"/>
      <c r="BF560" s="316" t="s">
        <v>140</v>
      </c>
      <c r="BG560" s="257">
        <f t="shared" si="1980"/>
        <v>0</v>
      </c>
      <c r="BH560" s="343">
        <f>G560+BG560</f>
        <v>0</v>
      </c>
      <c r="BI560" s="343">
        <f>H560+BH560</f>
        <v>0</v>
      </c>
      <c r="BJ560" s="343">
        <f>I560+BI560</f>
        <v>0</v>
      </c>
      <c r="BK560" s="343">
        <f>J560+BJ560</f>
        <v>0</v>
      </c>
      <c r="BL560" s="343">
        <f>K560+BK560</f>
        <v>0</v>
      </c>
      <c r="BM560" s="343">
        <f>L560+BL560</f>
        <v>0</v>
      </c>
      <c r="BN560" s="257">
        <f>M560+BM560</f>
        <v>0</v>
      </c>
      <c r="BO560" s="346">
        <f>N560+BN560</f>
        <v>0</v>
      </c>
      <c r="BP560" s="346">
        <f>O560+BO560</f>
        <v>0</v>
      </c>
      <c r="BQ560" s="346">
        <f>P560+BP560</f>
        <v>0</v>
      </c>
      <c r="BR560" s="346">
        <f>Q560+BQ560</f>
        <v>0</v>
      </c>
      <c r="BS560" s="50"/>
      <c r="BT560" s="94"/>
      <c r="BU560" s="95"/>
      <c r="BV560" s="96"/>
      <c r="BW560" s="316" t="s">
        <v>140</v>
      </c>
      <c r="BX560" s="257">
        <f t="shared" si="1981"/>
        <v>0</v>
      </c>
      <c r="BY560" s="343">
        <f>X560+BX560</f>
        <v>0</v>
      </c>
      <c r="BZ560" s="343">
        <f>Y560+BY560</f>
        <v>0</v>
      </c>
      <c r="CA560" s="343">
        <f>Z560+BZ560</f>
        <v>0</v>
      </c>
      <c r="CB560" s="343">
        <f>AA560+CA560</f>
        <v>0</v>
      </c>
      <c r="CC560" s="343">
        <f>AB560+CB560</f>
        <v>0</v>
      </c>
      <c r="CD560" s="343">
        <f>AC560+CC560</f>
        <v>0</v>
      </c>
      <c r="CE560" s="257">
        <f>AD560+CD560</f>
        <v>0</v>
      </c>
      <c r="CF560" s="346">
        <f>AE560+CE560</f>
        <v>0</v>
      </c>
      <c r="CG560" s="346">
        <f>AF560+CF560</f>
        <v>0</v>
      </c>
      <c r="CH560" s="346">
        <f>AG560+CG560</f>
        <v>0</v>
      </c>
      <c r="CI560" s="346">
        <f>AH560+CH560</f>
        <v>0</v>
      </c>
      <c r="CJ560" s="50"/>
      <c r="CK560" s="94"/>
      <c r="CL560" s="95"/>
      <c r="CM560" s="96"/>
      <c r="CN560" s="316" t="s">
        <v>140</v>
      </c>
      <c r="CO560" s="257">
        <f t="shared" si="1982"/>
        <v>0</v>
      </c>
      <c r="CP560" s="343">
        <f>AO560+CO560</f>
        <v>0</v>
      </c>
      <c r="CQ560" s="343">
        <f>AP560+CP560</f>
        <v>0</v>
      </c>
      <c r="CR560" s="343">
        <f>AQ560+CQ560</f>
        <v>0</v>
      </c>
      <c r="CS560" s="343">
        <f>AR560+CR560</f>
        <v>0</v>
      </c>
      <c r="CT560" s="343">
        <f>AS560+CS560</f>
        <v>0</v>
      </c>
      <c r="CU560" s="343">
        <f>AT560+CT560</f>
        <v>0</v>
      </c>
      <c r="CV560" s="257">
        <f>AU560+CU560</f>
        <v>0</v>
      </c>
      <c r="CW560" s="346">
        <f>AV560+CV560</f>
        <v>0</v>
      </c>
      <c r="CX560" s="346">
        <f>AW560+CW560</f>
        <v>0</v>
      </c>
      <c r="CY560" s="346">
        <f>AX560+CX560</f>
        <v>0</v>
      </c>
      <c r="CZ560" s="346">
        <f>AY560+CY560</f>
        <v>0</v>
      </c>
      <c r="DA560" s="50"/>
      <c r="DB560" s="94"/>
      <c r="DC560" s="95"/>
      <c r="DD560" s="96"/>
      <c r="DE560" s="316" t="s">
        <v>140</v>
      </c>
      <c r="DF560" s="257"/>
      <c r="DG560" s="50"/>
    </row>
    <row r="561" spans="1:111" s="14" customFormat="1" ht="15" customHeight="1">
      <c r="A561" s="50"/>
      <c r="B561" s="94"/>
      <c r="C561" s="95"/>
      <c r="D561" s="96"/>
      <c r="E561" s="316" t="s">
        <v>249</v>
      </c>
      <c r="F561" s="69">
        <f t="shared" si="1955"/>
        <v>0</v>
      </c>
      <c r="G561" s="86">
        <f t="shared" si="1955"/>
        <v>0</v>
      </c>
      <c r="H561" s="81">
        <f t="shared" si="1955"/>
        <v>0</v>
      </c>
      <c r="I561" s="86">
        <f t="shared" si="1955"/>
        <v>0</v>
      </c>
      <c r="J561" s="81">
        <f t="shared" si="1955"/>
        <v>0</v>
      </c>
      <c r="K561" s="86">
        <f t="shared" si="1955"/>
        <v>0</v>
      </c>
      <c r="L561" s="81">
        <f t="shared" si="1955"/>
        <v>0</v>
      </c>
      <c r="M561" s="77">
        <f t="shared" si="1955"/>
        <v>0</v>
      </c>
      <c r="N561" s="66">
        <f t="shared" si="1955"/>
        <v>0</v>
      </c>
      <c r="O561" s="74">
        <f t="shared" si="1955"/>
        <v>0</v>
      </c>
      <c r="P561" s="66">
        <f t="shared" si="1955"/>
        <v>0</v>
      </c>
      <c r="Q561" s="74">
        <f t="shared" si="1955"/>
        <v>0</v>
      </c>
      <c r="R561" s="50"/>
      <c r="S561" s="94"/>
      <c r="T561" s="95"/>
      <c r="U561" s="96"/>
      <c r="V561" s="316" t="s">
        <v>249</v>
      </c>
      <c r="W561" s="69">
        <f t="shared" ref="W561:AH561" si="1983">IF(W559=0,0,W560/W559)</f>
        <v>0</v>
      </c>
      <c r="X561" s="86">
        <f t="shared" si="1983"/>
        <v>0</v>
      </c>
      <c r="Y561" s="81">
        <f t="shared" si="1983"/>
        <v>0</v>
      </c>
      <c r="Z561" s="86">
        <f t="shared" si="1983"/>
        <v>0</v>
      </c>
      <c r="AA561" s="81">
        <f t="shared" si="1983"/>
        <v>0</v>
      </c>
      <c r="AB561" s="86">
        <f t="shared" si="1983"/>
        <v>0</v>
      </c>
      <c r="AC561" s="81">
        <f t="shared" si="1983"/>
        <v>0</v>
      </c>
      <c r="AD561" s="77">
        <f t="shared" si="1983"/>
        <v>0</v>
      </c>
      <c r="AE561" s="66">
        <f t="shared" si="1983"/>
        <v>0</v>
      </c>
      <c r="AF561" s="74">
        <f t="shared" si="1983"/>
        <v>0</v>
      </c>
      <c r="AG561" s="66">
        <f t="shared" si="1983"/>
        <v>0</v>
      </c>
      <c r="AH561" s="74">
        <f t="shared" si="1983"/>
        <v>0</v>
      </c>
      <c r="AI561" s="50"/>
      <c r="AJ561" s="94"/>
      <c r="AK561" s="95"/>
      <c r="AL561" s="96"/>
      <c r="AM561" s="316" t="s">
        <v>249</v>
      </c>
      <c r="AN561" s="257">
        <f t="shared" ref="AN561:AY561" si="1984">IF(AN559=0,0,AN560/AN559)</f>
        <v>0</v>
      </c>
      <c r="AO561" s="343">
        <f t="shared" si="1984"/>
        <v>0</v>
      </c>
      <c r="AP561" s="343">
        <f t="shared" si="1984"/>
        <v>0</v>
      </c>
      <c r="AQ561" s="343">
        <f t="shared" si="1984"/>
        <v>0</v>
      </c>
      <c r="AR561" s="343">
        <f t="shared" si="1984"/>
        <v>0</v>
      </c>
      <c r="AS561" s="343">
        <f t="shared" si="1984"/>
        <v>0</v>
      </c>
      <c r="AT561" s="343">
        <f t="shared" si="1984"/>
        <v>0</v>
      </c>
      <c r="AU561" s="257">
        <f t="shared" si="1984"/>
        <v>0</v>
      </c>
      <c r="AV561" s="346">
        <f t="shared" si="1984"/>
        <v>0</v>
      </c>
      <c r="AW561" s="346">
        <f t="shared" si="1984"/>
        <v>0</v>
      </c>
      <c r="AX561" s="346">
        <f t="shared" si="1984"/>
        <v>0</v>
      </c>
      <c r="AY561" s="346">
        <f t="shared" si="1984"/>
        <v>0</v>
      </c>
      <c r="AZ561" s="50"/>
      <c r="BA561" s="268"/>
      <c r="BB561" s="48"/>
      <c r="BC561" s="94"/>
      <c r="BD561" s="95"/>
      <c r="BE561" s="96"/>
      <c r="BF561" s="316" t="s">
        <v>249</v>
      </c>
      <c r="BG561" s="257">
        <f t="shared" ref="BG561:BR561" si="1985">IF(BG559=0,0,BG560/BG559)</f>
        <v>0</v>
      </c>
      <c r="BH561" s="343">
        <f t="shared" si="1985"/>
        <v>0</v>
      </c>
      <c r="BI561" s="343">
        <f t="shared" si="1985"/>
        <v>0</v>
      </c>
      <c r="BJ561" s="343">
        <f t="shared" si="1985"/>
        <v>0</v>
      </c>
      <c r="BK561" s="343">
        <f t="shared" si="1985"/>
        <v>0</v>
      </c>
      <c r="BL561" s="343">
        <f t="shared" si="1985"/>
        <v>0</v>
      </c>
      <c r="BM561" s="343">
        <f t="shared" si="1985"/>
        <v>0</v>
      </c>
      <c r="BN561" s="257">
        <f t="shared" si="1985"/>
        <v>0</v>
      </c>
      <c r="BO561" s="346">
        <f t="shared" si="1985"/>
        <v>0</v>
      </c>
      <c r="BP561" s="346">
        <f t="shared" si="1985"/>
        <v>0</v>
      </c>
      <c r="BQ561" s="346">
        <f t="shared" si="1985"/>
        <v>0</v>
      </c>
      <c r="BR561" s="346">
        <f t="shared" si="1985"/>
        <v>0</v>
      </c>
      <c r="BS561" s="50"/>
      <c r="BT561" s="94"/>
      <c r="BU561" s="95"/>
      <c r="BV561" s="96"/>
      <c r="BW561" s="316" t="s">
        <v>249</v>
      </c>
      <c r="BX561" s="257">
        <f t="shared" ref="BX561:CI561" si="1986">IF(BX559=0,0,BX560/BX559)</f>
        <v>0</v>
      </c>
      <c r="BY561" s="343">
        <f t="shared" si="1986"/>
        <v>0</v>
      </c>
      <c r="BZ561" s="343">
        <f t="shared" si="1986"/>
        <v>0</v>
      </c>
      <c r="CA561" s="343">
        <f t="shared" si="1986"/>
        <v>0</v>
      </c>
      <c r="CB561" s="343">
        <f t="shared" si="1986"/>
        <v>0</v>
      </c>
      <c r="CC561" s="343">
        <f t="shared" si="1986"/>
        <v>0</v>
      </c>
      <c r="CD561" s="343">
        <f t="shared" si="1986"/>
        <v>0</v>
      </c>
      <c r="CE561" s="257">
        <f t="shared" si="1986"/>
        <v>0</v>
      </c>
      <c r="CF561" s="346">
        <f t="shared" si="1986"/>
        <v>0</v>
      </c>
      <c r="CG561" s="346">
        <f t="shared" si="1986"/>
        <v>0</v>
      </c>
      <c r="CH561" s="346">
        <f t="shared" si="1986"/>
        <v>0</v>
      </c>
      <c r="CI561" s="346">
        <f t="shared" si="1986"/>
        <v>0</v>
      </c>
      <c r="CJ561" s="50"/>
      <c r="CK561" s="94"/>
      <c r="CL561" s="95"/>
      <c r="CM561" s="96"/>
      <c r="CN561" s="316" t="s">
        <v>249</v>
      </c>
      <c r="CO561" s="257">
        <f t="shared" ref="CO561:CZ561" si="1987">IF(CO559=0,0,CO560/CO559)</f>
        <v>0</v>
      </c>
      <c r="CP561" s="343">
        <f t="shared" si="1987"/>
        <v>0</v>
      </c>
      <c r="CQ561" s="343">
        <f t="shared" si="1987"/>
        <v>0</v>
      </c>
      <c r="CR561" s="343">
        <f t="shared" si="1987"/>
        <v>0</v>
      </c>
      <c r="CS561" s="343">
        <f t="shared" si="1987"/>
        <v>0</v>
      </c>
      <c r="CT561" s="343">
        <f t="shared" si="1987"/>
        <v>0</v>
      </c>
      <c r="CU561" s="343">
        <f t="shared" si="1987"/>
        <v>0</v>
      </c>
      <c r="CV561" s="257">
        <f t="shared" si="1987"/>
        <v>0</v>
      </c>
      <c r="CW561" s="346">
        <f t="shared" si="1987"/>
        <v>0</v>
      </c>
      <c r="CX561" s="346">
        <f t="shared" si="1987"/>
        <v>0</v>
      </c>
      <c r="CY561" s="346">
        <f t="shared" si="1987"/>
        <v>0</v>
      </c>
      <c r="CZ561" s="346">
        <f t="shared" si="1987"/>
        <v>0</v>
      </c>
      <c r="DA561" s="50"/>
      <c r="DB561" s="94"/>
      <c r="DC561" s="95"/>
      <c r="DD561" s="96"/>
      <c r="DE561" s="316" t="s">
        <v>249</v>
      </c>
      <c r="DF561" s="257">
        <f t="shared" ref="DF561" si="1988">IF(DF559=0,0,DF560/DF559)</f>
        <v>0</v>
      </c>
      <c r="DG561" s="50"/>
    </row>
    <row r="562" spans="1:111" s="14" customFormat="1" ht="15" customHeight="1">
      <c r="A562" s="50"/>
      <c r="B562" s="94"/>
      <c r="C562" s="95" t="s">
        <v>106</v>
      </c>
      <c r="D562" s="96"/>
      <c r="E562" s="316" t="s">
        <v>22</v>
      </c>
      <c r="F562" s="69"/>
      <c r="G562" s="77"/>
      <c r="H562" s="69"/>
      <c r="I562" s="77"/>
      <c r="J562" s="69"/>
      <c r="K562" s="77"/>
      <c r="L562" s="69"/>
      <c r="M562" s="77"/>
      <c r="N562" s="67"/>
      <c r="O562" s="75"/>
      <c r="P562" s="67"/>
      <c r="Q562" s="75"/>
      <c r="R562" s="50"/>
      <c r="S562" s="94"/>
      <c r="T562" s="95" t="s">
        <v>106</v>
      </c>
      <c r="U562" s="96"/>
      <c r="V562" s="316" t="s">
        <v>22</v>
      </c>
      <c r="W562" s="69"/>
      <c r="X562" s="77"/>
      <c r="Y562" s="69"/>
      <c r="Z562" s="77"/>
      <c r="AA562" s="69"/>
      <c r="AB562" s="77"/>
      <c r="AC562" s="69"/>
      <c r="AD562" s="77"/>
      <c r="AE562" s="67"/>
      <c r="AF562" s="75"/>
      <c r="AG562" s="67"/>
      <c r="AH562" s="75"/>
      <c r="AI562" s="50"/>
      <c r="AJ562" s="94"/>
      <c r="AK562" s="95" t="s">
        <v>106</v>
      </c>
      <c r="AL562" s="96"/>
      <c r="AM562" s="316" t="s">
        <v>22</v>
      </c>
      <c r="AN562" s="257"/>
      <c r="AO562" s="257"/>
      <c r="AP562" s="257"/>
      <c r="AQ562" s="257"/>
      <c r="AR562" s="257"/>
      <c r="AS562" s="257"/>
      <c r="AT562" s="257"/>
      <c r="AU562" s="257"/>
      <c r="AV562" s="258"/>
      <c r="AW562" s="258"/>
      <c r="AX562" s="258"/>
      <c r="AY562" s="258"/>
      <c r="AZ562" s="50"/>
      <c r="BA562" s="268"/>
      <c r="BB562" s="48"/>
      <c r="BC562" s="94"/>
      <c r="BD562" s="95" t="s">
        <v>106</v>
      </c>
      <c r="BE562" s="96"/>
      <c r="BF562" s="316" t="s">
        <v>22</v>
      </c>
      <c r="BG562" s="257">
        <f t="shared" ref="BG562:BG563" si="1989">F562</f>
        <v>0</v>
      </c>
      <c r="BH562" s="257">
        <f>G562+BG562</f>
        <v>0</v>
      </c>
      <c r="BI562" s="257">
        <f>H562+BH562</f>
        <v>0</v>
      </c>
      <c r="BJ562" s="257">
        <f>I562+BI562</f>
        <v>0</v>
      </c>
      <c r="BK562" s="257">
        <f>J562+BJ562</f>
        <v>0</v>
      </c>
      <c r="BL562" s="257">
        <f>K562+BK562</f>
        <v>0</v>
      </c>
      <c r="BM562" s="257">
        <f>L562+BL562</f>
        <v>0</v>
      </c>
      <c r="BN562" s="257">
        <f>M562+BM562</f>
        <v>0</v>
      </c>
      <c r="BO562" s="258">
        <f>N562+BN562</f>
        <v>0</v>
      </c>
      <c r="BP562" s="258">
        <f>O562+BO562</f>
        <v>0</v>
      </c>
      <c r="BQ562" s="258">
        <f>P562+BP562</f>
        <v>0</v>
      </c>
      <c r="BR562" s="258">
        <f>Q562+BQ562</f>
        <v>0</v>
      </c>
      <c r="BS562" s="50"/>
      <c r="BT562" s="94"/>
      <c r="BU562" s="95" t="s">
        <v>106</v>
      </c>
      <c r="BV562" s="96"/>
      <c r="BW562" s="316" t="s">
        <v>22</v>
      </c>
      <c r="BX562" s="257">
        <f t="shared" ref="BX562:BX563" si="1990">W562</f>
        <v>0</v>
      </c>
      <c r="BY562" s="257">
        <f>X562+BX562</f>
        <v>0</v>
      </c>
      <c r="BZ562" s="257">
        <f>Y562+BY562</f>
        <v>0</v>
      </c>
      <c r="CA562" s="257">
        <f>Z562+BZ562</f>
        <v>0</v>
      </c>
      <c r="CB562" s="257">
        <f>AA562+CA562</f>
        <v>0</v>
      </c>
      <c r="CC562" s="257">
        <f>AB562+CB562</f>
        <v>0</v>
      </c>
      <c r="CD562" s="257">
        <f>AC562+CC562</f>
        <v>0</v>
      </c>
      <c r="CE562" s="257">
        <f>AD562+CD562</f>
        <v>0</v>
      </c>
      <c r="CF562" s="258">
        <f>AE562+CE562</f>
        <v>0</v>
      </c>
      <c r="CG562" s="258">
        <f>AF562+CF562</f>
        <v>0</v>
      </c>
      <c r="CH562" s="258">
        <f>AG562+CG562</f>
        <v>0</v>
      </c>
      <c r="CI562" s="258">
        <f>AH562+CH562</f>
        <v>0</v>
      </c>
      <c r="CJ562" s="50"/>
      <c r="CK562" s="94"/>
      <c r="CL562" s="95" t="s">
        <v>106</v>
      </c>
      <c r="CM562" s="96"/>
      <c r="CN562" s="316" t="s">
        <v>22</v>
      </c>
      <c r="CO562" s="257">
        <f t="shared" ref="CO562:CO563" si="1991">AN562</f>
        <v>0</v>
      </c>
      <c r="CP562" s="257">
        <f>AO562+CO562</f>
        <v>0</v>
      </c>
      <c r="CQ562" s="257">
        <f>AP562+CP562</f>
        <v>0</v>
      </c>
      <c r="CR562" s="257">
        <f>AQ562+CQ562</f>
        <v>0</v>
      </c>
      <c r="CS562" s="257">
        <f>AR562+CR562</f>
        <v>0</v>
      </c>
      <c r="CT562" s="257">
        <f>AS562+CS562</f>
        <v>0</v>
      </c>
      <c r="CU562" s="257">
        <f>AT562+CT562</f>
        <v>0</v>
      </c>
      <c r="CV562" s="257">
        <f>AU562+CU562</f>
        <v>0</v>
      </c>
      <c r="CW562" s="258">
        <f>AV562+CV562</f>
        <v>0</v>
      </c>
      <c r="CX562" s="258">
        <f>AW562+CW562</f>
        <v>0</v>
      </c>
      <c r="CY562" s="258">
        <f>AX562+CX562</f>
        <v>0</v>
      </c>
      <c r="CZ562" s="258">
        <f>AY562+CY562</f>
        <v>0</v>
      </c>
      <c r="DA562" s="50"/>
      <c r="DB562" s="94"/>
      <c r="DC562" s="95" t="s">
        <v>106</v>
      </c>
      <c r="DD562" s="96"/>
      <c r="DE562" s="316" t="s">
        <v>22</v>
      </c>
      <c r="DF562" s="257"/>
      <c r="DG562" s="50"/>
    </row>
    <row r="563" spans="1:111" s="14" customFormat="1" ht="15" customHeight="1">
      <c r="A563" s="50"/>
      <c r="B563" s="94"/>
      <c r="C563" s="95"/>
      <c r="D563" s="96"/>
      <c r="E563" s="316" t="s">
        <v>140</v>
      </c>
      <c r="F563" s="69"/>
      <c r="G563" s="77"/>
      <c r="H563" s="69"/>
      <c r="I563" s="77"/>
      <c r="J563" s="69"/>
      <c r="K563" s="77"/>
      <c r="L563" s="69"/>
      <c r="M563" s="77"/>
      <c r="N563" s="67"/>
      <c r="O563" s="75"/>
      <c r="P563" s="67"/>
      <c r="Q563" s="75"/>
      <c r="R563" s="50"/>
      <c r="S563" s="94"/>
      <c r="T563" s="95"/>
      <c r="U563" s="96"/>
      <c r="V563" s="316" t="s">
        <v>140</v>
      </c>
      <c r="W563" s="69"/>
      <c r="X563" s="77"/>
      <c r="Y563" s="69"/>
      <c r="Z563" s="77"/>
      <c r="AA563" s="69"/>
      <c r="AB563" s="77"/>
      <c r="AC563" s="69"/>
      <c r="AD563" s="77"/>
      <c r="AE563" s="67"/>
      <c r="AF563" s="75"/>
      <c r="AG563" s="67"/>
      <c r="AH563" s="75"/>
      <c r="AI563" s="50"/>
      <c r="AJ563" s="94"/>
      <c r="AK563" s="95"/>
      <c r="AL563" s="96"/>
      <c r="AM563" s="316" t="s">
        <v>140</v>
      </c>
      <c r="AN563" s="257"/>
      <c r="AO563" s="257"/>
      <c r="AP563" s="257"/>
      <c r="AQ563" s="257"/>
      <c r="AR563" s="257"/>
      <c r="AS563" s="257"/>
      <c r="AT563" s="257"/>
      <c r="AU563" s="257"/>
      <c r="AV563" s="258"/>
      <c r="AW563" s="258"/>
      <c r="AX563" s="258"/>
      <c r="AY563" s="258"/>
      <c r="AZ563" s="50"/>
      <c r="BA563" s="268"/>
      <c r="BB563" s="48"/>
      <c r="BC563" s="94"/>
      <c r="BD563" s="95"/>
      <c r="BE563" s="96"/>
      <c r="BF563" s="316" t="s">
        <v>140</v>
      </c>
      <c r="BG563" s="257">
        <f t="shared" si="1989"/>
        <v>0</v>
      </c>
      <c r="BH563" s="257">
        <f>G563+BG563</f>
        <v>0</v>
      </c>
      <c r="BI563" s="257">
        <f>H563+BH563</f>
        <v>0</v>
      </c>
      <c r="BJ563" s="257">
        <f>I563+BI563</f>
        <v>0</v>
      </c>
      <c r="BK563" s="257">
        <f>J563+BJ563</f>
        <v>0</v>
      </c>
      <c r="BL563" s="257">
        <f>K563+BK563</f>
        <v>0</v>
      </c>
      <c r="BM563" s="257">
        <f>L563+BL563</f>
        <v>0</v>
      </c>
      <c r="BN563" s="257">
        <f>M563+BM563</f>
        <v>0</v>
      </c>
      <c r="BO563" s="258">
        <f>N563+BN563</f>
        <v>0</v>
      </c>
      <c r="BP563" s="258">
        <f>O563+BO563</f>
        <v>0</v>
      </c>
      <c r="BQ563" s="258">
        <f>P563+BP563</f>
        <v>0</v>
      </c>
      <c r="BR563" s="258">
        <f>Q563+BQ563</f>
        <v>0</v>
      </c>
      <c r="BS563" s="50"/>
      <c r="BT563" s="94"/>
      <c r="BU563" s="95"/>
      <c r="BV563" s="96"/>
      <c r="BW563" s="316" t="s">
        <v>140</v>
      </c>
      <c r="BX563" s="257">
        <f t="shared" si="1990"/>
        <v>0</v>
      </c>
      <c r="BY563" s="257">
        <f>X563+BX563</f>
        <v>0</v>
      </c>
      <c r="BZ563" s="257">
        <f>Y563+BY563</f>
        <v>0</v>
      </c>
      <c r="CA563" s="257">
        <f>Z563+BZ563</f>
        <v>0</v>
      </c>
      <c r="CB563" s="257">
        <f>AA563+CA563</f>
        <v>0</v>
      </c>
      <c r="CC563" s="257">
        <f>AB563+CB563</f>
        <v>0</v>
      </c>
      <c r="CD563" s="257">
        <f>AC563+CC563</f>
        <v>0</v>
      </c>
      <c r="CE563" s="257">
        <f>AD563+CD563</f>
        <v>0</v>
      </c>
      <c r="CF563" s="258">
        <f>AE563+CE563</f>
        <v>0</v>
      </c>
      <c r="CG563" s="258">
        <f>AF563+CF563</f>
        <v>0</v>
      </c>
      <c r="CH563" s="258">
        <f>AG563+CG563</f>
        <v>0</v>
      </c>
      <c r="CI563" s="258">
        <f>AH563+CH563</f>
        <v>0</v>
      </c>
      <c r="CJ563" s="50"/>
      <c r="CK563" s="94"/>
      <c r="CL563" s="95"/>
      <c r="CM563" s="96"/>
      <c r="CN563" s="316" t="s">
        <v>140</v>
      </c>
      <c r="CO563" s="257">
        <f t="shared" si="1991"/>
        <v>0</v>
      </c>
      <c r="CP563" s="257">
        <f>AO563+CO563</f>
        <v>0</v>
      </c>
      <c r="CQ563" s="257">
        <f>AP563+CP563</f>
        <v>0</v>
      </c>
      <c r="CR563" s="257">
        <f>AQ563+CQ563</f>
        <v>0</v>
      </c>
      <c r="CS563" s="257">
        <f>AR563+CR563</f>
        <v>0</v>
      </c>
      <c r="CT563" s="257">
        <f>AS563+CS563</f>
        <v>0</v>
      </c>
      <c r="CU563" s="257">
        <f>AT563+CT563</f>
        <v>0</v>
      </c>
      <c r="CV563" s="257">
        <f>AU563+CU563</f>
        <v>0</v>
      </c>
      <c r="CW563" s="258">
        <f>AV563+CV563</f>
        <v>0</v>
      </c>
      <c r="CX563" s="258">
        <f>AW563+CW563</f>
        <v>0</v>
      </c>
      <c r="CY563" s="258">
        <f>AX563+CX563</f>
        <v>0</v>
      </c>
      <c r="CZ563" s="258">
        <f>AY563+CY563</f>
        <v>0</v>
      </c>
      <c r="DA563" s="50"/>
      <c r="DB563" s="94"/>
      <c r="DC563" s="95"/>
      <c r="DD563" s="96"/>
      <c r="DE563" s="316" t="s">
        <v>140</v>
      </c>
      <c r="DF563" s="257"/>
      <c r="DG563" s="50"/>
    </row>
    <row r="564" spans="1:111" s="14" customFormat="1" ht="15" customHeight="1">
      <c r="A564" s="50"/>
      <c r="B564" s="94"/>
      <c r="C564" s="95"/>
      <c r="D564" s="96"/>
      <c r="E564" s="316" t="s">
        <v>249</v>
      </c>
      <c r="F564" s="69">
        <f t="shared" ref="F564:Q579" si="1992">IF(F562=0,0,F563/F562)</f>
        <v>0</v>
      </c>
      <c r="G564" s="77">
        <f t="shared" si="1992"/>
        <v>0</v>
      </c>
      <c r="H564" s="69">
        <f t="shared" si="1992"/>
        <v>0</v>
      </c>
      <c r="I564" s="77">
        <f t="shared" si="1992"/>
        <v>0</v>
      </c>
      <c r="J564" s="69">
        <f t="shared" si="1992"/>
        <v>0</v>
      </c>
      <c r="K564" s="77">
        <f t="shared" si="1992"/>
        <v>0</v>
      </c>
      <c r="L564" s="69">
        <f t="shared" si="1992"/>
        <v>0</v>
      </c>
      <c r="M564" s="77">
        <f t="shared" si="1992"/>
        <v>0</v>
      </c>
      <c r="N564" s="67">
        <f t="shared" si="1992"/>
        <v>0</v>
      </c>
      <c r="O564" s="75">
        <f t="shared" si="1992"/>
        <v>0</v>
      </c>
      <c r="P564" s="67">
        <f t="shared" si="1992"/>
        <v>0</v>
      </c>
      <c r="Q564" s="75">
        <f t="shared" si="1992"/>
        <v>0</v>
      </c>
      <c r="R564" s="50"/>
      <c r="S564" s="94"/>
      <c r="T564" s="95"/>
      <c r="U564" s="96"/>
      <c r="V564" s="316" t="s">
        <v>249</v>
      </c>
      <c r="W564" s="69">
        <f t="shared" ref="W564:AH564" si="1993">IF(W562=0,0,W563/W562)</f>
        <v>0</v>
      </c>
      <c r="X564" s="77">
        <f t="shared" si="1993"/>
        <v>0</v>
      </c>
      <c r="Y564" s="69">
        <f t="shared" si="1993"/>
        <v>0</v>
      </c>
      <c r="Z564" s="77">
        <f t="shared" si="1993"/>
        <v>0</v>
      </c>
      <c r="AA564" s="69">
        <f t="shared" si="1993"/>
        <v>0</v>
      </c>
      <c r="AB564" s="77">
        <f t="shared" si="1993"/>
        <v>0</v>
      </c>
      <c r="AC564" s="69">
        <f t="shared" si="1993"/>
        <v>0</v>
      </c>
      <c r="AD564" s="77">
        <f t="shared" si="1993"/>
        <v>0</v>
      </c>
      <c r="AE564" s="67">
        <f t="shared" si="1993"/>
        <v>0</v>
      </c>
      <c r="AF564" s="75">
        <f t="shared" si="1993"/>
        <v>0</v>
      </c>
      <c r="AG564" s="67">
        <f t="shared" si="1993"/>
        <v>0</v>
      </c>
      <c r="AH564" s="75">
        <f t="shared" si="1993"/>
        <v>0</v>
      </c>
      <c r="AI564" s="50"/>
      <c r="AJ564" s="94"/>
      <c r="AK564" s="95"/>
      <c r="AL564" s="96"/>
      <c r="AM564" s="316" t="s">
        <v>249</v>
      </c>
      <c r="AN564" s="257">
        <f t="shared" ref="AN564:AY564" si="1994">IF(AN562=0,0,AN563/AN562)</f>
        <v>0</v>
      </c>
      <c r="AO564" s="257">
        <f t="shared" si="1994"/>
        <v>0</v>
      </c>
      <c r="AP564" s="257">
        <f t="shared" si="1994"/>
        <v>0</v>
      </c>
      <c r="AQ564" s="257">
        <f t="shared" si="1994"/>
        <v>0</v>
      </c>
      <c r="AR564" s="257">
        <f t="shared" si="1994"/>
        <v>0</v>
      </c>
      <c r="AS564" s="257">
        <f t="shared" si="1994"/>
        <v>0</v>
      </c>
      <c r="AT564" s="257">
        <f t="shared" si="1994"/>
        <v>0</v>
      </c>
      <c r="AU564" s="257">
        <f t="shared" si="1994"/>
        <v>0</v>
      </c>
      <c r="AV564" s="258">
        <f t="shared" si="1994"/>
        <v>0</v>
      </c>
      <c r="AW564" s="258">
        <f t="shared" si="1994"/>
        <v>0</v>
      </c>
      <c r="AX564" s="258">
        <f t="shared" si="1994"/>
        <v>0</v>
      </c>
      <c r="AY564" s="258">
        <f t="shared" si="1994"/>
        <v>0</v>
      </c>
      <c r="AZ564" s="50"/>
      <c r="BA564" s="268"/>
      <c r="BB564" s="48"/>
      <c r="BC564" s="94"/>
      <c r="BD564" s="95"/>
      <c r="BE564" s="96"/>
      <c r="BF564" s="316" t="s">
        <v>249</v>
      </c>
      <c r="BG564" s="257">
        <f t="shared" ref="BG564:BR564" si="1995">IF(BG562=0,0,BG563/BG562)</f>
        <v>0</v>
      </c>
      <c r="BH564" s="257">
        <f t="shared" si="1995"/>
        <v>0</v>
      </c>
      <c r="BI564" s="257">
        <f t="shared" si="1995"/>
        <v>0</v>
      </c>
      <c r="BJ564" s="257">
        <f t="shared" si="1995"/>
        <v>0</v>
      </c>
      <c r="BK564" s="257">
        <f t="shared" si="1995"/>
        <v>0</v>
      </c>
      <c r="BL564" s="257">
        <f t="shared" si="1995"/>
        <v>0</v>
      </c>
      <c r="BM564" s="257">
        <f t="shared" si="1995"/>
        <v>0</v>
      </c>
      <c r="BN564" s="257">
        <f t="shared" si="1995"/>
        <v>0</v>
      </c>
      <c r="BO564" s="258">
        <f t="shared" si="1995"/>
        <v>0</v>
      </c>
      <c r="BP564" s="258">
        <f t="shared" si="1995"/>
        <v>0</v>
      </c>
      <c r="BQ564" s="258">
        <f t="shared" si="1995"/>
        <v>0</v>
      </c>
      <c r="BR564" s="258">
        <f t="shared" si="1995"/>
        <v>0</v>
      </c>
      <c r="BS564" s="50"/>
      <c r="BT564" s="94"/>
      <c r="BU564" s="95"/>
      <c r="BV564" s="96"/>
      <c r="BW564" s="316" t="s">
        <v>249</v>
      </c>
      <c r="BX564" s="257">
        <f t="shared" ref="BX564:CI564" si="1996">IF(BX562=0,0,BX563/BX562)</f>
        <v>0</v>
      </c>
      <c r="BY564" s="257">
        <f t="shared" si="1996"/>
        <v>0</v>
      </c>
      <c r="BZ564" s="257">
        <f t="shared" si="1996"/>
        <v>0</v>
      </c>
      <c r="CA564" s="257">
        <f t="shared" si="1996"/>
        <v>0</v>
      </c>
      <c r="CB564" s="257">
        <f t="shared" si="1996"/>
        <v>0</v>
      </c>
      <c r="CC564" s="257">
        <f t="shared" si="1996"/>
        <v>0</v>
      </c>
      <c r="CD564" s="257">
        <f t="shared" si="1996"/>
        <v>0</v>
      </c>
      <c r="CE564" s="257">
        <f t="shared" si="1996"/>
        <v>0</v>
      </c>
      <c r="CF564" s="258">
        <f t="shared" si="1996"/>
        <v>0</v>
      </c>
      <c r="CG564" s="258">
        <f t="shared" si="1996"/>
        <v>0</v>
      </c>
      <c r="CH564" s="258">
        <f t="shared" si="1996"/>
        <v>0</v>
      </c>
      <c r="CI564" s="258">
        <f t="shared" si="1996"/>
        <v>0</v>
      </c>
      <c r="CJ564" s="50"/>
      <c r="CK564" s="94"/>
      <c r="CL564" s="95"/>
      <c r="CM564" s="96"/>
      <c r="CN564" s="316" t="s">
        <v>249</v>
      </c>
      <c r="CO564" s="257">
        <f t="shared" ref="CO564:CZ564" si="1997">IF(CO562=0,0,CO563/CO562)</f>
        <v>0</v>
      </c>
      <c r="CP564" s="257">
        <f t="shared" si="1997"/>
        <v>0</v>
      </c>
      <c r="CQ564" s="257">
        <f t="shared" si="1997"/>
        <v>0</v>
      </c>
      <c r="CR564" s="257">
        <f t="shared" si="1997"/>
        <v>0</v>
      </c>
      <c r="CS564" s="257">
        <f t="shared" si="1997"/>
        <v>0</v>
      </c>
      <c r="CT564" s="257">
        <f t="shared" si="1997"/>
        <v>0</v>
      </c>
      <c r="CU564" s="257">
        <f t="shared" si="1997"/>
        <v>0</v>
      </c>
      <c r="CV564" s="257">
        <f t="shared" si="1997"/>
        <v>0</v>
      </c>
      <c r="CW564" s="258">
        <f t="shared" si="1997"/>
        <v>0</v>
      </c>
      <c r="CX564" s="258">
        <f t="shared" si="1997"/>
        <v>0</v>
      </c>
      <c r="CY564" s="258">
        <f t="shared" si="1997"/>
        <v>0</v>
      </c>
      <c r="CZ564" s="258">
        <f t="shared" si="1997"/>
        <v>0</v>
      </c>
      <c r="DA564" s="50"/>
      <c r="DB564" s="94"/>
      <c r="DC564" s="95"/>
      <c r="DD564" s="96"/>
      <c r="DE564" s="316" t="s">
        <v>249</v>
      </c>
      <c r="DF564" s="257">
        <f t="shared" ref="DF564" si="1998">IF(DF562=0,0,DF563/DF562)</f>
        <v>0</v>
      </c>
      <c r="DG564" s="50"/>
    </row>
    <row r="565" spans="1:111" s="14" customFormat="1" ht="15" customHeight="1">
      <c r="A565" s="50"/>
      <c r="B565" s="94"/>
      <c r="C565" s="95" t="s">
        <v>107</v>
      </c>
      <c r="D565" s="96"/>
      <c r="E565" s="316" t="s">
        <v>22</v>
      </c>
      <c r="F565" s="69"/>
      <c r="G565" s="86"/>
      <c r="H565" s="81"/>
      <c r="I565" s="86"/>
      <c r="J565" s="81"/>
      <c r="K565" s="86"/>
      <c r="L565" s="81"/>
      <c r="M565" s="77"/>
      <c r="N565" s="66"/>
      <c r="O565" s="74"/>
      <c r="P565" s="66"/>
      <c r="Q565" s="74"/>
      <c r="R565" s="50"/>
      <c r="S565" s="94"/>
      <c r="T565" s="95" t="s">
        <v>107</v>
      </c>
      <c r="U565" s="96"/>
      <c r="V565" s="316" t="s">
        <v>22</v>
      </c>
      <c r="W565" s="69"/>
      <c r="X565" s="86"/>
      <c r="Y565" s="81"/>
      <c r="Z565" s="86"/>
      <c r="AA565" s="81"/>
      <c r="AB565" s="86"/>
      <c r="AC565" s="81"/>
      <c r="AD565" s="77"/>
      <c r="AE565" s="66"/>
      <c r="AF565" s="74"/>
      <c r="AG565" s="66"/>
      <c r="AH565" s="74"/>
      <c r="AI565" s="50"/>
      <c r="AJ565" s="94"/>
      <c r="AK565" s="95" t="s">
        <v>107</v>
      </c>
      <c r="AL565" s="96"/>
      <c r="AM565" s="316" t="s">
        <v>22</v>
      </c>
      <c r="AN565" s="257"/>
      <c r="AO565" s="343"/>
      <c r="AP565" s="343"/>
      <c r="AQ565" s="343"/>
      <c r="AR565" s="343"/>
      <c r="AS565" s="343"/>
      <c r="AT565" s="343"/>
      <c r="AU565" s="257"/>
      <c r="AV565" s="346"/>
      <c r="AW565" s="346"/>
      <c r="AX565" s="346"/>
      <c r="AY565" s="346"/>
      <c r="AZ565" s="50"/>
      <c r="BA565" s="268"/>
      <c r="BB565" s="48"/>
      <c r="BC565" s="94"/>
      <c r="BD565" s="95" t="s">
        <v>107</v>
      </c>
      <c r="BE565" s="96"/>
      <c r="BF565" s="316" t="s">
        <v>22</v>
      </c>
      <c r="BG565" s="257">
        <f t="shared" ref="BG565:BG566" si="1999">F565</f>
        <v>0</v>
      </c>
      <c r="BH565" s="343">
        <f>G565+BG565</f>
        <v>0</v>
      </c>
      <c r="BI565" s="343">
        <f>H565+BH565</f>
        <v>0</v>
      </c>
      <c r="BJ565" s="343">
        <f>I565+BI565</f>
        <v>0</v>
      </c>
      <c r="BK565" s="343">
        <f>J565+BJ565</f>
        <v>0</v>
      </c>
      <c r="BL565" s="343">
        <f>K565+BK565</f>
        <v>0</v>
      </c>
      <c r="BM565" s="343">
        <f>L565+BL565</f>
        <v>0</v>
      </c>
      <c r="BN565" s="257">
        <f>M565+BM565</f>
        <v>0</v>
      </c>
      <c r="BO565" s="346">
        <f>N565+BN565</f>
        <v>0</v>
      </c>
      <c r="BP565" s="346">
        <f>O565+BO565</f>
        <v>0</v>
      </c>
      <c r="BQ565" s="346">
        <f>P565+BP565</f>
        <v>0</v>
      </c>
      <c r="BR565" s="346">
        <f>Q565+BQ565</f>
        <v>0</v>
      </c>
      <c r="BS565" s="50"/>
      <c r="BT565" s="94"/>
      <c r="BU565" s="95" t="s">
        <v>107</v>
      </c>
      <c r="BV565" s="96"/>
      <c r="BW565" s="316" t="s">
        <v>22</v>
      </c>
      <c r="BX565" s="257">
        <f t="shared" ref="BX565:BX566" si="2000">W565</f>
        <v>0</v>
      </c>
      <c r="BY565" s="343">
        <f>X565+BX565</f>
        <v>0</v>
      </c>
      <c r="BZ565" s="343">
        <f>Y565+BY565</f>
        <v>0</v>
      </c>
      <c r="CA565" s="343">
        <f>Z565+BZ565</f>
        <v>0</v>
      </c>
      <c r="CB565" s="343">
        <f>AA565+CA565</f>
        <v>0</v>
      </c>
      <c r="CC565" s="343">
        <f>AB565+CB565</f>
        <v>0</v>
      </c>
      <c r="CD565" s="343">
        <f>AC565+CC565</f>
        <v>0</v>
      </c>
      <c r="CE565" s="257">
        <f>AD565+CD565</f>
        <v>0</v>
      </c>
      <c r="CF565" s="346">
        <f>AE565+CE565</f>
        <v>0</v>
      </c>
      <c r="CG565" s="346">
        <f>AF565+CF565</f>
        <v>0</v>
      </c>
      <c r="CH565" s="346">
        <f>AG565+CG565</f>
        <v>0</v>
      </c>
      <c r="CI565" s="346">
        <f>AH565+CH565</f>
        <v>0</v>
      </c>
      <c r="CJ565" s="50"/>
      <c r="CK565" s="94"/>
      <c r="CL565" s="95" t="s">
        <v>107</v>
      </c>
      <c r="CM565" s="96"/>
      <c r="CN565" s="316" t="s">
        <v>22</v>
      </c>
      <c r="CO565" s="257">
        <f t="shared" ref="CO565:CO566" si="2001">AN565</f>
        <v>0</v>
      </c>
      <c r="CP565" s="343">
        <f>AO565+CO565</f>
        <v>0</v>
      </c>
      <c r="CQ565" s="343">
        <f>AP565+CP565</f>
        <v>0</v>
      </c>
      <c r="CR565" s="343">
        <f>AQ565+CQ565</f>
        <v>0</v>
      </c>
      <c r="CS565" s="343">
        <f>AR565+CR565</f>
        <v>0</v>
      </c>
      <c r="CT565" s="343">
        <f>AS565+CS565</f>
        <v>0</v>
      </c>
      <c r="CU565" s="343">
        <f>AT565+CT565</f>
        <v>0</v>
      </c>
      <c r="CV565" s="257">
        <f>AU565+CU565</f>
        <v>0</v>
      </c>
      <c r="CW565" s="346">
        <f>AV565+CV565</f>
        <v>0</v>
      </c>
      <c r="CX565" s="346">
        <f>AW565+CW565</f>
        <v>0</v>
      </c>
      <c r="CY565" s="346">
        <f>AX565+CX565</f>
        <v>0</v>
      </c>
      <c r="CZ565" s="346">
        <f>AY565+CY565</f>
        <v>0</v>
      </c>
      <c r="DA565" s="50"/>
      <c r="DB565" s="94"/>
      <c r="DC565" s="95" t="s">
        <v>107</v>
      </c>
      <c r="DD565" s="96"/>
      <c r="DE565" s="316" t="s">
        <v>22</v>
      </c>
      <c r="DF565" s="257"/>
      <c r="DG565" s="50"/>
    </row>
    <row r="566" spans="1:111" s="14" customFormat="1" ht="15" customHeight="1">
      <c r="A566" s="50"/>
      <c r="B566" s="94"/>
      <c r="C566" s="95"/>
      <c r="D566" s="96"/>
      <c r="E566" s="316" t="s">
        <v>140</v>
      </c>
      <c r="F566" s="69"/>
      <c r="G566" s="86"/>
      <c r="H566" s="81"/>
      <c r="I566" s="86"/>
      <c r="J566" s="81"/>
      <c r="K566" s="86"/>
      <c r="L566" s="81"/>
      <c r="M566" s="77"/>
      <c r="N566" s="66"/>
      <c r="O566" s="74"/>
      <c r="P566" s="66"/>
      <c r="Q566" s="74"/>
      <c r="R566" s="50"/>
      <c r="S566" s="94"/>
      <c r="T566" s="95"/>
      <c r="U566" s="96"/>
      <c r="V566" s="316" t="s">
        <v>140</v>
      </c>
      <c r="W566" s="69"/>
      <c r="X566" s="86"/>
      <c r="Y566" s="81"/>
      <c r="Z566" s="86"/>
      <c r="AA566" s="81"/>
      <c r="AB566" s="86"/>
      <c r="AC566" s="81"/>
      <c r="AD566" s="77"/>
      <c r="AE566" s="66"/>
      <c r="AF566" s="74"/>
      <c r="AG566" s="66"/>
      <c r="AH566" s="74"/>
      <c r="AI566" s="50"/>
      <c r="AJ566" s="94"/>
      <c r="AK566" s="95"/>
      <c r="AL566" s="96"/>
      <c r="AM566" s="316" t="s">
        <v>140</v>
      </c>
      <c r="AN566" s="257"/>
      <c r="AO566" s="343"/>
      <c r="AP566" s="343"/>
      <c r="AQ566" s="343"/>
      <c r="AR566" s="343"/>
      <c r="AS566" s="343"/>
      <c r="AT566" s="343"/>
      <c r="AU566" s="257"/>
      <c r="AV566" s="346"/>
      <c r="AW566" s="346"/>
      <c r="AX566" s="346"/>
      <c r="AY566" s="346"/>
      <c r="AZ566" s="50"/>
      <c r="BA566" s="268"/>
      <c r="BB566" s="48"/>
      <c r="BC566" s="94"/>
      <c r="BD566" s="95"/>
      <c r="BE566" s="96"/>
      <c r="BF566" s="316" t="s">
        <v>140</v>
      </c>
      <c r="BG566" s="257">
        <f t="shared" si="1999"/>
        <v>0</v>
      </c>
      <c r="BH566" s="343">
        <f>G566+BG566</f>
        <v>0</v>
      </c>
      <c r="BI566" s="343">
        <f>H566+BH566</f>
        <v>0</v>
      </c>
      <c r="BJ566" s="343">
        <f>I566+BI566</f>
        <v>0</v>
      </c>
      <c r="BK566" s="343">
        <f>J566+BJ566</f>
        <v>0</v>
      </c>
      <c r="BL566" s="343">
        <f>K566+BK566</f>
        <v>0</v>
      </c>
      <c r="BM566" s="343">
        <f>L566+BL566</f>
        <v>0</v>
      </c>
      <c r="BN566" s="257">
        <f>M566+BM566</f>
        <v>0</v>
      </c>
      <c r="BO566" s="346">
        <f>N566+BN566</f>
        <v>0</v>
      </c>
      <c r="BP566" s="346">
        <f>O566+BO566</f>
        <v>0</v>
      </c>
      <c r="BQ566" s="346">
        <f>P566+BP566</f>
        <v>0</v>
      </c>
      <c r="BR566" s="346">
        <f>Q566+BQ566</f>
        <v>0</v>
      </c>
      <c r="BS566" s="50"/>
      <c r="BT566" s="94"/>
      <c r="BU566" s="95"/>
      <c r="BV566" s="96"/>
      <c r="BW566" s="316" t="s">
        <v>140</v>
      </c>
      <c r="BX566" s="257">
        <f t="shared" si="2000"/>
        <v>0</v>
      </c>
      <c r="BY566" s="343">
        <f>X566+BX566</f>
        <v>0</v>
      </c>
      <c r="BZ566" s="343">
        <f>Y566+BY566</f>
        <v>0</v>
      </c>
      <c r="CA566" s="343">
        <f>Z566+BZ566</f>
        <v>0</v>
      </c>
      <c r="CB566" s="343">
        <f>AA566+CA566</f>
        <v>0</v>
      </c>
      <c r="CC566" s="343">
        <f>AB566+CB566</f>
        <v>0</v>
      </c>
      <c r="CD566" s="343">
        <f>AC566+CC566</f>
        <v>0</v>
      </c>
      <c r="CE566" s="257">
        <f>AD566+CD566</f>
        <v>0</v>
      </c>
      <c r="CF566" s="346">
        <f>AE566+CE566</f>
        <v>0</v>
      </c>
      <c r="CG566" s="346">
        <f>AF566+CF566</f>
        <v>0</v>
      </c>
      <c r="CH566" s="346">
        <f>AG566+CG566</f>
        <v>0</v>
      </c>
      <c r="CI566" s="346">
        <f>AH566+CH566</f>
        <v>0</v>
      </c>
      <c r="CJ566" s="50"/>
      <c r="CK566" s="94"/>
      <c r="CL566" s="95"/>
      <c r="CM566" s="96"/>
      <c r="CN566" s="316" t="s">
        <v>140</v>
      </c>
      <c r="CO566" s="257">
        <f t="shared" si="2001"/>
        <v>0</v>
      </c>
      <c r="CP566" s="343">
        <f>AO566+CO566</f>
        <v>0</v>
      </c>
      <c r="CQ566" s="343">
        <f>AP566+CP566</f>
        <v>0</v>
      </c>
      <c r="CR566" s="343">
        <f>AQ566+CQ566</f>
        <v>0</v>
      </c>
      <c r="CS566" s="343">
        <f>AR566+CR566</f>
        <v>0</v>
      </c>
      <c r="CT566" s="343">
        <f>AS566+CS566</f>
        <v>0</v>
      </c>
      <c r="CU566" s="343">
        <f>AT566+CT566</f>
        <v>0</v>
      </c>
      <c r="CV566" s="257">
        <f>AU566+CU566</f>
        <v>0</v>
      </c>
      <c r="CW566" s="346">
        <f>AV566+CV566</f>
        <v>0</v>
      </c>
      <c r="CX566" s="346">
        <f>AW566+CW566</f>
        <v>0</v>
      </c>
      <c r="CY566" s="346">
        <f>AX566+CX566</f>
        <v>0</v>
      </c>
      <c r="CZ566" s="346">
        <f>AY566+CY566</f>
        <v>0</v>
      </c>
      <c r="DA566" s="50"/>
      <c r="DB566" s="94"/>
      <c r="DC566" s="95"/>
      <c r="DD566" s="96"/>
      <c r="DE566" s="316" t="s">
        <v>140</v>
      </c>
      <c r="DF566" s="257"/>
      <c r="DG566" s="50"/>
    </row>
    <row r="567" spans="1:111" s="14" customFormat="1" ht="15" customHeight="1">
      <c r="A567" s="50"/>
      <c r="B567" s="94"/>
      <c r="C567" s="95"/>
      <c r="D567" s="96"/>
      <c r="E567" s="316" t="s">
        <v>249</v>
      </c>
      <c r="F567" s="69">
        <f t="shared" si="1992"/>
        <v>0</v>
      </c>
      <c r="G567" s="86">
        <f t="shared" si="1992"/>
        <v>0</v>
      </c>
      <c r="H567" s="81">
        <f t="shared" si="1992"/>
        <v>0</v>
      </c>
      <c r="I567" s="86">
        <f t="shared" si="1992"/>
        <v>0</v>
      </c>
      <c r="J567" s="81">
        <f t="shared" si="1992"/>
        <v>0</v>
      </c>
      <c r="K567" s="86">
        <f t="shared" si="1992"/>
        <v>0</v>
      </c>
      <c r="L567" s="81">
        <f t="shared" si="1992"/>
        <v>0</v>
      </c>
      <c r="M567" s="77">
        <f t="shared" si="1992"/>
        <v>0</v>
      </c>
      <c r="N567" s="66">
        <f t="shared" si="1992"/>
        <v>0</v>
      </c>
      <c r="O567" s="74">
        <f t="shared" si="1992"/>
        <v>0</v>
      </c>
      <c r="P567" s="66">
        <f t="shared" si="1992"/>
        <v>0</v>
      </c>
      <c r="Q567" s="74">
        <f t="shared" si="1992"/>
        <v>0</v>
      </c>
      <c r="R567" s="50"/>
      <c r="S567" s="94"/>
      <c r="T567" s="95"/>
      <c r="U567" s="96"/>
      <c r="V567" s="316" t="s">
        <v>249</v>
      </c>
      <c r="W567" s="69">
        <f t="shared" ref="W567:AH567" si="2002">IF(W565=0,0,W566/W565)</f>
        <v>0</v>
      </c>
      <c r="X567" s="86">
        <f t="shared" si="2002"/>
        <v>0</v>
      </c>
      <c r="Y567" s="81">
        <f t="shared" si="2002"/>
        <v>0</v>
      </c>
      <c r="Z567" s="86">
        <f t="shared" si="2002"/>
        <v>0</v>
      </c>
      <c r="AA567" s="81">
        <f t="shared" si="2002"/>
        <v>0</v>
      </c>
      <c r="AB567" s="86">
        <f t="shared" si="2002"/>
        <v>0</v>
      </c>
      <c r="AC567" s="81">
        <f t="shared" si="2002"/>
        <v>0</v>
      </c>
      <c r="AD567" s="77">
        <f t="shared" si="2002"/>
        <v>0</v>
      </c>
      <c r="AE567" s="66">
        <f t="shared" si="2002"/>
        <v>0</v>
      </c>
      <c r="AF567" s="74">
        <f t="shared" si="2002"/>
        <v>0</v>
      </c>
      <c r="AG567" s="66">
        <f t="shared" si="2002"/>
        <v>0</v>
      </c>
      <c r="AH567" s="74">
        <f t="shared" si="2002"/>
        <v>0</v>
      </c>
      <c r="AI567" s="50"/>
      <c r="AJ567" s="94"/>
      <c r="AK567" s="95"/>
      <c r="AL567" s="96"/>
      <c r="AM567" s="316" t="s">
        <v>249</v>
      </c>
      <c r="AN567" s="257">
        <f t="shared" ref="AN567:AY567" si="2003">IF(AN565=0,0,AN566/AN565)</f>
        <v>0</v>
      </c>
      <c r="AO567" s="343">
        <f t="shared" si="2003"/>
        <v>0</v>
      </c>
      <c r="AP567" s="343">
        <f t="shared" si="2003"/>
        <v>0</v>
      </c>
      <c r="AQ567" s="343">
        <f t="shared" si="2003"/>
        <v>0</v>
      </c>
      <c r="AR567" s="343">
        <f t="shared" si="2003"/>
        <v>0</v>
      </c>
      <c r="AS567" s="343">
        <f t="shared" si="2003"/>
        <v>0</v>
      </c>
      <c r="AT567" s="343">
        <f t="shared" si="2003"/>
        <v>0</v>
      </c>
      <c r="AU567" s="257">
        <f t="shared" si="2003"/>
        <v>0</v>
      </c>
      <c r="AV567" s="346">
        <f t="shared" si="2003"/>
        <v>0</v>
      </c>
      <c r="AW567" s="346">
        <f t="shared" si="2003"/>
        <v>0</v>
      </c>
      <c r="AX567" s="346">
        <f t="shared" si="2003"/>
        <v>0</v>
      </c>
      <c r="AY567" s="346">
        <f t="shared" si="2003"/>
        <v>0</v>
      </c>
      <c r="AZ567" s="50"/>
      <c r="BA567" s="268"/>
      <c r="BB567" s="48"/>
      <c r="BC567" s="94"/>
      <c r="BD567" s="95"/>
      <c r="BE567" s="96"/>
      <c r="BF567" s="316" t="s">
        <v>249</v>
      </c>
      <c r="BG567" s="257">
        <f t="shared" ref="BG567:BR567" si="2004">IF(BG565=0,0,BG566/BG565)</f>
        <v>0</v>
      </c>
      <c r="BH567" s="343">
        <f t="shared" si="2004"/>
        <v>0</v>
      </c>
      <c r="BI567" s="343">
        <f t="shared" si="2004"/>
        <v>0</v>
      </c>
      <c r="BJ567" s="343">
        <f t="shared" si="2004"/>
        <v>0</v>
      </c>
      <c r="BK567" s="343">
        <f t="shared" si="2004"/>
        <v>0</v>
      </c>
      <c r="BL567" s="343">
        <f t="shared" si="2004"/>
        <v>0</v>
      </c>
      <c r="BM567" s="343">
        <f t="shared" si="2004"/>
        <v>0</v>
      </c>
      <c r="BN567" s="257">
        <f t="shared" si="2004"/>
        <v>0</v>
      </c>
      <c r="BO567" s="346">
        <f t="shared" si="2004"/>
        <v>0</v>
      </c>
      <c r="BP567" s="346">
        <f t="shared" si="2004"/>
        <v>0</v>
      </c>
      <c r="BQ567" s="346">
        <f t="shared" si="2004"/>
        <v>0</v>
      </c>
      <c r="BR567" s="346">
        <f t="shared" si="2004"/>
        <v>0</v>
      </c>
      <c r="BS567" s="50"/>
      <c r="BT567" s="94"/>
      <c r="BU567" s="95"/>
      <c r="BV567" s="96"/>
      <c r="BW567" s="316" t="s">
        <v>249</v>
      </c>
      <c r="BX567" s="257">
        <f t="shared" ref="BX567:CI567" si="2005">IF(BX565=0,0,BX566/BX565)</f>
        <v>0</v>
      </c>
      <c r="BY567" s="343">
        <f t="shared" si="2005"/>
        <v>0</v>
      </c>
      <c r="BZ567" s="343">
        <f t="shared" si="2005"/>
        <v>0</v>
      </c>
      <c r="CA567" s="343">
        <f t="shared" si="2005"/>
        <v>0</v>
      </c>
      <c r="CB567" s="343">
        <f t="shared" si="2005"/>
        <v>0</v>
      </c>
      <c r="CC567" s="343">
        <f t="shared" si="2005"/>
        <v>0</v>
      </c>
      <c r="CD567" s="343">
        <f t="shared" si="2005"/>
        <v>0</v>
      </c>
      <c r="CE567" s="257">
        <f t="shared" si="2005"/>
        <v>0</v>
      </c>
      <c r="CF567" s="346">
        <f t="shared" si="2005"/>
        <v>0</v>
      </c>
      <c r="CG567" s="346">
        <f t="shared" si="2005"/>
        <v>0</v>
      </c>
      <c r="CH567" s="346">
        <f t="shared" si="2005"/>
        <v>0</v>
      </c>
      <c r="CI567" s="346">
        <f t="shared" si="2005"/>
        <v>0</v>
      </c>
      <c r="CJ567" s="50"/>
      <c r="CK567" s="94"/>
      <c r="CL567" s="95"/>
      <c r="CM567" s="96"/>
      <c r="CN567" s="316" t="s">
        <v>249</v>
      </c>
      <c r="CO567" s="257">
        <f t="shared" ref="CO567:CZ567" si="2006">IF(CO565=0,0,CO566/CO565)</f>
        <v>0</v>
      </c>
      <c r="CP567" s="343">
        <f t="shared" si="2006"/>
        <v>0</v>
      </c>
      <c r="CQ567" s="343">
        <f t="shared" si="2006"/>
        <v>0</v>
      </c>
      <c r="CR567" s="343">
        <f t="shared" si="2006"/>
        <v>0</v>
      </c>
      <c r="CS567" s="343">
        <f t="shared" si="2006"/>
        <v>0</v>
      </c>
      <c r="CT567" s="343">
        <f t="shared" si="2006"/>
        <v>0</v>
      </c>
      <c r="CU567" s="343">
        <f t="shared" si="2006"/>
        <v>0</v>
      </c>
      <c r="CV567" s="257">
        <f t="shared" si="2006"/>
        <v>0</v>
      </c>
      <c r="CW567" s="346">
        <f t="shared" si="2006"/>
        <v>0</v>
      </c>
      <c r="CX567" s="346">
        <f t="shared" si="2006"/>
        <v>0</v>
      </c>
      <c r="CY567" s="346">
        <f t="shared" si="2006"/>
        <v>0</v>
      </c>
      <c r="CZ567" s="346">
        <f t="shared" si="2006"/>
        <v>0</v>
      </c>
      <c r="DA567" s="50"/>
      <c r="DB567" s="94"/>
      <c r="DC567" s="95"/>
      <c r="DD567" s="96"/>
      <c r="DE567" s="316" t="s">
        <v>249</v>
      </c>
      <c r="DF567" s="257">
        <f t="shared" ref="DF567" si="2007">IF(DF565=0,0,DF566/DF565)</f>
        <v>0</v>
      </c>
      <c r="DG567" s="50"/>
    </row>
    <row r="568" spans="1:111" s="14" customFormat="1" ht="15" customHeight="1">
      <c r="A568" s="50"/>
      <c r="B568" s="94"/>
      <c r="C568" s="95" t="s">
        <v>108</v>
      </c>
      <c r="D568" s="96"/>
      <c r="E568" s="316" t="s">
        <v>22</v>
      </c>
      <c r="F568" s="69"/>
      <c r="G568" s="77"/>
      <c r="H568" s="69"/>
      <c r="I568" s="77"/>
      <c r="J568" s="69"/>
      <c r="K568" s="77"/>
      <c r="L568" s="69"/>
      <c r="M568" s="77"/>
      <c r="N568" s="67"/>
      <c r="O568" s="75"/>
      <c r="P568" s="67"/>
      <c r="Q568" s="75"/>
      <c r="R568" s="50"/>
      <c r="S568" s="94"/>
      <c r="T568" s="95" t="s">
        <v>108</v>
      </c>
      <c r="U568" s="96"/>
      <c r="V568" s="316" t="s">
        <v>22</v>
      </c>
      <c r="W568" s="69"/>
      <c r="X568" s="77"/>
      <c r="Y568" s="69"/>
      <c r="Z568" s="77"/>
      <c r="AA568" s="69"/>
      <c r="AB568" s="77"/>
      <c r="AC568" s="69"/>
      <c r="AD568" s="77"/>
      <c r="AE568" s="67"/>
      <c r="AF568" s="75"/>
      <c r="AG568" s="67"/>
      <c r="AH568" s="75"/>
      <c r="AI568" s="50"/>
      <c r="AJ568" s="94"/>
      <c r="AK568" s="95" t="s">
        <v>108</v>
      </c>
      <c r="AL568" s="96"/>
      <c r="AM568" s="316" t="s">
        <v>22</v>
      </c>
      <c r="AN568" s="257"/>
      <c r="AO568" s="257"/>
      <c r="AP568" s="257"/>
      <c r="AQ568" s="257"/>
      <c r="AR568" s="257"/>
      <c r="AS568" s="257"/>
      <c r="AT568" s="257"/>
      <c r="AU568" s="257"/>
      <c r="AV568" s="258"/>
      <c r="AW568" s="258"/>
      <c r="AX568" s="258"/>
      <c r="AY568" s="258"/>
      <c r="AZ568" s="50"/>
      <c r="BA568" s="268"/>
      <c r="BB568" s="48"/>
      <c r="BC568" s="94"/>
      <c r="BD568" s="95" t="s">
        <v>108</v>
      </c>
      <c r="BE568" s="96"/>
      <c r="BF568" s="316" t="s">
        <v>22</v>
      </c>
      <c r="BG568" s="257">
        <f t="shared" ref="BG568:BG569" si="2008">F568</f>
        <v>0</v>
      </c>
      <c r="BH568" s="257">
        <f>G568+BG568</f>
        <v>0</v>
      </c>
      <c r="BI568" s="257">
        <f>H568+BH568</f>
        <v>0</v>
      </c>
      <c r="BJ568" s="257">
        <f>I568+BI568</f>
        <v>0</v>
      </c>
      <c r="BK568" s="257">
        <f>J568+BJ568</f>
        <v>0</v>
      </c>
      <c r="BL568" s="257">
        <f>K568+BK568</f>
        <v>0</v>
      </c>
      <c r="BM568" s="257">
        <f>L568+BL568</f>
        <v>0</v>
      </c>
      <c r="BN568" s="257">
        <f>M568+BM568</f>
        <v>0</v>
      </c>
      <c r="BO568" s="258">
        <f>N568+BN568</f>
        <v>0</v>
      </c>
      <c r="BP568" s="258">
        <f>O568+BO568</f>
        <v>0</v>
      </c>
      <c r="BQ568" s="258">
        <f>P568+BP568</f>
        <v>0</v>
      </c>
      <c r="BR568" s="258">
        <f>Q568+BQ568</f>
        <v>0</v>
      </c>
      <c r="BS568" s="50"/>
      <c r="BT568" s="94"/>
      <c r="BU568" s="95" t="s">
        <v>108</v>
      </c>
      <c r="BV568" s="96"/>
      <c r="BW568" s="316" t="s">
        <v>22</v>
      </c>
      <c r="BX568" s="257">
        <f t="shared" ref="BX568:BX569" si="2009">W568</f>
        <v>0</v>
      </c>
      <c r="BY568" s="257">
        <f>X568+BX568</f>
        <v>0</v>
      </c>
      <c r="BZ568" s="257">
        <f>Y568+BY568</f>
        <v>0</v>
      </c>
      <c r="CA568" s="257">
        <f>Z568+BZ568</f>
        <v>0</v>
      </c>
      <c r="CB568" s="257">
        <f>AA568+CA568</f>
        <v>0</v>
      </c>
      <c r="CC568" s="257">
        <f>AB568+CB568</f>
        <v>0</v>
      </c>
      <c r="CD568" s="257">
        <f>AC568+CC568</f>
        <v>0</v>
      </c>
      <c r="CE568" s="257">
        <f>AD568+CD568</f>
        <v>0</v>
      </c>
      <c r="CF568" s="258">
        <f>AE568+CE568</f>
        <v>0</v>
      </c>
      <c r="CG568" s="258">
        <f>AF568+CF568</f>
        <v>0</v>
      </c>
      <c r="CH568" s="258">
        <f>AG568+CG568</f>
        <v>0</v>
      </c>
      <c r="CI568" s="258">
        <f>AH568+CH568</f>
        <v>0</v>
      </c>
      <c r="CJ568" s="50"/>
      <c r="CK568" s="94"/>
      <c r="CL568" s="95" t="s">
        <v>108</v>
      </c>
      <c r="CM568" s="96"/>
      <c r="CN568" s="316" t="s">
        <v>22</v>
      </c>
      <c r="CO568" s="257">
        <f t="shared" ref="CO568:CO569" si="2010">AN568</f>
        <v>0</v>
      </c>
      <c r="CP568" s="257">
        <f>AO568+CO568</f>
        <v>0</v>
      </c>
      <c r="CQ568" s="257">
        <f>AP568+CP568</f>
        <v>0</v>
      </c>
      <c r="CR568" s="257">
        <f>AQ568+CQ568</f>
        <v>0</v>
      </c>
      <c r="CS568" s="257">
        <f>AR568+CR568</f>
        <v>0</v>
      </c>
      <c r="CT568" s="257">
        <f>AS568+CS568</f>
        <v>0</v>
      </c>
      <c r="CU568" s="257">
        <f>AT568+CT568</f>
        <v>0</v>
      </c>
      <c r="CV568" s="257">
        <f>AU568+CU568</f>
        <v>0</v>
      </c>
      <c r="CW568" s="258">
        <f>AV568+CV568</f>
        <v>0</v>
      </c>
      <c r="CX568" s="258">
        <f>AW568+CW568</f>
        <v>0</v>
      </c>
      <c r="CY568" s="258">
        <f>AX568+CX568</f>
        <v>0</v>
      </c>
      <c r="CZ568" s="258">
        <f>AY568+CY568</f>
        <v>0</v>
      </c>
      <c r="DA568" s="50"/>
      <c r="DB568" s="94"/>
      <c r="DC568" s="95" t="s">
        <v>108</v>
      </c>
      <c r="DD568" s="96"/>
      <c r="DE568" s="316" t="s">
        <v>22</v>
      </c>
      <c r="DF568" s="257"/>
      <c r="DG568" s="50"/>
    </row>
    <row r="569" spans="1:111" s="14" customFormat="1" ht="15" customHeight="1">
      <c r="A569" s="50"/>
      <c r="B569" s="94"/>
      <c r="C569" s="95"/>
      <c r="D569" s="96"/>
      <c r="E569" s="316" t="s">
        <v>140</v>
      </c>
      <c r="F569" s="69"/>
      <c r="G569" s="77"/>
      <c r="H569" s="69"/>
      <c r="I569" s="77"/>
      <c r="J569" s="69"/>
      <c r="K569" s="77"/>
      <c r="L569" s="69"/>
      <c r="M569" s="77"/>
      <c r="N569" s="67"/>
      <c r="O569" s="75"/>
      <c r="P569" s="67"/>
      <c r="Q569" s="75"/>
      <c r="R569" s="50"/>
      <c r="S569" s="94"/>
      <c r="T569" s="95"/>
      <c r="U569" s="96"/>
      <c r="V569" s="316" t="s">
        <v>140</v>
      </c>
      <c r="W569" s="69"/>
      <c r="X569" s="77"/>
      <c r="Y569" s="69"/>
      <c r="Z569" s="77"/>
      <c r="AA569" s="69"/>
      <c r="AB569" s="77"/>
      <c r="AC569" s="69"/>
      <c r="AD569" s="77"/>
      <c r="AE569" s="67"/>
      <c r="AF569" s="75"/>
      <c r="AG569" s="67"/>
      <c r="AH569" s="75"/>
      <c r="AI569" s="50"/>
      <c r="AJ569" s="94"/>
      <c r="AK569" s="95"/>
      <c r="AL569" s="96"/>
      <c r="AM569" s="316" t="s">
        <v>140</v>
      </c>
      <c r="AN569" s="257"/>
      <c r="AO569" s="257"/>
      <c r="AP569" s="257"/>
      <c r="AQ569" s="257"/>
      <c r="AR569" s="257"/>
      <c r="AS569" s="257"/>
      <c r="AT569" s="257"/>
      <c r="AU569" s="257"/>
      <c r="AV569" s="258"/>
      <c r="AW569" s="258"/>
      <c r="AX569" s="258"/>
      <c r="AY569" s="258"/>
      <c r="AZ569" s="50"/>
      <c r="BA569" s="268"/>
      <c r="BB569" s="48"/>
      <c r="BC569" s="94"/>
      <c r="BD569" s="95"/>
      <c r="BE569" s="96"/>
      <c r="BF569" s="316" t="s">
        <v>140</v>
      </c>
      <c r="BG569" s="257">
        <f t="shared" si="2008"/>
        <v>0</v>
      </c>
      <c r="BH569" s="257">
        <f>G569+BG569</f>
        <v>0</v>
      </c>
      <c r="BI569" s="257">
        <f>H569+BH569</f>
        <v>0</v>
      </c>
      <c r="BJ569" s="257">
        <f>I569+BI569</f>
        <v>0</v>
      </c>
      <c r="BK569" s="257">
        <f>J569+BJ569</f>
        <v>0</v>
      </c>
      <c r="BL569" s="257">
        <f>K569+BK569</f>
        <v>0</v>
      </c>
      <c r="BM569" s="257">
        <f>L569+BL569</f>
        <v>0</v>
      </c>
      <c r="BN569" s="257">
        <f>M569+BM569</f>
        <v>0</v>
      </c>
      <c r="BO569" s="258">
        <f>N569+BN569</f>
        <v>0</v>
      </c>
      <c r="BP569" s="258">
        <f>O569+BO569</f>
        <v>0</v>
      </c>
      <c r="BQ569" s="258">
        <f>P569+BP569</f>
        <v>0</v>
      </c>
      <c r="BR569" s="258">
        <f>Q569+BQ569</f>
        <v>0</v>
      </c>
      <c r="BS569" s="50"/>
      <c r="BT569" s="94"/>
      <c r="BU569" s="95"/>
      <c r="BV569" s="96"/>
      <c r="BW569" s="316" t="s">
        <v>140</v>
      </c>
      <c r="BX569" s="257">
        <f t="shared" si="2009"/>
        <v>0</v>
      </c>
      <c r="BY569" s="257">
        <f>X569+BX569</f>
        <v>0</v>
      </c>
      <c r="BZ569" s="257">
        <f>Y569+BY569</f>
        <v>0</v>
      </c>
      <c r="CA569" s="257">
        <f>Z569+BZ569</f>
        <v>0</v>
      </c>
      <c r="CB569" s="257">
        <f>AA569+CA569</f>
        <v>0</v>
      </c>
      <c r="CC569" s="257">
        <f>AB569+CB569</f>
        <v>0</v>
      </c>
      <c r="CD569" s="257">
        <f>AC569+CC569</f>
        <v>0</v>
      </c>
      <c r="CE569" s="257">
        <f>AD569+CD569</f>
        <v>0</v>
      </c>
      <c r="CF569" s="258">
        <f>AE569+CE569</f>
        <v>0</v>
      </c>
      <c r="CG569" s="258">
        <f>AF569+CF569</f>
        <v>0</v>
      </c>
      <c r="CH569" s="258">
        <f>AG569+CG569</f>
        <v>0</v>
      </c>
      <c r="CI569" s="258">
        <f>AH569+CH569</f>
        <v>0</v>
      </c>
      <c r="CJ569" s="50"/>
      <c r="CK569" s="94"/>
      <c r="CL569" s="95"/>
      <c r="CM569" s="96"/>
      <c r="CN569" s="316" t="s">
        <v>140</v>
      </c>
      <c r="CO569" s="257">
        <f t="shared" si="2010"/>
        <v>0</v>
      </c>
      <c r="CP569" s="257">
        <f>AO569+CO569</f>
        <v>0</v>
      </c>
      <c r="CQ569" s="257">
        <f>AP569+CP569</f>
        <v>0</v>
      </c>
      <c r="CR569" s="257">
        <f>AQ569+CQ569</f>
        <v>0</v>
      </c>
      <c r="CS569" s="257">
        <f>AR569+CR569</f>
        <v>0</v>
      </c>
      <c r="CT569" s="257">
        <f>AS569+CS569</f>
        <v>0</v>
      </c>
      <c r="CU569" s="257">
        <f>AT569+CT569</f>
        <v>0</v>
      </c>
      <c r="CV569" s="257">
        <f>AU569+CU569</f>
        <v>0</v>
      </c>
      <c r="CW569" s="258">
        <f>AV569+CV569</f>
        <v>0</v>
      </c>
      <c r="CX569" s="258">
        <f>AW569+CW569</f>
        <v>0</v>
      </c>
      <c r="CY569" s="258">
        <f>AX569+CX569</f>
        <v>0</v>
      </c>
      <c r="CZ569" s="258">
        <f>AY569+CY569</f>
        <v>0</v>
      </c>
      <c r="DA569" s="50"/>
      <c r="DB569" s="94"/>
      <c r="DC569" s="95"/>
      <c r="DD569" s="96"/>
      <c r="DE569" s="316" t="s">
        <v>140</v>
      </c>
      <c r="DF569" s="257"/>
      <c r="DG569" s="50"/>
    </row>
    <row r="570" spans="1:111" s="14" customFormat="1" ht="15" customHeight="1">
      <c r="A570" s="50"/>
      <c r="B570" s="94"/>
      <c r="C570" s="95"/>
      <c r="D570" s="96"/>
      <c r="E570" s="316" t="s">
        <v>249</v>
      </c>
      <c r="F570" s="69">
        <f t="shared" si="1992"/>
        <v>0</v>
      </c>
      <c r="G570" s="77">
        <f t="shared" si="1992"/>
        <v>0</v>
      </c>
      <c r="H570" s="69">
        <f t="shared" si="1992"/>
        <v>0</v>
      </c>
      <c r="I570" s="77">
        <f t="shared" si="1992"/>
        <v>0</v>
      </c>
      <c r="J570" s="69">
        <f t="shared" si="1992"/>
        <v>0</v>
      </c>
      <c r="K570" s="77">
        <f t="shared" si="1992"/>
        <v>0</v>
      </c>
      <c r="L570" s="69">
        <f t="shared" si="1992"/>
        <v>0</v>
      </c>
      <c r="M570" s="77">
        <f t="shared" si="1992"/>
        <v>0</v>
      </c>
      <c r="N570" s="67">
        <f t="shared" si="1992"/>
        <v>0</v>
      </c>
      <c r="O570" s="75">
        <f t="shared" si="1992"/>
        <v>0</v>
      </c>
      <c r="P570" s="67">
        <f t="shared" si="1992"/>
        <v>0</v>
      </c>
      <c r="Q570" s="75">
        <f t="shared" si="1992"/>
        <v>0</v>
      </c>
      <c r="R570" s="50"/>
      <c r="S570" s="94"/>
      <c r="T570" s="95"/>
      <c r="U570" s="96"/>
      <c r="V570" s="316" t="s">
        <v>249</v>
      </c>
      <c r="W570" s="69">
        <f t="shared" ref="W570:AH570" si="2011">IF(W568=0,0,W569/W568)</f>
        <v>0</v>
      </c>
      <c r="X570" s="77">
        <f t="shared" si="2011"/>
        <v>0</v>
      </c>
      <c r="Y570" s="69">
        <f t="shared" si="2011"/>
        <v>0</v>
      </c>
      <c r="Z570" s="77">
        <f t="shared" si="2011"/>
        <v>0</v>
      </c>
      <c r="AA570" s="69">
        <f t="shared" si="2011"/>
        <v>0</v>
      </c>
      <c r="AB570" s="77">
        <f t="shared" si="2011"/>
        <v>0</v>
      </c>
      <c r="AC570" s="69">
        <f t="shared" si="2011"/>
        <v>0</v>
      </c>
      <c r="AD570" s="77">
        <f t="shared" si="2011"/>
        <v>0</v>
      </c>
      <c r="AE570" s="67">
        <f t="shared" si="2011"/>
        <v>0</v>
      </c>
      <c r="AF570" s="75">
        <f t="shared" si="2011"/>
        <v>0</v>
      </c>
      <c r="AG570" s="67">
        <f t="shared" si="2011"/>
        <v>0</v>
      </c>
      <c r="AH570" s="75">
        <f t="shared" si="2011"/>
        <v>0</v>
      </c>
      <c r="AI570" s="50"/>
      <c r="AJ570" s="94"/>
      <c r="AK570" s="95"/>
      <c r="AL570" s="96"/>
      <c r="AM570" s="316" t="s">
        <v>249</v>
      </c>
      <c r="AN570" s="257">
        <f t="shared" ref="AN570:AY570" si="2012">IF(AN568=0,0,AN569/AN568)</f>
        <v>0</v>
      </c>
      <c r="AO570" s="257">
        <f t="shared" si="2012"/>
        <v>0</v>
      </c>
      <c r="AP570" s="257">
        <f t="shared" si="2012"/>
        <v>0</v>
      </c>
      <c r="AQ570" s="257">
        <f t="shared" si="2012"/>
        <v>0</v>
      </c>
      <c r="AR570" s="257">
        <f t="shared" si="2012"/>
        <v>0</v>
      </c>
      <c r="AS570" s="257">
        <f t="shared" si="2012"/>
        <v>0</v>
      </c>
      <c r="AT570" s="257">
        <f t="shared" si="2012"/>
        <v>0</v>
      </c>
      <c r="AU570" s="257">
        <f t="shared" si="2012"/>
        <v>0</v>
      </c>
      <c r="AV570" s="258">
        <f t="shared" si="2012"/>
        <v>0</v>
      </c>
      <c r="AW570" s="258">
        <f t="shared" si="2012"/>
        <v>0</v>
      </c>
      <c r="AX570" s="258">
        <f t="shared" si="2012"/>
        <v>0</v>
      </c>
      <c r="AY570" s="258">
        <f t="shared" si="2012"/>
        <v>0</v>
      </c>
      <c r="AZ570" s="50"/>
      <c r="BA570" s="268"/>
      <c r="BB570" s="48"/>
      <c r="BC570" s="94"/>
      <c r="BD570" s="95"/>
      <c r="BE570" s="96"/>
      <c r="BF570" s="316" t="s">
        <v>249</v>
      </c>
      <c r="BG570" s="257">
        <f t="shared" ref="BG570:BR570" si="2013">IF(BG568=0,0,BG569/BG568)</f>
        <v>0</v>
      </c>
      <c r="BH570" s="257">
        <f t="shared" si="2013"/>
        <v>0</v>
      </c>
      <c r="BI570" s="257">
        <f t="shared" si="2013"/>
        <v>0</v>
      </c>
      <c r="BJ570" s="257">
        <f t="shared" si="2013"/>
        <v>0</v>
      </c>
      <c r="BK570" s="257">
        <f t="shared" si="2013"/>
        <v>0</v>
      </c>
      <c r="BL570" s="257">
        <f t="shared" si="2013"/>
        <v>0</v>
      </c>
      <c r="BM570" s="257">
        <f t="shared" si="2013"/>
        <v>0</v>
      </c>
      <c r="BN570" s="257">
        <f t="shared" si="2013"/>
        <v>0</v>
      </c>
      <c r="BO570" s="258">
        <f t="shared" si="2013"/>
        <v>0</v>
      </c>
      <c r="BP570" s="258">
        <f t="shared" si="2013"/>
        <v>0</v>
      </c>
      <c r="BQ570" s="258">
        <f t="shared" si="2013"/>
        <v>0</v>
      </c>
      <c r="BR570" s="258">
        <f t="shared" si="2013"/>
        <v>0</v>
      </c>
      <c r="BS570" s="50"/>
      <c r="BT570" s="94"/>
      <c r="BU570" s="95"/>
      <c r="BV570" s="96"/>
      <c r="BW570" s="316" t="s">
        <v>249</v>
      </c>
      <c r="BX570" s="257">
        <f t="shared" ref="BX570:CI570" si="2014">IF(BX568=0,0,BX569/BX568)</f>
        <v>0</v>
      </c>
      <c r="BY570" s="257">
        <f t="shared" si="2014"/>
        <v>0</v>
      </c>
      <c r="BZ570" s="257">
        <f t="shared" si="2014"/>
        <v>0</v>
      </c>
      <c r="CA570" s="257">
        <f t="shared" si="2014"/>
        <v>0</v>
      </c>
      <c r="CB570" s="257">
        <f t="shared" si="2014"/>
        <v>0</v>
      </c>
      <c r="CC570" s="257">
        <f t="shared" si="2014"/>
        <v>0</v>
      </c>
      <c r="CD570" s="257">
        <f t="shared" si="2014"/>
        <v>0</v>
      </c>
      <c r="CE570" s="257">
        <f t="shared" si="2014"/>
        <v>0</v>
      </c>
      <c r="CF570" s="258">
        <f t="shared" si="2014"/>
        <v>0</v>
      </c>
      <c r="CG570" s="258">
        <f t="shared" si="2014"/>
        <v>0</v>
      </c>
      <c r="CH570" s="258">
        <f t="shared" si="2014"/>
        <v>0</v>
      </c>
      <c r="CI570" s="258">
        <f t="shared" si="2014"/>
        <v>0</v>
      </c>
      <c r="CJ570" s="50"/>
      <c r="CK570" s="94"/>
      <c r="CL570" s="95"/>
      <c r="CM570" s="96"/>
      <c r="CN570" s="316" t="s">
        <v>249</v>
      </c>
      <c r="CO570" s="257">
        <f t="shared" ref="CO570:CZ570" si="2015">IF(CO568=0,0,CO569/CO568)</f>
        <v>0</v>
      </c>
      <c r="CP570" s="257">
        <f t="shared" si="2015"/>
        <v>0</v>
      </c>
      <c r="CQ570" s="257">
        <f t="shared" si="2015"/>
        <v>0</v>
      </c>
      <c r="CR570" s="257">
        <f t="shared" si="2015"/>
        <v>0</v>
      </c>
      <c r="CS570" s="257">
        <f t="shared" si="2015"/>
        <v>0</v>
      </c>
      <c r="CT570" s="257">
        <f t="shared" si="2015"/>
        <v>0</v>
      </c>
      <c r="CU570" s="257">
        <f t="shared" si="2015"/>
        <v>0</v>
      </c>
      <c r="CV570" s="257">
        <f t="shared" si="2015"/>
        <v>0</v>
      </c>
      <c r="CW570" s="258">
        <f t="shared" si="2015"/>
        <v>0</v>
      </c>
      <c r="CX570" s="258">
        <f t="shared" si="2015"/>
        <v>0</v>
      </c>
      <c r="CY570" s="258">
        <f t="shared" si="2015"/>
        <v>0</v>
      </c>
      <c r="CZ570" s="258">
        <f t="shared" si="2015"/>
        <v>0</v>
      </c>
      <c r="DA570" s="50"/>
      <c r="DB570" s="94"/>
      <c r="DC570" s="95"/>
      <c r="DD570" s="96"/>
      <c r="DE570" s="316" t="s">
        <v>249</v>
      </c>
      <c r="DF570" s="257">
        <f t="shared" ref="DF570" si="2016">IF(DF568=0,0,DF569/DF568)</f>
        <v>0</v>
      </c>
      <c r="DG570" s="50"/>
    </row>
    <row r="571" spans="1:111" s="14" customFormat="1" ht="15" customHeight="1">
      <c r="A571" s="50"/>
      <c r="B571" s="94"/>
      <c r="C571" s="95" t="s">
        <v>109</v>
      </c>
      <c r="D571" s="96"/>
      <c r="E571" s="316" t="s">
        <v>22</v>
      </c>
      <c r="F571" s="69"/>
      <c r="G571" s="86"/>
      <c r="H571" s="81"/>
      <c r="I571" s="86"/>
      <c r="J571" s="81"/>
      <c r="K571" s="86"/>
      <c r="L571" s="81"/>
      <c r="M571" s="77"/>
      <c r="N571" s="66"/>
      <c r="O571" s="74"/>
      <c r="P571" s="66"/>
      <c r="Q571" s="74"/>
      <c r="R571" s="50"/>
      <c r="S571" s="94"/>
      <c r="T571" s="95" t="s">
        <v>109</v>
      </c>
      <c r="U571" s="96"/>
      <c r="V571" s="316" t="s">
        <v>22</v>
      </c>
      <c r="W571" s="69"/>
      <c r="X571" s="86"/>
      <c r="Y571" s="81"/>
      <c r="Z571" s="86"/>
      <c r="AA571" s="81"/>
      <c r="AB571" s="86"/>
      <c r="AC571" s="81"/>
      <c r="AD571" s="77"/>
      <c r="AE571" s="66"/>
      <c r="AF571" s="74"/>
      <c r="AG571" s="66"/>
      <c r="AH571" s="74"/>
      <c r="AI571" s="50"/>
      <c r="AJ571" s="94"/>
      <c r="AK571" s="95" t="s">
        <v>109</v>
      </c>
      <c r="AL571" s="96"/>
      <c r="AM571" s="316" t="s">
        <v>22</v>
      </c>
      <c r="AN571" s="257"/>
      <c r="AO571" s="343"/>
      <c r="AP571" s="343"/>
      <c r="AQ571" s="343"/>
      <c r="AR571" s="343"/>
      <c r="AS571" s="343"/>
      <c r="AT571" s="343"/>
      <c r="AU571" s="257"/>
      <c r="AV571" s="346"/>
      <c r="AW571" s="346"/>
      <c r="AX571" s="346"/>
      <c r="AY571" s="346"/>
      <c r="AZ571" s="50"/>
      <c r="BA571" s="268"/>
      <c r="BB571" s="48"/>
      <c r="BC571" s="94"/>
      <c r="BD571" s="95" t="s">
        <v>109</v>
      </c>
      <c r="BE571" s="96"/>
      <c r="BF571" s="316" t="s">
        <v>22</v>
      </c>
      <c r="BG571" s="257">
        <f t="shared" ref="BG571:BG572" si="2017">F571</f>
        <v>0</v>
      </c>
      <c r="BH571" s="343">
        <f>G571+BG571</f>
        <v>0</v>
      </c>
      <c r="BI571" s="343">
        <f>H571+BH571</f>
        <v>0</v>
      </c>
      <c r="BJ571" s="343">
        <f>I571+BI571</f>
        <v>0</v>
      </c>
      <c r="BK571" s="343">
        <f>J571+BJ571</f>
        <v>0</v>
      </c>
      <c r="BL571" s="343">
        <f>K571+BK571</f>
        <v>0</v>
      </c>
      <c r="BM571" s="343">
        <f>L571+BL571</f>
        <v>0</v>
      </c>
      <c r="BN571" s="257">
        <f>M571+BM571</f>
        <v>0</v>
      </c>
      <c r="BO571" s="346">
        <f>N571+BN571</f>
        <v>0</v>
      </c>
      <c r="BP571" s="346">
        <f>O571+BO571</f>
        <v>0</v>
      </c>
      <c r="BQ571" s="346">
        <f>P571+BP571</f>
        <v>0</v>
      </c>
      <c r="BR571" s="346">
        <f>Q571+BQ571</f>
        <v>0</v>
      </c>
      <c r="BS571" s="50"/>
      <c r="BT571" s="94"/>
      <c r="BU571" s="95" t="s">
        <v>109</v>
      </c>
      <c r="BV571" s="96"/>
      <c r="BW571" s="316" t="s">
        <v>22</v>
      </c>
      <c r="BX571" s="257">
        <f t="shared" ref="BX571:BX572" si="2018">W571</f>
        <v>0</v>
      </c>
      <c r="BY571" s="343">
        <f>X571+BX571</f>
        <v>0</v>
      </c>
      <c r="BZ571" s="343">
        <f>Y571+BY571</f>
        <v>0</v>
      </c>
      <c r="CA571" s="343">
        <f>Z571+BZ571</f>
        <v>0</v>
      </c>
      <c r="CB571" s="343">
        <f>AA571+CA571</f>
        <v>0</v>
      </c>
      <c r="CC571" s="343">
        <f>AB571+CB571</f>
        <v>0</v>
      </c>
      <c r="CD571" s="343">
        <f>AC571+CC571</f>
        <v>0</v>
      </c>
      <c r="CE571" s="257">
        <f>AD571+CD571</f>
        <v>0</v>
      </c>
      <c r="CF571" s="346">
        <f>AE571+CE571</f>
        <v>0</v>
      </c>
      <c r="CG571" s="346">
        <f>AF571+CF571</f>
        <v>0</v>
      </c>
      <c r="CH571" s="346">
        <f>AG571+CG571</f>
        <v>0</v>
      </c>
      <c r="CI571" s="346">
        <f>AH571+CH571</f>
        <v>0</v>
      </c>
      <c r="CJ571" s="50"/>
      <c r="CK571" s="94"/>
      <c r="CL571" s="95" t="s">
        <v>109</v>
      </c>
      <c r="CM571" s="96"/>
      <c r="CN571" s="316" t="s">
        <v>22</v>
      </c>
      <c r="CO571" s="257">
        <f t="shared" ref="CO571:CO572" si="2019">AN571</f>
        <v>0</v>
      </c>
      <c r="CP571" s="343">
        <f>AO571+CO571</f>
        <v>0</v>
      </c>
      <c r="CQ571" s="343">
        <f>AP571+CP571</f>
        <v>0</v>
      </c>
      <c r="CR571" s="343">
        <f>AQ571+CQ571</f>
        <v>0</v>
      </c>
      <c r="CS571" s="343">
        <f>AR571+CR571</f>
        <v>0</v>
      </c>
      <c r="CT571" s="343">
        <f>AS571+CS571</f>
        <v>0</v>
      </c>
      <c r="CU571" s="343">
        <f>AT571+CT571</f>
        <v>0</v>
      </c>
      <c r="CV571" s="257">
        <f>AU571+CU571</f>
        <v>0</v>
      </c>
      <c r="CW571" s="346">
        <f>AV571+CV571</f>
        <v>0</v>
      </c>
      <c r="CX571" s="346">
        <f>AW571+CW571</f>
        <v>0</v>
      </c>
      <c r="CY571" s="346">
        <f>AX571+CX571</f>
        <v>0</v>
      </c>
      <c r="CZ571" s="346">
        <f>AY571+CY571</f>
        <v>0</v>
      </c>
      <c r="DA571" s="50"/>
      <c r="DB571" s="94"/>
      <c r="DC571" s="95" t="s">
        <v>109</v>
      </c>
      <c r="DD571" s="96"/>
      <c r="DE571" s="316" t="s">
        <v>22</v>
      </c>
      <c r="DF571" s="257"/>
      <c r="DG571" s="50"/>
    </row>
    <row r="572" spans="1:111" s="14" customFormat="1" ht="15" customHeight="1">
      <c r="A572" s="50"/>
      <c r="B572" s="94"/>
      <c r="C572" s="95"/>
      <c r="D572" s="96"/>
      <c r="E572" s="316" t="s">
        <v>140</v>
      </c>
      <c r="F572" s="69"/>
      <c r="G572" s="86"/>
      <c r="H572" s="81"/>
      <c r="I572" s="86"/>
      <c r="J572" s="81"/>
      <c r="K572" s="86"/>
      <c r="L572" s="81"/>
      <c r="M572" s="77"/>
      <c r="N572" s="66"/>
      <c r="O572" s="74"/>
      <c r="P572" s="66"/>
      <c r="Q572" s="74"/>
      <c r="R572" s="50"/>
      <c r="S572" s="94"/>
      <c r="T572" s="95"/>
      <c r="U572" s="96"/>
      <c r="V572" s="316" t="s">
        <v>140</v>
      </c>
      <c r="W572" s="69"/>
      <c r="X572" s="86"/>
      <c r="Y572" s="81"/>
      <c r="Z572" s="86"/>
      <c r="AA572" s="81"/>
      <c r="AB572" s="86"/>
      <c r="AC572" s="81"/>
      <c r="AD572" s="77"/>
      <c r="AE572" s="66"/>
      <c r="AF572" s="74"/>
      <c r="AG572" s="66"/>
      <c r="AH572" s="74"/>
      <c r="AI572" s="50"/>
      <c r="AJ572" s="94"/>
      <c r="AK572" s="95"/>
      <c r="AL572" s="96"/>
      <c r="AM572" s="316" t="s">
        <v>140</v>
      </c>
      <c r="AN572" s="257"/>
      <c r="AO572" s="343"/>
      <c r="AP572" s="343"/>
      <c r="AQ572" s="343"/>
      <c r="AR572" s="343"/>
      <c r="AS572" s="343"/>
      <c r="AT572" s="343"/>
      <c r="AU572" s="257"/>
      <c r="AV572" s="346"/>
      <c r="AW572" s="346"/>
      <c r="AX572" s="346"/>
      <c r="AY572" s="346"/>
      <c r="AZ572" s="50"/>
      <c r="BA572" s="268"/>
      <c r="BB572" s="48"/>
      <c r="BC572" s="94"/>
      <c r="BD572" s="95"/>
      <c r="BE572" s="96"/>
      <c r="BF572" s="316" t="s">
        <v>140</v>
      </c>
      <c r="BG572" s="257">
        <f t="shared" si="2017"/>
        <v>0</v>
      </c>
      <c r="BH572" s="343">
        <f>G572+BG572</f>
        <v>0</v>
      </c>
      <c r="BI572" s="343">
        <f>H572+BH572</f>
        <v>0</v>
      </c>
      <c r="BJ572" s="343">
        <f>I572+BI572</f>
        <v>0</v>
      </c>
      <c r="BK572" s="343">
        <f>J572+BJ572</f>
        <v>0</v>
      </c>
      <c r="BL572" s="343">
        <f>K572+BK572</f>
        <v>0</v>
      </c>
      <c r="BM572" s="343">
        <f>L572+BL572</f>
        <v>0</v>
      </c>
      <c r="BN572" s="257">
        <f>M572+BM572</f>
        <v>0</v>
      </c>
      <c r="BO572" s="346">
        <f>N572+BN572</f>
        <v>0</v>
      </c>
      <c r="BP572" s="346">
        <f>O572+BO572</f>
        <v>0</v>
      </c>
      <c r="BQ572" s="346">
        <f>P572+BP572</f>
        <v>0</v>
      </c>
      <c r="BR572" s="346">
        <f>Q572+BQ572</f>
        <v>0</v>
      </c>
      <c r="BS572" s="50"/>
      <c r="BT572" s="94"/>
      <c r="BU572" s="95"/>
      <c r="BV572" s="96"/>
      <c r="BW572" s="316" t="s">
        <v>140</v>
      </c>
      <c r="BX572" s="257">
        <f t="shared" si="2018"/>
        <v>0</v>
      </c>
      <c r="BY572" s="343">
        <f>X572+BX572</f>
        <v>0</v>
      </c>
      <c r="BZ572" s="343">
        <f>Y572+BY572</f>
        <v>0</v>
      </c>
      <c r="CA572" s="343">
        <f>Z572+BZ572</f>
        <v>0</v>
      </c>
      <c r="CB572" s="343">
        <f>AA572+CA572</f>
        <v>0</v>
      </c>
      <c r="CC572" s="343">
        <f>AB572+CB572</f>
        <v>0</v>
      </c>
      <c r="CD572" s="343">
        <f>AC572+CC572</f>
        <v>0</v>
      </c>
      <c r="CE572" s="257">
        <f>AD572+CD572</f>
        <v>0</v>
      </c>
      <c r="CF572" s="346">
        <f>AE572+CE572</f>
        <v>0</v>
      </c>
      <c r="CG572" s="346">
        <f>AF572+CF572</f>
        <v>0</v>
      </c>
      <c r="CH572" s="346">
        <f>AG572+CG572</f>
        <v>0</v>
      </c>
      <c r="CI572" s="346">
        <f>AH572+CH572</f>
        <v>0</v>
      </c>
      <c r="CJ572" s="50"/>
      <c r="CK572" s="94"/>
      <c r="CL572" s="95"/>
      <c r="CM572" s="96"/>
      <c r="CN572" s="316" t="s">
        <v>140</v>
      </c>
      <c r="CO572" s="257">
        <f t="shared" si="2019"/>
        <v>0</v>
      </c>
      <c r="CP572" s="343">
        <f>AO572+CO572</f>
        <v>0</v>
      </c>
      <c r="CQ572" s="343">
        <f>AP572+CP572</f>
        <v>0</v>
      </c>
      <c r="CR572" s="343">
        <f>AQ572+CQ572</f>
        <v>0</v>
      </c>
      <c r="CS572" s="343">
        <f>AR572+CR572</f>
        <v>0</v>
      </c>
      <c r="CT572" s="343">
        <f>AS572+CS572</f>
        <v>0</v>
      </c>
      <c r="CU572" s="343">
        <f>AT572+CT572</f>
        <v>0</v>
      </c>
      <c r="CV572" s="257">
        <f>AU572+CU572</f>
        <v>0</v>
      </c>
      <c r="CW572" s="346">
        <f>AV572+CV572</f>
        <v>0</v>
      </c>
      <c r="CX572" s="346">
        <f>AW572+CW572</f>
        <v>0</v>
      </c>
      <c r="CY572" s="346">
        <f>AX572+CX572</f>
        <v>0</v>
      </c>
      <c r="CZ572" s="346">
        <f>AY572+CY572</f>
        <v>0</v>
      </c>
      <c r="DA572" s="50"/>
      <c r="DB572" s="94"/>
      <c r="DC572" s="95"/>
      <c r="DD572" s="96"/>
      <c r="DE572" s="316" t="s">
        <v>140</v>
      </c>
      <c r="DF572" s="257"/>
      <c r="DG572" s="50"/>
    </row>
    <row r="573" spans="1:111" s="14" customFormat="1" ht="15" customHeight="1">
      <c r="A573" s="50"/>
      <c r="B573" s="94"/>
      <c r="C573" s="95"/>
      <c r="D573" s="96"/>
      <c r="E573" s="316" t="s">
        <v>249</v>
      </c>
      <c r="F573" s="69">
        <f t="shared" si="1992"/>
        <v>0</v>
      </c>
      <c r="G573" s="86">
        <f t="shared" si="1992"/>
        <v>0</v>
      </c>
      <c r="H573" s="81">
        <f t="shared" si="1992"/>
        <v>0</v>
      </c>
      <c r="I573" s="86">
        <f t="shared" si="1992"/>
        <v>0</v>
      </c>
      <c r="J573" s="81">
        <f t="shared" si="1992"/>
        <v>0</v>
      </c>
      <c r="K573" s="86">
        <f t="shared" si="1992"/>
        <v>0</v>
      </c>
      <c r="L573" s="81">
        <f t="shared" si="1992"/>
        <v>0</v>
      </c>
      <c r="M573" s="77">
        <f t="shared" si="1992"/>
        <v>0</v>
      </c>
      <c r="N573" s="66">
        <f t="shared" si="1992"/>
        <v>0</v>
      </c>
      <c r="O573" s="74">
        <f t="shared" si="1992"/>
        <v>0</v>
      </c>
      <c r="P573" s="66">
        <f t="shared" si="1992"/>
        <v>0</v>
      </c>
      <c r="Q573" s="74">
        <f t="shared" si="1992"/>
        <v>0</v>
      </c>
      <c r="R573" s="50"/>
      <c r="S573" s="94"/>
      <c r="T573" s="95"/>
      <c r="U573" s="96"/>
      <c r="V573" s="316" t="s">
        <v>249</v>
      </c>
      <c r="W573" s="69">
        <f t="shared" ref="W573:AH573" si="2020">IF(W571=0,0,W572/W571)</f>
        <v>0</v>
      </c>
      <c r="X573" s="86">
        <f t="shared" si="2020"/>
        <v>0</v>
      </c>
      <c r="Y573" s="81">
        <f t="shared" si="2020"/>
        <v>0</v>
      </c>
      <c r="Z573" s="86">
        <f t="shared" si="2020"/>
        <v>0</v>
      </c>
      <c r="AA573" s="81">
        <f t="shared" si="2020"/>
        <v>0</v>
      </c>
      <c r="AB573" s="86">
        <f t="shared" si="2020"/>
        <v>0</v>
      </c>
      <c r="AC573" s="81">
        <f t="shared" si="2020"/>
        <v>0</v>
      </c>
      <c r="AD573" s="77">
        <f t="shared" si="2020"/>
        <v>0</v>
      </c>
      <c r="AE573" s="66">
        <f t="shared" si="2020"/>
        <v>0</v>
      </c>
      <c r="AF573" s="74">
        <f t="shared" si="2020"/>
        <v>0</v>
      </c>
      <c r="AG573" s="66">
        <f t="shared" si="2020"/>
        <v>0</v>
      </c>
      <c r="AH573" s="74">
        <f t="shared" si="2020"/>
        <v>0</v>
      </c>
      <c r="AI573" s="50"/>
      <c r="AJ573" s="94"/>
      <c r="AK573" s="95"/>
      <c r="AL573" s="96"/>
      <c r="AM573" s="316" t="s">
        <v>249</v>
      </c>
      <c r="AN573" s="257">
        <f t="shared" ref="AN573:AY573" si="2021">IF(AN571=0,0,AN572/AN571)</f>
        <v>0</v>
      </c>
      <c r="AO573" s="343">
        <f t="shared" si="2021"/>
        <v>0</v>
      </c>
      <c r="AP573" s="343">
        <f t="shared" si="2021"/>
        <v>0</v>
      </c>
      <c r="AQ573" s="343">
        <f t="shared" si="2021"/>
        <v>0</v>
      </c>
      <c r="AR573" s="343">
        <f t="shared" si="2021"/>
        <v>0</v>
      </c>
      <c r="AS573" s="343">
        <f t="shared" si="2021"/>
        <v>0</v>
      </c>
      <c r="AT573" s="343">
        <f t="shared" si="2021"/>
        <v>0</v>
      </c>
      <c r="AU573" s="257">
        <f t="shared" si="2021"/>
        <v>0</v>
      </c>
      <c r="AV573" s="346">
        <f t="shared" si="2021"/>
        <v>0</v>
      </c>
      <c r="AW573" s="346">
        <f t="shared" si="2021"/>
        <v>0</v>
      </c>
      <c r="AX573" s="346">
        <f t="shared" si="2021"/>
        <v>0</v>
      </c>
      <c r="AY573" s="346">
        <f t="shared" si="2021"/>
        <v>0</v>
      </c>
      <c r="AZ573" s="50"/>
      <c r="BA573" s="268"/>
      <c r="BB573" s="48"/>
      <c r="BC573" s="94"/>
      <c r="BD573" s="95"/>
      <c r="BE573" s="96"/>
      <c r="BF573" s="316" t="s">
        <v>249</v>
      </c>
      <c r="BG573" s="257">
        <f t="shared" ref="BG573:BR573" si="2022">IF(BG571=0,0,BG572/BG571)</f>
        <v>0</v>
      </c>
      <c r="BH573" s="343">
        <f t="shared" si="2022"/>
        <v>0</v>
      </c>
      <c r="BI573" s="343">
        <f t="shared" si="2022"/>
        <v>0</v>
      </c>
      <c r="BJ573" s="343">
        <f t="shared" si="2022"/>
        <v>0</v>
      </c>
      <c r="BK573" s="343">
        <f t="shared" si="2022"/>
        <v>0</v>
      </c>
      <c r="BL573" s="343">
        <f t="shared" si="2022"/>
        <v>0</v>
      </c>
      <c r="BM573" s="343">
        <f t="shared" si="2022"/>
        <v>0</v>
      </c>
      <c r="BN573" s="257">
        <f t="shared" si="2022"/>
        <v>0</v>
      </c>
      <c r="BO573" s="346">
        <f t="shared" si="2022"/>
        <v>0</v>
      </c>
      <c r="BP573" s="346">
        <f t="shared" si="2022"/>
        <v>0</v>
      </c>
      <c r="BQ573" s="346">
        <f t="shared" si="2022"/>
        <v>0</v>
      </c>
      <c r="BR573" s="346">
        <f t="shared" si="2022"/>
        <v>0</v>
      </c>
      <c r="BS573" s="50"/>
      <c r="BT573" s="94"/>
      <c r="BU573" s="95"/>
      <c r="BV573" s="96"/>
      <c r="BW573" s="316" t="s">
        <v>249</v>
      </c>
      <c r="BX573" s="257">
        <f t="shared" ref="BX573:CI573" si="2023">IF(BX571=0,0,BX572/BX571)</f>
        <v>0</v>
      </c>
      <c r="BY573" s="343">
        <f t="shared" si="2023"/>
        <v>0</v>
      </c>
      <c r="BZ573" s="343">
        <f t="shared" si="2023"/>
        <v>0</v>
      </c>
      <c r="CA573" s="343">
        <f t="shared" si="2023"/>
        <v>0</v>
      </c>
      <c r="CB573" s="343">
        <f t="shared" si="2023"/>
        <v>0</v>
      </c>
      <c r="CC573" s="343">
        <f t="shared" si="2023"/>
        <v>0</v>
      </c>
      <c r="CD573" s="343">
        <f t="shared" si="2023"/>
        <v>0</v>
      </c>
      <c r="CE573" s="257">
        <f t="shared" si="2023"/>
        <v>0</v>
      </c>
      <c r="CF573" s="346">
        <f t="shared" si="2023"/>
        <v>0</v>
      </c>
      <c r="CG573" s="346">
        <f t="shared" si="2023"/>
        <v>0</v>
      </c>
      <c r="CH573" s="346">
        <f t="shared" si="2023"/>
        <v>0</v>
      </c>
      <c r="CI573" s="346">
        <f t="shared" si="2023"/>
        <v>0</v>
      </c>
      <c r="CJ573" s="50"/>
      <c r="CK573" s="94"/>
      <c r="CL573" s="95"/>
      <c r="CM573" s="96"/>
      <c r="CN573" s="316" t="s">
        <v>249</v>
      </c>
      <c r="CO573" s="257">
        <f t="shared" ref="CO573:CZ573" si="2024">IF(CO571=0,0,CO572/CO571)</f>
        <v>0</v>
      </c>
      <c r="CP573" s="343">
        <f t="shared" si="2024"/>
        <v>0</v>
      </c>
      <c r="CQ573" s="343">
        <f t="shared" si="2024"/>
        <v>0</v>
      </c>
      <c r="CR573" s="343">
        <f t="shared" si="2024"/>
        <v>0</v>
      </c>
      <c r="CS573" s="343">
        <f t="shared" si="2024"/>
        <v>0</v>
      </c>
      <c r="CT573" s="343">
        <f t="shared" si="2024"/>
        <v>0</v>
      </c>
      <c r="CU573" s="343">
        <f t="shared" si="2024"/>
        <v>0</v>
      </c>
      <c r="CV573" s="257">
        <f t="shared" si="2024"/>
        <v>0</v>
      </c>
      <c r="CW573" s="346">
        <f t="shared" si="2024"/>
        <v>0</v>
      </c>
      <c r="CX573" s="346">
        <f t="shared" si="2024"/>
        <v>0</v>
      </c>
      <c r="CY573" s="346">
        <f t="shared" si="2024"/>
        <v>0</v>
      </c>
      <c r="CZ573" s="346">
        <f t="shared" si="2024"/>
        <v>0</v>
      </c>
      <c r="DA573" s="50"/>
      <c r="DB573" s="94"/>
      <c r="DC573" s="95"/>
      <c r="DD573" s="96"/>
      <c r="DE573" s="316" t="s">
        <v>249</v>
      </c>
      <c r="DF573" s="257">
        <f t="shared" ref="DF573" si="2025">IF(DF571=0,0,DF572/DF571)</f>
        <v>0</v>
      </c>
      <c r="DG573" s="50"/>
    </row>
    <row r="574" spans="1:111" s="14" customFormat="1" ht="15" customHeight="1">
      <c r="A574" s="50"/>
      <c r="B574" s="94"/>
      <c r="C574" s="95" t="s">
        <v>110</v>
      </c>
      <c r="D574" s="96"/>
      <c r="E574" s="316" t="s">
        <v>22</v>
      </c>
      <c r="F574" s="69"/>
      <c r="G574" s="77"/>
      <c r="H574" s="69"/>
      <c r="I574" s="77"/>
      <c r="J574" s="69"/>
      <c r="K574" s="77"/>
      <c r="L574" s="69"/>
      <c r="M574" s="77"/>
      <c r="N574" s="67"/>
      <c r="O574" s="75"/>
      <c r="P574" s="67"/>
      <c r="Q574" s="75"/>
      <c r="R574" s="50"/>
      <c r="S574" s="94"/>
      <c r="T574" s="95" t="s">
        <v>110</v>
      </c>
      <c r="U574" s="96"/>
      <c r="V574" s="316" t="s">
        <v>22</v>
      </c>
      <c r="W574" s="69"/>
      <c r="X574" s="77"/>
      <c r="Y574" s="69"/>
      <c r="Z574" s="77"/>
      <c r="AA574" s="69"/>
      <c r="AB574" s="77"/>
      <c r="AC574" s="69"/>
      <c r="AD574" s="77"/>
      <c r="AE574" s="67"/>
      <c r="AF574" s="75"/>
      <c r="AG574" s="67"/>
      <c r="AH574" s="75"/>
      <c r="AI574" s="50"/>
      <c r="AJ574" s="94"/>
      <c r="AK574" s="95" t="s">
        <v>110</v>
      </c>
      <c r="AL574" s="96"/>
      <c r="AM574" s="316" t="s">
        <v>22</v>
      </c>
      <c r="AN574" s="257"/>
      <c r="AO574" s="257"/>
      <c r="AP574" s="257"/>
      <c r="AQ574" s="257"/>
      <c r="AR574" s="257"/>
      <c r="AS574" s="257"/>
      <c r="AT574" s="257"/>
      <c r="AU574" s="257"/>
      <c r="AV574" s="258"/>
      <c r="AW574" s="258"/>
      <c r="AX574" s="258"/>
      <c r="AY574" s="258"/>
      <c r="AZ574" s="50"/>
      <c r="BA574" s="268"/>
      <c r="BB574" s="48"/>
      <c r="BC574" s="94"/>
      <c r="BD574" s="95" t="s">
        <v>110</v>
      </c>
      <c r="BE574" s="96"/>
      <c r="BF574" s="316" t="s">
        <v>22</v>
      </c>
      <c r="BG574" s="257">
        <f t="shared" ref="BG574:BG575" si="2026">F574</f>
        <v>0</v>
      </c>
      <c r="BH574" s="257">
        <f>G574+BG574</f>
        <v>0</v>
      </c>
      <c r="BI574" s="257">
        <f>H574+BH574</f>
        <v>0</v>
      </c>
      <c r="BJ574" s="257">
        <f>I574+BI574</f>
        <v>0</v>
      </c>
      <c r="BK574" s="257">
        <f>J574+BJ574</f>
        <v>0</v>
      </c>
      <c r="BL574" s="257">
        <f>K574+BK574</f>
        <v>0</v>
      </c>
      <c r="BM574" s="257">
        <f>L574+BL574</f>
        <v>0</v>
      </c>
      <c r="BN574" s="257">
        <f>M574+BM574</f>
        <v>0</v>
      </c>
      <c r="BO574" s="258">
        <f>N574+BN574</f>
        <v>0</v>
      </c>
      <c r="BP574" s="258">
        <f>O574+BO574</f>
        <v>0</v>
      </c>
      <c r="BQ574" s="258">
        <f>P574+BP574</f>
        <v>0</v>
      </c>
      <c r="BR574" s="258">
        <f>Q574+BQ574</f>
        <v>0</v>
      </c>
      <c r="BS574" s="50"/>
      <c r="BT574" s="94"/>
      <c r="BU574" s="95" t="s">
        <v>110</v>
      </c>
      <c r="BV574" s="96"/>
      <c r="BW574" s="316" t="s">
        <v>22</v>
      </c>
      <c r="BX574" s="257">
        <f t="shared" ref="BX574:BX575" si="2027">W574</f>
        <v>0</v>
      </c>
      <c r="BY574" s="257">
        <f>X574+BX574</f>
        <v>0</v>
      </c>
      <c r="BZ574" s="257">
        <f>Y574+BY574</f>
        <v>0</v>
      </c>
      <c r="CA574" s="257">
        <f>Z574+BZ574</f>
        <v>0</v>
      </c>
      <c r="CB574" s="257">
        <f>AA574+CA574</f>
        <v>0</v>
      </c>
      <c r="CC574" s="257">
        <f>AB574+CB574</f>
        <v>0</v>
      </c>
      <c r="CD574" s="257">
        <f>AC574+CC574</f>
        <v>0</v>
      </c>
      <c r="CE574" s="257">
        <f>AD574+CD574</f>
        <v>0</v>
      </c>
      <c r="CF574" s="258">
        <f>AE574+CE574</f>
        <v>0</v>
      </c>
      <c r="CG574" s="258">
        <f>AF574+CF574</f>
        <v>0</v>
      </c>
      <c r="CH574" s="258">
        <f>AG574+CG574</f>
        <v>0</v>
      </c>
      <c r="CI574" s="258">
        <f>AH574+CH574</f>
        <v>0</v>
      </c>
      <c r="CJ574" s="50"/>
      <c r="CK574" s="94"/>
      <c r="CL574" s="95" t="s">
        <v>110</v>
      </c>
      <c r="CM574" s="96"/>
      <c r="CN574" s="316" t="s">
        <v>22</v>
      </c>
      <c r="CO574" s="257">
        <f t="shared" ref="CO574:CO575" si="2028">AN574</f>
        <v>0</v>
      </c>
      <c r="CP574" s="257">
        <f>AO574+CO574</f>
        <v>0</v>
      </c>
      <c r="CQ574" s="257">
        <f>AP574+CP574</f>
        <v>0</v>
      </c>
      <c r="CR574" s="257">
        <f>AQ574+CQ574</f>
        <v>0</v>
      </c>
      <c r="CS574" s="257">
        <f>AR574+CR574</f>
        <v>0</v>
      </c>
      <c r="CT574" s="257">
        <f>AS574+CS574</f>
        <v>0</v>
      </c>
      <c r="CU574" s="257">
        <f>AT574+CT574</f>
        <v>0</v>
      </c>
      <c r="CV574" s="257">
        <f>AU574+CU574</f>
        <v>0</v>
      </c>
      <c r="CW574" s="258">
        <f>AV574+CV574</f>
        <v>0</v>
      </c>
      <c r="CX574" s="258">
        <f>AW574+CW574</f>
        <v>0</v>
      </c>
      <c r="CY574" s="258">
        <f>AX574+CX574</f>
        <v>0</v>
      </c>
      <c r="CZ574" s="258">
        <f>AY574+CY574</f>
        <v>0</v>
      </c>
      <c r="DA574" s="50"/>
      <c r="DB574" s="94"/>
      <c r="DC574" s="95" t="s">
        <v>110</v>
      </c>
      <c r="DD574" s="96"/>
      <c r="DE574" s="316" t="s">
        <v>22</v>
      </c>
      <c r="DF574" s="257"/>
      <c r="DG574" s="50"/>
    </row>
    <row r="575" spans="1:111" s="14" customFormat="1" ht="15" customHeight="1">
      <c r="A575" s="50"/>
      <c r="B575" s="94"/>
      <c r="C575" s="95"/>
      <c r="D575" s="96"/>
      <c r="E575" s="316" t="s">
        <v>140</v>
      </c>
      <c r="F575" s="69"/>
      <c r="G575" s="77"/>
      <c r="H575" s="69"/>
      <c r="I575" s="77"/>
      <c r="J575" s="69"/>
      <c r="K575" s="77"/>
      <c r="L575" s="69"/>
      <c r="M575" s="77"/>
      <c r="N575" s="67"/>
      <c r="O575" s="75"/>
      <c r="P575" s="67"/>
      <c r="Q575" s="75"/>
      <c r="R575" s="50"/>
      <c r="S575" s="94"/>
      <c r="T575" s="95"/>
      <c r="U575" s="96"/>
      <c r="V575" s="316" t="s">
        <v>140</v>
      </c>
      <c r="W575" s="69"/>
      <c r="X575" s="77"/>
      <c r="Y575" s="69"/>
      <c r="Z575" s="77"/>
      <c r="AA575" s="69"/>
      <c r="AB575" s="77"/>
      <c r="AC575" s="69"/>
      <c r="AD575" s="77"/>
      <c r="AE575" s="67"/>
      <c r="AF575" s="75"/>
      <c r="AG575" s="67"/>
      <c r="AH575" s="75"/>
      <c r="AI575" s="50"/>
      <c r="AJ575" s="94"/>
      <c r="AK575" s="95"/>
      <c r="AL575" s="96"/>
      <c r="AM575" s="316" t="s">
        <v>140</v>
      </c>
      <c r="AN575" s="257"/>
      <c r="AO575" s="257"/>
      <c r="AP575" s="257"/>
      <c r="AQ575" s="257"/>
      <c r="AR575" s="257"/>
      <c r="AS575" s="257"/>
      <c r="AT575" s="257"/>
      <c r="AU575" s="257"/>
      <c r="AV575" s="258"/>
      <c r="AW575" s="258"/>
      <c r="AX575" s="258"/>
      <c r="AY575" s="258"/>
      <c r="AZ575" s="50"/>
      <c r="BA575" s="268"/>
      <c r="BB575" s="48"/>
      <c r="BC575" s="94"/>
      <c r="BD575" s="95"/>
      <c r="BE575" s="96"/>
      <c r="BF575" s="316" t="s">
        <v>140</v>
      </c>
      <c r="BG575" s="257">
        <f t="shared" si="2026"/>
        <v>0</v>
      </c>
      <c r="BH575" s="257">
        <f>G575+BG575</f>
        <v>0</v>
      </c>
      <c r="BI575" s="257">
        <f>H575+BH575</f>
        <v>0</v>
      </c>
      <c r="BJ575" s="257">
        <f>I575+BI575</f>
        <v>0</v>
      </c>
      <c r="BK575" s="257">
        <f>J575+BJ575</f>
        <v>0</v>
      </c>
      <c r="BL575" s="257">
        <f>K575+BK575</f>
        <v>0</v>
      </c>
      <c r="BM575" s="257">
        <f>L575+BL575</f>
        <v>0</v>
      </c>
      <c r="BN575" s="257">
        <f>M575+BM575</f>
        <v>0</v>
      </c>
      <c r="BO575" s="258">
        <f>N575+BN575</f>
        <v>0</v>
      </c>
      <c r="BP575" s="258">
        <f>O575+BO575</f>
        <v>0</v>
      </c>
      <c r="BQ575" s="258">
        <f>P575+BP575</f>
        <v>0</v>
      </c>
      <c r="BR575" s="258">
        <f>Q575+BQ575</f>
        <v>0</v>
      </c>
      <c r="BS575" s="50"/>
      <c r="BT575" s="94"/>
      <c r="BU575" s="95"/>
      <c r="BV575" s="96"/>
      <c r="BW575" s="316" t="s">
        <v>140</v>
      </c>
      <c r="BX575" s="257">
        <f t="shared" si="2027"/>
        <v>0</v>
      </c>
      <c r="BY575" s="257">
        <f>X575+BX575</f>
        <v>0</v>
      </c>
      <c r="BZ575" s="257">
        <f>Y575+BY575</f>
        <v>0</v>
      </c>
      <c r="CA575" s="257">
        <f>Z575+BZ575</f>
        <v>0</v>
      </c>
      <c r="CB575" s="257">
        <f>AA575+CA575</f>
        <v>0</v>
      </c>
      <c r="CC575" s="257">
        <f>AB575+CB575</f>
        <v>0</v>
      </c>
      <c r="CD575" s="257">
        <f>AC575+CC575</f>
        <v>0</v>
      </c>
      <c r="CE575" s="257">
        <f>AD575+CD575</f>
        <v>0</v>
      </c>
      <c r="CF575" s="258">
        <f>AE575+CE575</f>
        <v>0</v>
      </c>
      <c r="CG575" s="258">
        <f>AF575+CF575</f>
        <v>0</v>
      </c>
      <c r="CH575" s="258">
        <f>AG575+CG575</f>
        <v>0</v>
      </c>
      <c r="CI575" s="258">
        <f>AH575+CH575</f>
        <v>0</v>
      </c>
      <c r="CJ575" s="50"/>
      <c r="CK575" s="94"/>
      <c r="CL575" s="95"/>
      <c r="CM575" s="96"/>
      <c r="CN575" s="316" t="s">
        <v>140</v>
      </c>
      <c r="CO575" s="257">
        <f t="shared" si="2028"/>
        <v>0</v>
      </c>
      <c r="CP575" s="257">
        <f>AO575+CO575</f>
        <v>0</v>
      </c>
      <c r="CQ575" s="257">
        <f>AP575+CP575</f>
        <v>0</v>
      </c>
      <c r="CR575" s="257">
        <f>AQ575+CQ575</f>
        <v>0</v>
      </c>
      <c r="CS575" s="257">
        <f>AR575+CR575</f>
        <v>0</v>
      </c>
      <c r="CT575" s="257">
        <f>AS575+CS575</f>
        <v>0</v>
      </c>
      <c r="CU575" s="257">
        <f>AT575+CT575</f>
        <v>0</v>
      </c>
      <c r="CV575" s="257">
        <f>AU575+CU575</f>
        <v>0</v>
      </c>
      <c r="CW575" s="258">
        <f>AV575+CV575</f>
        <v>0</v>
      </c>
      <c r="CX575" s="258">
        <f>AW575+CW575</f>
        <v>0</v>
      </c>
      <c r="CY575" s="258">
        <f>AX575+CX575</f>
        <v>0</v>
      </c>
      <c r="CZ575" s="258">
        <f>AY575+CY575</f>
        <v>0</v>
      </c>
      <c r="DA575" s="50"/>
      <c r="DB575" s="94"/>
      <c r="DC575" s="95"/>
      <c r="DD575" s="96"/>
      <c r="DE575" s="316" t="s">
        <v>140</v>
      </c>
      <c r="DF575" s="257"/>
      <c r="DG575" s="50"/>
    </row>
    <row r="576" spans="1:111" s="14" customFormat="1" ht="15" customHeight="1">
      <c r="A576" s="50"/>
      <c r="B576" s="94"/>
      <c r="C576" s="95"/>
      <c r="D576" s="96"/>
      <c r="E576" s="316" t="s">
        <v>249</v>
      </c>
      <c r="F576" s="69">
        <f t="shared" si="1992"/>
        <v>0</v>
      </c>
      <c r="G576" s="77">
        <f t="shared" si="1992"/>
        <v>0</v>
      </c>
      <c r="H576" s="69">
        <f t="shared" si="1992"/>
        <v>0</v>
      </c>
      <c r="I576" s="77">
        <f t="shared" si="1992"/>
        <v>0</v>
      </c>
      <c r="J576" s="69">
        <f t="shared" si="1992"/>
        <v>0</v>
      </c>
      <c r="K576" s="77">
        <f t="shared" si="1992"/>
        <v>0</v>
      </c>
      <c r="L576" s="69">
        <f t="shared" si="1992"/>
        <v>0</v>
      </c>
      <c r="M576" s="77">
        <f t="shared" si="1992"/>
        <v>0</v>
      </c>
      <c r="N576" s="67">
        <f t="shared" si="1992"/>
        <v>0</v>
      </c>
      <c r="O576" s="75">
        <f t="shared" si="1992"/>
        <v>0</v>
      </c>
      <c r="P576" s="67">
        <f t="shared" si="1992"/>
        <v>0</v>
      </c>
      <c r="Q576" s="75">
        <f t="shared" si="1992"/>
        <v>0</v>
      </c>
      <c r="R576" s="50"/>
      <c r="S576" s="94"/>
      <c r="T576" s="95"/>
      <c r="U576" s="96"/>
      <c r="V576" s="316" t="s">
        <v>249</v>
      </c>
      <c r="W576" s="69">
        <f t="shared" ref="W576:AH576" si="2029">IF(W574=0,0,W575/W574)</f>
        <v>0</v>
      </c>
      <c r="X576" s="77">
        <f t="shared" si="2029"/>
        <v>0</v>
      </c>
      <c r="Y576" s="69">
        <f t="shared" si="2029"/>
        <v>0</v>
      </c>
      <c r="Z576" s="77">
        <f t="shared" si="2029"/>
        <v>0</v>
      </c>
      <c r="AA576" s="69">
        <f t="shared" si="2029"/>
        <v>0</v>
      </c>
      <c r="AB576" s="77">
        <f t="shared" si="2029"/>
        <v>0</v>
      </c>
      <c r="AC576" s="69">
        <f t="shared" si="2029"/>
        <v>0</v>
      </c>
      <c r="AD576" s="77">
        <f t="shared" si="2029"/>
        <v>0</v>
      </c>
      <c r="AE576" s="67">
        <f t="shared" si="2029"/>
        <v>0</v>
      </c>
      <c r="AF576" s="75">
        <f t="shared" si="2029"/>
        <v>0</v>
      </c>
      <c r="AG576" s="67">
        <f t="shared" si="2029"/>
        <v>0</v>
      </c>
      <c r="AH576" s="75">
        <f t="shared" si="2029"/>
        <v>0</v>
      </c>
      <c r="AI576" s="50"/>
      <c r="AJ576" s="94"/>
      <c r="AK576" s="95"/>
      <c r="AL576" s="96"/>
      <c r="AM576" s="316" t="s">
        <v>249</v>
      </c>
      <c r="AN576" s="257">
        <f t="shared" ref="AN576:AY576" si="2030">IF(AN574=0,0,AN575/AN574)</f>
        <v>0</v>
      </c>
      <c r="AO576" s="257">
        <f t="shared" si="2030"/>
        <v>0</v>
      </c>
      <c r="AP576" s="257">
        <f t="shared" si="2030"/>
        <v>0</v>
      </c>
      <c r="AQ576" s="257">
        <f t="shared" si="2030"/>
        <v>0</v>
      </c>
      <c r="AR576" s="257">
        <f t="shared" si="2030"/>
        <v>0</v>
      </c>
      <c r="AS576" s="257">
        <f t="shared" si="2030"/>
        <v>0</v>
      </c>
      <c r="AT576" s="257">
        <f t="shared" si="2030"/>
        <v>0</v>
      </c>
      <c r="AU576" s="257">
        <f t="shared" si="2030"/>
        <v>0</v>
      </c>
      <c r="AV576" s="258">
        <f t="shared" si="2030"/>
        <v>0</v>
      </c>
      <c r="AW576" s="258">
        <f t="shared" si="2030"/>
        <v>0</v>
      </c>
      <c r="AX576" s="258">
        <f t="shared" si="2030"/>
        <v>0</v>
      </c>
      <c r="AY576" s="258">
        <f t="shared" si="2030"/>
        <v>0</v>
      </c>
      <c r="AZ576" s="50"/>
      <c r="BA576" s="268"/>
      <c r="BB576" s="48"/>
      <c r="BC576" s="94"/>
      <c r="BD576" s="95"/>
      <c r="BE576" s="96"/>
      <c r="BF576" s="316" t="s">
        <v>249</v>
      </c>
      <c r="BG576" s="257">
        <f t="shared" ref="BG576:BR576" si="2031">IF(BG574=0,0,BG575/BG574)</f>
        <v>0</v>
      </c>
      <c r="BH576" s="257">
        <f t="shared" si="2031"/>
        <v>0</v>
      </c>
      <c r="BI576" s="257">
        <f t="shared" si="2031"/>
        <v>0</v>
      </c>
      <c r="BJ576" s="257">
        <f t="shared" si="2031"/>
        <v>0</v>
      </c>
      <c r="BK576" s="257">
        <f t="shared" si="2031"/>
        <v>0</v>
      </c>
      <c r="BL576" s="257">
        <f t="shared" si="2031"/>
        <v>0</v>
      </c>
      <c r="BM576" s="257">
        <f t="shared" si="2031"/>
        <v>0</v>
      </c>
      <c r="BN576" s="257">
        <f t="shared" si="2031"/>
        <v>0</v>
      </c>
      <c r="BO576" s="258">
        <f t="shared" si="2031"/>
        <v>0</v>
      </c>
      <c r="BP576" s="258">
        <f t="shared" si="2031"/>
        <v>0</v>
      </c>
      <c r="BQ576" s="258">
        <f t="shared" si="2031"/>
        <v>0</v>
      </c>
      <c r="BR576" s="258">
        <f t="shared" si="2031"/>
        <v>0</v>
      </c>
      <c r="BS576" s="50"/>
      <c r="BT576" s="94"/>
      <c r="BU576" s="95"/>
      <c r="BV576" s="96"/>
      <c r="BW576" s="316" t="s">
        <v>249</v>
      </c>
      <c r="BX576" s="257">
        <f t="shared" ref="BX576:CI576" si="2032">IF(BX574=0,0,BX575/BX574)</f>
        <v>0</v>
      </c>
      <c r="BY576" s="257">
        <f t="shared" si="2032"/>
        <v>0</v>
      </c>
      <c r="BZ576" s="257">
        <f t="shared" si="2032"/>
        <v>0</v>
      </c>
      <c r="CA576" s="257">
        <f t="shared" si="2032"/>
        <v>0</v>
      </c>
      <c r="CB576" s="257">
        <f t="shared" si="2032"/>
        <v>0</v>
      </c>
      <c r="CC576" s="257">
        <f t="shared" si="2032"/>
        <v>0</v>
      </c>
      <c r="CD576" s="257">
        <f t="shared" si="2032"/>
        <v>0</v>
      </c>
      <c r="CE576" s="257">
        <f t="shared" si="2032"/>
        <v>0</v>
      </c>
      <c r="CF576" s="258">
        <f t="shared" si="2032"/>
        <v>0</v>
      </c>
      <c r="CG576" s="258">
        <f t="shared" si="2032"/>
        <v>0</v>
      </c>
      <c r="CH576" s="258">
        <f t="shared" si="2032"/>
        <v>0</v>
      </c>
      <c r="CI576" s="258">
        <f t="shared" si="2032"/>
        <v>0</v>
      </c>
      <c r="CJ576" s="50"/>
      <c r="CK576" s="94"/>
      <c r="CL576" s="95"/>
      <c r="CM576" s="96"/>
      <c r="CN576" s="316" t="s">
        <v>249</v>
      </c>
      <c r="CO576" s="257">
        <f t="shared" ref="CO576:CZ576" si="2033">IF(CO574=0,0,CO575/CO574)</f>
        <v>0</v>
      </c>
      <c r="CP576" s="257">
        <f t="shared" si="2033"/>
        <v>0</v>
      </c>
      <c r="CQ576" s="257">
        <f t="shared" si="2033"/>
        <v>0</v>
      </c>
      <c r="CR576" s="257">
        <f t="shared" si="2033"/>
        <v>0</v>
      </c>
      <c r="CS576" s="257">
        <f t="shared" si="2033"/>
        <v>0</v>
      </c>
      <c r="CT576" s="257">
        <f t="shared" si="2033"/>
        <v>0</v>
      </c>
      <c r="CU576" s="257">
        <f t="shared" si="2033"/>
        <v>0</v>
      </c>
      <c r="CV576" s="257">
        <f t="shared" si="2033"/>
        <v>0</v>
      </c>
      <c r="CW576" s="258">
        <f t="shared" si="2033"/>
        <v>0</v>
      </c>
      <c r="CX576" s="258">
        <f t="shared" si="2033"/>
        <v>0</v>
      </c>
      <c r="CY576" s="258">
        <f t="shared" si="2033"/>
        <v>0</v>
      </c>
      <c r="CZ576" s="258">
        <f t="shared" si="2033"/>
        <v>0</v>
      </c>
      <c r="DA576" s="50"/>
      <c r="DB576" s="94"/>
      <c r="DC576" s="95"/>
      <c r="DD576" s="96"/>
      <c r="DE576" s="316" t="s">
        <v>249</v>
      </c>
      <c r="DF576" s="257">
        <f t="shared" ref="DF576" si="2034">IF(DF574=0,0,DF575/DF574)</f>
        <v>0</v>
      </c>
      <c r="DG576" s="50"/>
    </row>
    <row r="577" spans="1:111" s="14" customFormat="1" ht="15" customHeight="1">
      <c r="A577" s="50"/>
      <c r="B577" s="94"/>
      <c r="C577" s="95" t="s">
        <v>111</v>
      </c>
      <c r="D577" s="96"/>
      <c r="E577" s="316" t="s">
        <v>22</v>
      </c>
      <c r="F577" s="69"/>
      <c r="G577" s="86"/>
      <c r="H577" s="81"/>
      <c r="I577" s="86"/>
      <c r="J577" s="81"/>
      <c r="K577" s="86"/>
      <c r="L577" s="81"/>
      <c r="M577" s="77"/>
      <c r="N577" s="66"/>
      <c r="O577" s="74"/>
      <c r="P577" s="66"/>
      <c r="Q577" s="74"/>
      <c r="R577" s="50"/>
      <c r="S577" s="94"/>
      <c r="T577" s="95" t="s">
        <v>111</v>
      </c>
      <c r="U577" s="96"/>
      <c r="V577" s="316" t="s">
        <v>22</v>
      </c>
      <c r="W577" s="69"/>
      <c r="X577" s="86"/>
      <c r="Y577" s="81"/>
      <c r="Z577" s="86"/>
      <c r="AA577" s="81"/>
      <c r="AB577" s="86"/>
      <c r="AC577" s="81"/>
      <c r="AD577" s="77"/>
      <c r="AE577" s="66"/>
      <c r="AF577" s="74"/>
      <c r="AG577" s="66"/>
      <c r="AH577" s="74"/>
      <c r="AI577" s="50"/>
      <c r="AJ577" s="94"/>
      <c r="AK577" s="95" t="s">
        <v>111</v>
      </c>
      <c r="AL577" s="96"/>
      <c r="AM577" s="316" t="s">
        <v>22</v>
      </c>
      <c r="AN577" s="257"/>
      <c r="AO577" s="343"/>
      <c r="AP577" s="343"/>
      <c r="AQ577" s="343"/>
      <c r="AR577" s="343"/>
      <c r="AS577" s="343"/>
      <c r="AT577" s="343"/>
      <c r="AU577" s="257"/>
      <c r="AV577" s="346"/>
      <c r="AW577" s="346"/>
      <c r="AX577" s="346"/>
      <c r="AY577" s="346"/>
      <c r="AZ577" s="50"/>
      <c r="BA577" s="268"/>
      <c r="BB577" s="48"/>
      <c r="BC577" s="94"/>
      <c r="BD577" s="95" t="s">
        <v>111</v>
      </c>
      <c r="BE577" s="96"/>
      <c r="BF577" s="316" t="s">
        <v>22</v>
      </c>
      <c r="BG577" s="257">
        <f t="shared" ref="BG577:BG578" si="2035">F577</f>
        <v>0</v>
      </c>
      <c r="BH577" s="343">
        <f>G577+BG577</f>
        <v>0</v>
      </c>
      <c r="BI577" s="343">
        <f>H577+BH577</f>
        <v>0</v>
      </c>
      <c r="BJ577" s="343">
        <f>I577+BI577</f>
        <v>0</v>
      </c>
      <c r="BK577" s="343">
        <f>J577+BJ577</f>
        <v>0</v>
      </c>
      <c r="BL577" s="343">
        <f>K577+BK577</f>
        <v>0</v>
      </c>
      <c r="BM577" s="343">
        <f>L577+BL577</f>
        <v>0</v>
      </c>
      <c r="BN577" s="257">
        <f>M577+BM577</f>
        <v>0</v>
      </c>
      <c r="BO577" s="346">
        <f>N577+BN577</f>
        <v>0</v>
      </c>
      <c r="BP577" s="346">
        <f>O577+BO577</f>
        <v>0</v>
      </c>
      <c r="BQ577" s="346">
        <f>P577+BP577</f>
        <v>0</v>
      </c>
      <c r="BR577" s="346">
        <f>Q577+BQ577</f>
        <v>0</v>
      </c>
      <c r="BS577" s="50"/>
      <c r="BT577" s="94"/>
      <c r="BU577" s="95" t="s">
        <v>111</v>
      </c>
      <c r="BV577" s="96"/>
      <c r="BW577" s="316" t="s">
        <v>22</v>
      </c>
      <c r="BX577" s="257">
        <f t="shared" ref="BX577:BX578" si="2036">W577</f>
        <v>0</v>
      </c>
      <c r="BY577" s="343">
        <f>X577+BX577</f>
        <v>0</v>
      </c>
      <c r="BZ577" s="343">
        <f>Y577+BY577</f>
        <v>0</v>
      </c>
      <c r="CA577" s="343">
        <f>Z577+BZ577</f>
        <v>0</v>
      </c>
      <c r="CB577" s="343">
        <f>AA577+CA577</f>
        <v>0</v>
      </c>
      <c r="CC577" s="343">
        <f>AB577+CB577</f>
        <v>0</v>
      </c>
      <c r="CD577" s="343">
        <f>AC577+CC577</f>
        <v>0</v>
      </c>
      <c r="CE577" s="257">
        <f>AD577+CD577</f>
        <v>0</v>
      </c>
      <c r="CF577" s="346">
        <f>AE577+CE577</f>
        <v>0</v>
      </c>
      <c r="CG577" s="346">
        <f>AF577+CF577</f>
        <v>0</v>
      </c>
      <c r="CH577" s="346">
        <f>AG577+CG577</f>
        <v>0</v>
      </c>
      <c r="CI577" s="346">
        <f>AH577+CH577</f>
        <v>0</v>
      </c>
      <c r="CJ577" s="50"/>
      <c r="CK577" s="94"/>
      <c r="CL577" s="95" t="s">
        <v>111</v>
      </c>
      <c r="CM577" s="96"/>
      <c r="CN577" s="316" t="s">
        <v>22</v>
      </c>
      <c r="CO577" s="257">
        <f t="shared" ref="CO577:CO578" si="2037">AN577</f>
        <v>0</v>
      </c>
      <c r="CP577" s="343">
        <f>AO577+CO577</f>
        <v>0</v>
      </c>
      <c r="CQ577" s="343">
        <f>AP577+CP577</f>
        <v>0</v>
      </c>
      <c r="CR577" s="343">
        <f>AQ577+CQ577</f>
        <v>0</v>
      </c>
      <c r="CS577" s="343">
        <f>AR577+CR577</f>
        <v>0</v>
      </c>
      <c r="CT577" s="343">
        <f>AS577+CS577</f>
        <v>0</v>
      </c>
      <c r="CU577" s="343">
        <f>AT577+CT577</f>
        <v>0</v>
      </c>
      <c r="CV577" s="257">
        <f>AU577+CU577</f>
        <v>0</v>
      </c>
      <c r="CW577" s="346">
        <f>AV577+CV577</f>
        <v>0</v>
      </c>
      <c r="CX577" s="346">
        <f>AW577+CW577</f>
        <v>0</v>
      </c>
      <c r="CY577" s="346">
        <f>AX577+CX577</f>
        <v>0</v>
      </c>
      <c r="CZ577" s="346">
        <f>AY577+CY577</f>
        <v>0</v>
      </c>
      <c r="DA577" s="50"/>
      <c r="DB577" s="94"/>
      <c r="DC577" s="95" t="s">
        <v>111</v>
      </c>
      <c r="DD577" s="96"/>
      <c r="DE577" s="316" t="s">
        <v>22</v>
      </c>
      <c r="DF577" s="257"/>
      <c r="DG577" s="50"/>
    </row>
    <row r="578" spans="1:111" s="14" customFormat="1" ht="15" customHeight="1">
      <c r="A578" s="50"/>
      <c r="B578" s="94"/>
      <c r="C578" s="95"/>
      <c r="D578" s="96"/>
      <c r="E578" s="316" t="s">
        <v>140</v>
      </c>
      <c r="F578" s="69"/>
      <c r="G578" s="86"/>
      <c r="H578" s="81"/>
      <c r="I578" s="86"/>
      <c r="J578" s="81"/>
      <c r="K578" s="86"/>
      <c r="L578" s="81"/>
      <c r="M578" s="77"/>
      <c r="N578" s="66"/>
      <c r="O578" s="74"/>
      <c r="P578" s="66"/>
      <c r="Q578" s="74"/>
      <c r="R578" s="50"/>
      <c r="S578" s="94"/>
      <c r="T578" s="95"/>
      <c r="U578" s="96"/>
      <c r="V578" s="316" t="s">
        <v>140</v>
      </c>
      <c r="W578" s="69"/>
      <c r="X578" s="86"/>
      <c r="Y578" s="81"/>
      <c r="Z578" s="86"/>
      <c r="AA578" s="81"/>
      <c r="AB578" s="86"/>
      <c r="AC578" s="81"/>
      <c r="AD578" s="77"/>
      <c r="AE578" s="66"/>
      <c r="AF578" s="74"/>
      <c r="AG578" s="66"/>
      <c r="AH578" s="74"/>
      <c r="AI578" s="50"/>
      <c r="AJ578" s="94"/>
      <c r="AK578" s="95"/>
      <c r="AL578" s="96"/>
      <c r="AM578" s="316" t="s">
        <v>140</v>
      </c>
      <c r="AN578" s="257"/>
      <c r="AO578" s="343"/>
      <c r="AP578" s="343"/>
      <c r="AQ578" s="343"/>
      <c r="AR578" s="343"/>
      <c r="AS578" s="343"/>
      <c r="AT578" s="343"/>
      <c r="AU578" s="257"/>
      <c r="AV578" s="346"/>
      <c r="AW578" s="346"/>
      <c r="AX578" s="346"/>
      <c r="AY578" s="346"/>
      <c r="AZ578" s="50"/>
      <c r="BA578" s="268"/>
      <c r="BB578" s="48"/>
      <c r="BC578" s="94"/>
      <c r="BD578" s="95"/>
      <c r="BE578" s="96"/>
      <c r="BF578" s="316" t="s">
        <v>140</v>
      </c>
      <c r="BG578" s="257">
        <f t="shared" si="2035"/>
        <v>0</v>
      </c>
      <c r="BH578" s="343">
        <f>G578+BG578</f>
        <v>0</v>
      </c>
      <c r="BI578" s="343">
        <f>H578+BH578</f>
        <v>0</v>
      </c>
      <c r="BJ578" s="343">
        <f>I578+BI578</f>
        <v>0</v>
      </c>
      <c r="BK578" s="343">
        <f>J578+BJ578</f>
        <v>0</v>
      </c>
      <c r="BL578" s="343">
        <f>K578+BK578</f>
        <v>0</v>
      </c>
      <c r="BM578" s="343">
        <f>L578+BL578</f>
        <v>0</v>
      </c>
      <c r="BN578" s="257">
        <f>M578+BM578</f>
        <v>0</v>
      </c>
      <c r="BO578" s="346">
        <f>N578+BN578</f>
        <v>0</v>
      </c>
      <c r="BP578" s="346">
        <f>O578+BO578</f>
        <v>0</v>
      </c>
      <c r="BQ578" s="346">
        <f>P578+BP578</f>
        <v>0</v>
      </c>
      <c r="BR578" s="346">
        <f>Q578+BQ578</f>
        <v>0</v>
      </c>
      <c r="BS578" s="50"/>
      <c r="BT578" s="94"/>
      <c r="BU578" s="95"/>
      <c r="BV578" s="96"/>
      <c r="BW578" s="316" t="s">
        <v>140</v>
      </c>
      <c r="BX578" s="257">
        <f t="shared" si="2036"/>
        <v>0</v>
      </c>
      <c r="BY578" s="343">
        <f>X578+BX578</f>
        <v>0</v>
      </c>
      <c r="BZ578" s="343">
        <f>Y578+BY578</f>
        <v>0</v>
      </c>
      <c r="CA578" s="343">
        <f>Z578+BZ578</f>
        <v>0</v>
      </c>
      <c r="CB578" s="343">
        <f>AA578+CA578</f>
        <v>0</v>
      </c>
      <c r="CC578" s="343">
        <f>AB578+CB578</f>
        <v>0</v>
      </c>
      <c r="CD578" s="343">
        <f>AC578+CC578</f>
        <v>0</v>
      </c>
      <c r="CE578" s="257">
        <f>AD578+CD578</f>
        <v>0</v>
      </c>
      <c r="CF578" s="346">
        <f>AE578+CE578</f>
        <v>0</v>
      </c>
      <c r="CG578" s="346">
        <f>AF578+CF578</f>
        <v>0</v>
      </c>
      <c r="CH578" s="346">
        <f>AG578+CG578</f>
        <v>0</v>
      </c>
      <c r="CI578" s="346">
        <f>AH578+CH578</f>
        <v>0</v>
      </c>
      <c r="CJ578" s="50"/>
      <c r="CK578" s="94"/>
      <c r="CL578" s="95"/>
      <c r="CM578" s="96"/>
      <c r="CN578" s="316" t="s">
        <v>140</v>
      </c>
      <c r="CO578" s="257">
        <f t="shared" si="2037"/>
        <v>0</v>
      </c>
      <c r="CP578" s="343">
        <f>AO578+CO578</f>
        <v>0</v>
      </c>
      <c r="CQ578" s="343">
        <f>AP578+CP578</f>
        <v>0</v>
      </c>
      <c r="CR578" s="343">
        <f>AQ578+CQ578</f>
        <v>0</v>
      </c>
      <c r="CS578" s="343">
        <f>AR578+CR578</f>
        <v>0</v>
      </c>
      <c r="CT578" s="343">
        <f>AS578+CS578</f>
        <v>0</v>
      </c>
      <c r="CU578" s="343">
        <f>AT578+CT578</f>
        <v>0</v>
      </c>
      <c r="CV578" s="257">
        <f>AU578+CU578</f>
        <v>0</v>
      </c>
      <c r="CW578" s="346">
        <f>AV578+CV578</f>
        <v>0</v>
      </c>
      <c r="CX578" s="346">
        <f>AW578+CW578</f>
        <v>0</v>
      </c>
      <c r="CY578" s="346">
        <f>AX578+CX578</f>
        <v>0</v>
      </c>
      <c r="CZ578" s="346">
        <f>AY578+CY578</f>
        <v>0</v>
      </c>
      <c r="DA578" s="50"/>
      <c r="DB578" s="94"/>
      <c r="DC578" s="95"/>
      <c r="DD578" s="96"/>
      <c r="DE578" s="316" t="s">
        <v>140</v>
      </c>
      <c r="DF578" s="257"/>
      <c r="DG578" s="50"/>
    </row>
    <row r="579" spans="1:111" s="14" customFormat="1" ht="15" customHeight="1">
      <c r="A579" s="50"/>
      <c r="B579" s="94"/>
      <c r="C579" s="95"/>
      <c r="D579" s="96"/>
      <c r="E579" s="316" t="s">
        <v>249</v>
      </c>
      <c r="F579" s="69">
        <f t="shared" si="1992"/>
        <v>0</v>
      </c>
      <c r="G579" s="86">
        <f t="shared" si="1992"/>
        <v>0</v>
      </c>
      <c r="H579" s="81">
        <f t="shared" si="1992"/>
        <v>0</v>
      </c>
      <c r="I579" s="86">
        <f t="shared" si="1992"/>
        <v>0</v>
      </c>
      <c r="J579" s="81">
        <f t="shared" si="1992"/>
        <v>0</v>
      </c>
      <c r="K579" s="86">
        <f t="shared" si="1992"/>
        <v>0</v>
      </c>
      <c r="L579" s="81">
        <f t="shared" si="1992"/>
        <v>0</v>
      </c>
      <c r="M579" s="77">
        <f t="shared" si="1992"/>
        <v>0</v>
      </c>
      <c r="N579" s="66">
        <f t="shared" si="1992"/>
        <v>0</v>
      </c>
      <c r="O579" s="74">
        <f t="shared" si="1992"/>
        <v>0</v>
      </c>
      <c r="P579" s="66">
        <f t="shared" si="1992"/>
        <v>0</v>
      </c>
      <c r="Q579" s="74">
        <f t="shared" si="1992"/>
        <v>0</v>
      </c>
      <c r="R579" s="50"/>
      <c r="S579" s="94"/>
      <c r="T579" s="95"/>
      <c r="U579" s="96"/>
      <c r="V579" s="316" t="s">
        <v>249</v>
      </c>
      <c r="W579" s="69">
        <f t="shared" ref="W579:AH579" si="2038">IF(W577=0,0,W578/W577)</f>
        <v>0</v>
      </c>
      <c r="X579" s="86">
        <f t="shared" si="2038"/>
        <v>0</v>
      </c>
      <c r="Y579" s="81">
        <f t="shared" si="2038"/>
        <v>0</v>
      </c>
      <c r="Z579" s="86">
        <f t="shared" si="2038"/>
        <v>0</v>
      </c>
      <c r="AA579" s="81">
        <f t="shared" si="2038"/>
        <v>0</v>
      </c>
      <c r="AB579" s="86">
        <f t="shared" si="2038"/>
        <v>0</v>
      </c>
      <c r="AC579" s="81">
        <f t="shared" si="2038"/>
        <v>0</v>
      </c>
      <c r="AD579" s="77">
        <f t="shared" si="2038"/>
        <v>0</v>
      </c>
      <c r="AE579" s="66">
        <f t="shared" si="2038"/>
        <v>0</v>
      </c>
      <c r="AF579" s="74">
        <f t="shared" si="2038"/>
        <v>0</v>
      </c>
      <c r="AG579" s="66">
        <f t="shared" si="2038"/>
        <v>0</v>
      </c>
      <c r="AH579" s="74">
        <f t="shared" si="2038"/>
        <v>0</v>
      </c>
      <c r="AI579" s="50"/>
      <c r="AJ579" s="94"/>
      <c r="AK579" s="95"/>
      <c r="AL579" s="96"/>
      <c r="AM579" s="316" t="s">
        <v>249</v>
      </c>
      <c r="AN579" s="257">
        <f t="shared" ref="AN579:AY579" si="2039">IF(AN577=0,0,AN578/AN577)</f>
        <v>0</v>
      </c>
      <c r="AO579" s="343">
        <f t="shared" si="2039"/>
        <v>0</v>
      </c>
      <c r="AP579" s="343">
        <f t="shared" si="2039"/>
        <v>0</v>
      </c>
      <c r="AQ579" s="343">
        <f t="shared" si="2039"/>
        <v>0</v>
      </c>
      <c r="AR579" s="343">
        <f t="shared" si="2039"/>
        <v>0</v>
      </c>
      <c r="AS579" s="343">
        <f t="shared" si="2039"/>
        <v>0</v>
      </c>
      <c r="AT579" s="343">
        <f t="shared" si="2039"/>
        <v>0</v>
      </c>
      <c r="AU579" s="257">
        <f t="shared" si="2039"/>
        <v>0</v>
      </c>
      <c r="AV579" s="346">
        <f t="shared" si="2039"/>
        <v>0</v>
      </c>
      <c r="AW579" s="346">
        <f t="shared" si="2039"/>
        <v>0</v>
      </c>
      <c r="AX579" s="346">
        <f t="shared" si="2039"/>
        <v>0</v>
      </c>
      <c r="AY579" s="346">
        <f t="shared" si="2039"/>
        <v>0</v>
      </c>
      <c r="AZ579" s="50"/>
      <c r="BA579" s="268"/>
      <c r="BB579" s="48"/>
      <c r="BC579" s="94"/>
      <c r="BD579" s="95"/>
      <c r="BE579" s="96"/>
      <c r="BF579" s="316" t="s">
        <v>249</v>
      </c>
      <c r="BG579" s="257">
        <f t="shared" ref="BG579:BR579" si="2040">IF(BG577=0,0,BG578/BG577)</f>
        <v>0</v>
      </c>
      <c r="BH579" s="343">
        <f t="shared" si="2040"/>
        <v>0</v>
      </c>
      <c r="BI579" s="343">
        <f t="shared" si="2040"/>
        <v>0</v>
      </c>
      <c r="BJ579" s="343">
        <f t="shared" si="2040"/>
        <v>0</v>
      </c>
      <c r="BK579" s="343">
        <f t="shared" si="2040"/>
        <v>0</v>
      </c>
      <c r="BL579" s="343">
        <f t="shared" si="2040"/>
        <v>0</v>
      </c>
      <c r="BM579" s="343">
        <f t="shared" si="2040"/>
        <v>0</v>
      </c>
      <c r="BN579" s="257">
        <f t="shared" si="2040"/>
        <v>0</v>
      </c>
      <c r="BO579" s="346">
        <f t="shared" si="2040"/>
        <v>0</v>
      </c>
      <c r="BP579" s="346">
        <f t="shared" si="2040"/>
        <v>0</v>
      </c>
      <c r="BQ579" s="346">
        <f t="shared" si="2040"/>
        <v>0</v>
      </c>
      <c r="BR579" s="346">
        <f t="shared" si="2040"/>
        <v>0</v>
      </c>
      <c r="BS579" s="50"/>
      <c r="BT579" s="94"/>
      <c r="BU579" s="95"/>
      <c r="BV579" s="96"/>
      <c r="BW579" s="316" t="s">
        <v>249</v>
      </c>
      <c r="BX579" s="257">
        <f t="shared" ref="BX579:CI579" si="2041">IF(BX577=0,0,BX578/BX577)</f>
        <v>0</v>
      </c>
      <c r="BY579" s="343">
        <f t="shared" si="2041"/>
        <v>0</v>
      </c>
      <c r="BZ579" s="343">
        <f t="shared" si="2041"/>
        <v>0</v>
      </c>
      <c r="CA579" s="343">
        <f t="shared" si="2041"/>
        <v>0</v>
      </c>
      <c r="CB579" s="343">
        <f t="shared" si="2041"/>
        <v>0</v>
      </c>
      <c r="CC579" s="343">
        <f t="shared" si="2041"/>
        <v>0</v>
      </c>
      <c r="CD579" s="343">
        <f t="shared" si="2041"/>
        <v>0</v>
      </c>
      <c r="CE579" s="257">
        <f t="shared" si="2041"/>
        <v>0</v>
      </c>
      <c r="CF579" s="346">
        <f t="shared" si="2041"/>
        <v>0</v>
      </c>
      <c r="CG579" s="346">
        <f t="shared" si="2041"/>
        <v>0</v>
      </c>
      <c r="CH579" s="346">
        <f t="shared" si="2041"/>
        <v>0</v>
      </c>
      <c r="CI579" s="346">
        <f t="shared" si="2041"/>
        <v>0</v>
      </c>
      <c r="CJ579" s="50"/>
      <c r="CK579" s="94"/>
      <c r="CL579" s="95"/>
      <c r="CM579" s="96"/>
      <c r="CN579" s="316" t="s">
        <v>249</v>
      </c>
      <c r="CO579" s="257">
        <f t="shared" ref="CO579:CZ579" si="2042">IF(CO577=0,0,CO578/CO577)</f>
        <v>0</v>
      </c>
      <c r="CP579" s="343">
        <f t="shared" si="2042"/>
        <v>0</v>
      </c>
      <c r="CQ579" s="343">
        <f t="shared" si="2042"/>
        <v>0</v>
      </c>
      <c r="CR579" s="343">
        <f t="shared" si="2042"/>
        <v>0</v>
      </c>
      <c r="CS579" s="343">
        <f t="shared" si="2042"/>
        <v>0</v>
      </c>
      <c r="CT579" s="343">
        <f t="shared" si="2042"/>
        <v>0</v>
      </c>
      <c r="CU579" s="343">
        <f t="shared" si="2042"/>
        <v>0</v>
      </c>
      <c r="CV579" s="257">
        <f t="shared" si="2042"/>
        <v>0</v>
      </c>
      <c r="CW579" s="346">
        <f t="shared" si="2042"/>
        <v>0</v>
      </c>
      <c r="CX579" s="346">
        <f t="shared" si="2042"/>
        <v>0</v>
      </c>
      <c r="CY579" s="346">
        <f t="shared" si="2042"/>
        <v>0</v>
      </c>
      <c r="CZ579" s="346">
        <f t="shared" si="2042"/>
        <v>0</v>
      </c>
      <c r="DA579" s="50"/>
      <c r="DB579" s="94"/>
      <c r="DC579" s="95"/>
      <c r="DD579" s="96"/>
      <c r="DE579" s="316" t="s">
        <v>249</v>
      </c>
      <c r="DF579" s="257">
        <f t="shared" ref="DF579" si="2043">IF(DF577=0,0,DF578/DF577)</f>
        <v>0</v>
      </c>
      <c r="DG579" s="50"/>
    </row>
    <row r="580" spans="1:111" s="14" customFormat="1" ht="15" customHeight="1">
      <c r="A580" s="50"/>
      <c r="B580" s="94"/>
      <c r="C580" s="95" t="s">
        <v>112</v>
      </c>
      <c r="D580" s="96"/>
      <c r="E580" s="316" t="s">
        <v>22</v>
      </c>
      <c r="F580" s="69"/>
      <c r="G580" s="77"/>
      <c r="H580" s="69"/>
      <c r="I580" s="77"/>
      <c r="J580" s="69"/>
      <c r="K580" s="77"/>
      <c r="L580" s="69"/>
      <c r="M580" s="77"/>
      <c r="N580" s="67"/>
      <c r="O580" s="75"/>
      <c r="P580" s="67"/>
      <c r="Q580" s="75"/>
      <c r="R580" s="50"/>
      <c r="S580" s="94"/>
      <c r="T580" s="95" t="s">
        <v>112</v>
      </c>
      <c r="U580" s="96"/>
      <c r="V580" s="316" t="s">
        <v>22</v>
      </c>
      <c r="W580" s="69"/>
      <c r="X580" s="77"/>
      <c r="Y580" s="69"/>
      <c r="Z580" s="77"/>
      <c r="AA580" s="69"/>
      <c r="AB580" s="77"/>
      <c r="AC580" s="69"/>
      <c r="AD580" s="77"/>
      <c r="AE580" s="67"/>
      <c r="AF580" s="75"/>
      <c r="AG580" s="67"/>
      <c r="AH580" s="75"/>
      <c r="AI580" s="50"/>
      <c r="AJ580" s="94"/>
      <c r="AK580" s="95" t="s">
        <v>112</v>
      </c>
      <c r="AL580" s="96"/>
      <c r="AM580" s="316" t="s">
        <v>22</v>
      </c>
      <c r="AN580" s="257"/>
      <c r="AO580" s="257"/>
      <c r="AP580" s="257"/>
      <c r="AQ580" s="257"/>
      <c r="AR580" s="257"/>
      <c r="AS580" s="257"/>
      <c r="AT580" s="257"/>
      <c r="AU580" s="257"/>
      <c r="AV580" s="258"/>
      <c r="AW580" s="258"/>
      <c r="AX580" s="258"/>
      <c r="AY580" s="258"/>
      <c r="AZ580" s="50"/>
      <c r="BA580" s="268"/>
      <c r="BB580" s="48"/>
      <c r="BC580" s="94"/>
      <c r="BD580" s="95" t="s">
        <v>112</v>
      </c>
      <c r="BE580" s="96"/>
      <c r="BF580" s="316" t="s">
        <v>22</v>
      </c>
      <c r="BG580" s="257">
        <f t="shared" ref="BG580:BG581" si="2044">F580</f>
        <v>0</v>
      </c>
      <c r="BH580" s="257">
        <f>G580+BG580</f>
        <v>0</v>
      </c>
      <c r="BI580" s="257">
        <f>H580+BH580</f>
        <v>0</v>
      </c>
      <c r="BJ580" s="257">
        <f>I580+BI580</f>
        <v>0</v>
      </c>
      <c r="BK580" s="257">
        <f>J580+BJ580</f>
        <v>0</v>
      </c>
      <c r="BL580" s="257">
        <f>K580+BK580</f>
        <v>0</v>
      </c>
      <c r="BM580" s="257">
        <f>L580+BL580</f>
        <v>0</v>
      </c>
      <c r="BN580" s="257">
        <f>M580+BM580</f>
        <v>0</v>
      </c>
      <c r="BO580" s="258">
        <f>N580+BN580</f>
        <v>0</v>
      </c>
      <c r="BP580" s="258">
        <f>O580+BO580</f>
        <v>0</v>
      </c>
      <c r="BQ580" s="258">
        <f>P580+BP580</f>
        <v>0</v>
      </c>
      <c r="BR580" s="258">
        <f>Q580+BQ580</f>
        <v>0</v>
      </c>
      <c r="BS580" s="50"/>
      <c r="BT580" s="94"/>
      <c r="BU580" s="95" t="s">
        <v>112</v>
      </c>
      <c r="BV580" s="96"/>
      <c r="BW580" s="316" t="s">
        <v>22</v>
      </c>
      <c r="BX580" s="257">
        <f t="shared" ref="BX580:BX581" si="2045">W580</f>
        <v>0</v>
      </c>
      <c r="BY580" s="257">
        <f>X580+BX580</f>
        <v>0</v>
      </c>
      <c r="BZ580" s="257">
        <f>Y580+BY580</f>
        <v>0</v>
      </c>
      <c r="CA580" s="257">
        <f>Z580+BZ580</f>
        <v>0</v>
      </c>
      <c r="CB580" s="257">
        <f>AA580+CA580</f>
        <v>0</v>
      </c>
      <c r="CC580" s="257">
        <f>AB580+CB580</f>
        <v>0</v>
      </c>
      <c r="CD580" s="257">
        <f>AC580+CC580</f>
        <v>0</v>
      </c>
      <c r="CE580" s="257">
        <f>AD580+CD580</f>
        <v>0</v>
      </c>
      <c r="CF580" s="258">
        <f>AE580+CE580</f>
        <v>0</v>
      </c>
      <c r="CG580" s="258">
        <f>AF580+CF580</f>
        <v>0</v>
      </c>
      <c r="CH580" s="258">
        <f>AG580+CG580</f>
        <v>0</v>
      </c>
      <c r="CI580" s="258">
        <f>AH580+CH580</f>
        <v>0</v>
      </c>
      <c r="CJ580" s="50"/>
      <c r="CK580" s="94"/>
      <c r="CL580" s="95" t="s">
        <v>112</v>
      </c>
      <c r="CM580" s="96"/>
      <c r="CN580" s="316" t="s">
        <v>22</v>
      </c>
      <c r="CO580" s="257">
        <f t="shared" ref="CO580:CO581" si="2046">AN580</f>
        <v>0</v>
      </c>
      <c r="CP580" s="257">
        <f>AO580+CO580</f>
        <v>0</v>
      </c>
      <c r="CQ580" s="257">
        <f>AP580+CP580</f>
        <v>0</v>
      </c>
      <c r="CR580" s="257">
        <f>AQ580+CQ580</f>
        <v>0</v>
      </c>
      <c r="CS580" s="257">
        <f>AR580+CR580</f>
        <v>0</v>
      </c>
      <c r="CT580" s="257">
        <f>AS580+CS580</f>
        <v>0</v>
      </c>
      <c r="CU580" s="257">
        <f>AT580+CT580</f>
        <v>0</v>
      </c>
      <c r="CV580" s="257">
        <f>AU580+CU580</f>
        <v>0</v>
      </c>
      <c r="CW580" s="258">
        <f>AV580+CV580</f>
        <v>0</v>
      </c>
      <c r="CX580" s="258">
        <f>AW580+CW580</f>
        <v>0</v>
      </c>
      <c r="CY580" s="258">
        <f>AX580+CX580</f>
        <v>0</v>
      </c>
      <c r="CZ580" s="258">
        <f>AY580+CY580</f>
        <v>0</v>
      </c>
      <c r="DA580" s="50"/>
      <c r="DB580" s="94"/>
      <c r="DC580" s="95" t="s">
        <v>112</v>
      </c>
      <c r="DD580" s="96"/>
      <c r="DE580" s="316" t="s">
        <v>22</v>
      </c>
      <c r="DF580" s="257"/>
      <c r="DG580" s="50"/>
    </row>
    <row r="581" spans="1:111" s="14" customFormat="1" ht="15" customHeight="1">
      <c r="A581" s="50"/>
      <c r="B581" s="94"/>
      <c r="C581" s="95"/>
      <c r="D581" s="96"/>
      <c r="E581" s="316" t="s">
        <v>140</v>
      </c>
      <c r="F581" s="69"/>
      <c r="G581" s="77"/>
      <c r="H581" s="69"/>
      <c r="I581" s="77"/>
      <c r="J581" s="69"/>
      <c r="K581" s="77"/>
      <c r="L581" s="69"/>
      <c r="M581" s="77"/>
      <c r="N581" s="67"/>
      <c r="O581" s="75"/>
      <c r="P581" s="67"/>
      <c r="Q581" s="75"/>
      <c r="R581" s="50"/>
      <c r="S581" s="94"/>
      <c r="T581" s="95"/>
      <c r="U581" s="96"/>
      <c r="V581" s="316" t="s">
        <v>140</v>
      </c>
      <c r="W581" s="69"/>
      <c r="X581" s="77"/>
      <c r="Y581" s="69"/>
      <c r="Z581" s="77"/>
      <c r="AA581" s="69"/>
      <c r="AB581" s="77"/>
      <c r="AC581" s="69"/>
      <c r="AD581" s="77"/>
      <c r="AE581" s="67"/>
      <c r="AF581" s="75"/>
      <c r="AG581" s="67"/>
      <c r="AH581" s="75"/>
      <c r="AI581" s="50"/>
      <c r="AJ581" s="94"/>
      <c r="AK581" s="95"/>
      <c r="AL581" s="96"/>
      <c r="AM581" s="316" t="s">
        <v>140</v>
      </c>
      <c r="AN581" s="257"/>
      <c r="AO581" s="257"/>
      <c r="AP581" s="257"/>
      <c r="AQ581" s="257"/>
      <c r="AR581" s="257"/>
      <c r="AS581" s="257"/>
      <c r="AT581" s="257"/>
      <c r="AU581" s="257"/>
      <c r="AV581" s="258"/>
      <c r="AW581" s="258"/>
      <c r="AX581" s="258"/>
      <c r="AY581" s="258"/>
      <c r="AZ581" s="50"/>
      <c r="BA581" s="268"/>
      <c r="BB581" s="48"/>
      <c r="BC581" s="94"/>
      <c r="BD581" s="95"/>
      <c r="BE581" s="96"/>
      <c r="BF581" s="316" t="s">
        <v>140</v>
      </c>
      <c r="BG581" s="257">
        <f t="shared" si="2044"/>
        <v>0</v>
      </c>
      <c r="BH581" s="257">
        <f>G581+BG581</f>
        <v>0</v>
      </c>
      <c r="BI581" s="257">
        <f>H581+BH581</f>
        <v>0</v>
      </c>
      <c r="BJ581" s="257">
        <f>I581+BI581</f>
        <v>0</v>
      </c>
      <c r="BK581" s="257">
        <f>J581+BJ581</f>
        <v>0</v>
      </c>
      <c r="BL581" s="257">
        <f>K581+BK581</f>
        <v>0</v>
      </c>
      <c r="BM581" s="257">
        <f>L581+BL581</f>
        <v>0</v>
      </c>
      <c r="BN581" s="257">
        <f>M581+BM581</f>
        <v>0</v>
      </c>
      <c r="BO581" s="258">
        <f>N581+BN581</f>
        <v>0</v>
      </c>
      <c r="BP581" s="258">
        <f>O581+BO581</f>
        <v>0</v>
      </c>
      <c r="BQ581" s="258">
        <f>P581+BP581</f>
        <v>0</v>
      </c>
      <c r="BR581" s="258">
        <f>Q581+BQ581</f>
        <v>0</v>
      </c>
      <c r="BS581" s="50"/>
      <c r="BT581" s="94"/>
      <c r="BU581" s="95"/>
      <c r="BV581" s="96"/>
      <c r="BW581" s="316" t="s">
        <v>140</v>
      </c>
      <c r="BX581" s="257">
        <f t="shared" si="2045"/>
        <v>0</v>
      </c>
      <c r="BY581" s="257">
        <f>X581+BX581</f>
        <v>0</v>
      </c>
      <c r="BZ581" s="257">
        <f>Y581+BY581</f>
        <v>0</v>
      </c>
      <c r="CA581" s="257">
        <f>Z581+BZ581</f>
        <v>0</v>
      </c>
      <c r="CB581" s="257">
        <f>AA581+CA581</f>
        <v>0</v>
      </c>
      <c r="CC581" s="257">
        <f>AB581+CB581</f>
        <v>0</v>
      </c>
      <c r="CD581" s="257">
        <f>AC581+CC581</f>
        <v>0</v>
      </c>
      <c r="CE581" s="257">
        <f>AD581+CD581</f>
        <v>0</v>
      </c>
      <c r="CF581" s="258">
        <f>AE581+CE581</f>
        <v>0</v>
      </c>
      <c r="CG581" s="258">
        <f>AF581+CF581</f>
        <v>0</v>
      </c>
      <c r="CH581" s="258">
        <f>AG581+CG581</f>
        <v>0</v>
      </c>
      <c r="CI581" s="258">
        <f>AH581+CH581</f>
        <v>0</v>
      </c>
      <c r="CJ581" s="50"/>
      <c r="CK581" s="94"/>
      <c r="CL581" s="95"/>
      <c r="CM581" s="96"/>
      <c r="CN581" s="316" t="s">
        <v>140</v>
      </c>
      <c r="CO581" s="257">
        <f t="shared" si="2046"/>
        <v>0</v>
      </c>
      <c r="CP581" s="257">
        <f>AO581+CO581</f>
        <v>0</v>
      </c>
      <c r="CQ581" s="257">
        <f>AP581+CP581</f>
        <v>0</v>
      </c>
      <c r="CR581" s="257">
        <f>AQ581+CQ581</f>
        <v>0</v>
      </c>
      <c r="CS581" s="257">
        <f>AR581+CR581</f>
        <v>0</v>
      </c>
      <c r="CT581" s="257">
        <f>AS581+CS581</f>
        <v>0</v>
      </c>
      <c r="CU581" s="257">
        <f>AT581+CT581</f>
        <v>0</v>
      </c>
      <c r="CV581" s="257">
        <f>AU581+CU581</f>
        <v>0</v>
      </c>
      <c r="CW581" s="258">
        <f>AV581+CV581</f>
        <v>0</v>
      </c>
      <c r="CX581" s="258">
        <f>AW581+CW581</f>
        <v>0</v>
      </c>
      <c r="CY581" s="258">
        <f>AX581+CX581</f>
        <v>0</v>
      </c>
      <c r="CZ581" s="258">
        <f>AY581+CY581</f>
        <v>0</v>
      </c>
      <c r="DA581" s="50"/>
      <c r="DB581" s="94"/>
      <c r="DC581" s="95"/>
      <c r="DD581" s="96"/>
      <c r="DE581" s="316" t="s">
        <v>140</v>
      </c>
      <c r="DF581" s="257"/>
      <c r="DG581" s="50"/>
    </row>
    <row r="582" spans="1:111" s="14" customFormat="1" ht="15" customHeight="1">
      <c r="A582" s="50"/>
      <c r="B582" s="94"/>
      <c r="C582" s="95"/>
      <c r="D582" s="96"/>
      <c r="E582" s="316" t="s">
        <v>249</v>
      </c>
      <c r="F582" s="69">
        <f t="shared" ref="F582:Q597" si="2047">IF(F580=0,0,F581/F580)</f>
        <v>0</v>
      </c>
      <c r="G582" s="77">
        <f t="shared" si="2047"/>
        <v>0</v>
      </c>
      <c r="H582" s="69">
        <f t="shared" si="2047"/>
        <v>0</v>
      </c>
      <c r="I582" s="77">
        <f t="shared" si="2047"/>
        <v>0</v>
      </c>
      <c r="J582" s="69">
        <f t="shared" si="2047"/>
        <v>0</v>
      </c>
      <c r="K582" s="77">
        <f t="shared" si="2047"/>
        <v>0</v>
      </c>
      <c r="L582" s="69">
        <f t="shared" si="2047"/>
        <v>0</v>
      </c>
      <c r="M582" s="77">
        <f t="shared" si="2047"/>
        <v>0</v>
      </c>
      <c r="N582" s="67">
        <f t="shared" si="2047"/>
        <v>0</v>
      </c>
      <c r="O582" s="75">
        <f t="shared" si="2047"/>
        <v>0</v>
      </c>
      <c r="P582" s="67">
        <f t="shared" si="2047"/>
        <v>0</v>
      </c>
      <c r="Q582" s="75">
        <f t="shared" si="2047"/>
        <v>0</v>
      </c>
      <c r="R582" s="50"/>
      <c r="S582" s="94"/>
      <c r="T582" s="95"/>
      <c r="U582" s="96"/>
      <c r="V582" s="316" t="s">
        <v>249</v>
      </c>
      <c r="W582" s="69">
        <f t="shared" ref="W582:AH582" si="2048">IF(W580=0,0,W581/W580)</f>
        <v>0</v>
      </c>
      <c r="X582" s="77">
        <f t="shared" si="2048"/>
        <v>0</v>
      </c>
      <c r="Y582" s="69">
        <f t="shared" si="2048"/>
        <v>0</v>
      </c>
      <c r="Z582" s="77">
        <f t="shared" si="2048"/>
        <v>0</v>
      </c>
      <c r="AA582" s="69">
        <f t="shared" si="2048"/>
        <v>0</v>
      </c>
      <c r="AB582" s="77">
        <f t="shared" si="2048"/>
        <v>0</v>
      </c>
      <c r="AC582" s="69">
        <f t="shared" si="2048"/>
        <v>0</v>
      </c>
      <c r="AD582" s="77">
        <f t="shared" si="2048"/>
        <v>0</v>
      </c>
      <c r="AE582" s="67">
        <f t="shared" si="2048"/>
        <v>0</v>
      </c>
      <c r="AF582" s="75">
        <f t="shared" si="2048"/>
        <v>0</v>
      </c>
      <c r="AG582" s="67">
        <f t="shared" si="2048"/>
        <v>0</v>
      </c>
      <c r="AH582" s="75">
        <f t="shared" si="2048"/>
        <v>0</v>
      </c>
      <c r="AI582" s="50"/>
      <c r="AJ582" s="94"/>
      <c r="AK582" s="95"/>
      <c r="AL582" s="96"/>
      <c r="AM582" s="316" t="s">
        <v>249</v>
      </c>
      <c r="AN582" s="257">
        <f t="shared" ref="AN582:AY582" si="2049">IF(AN580=0,0,AN581/AN580)</f>
        <v>0</v>
      </c>
      <c r="AO582" s="257">
        <f t="shared" si="2049"/>
        <v>0</v>
      </c>
      <c r="AP582" s="257">
        <f t="shared" si="2049"/>
        <v>0</v>
      </c>
      <c r="AQ582" s="257">
        <f t="shared" si="2049"/>
        <v>0</v>
      </c>
      <c r="AR582" s="257">
        <f t="shared" si="2049"/>
        <v>0</v>
      </c>
      <c r="AS582" s="257">
        <f t="shared" si="2049"/>
        <v>0</v>
      </c>
      <c r="AT582" s="257">
        <f t="shared" si="2049"/>
        <v>0</v>
      </c>
      <c r="AU582" s="257">
        <f t="shared" si="2049"/>
        <v>0</v>
      </c>
      <c r="AV582" s="258">
        <f t="shared" si="2049"/>
        <v>0</v>
      </c>
      <c r="AW582" s="258">
        <f t="shared" si="2049"/>
        <v>0</v>
      </c>
      <c r="AX582" s="258">
        <f t="shared" si="2049"/>
        <v>0</v>
      </c>
      <c r="AY582" s="258">
        <f t="shared" si="2049"/>
        <v>0</v>
      </c>
      <c r="AZ582" s="50"/>
      <c r="BA582" s="268"/>
      <c r="BB582" s="48"/>
      <c r="BC582" s="94"/>
      <c r="BD582" s="95"/>
      <c r="BE582" s="96"/>
      <c r="BF582" s="316" t="s">
        <v>249</v>
      </c>
      <c r="BG582" s="257">
        <f t="shared" ref="BG582:BR582" si="2050">IF(BG580=0,0,BG581/BG580)</f>
        <v>0</v>
      </c>
      <c r="BH582" s="257">
        <f t="shared" si="2050"/>
        <v>0</v>
      </c>
      <c r="BI582" s="257">
        <f t="shared" si="2050"/>
        <v>0</v>
      </c>
      <c r="BJ582" s="257">
        <f t="shared" si="2050"/>
        <v>0</v>
      </c>
      <c r="BK582" s="257">
        <f t="shared" si="2050"/>
        <v>0</v>
      </c>
      <c r="BL582" s="257">
        <f t="shared" si="2050"/>
        <v>0</v>
      </c>
      <c r="BM582" s="257">
        <f t="shared" si="2050"/>
        <v>0</v>
      </c>
      <c r="BN582" s="257">
        <f t="shared" si="2050"/>
        <v>0</v>
      </c>
      <c r="BO582" s="258">
        <f t="shared" si="2050"/>
        <v>0</v>
      </c>
      <c r="BP582" s="258">
        <f t="shared" si="2050"/>
        <v>0</v>
      </c>
      <c r="BQ582" s="258">
        <f t="shared" si="2050"/>
        <v>0</v>
      </c>
      <c r="BR582" s="258">
        <f t="shared" si="2050"/>
        <v>0</v>
      </c>
      <c r="BS582" s="50"/>
      <c r="BT582" s="94"/>
      <c r="BU582" s="95"/>
      <c r="BV582" s="96"/>
      <c r="BW582" s="316" t="s">
        <v>249</v>
      </c>
      <c r="BX582" s="257">
        <f t="shared" ref="BX582:CI582" si="2051">IF(BX580=0,0,BX581/BX580)</f>
        <v>0</v>
      </c>
      <c r="BY582" s="257">
        <f t="shared" si="2051"/>
        <v>0</v>
      </c>
      <c r="BZ582" s="257">
        <f t="shared" si="2051"/>
        <v>0</v>
      </c>
      <c r="CA582" s="257">
        <f t="shared" si="2051"/>
        <v>0</v>
      </c>
      <c r="CB582" s="257">
        <f t="shared" si="2051"/>
        <v>0</v>
      </c>
      <c r="CC582" s="257">
        <f t="shared" si="2051"/>
        <v>0</v>
      </c>
      <c r="CD582" s="257">
        <f t="shared" si="2051"/>
        <v>0</v>
      </c>
      <c r="CE582" s="257">
        <f t="shared" si="2051"/>
        <v>0</v>
      </c>
      <c r="CF582" s="258">
        <f t="shared" si="2051"/>
        <v>0</v>
      </c>
      <c r="CG582" s="258">
        <f t="shared" si="2051"/>
        <v>0</v>
      </c>
      <c r="CH582" s="258">
        <f t="shared" si="2051"/>
        <v>0</v>
      </c>
      <c r="CI582" s="258">
        <f t="shared" si="2051"/>
        <v>0</v>
      </c>
      <c r="CJ582" s="50"/>
      <c r="CK582" s="94"/>
      <c r="CL582" s="95"/>
      <c r="CM582" s="96"/>
      <c r="CN582" s="316" t="s">
        <v>249</v>
      </c>
      <c r="CO582" s="257">
        <f t="shared" ref="CO582:CZ582" si="2052">IF(CO580=0,0,CO581/CO580)</f>
        <v>0</v>
      </c>
      <c r="CP582" s="257">
        <f t="shared" si="2052"/>
        <v>0</v>
      </c>
      <c r="CQ582" s="257">
        <f t="shared" si="2052"/>
        <v>0</v>
      </c>
      <c r="CR582" s="257">
        <f t="shared" si="2052"/>
        <v>0</v>
      </c>
      <c r="CS582" s="257">
        <f t="shared" si="2052"/>
        <v>0</v>
      </c>
      <c r="CT582" s="257">
        <f t="shared" si="2052"/>
        <v>0</v>
      </c>
      <c r="CU582" s="257">
        <f t="shared" si="2052"/>
        <v>0</v>
      </c>
      <c r="CV582" s="257">
        <f t="shared" si="2052"/>
        <v>0</v>
      </c>
      <c r="CW582" s="258">
        <f t="shared" si="2052"/>
        <v>0</v>
      </c>
      <c r="CX582" s="258">
        <f t="shared" si="2052"/>
        <v>0</v>
      </c>
      <c r="CY582" s="258">
        <f t="shared" si="2052"/>
        <v>0</v>
      </c>
      <c r="CZ582" s="258">
        <f t="shared" si="2052"/>
        <v>0</v>
      </c>
      <c r="DA582" s="50"/>
      <c r="DB582" s="94"/>
      <c r="DC582" s="95"/>
      <c r="DD582" s="96"/>
      <c r="DE582" s="316" t="s">
        <v>249</v>
      </c>
      <c r="DF582" s="257">
        <f t="shared" ref="DF582" si="2053">IF(DF580=0,0,DF581/DF580)</f>
        <v>0</v>
      </c>
      <c r="DG582" s="50"/>
    </row>
    <row r="583" spans="1:111" s="14" customFormat="1" ht="15" customHeight="1">
      <c r="A583" s="50"/>
      <c r="B583" s="94"/>
      <c r="C583" s="95" t="s">
        <v>113</v>
      </c>
      <c r="D583" s="96"/>
      <c r="E583" s="316" t="s">
        <v>22</v>
      </c>
      <c r="F583" s="69"/>
      <c r="G583" s="86"/>
      <c r="H583" s="81"/>
      <c r="I583" s="86"/>
      <c r="J583" s="81"/>
      <c r="K583" s="86"/>
      <c r="L583" s="81"/>
      <c r="M583" s="77"/>
      <c r="N583" s="66"/>
      <c r="O583" s="74"/>
      <c r="P583" s="66"/>
      <c r="Q583" s="74"/>
      <c r="R583" s="50"/>
      <c r="S583" s="94"/>
      <c r="T583" s="95" t="s">
        <v>113</v>
      </c>
      <c r="U583" s="96"/>
      <c r="V583" s="316" t="s">
        <v>22</v>
      </c>
      <c r="W583" s="69"/>
      <c r="X583" s="86"/>
      <c r="Y583" s="81"/>
      <c r="Z583" s="86"/>
      <c r="AA583" s="81"/>
      <c r="AB583" s="86"/>
      <c r="AC583" s="81"/>
      <c r="AD583" s="77"/>
      <c r="AE583" s="66"/>
      <c r="AF583" s="74"/>
      <c r="AG583" s="66"/>
      <c r="AH583" s="74"/>
      <c r="AI583" s="50"/>
      <c r="AJ583" s="94"/>
      <c r="AK583" s="95" t="s">
        <v>113</v>
      </c>
      <c r="AL583" s="96"/>
      <c r="AM583" s="316" t="s">
        <v>22</v>
      </c>
      <c r="AN583" s="257"/>
      <c r="AO583" s="343"/>
      <c r="AP583" s="343"/>
      <c r="AQ583" s="343"/>
      <c r="AR583" s="343"/>
      <c r="AS583" s="343"/>
      <c r="AT583" s="343"/>
      <c r="AU583" s="257"/>
      <c r="AV583" s="346"/>
      <c r="AW583" s="346"/>
      <c r="AX583" s="346"/>
      <c r="AY583" s="346"/>
      <c r="AZ583" s="50"/>
      <c r="BA583" s="268"/>
      <c r="BB583" s="48"/>
      <c r="BC583" s="94"/>
      <c r="BD583" s="95" t="s">
        <v>113</v>
      </c>
      <c r="BE583" s="96"/>
      <c r="BF583" s="316" t="s">
        <v>22</v>
      </c>
      <c r="BG583" s="257">
        <f t="shared" ref="BG583:BG584" si="2054">F583</f>
        <v>0</v>
      </c>
      <c r="BH583" s="343">
        <f>G583+BG583</f>
        <v>0</v>
      </c>
      <c r="BI583" s="343">
        <f>H583+BH583</f>
        <v>0</v>
      </c>
      <c r="BJ583" s="343">
        <f>I583+BI583</f>
        <v>0</v>
      </c>
      <c r="BK583" s="343">
        <f>J583+BJ583</f>
        <v>0</v>
      </c>
      <c r="BL583" s="343">
        <f>K583+BK583</f>
        <v>0</v>
      </c>
      <c r="BM583" s="343">
        <f>L583+BL583</f>
        <v>0</v>
      </c>
      <c r="BN583" s="257">
        <f>M583+BM583</f>
        <v>0</v>
      </c>
      <c r="BO583" s="346">
        <f>N583+BN583</f>
        <v>0</v>
      </c>
      <c r="BP583" s="346">
        <f>O583+BO583</f>
        <v>0</v>
      </c>
      <c r="BQ583" s="346">
        <f>P583+BP583</f>
        <v>0</v>
      </c>
      <c r="BR583" s="346">
        <f>Q583+BQ583</f>
        <v>0</v>
      </c>
      <c r="BS583" s="50"/>
      <c r="BT583" s="94"/>
      <c r="BU583" s="95" t="s">
        <v>113</v>
      </c>
      <c r="BV583" s="96"/>
      <c r="BW583" s="316" t="s">
        <v>22</v>
      </c>
      <c r="BX583" s="257">
        <f t="shared" ref="BX583:BX584" si="2055">W583</f>
        <v>0</v>
      </c>
      <c r="BY583" s="343">
        <f>X583+BX583</f>
        <v>0</v>
      </c>
      <c r="BZ583" s="343">
        <f>Y583+BY583</f>
        <v>0</v>
      </c>
      <c r="CA583" s="343">
        <f>Z583+BZ583</f>
        <v>0</v>
      </c>
      <c r="CB583" s="343">
        <f>AA583+CA583</f>
        <v>0</v>
      </c>
      <c r="CC583" s="343">
        <f>AB583+CB583</f>
        <v>0</v>
      </c>
      <c r="CD583" s="343">
        <f>AC583+CC583</f>
        <v>0</v>
      </c>
      <c r="CE583" s="257">
        <f>AD583+CD583</f>
        <v>0</v>
      </c>
      <c r="CF583" s="346">
        <f>AE583+CE583</f>
        <v>0</v>
      </c>
      <c r="CG583" s="346">
        <f>AF583+CF583</f>
        <v>0</v>
      </c>
      <c r="CH583" s="346">
        <f>AG583+CG583</f>
        <v>0</v>
      </c>
      <c r="CI583" s="346">
        <f>AH583+CH583</f>
        <v>0</v>
      </c>
      <c r="CJ583" s="50"/>
      <c r="CK583" s="94"/>
      <c r="CL583" s="95" t="s">
        <v>113</v>
      </c>
      <c r="CM583" s="96"/>
      <c r="CN583" s="316" t="s">
        <v>22</v>
      </c>
      <c r="CO583" s="257">
        <f t="shared" ref="CO583:CO584" si="2056">AN583</f>
        <v>0</v>
      </c>
      <c r="CP583" s="343">
        <f>AO583+CO583</f>
        <v>0</v>
      </c>
      <c r="CQ583" s="343">
        <f>AP583+CP583</f>
        <v>0</v>
      </c>
      <c r="CR583" s="343">
        <f>AQ583+CQ583</f>
        <v>0</v>
      </c>
      <c r="CS583" s="343">
        <f>AR583+CR583</f>
        <v>0</v>
      </c>
      <c r="CT583" s="343">
        <f>AS583+CS583</f>
        <v>0</v>
      </c>
      <c r="CU583" s="343">
        <f>AT583+CT583</f>
        <v>0</v>
      </c>
      <c r="CV583" s="257">
        <f>AU583+CU583</f>
        <v>0</v>
      </c>
      <c r="CW583" s="346">
        <f>AV583+CV583</f>
        <v>0</v>
      </c>
      <c r="CX583" s="346">
        <f>AW583+CW583</f>
        <v>0</v>
      </c>
      <c r="CY583" s="346">
        <f>AX583+CX583</f>
        <v>0</v>
      </c>
      <c r="CZ583" s="346">
        <f>AY583+CY583</f>
        <v>0</v>
      </c>
      <c r="DA583" s="50"/>
      <c r="DB583" s="94"/>
      <c r="DC583" s="95" t="s">
        <v>113</v>
      </c>
      <c r="DD583" s="96"/>
      <c r="DE583" s="316" t="s">
        <v>22</v>
      </c>
      <c r="DF583" s="257"/>
      <c r="DG583" s="50"/>
    </row>
    <row r="584" spans="1:111" s="14" customFormat="1" ht="15" customHeight="1">
      <c r="A584" s="50"/>
      <c r="B584" s="94"/>
      <c r="C584" s="95"/>
      <c r="D584" s="96"/>
      <c r="E584" s="316" t="s">
        <v>140</v>
      </c>
      <c r="F584" s="69"/>
      <c r="G584" s="86"/>
      <c r="H584" s="81"/>
      <c r="I584" s="86"/>
      <c r="J584" s="81"/>
      <c r="K584" s="86"/>
      <c r="L584" s="81"/>
      <c r="M584" s="77"/>
      <c r="N584" s="66"/>
      <c r="O584" s="74"/>
      <c r="P584" s="66"/>
      <c r="Q584" s="74"/>
      <c r="R584" s="50"/>
      <c r="S584" s="94"/>
      <c r="T584" s="95"/>
      <c r="U584" s="96"/>
      <c r="V584" s="316" t="s">
        <v>140</v>
      </c>
      <c r="W584" s="69"/>
      <c r="X584" s="86"/>
      <c r="Y584" s="81"/>
      <c r="Z584" s="86"/>
      <c r="AA584" s="81"/>
      <c r="AB584" s="86"/>
      <c r="AC584" s="81"/>
      <c r="AD584" s="77"/>
      <c r="AE584" s="66"/>
      <c r="AF584" s="74"/>
      <c r="AG584" s="66"/>
      <c r="AH584" s="74"/>
      <c r="AI584" s="50"/>
      <c r="AJ584" s="94"/>
      <c r="AK584" s="95"/>
      <c r="AL584" s="96"/>
      <c r="AM584" s="316" t="s">
        <v>140</v>
      </c>
      <c r="AN584" s="257"/>
      <c r="AO584" s="343"/>
      <c r="AP584" s="343"/>
      <c r="AQ584" s="343"/>
      <c r="AR584" s="343"/>
      <c r="AS584" s="343"/>
      <c r="AT584" s="343"/>
      <c r="AU584" s="257"/>
      <c r="AV584" s="346"/>
      <c r="AW584" s="346"/>
      <c r="AX584" s="346"/>
      <c r="AY584" s="346"/>
      <c r="AZ584" s="50"/>
      <c r="BA584" s="268"/>
      <c r="BB584" s="48"/>
      <c r="BC584" s="94"/>
      <c r="BD584" s="95"/>
      <c r="BE584" s="96"/>
      <c r="BF584" s="316" t="s">
        <v>140</v>
      </c>
      <c r="BG584" s="257">
        <f t="shared" si="2054"/>
        <v>0</v>
      </c>
      <c r="BH584" s="343">
        <f>G584+BG584</f>
        <v>0</v>
      </c>
      <c r="BI584" s="343">
        <f>H584+BH584</f>
        <v>0</v>
      </c>
      <c r="BJ584" s="343">
        <f>I584+BI584</f>
        <v>0</v>
      </c>
      <c r="BK584" s="343">
        <f>J584+BJ584</f>
        <v>0</v>
      </c>
      <c r="BL584" s="343">
        <f>K584+BK584</f>
        <v>0</v>
      </c>
      <c r="BM584" s="343">
        <f>L584+BL584</f>
        <v>0</v>
      </c>
      <c r="BN584" s="257">
        <f>M584+BM584</f>
        <v>0</v>
      </c>
      <c r="BO584" s="346">
        <f>N584+BN584</f>
        <v>0</v>
      </c>
      <c r="BP584" s="346">
        <f>O584+BO584</f>
        <v>0</v>
      </c>
      <c r="BQ584" s="346">
        <f>P584+BP584</f>
        <v>0</v>
      </c>
      <c r="BR584" s="346">
        <f>Q584+BQ584</f>
        <v>0</v>
      </c>
      <c r="BS584" s="50"/>
      <c r="BT584" s="94"/>
      <c r="BU584" s="95"/>
      <c r="BV584" s="96"/>
      <c r="BW584" s="316" t="s">
        <v>140</v>
      </c>
      <c r="BX584" s="257">
        <f t="shared" si="2055"/>
        <v>0</v>
      </c>
      <c r="BY584" s="343">
        <f>X584+BX584</f>
        <v>0</v>
      </c>
      <c r="BZ584" s="343">
        <f>Y584+BY584</f>
        <v>0</v>
      </c>
      <c r="CA584" s="343">
        <f>Z584+BZ584</f>
        <v>0</v>
      </c>
      <c r="CB584" s="343">
        <f>AA584+CA584</f>
        <v>0</v>
      </c>
      <c r="CC584" s="343">
        <f>AB584+CB584</f>
        <v>0</v>
      </c>
      <c r="CD584" s="343">
        <f>AC584+CC584</f>
        <v>0</v>
      </c>
      <c r="CE584" s="257">
        <f>AD584+CD584</f>
        <v>0</v>
      </c>
      <c r="CF584" s="346">
        <f>AE584+CE584</f>
        <v>0</v>
      </c>
      <c r="CG584" s="346">
        <f>AF584+CF584</f>
        <v>0</v>
      </c>
      <c r="CH584" s="346">
        <f>AG584+CG584</f>
        <v>0</v>
      </c>
      <c r="CI584" s="346">
        <f>AH584+CH584</f>
        <v>0</v>
      </c>
      <c r="CJ584" s="50"/>
      <c r="CK584" s="94"/>
      <c r="CL584" s="95"/>
      <c r="CM584" s="96"/>
      <c r="CN584" s="316" t="s">
        <v>140</v>
      </c>
      <c r="CO584" s="257">
        <f t="shared" si="2056"/>
        <v>0</v>
      </c>
      <c r="CP584" s="343">
        <f>AO584+CO584</f>
        <v>0</v>
      </c>
      <c r="CQ584" s="343">
        <f>AP584+CP584</f>
        <v>0</v>
      </c>
      <c r="CR584" s="343">
        <f>AQ584+CQ584</f>
        <v>0</v>
      </c>
      <c r="CS584" s="343">
        <f>AR584+CR584</f>
        <v>0</v>
      </c>
      <c r="CT584" s="343">
        <f>AS584+CS584</f>
        <v>0</v>
      </c>
      <c r="CU584" s="343">
        <f>AT584+CT584</f>
        <v>0</v>
      </c>
      <c r="CV584" s="257">
        <f>AU584+CU584</f>
        <v>0</v>
      </c>
      <c r="CW584" s="346">
        <f>AV584+CV584</f>
        <v>0</v>
      </c>
      <c r="CX584" s="346">
        <f>AW584+CW584</f>
        <v>0</v>
      </c>
      <c r="CY584" s="346">
        <f>AX584+CX584</f>
        <v>0</v>
      </c>
      <c r="CZ584" s="346">
        <f>AY584+CY584</f>
        <v>0</v>
      </c>
      <c r="DA584" s="50"/>
      <c r="DB584" s="94"/>
      <c r="DC584" s="95"/>
      <c r="DD584" s="96"/>
      <c r="DE584" s="316" t="s">
        <v>140</v>
      </c>
      <c r="DF584" s="257"/>
      <c r="DG584" s="50"/>
    </row>
    <row r="585" spans="1:111" s="14" customFormat="1" ht="15" customHeight="1">
      <c r="A585" s="50"/>
      <c r="B585" s="94"/>
      <c r="C585" s="95"/>
      <c r="D585" s="96"/>
      <c r="E585" s="316" t="s">
        <v>249</v>
      </c>
      <c r="F585" s="69">
        <f t="shared" si="2047"/>
        <v>0</v>
      </c>
      <c r="G585" s="86">
        <f t="shared" si="2047"/>
        <v>0</v>
      </c>
      <c r="H585" s="81">
        <f t="shared" si="2047"/>
        <v>0</v>
      </c>
      <c r="I585" s="86">
        <f t="shared" si="2047"/>
        <v>0</v>
      </c>
      <c r="J585" s="81">
        <f t="shared" si="2047"/>
        <v>0</v>
      </c>
      <c r="K585" s="86">
        <f t="shared" si="2047"/>
        <v>0</v>
      </c>
      <c r="L585" s="81">
        <f t="shared" si="2047"/>
        <v>0</v>
      </c>
      <c r="M585" s="77">
        <f t="shared" si="2047"/>
        <v>0</v>
      </c>
      <c r="N585" s="66">
        <f t="shared" si="2047"/>
        <v>0</v>
      </c>
      <c r="O585" s="74">
        <f t="shared" si="2047"/>
        <v>0</v>
      </c>
      <c r="P585" s="66">
        <f t="shared" si="2047"/>
        <v>0</v>
      </c>
      <c r="Q585" s="74">
        <f t="shared" si="2047"/>
        <v>0</v>
      </c>
      <c r="R585" s="50"/>
      <c r="S585" s="94"/>
      <c r="T585" s="95"/>
      <c r="U585" s="96"/>
      <c r="V585" s="316" t="s">
        <v>249</v>
      </c>
      <c r="W585" s="69">
        <f t="shared" ref="W585:AH585" si="2057">IF(W583=0,0,W584/W583)</f>
        <v>0</v>
      </c>
      <c r="X585" s="86">
        <f t="shared" si="2057"/>
        <v>0</v>
      </c>
      <c r="Y585" s="81">
        <f t="shared" si="2057"/>
        <v>0</v>
      </c>
      <c r="Z585" s="86">
        <f t="shared" si="2057"/>
        <v>0</v>
      </c>
      <c r="AA585" s="81">
        <f t="shared" si="2057"/>
        <v>0</v>
      </c>
      <c r="AB585" s="86">
        <f t="shared" si="2057"/>
        <v>0</v>
      </c>
      <c r="AC585" s="81">
        <f t="shared" si="2057"/>
        <v>0</v>
      </c>
      <c r="AD585" s="77">
        <f t="shared" si="2057"/>
        <v>0</v>
      </c>
      <c r="AE585" s="66">
        <f t="shared" si="2057"/>
        <v>0</v>
      </c>
      <c r="AF585" s="74">
        <f t="shared" si="2057"/>
        <v>0</v>
      </c>
      <c r="AG585" s="66">
        <f t="shared" si="2057"/>
        <v>0</v>
      </c>
      <c r="AH585" s="74">
        <f t="shared" si="2057"/>
        <v>0</v>
      </c>
      <c r="AI585" s="50"/>
      <c r="AJ585" s="94"/>
      <c r="AK585" s="95"/>
      <c r="AL585" s="96"/>
      <c r="AM585" s="316" t="s">
        <v>249</v>
      </c>
      <c r="AN585" s="257">
        <f t="shared" ref="AN585:AY585" si="2058">IF(AN583=0,0,AN584/AN583)</f>
        <v>0</v>
      </c>
      <c r="AO585" s="343">
        <f t="shared" si="2058"/>
        <v>0</v>
      </c>
      <c r="AP585" s="343">
        <f t="shared" si="2058"/>
        <v>0</v>
      </c>
      <c r="AQ585" s="343">
        <f t="shared" si="2058"/>
        <v>0</v>
      </c>
      <c r="AR585" s="343">
        <f t="shared" si="2058"/>
        <v>0</v>
      </c>
      <c r="AS585" s="343">
        <f t="shared" si="2058"/>
        <v>0</v>
      </c>
      <c r="AT585" s="343">
        <f t="shared" si="2058"/>
        <v>0</v>
      </c>
      <c r="AU585" s="257">
        <f t="shared" si="2058"/>
        <v>0</v>
      </c>
      <c r="AV585" s="346">
        <f t="shared" si="2058"/>
        <v>0</v>
      </c>
      <c r="AW585" s="346">
        <f t="shared" si="2058"/>
        <v>0</v>
      </c>
      <c r="AX585" s="346">
        <f t="shared" si="2058"/>
        <v>0</v>
      </c>
      <c r="AY585" s="346">
        <f t="shared" si="2058"/>
        <v>0</v>
      </c>
      <c r="AZ585" s="50"/>
      <c r="BA585" s="268"/>
      <c r="BB585" s="48"/>
      <c r="BC585" s="94"/>
      <c r="BD585" s="95"/>
      <c r="BE585" s="96"/>
      <c r="BF585" s="316" t="s">
        <v>249</v>
      </c>
      <c r="BG585" s="257">
        <f t="shared" ref="BG585:BR585" si="2059">IF(BG583=0,0,BG584/BG583)</f>
        <v>0</v>
      </c>
      <c r="BH585" s="343">
        <f t="shared" si="2059"/>
        <v>0</v>
      </c>
      <c r="BI585" s="343">
        <f t="shared" si="2059"/>
        <v>0</v>
      </c>
      <c r="BJ585" s="343">
        <f t="shared" si="2059"/>
        <v>0</v>
      </c>
      <c r="BK585" s="343">
        <f t="shared" si="2059"/>
        <v>0</v>
      </c>
      <c r="BL585" s="343">
        <f t="shared" si="2059"/>
        <v>0</v>
      </c>
      <c r="BM585" s="343">
        <f t="shared" si="2059"/>
        <v>0</v>
      </c>
      <c r="BN585" s="257">
        <f t="shared" si="2059"/>
        <v>0</v>
      </c>
      <c r="BO585" s="346">
        <f t="shared" si="2059"/>
        <v>0</v>
      </c>
      <c r="BP585" s="346">
        <f t="shared" si="2059"/>
        <v>0</v>
      </c>
      <c r="BQ585" s="346">
        <f t="shared" si="2059"/>
        <v>0</v>
      </c>
      <c r="BR585" s="346">
        <f t="shared" si="2059"/>
        <v>0</v>
      </c>
      <c r="BS585" s="50"/>
      <c r="BT585" s="94"/>
      <c r="BU585" s="95"/>
      <c r="BV585" s="96"/>
      <c r="BW585" s="316" t="s">
        <v>249</v>
      </c>
      <c r="BX585" s="257">
        <f t="shared" ref="BX585:CI585" si="2060">IF(BX583=0,0,BX584/BX583)</f>
        <v>0</v>
      </c>
      <c r="BY585" s="343">
        <f t="shared" si="2060"/>
        <v>0</v>
      </c>
      <c r="BZ585" s="343">
        <f t="shared" si="2060"/>
        <v>0</v>
      </c>
      <c r="CA585" s="343">
        <f t="shared" si="2060"/>
        <v>0</v>
      </c>
      <c r="CB585" s="343">
        <f t="shared" si="2060"/>
        <v>0</v>
      </c>
      <c r="CC585" s="343">
        <f t="shared" si="2060"/>
        <v>0</v>
      </c>
      <c r="CD585" s="343">
        <f t="shared" si="2060"/>
        <v>0</v>
      </c>
      <c r="CE585" s="257">
        <f t="shared" si="2060"/>
        <v>0</v>
      </c>
      <c r="CF585" s="346">
        <f t="shared" si="2060"/>
        <v>0</v>
      </c>
      <c r="CG585" s="346">
        <f t="shared" si="2060"/>
        <v>0</v>
      </c>
      <c r="CH585" s="346">
        <f t="shared" si="2060"/>
        <v>0</v>
      </c>
      <c r="CI585" s="346">
        <f t="shared" si="2060"/>
        <v>0</v>
      </c>
      <c r="CJ585" s="50"/>
      <c r="CK585" s="94"/>
      <c r="CL585" s="95"/>
      <c r="CM585" s="96"/>
      <c r="CN585" s="316" t="s">
        <v>249</v>
      </c>
      <c r="CO585" s="257">
        <f t="shared" ref="CO585:CZ585" si="2061">IF(CO583=0,0,CO584/CO583)</f>
        <v>0</v>
      </c>
      <c r="CP585" s="343">
        <f t="shared" si="2061"/>
        <v>0</v>
      </c>
      <c r="CQ585" s="343">
        <f t="shared" si="2061"/>
        <v>0</v>
      </c>
      <c r="CR585" s="343">
        <f t="shared" si="2061"/>
        <v>0</v>
      </c>
      <c r="CS585" s="343">
        <f t="shared" si="2061"/>
        <v>0</v>
      </c>
      <c r="CT585" s="343">
        <f t="shared" si="2061"/>
        <v>0</v>
      </c>
      <c r="CU585" s="343">
        <f t="shared" si="2061"/>
        <v>0</v>
      </c>
      <c r="CV585" s="257">
        <f t="shared" si="2061"/>
        <v>0</v>
      </c>
      <c r="CW585" s="346">
        <f t="shared" si="2061"/>
        <v>0</v>
      </c>
      <c r="CX585" s="346">
        <f t="shared" si="2061"/>
        <v>0</v>
      </c>
      <c r="CY585" s="346">
        <f t="shared" si="2061"/>
        <v>0</v>
      </c>
      <c r="CZ585" s="346">
        <f t="shared" si="2061"/>
        <v>0</v>
      </c>
      <c r="DA585" s="50"/>
      <c r="DB585" s="94"/>
      <c r="DC585" s="95"/>
      <c r="DD585" s="96"/>
      <c r="DE585" s="316" t="s">
        <v>249</v>
      </c>
      <c r="DF585" s="257">
        <f t="shared" ref="DF585" si="2062">IF(DF583=0,0,DF584/DF583)</f>
        <v>0</v>
      </c>
      <c r="DG585" s="50"/>
    </row>
    <row r="586" spans="1:111" s="14" customFormat="1" ht="15" customHeight="1">
      <c r="A586" s="50"/>
      <c r="B586" s="94"/>
      <c r="C586" s="95" t="s">
        <v>114</v>
      </c>
      <c r="D586" s="96"/>
      <c r="E586" s="316" t="s">
        <v>22</v>
      </c>
      <c r="F586" s="69"/>
      <c r="G586" s="77"/>
      <c r="H586" s="69"/>
      <c r="I586" s="77"/>
      <c r="J586" s="69"/>
      <c r="K586" s="77"/>
      <c r="L586" s="69"/>
      <c r="M586" s="77"/>
      <c r="N586" s="67"/>
      <c r="O586" s="75"/>
      <c r="P586" s="67"/>
      <c r="Q586" s="75"/>
      <c r="R586" s="50"/>
      <c r="S586" s="94"/>
      <c r="T586" s="95" t="s">
        <v>114</v>
      </c>
      <c r="U586" s="96"/>
      <c r="V586" s="316" t="s">
        <v>22</v>
      </c>
      <c r="W586" s="69"/>
      <c r="X586" s="77"/>
      <c r="Y586" s="69"/>
      <c r="Z586" s="77"/>
      <c r="AA586" s="69"/>
      <c r="AB586" s="77"/>
      <c r="AC586" s="69"/>
      <c r="AD586" s="77"/>
      <c r="AE586" s="67"/>
      <c r="AF586" s="75"/>
      <c r="AG586" s="67"/>
      <c r="AH586" s="75"/>
      <c r="AI586" s="50"/>
      <c r="AJ586" s="94"/>
      <c r="AK586" s="95" t="s">
        <v>114</v>
      </c>
      <c r="AL586" s="96"/>
      <c r="AM586" s="316" t="s">
        <v>22</v>
      </c>
      <c r="AN586" s="257"/>
      <c r="AO586" s="257"/>
      <c r="AP586" s="257"/>
      <c r="AQ586" s="257"/>
      <c r="AR586" s="257"/>
      <c r="AS586" s="257"/>
      <c r="AT586" s="257"/>
      <c r="AU586" s="257"/>
      <c r="AV586" s="258"/>
      <c r="AW586" s="258"/>
      <c r="AX586" s="258"/>
      <c r="AY586" s="258"/>
      <c r="AZ586" s="50"/>
      <c r="BA586" s="268"/>
      <c r="BB586" s="48"/>
      <c r="BC586" s="94"/>
      <c r="BD586" s="95" t="s">
        <v>114</v>
      </c>
      <c r="BE586" s="96"/>
      <c r="BF586" s="316" t="s">
        <v>22</v>
      </c>
      <c r="BG586" s="257">
        <f t="shared" ref="BG586:BG587" si="2063">F586</f>
        <v>0</v>
      </c>
      <c r="BH586" s="257">
        <f>G586+BG586</f>
        <v>0</v>
      </c>
      <c r="BI586" s="257">
        <f>H586+BH586</f>
        <v>0</v>
      </c>
      <c r="BJ586" s="257">
        <f>I586+BI586</f>
        <v>0</v>
      </c>
      <c r="BK586" s="257">
        <f>J586+BJ586</f>
        <v>0</v>
      </c>
      <c r="BL586" s="257">
        <f>K586+BK586</f>
        <v>0</v>
      </c>
      <c r="BM586" s="257">
        <f>L586+BL586</f>
        <v>0</v>
      </c>
      <c r="BN586" s="257">
        <f>M586+BM586</f>
        <v>0</v>
      </c>
      <c r="BO586" s="258">
        <f>N586+BN586</f>
        <v>0</v>
      </c>
      <c r="BP586" s="258">
        <f>O586+BO586</f>
        <v>0</v>
      </c>
      <c r="BQ586" s="258">
        <f>P586+BP586</f>
        <v>0</v>
      </c>
      <c r="BR586" s="258">
        <f>Q586+BQ586</f>
        <v>0</v>
      </c>
      <c r="BS586" s="50"/>
      <c r="BT586" s="94"/>
      <c r="BU586" s="95" t="s">
        <v>114</v>
      </c>
      <c r="BV586" s="96"/>
      <c r="BW586" s="316" t="s">
        <v>22</v>
      </c>
      <c r="BX586" s="257">
        <f t="shared" ref="BX586:BX587" si="2064">W586</f>
        <v>0</v>
      </c>
      <c r="BY586" s="257">
        <f>X586+BX586</f>
        <v>0</v>
      </c>
      <c r="BZ586" s="257">
        <f>Y586+BY586</f>
        <v>0</v>
      </c>
      <c r="CA586" s="257">
        <f>Z586+BZ586</f>
        <v>0</v>
      </c>
      <c r="CB586" s="257">
        <f>AA586+CA586</f>
        <v>0</v>
      </c>
      <c r="CC586" s="257">
        <f>AB586+CB586</f>
        <v>0</v>
      </c>
      <c r="CD586" s="257">
        <f>AC586+CC586</f>
        <v>0</v>
      </c>
      <c r="CE586" s="257">
        <f>AD586+CD586</f>
        <v>0</v>
      </c>
      <c r="CF586" s="258">
        <f>AE586+CE586</f>
        <v>0</v>
      </c>
      <c r="CG586" s="258">
        <f>AF586+CF586</f>
        <v>0</v>
      </c>
      <c r="CH586" s="258">
        <f>AG586+CG586</f>
        <v>0</v>
      </c>
      <c r="CI586" s="258">
        <f>AH586+CH586</f>
        <v>0</v>
      </c>
      <c r="CJ586" s="50"/>
      <c r="CK586" s="94"/>
      <c r="CL586" s="95" t="s">
        <v>114</v>
      </c>
      <c r="CM586" s="96"/>
      <c r="CN586" s="316" t="s">
        <v>22</v>
      </c>
      <c r="CO586" s="257">
        <f t="shared" ref="CO586:CO587" si="2065">AN586</f>
        <v>0</v>
      </c>
      <c r="CP586" s="257">
        <f>AO586+CO586</f>
        <v>0</v>
      </c>
      <c r="CQ586" s="257">
        <f>AP586+CP586</f>
        <v>0</v>
      </c>
      <c r="CR586" s="257">
        <f>AQ586+CQ586</f>
        <v>0</v>
      </c>
      <c r="CS586" s="257">
        <f>AR586+CR586</f>
        <v>0</v>
      </c>
      <c r="CT586" s="257">
        <f>AS586+CS586</f>
        <v>0</v>
      </c>
      <c r="CU586" s="257">
        <f>AT586+CT586</f>
        <v>0</v>
      </c>
      <c r="CV586" s="257">
        <f>AU586+CU586</f>
        <v>0</v>
      </c>
      <c r="CW586" s="258">
        <f>AV586+CV586</f>
        <v>0</v>
      </c>
      <c r="CX586" s="258">
        <f>AW586+CW586</f>
        <v>0</v>
      </c>
      <c r="CY586" s="258">
        <f>AX586+CX586</f>
        <v>0</v>
      </c>
      <c r="CZ586" s="258">
        <f>AY586+CY586</f>
        <v>0</v>
      </c>
      <c r="DA586" s="50"/>
      <c r="DB586" s="94"/>
      <c r="DC586" s="95" t="s">
        <v>114</v>
      </c>
      <c r="DD586" s="96"/>
      <c r="DE586" s="316" t="s">
        <v>22</v>
      </c>
      <c r="DF586" s="257"/>
      <c r="DG586" s="50"/>
    </row>
    <row r="587" spans="1:111" s="14" customFormat="1" ht="15" customHeight="1">
      <c r="A587" s="50"/>
      <c r="B587" s="94"/>
      <c r="C587" s="95"/>
      <c r="D587" s="96"/>
      <c r="E587" s="316" t="s">
        <v>140</v>
      </c>
      <c r="F587" s="69"/>
      <c r="G587" s="77"/>
      <c r="H587" s="69"/>
      <c r="I587" s="77"/>
      <c r="J587" s="69"/>
      <c r="K587" s="77"/>
      <c r="L587" s="69"/>
      <c r="M587" s="77"/>
      <c r="N587" s="67"/>
      <c r="O587" s="75"/>
      <c r="P587" s="67"/>
      <c r="Q587" s="75"/>
      <c r="R587" s="50"/>
      <c r="S587" s="94"/>
      <c r="T587" s="95"/>
      <c r="U587" s="96"/>
      <c r="V587" s="316" t="s">
        <v>140</v>
      </c>
      <c r="W587" s="69"/>
      <c r="X587" s="77"/>
      <c r="Y587" s="69"/>
      <c r="Z587" s="77"/>
      <c r="AA587" s="69"/>
      <c r="AB587" s="77"/>
      <c r="AC587" s="69"/>
      <c r="AD587" s="77"/>
      <c r="AE587" s="67"/>
      <c r="AF587" s="75"/>
      <c r="AG587" s="67"/>
      <c r="AH587" s="75"/>
      <c r="AI587" s="50"/>
      <c r="AJ587" s="94"/>
      <c r="AK587" s="95"/>
      <c r="AL587" s="96"/>
      <c r="AM587" s="316" t="s">
        <v>140</v>
      </c>
      <c r="AN587" s="257"/>
      <c r="AO587" s="257"/>
      <c r="AP587" s="257"/>
      <c r="AQ587" s="257"/>
      <c r="AR587" s="257"/>
      <c r="AS587" s="257"/>
      <c r="AT587" s="257"/>
      <c r="AU587" s="257"/>
      <c r="AV587" s="258"/>
      <c r="AW587" s="258"/>
      <c r="AX587" s="258"/>
      <c r="AY587" s="258"/>
      <c r="AZ587" s="50"/>
      <c r="BA587" s="268"/>
      <c r="BB587" s="48"/>
      <c r="BC587" s="94"/>
      <c r="BD587" s="95"/>
      <c r="BE587" s="96"/>
      <c r="BF587" s="316" t="s">
        <v>140</v>
      </c>
      <c r="BG587" s="257">
        <f t="shared" si="2063"/>
        <v>0</v>
      </c>
      <c r="BH587" s="257">
        <f>G587+BG587</f>
        <v>0</v>
      </c>
      <c r="BI587" s="257">
        <f>H587+BH587</f>
        <v>0</v>
      </c>
      <c r="BJ587" s="257">
        <f>I587+BI587</f>
        <v>0</v>
      </c>
      <c r="BK587" s="257">
        <f>J587+BJ587</f>
        <v>0</v>
      </c>
      <c r="BL587" s="257">
        <f>K587+BK587</f>
        <v>0</v>
      </c>
      <c r="BM587" s="257">
        <f>L587+BL587</f>
        <v>0</v>
      </c>
      <c r="BN587" s="257">
        <f>M587+BM587</f>
        <v>0</v>
      </c>
      <c r="BO587" s="258">
        <f>N587+BN587</f>
        <v>0</v>
      </c>
      <c r="BP587" s="258">
        <f>O587+BO587</f>
        <v>0</v>
      </c>
      <c r="BQ587" s="258">
        <f>P587+BP587</f>
        <v>0</v>
      </c>
      <c r="BR587" s="258">
        <f>Q587+BQ587</f>
        <v>0</v>
      </c>
      <c r="BS587" s="50"/>
      <c r="BT587" s="94"/>
      <c r="BU587" s="95"/>
      <c r="BV587" s="96"/>
      <c r="BW587" s="316" t="s">
        <v>140</v>
      </c>
      <c r="BX587" s="257">
        <f t="shared" si="2064"/>
        <v>0</v>
      </c>
      <c r="BY587" s="257">
        <f>X587+BX587</f>
        <v>0</v>
      </c>
      <c r="BZ587" s="257">
        <f>Y587+BY587</f>
        <v>0</v>
      </c>
      <c r="CA587" s="257">
        <f>Z587+BZ587</f>
        <v>0</v>
      </c>
      <c r="CB587" s="257">
        <f>AA587+CA587</f>
        <v>0</v>
      </c>
      <c r="CC587" s="257">
        <f>AB587+CB587</f>
        <v>0</v>
      </c>
      <c r="CD587" s="257">
        <f>AC587+CC587</f>
        <v>0</v>
      </c>
      <c r="CE587" s="257">
        <f>AD587+CD587</f>
        <v>0</v>
      </c>
      <c r="CF587" s="258">
        <f>AE587+CE587</f>
        <v>0</v>
      </c>
      <c r="CG587" s="258">
        <f>AF587+CF587</f>
        <v>0</v>
      </c>
      <c r="CH587" s="258">
        <f>AG587+CG587</f>
        <v>0</v>
      </c>
      <c r="CI587" s="258">
        <f>AH587+CH587</f>
        <v>0</v>
      </c>
      <c r="CJ587" s="50"/>
      <c r="CK587" s="94"/>
      <c r="CL587" s="95"/>
      <c r="CM587" s="96"/>
      <c r="CN587" s="316" t="s">
        <v>140</v>
      </c>
      <c r="CO587" s="257">
        <f t="shared" si="2065"/>
        <v>0</v>
      </c>
      <c r="CP587" s="257">
        <f>AO587+CO587</f>
        <v>0</v>
      </c>
      <c r="CQ587" s="257">
        <f>AP587+CP587</f>
        <v>0</v>
      </c>
      <c r="CR587" s="257">
        <f>AQ587+CQ587</f>
        <v>0</v>
      </c>
      <c r="CS587" s="257">
        <f>AR587+CR587</f>
        <v>0</v>
      </c>
      <c r="CT587" s="257">
        <f>AS587+CS587</f>
        <v>0</v>
      </c>
      <c r="CU587" s="257">
        <f>AT587+CT587</f>
        <v>0</v>
      </c>
      <c r="CV587" s="257">
        <f>AU587+CU587</f>
        <v>0</v>
      </c>
      <c r="CW587" s="258">
        <f>AV587+CV587</f>
        <v>0</v>
      </c>
      <c r="CX587" s="258">
        <f>AW587+CW587</f>
        <v>0</v>
      </c>
      <c r="CY587" s="258">
        <f>AX587+CX587</f>
        <v>0</v>
      </c>
      <c r="CZ587" s="258">
        <f>AY587+CY587</f>
        <v>0</v>
      </c>
      <c r="DA587" s="50"/>
      <c r="DB587" s="94"/>
      <c r="DC587" s="95"/>
      <c r="DD587" s="96"/>
      <c r="DE587" s="316" t="s">
        <v>140</v>
      </c>
      <c r="DF587" s="257"/>
      <c r="DG587" s="50"/>
    </row>
    <row r="588" spans="1:111" s="14" customFormat="1" ht="15" customHeight="1">
      <c r="A588" s="50"/>
      <c r="B588" s="94"/>
      <c r="C588" s="95"/>
      <c r="D588" s="96"/>
      <c r="E588" s="316" t="s">
        <v>249</v>
      </c>
      <c r="F588" s="69">
        <f t="shared" si="2047"/>
        <v>0</v>
      </c>
      <c r="G588" s="77">
        <f t="shared" si="2047"/>
        <v>0</v>
      </c>
      <c r="H588" s="69">
        <f t="shared" si="2047"/>
        <v>0</v>
      </c>
      <c r="I588" s="77">
        <f t="shared" si="2047"/>
        <v>0</v>
      </c>
      <c r="J588" s="69">
        <f t="shared" si="2047"/>
        <v>0</v>
      </c>
      <c r="K588" s="77">
        <f t="shared" si="2047"/>
        <v>0</v>
      </c>
      <c r="L588" s="69">
        <f t="shared" si="2047"/>
        <v>0</v>
      </c>
      <c r="M588" s="77">
        <f t="shared" si="2047"/>
        <v>0</v>
      </c>
      <c r="N588" s="67">
        <f t="shared" si="2047"/>
        <v>0</v>
      </c>
      <c r="O588" s="75">
        <f t="shared" si="2047"/>
        <v>0</v>
      </c>
      <c r="P588" s="67">
        <f t="shared" si="2047"/>
        <v>0</v>
      </c>
      <c r="Q588" s="75">
        <f t="shared" si="2047"/>
        <v>0</v>
      </c>
      <c r="R588" s="50"/>
      <c r="S588" s="94"/>
      <c r="T588" s="95"/>
      <c r="U588" s="96"/>
      <c r="V588" s="316" t="s">
        <v>249</v>
      </c>
      <c r="W588" s="69">
        <f t="shared" ref="W588:AH588" si="2066">IF(W586=0,0,W587/W586)</f>
        <v>0</v>
      </c>
      <c r="X588" s="77">
        <f t="shared" si="2066"/>
        <v>0</v>
      </c>
      <c r="Y588" s="69">
        <f t="shared" si="2066"/>
        <v>0</v>
      </c>
      <c r="Z588" s="77">
        <f t="shared" si="2066"/>
        <v>0</v>
      </c>
      <c r="AA588" s="69">
        <f t="shared" si="2066"/>
        <v>0</v>
      </c>
      <c r="AB588" s="77">
        <f t="shared" si="2066"/>
        <v>0</v>
      </c>
      <c r="AC588" s="69">
        <f t="shared" si="2066"/>
        <v>0</v>
      </c>
      <c r="AD588" s="77">
        <f t="shared" si="2066"/>
        <v>0</v>
      </c>
      <c r="AE588" s="67">
        <f t="shared" si="2066"/>
        <v>0</v>
      </c>
      <c r="AF588" s="75">
        <f t="shared" si="2066"/>
        <v>0</v>
      </c>
      <c r="AG588" s="67">
        <f t="shared" si="2066"/>
        <v>0</v>
      </c>
      <c r="AH588" s="75">
        <f t="shared" si="2066"/>
        <v>0</v>
      </c>
      <c r="AI588" s="50"/>
      <c r="AJ588" s="94"/>
      <c r="AK588" s="95"/>
      <c r="AL588" s="96"/>
      <c r="AM588" s="316" t="s">
        <v>249</v>
      </c>
      <c r="AN588" s="257">
        <f t="shared" ref="AN588:AY588" si="2067">IF(AN586=0,0,AN587/AN586)</f>
        <v>0</v>
      </c>
      <c r="AO588" s="257">
        <f t="shared" si="2067"/>
        <v>0</v>
      </c>
      <c r="AP588" s="257">
        <f t="shared" si="2067"/>
        <v>0</v>
      </c>
      <c r="AQ588" s="257">
        <f t="shared" si="2067"/>
        <v>0</v>
      </c>
      <c r="AR588" s="257">
        <f t="shared" si="2067"/>
        <v>0</v>
      </c>
      <c r="AS588" s="257">
        <f t="shared" si="2067"/>
        <v>0</v>
      </c>
      <c r="AT588" s="257">
        <f t="shared" si="2067"/>
        <v>0</v>
      </c>
      <c r="AU588" s="257">
        <f t="shared" si="2067"/>
        <v>0</v>
      </c>
      <c r="AV588" s="258">
        <f t="shared" si="2067"/>
        <v>0</v>
      </c>
      <c r="AW588" s="258">
        <f t="shared" si="2067"/>
        <v>0</v>
      </c>
      <c r="AX588" s="258">
        <f t="shared" si="2067"/>
        <v>0</v>
      </c>
      <c r="AY588" s="258">
        <f t="shared" si="2067"/>
        <v>0</v>
      </c>
      <c r="AZ588" s="50"/>
      <c r="BA588" s="268"/>
      <c r="BB588" s="48"/>
      <c r="BC588" s="94"/>
      <c r="BD588" s="95"/>
      <c r="BE588" s="96"/>
      <c r="BF588" s="316" t="s">
        <v>249</v>
      </c>
      <c r="BG588" s="257">
        <f t="shared" ref="BG588:BR588" si="2068">IF(BG586=0,0,BG587/BG586)</f>
        <v>0</v>
      </c>
      <c r="BH588" s="257">
        <f t="shared" si="2068"/>
        <v>0</v>
      </c>
      <c r="BI588" s="257">
        <f t="shared" si="2068"/>
        <v>0</v>
      </c>
      <c r="BJ588" s="257">
        <f t="shared" si="2068"/>
        <v>0</v>
      </c>
      <c r="BK588" s="257">
        <f t="shared" si="2068"/>
        <v>0</v>
      </c>
      <c r="BL588" s="257">
        <f t="shared" si="2068"/>
        <v>0</v>
      </c>
      <c r="BM588" s="257">
        <f t="shared" si="2068"/>
        <v>0</v>
      </c>
      <c r="BN588" s="257">
        <f t="shared" si="2068"/>
        <v>0</v>
      </c>
      <c r="BO588" s="258">
        <f t="shared" si="2068"/>
        <v>0</v>
      </c>
      <c r="BP588" s="258">
        <f t="shared" si="2068"/>
        <v>0</v>
      </c>
      <c r="BQ588" s="258">
        <f t="shared" si="2068"/>
        <v>0</v>
      </c>
      <c r="BR588" s="258">
        <f t="shared" si="2068"/>
        <v>0</v>
      </c>
      <c r="BS588" s="50"/>
      <c r="BT588" s="94"/>
      <c r="BU588" s="95"/>
      <c r="BV588" s="96"/>
      <c r="BW588" s="316" t="s">
        <v>249</v>
      </c>
      <c r="BX588" s="257">
        <f t="shared" ref="BX588:CI588" si="2069">IF(BX586=0,0,BX587/BX586)</f>
        <v>0</v>
      </c>
      <c r="BY588" s="257">
        <f t="shared" si="2069"/>
        <v>0</v>
      </c>
      <c r="BZ588" s="257">
        <f t="shared" si="2069"/>
        <v>0</v>
      </c>
      <c r="CA588" s="257">
        <f t="shared" si="2069"/>
        <v>0</v>
      </c>
      <c r="CB588" s="257">
        <f t="shared" si="2069"/>
        <v>0</v>
      </c>
      <c r="CC588" s="257">
        <f t="shared" si="2069"/>
        <v>0</v>
      </c>
      <c r="CD588" s="257">
        <f t="shared" si="2069"/>
        <v>0</v>
      </c>
      <c r="CE588" s="257">
        <f t="shared" si="2069"/>
        <v>0</v>
      </c>
      <c r="CF588" s="258">
        <f t="shared" si="2069"/>
        <v>0</v>
      </c>
      <c r="CG588" s="258">
        <f t="shared" si="2069"/>
        <v>0</v>
      </c>
      <c r="CH588" s="258">
        <f t="shared" si="2069"/>
        <v>0</v>
      </c>
      <c r="CI588" s="258">
        <f t="shared" si="2069"/>
        <v>0</v>
      </c>
      <c r="CJ588" s="50"/>
      <c r="CK588" s="94"/>
      <c r="CL588" s="95"/>
      <c r="CM588" s="96"/>
      <c r="CN588" s="316" t="s">
        <v>249</v>
      </c>
      <c r="CO588" s="257">
        <f t="shared" ref="CO588:CZ588" si="2070">IF(CO586=0,0,CO587/CO586)</f>
        <v>0</v>
      </c>
      <c r="CP588" s="257">
        <f t="shared" si="2070"/>
        <v>0</v>
      </c>
      <c r="CQ588" s="257">
        <f t="shared" si="2070"/>
        <v>0</v>
      </c>
      <c r="CR588" s="257">
        <f t="shared" si="2070"/>
        <v>0</v>
      </c>
      <c r="CS588" s="257">
        <f t="shared" si="2070"/>
        <v>0</v>
      </c>
      <c r="CT588" s="257">
        <f t="shared" si="2070"/>
        <v>0</v>
      </c>
      <c r="CU588" s="257">
        <f t="shared" si="2070"/>
        <v>0</v>
      </c>
      <c r="CV588" s="257">
        <f t="shared" si="2070"/>
        <v>0</v>
      </c>
      <c r="CW588" s="258">
        <f t="shared" si="2070"/>
        <v>0</v>
      </c>
      <c r="CX588" s="258">
        <f t="shared" si="2070"/>
        <v>0</v>
      </c>
      <c r="CY588" s="258">
        <f t="shared" si="2070"/>
        <v>0</v>
      </c>
      <c r="CZ588" s="258">
        <f t="shared" si="2070"/>
        <v>0</v>
      </c>
      <c r="DA588" s="50"/>
      <c r="DB588" s="94"/>
      <c r="DC588" s="95"/>
      <c r="DD588" s="96"/>
      <c r="DE588" s="316" t="s">
        <v>249</v>
      </c>
      <c r="DF588" s="257">
        <f t="shared" ref="DF588" si="2071">IF(DF586=0,0,DF587/DF586)</f>
        <v>0</v>
      </c>
      <c r="DG588" s="50"/>
    </row>
    <row r="589" spans="1:111" s="14" customFormat="1" ht="15" customHeight="1">
      <c r="A589" s="50"/>
      <c r="B589" s="94"/>
      <c r="C589" s="95" t="s">
        <v>115</v>
      </c>
      <c r="D589" s="96"/>
      <c r="E589" s="316" t="s">
        <v>22</v>
      </c>
      <c r="F589" s="69"/>
      <c r="G589" s="86"/>
      <c r="H589" s="81"/>
      <c r="I589" s="86"/>
      <c r="J589" s="81"/>
      <c r="K589" s="86"/>
      <c r="L589" s="81"/>
      <c r="M589" s="77"/>
      <c r="N589" s="66"/>
      <c r="O589" s="74"/>
      <c r="P589" s="66"/>
      <c r="Q589" s="74"/>
      <c r="R589" s="50"/>
      <c r="S589" s="94"/>
      <c r="T589" s="95" t="s">
        <v>115</v>
      </c>
      <c r="U589" s="96"/>
      <c r="V589" s="316" t="s">
        <v>22</v>
      </c>
      <c r="W589" s="69"/>
      <c r="X589" s="86"/>
      <c r="Y589" s="81"/>
      <c r="Z589" s="86"/>
      <c r="AA589" s="81"/>
      <c r="AB589" s="86"/>
      <c r="AC589" s="81"/>
      <c r="AD589" s="77"/>
      <c r="AE589" s="66"/>
      <c r="AF589" s="74"/>
      <c r="AG589" s="66"/>
      <c r="AH589" s="74"/>
      <c r="AI589" s="50"/>
      <c r="AJ589" s="94"/>
      <c r="AK589" s="95" t="s">
        <v>115</v>
      </c>
      <c r="AL589" s="96"/>
      <c r="AM589" s="316" t="s">
        <v>22</v>
      </c>
      <c r="AN589" s="257"/>
      <c r="AO589" s="343"/>
      <c r="AP589" s="343"/>
      <c r="AQ589" s="343"/>
      <c r="AR589" s="343"/>
      <c r="AS589" s="343"/>
      <c r="AT589" s="343"/>
      <c r="AU589" s="257"/>
      <c r="AV589" s="346"/>
      <c r="AW589" s="346"/>
      <c r="AX589" s="346"/>
      <c r="AY589" s="346"/>
      <c r="AZ589" s="50"/>
      <c r="BA589" s="268"/>
      <c r="BB589" s="48"/>
      <c r="BC589" s="94"/>
      <c r="BD589" s="95" t="s">
        <v>115</v>
      </c>
      <c r="BE589" s="96"/>
      <c r="BF589" s="316" t="s">
        <v>22</v>
      </c>
      <c r="BG589" s="257">
        <f t="shared" ref="BG589:BG590" si="2072">F589</f>
        <v>0</v>
      </c>
      <c r="BH589" s="343">
        <f>G589+BG589</f>
        <v>0</v>
      </c>
      <c r="BI589" s="343">
        <f>H589+BH589</f>
        <v>0</v>
      </c>
      <c r="BJ589" s="343">
        <f>I589+BI589</f>
        <v>0</v>
      </c>
      <c r="BK589" s="343">
        <f>J589+BJ589</f>
        <v>0</v>
      </c>
      <c r="BL589" s="343">
        <f>K589+BK589</f>
        <v>0</v>
      </c>
      <c r="BM589" s="343">
        <f>L589+BL589</f>
        <v>0</v>
      </c>
      <c r="BN589" s="257">
        <f>M589+BM589</f>
        <v>0</v>
      </c>
      <c r="BO589" s="346">
        <f>N589+BN589</f>
        <v>0</v>
      </c>
      <c r="BP589" s="346">
        <f>O589+BO589</f>
        <v>0</v>
      </c>
      <c r="BQ589" s="346">
        <f>P589+BP589</f>
        <v>0</v>
      </c>
      <c r="BR589" s="346">
        <f>Q589+BQ589</f>
        <v>0</v>
      </c>
      <c r="BS589" s="50"/>
      <c r="BT589" s="94"/>
      <c r="BU589" s="95" t="s">
        <v>115</v>
      </c>
      <c r="BV589" s="96"/>
      <c r="BW589" s="316" t="s">
        <v>22</v>
      </c>
      <c r="BX589" s="257">
        <f t="shared" ref="BX589:BX590" si="2073">W589</f>
        <v>0</v>
      </c>
      <c r="BY589" s="343">
        <f>X589+BX589</f>
        <v>0</v>
      </c>
      <c r="BZ589" s="343">
        <f>Y589+BY589</f>
        <v>0</v>
      </c>
      <c r="CA589" s="343">
        <f>Z589+BZ589</f>
        <v>0</v>
      </c>
      <c r="CB589" s="343">
        <f>AA589+CA589</f>
        <v>0</v>
      </c>
      <c r="CC589" s="343">
        <f>AB589+CB589</f>
        <v>0</v>
      </c>
      <c r="CD589" s="343">
        <f>AC589+CC589</f>
        <v>0</v>
      </c>
      <c r="CE589" s="257">
        <f>AD589+CD589</f>
        <v>0</v>
      </c>
      <c r="CF589" s="346">
        <f>AE589+CE589</f>
        <v>0</v>
      </c>
      <c r="CG589" s="346">
        <f>AF589+CF589</f>
        <v>0</v>
      </c>
      <c r="CH589" s="346">
        <f>AG589+CG589</f>
        <v>0</v>
      </c>
      <c r="CI589" s="346">
        <f>AH589+CH589</f>
        <v>0</v>
      </c>
      <c r="CJ589" s="50"/>
      <c r="CK589" s="94"/>
      <c r="CL589" s="95" t="s">
        <v>115</v>
      </c>
      <c r="CM589" s="96"/>
      <c r="CN589" s="316" t="s">
        <v>22</v>
      </c>
      <c r="CO589" s="257">
        <f t="shared" ref="CO589:CO590" si="2074">AN589</f>
        <v>0</v>
      </c>
      <c r="CP589" s="343">
        <f>AO589+CO589</f>
        <v>0</v>
      </c>
      <c r="CQ589" s="343">
        <f>AP589+CP589</f>
        <v>0</v>
      </c>
      <c r="CR589" s="343">
        <f>AQ589+CQ589</f>
        <v>0</v>
      </c>
      <c r="CS589" s="343">
        <f>AR589+CR589</f>
        <v>0</v>
      </c>
      <c r="CT589" s="343">
        <f>AS589+CS589</f>
        <v>0</v>
      </c>
      <c r="CU589" s="343">
        <f>AT589+CT589</f>
        <v>0</v>
      </c>
      <c r="CV589" s="257">
        <f>AU589+CU589</f>
        <v>0</v>
      </c>
      <c r="CW589" s="346">
        <f>AV589+CV589</f>
        <v>0</v>
      </c>
      <c r="CX589" s="346">
        <f>AW589+CW589</f>
        <v>0</v>
      </c>
      <c r="CY589" s="346">
        <f>AX589+CX589</f>
        <v>0</v>
      </c>
      <c r="CZ589" s="346">
        <f>AY589+CY589</f>
        <v>0</v>
      </c>
      <c r="DA589" s="50"/>
      <c r="DB589" s="94"/>
      <c r="DC589" s="95" t="s">
        <v>115</v>
      </c>
      <c r="DD589" s="96"/>
      <c r="DE589" s="316" t="s">
        <v>22</v>
      </c>
      <c r="DF589" s="257"/>
      <c r="DG589" s="50"/>
    </row>
    <row r="590" spans="1:111" s="14" customFormat="1" ht="15" customHeight="1">
      <c r="A590" s="50"/>
      <c r="B590" s="94"/>
      <c r="C590" s="95"/>
      <c r="D590" s="96"/>
      <c r="E590" s="316" t="s">
        <v>140</v>
      </c>
      <c r="F590" s="69"/>
      <c r="G590" s="86"/>
      <c r="H590" s="81"/>
      <c r="I590" s="86"/>
      <c r="J590" s="81"/>
      <c r="K590" s="86"/>
      <c r="L590" s="81"/>
      <c r="M590" s="77"/>
      <c r="N590" s="66"/>
      <c r="O590" s="74"/>
      <c r="P590" s="66"/>
      <c r="Q590" s="74"/>
      <c r="R590" s="50"/>
      <c r="S590" s="94"/>
      <c r="T590" s="95"/>
      <c r="U590" s="96"/>
      <c r="V590" s="316" t="s">
        <v>140</v>
      </c>
      <c r="W590" s="69"/>
      <c r="X590" s="86"/>
      <c r="Y590" s="81"/>
      <c r="Z590" s="86"/>
      <c r="AA590" s="81"/>
      <c r="AB590" s="86"/>
      <c r="AC590" s="81"/>
      <c r="AD590" s="77"/>
      <c r="AE590" s="66"/>
      <c r="AF590" s="74"/>
      <c r="AG590" s="66"/>
      <c r="AH590" s="74"/>
      <c r="AI590" s="50"/>
      <c r="AJ590" s="94"/>
      <c r="AK590" s="95"/>
      <c r="AL590" s="96"/>
      <c r="AM590" s="316" t="s">
        <v>140</v>
      </c>
      <c r="AN590" s="257"/>
      <c r="AO590" s="343"/>
      <c r="AP590" s="343"/>
      <c r="AQ590" s="343"/>
      <c r="AR590" s="343"/>
      <c r="AS590" s="343"/>
      <c r="AT590" s="343"/>
      <c r="AU590" s="257"/>
      <c r="AV590" s="346"/>
      <c r="AW590" s="346"/>
      <c r="AX590" s="346"/>
      <c r="AY590" s="346"/>
      <c r="AZ590" s="50"/>
      <c r="BA590" s="268"/>
      <c r="BB590" s="48"/>
      <c r="BC590" s="94"/>
      <c r="BD590" s="95"/>
      <c r="BE590" s="96"/>
      <c r="BF590" s="316" t="s">
        <v>140</v>
      </c>
      <c r="BG590" s="257">
        <f t="shared" si="2072"/>
        <v>0</v>
      </c>
      <c r="BH590" s="343">
        <f>G590+BG590</f>
        <v>0</v>
      </c>
      <c r="BI590" s="343">
        <f>H590+BH590</f>
        <v>0</v>
      </c>
      <c r="BJ590" s="343">
        <f>I590+BI590</f>
        <v>0</v>
      </c>
      <c r="BK590" s="343">
        <f>J590+BJ590</f>
        <v>0</v>
      </c>
      <c r="BL590" s="343">
        <f>K590+BK590</f>
        <v>0</v>
      </c>
      <c r="BM590" s="343">
        <f>L590+BL590</f>
        <v>0</v>
      </c>
      <c r="BN590" s="257">
        <f>M590+BM590</f>
        <v>0</v>
      </c>
      <c r="BO590" s="346">
        <f>N590+BN590</f>
        <v>0</v>
      </c>
      <c r="BP590" s="346">
        <f>O590+BO590</f>
        <v>0</v>
      </c>
      <c r="BQ590" s="346">
        <f>P590+BP590</f>
        <v>0</v>
      </c>
      <c r="BR590" s="346">
        <f>Q590+BQ590</f>
        <v>0</v>
      </c>
      <c r="BS590" s="50"/>
      <c r="BT590" s="94"/>
      <c r="BU590" s="95"/>
      <c r="BV590" s="96"/>
      <c r="BW590" s="316" t="s">
        <v>140</v>
      </c>
      <c r="BX590" s="257">
        <f t="shared" si="2073"/>
        <v>0</v>
      </c>
      <c r="BY590" s="343">
        <f>X590+BX590</f>
        <v>0</v>
      </c>
      <c r="BZ590" s="343">
        <f>Y590+BY590</f>
        <v>0</v>
      </c>
      <c r="CA590" s="343">
        <f>Z590+BZ590</f>
        <v>0</v>
      </c>
      <c r="CB590" s="343">
        <f>AA590+CA590</f>
        <v>0</v>
      </c>
      <c r="CC590" s="343">
        <f>AB590+CB590</f>
        <v>0</v>
      </c>
      <c r="CD590" s="343">
        <f>AC590+CC590</f>
        <v>0</v>
      </c>
      <c r="CE590" s="257">
        <f>AD590+CD590</f>
        <v>0</v>
      </c>
      <c r="CF590" s="346">
        <f>AE590+CE590</f>
        <v>0</v>
      </c>
      <c r="CG590" s="346">
        <f>AF590+CF590</f>
        <v>0</v>
      </c>
      <c r="CH590" s="346">
        <f>AG590+CG590</f>
        <v>0</v>
      </c>
      <c r="CI590" s="346">
        <f>AH590+CH590</f>
        <v>0</v>
      </c>
      <c r="CJ590" s="50"/>
      <c r="CK590" s="94"/>
      <c r="CL590" s="95"/>
      <c r="CM590" s="96"/>
      <c r="CN590" s="316" t="s">
        <v>140</v>
      </c>
      <c r="CO590" s="257">
        <f t="shared" si="2074"/>
        <v>0</v>
      </c>
      <c r="CP590" s="343">
        <f>AO590+CO590</f>
        <v>0</v>
      </c>
      <c r="CQ590" s="343">
        <f>AP590+CP590</f>
        <v>0</v>
      </c>
      <c r="CR590" s="343">
        <f>AQ590+CQ590</f>
        <v>0</v>
      </c>
      <c r="CS590" s="343">
        <f>AR590+CR590</f>
        <v>0</v>
      </c>
      <c r="CT590" s="343">
        <f>AS590+CS590</f>
        <v>0</v>
      </c>
      <c r="CU590" s="343">
        <f>AT590+CT590</f>
        <v>0</v>
      </c>
      <c r="CV590" s="257">
        <f>AU590+CU590</f>
        <v>0</v>
      </c>
      <c r="CW590" s="346">
        <f>AV590+CV590</f>
        <v>0</v>
      </c>
      <c r="CX590" s="346">
        <f>AW590+CW590</f>
        <v>0</v>
      </c>
      <c r="CY590" s="346">
        <f>AX590+CX590</f>
        <v>0</v>
      </c>
      <c r="CZ590" s="346">
        <f>AY590+CY590</f>
        <v>0</v>
      </c>
      <c r="DA590" s="50"/>
      <c r="DB590" s="94"/>
      <c r="DC590" s="95"/>
      <c r="DD590" s="96"/>
      <c r="DE590" s="316" t="s">
        <v>140</v>
      </c>
      <c r="DF590" s="257"/>
      <c r="DG590" s="50"/>
    </row>
    <row r="591" spans="1:111" s="14" customFormat="1" ht="15" customHeight="1">
      <c r="A591" s="50"/>
      <c r="B591" s="94"/>
      <c r="C591" s="95"/>
      <c r="D591" s="96"/>
      <c r="E591" s="316" t="s">
        <v>249</v>
      </c>
      <c r="F591" s="69">
        <f t="shared" si="2047"/>
        <v>0</v>
      </c>
      <c r="G591" s="86">
        <f t="shared" si="2047"/>
        <v>0</v>
      </c>
      <c r="H591" s="81">
        <f t="shared" si="2047"/>
        <v>0</v>
      </c>
      <c r="I591" s="86">
        <f t="shared" si="2047"/>
        <v>0</v>
      </c>
      <c r="J591" s="81">
        <f t="shared" si="2047"/>
        <v>0</v>
      </c>
      <c r="K591" s="86">
        <f t="shared" si="2047"/>
        <v>0</v>
      </c>
      <c r="L591" s="81">
        <f t="shared" si="2047"/>
        <v>0</v>
      </c>
      <c r="M591" s="77">
        <f t="shared" si="2047"/>
        <v>0</v>
      </c>
      <c r="N591" s="66">
        <f t="shared" si="2047"/>
        <v>0</v>
      </c>
      <c r="O591" s="74">
        <f t="shared" si="2047"/>
        <v>0</v>
      </c>
      <c r="P591" s="66">
        <f t="shared" si="2047"/>
        <v>0</v>
      </c>
      <c r="Q591" s="74">
        <f t="shared" si="2047"/>
        <v>0</v>
      </c>
      <c r="R591" s="50"/>
      <c r="S591" s="94"/>
      <c r="T591" s="95"/>
      <c r="U591" s="96"/>
      <c r="V591" s="316" t="s">
        <v>249</v>
      </c>
      <c r="W591" s="69">
        <f t="shared" ref="W591:AH591" si="2075">IF(W589=0,0,W590/W589)</f>
        <v>0</v>
      </c>
      <c r="X591" s="86">
        <f t="shared" si="2075"/>
        <v>0</v>
      </c>
      <c r="Y591" s="81">
        <f t="shared" si="2075"/>
        <v>0</v>
      </c>
      <c r="Z591" s="86">
        <f t="shared" si="2075"/>
        <v>0</v>
      </c>
      <c r="AA591" s="81">
        <f t="shared" si="2075"/>
        <v>0</v>
      </c>
      <c r="AB591" s="86">
        <f t="shared" si="2075"/>
        <v>0</v>
      </c>
      <c r="AC591" s="81">
        <f t="shared" si="2075"/>
        <v>0</v>
      </c>
      <c r="AD591" s="77">
        <f t="shared" si="2075"/>
        <v>0</v>
      </c>
      <c r="AE591" s="66">
        <f t="shared" si="2075"/>
        <v>0</v>
      </c>
      <c r="AF591" s="74">
        <f t="shared" si="2075"/>
        <v>0</v>
      </c>
      <c r="AG591" s="66">
        <f t="shared" si="2075"/>
        <v>0</v>
      </c>
      <c r="AH591" s="74">
        <f t="shared" si="2075"/>
        <v>0</v>
      </c>
      <c r="AI591" s="50"/>
      <c r="AJ591" s="94"/>
      <c r="AK591" s="95"/>
      <c r="AL591" s="96"/>
      <c r="AM591" s="316" t="s">
        <v>249</v>
      </c>
      <c r="AN591" s="257">
        <f t="shared" ref="AN591:AY591" si="2076">IF(AN589=0,0,AN590/AN589)</f>
        <v>0</v>
      </c>
      <c r="AO591" s="343">
        <f t="shared" si="2076"/>
        <v>0</v>
      </c>
      <c r="AP591" s="343">
        <f t="shared" si="2076"/>
        <v>0</v>
      </c>
      <c r="AQ591" s="343">
        <f t="shared" si="2076"/>
        <v>0</v>
      </c>
      <c r="AR591" s="343">
        <f t="shared" si="2076"/>
        <v>0</v>
      </c>
      <c r="AS591" s="343">
        <f t="shared" si="2076"/>
        <v>0</v>
      </c>
      <c r="AT591" s="343">
        <f t="shared" si="2076"/>
        <v>0</v>
      </c>
      <c r="AU591" s="257">
        <f t="shared" si="2076"/>
        <v>0</v>
      </c>
      <c r="AV591" s="346">
        <f t="shared" si="2076"/>
        <v>0</v>
      </c>
      <c r="AW591" s="346">
        <f t="shared" si="2076"/>
        <v>0</v>
      </c>
      <c r="AX591" s="346">
        <f t="shared" si="2076"/>
        <v>0</v>
      </c>
      <c r="AY591" s="346">
        <f t="shared" si="2076"/>
        <v>0</v>
      </c>
      <c r="AZ591" s="50"/>
      <c r="BA591" s="268"/>
      <c r="BB591" s="48"/>
      <c r="BC591" s="94"/>
      <c r="BD591" s="95"/>
      <c r="BE591" s="96"/>
      <c r="BF591" s="316" t="s">
        <v>249</v>
      </c>
      <c r="BG591" s="257">
        <f t="shared" ref="BG591:BR591" si="2077">IF(BG589=0,0,BG590/BG589)</f>
        <v>0</v>
      </c>
      <c r="BH591" s="343">
        <f t="shared" si="2077"/>
        <v>0</v>
      </c>
      <c r="BI591" s="343">
        <f t="shared" si="2077"/>
        <v>0</v>
      </c>
      <c r="BJ591" s="343">
        <f t="shared" si="2077"/>
        <v>0</v>
      </c>
      <c r="BK591" s="343">
        <f t="shared" si="2077"/>
        <v>0</v>
      </c>
      <c r="BL591" s="343">
        <f t="shared" si="2077"/>
        <v>0</v>
      </c>
      <c r="BM591" s="343">
        <f t="shared" si="2077"/>
        <v>0</v>
      </c>
      <c r="BN591" s="257">
        <f t="shared" si="2077"/>
        <v>0</v>
      </c>
      <c r="BO591" s="346">
        <f t="shared" si="2077"/>
        <v>0</v>
      </c>
      <c r="BP591" s="346">
        <f t="shared" si="2077"/>
        <v>0</v>
      </c>
      <c r="BQ591" s="346">
        <f t="shared" si="2077"/>
        <v>0</v>
      </c>
      <c r="BR591" s="346">
        <f t="shared" si="2077"/>
        <v>0</v>
      </c>
      <c r="BS591" s="50"/>
      <c r="BT591" s="94"/>
      <c r="BU591" s="95"/>
      <c r="BV591" s="96"/>
      <c r="BW591" s="316" t="s">
        <v>249</v>
      </c>
      <c r="BX591" s="257">
        <f t="shared" ref="BX591:CI591" si="2078">IF(BX589=0,0,BX590/BX589)</f>
        <v>0</v>
      </c>
      <c r="BY591" s="343">
        <f t="shared" si="2078"/>
        <v>0</v>
      </c>
      <c r="BZ591" s="343">
        <f t="shared" si="2078"/>
        <v>0</v>
      </c>
      <c r="CA591" s="343">
        <f t="shared" si="2078"/>
        <v>0</v>
      </c>
      <c r="CB591" s="343">
        <f t="shared" si="2078"/>
        <v>0</v>
      </c>
      <c r="CC591" s="343">
        <f t="shared" si="2078"/>
        <v>0</v>
      </c>
      <c r="CD591" s="343">
        <f t="shared" si="2078"/>
        <v>0</v>
      </c>
      <c r="CE591" s="257">
        <f t="shared" si="2078"/>
        <v>0</v>
      </c>
      <c r="CF591" s="346">
        <f t="shared" si="2078"/>
        <v>0</v>
      </c>
      <c r="CG591" s="346">
        <f t="shared" si="2078"/>
        <v>0</v>
      </c>
      <c r="CH591" s="346">
        <f t="shared" si="2078"/>
        <v>0</v>
      </c>
      <c r="CI591" s="346">
        <f t="shared" si="2078"/>
        <v>0</v>
      </c>
      <c r="CJ591" s="50"/>
      <c r="CK591" s="94"/>
      <c r="CL591" s="95"/>
      <c r="CM591" s="96"/>
      <c r="CN591" s="316" t="s">
        <v>249</v>
      </c>
      <c r="CO591" s="257">
        <f t="shared" ref="CO591:CZ591" si="2079">IF(CO589=0,0,CO590/CO589)</f>
        <v>0</v>
      </c>
      <c r="CP591" s="343">
        <f t="shared" si="2079"/>
        <v>0</v>
      </c>
      <c r="CQ591" s="343">
        <f t="shared" si="2079"/>
        <v>0</v>
      </c>
      <c r="CR591" s="343">
        <f t="shared" si="2079"/>
        <v>0</v>
      </c>
      <c r="CS591" s="343">
        <f t="shared" si="2079"/>
        <v>0</v>
      </c>
      <c r="CT591" s="343">
        <f t="shared" si="2079"/>
        <v>0</v>
      </c>
      <c r="CU591" s="343">
        <f t="shared" si="2079"/>
        <v>0</v>
      </c>
      <c r="CV591" s="257">
        <f t="shared" si="2079"/>
        <v>0</v>
      </c>
      <c r="CW591" s="346">
        <f t="shared" si="2079"/>
        <v>0</v>
      </c>
      <c r="CX591" s="346">
        <f t="shared" si="2079"/>
        <v>0</v>
      </c>
      <c r="CY591" s="346">
        <f t="shared" si="2079"/>
        <v>0</v>
      </c>
      <c r="CZ591" s="346">
        <f t="shared" si="2079"/>
        <v>0</v>
      </c>
      <c r="DA591" s="50"/>
      <c r="DB591" s="94"/>
      <c r="DC591" s="95"/>
      <c r="DD591" s="96"/>
      <c r="DE591" s="316" t="s">
        <v>249</v>
      </c>
      <c r="DF591" s="257">
        <f t="shared" ref="DF591" si="2080">IF(DF589=0,0,DF590/DF589)</f>
        <v>0</v>
      </c>
      <c r="DG591" s="50"/>
    </row>
    <row r="592" spans="1:111" s="14" customFormat="1" ht="15" customHeight="1">
      <c r="A592" s="50"/>
      <c r="B592" s="94"/>
      <c r="C592" s="95" t="s">
        <v>116</v>
      </c>
      <c r="D592" s="96"/>
      <c r="E592" s="316" t="s">
        <v>22</v>
      </c>
      <c r="F592" s="69"/>
      <c r="G592" s="77"/>
      <c r="H592" s="69"/>
      <c r="I592" s="77"/>
      <c r="J592" s="69"/>
      <c r="K592" s="77"/>
      <c r="L592" s="69"/>
      <c r="M592" s="77"/>
      <c r="N592" s="67"/>
      <c r="O592" s="75"/>
      <c r="P592" s="67"/>
      <c r="Q592" s="75"/>
      <c r="R592" s="50"/>
      <c r="S592" s="94"/>
      <c r="T592" s="95" t="s">
        <v>116</v>
      </c>
      <c r="U592" s="96"/>
      <c r="V592" s="316" t="s">
        <v>22</v>
      </c>
      <c r="W592" s="69"/>
      <c r="X592" s="77"/>
      <c r="Y592" s="69"/>
      <c r="Z592" s="77"/>
      <c r="AA592" s="69"/>
      <c r="AB592" s="77"/>
      <c r="AC592" s="69"/>
      <c r="AD592" s="77"/>
      <c r="AE592" s="67"/>
      <c r="AF592" s="75"/>
      <c r="AG592" s="67"/>
      <c r="AH592" s="75"/>
      <c r="AI592" s="50"/>
      <c r="AJ592" s="94"/>
      <c r="AK592" s="95" t="s">
        <v>116</v>
      </c>
      <c r="AL592" s="96"/>
      <c r="AM592" s="316" t="s">
        <v>22</v>
      </c>
      <c r="AN592" s="257"/>
      <c r="AO592" s="257"/>
      <c r="AP592" s="257"/>
      <c r="AQ592" s="257"/>
      <c r="AR592" s="257"/>
      <c r="AS592" s="257"/>
      <c r="AT592" s="257"/>
      <c r="AU592" s="257"/>
      <c r="AV592" s="258"/>
      <c r="AW592" s="258"/>
      <c r="AX592" s="258"/>
      <c r="AY592" s="258"/>
      <c r="AZ592" s="50"/>
      <c r="BA592" s="268"/>
      <c r="BB592" s="48"/>
      <c r="BC592" s="94"/>
      <c r="BD592" s="95" t="s">
        <v>116</v>
      </c>
      <c r="BE592" s="96"/>
      <c r="BF592" s="316" t="s">
        <v>22</v>
      </c>
      <c r="BG592" s="257">
        <f t="shared" ref="BG592:BG593" si="2081">F592</f>
        <v>0</v>
      </c>
      <c r="BH592" s="257">
        <f>G592+BG592</f>
        <v>0</v>
      </c>
      <c r="BI592" s="257">
        <f>H592+BH592</f>
        <v>0</v>
      </c>
      <c r="BJ592" s="257">
        <f>I592+BI592</f>
        <v>0</v>
      </c>
      <c r="BK592" s="257">
        <f>J592+BJ592</f>
        <v>0</v>
      </c>
      <c r="BL592" s="257">
        <f>K592+BK592</f>
        <v>0</v>
      </c>
      <c r="BM592" s="257">
        <f>L592+BL592</f>
        <v>0</v>
      </c>
      <c r="BN592" s="257">
        <f>M592+BM592</f>
        <v>0</v>
      </c>
      <c r="BO592" s="258">
        <f>N592+BN592</f>
        <v>0</v>
      </c>
      <c r="BP592" s="258">
        <f>O592+BO592</f>
        <v>0</v>
      </c>
      <c r="BQ592" s="258">
        <f>P592+BP592</f>
        <v>0</v>
      </c>
      <c r="BR592" s="258">
        <f>Q592+BQ592</f>
        <v>0</v>
      </c>
      <c r="BS592" s="50"/>
      <c r="BT592" s="94"/>
      <c r="BU592" s="95" t="s">
        <v>116</v>
      </c>
      <c r="BV592" s="96"/>
      <c r="BW592" s="316" t="s">
        <v>22</v>
      </c>
      <c r="BX592" s="257">
        <f t="shared" ref="BX592:BX593" si="2082">W592</f>
        <v>0</v>
      </c>
      <c r="BY592" s="257">
        <f>X592+BX592</f>
        <v>0</v>
      </c>
      <c r="BZ592" s="257">
        <f>Y592+BY592</f>
        <v>0</v>
      </c>
      <c r="CA592" s="257">
        <f>Z592+BZ592</f>
        <v>0</v>
      </c>
      <c r="CB592" s="257">
        <f>AA592+CA592</f>
        <v>0</v>
      </c>
      <c r="CC592" s="257">
        <f>AB592+CB592</f>
        <v>0</v>
      </c>
      <c r="CD592" s="257">
        <f>AC592+CC592</f>
        <v>0</v>
      </c>
      <c r="CE592" s="257">
        <f>AD592+CD592</f>
        <v>0</v>
      </c>
      <c r="CF592" s="258">
        <f>AE592+CE592</f>
        <v>0</v>
      </c>
      <c r="CG592" s="258">
        <f>AF592+CF592</f>
        <v>0</v>
      </c>
      <c r="CH592" s="258">
        <f>AG592+CG592</f>
        <v>0</v>
      </c>
      <c r="CI592" s="258">
        <f>AH592+CH592</f>
        <v>0</v>
      </c>
      <c r="CJ592" s="50"/>
      <c r="CK592" s="94"/>
      <c r="CL592" s="95" t="s">
        <v>116</v>
      </c>
      <c r="CM592" s="96"/>
      <c r="CN592" s="316" t="s">
        <v>22</v>
      </c>
      <c r="CO592" s="257">
        <f t="shared" ref="CO592:CO593" si="2083">AN592</f>
        <v>0</v>
      </c>
      <c r="CP592" s="257">
        <f>AO592+CO592</f>
        <v>0</v>
      </c>
      <c r="CQ592" s="257">
        <f>AP592+CP592</f>
        <v>0</v>
      </c>
      <c r="CR592" s="257">
        <f>AQ592+CQ592</f>
        <v>0</v>
      </c>
      <c r="CS592" s="257">
        <f>AR592+CR592</f>
        <v>0</v>
      </c>
      <c r="CT592" s="257">
        <f>AS592+CS592</f>
        <v>0</v>
      </c>
      <c r="CU592" s="257">
        <f>AT592+CT592</f>
        <v>0</v>
      </c>
      <c r="CV592" s="257">
        <f>AU592+CU592</f>
        <v>0</v>
      </c>
      <c r="CW592" s="258">
        <f>AV592+CV592</f>
        <v>0</v>
      </c>
      <c r="CX592" s="258">
        <f>AW592+CW592</f>
        <v>0</v>
      </c>
      <c r="CY592" s="258">
        <f>AX592+CX592</f>
        <v>0</v>
      </c>
      <c r="CZ592" s="258">
        <f>AY592+CY592</f>
        <v>0</v>
      </c>
      <c r="DA592" s="50"/>
      <c r="DB592" s="94"/>
      <c r="DC592" s="95" t="s">
        <v>116</v>
      </c>
      <c r="DD592" s="96"/>
      <c r="DE592" s="316" t="s">
        <v>22</v>
      </c>
      <c r="DF592" s="257"/>
      <c r="DG592" s="50"/>
    </row>
    <row r="593" spans="1:111" s="14" customFormat="1" ht="15" customHeight="1">
      <c r="A593" s="50"/>
      <c r="B593" s="94"/>
      <c r="C593" s="95"/>
      <c r="D593" s="96"/>
      <c r="E593" s="316" t="s">
        <v>140</v>
      </c>
      <c r="F593" s="69"/>
      <c r="G593" s="77"/>
      <c r="H593" s="69"/>
      <c r="I593" s="77"/>
      <c r="J593" s="69"/>
      <c r="K593" s="77"/>
      <c r="L593" s="69"/>
      <c r="M593" s="77"/>
      <c r="N593" s="67"/>
      <c r="O593" s="75"/>
      <c r="P593" s="67"/>
      <c r="Q593" s="75"/>
      <c r="R593" s="50"/>
      <c r="S593" s="94"/>
      <c r="T593" s="95"/>
      <c r="U593" s="96"/>
      <c r="V593" s="316" t="s">
        <v>140</v>
      </c>
      <c r="W593" s="69"/>
      <c r="X593" s="77"/>
      <c r="Y593" s="69"/>
      <c r="Z593" s="77"/>
      <c r="AA593" s="69"/>
      <c r="AB593" s="77"/>
      <c r="AC593" s="69"/>
      <c r="AD593" s="77"/>
      <c r="AE593" s="67"/>
      <c r="AF593" s="75"/>
      <c r="AG593" s="67"/>
      <c r="AH593" s="75"/>
      <c r="AI593" s="50"/>
      <c r="AJ593" s="94"/>
      <c r="AK593" s="95"/>
      <c r="AL593" s="96"/>
      <c r="AM593" s="316" t="s">
        <v>140</v>
      </c>
      <c r="AN593" s="257"/>
      <c r="AO593" s="257"/>
      <c r="AP593" s="257"/>
      <c r="AQ593" s="257"/>
      <c r="AR593" s="257"/>
      <c r="AS593" s="257"/>
      <c r="AT593" s="257"/>
      <c r="AU593" s="257"/>
      <c r="AV593" s="258"/>
      <c r="AW593" s="258"/>
      <c r="AX593" s="258"/>
      <c r="AY593" s="258"/>
      <c r="AZ593" s="50"/>
      <c r="BA593" s="268"/>
      <c r="BB593" s="48"/>
      <c r="BC593" s="94"/>
      <c r="BD593" s="95"/>
      <c r="BE593" s="96"/>
      <c r="BF593" s="316" t="s">
        <v>140</v>
      </c>
      <c r="BG593" s="257">
        <f t="shared" si="2081"/>
        <v>0</v>
      </c>
      <c r="BH593" s="257">
        <f>G593+BG593</f>
        <v>0</v>
      </c>
      <c r="BI593" s="257">
        <f>H593+BH593</f>
        <v>0</v>
      </c>
      <c r="BJ593" s="257">
        <f>I593+BI593</f>
        <v>0</v>
      </c>
      <c r="BK593" s="257">
        <f>J593+BJ593</f>
        <v>0</v>
      </c>
      <c r="BL593" s="257">
        <f>K593+BK593</f>
        <v>0</v>
      </c>
      <c r="BM593" s="257">
        <f>L593+BL593</f>
        <v>0</v>
      </c>
      <c r="BN593" s="257">
        <f>M593+BM593</f>
        <v>0</v>
      </c>
      <c r="BO593" s="258">
        <f>N593+BN593</f>
        <v>0</v>
      </c>
      <c r="BP593" s="258">
        <f>O593+BO593</f>
        <v>0</v>
      </c>
      <c r="BQ593" s="258">
        <f>P593+BP593</f>
        <v>0</v>
      </c>
      <c r="BR593" s="258">
        <f>Q593+BQ593</f>
        <v>0</v>
      </c>
      <c r="BS593" s="50"/>
      <c r="BT593" s="94"/>
      <c r="BU593" s="95"/>
      <c r="BV593" s="96"/>
      <c r="BW593" s="316" t="s">
        <v>140</v>
      </c>
      <c r="BX593" s="257">
        <f t="shared" si="2082"/>
        <v>0</v>
      </c>
      <c r="BY593" s="257">
        <f>X593+BX593</f>
        <v>0</v>
      </c>
      <c r="BZ593" s="257">
        <f>Y593+BY593</f>
        <v>0</v>
      </c>
      <c r="CA593" s="257">
        <f>Z593+BZ593</f>
        <v>0</v>
      </c>
      <c r="CB593" s="257">
        <f>AA593+CA593</f>
        <v>0</v>
      </c>
      <c r="CC593" s="257">
        <f>AB593+CB593</f>
        <v>0</v>
      </c>
      <c r="CD593" s="257">
        <f>AC593+CC593</f>
        <v>0</v>
      </c>
      <c r="CE593" s="257">
        <f>AD593+CD593</f>
        <v>0</v>
      </c>
      <c r="CF593" s="258">
        <f>AE593+CE593</f>
        <v>0</v>
      </c>
      <c r="CG593" s="258">
        <f>AF593+CF593</f>
        <v>0</v>
      </c>
      <c r="CH593" s="258">
        <f>AG593+CG593</f>
        <v>0</v>
      </c>
      <c r="CI593" s="258">
        <f>AH593+CH593</f>
        <v>0</v>
      </c>
      <c r="CJ593" s="50"/>
      <c r="CK593" s="94"/>
      <c r="CL593" s="95"/>
      <c r="CM593" s="96"/>
      <c r="CN593" s="316" t="s">
        <v>140</v>
      </c>
      <c r="CO593" s="257">
        <f t="shared" si="2083"/>
        <v>0</v>
      </c>
      <c r="CP593" s="257">
        <f>AO593+CO593</f>
        <v>0</v>
      </c>
      <c r="CQ593" s="257">
        <f>AP593+CP593</f>
        <v>0</v>
      </c>
      <c r="CR593" s="257">
        <f>AQ593+CQ593</f>
        <v>0</v>
      </c>
      <c r="CS593" s="257">
        <f>AR593+CR593</f>
        <v>0</v>
      </c>
      <c r="CT593" s="257">
        <f>AS593+CS593</f>
        <v>0</v>
      </c>
      <c r="CU593" s="257">
        <f>AT593+CT593</f>
        <v>0</v>
      </c>
      <c r="CV593" s="257">
        <f>AU593+CU593</f>
        <v>0</v>
      </c>
      <c r="CW593" s="258">
        <f>AV593+CV593</f>
        <v>0</v>
      </c>
      <c r="CX593" s="258">
        <f>AW593+CW593</f>
        <v>0</v>
      </c>
      <c r="CY593" s="258">
        <f>AX593+CX593</f>
        <v>0</v>
      </c>
      <c r="CZ593" s="258">
        <f>AY593+CY593</f>
        <v>0</v>
      </c>
      <c r="DA593" s="50"/>
      <c r="DB593" s="94"/>
      <c r="DC593" s="95"/>
      <c r="DD593" s="96"/>
      <c r="DE593" s="316" t="s">
        <v>140</v>
      </c>
      <c r="DF593" s="257"/>
      <c r="DG593" s="50"/>
    </row>
    <row r="594" spans="1:111" s="14" customFormat="1" ht="15" customHeight="1">
      <c r="A594" s="50"/>
      <c r="B594" s="94"/>
      <c r="C594" s="95"/>
      <c r="D594" s="96"/>
      <c r="E594" s="316" t="s">
        <v>249</v>
      </c>
      <c r="F594" s="69">
        <f t="shared" si="2047"/>
        <v>0</v>
      </c>
      <c r="G594" s="77">
        <f t="shared" si="2047"/>
        <v>0</v>
      </c>
      <c r="H594" s="69">
        <f t="shared" si="2047"/>
        <v>0</v>
      </c>
      <c r="I594" s="77">
        <f t="shared" si="2047"/>
        <v>0</v>
      </c>
      <c r="J594" s="69">
        <f t="shared" si="2047"/>
        <v>0</v>
      </c>
      <c r="K594" s="77">
        <f t="shared" si="2047"/>
        <v>0</v>
      </c>
      <c r="L594" s="69">
        <f t="shared" si="2047"/>
        <v>0</v>
      </c>
      <c r="M594" s="77">
        <f t="shared" si="2047"/>
        <v>0</v>
      </c>
      <c r="N594" s="67">
        <f t="shared" si="2047"/>
        <v>0</v>
      </c>
      <c r="O594" s="75">
        <f t="shared" si="2047"/>
        <v>0</v>
      </c>
      <c r="P594" s="67">
        <f t="shared" si="2047"/>
        <v>0</v>
      </c>
      <c r="Q594" s="75">
        <f t="shared" si="2047"/>
        <v>0</v>
      </c>
      <c r="R594" s="50"/>
      <c r="S594" s="94"/>
      <c r="T594" s="95"/>
      <c r="U594" s="96"/>
      <c r="V594" s="316" t="s">
        <v>249</v>
      </c>
      <c r="W594" s="69">
        <f t="shared" ref="W594:AH594" si="2084">IF(W592=0,0,W593/W592)</f>
        <v>0</v>
      </c>
      <c r="X594" s="77">
        <f t="shared" si="2084"/>
        <v>0</v>
      </c>
      <c r="Y594" s="69">
        <f t="shared" si="2084"/>
        <v>0</v>
      </c>
      <c r="Z594" s="77">
        <f t="shared" si="2084"/>
        <v>0</v>
      </c>
      <c r="AA594" s="69">
        <f t="shared" si="2084"/>
        <v>0</v>
      </c>
      <c r="AB594" s="77">
        <f t="shared" si="2084"/>
        <v>0</v>
      </c>
      <c r="AC594" s="69">
        <f t="shared" si="2084"/>
        <v>0</v>
      </c>
      <c r="AD594" s="77">
        <f t="shared" si="2084"/>
        <v>0</v>
      </c>
      <c r="AE594" s="67">
        <f t="shared" si="2084"/>
        <v>0</v>
      </c>
      <c r="AF594" s="75">
        <f t="shared" si="2084"/>
        <v>0</v>
      </c>
      <c r="AG594" s="67">
        <f t="shared" si="2084"/>
        <v>0</v>
      </c>
      <c r="AH594" s="75">
        <f t="shared" si="2084"/>
        <v>0</v>
      </c>
      <c r="AI594" s="50"/>
      <c r="AJ594" s="94"/>
      <c r="AK594" s="95"/>
      <c r="AL594" s="96"/>
      <c r="AM594" s="316" t="s">
        <v>249</v>
      </c>
      <c r="AN594" s="257">
        <f t="shared" ref="AN594:AY594" si="2085">IF(AN592=0,0,AN593/AN592)</f>
        <v>0</v>
      </c>
      <c r="AO594" s="257">
        <f t="shared" si="2085"/>
        <v>0</v>
      </c>
      <c r="AP594" s="257">
        <f t="shared" si="2085"/>
        <v>0</v>
      </c>
      <c r="AQ594" s="257">
        <f t="shared" si="2085"/>
        <v>0</v>
      </c>
      <c r="AR594" s="257">
        <f t="shared" si="2085"/>
        <v>0</v>
      </c>
      <c r="AS594" s="257">
        <f t="shared" si="2085"/>
        <v>0</v>
      </c>
      <c r="AT594" s="257">
        <f t="shared" si="2085"/>
        <v>0</v>
      </c>
      <c r="AU594" s="257">
        <f t="shared" si="2085"/>
        <v>0</v>
      </c>
      <c r="AV594" s="258">
        <f t="shared" si="2085"/>
        <v>0</v>
      </c>
      <c r="AW594" s="258">
        <f t="shared" si="2085"/>
        <v>0</v>
      </c>
      <c r="AX594" s="258">
        <f t="shared" si="2085"/>
        <v>0</v>
      </c>
      <c r="AY594" s="258">
        <f t="shared" si="2085"/>
        <v>0</v>
      </c>
      <c r="AZ594" s="50"/>
      <c r="BA594" s="268"/>
      <c r="BB594" s="48"/>
      <c r="BC594" s="94"/>
      <c r="BD594" s="95"/>
      <c r="BE594" s="96"/>
      <c r="BF594" s="316" t="s">
        <v>249</v>
      </c>
      <c r="BG594" s="257">
        <f t="shared" ref="BG594:BR594" si="2086">IF(BG592=0,0,BG593/BG592)</f>
        <v>0</v>
      </c>
      <c r="BH594" s="257">
        <f t="shared" si="2086"/>
        <v>0</v>
      </c>
      <c r="BI594" s="257">
        <f t="shared" si="2086"/>
        <v>0</v>
      </c>
      <c r="BJ594" s="257">
        <f t="shared" si="2086"/>
        <v>0</v>
      </c>
      <c r="BK594" s="257">
        <f t="shared" si="2086"/>
        <v>0</v>
      </c>
      <c r="BL594" s="257">
        <f t="shared" si="2086"/>
        <v>0</v>
      </c>
      <c r="BM594" s="257">
        <f t="shared" si="2086"/>
        <v>0</v>
      </c>
      <c r="BN594" s="257">
        <f t="shared" si="2086"/>
        <v>0</v>
      </c>
      <c r="BO594" s="258">
        <f t="shared" si="2086"/>
        <v>0</v>
      </c>
      <c r="BP594" s="258">
        <f t="shared" si="2086"/>
        <v>0</v>
      </c>
      <c r="BQ594" s="258">
        <f t="shared" si="2086"/>
        <v>0</v>
      </c>
      <c r="BR594" s="258">
        <f t="shared" si="2086"/>
        <v>0</v>
      </c>
      <c r="BS594" s="50"/>
      <c r="BT594" s="94"/>
      <c r="BU594" s="95"/>
      <c r="BV594" s="96"/>
      <c r="BW594" s="316" t="s">
        <v>249</v>
      </c>
      <c r="BX594" s="257">
        <f t="shared" ref="BX594:CI594" si="2087">IF(BX592=0,0,BX593/BX592)</f>
        <v>0</v>
      </c>
      <c r="BY594" s="257">
        <f t="shared" si="2087"/>
        <v>0</v>
      </c>
      <c r="BZ594" s="257">
        <f t="shared" si="2087"/>
        <v>0</v>
      </c>
      <c r="CA594" s="257">
        <f t="shared" si="2087"/>
        <v>0</v>
      </c>
      <c r="CB594" s="257">
        <f t="shared" si="2087"/>
        <v>0</v>
      </c>
      <c r="CC594" s="257">
        <f t="shared" si="2087"/>
        <v>0</v>
      </c>
      <c r="CD594" s="257">
        <f t="shared" si="2087"/>
        <v>0</v>
      </c>
      <c r="CE594" s="257">
        <f t="shared" si="2087"/>
        <v>0</v>
      </c>
      <c r="CF594" s="258">
        <f t="shared" si="2087"/>
        <v>0</v>
      </c>
      <c r="CG594" s="258">
        <f t="shared" si="2087"/>
        <v>0</v>
      </c>
      <c r="CH594" s="258">
        <f t="shared" si="2087"/>
        <v>0</v>
      </c>
      <c r="CI594" s="258">
        <f t="shared" si="2087"/>
        <v>0</v>
      </c>
      <c r="CJ594" s="50"/>
      <c r="CK594" s="94"/>
      <c r="CL594" s="95"/>
      <c r="CM594" s="96"/>
      <c r="CN594" s="316" t="s">
        <v>249</v>
      </c>
      <c r="CO594" s="257">
        <f t="shared" ref="CO594:CZ594" si="2088">IF(CO592=0,0,CO593/CO592)</f>
        <v>0</v>
      </c>
      <c r="CP594" s="257">
        <f t="shared" si="2088"/>
        <v>0</v>
      </c>
      <c r="CQ594" s="257">
        <f t="shared" si="2088"/>
        <v>0</v>
      </c>
      <c r="CR594" s="257">
        <f t="shared" si="2088"/>
        <v>0</v>
      </c>
      <c r="CS594" s="257">
        <f t="shared" si="2088"/>
        <v>0</v>
      </c>
      <c r="CT594" s="257">
        <f t="shared" si="2088"/>
        <v>0</v>
      </c>
      <c r="CU594" s="257">
        <f t="shared" si="2088"/>
        <v>0</v>
      </c>
      <c r="CV594" s="257">
        <f t="shared" si="2088"/>
        <v>0</v>
      </c>
      <c r="CW594" s="258">
        <f t="shared" si="2088"/>
        <v>0</v>
      </c>
      <c r="CX594" s="258">
        <f t="shared" si="2088"/>
        <v>0</v>
      </c>
      <c r="CY594" s="258">
        <f t="shared" si="2088"/>
        <v>0</v>
      </c>
      <c r="CZ594" s="258">
        <f t="shared" si="2088"/>
        <v>0</v>
      </c>
      <c r="DA594" s="50"/>
      <c r="DB594" s="94"/>
      <c r="DC594" s="95"/>
      <c r="DD594" s="96"/>
      <c r="DE594" s="316" t="s">
        <v>249</v>
      </c>
      <c r="DF594" s="257">
        <f t="shared" ref="DF594" si="2089">IF(DF592=0,0,DF593/DF592)</f>
        <v>0</v>
      </c>
      <c r="DG594" s="50"/>
    </row>
    <row r="595" spans="1:111" s="14" customFormat="1" ht="15" customHeight="1">
      <c r="A595" s="50"/>
      <c r="B595" s="94"/>
      <c r="C595" s="95" t="s">
        <v>117</v>
      </c>
      <c r="D595" s="96"/>
      <c r="E595" s="316" t="s">
        <v>22</v>
      </c>
      <c r="F595" s="69"/>
      <c r="G595" s="86"/>
      <c r="H595" s="81"/>
      <c r="I595" s="86"/>
      <c r="J595" s="81"/>
      <c r="K595" s="86"/>
      <c r="L595" s="81"/>
      <c r="M595" s="77"/>
      <c r="N595" s="66"/>
      <c r="O595" s="74"/>
      <c r="P595" s="66"/>
      <c r="Q595" s="74"/>
      <c r="R595" s="50"/>
      <c r="S595" s="94"/>
      <c r="T595" s="95" t="s">
        <v>117</v>
      </c>
      <c r="U595" s="96"/>
      <c r="V595" s="316" t="s">
        <v>22</v>
      </c>
      <c r="W595" s="69"/>
      <c r="X595" s="86"/>
      <c r="Y595" s="81"/>
      <c r="Z595" s="86"/>
      <c r="AA595" s="81"/>
      <c r="AB595" s="86"/>
      <c r="AC595" s="81"/>
      <c r="AD595" s="77"/>
      <c r="AE595" s="66"/>
      <c r="AF595" s="74"/>
      <c r="AG595" s="66"/>
      <c r="AH595" s="74"/>
      <c r="AI595" s="50"/>
      <c r="AJ595" s="94"/>
      <c r="AK595" s="95" t="s">
        <v>117</v>
      </c>
      <c r="AL595" s="96"/>
      <c r="AM595" s="316" t="s">
        <v>22</v>
      </c>
      <c r="AN595" s="257"/>
      <c r="AO595" s="343"/>
      <c r="AP595" s="343"/>
      <c r="AQ595" s="343"/>
      <c r="AR595" s="343"/>
      <c r="AS595" s="343"/>
      <c r="AT595" s="343"/>
      <c r="AU595" s="257"/>
      <c r="AV595" s="346"/>
      <c r="AW595" s="346"/>
      <c r="AX595" s="346"/>
      <c r="AY595" s="346"/>
      <c r="AZ595" s="50"/>
      <c r="BA595" s="268"/>
      <c r="BB595" s="48"/>
      <c r="BC595" s="94"/>
      <c r="BD595" s="95" t="s">
        <v>117</v>
      </c>
      <c r="BE595" s="96"/>
      <c r="BF595" s="316" t="s">
        <v>22</v>
      </c>
      <c r="BG595" s="257">
        <f t="shared" ref="BG595:BG596" si="2090">F595</f>
        <v>0</v>
      </c>
      <c r="BH595" s="343">
        <f>G595+BG595</f>
        <v>0</v>
      </c>
      <c r="BI595" s="343">
        <f>H595+BH595</f>
        <v>0</v>
      </c>
      <c r="BJ595" s="343">
        <f>I595+BI595</f>
        <v>0</v>
      </c>
      <c r="BK595" s="343">
        <f>J595+BJ595</f>
        <v>0</v>
      </c>
      <c r="BL595" s="343">
        <f>K595+BK595</f>
        <v>0</v>
      </c>
      <c r="BM595" s="343">
        <f>L595+BL595</f>
        <v>0</v>
      </c>
      <c r="BN595" s="257">
        <f>M595+BM595</f>
        <v>0</v>
      </c>
      <c r="BO595" s="346">
        <f>N595+BN595</f>
        <v>0</v>
      </c>
      <c r="BP595" s="346">
        <f>O595+BO595</f>
        <v>0</v>
      </c>
      <c r="BQ595" s="346">
        <f>P595+BP595</f>
        <v>0</v>
      </c>
      <c r="BR595" s="346">
        <f>Q595+BQ595</f>
        <v>0</v>
      </c>
      <c r="BS595" s="50"/>
      <c r="BT595" s="94"/>
      <c r="BU595" s="95" t="s">
        <v>117</v>
      </c>
      <c r="BV595" s="96"/>
      <c r="BW595" s="316" t="s">
        <v>22</v>
      </c>
      <c r="BX595" s="257">
        <f t="shared" ref="BX595:BX596" si="2091">W595</f>
        <v>0</v>
      </c>
      <c r="BY595" s="343">
        <f>X595+BX595</f>
        <v>0</v>
      </c>
      <c r="BZ595" s="343">
        <f>Y595+BY595</f>
        <v>0</v>
      </c>
      <c r="CA595" s="343">
        <f>Z595+BZ595</f>
        <v>0</v>
      </c>
      <c r="CB595" s="343">
        <f>AA595+CA595</f>
        <v>0</v>
      </c>
      <c r="CC595" s="343">
        <f>AB595+CB595</f>
        <v>0</v>
      </c>
      <c r="CD595" s="343">
        <f>AC595+CC595</f>
        <v>0</v>
      </c>
      <c r="CE595" s="257">
        <f>AD595+CD595</f>
        <v>0</v>
      </c>
      <c r="CF595" s="346">
        <f>AE595+CE595</f>
        <v>0</v>
      </c>
      <c r="CG595" s="346">
        <f>AF595+CF595</f>
        <v>0</v>
      </c>
      <c r="CH595" s="346">
        <f>AG595+CG595</f>
        <v>0</v>
      </c>
      <c r="CI595" s="346">
        <f>AH595+CH595</f>
        <v>0</v>
      </c>
      <c r="CJ595" s="50"/>
      <c r="CK595" s="94"/>
      <c r="CL595" s="95" t="s">
        <v>117</v>
      </c>
      <c r="CM595" s="96"/>
      <c r="CN595" s="316" t="s">
        <v>22</v>
      </c>
      <c r="CO595" s="257">
        <f t="shared" ref="CO595:CO596" si="2092">AN595</f>
        <v>0</v>
      </c>
      <c r="CP595" s="343">
        <f>AO595+CO595</f>
        <v>0</v>
      </c>
      <c r="CQ595" s="343">
        <f>AP595+CP595</f>
        <v>0</v>
      </c>
      <c r="CR595" s="343">
        <f>AQ595+CQ595</f>
        <v>0</v>
      </c>
      <c r="CS595" s="343">
        <f>AR595+CR595</f>
        <v>0</v>
      </c>
      <c r="CT595" s="343">
        <f>AS595+CS595</f>
        <v>0</v>
      </c>
      <c r="CU595" s="343">
        <f>AT595+CT595</f>
        <v>0</v>
      </c>
      <c r="CV595" s="257">
        <f>AU595+CU595</f>
        <v>0</v>
      </c>
      <c r="CW595" s="346">
        <f>AV595+CV595</f>
        <v>0</v>
      </c>
      <c r="CX595" s="346">
        <f>AW595+CW595</f>
        <v>0</v>
      </c>
      <c r="CY595" s="346">
        <f>AX595+CX595</f>
        <v>0</v>
      </c>
      <c r="CZ595" s="346">
        <f>AY595+CY595</f>
        <v>0</v>
      </c>
      <c r="DA595" s="50"/>
      <c r="DB595" s="94"/>
      <c r="DC595" s="95" t="s">
        <v>117</v>
      </c>
      <c r="DD595" s="96"/>
      <c r="DE595" s="316" t="s">
        <v>22</v>
      </c>
      <c r="DF595" s="257"/>
      <c r="DG595" s="50"/>
    </row>
    <row r="596" spans="1:111" s="14" customFormat="1" ht="15" customHeight="1">
      <c r="A596" s="50"/>
      <c r="B596" s="94"/>
      <c r="C596" s="95"/>
      <c r="D596" s="96"/>
      <c r="E596" s="316" t="s">
        <v>140</v>
      </c>
      <c r="F596" s="69"/>
      <c r="G596" s="86"/>
      <c r="H596" s="81"/>
      <c r="I596" s="86"/>
      <c r="J596" s="81"/>
      <c r="K596" s="86"/>
      <c r="L596" s="81"/>
      <c r="M596" s="77"/>
      <c r="N596" s="66"/>
      <c r="O596" s="74"/>
      <c r="P596" s="66"/>
      <c r="Q596" s="74"/>
      <c r="R596" s="50"/>
      <c r="S596" s="94"/>
      <c r="T596" s="95"/>
      <c r="U596" s="96"/>
      <c r="V596" s="316" t="s">
        <v>140</v>
      </c>
      <c r="W596" s="69"/>
      <c r="X596" s="86"/>
      <c r="Y596" s="81"/>
      <c r="Z596" s="86"/>
      <c r="AA596" s="81"/>
      <c r="AB596" s="86"/>
      <c r="AC596" s="81"/>
      <c r="AD596" s="77"/>
      <c r="AE596" s="66"/>
      <c r="AF596" s="74"/>
      <c r="AG596" s="66"/>
      <c r="AH596" s="74"/>
      <c r="AI596" s="50"/>
      <c r="AJ596" s="94"/>
      <c r="AK596" s="95"/>
      <c r="AL596" s="96"/>
      <c r="AM596" s="316" t="s">
        <v>140</v>
      </c>
      <c r="AN596" s="257"/>
      <c r="AO596" s="343"/>
      <c r="AP596" s="343"/>
      <c r="AQ596" s="343"/>
      <c r="AR596" s="343"/>
      <c r="AS596" s="343"/>
      <c r="AT596" s="343"/>
      <c r="AU596" s="257"/>
      <c r="AV596" s="346"/>
      <c r="AW596" s="346"/>
      <c r="AX596" s="346"/>
      <c r="AY596" s="346"/>
      <c r="AZ596" s="50"/>
      <c r="BA596" s="268"/>
      <c r="BB596" s="48"/>
      <c r="BC596" s="94"/>
      <c r="BD596" s="95"/>
      <c r="BE596" s="96"/>
      <c r="BF596" s="316" t="s">
        <v>140</v>
      </c>
      <c r="BG596" s="257">
        <f t="shared" si="2090"/>
        <v>0</v>
      </c>
      <c r="BH596" s="343">
        <f>G596+BG596</f>
        <v>0</v>
      </c>
      <c r="BI596" s="343">
        <f>H596+BH596</f>
        <v>0</v>
      </c>
      <c r="BJ596" s="343">
        <f>I596+BI596</f>
        <v>0</v>
      </c>
      <c r="BK596" s="343">
        <f>J596+BJ596</f>
        <v>0</v>
      </c>
      <c r="BL596" s="343">
        <f>K596+BK596</f>
        <v>0</v>
      </c>
      <c r="BM596" s="343">
        <f>L596+BL596</f>
        <v>0</v>
      </c>
      <c r="BN596" s="257">
        <f>M596+BM596</f>
        <v>0</v>
      </c>
      <c r="BO596" s="346">
        <f>N596+BN596</f>
        <v>0</v>
      </c>
      <c r="BP596" s="346">
        <f>O596+BO596</f>
        <v>0</v>
      </c>
      <c r="BQ596" s="346">
        <f>P596+BP596</f>
        <v>0</v>
      </c>
      <c r="BR596" s="346">
        <f>Q596+BQ596</f>
        <v>0</v>
      </c>
      <c r="BS596" s="50"/>
      <c r="BT596" s="94"/>
      <c r="BU596" s="95"/>
      <c r="BV596" s="96"/>
      <c r="BW596" s="316" t="s">
        <v>140</v>
      </c>
      <c r="BX596" s="257">
        <f t="shared" si="2091"/>
        <v>0</v>
      </c>
      <c r="BY596" s="343">
        <f>X596+BX596</f>
        <v>0</v>
      </c>
      <c r="BZ596" s="343">
        <f>Y596+BY596</f>
        <v>0</v>
      </c>
      <c r="CA596" s="343">
        <f>Z596+BZ596</f>
        <v>0</v>
      </c>
      <c r="CB596" s="343">
        <f>AA596+CA596</f>
        <v>0</v>
      </c>
      <c r="CC596" s="343">
        <f>AB596+CB596</f>
        <v>0</v>
      </c>
      <c r="CD596" s="343">
        <f>AC596+CC596</f>
        <v>0</v>
      </c>
      <c r="CE596" s="257">
        <f>AD596+CD596</f>
        <v>0</v>
      </c>
      <c r="CF596" s="346">
        <f>AE596+CE596</f>
        <v>0</v>
      </c>
      <c r="CG596" s="346">
        <f>AF596+CF596</f>
        <v>0</v>
      </c>
      <c r="CH596" s="346">
        <f>AG596+CG596</f>
        <v>0</v>
      </c>
      <c r="CI596" s="346">
        <f>AH596+CH596</f>
        <v>0</v>
      </c>
      <c r="CJ596" s="50"/>
      <c r="CK596" s="94"/>
      <c r="CL596" s="95"/>
      <c r="CM596" s="96"/>
      <c r="CN596" s="316" t="s">
        <v>140</v>
      </c>
      <c r="CO596" s="257">
        <f t="shared" si="2092"/>
        <v>0</v>
      </c>
      <c r="CP596" s="343">
        <f>AO596+CO596</f>
        <v>0</v>
      </c>
      <c r="CQ596" s="343">
        <f>AP596+CP596</f>
        <v>0</v>
      </c>
      <c r="CR596" s="343">
        <f>AQ596+CQ596</f>
        <v>0</v>
      </c>
      <c r="CS596" s="343">
        <f>AR596+CR596</f>
        <v>0</v>
      </c>
      <c r="CT596" s="343">
        <f>AS596+CS596</f>
        <v>0</v>
      </c>
      <c r="CU596" s="343">
        <f>AT596+CT596</f>
        <v>0</v>
      </c>
      <c r="CV596" s="257">
        <f>AU596+CU596</f>
        <v>0</v>
      </c>
      <c r="CW596" s="346">
        <f>AV596+CV596</f>
        <v>0</v>
      </c>
      <c r="CX596" s="346">
        <f>AW596+CW596</f>
        <v>0</v>
      </c>
      <c r="CY596" s="346">
        <f>AX596+CX596</f>
        <v>0</v>
      </c>
      <c r="CZ596" s="346">
        <f>AY596+CY596</f>
        <v>0</v>
      </c>
      <c r="DA596" s="50"/>
      <c r="DB596" s="94"/>
      <c r="DC596" s="95"/>
      <c r="DD596" s="96"/>
      <c r="DE596" s="316" t="s">
        <v>140</v>
      </c>
      <c r="DF596" s="257"/>
      <c r="DG596" s="50"/>
    </row>
    <row r="597" spans="1:111" s="14" customFormat="1" ht="15" customHeight="1">
      <c r="A597" s="50"/>
      <c r="B597" s="94"/>
      <c r="C597" s="95"/>
      <c r="D597" s="96"/>
      <c r="E597" s="316" t="s">
        <v>249</v>
      </c>
      <c r="F597" s="69">
        <f t="shared" si="2047"/>
        <v>0</v>
      </c>
      <c r="G597" s="86">
        <f t="shared" si="2047"/>
        <v>0</v>
      </c>
      <c r="H597" s="81">
        <f t="shared" si="2047"/>
        <v>0</v>
      </c>
      <c r="I597" s="86">
        <f t="shared" si="2047"/>
        <v>0</v>
      </c>
      <c r="J597" s="81">
        <f t="shared" si="2047"/>
        <v>0</v>
      </c>
      <c r="K597" s="86">
        <f t="shared" si="2047"/>
        <v>0</v>
      </c>
      <c r="L597" s="81">
        <f t="shared" si="2047"/>
        <v>0</v>
      </c>
      <c r="M597" s="77">
        <f t="shared" si="2047"/>
        <v>0</v>
      </c>
      <c r="N597" s="66">
        <f t="shared" si="2047"/>
        <v>0</v>
      </c>
      <c r="O597" s="74">
        <f t="shared" si="2047"/>
        <v>0</v>
      </c>
      <c r="P597" s="66">
        <f t="shared" si="2047"/>
        <v>0</v>
      </c>
      <c r="Q597" s="74">
        <f t="shared" si="2047"/>
        <v>0</v>
      </c>
      <c r="R597" s="50"/>
      <c r="S597" s="94"/>
      <c r="T597" s="95"/>
      <c r="U597" s="96"/>
      <c r="V597" s="316" t="s">
        <v>249</v>
      </c>
      <c r="W597" s="69">
        <f t="shared" ref="W597:AH597" si="2093">IF(W595=0,0,W596/W595)</f>
        <v>0</v>
      </c>
      <c r="X597" s="86">
        <f t="shared" si="2093"/>
        <v>0</v>
      </c>
      <c r="Y597" s="81">
        <f t="shared" si="2093"/>
        <v>0</v>
      </c>
      <c r="Z597" s="86">
        <f t="shared" si="2093"/>
        <v>0</v>
      </c>
      <c r="AA597" s="81">
        <f t="shared" si="2093"/>
        <v>0</v>
      </c>
      <c r="AB597" s="86">
        <f t="shared" si="2093"/>
        <v>0</v>
      </c>
      <c r="AC597" s="81">
        <f t="shared" si="2093"/>
        <v>0</v>
      </c>
      <c r="AD597" s="77">
        <f t="shared" si="2093"/>
        <v>0</v>
      </c>
      <c r="AE597" s="66">
        <f t="shared" si="2093"/>
        <v>0</v>
      </c>
      <c r="AF597" s="74">
        <f t="shared" si="2093"/>
        <v>0</v>
      </c>
      <c r="AG597" s="66">
        <f t="shared" si="2093"/>
        <v>0</v>
      </c>
      <c r="AH597" s="74">
        <f t="shared" si="2093"/>
        <v>0</v>
      </c>
      <c r="AI597" s="50"/>
      <c r="AJ597" s="94"/>
      <c r="AK597" s="95"/>
      <c r="AL597" s="96"/>
      <c r="AM597" s="316" t="s">
        <v>249</v>
      </c>
      <c r="AN597" s="257">
        <f t="shared" ref="AN597:AY597" si="2094">IF(AN595=0,0,AN596/AN595)</f>
        <v>0</v>
      </c>
      <c r="AO597" s="343">
        <f t="shared" si="2094"/>
        <v>0</v>
      </c>
      <c r="AP597" s="343">
        <f t="shared" si="2094"/>
        <v>0</v>
      </c>
      <c r="AQ597" s="343">
        <f t="shared" si="2094"/>
        <v>0</v>
      </c>
      <c r="AR597" s="343">
        <f t="shared" si="2094"/>
        <v>0</v>
      </c>
      <c r="AS597" s="343">
        <f t="shared" si="2094"/>
        <v>0</v>
      </c>
      <c r="AT597" s="343">
        <f t="shared" si="2094"/>
        <v>0</v>
      </c>
      <c r="AU597" s="257">
        <f t="shared" si="2094"/>
        <v>0</v>
      </c>
      <c r="AV597" s="346">
        <f t="shared" si="2094"/>
        <v>0</v>
      </c>
      <c r="AW597" s="346">
        <f t="shared" si="2094"/>
        <v>0</v>
      </c>
      <c r="AX597" s="346">
        <f t="shared" si="2094"/>
        <v>0</v>
      </c>
      <c r="AY597" s="346">
        <f t="shared" si="2094"/>
        <v>0</v>
      </c>
      <c r="AZ597" s="50"/>
      <c r="BA597" s="268"/>
      <c r="BB597" s="48"/>
      <c r="BC597" s="94"/>
      <c r="BD597" s="95"/>
      <c r="BE597" s="96"/>
      <c r="BF597" s="316" t="s">
        <v>249</v>
      </c>
      <c r="BG597" s="257">
        <f t="shared" ref="BG597:BR597" si="2095">IF(BG595=0,0,BG596/BG595)</f>
        <v>0</v>
      </c>
      <c r="BH597" s="343">
        <f t="shared" si="2095"/>
        <v>0</v>
      </c>
      <c r="BI597" s="343">
        <f t="shared" si="2095"/>
        <v>0</v>
      </c>
      <c r="BJ597" s="343">
        <f t="shared" si="2095"/>
        <v>0</v>
      </c>
      <c r="BK597" s="343">
        <f t="shared" si="2095"/>
        <v>0</v>
      </c>
      <c r="BL597" s="343">
        <f t="shared" si="2095"/>
        <v>0</v>
      </c>
      <c r="BM597" s="343">
        <f t="shared" si="2095"/>
        <v>0</v>
      </c>
      <c r="BN597" s="257">
        <f t="shared" si="2095"/>
        <v>0</v>
      </c>
      <c r="BO597" s="346">
        <f t="shared" si="2095"/>
        <v>0</v>
      </c>
      <c r="BP597" s="346">
        <f t="shared" si="2095"/>
        <v>0</v>
      </c>
      <c r="BQ597" s="346">
        <f t="shared" si="2095"/>
        <v>0</v>
      </c>
      <c r="BR597" s="346">
        <f t="shared" si="2095"/>
        <v>0</v>
      </c>
      <c r="BS597" s="50"/>
      <c r="BT597" s="94"/>
      <c r="BU597" s="95"/>
      <c r="BV597" s="96"/>
      <c r="BW597" s="316" t="s">
        <v>249</v>
      </c>
      <c r="BX597" s="257">
        <f t="shared" ref="BX597:CI597" si="2096">IF(BX595=0,0,BX596/BX595)</f>
        <v>0</v>
      </c>
      <c r="BY597" s="343">
        <f t="shared" si="2096"/>
        <v>0</v>
      </c>
      <c r="BZ597" s="343">
        <f t="shared" si="2096"/>
        <v>0</v>
      </c>
      <c r="CA597" s="343">
        <f t="shared" si="2096"/>
        <v>0</v>
      </c>
      <c r="CB597" s="343">
        <f t="shared" si="2096"/>
        <v>0</v>
      </c>
      <c r="CC597" s="343">
        <f t="shared" si="2096"/>
        <v>0</v>
      </c>
      <c r="CD597" s="343">
        <f t="shared" si="2096"/>
        <v>0</v>
      </c>
      <c r="CE597" s="257">
        <f t="shared" si="2096"/>
        <v>0</v>
      </c>
      <c r="CF597" s="346">
        <f t="shared" si="2096"/>
        <v>0</v>
      </c>
      <c r="CG597" s="346">
        <f t="shared" si="2096"/>
        <v>0</v>
      </c>
      <c r="CH597" s="346">
        <f t="shared" si="2096"/>
        <v>0</v>
      </c>
      <c r="CI597" s="346">
        <f t="shared" si="2096"/>
        <v>0</v>
      </c>
      <c r="CJ597" s="50"/>
      <c r="CK597" s="94"/>
      <c r="CL597" s="95"/>
      <c r="CM597" s="96"/>
      <c r="CN597" s="316" t="s">
        <v>249</v>
      </c>
      <c r="CO597" s="257">
        <f t="shared" ref="CO597:CZ597" si="2097">IF(CO595=0,0,CO596/CO595)</f>
        <v>0</v>
      </c>
      <c r="CP597" s="343">
        <f t="shared" si="2097"/>
        <v>0</v>
      </c>
      <c r="CQ597" s="343">
        <f t="shared" si="2097"/>
        <v>0</v>
      </c>
      <c r="CR597" s="343">
        <f t="shared" si="2097"/>
        <v>0</v>
      </c>
      <c r="CS597" s="343">
        <f t="shared" si="2097"/>
        <v>0</v>
      </c>
      <c r="CT597" s="343">
        <f t="shared" si="2097"/>
        <v>0</v>
      </c>
      <c r="CU597" s="343">
        <f t="shared" si="2097"/>
        <v>0</v>
      </c>
      <c r="CV597" s="257">
        <f t="shared" si="2097"/>
        <v>0</v>
      </c>
      <c r="CW597" s="346">
        <f t="shared" si="2097"/>
        <v>0</v>
      </c>
      <c r="CX597" s="346">
        <f t="shared" si="2097"/>
        <v>0</v>
      </c>
      <c r="CY597" s="346">
        <f t="shared" si="2097"/>
        <v>0</v>
      </c>
      <c r="CZ597" s="346">
        <f t="shared" si="2097"/>
        <v>0</v>
      </c>
      <c r="DA597" s="50"/>
      <c r="DB597" s="94"/>
      <c r="DC597" s="95"/>
      <c r="DD597" s="96"/>
      <c r="DE597" s="316" t="s">
        <v>249</v>
      </c>
      <c r="DF597" s="257">
        <f t="shared" ref="DF597" si="2098">IF(DF595=0,0,DF596/DF595)</f>
        <v>0</v>
      </c>
      <c r="DG597" s="50"/>
    </row>
    <row r="598" spans="1:111" s="14" customFormat="1" ht="15" customHeight="1">
      <c r="A598" s="50"/>
      <c r="B598" s="94"/>
      <c r="C598" s="95" t="s">
        <v>118</v>
      </c>
      <c r="D598" s="96"/>
      <c r="E598" s="316" t="s">
        <v>22</v>
      </c>
      <c r="F598" s="69"/>
      <c r="G598" s="77"/>
      <c r="H598" s="69"/>
      <c r="I598" s="77"/>
      <c r="J598" s="69"/>
      <c r="K598" s="77"/>
      <c r="L598" s="69"/>
      <c r="M598" s="77"/>
      <c r="N598" s="67"/>
      <c r="O598" s="75"/>
      <c r="P598" s="67"/>
      <c r="Q598" s="75"/>
      <c r="R598" s="50"/>
      <c r="S598" s="94"/>
      <c r="T598" s="95" t="s">
        <v>118</v>
      </c>
      <c r="U598" s="96"/>
      <c r="V598" s="316" t="s">
        <v>22</v>
      </c>
      <c r="W598" s="69"/>
      <c r="X598" s="77"/>
      <c r="Y598" s="69"/>
      <c r="Z598" s="77"/>
      <c r="AA598" s="69"/>
      <c r="AB598" s="77"/>
      <c r="AC598" s="69"/>
      <c r="AD598" s="77"/>
      <c r="AE598" s="67"/>
      <c r="AF598" s="75"/>
      <c r="AG598" s="67"/>
      <c r="AH598" s="75"/>
      <c r="AI598" s="50"/>
      <c r="AJ598" s="94"/>
      <c r="AK598" s="95" t="s">
        <v>118</v>
      </c>
      <c r="AL598" s="96"/>
      <c r="AM598" s="316" t="s">
        <v>22</v>
      </c>
      <c r="AN598" s="257"/>
      <c r="AO598" s="257"/>
      <c r="AP598" s="257"/>
      <c r="AQ598" s="257"/>
      <c r="AR598" s="257"/>
      <c r="AS598" s="257"/>
      <c r="AT598" s="257"/>
      <c r="AU598" s="257"/>
      <c r="AV598" s="258"/>
      <c r="AW598" s="258"/>
      <c r="AX598" s="258"/>
      <c r="AY598" s="258"/>
      <c r="AZ598" s="50"/>
      <c r="BA598" s="268"/>
      <c r="BB598" s="48"/>
      <c r="BC598" s="94"/>
      <c r="BD598" s="95" t="s">
        <v>118</v>
      </c>
      <c r="BE598" s="96"/>
      <c r="BF598" s="316" t="s">
        <v>22</v>
      </c>
      <c r="BG598" s="257">
        <f t="shared" ref="BG598:BG599" si="2099">F598</f>
        <v>0</v>
      </c>
      <c r="BH598" s="257">
        <f>G598+BG598</f>
        <v>0</v>
      </c>
      <c r="BI598" s="257">
        <f>H598+BH598</f>
        <v>0</v>
      </c>
      <c r="BJ598" s="257">
        <f>I598+BI598</f>
        <v>0</v>
      </c>
      <c r="BK598" s="257">
        <f>J598+BJ598</f>
        <v>0</v>
      </c>
      <c r="BL598" s="257">
        <f>K598+BK598</f>
        <v>0</v>
      </c>
      <c r="BM598" s="257">
        <f>L598+BL598</f>
        <v>0</v>
      </c>
      <c r="BN598" s="257">
        <f>M598+BM598</f>
        <v>0</v>
      </c>
      <c r="BO598" s="258">
        <f>N598+BN598</f>
        <v>0</v>
      </c>
      <c r="BP598" s="258">
        <f>O598+BO598</f>
        <v>0</v>
      </c>
      <c r="BQ598" s="258">
        <f>P598+BP598</f>
        <v>0</v>
      </c>
      <c r="BR598" s="258">
        <f>Q598+BQ598</f>
        <v>0</v>
      </c>
      <c r="BS598" s="50"/>
      <c r="BT598" s="94"/>
      <c r="BU598" s="95" t="s">
        <v>118</v>
      </c>
      <c r="BV598" s="96"/>
      <c r="BW598" s="316" t="s">
        <v>22</v>
      </c>
      <c r="BX598" s="257">
        <f t="shared" ref="BX598:BX599" si="2100">W598</f>
        <v>0</v>
      </c>
      <c r="BY598" s="257">
        <f>X598+BX598</f>
        <v>0</v>
      </c>
      <c r="BZ598" s="257">
        <f>Y598+BY598</f>
        <v>0</v>
      </c>
      <c r="CA598" s="257">
        <f>Z598+BZ598</f>
        <v>0</v>
      </c>
      <c r="CB598" s="257">
        <f>AA598+CA598</f>
        <v>0</v>
      </c>
      <c r="CC598" s="257">
        <f>AB598+CB598</f>
        <v>0</v>
      </c>
      <c r="CD598" s="257">
        <f>AC598+CC598</f>
        <v>0</v>
      </c>
      <c r="CE598" s="257">
        <f>AD598+CD598</f>
        <v>0</v>
      </c>
      <c r="CF598" s="258">
        <f>AE598+CE598</f>
        <v>0</v>
      </c>
      <c r="CG598" s="258">
        <f>AF598+CF598</f>
        <v>0</v>
      </c>
      <c r="CH598" s="258">
        <f>AG598+CG598</f>
        <v>0</v>
      </c>
      <c r="CI598" s="258">
        <f>AH598+CH598</f>
        <v>0</v>
      </c>
      <c r="CJ598" s="50"/>
      <c r="CK598" s="94"/>
      <c r="CL598" s="95" t="s">
        <v>118</v>
      </c>
      <c r="CM598" s="96"/>
      <c r="CN598" s="316" t="s">
        <v>22</v>
      </c>
      <c r="CO598" s="257">
        <f t="shared" ref="CO598:CO599" si="2101">AN598</f>
        <v>0</v>
      </c>
      <c r="CP598" s="257">
        <f>AO598+CO598</f>
        <v>0</v>
      </c>
      <c r="CQ598" s="257">
        <f>AP598+CP598</f>
        <v>0</v>
      </c>
      <c r="CR598" s="257">
        <f>AQ598+CQ598</f>
        <v>0</v>
      </c>
      <c r="CS598" s="257">
        <f>AR598+CR598</f>
        <v>0</v>
      </c>
      <c r="CT598" s="257">
        <f>AS598+CS598</f>
        <v>0</v>
      </c>
      <c r="CU598" s="257">
        <f>AT598+CT598</f>
        <v>0</v>
      </c>
      <c r="CV598" s="257">
        <f>AU598+CU598</f>
        <v>0</v>
      </c>
      <c r="CW598" s="258">
        <f>AV598+CV598</f>
        <v>0</v>
      </c>
      <c r="CX598" s="258">
        <f>AW598+CW598</f>
        <v>0</v>
      </c>
      <c r="CY598" s="258">
        <f>AX598+CX598</f>
        <v>0</v>
      </c>
      <c r="CZ598" s="258">
        <f>AY598+CY598</f>
        <v>0</v>
      </c>
      <c r="DA598" s="50"/>
      <c r="DB598" s="94"/>
      <c r="DC598" s="95" t="s">
        <v>118</v>
      </c>
      <c r="DD598" s="96"/>
      <c r="DE598" s="316" t="s">
        <v>22</v>
      </c>
      <c r="DF598" s="257"/>
      <c r="DG598" s="50"/>
    </row>
    <row r="599" spans="1:111" s="14" customFormat="1" ht="15" customHeight="1">
      <c r="A599" s="50"/>
      <c r="B599" s="94"/>
      <c r="C599" s="95"/>
      <c r="D599" s="96"/>
      <c r="E599" s="316" t="s">
        <v>140</v>
      </c>
      <c r="F599" s="69"/>
      <c r="G599" s="77"/>
      <c r="H599" s="69"/>
      <c r="I599" s="77"/>
      <c r="J599" s="69"/>
      <c r="K599" s="77"/>
      <c r="L599" s="69"/>
      <c r="M599" s="77"/>
      <c r="N599" s="67"/>
      <c r="O599" s="75"/>
      <c r="P599" s="67"/>
      <c r="Q599" s="75"/>
      <c r="R599" s="50"/>
      <c r="S599" s="94"/>
      <c r="T599" s="95"/>
      <c r="U599" s="96"/>
      <c r="V599" s="316" t="s">
        <v>140</v>
      </c>
      <c r="W599" s="69"/>
      <c r="X599" s="77"/>
      <c r="Y599" s="69"/>
      <c r="Z599" s="77"/>
      <c r="AA599" s="69"/>
      <c r="AB599" s="77"/>
      <c r="AC599" s="69"/>
      <c r="AD599" s="77"/>
      <c r="AE599" s="67"/>
      <c r="AF599" s="75"/>
      <c r="AG599" s="67"/>
      <c r="AH599" s="75"/>
      <c r="AI599" s="50"/>
      <c r="AJ599" s="94"/>
      <c r="AK599" s="95"/>
      <c r="AL599" s="96"/>
      <c r="AM599" s="316" t="s">
        <v>140</v>
      </c>
      <c r="AN599" s="257"/>
      <c r="AO599" s="257"/>
      <c r="AP599" s="257"/>
      <c r="AQ599" s="257"/>
      <c r="AR599" s="257"/>
      <c r="AS599" s="257"/>
      <c r="AT599" s="257"/>
      <c r="AU599" s="257"/>
      <c r="AV599" s="258"/>
      <c r="AW599" s="258"/>
      <c r="AX599" s="258"/>
      <c r="AY599" s="258"/>
      <c r="AZ599" s="50"/>
      <c r="BA599" s="268"/>
      <c r="BB599" s="48"/>
      <c r="BC599" s="94"/>
      <c r="BD599" s="95"/>
      <c r="BE599" s="96"/>
      <c r="BF599" s="316" t="s">
        <v>140</v>
      </c>
      <c r="BG599" s="257">
        <f t="shared" si="2099"/>
        <v>0</v>
      </c>
      <c r="BH599" s="257">
        <f>G599+BG599</f>
        <v>0</v>
      </c>
      <c r="BI599" s="257">
        <f>H599+BH599</f>
        <v>0</v>
      </c>
      <c r="BJ599" s="257">
        <f>I599+BI599</f>
        <v>0</v>
      </c>
      <c r="BK599" s="257">
        <f>J599+BJ599</f>
        <v>0</v>
      </c>
      <c r="BL599" s="257">
        <f>K599+BK599</f>
        <v>0</v>
      </c>
      <c r="BM599" s="257">
        <f>L599+BL599</f>
        <v>0</v>
      </c>
      <c r="BN599" s="257">
        <f>M599+BM599</f>
        <v>0</v>
      </c>
      <c r="BO599" s="258">
        <f>N599+BN599</f>
        <v>0</v>
      </c>
      <c r="BP599" s="258">
        <f>O599+BO599</f>
        <v>0</v>
      </c>
      <c r="BQ599" s="258">
        <f>P599+BP599</f>
        <v>0</v>
      </c>
      <c r="BR599" s="258">
        <f>Q599+BQ599</f>
        <v>0</v>
      </c>
      <c r="BS599" s="50"/>
      <c r="BT599" s="94"/>
      <c r="BU599" s="95"/>
      <c r="BV599" s="96"/>
      <c r="BW599" s="316" t="s">
        <v>140</v>
      </c>
      <c r="BX599" s="257">
        <f t="shared" si="2100"/>
        <v>0</v>
      </c>
      <c r="BY599" s="257">
        <f>X599+BX599</f>
        <v>0</v>
      </c>
      <c r="BZ599" s="257">
        <f>Y599+BY599</f>
        <v>0</v>
      </c>
      <c r="CA599" s="257">
        <f>Z599+BZ599</f>
        <v>0</v>
      </c>
      <c r="CB599" s="257">
        <f>AA599+CA599</f>
        <v>0</v>
      </c>
      <c r="CC599" s="257">
        <f>AB599+CB599</f>
        <v>0</v>
      </c>
      <c r="CD599" s="257">
        <f>AC599+CC599</f>
        <v>0</v>
      </c>
      <c r="CE599" s="257">
        <f>AD599+CD599</f>
        <v>0</v>
      </c>
      <c r="CF599" s="258">
        <f>AE599+CE599</f>
        <v>0</v>
      </c>
      <c r="CG599" s="258">
        <f>AF599+CF599</f>
        <v>0</v>
      </c>
      <c r="CH599" s="258">
        <f>AG599+CG599</f>
        <v>0</v>
      </c>
      <c r="CI599" s="258">
        <f>AH599+CH599</f>
        <v>0</v>
      </c>
      <c r="CJ599" s="50"/>
      <c r="CK599" s="94"/>
      <c r="CL599" s="95"/>
      <c r="CM599" s="96"/>
      <c r="CN599" s="316" t="s">
        <v>140</v>
      </c>
      <c r="CO599" s="257">
        <f t="shared" si="2101"/>
        <v>0</v>
      </c>
      <c r="CP599" s="257">
        <f>AO599+CO599</f>
        <v>0</v>
      </c>
      <c r="CQ599" s="257">
        <f>AP599+CP599</f>
        <v>0</v>
      </c>
      <c r="CR599" s="257">
        <f>AQ599+CQ599</f>
        <v>0</v>
      </c>
      <c r="CS599" s="257">
        <f>AR599+CR599</f>
        <v>0</v>
      </c>
      <c r="CT599" s="257">
        <f>AS599+CS599</f>
        <v>0</v>
      </c>
      <c r="CU599" s="257">
        <f>AT599+CT599</f>
        <v>0</v>
      </c>
      <c r="CV599" s="257">
        <f>AU599+CU599</f>
        <v>0</v>
      </c>
      <c r="CW599" s="258">
        <f>AV599+CV599</f>
        <v>0</v>
      </c>
      <c r="CX599" s="258">
        <f>AW599+CW599</f>
        <v>0</v>
      </c>
      <c r="CY599" s="258">
        <f>AX599+CX599</f>
        <v>0</v>
      </c>
      <c r="CZ599" s="258">
        <f>AY599+CY599</f>
        <v>0</v>
      </c>
      <c r="DA599" s="50"/>
      <c r="DB599" s="94"/>
      <c r="DC599" s="95"/>
      <c r="DD599" s="96"/>
      <c r="DE599" s="316" t="s">
        <v>140</v>
      </c>
      <c r="DF599" s="257"/>
      <c r="DG599" s="50"/>
    </row>
    <row r="600" spans="1:111" s="14" customFormat="1" ht="15" customHeight="1">
      <c r="A600" s="50"/>
      <c r="B600" s="94"/>
      <c r="C600" s="95"/>
      <c r="D600" s="96"/>
      <c r="E600" s="316" t="s">
        <v>249</v>
      </c>
      <c r="F600" s="69">
        <f t="shared" ref="F600:Q600" si="2102">IF(F598=0,0,F599/F598)</f>
        <v>0</v>
      </c>
      <c r="G600" s="77">
        <f t="shared" si="2102"/>
        <v>0</v>
      </c>
      <c r="H600" s="69">
        <f t="shared" si="2102"/>
        <v>0</v>
      </c>
      <c r="I600" s="77">
        <f t="shared" si="2102"/>
        <v>0</v>
      </c>
      <c r="J600" s="69">
        <f t="shared" si="2102"/>
        <v>0</v>
      </c>
      <c r="K600" s="77">
        <f t="shared" si="2102"/>
        <v>0</v>
      </c>
      <c r="L600" s="69">
        <f t="shared" si="2102"/>
        <v>0</v>
      </c>
      <c r="M600" s="77">
        <f t="shared" si="2102"/>
        <v>0</v>
      </c>
      <c r="N600" s="67">
        <f t="shared" si="2102"/>
        <v>0</v>
      </c>
      <c r="O600" s="75">
        <f t="shared" si="2102"/>
        <v>0</v>
      </c>
      <c r="P600" s="67">
        <f t="shared" si="2102"/>
        <v>0</v>
      </c>
      <c r="Q600" s="75">
        <f t="shared" si="2102"/>
        <v>0</v>
      </c>
      <c r="R600" s="50"/>
      <c r="S600" s="94"/>
      <c r="T600" s="95"/>
      <c r="U600" s="96"/>
      <c r="V600" s="316" t="s">
        <v>249</v>
      </c>
      <c r="W600" s="69">
        <f t="shared" ref="W600:AH600" si="2103">IF(W598=0,0,W599/W598)</f>
        <v>0</v>
      </c>
      <c r="X600" s="77">
        <f t="shared" si="2103"/>
        <v>0</v>
      </c>
      <c r="Y600" s="69">
        <f t="shared" si="2103"/>
        <v>0</v>
      </c>
      <c r="Z600" s="77">
        <f t="shared" si="2103"/>
        <v>0</v>
      </c>
      <c r="AA600" s="69">
        <f t="shared" si="2103"/>
        <v>0</v>
      </c>
      <c r="AB600" s="77">
        <f t="shared" si="2103"/>
        <v>0</v>
      </c>
      <c r="AC600" s="69">
        <f t="shared" si="2103"/>
        <v>0</v>
      </c>
      <c r="AD600" s="77">
        <f t="shared" si="2103"/>
        <v>0</v>
      </c>
      <c r="AE600" s="67">
        <f t="shared" si="2103"/>
        <v>0</v>
      </c>
      <c r="AF600" s="75">
        <f t="shared" si="2103"/>
        <v>0</v>
      </c>
      <c r="AG600" s="67">
        <f t="shared" si="2103"/>
        <v>0</v>
      </c>
      <c r="AH600" s="75">
        <f t="shared" si="2103"/>
        <v>0</v>
      </c>
      <c r="AI600" s="50"/>
      <c r="AJ600" s="94"/>
      <c r="AK600" s="95"/>
      <c r="AL600" s="96"/>
      <c r="AM600" s="316" t="s">
        <v>249</v>
      </c>
      <c r="AN600" s="257">
        <f t="shared" ref="AN600:AY600" si="2104">IF(AN598=0,0,AN599/AN598)</f>
        <v>0</v>
      </c>
      <c r="AO600" s="257">
        <f t="shared" si="2104"/>
        <v>0</v>
      </c>
      <c r="AP600" s="257">
        <f t="shared" si="2104"/>
        <v>0</v>
      </c>
      <c r="AQ600" s="257">
        <f t="shared" si="2104"/>
        <v>0</v>
      </c>
      <c r="AR600" s="257">
        <f t="shared" si="2104"/>
        <v>0</v>
      </c>
      <c r="AS600" s="257">
        <f t="shared" si="2104"/>
        <v>0</v>
      </c>
      <c r="AT600" s="257">
        <f t="shared" si="2104"/>
        <v>0</v>
      </c>
      <c r="AU600" s="257">
        <f t="shared" si="2104"/>
        <v>0</v>
      </c>
      <c r="AV600" s="258">
        <f t="shared" si="2104"/>
        <v>0</v>
      </c>
      <c r="AW600" s="258">
        <f t="shared" si="2104"/>
        <v>0</v>
      </c>
      <c r="AX600" s="258">
        <f t="shared" si="2104"/>
        <v>0</v>
      </c>
      <c r="AY600" s="258">
        <f t="shared" si="2104"/>
        <v>0</v>
      </c>
      <c r="AZ600" s="50"/>
      <c r="BA600" s="268"/>
      <c r="BB600" s="48"/>
      <c r="BC600" s="94"/>
      <c r="BD600" s="95"/>
      <c r="BE600" s="96"/>
      <c r="BF600" s="316" t="s">
        <v>249</v>
      </c>
      <c r="BG600" s="257">
        <f t="shared" ref="BG600:BR600" si="2105">IF(BG598=0,0,BG599/BG598)</f>
        <v>0</v>
      </c>
      <c r="BH600" s="257">
        <f t="shared" si="2105"/>
        <v>0</v>
      </c>
      <c r="BI600" s="257">
        <f t="shared" si="2105"/>
        <v>0</v>
      </c>
      <c r="BJ600" s="257">
        <f t="shared" si="2105"/>
        <v>0</v>
      </c>
      <c r="BK600" s="257">
        <f t="shared" si="2105"/>
        <v>0</v>
      </c>
      <c r="BL600" s="257">
        <f t="shared" si="2105"/>
        <v>0</v>
      </c>
      <c r="BM600" s="257">
        <f t="shared" si="2105"/>
        <v>0</v>
      </c>
      <c r="BN600" s="257">
        <f t="shared" si="2105"/>
        <v>0</v>
      </c>
      <c r="BO600" s="258">
        <f t="shared" si="2105"/>
        <v>0</v>
      </c>
      <c r="BP600" s="258">
        <f t="shared" si="2105"/>
        <v>0</v>
      </c>
      <c r="BQ600" s="258">
        <f t="shared" si="2105"/>
        <v>0</v>
      </c>
      <c r="BR600" s="258">
        <f t="shared" si="2105"/>
        <v>0</v>
      </c>
      <c r="BS600" s="50"/>
      <c r="BT600" s="94"/>
      <c r="BU600" s="95"/>
      <c r="BV600" s="96"/>
      <c r="BW600" s="316" t="s">
        <v>249</v>
      </c>
      <c r="BX600" s="257">
        <f t="shared" ref="BX600:CI600" si="2106">IF(BX598=0,0,BX599/BX598)</f>
        <v>0</v>
      </c>
      <c r="BY600" s="257">
        <f t="shared" si="2106"/>
        <v>0</v>
      </c>
      <c r="BZ600" s="257">
        <f t="shared" si="2106"/>
        <v>0</v>
      </c>
      <c r="CA600" s="257">
        <f t="shared" si="2106"/>
        <v>0</v>
      </c>
      <c r="CB600" s="257">
        <f t="shared" si="2106"/>
        <v>0</v>
      </c>
      <c r="CC600" s="257">
        <f t="shared" si="2106"/>
        <v>0</v>
      </c>
      <c r="CD600" s="257">
        <f t="shared" si="2106"/>
        <v>0</v>
      </c>
      <c r="CE600" s="257">
        <f t="shared" si="2106"/>
        <v>0</v>
      </c>
      <c r="CF600" s="258">
        <f t="shared" si="2106"/>
        <v>0</v>
      </c>
      <c r="CG600" s="258">
        <f t="shared" si="2106"/>
        <v>0</v>
      </c>
      <c r="CH600" s="258">
        <f t="shared" si="2106"/>
        <v>0</v>
      </c>
      <c r="CI600" s="258">
        <f t="shared" si="2106"/>
        <v>0</v>
      </c>
      <c r="CJ600" s="50"/>
      <c r="CK600" s="94"/>
      <c r="CL600" s="95"/>
      <c r="CM600" s="96"/>
      <c r="CN600" s="316" t="s">
        <v>249</v>
      </c>
      <c r="CO600" s="257">
        <f t="shared" ref="CO600:CZ600" si="2107">IF(CO598=0,0,CO599/CO598)</f>
        <v>0</v>
      </c>
      <c r="CP600" s="257">
        <f t="shared" si="2107"/>
        <v>0</v>
      </c>
      <c r="CQ600" s="257">
        <f t="shared" si="2107"/>
        <v>0</v>
      </c>
      <c r="CR600" s="257">
        <f t="shared" si="2107"/>
        <v>0</v>
      </c>
      <c r="CS600" s="257">
        <f t="shared" si="2107"/>
        <v>0</v>
      </c>
      <c r="CT600" s="257">
        <f t="shared" si="2107"/>
        <v>0</v>
      </c>
      <c r="CU600" s="257">
        <f t="shared" si="2107"/>
        <v>0</v>
      </c>
      <c r="CV600" s="257">
        <f t="shared" si="2107"/>
        <v>0</v>
      </c>
      <c r="CW600" s="258">
        <f t="shared" si="2107"/>
        <v>0</v>
      </c>
      <c r="CX600" s="258">
        <f t="shared" si="2107"/>
        <v>0</v>
      </c>
      <c r="CY600" s="258">
        <f t="shared" si="2107"/>
        <v>0</v>
      </c>
      <c r="CZ600" s="258">
        <f t="shared" si="2107"/>
        <v>0</v>
      </c>
      <c r="DA600" s="50"/>
      <c r="DB600" s="94"/>
      <c r="DC600" s="95"/>
      <c r="DD600" s="96"/>
      <c r="DE600" s="316" t="s">
        <v>249</v>
      </c>
      <c r="DF600" s="257">
        <f t="shared" ref="DF600" si="2108">IF(DF598=0,0,DF599/DF598)</f>
        <v>0</v>
      </c>
      <c r="DG600" s="50"/>
    </row>
    <row r="601" spans="1:111" s="16" customFormat="1" ht="15" customHeight="1">
      <c r="A601" s="51"/>
      <c r="B601" s="91"/>
      <c r="C601" s="92" t="s">
        <v>120</v>
      </c>
      <c r="D601" s="93"/>
      <c r="E601" s="317" t="s">
        <v>140</v>
      </c>
      <c r="F601" s="83">
        <f>F603+F606+F609+F612+F615+F618+F621+F624+F627+F630+F633+F636+F639+F642+F645+F648+F651+F654+F657+F660+F663+F666+F669+F672+F675+F678+F681+F684+F687+F690+F693+F696+F699+F702+F705+F708+F711+F714+F717+F720+F723+F726+F729+F732+F735+F738+F741+F744+F747+F750+F753+F756+F759+F762+F765+F768+F771</f>
        <v>0</v>
      </c>
      <c r="G601" s="88">
        <f t="shared" ref="G601:Q601" si="2109">G603+G606+G609+G612+G615+G618+G621+G624+G627+G630+G633+G636+G639+G642+G645+G648+G651+G654+G657+G660+G663+G666+G669+G672+G675+G678+G681+G684+G687+G690+G693+G696+G699+G702+G705+G708+G711+G714+G717+G720+G723+G726+G729+G732+G735+G738+G741+G744+G747+G750+G753+G756+G759+G762+G765+G768+G771</f>
        <v>0</v>
      </c>
      <c r="H601" s="83">
        <f t="shared" si="2109"/>
        <v>0</v>
      </c>
      <c r="I601" s="88">
        <f t="shared" si="2109"/>
        <v>0</v>
      </c>
      <c r="J601" s="83">
        <f t="shared" si="2109"/>
        <v>0</v>
      </c>
      <c r="K601" s="88">
        <f t="shared" si="2109"/>
        <v>0</v>
      </c>
      <c r="L601" s="83">
        <f t="shared" si="2109"/>
        <v>0</v>
      </c>
      <c r="M601" s="88">
        <f t="shared" si="2109"/>
        <v>0</v>
      </c>
      <c r="N601" s="84">
        <f t="shared" si="2109"/>
        <v>0</v>
      </c>
      <c r="O601" s="89">
        <f t="shared" si="2109"/>
        <v>0</v>
      </c>
      <c r="P601" s="84">
        <f t="shared" si="2109"/>
        <v>0</v>
      </c>
      <c r="Q601" s="89">
        <f t="shared" si="2109"/>
        <v>0</v>
      </c>
      <c r="R601" s="51"/>
      <c r="S601" s="91"/>
      <c r="T601" s="92" t="s">
        <v>120</v>
      </c>
      <c r="U601" s="93"/>
      <c r="V601" s="317" t="s">
        <v>140</v>
      </c>
      <c r="W601" s="83">
        <f>W603+W606+W609+W612+W615+W618+W621+W624+W627+W630+W633+W636+W639+W642+W645+W648+W651+W654+W657+W660+W663+W666+W669+W672+W675+W678+W681+W684+W687+W690+W693+W696+W699+W702+W705+W708+W711+W714+W717+W720+W723+W726+W729+W732+W735+W738+W741+W744+W747+W750+W753+W756+W759+W762+W765+W768+W771</f>
        <v>0</v>
      </c>
      <c r="X601" s="88">
        <f t="shared" ref="X601:AH601" si="2110">X603+X606+X609+X612+X615+X618+X621+X624+X627+X630+X633+X636+X639+X642+X645+X648+X651+X654+X657+X660+X663+X666+X669+X672+X675+X678+X681+X684+X687+X690+X693+X696+X699+X702+X705+X708+X711+X714+X717+X720+X723+X726+X729+X732+X735+X738+X741+X744+X747+X750+X753+X756+X759+X762+X765+X768+X771</f>
        <v>0</v>
      </c>
      <c r="Y601" s="83">
        <f t="shared" si="2110"/>
        <v>0</v>
      </c>
      <c r="Z601" s="88">
        <f t="shared" si="2110"/>
        <v>0</v>
      </c>
      <c r="AA601" s="83">
        <f t="shared" si="2110"/>
        <v>0</v>
      </c>
      <c r="AB601" s="88">
        <f t="shared" si="2110"/>
        <v>0</v>
      </c>
      <c r="AC601" s="83">
        <f t="shared" si="2110"/>
        <v>0</v>
      </c>
      <c r="AD601" s="88">
        <f t="shared" si="2110"/>
        <v>0</v>
      </c>
      <c r="AE601" s="84">
        <f t="shared" si="2110"/>
        <v>0</v>
      </c>
      <c r="AF601" s="89">
        <f t="shared" si="2110"/>
        <v>0</v>
      </c>
      <c r="AG601" s="84">
        <f t="shared" si="2110"/>
        <v>0</v>
      </c>
      <c r="AH601" s="89">
        <f t="shared" si="2110"/>
        <v>0</v>
      </c>
      <c r="AI601" s="51"/>
      <c r="AJ601" s="91"/>
      <c r="AK601" s="92" t="s">
        <v>120</v>
      </c>
      <c r="AL601" s="93"/>
      <c r="AM601" s="317" t="s">
        <v>140</v>
      </c>
      <c r="AN601" s="262">
        <f>AN603+AN606+AN609+AN612+AN615+AN618+AN621+AN624+AN627+AN630+AN633+AN636+AN639+AN642+AN645+AN648+AN651+AN654+AN657+AN660+AN663+AN666+AN669+AN672+AN675+AN678+AN681+AN684+AN687+AN690+AN693+AN696+AN699+AN702+AN705+AN708+AN711+AN714+AN717+AN720+AN723+AN726+AN729+AN732+AN735+AN738+AN741+AN744+AN747+AN750+AN753+AN756+AN759+AN762+AN765+AN768+AN771</f>
        <v>0</v>
      </c>
      <c r="AO601" s="262">
        <f t="shared" ref="AO601:AY601" si="2111">AO603+AO606+AO609+AO612+AO615+AO618+AO621+AO624+AO627+AO630+AO633+AO636+AO639+AO642+AO645+AO648+AO651+AO654+AO657+AO660+AO663+AO666+AO669+AO672+AO675+AO678+AO681+AO684+AO687+AO690+AO693+AO696+AO699+AO702+AO705+AO708+AO711+AO714+AO717+AO720+AO723+AO726+AO729+AO732+AO735+AO738+AO741+AO744+AO747+AO750+AO753+AO756+AO759+AO762+AO765+AO768+AO771</f>
        <v>0</v>
      </c>
      <c r="AP601" s="262">
        <f t="shared" si="2111"/>
        <v>0</v>
      </c>
      <c r="AQ601" s="262">
        <f t="shared" si="2111"/>
        <v>0</v>
      </c>
      <c r="AR601" s="262">
        <f t="shared" si="2111"/>
        <v>0</v>
      </c>
      <c r="AS601" s="262">
        <f t="shared" si="2111"/>
        <v>0</v>
      </c>
      <c r="AT601" s="262">
        <f t="shared" si="2111"/>
        <v>0</v>
      </c>
      <c r="AU601" s="262">
        <f t="shared" si="2111"/>
        <v>0</v>
      </c>
      <c r="AV601" s="263">
        <f t="shared" si="2111"/>
        <v>0</v>
      </c>
      <c r="AW601" s="263">
        <f t="shared" si="2111"/>
        <v>0</v>
      </c>
      <c r="AX601" s="263">
        <f t="shared" si="2111"/>
        <v>0</v>
      </c>
      <c r="AY601" s="263">
        <f t="shared" si="2111"/>
        <v>0</v>
      </c>
      <c r="AZ601" s="51"/>
      <c r="BA601" s="267"/>
      <c r="BB601" s="452"/>
      <c r="BC601" s="91"/>
      <c r="BD601" s="92" t="s">
        <v>120</v>
      </c>
      <c r="BE601" s="93"/>
      <c r="BF601" s="317" t="s">
        <v>140</v>
      </c>
      <c r="BG601" s="262">
        <f>BG603+BG606+BG609+BG612+BG615+BG618+BG621+BG624+BG627+BG630+BG633+BG636+BG639+BG642+BG645+BG648+BG651+BG654+BG657+BG660+BG663+BG666+BG669+BG672+BG675+BG678+BG681+BG684+BG687+BG690+BG693+BG696+BG699+BG702+BG705+BG708+BG711+BG714+BG717+BG720+BG723+BG726+BG729+BG732+BG735+BG738+BG741+BG744+BG747+BG750+BG753+BG756+BG759+BG762+BG765+BG768+BG771</f>
        <v>0</v>
      </c>
      <c r="BH601" s="262">
        <f t="shared" ref="BH601:BR601" si="2112">BH603+BH606+BH609+BH612+BH615+BH618+BH621+BH624+BH627+BH630+BH633+BH636+BH639+BH642+BH645+BH648+BH651+BH654+BH657+BH660+BH663+BH666+BH669+BH672+BH675+BH678+BH681+BH684+BH687+BH690+BH693+BH696+BH699+BH702+BH705+BH708+BH711+BH714+BH717+BH720+BH723+BH726+BH729+BH732+BH735+BH738+BH741+BH744+BH747+BH750+BH753+BH756+BH759+BH762+BH765+BH768+BH771</f>
        <v>0</v>
      </c>
      <c r="BI601" s="262">
        <f t="shared" si="2112"/>
        <v>0</v>
      </c>
      <c r="BJ601" s="262">
        <f t="shared" si="2112"/>
        <v>0</v>
      </c>
      <c r="BK601" s="262">
        <f t="shared" si="2112"/>
        <v>0</v>
      </c>
      <c r="BL601" s="262">
        <f t="shared" si="2112"/>
        <v>0</v>
      </c>
      <c r="BM601" s="262">
        <f t="shared" si="2112"/>
        <v>0</v>
      </c>
      <c r="BN601" s="262">
        <f t="shared" si="2112"/>
        <v>0</v>
      </c>
      <c r="BO601" s="263">
        <f t="shared" si="2112"/>
        <v>0</v>
      </c>
      <c r="BP601" s="263">
        <f t="shared" si="2112"/>
        <v>0</v>
      </c>
      <c r="BQ601" s="263">
        <f t="shared" si="2112"/>
        <v>0</v>
      </c>
      <c r="BR601" s="263">
        <f t="shared" si="2112"/>
        <v>0</v>
      </c>
      <c r="BS601" s="51"/>
      <c r="BT601" s="91"/>
      <c r="BU601" s="92" t="s">
        <v>120</v>
      </c>
      <c r="BV601" s="93"/>
      <c r="BW601" s="317" t="s">
        <v>140</v>
      </c>
      <c r="BX601" s="262">
        <f>BX603+BX606+BX609+BX612+BX615+BX618+BX621+BX624+BX627+BX630+BX633+BX636+BX639+BX642+BX645+BX648+BX651+BX654+BX657+BX660+BX663+BX666+BX669+BX672+BX675+BX678+BX681+BX684+BX687+BX690+BX693+BX696+BX699+BX702+BX705+BX708+BX711+BX714+BX717+BX720+BX723+BX726+BX729+BX732+BX735+BX738+BX741+BX744+BX747+BX750+BX753+BX756+BX759+BX762+BX765+BX768+BX771</f>
        <v>0</v>
      </c>
      <c r="BY601" s="262">
        <f t="shared" ref="BY601:CI601" si="2113">BY603+BY606+BY609+BY612+BY615+BY618+BY621+BY624+BY627+BY630+BY633+BY636+BY639+BY642+BY645+BY648+BY651+BY654+BY657+BY660+BY663+BY666+BY669+BY672+BY675+BY678+BY681+BY684+BY687+BY690+BY693+BY696+BY699+BY702+BY705+BY708+BY711+BY714+BY717+BY720+BY723+BY726+BY729+BY732+BY735+BY738+BY741+BY744+BY747+BY750+BY753+BY756+BY759+BY762+BY765+BY768+BY771</f>
        <v>0</v>
      </c>
      <c r="BZ601" s="262">
        <f t="shared" si="2113"/>
        <v>0</v>
      </c>
      <c r="CA601" s="262">
        <f t="shared" si="2113"/>
        <v>0</v>
      </c>
      <c r="CB601" s="262">
        <f t="shared" si="2113"/>
        <v>0</v>
      </c>
      <c r="CC601" s="262">
        <f t="shared" si="2113"/>
        <v>0</v>
      </c>
      <c r="CD601" s="262">
        <f t="shared" si="2113"/>
        <v>0</v>
      </c>
      <c r="CE601" s="262">
        <f t="shared" si="2113"/>
        <v>0</v>
      </c>
      <c r="CF601" s="263">
        <f t="shared" si="2113"/>
        <v>0</v>
      </c>
      <c r="CG601" s="263">
        <f t="shared" si="2113"/>
        <v>0</v>
      </c>
      <c r="CH601" s="263">
        <f t="shared" si="2113"/>
        <v>0</v>
      </c>
      <c r="CI601" s="263">
        <f t="shared" si="2113"/>
        <v>0</v>
      </c>
      <c r="CJ601" s="51"/>
      <c r="CK601" s="91"/>
      <c r="CL601" s="92" t="s">
        <v>120</v>
      </c>
      <c r="CM601" s="93"/>
      <c r="CN601" s="317" t="s">
        <v>140</v>
      </c>
      <c r="CO601" s="262">
        <f>CO603+CO606+CO609+CO612+CO615+CO618+CO621+CO624+CO627+CO630+CO633+CO636+CO639+CO642+CO645+CO648+CO651+CO654+CO657+CO660+CO663+CO666+CO669+CO672+CO675+CO678+CO681+CO684+CO687+CO690+CO693+CO696+CO699+CO702+CO705+CO708+CO711+CO714+CO717+CO720+CO723+CO726+CO729+CO732+CO735+CO738+CO741+CO744+CO747+CO750+CO753+CO756+CO759+CO762+CO765+CO768+CO771</f>
        <v>0</v>
      </c>
      <c r="CP601" s="262">
        <f t="shared" ref="CP601:CZ601" si="2114">CP603+CP606+CP609+CP612+CP615+CP618+CP621+CP624+CP627+CP630+CP633+CP636+CP639+CP642+CP645+CP648+CP651+CP654+CP657+CP660+CP663+CP666+CP669+CP672+CP675+CP678+CP681+CP684+CP687+CP690+CP693+CP696+CP699+CP702+CP705+CP708+CP711+CP714+CP717+CP720+CP723+CP726+CP729+CP732+CP735+CP738+CP741+CP744+CP747+CP750+CP753+CP756+CP759+CP762+CP765+CP768+CP771</f>
        <v>0</v>
      </c>
      <c r="CQ601" s="262">
        <f t="shared" si="2114"/>
        <v>0</v>
      </c>
      <c r="CR601" s="262">
        <f t="shared" si="2114"/>
        <v>0</v>
      </c>
      <c r="CS601" s="262">
        <f t="shared" si="2114"/>
        <v>0</v>
      </c>
      <c r="CT601" s="262">
        <f t="shared" si="2114"/>
        <v>0</v>
      </c>
      <c r="CU601" s="262">
        <f t="shared" si="2114"/>
        <v>0</v>
      </c>
      <c r="CV601" s="262">
        <f t="shared" si="2114"/>
        <v>0</v>
      </c>
      <c r="CW601" s="263">
        <f t="shared" si="2114"/>
        <v>0</v>
      </c>
      <c r="CX601" s="263">
        <f t="shared" si="2114"/>
        <v>0</v>
      </c>
      <c r="CY601" s="263">
        <f t="shared" si="2114"/>
        <v>0</v>
      </c>
      <c r="CZ601" s="263">
        <f t="shared" si="2114"/>
        <v>0</v>
      </c>
      <c r="DA601" s="51"/>
      <c r="DB601" s="91"/>
      <c r="DC601" s="92" t="s">
        <v>120</v>
      </c>
      <c r="DD601" s="93"/>
      <c r="DE601" s="317" t="s">
        <v>140</v>
      </c>
      <c r="DF601" s="262">
        <f>DF603+DF606+DF609+DF612+DF615+DF618+DF621+DF624+DF627+DF630+DF633+DF636+DF639+DF642+DF645+DF648+DF651+DF654+DF657+DF660+DF663+DF666+DF669+DF672+DF675+DF678+DF681+DF684+DF687+DF690+DF693+DF696+DF699+DF702+DF705+DF708+DF711+DF714+DF717+DF720+DF723+DF726+DF729+DF732+DF735+DF738+DF741+DF744+DF747+DF750+DF753+DF756+DF759+DF762+DF765+DF768+DF771</f>
        <v>0</v>
      </c>
      <c r="DG601" s="51"/>
    </row>
    <row r="602" spans="1:111" s="14" customFormat="1" ht="15" customHeight="1">
      <c r="A602" s="50"/>
      <c r="B602" s="94"/>
      <c r="C602" s="95" t="s">
        <v>62</v>
      </c>
      <c r="D602" s="96"/>
      <c r="E602" s="316" t="s">
        <v>22</v>
      </c>
      <c r="F602" s="69"/>
      <c r="G602" s="77"/>
      <c r="H602" s="69"/>
      <c r="I602" s="77"/>
      <c r="J602" s="69"/>
      <c r="K602" s="77"/>
      <c r="L602" s="69"/>
      <c r="M602" s="77"/>
      <c r="N602" s="67"/>
      <c r="O602" s="75"/>
      <c r="P602" s="67"/>
      <c r="Q602" s="75"/>
      <c r="R602" s="50"/>
      <c r="S602" s="94"/>
      <c r="T602" s="95" t="s">
        <v>62</v>
      </c>
      <c r="U602" s="96"/>
      <c r="V602" s="316" t="s">
        <v>22</v>
      </c>
      <c r="W602" s="69"/>
      <c r="X602" s="77"/>
      <c r="Y602" s="69"/>
      <c r="Z602" s="77"/>
      <c r="AA602" s="69"/>
      <c r="AB602" s="77"/>
      <c r="AC602" s="69"/>
      <c r="AD602" s="77"/>
      <c r="AE602" s="67"/>
      <c r="AF602" s="75"/>
      <c r="AG602" s="67"/>
      <c r="AH602" s="75"/>
      <c r="AI602" s="50"/>
      <c r="AJ602" s="94"/>
      <c r="AK602" s="95" t="s">
        <v>62</v>
      </c>
      <c r="AL602" s="96"/>
      <c r="AM602" s="316" t="s">
        <v>22</v>
      </c>
      <c r="AN602" s="257"/>
      <c r="AO602" s="257"/>
      <c r="AP602" s="257"/>
      <c r="AQ602" s="257"/>
      <c r="AR602" s="257"/>
      <c r="AS602" s="257"/>
      <c r="AT602" s="257"/>
      <c r="AU602" s="257"/>
      <c r="AV602" s="258"/>
      <c r="AW602" s="258"/>
      <c r="AX602" s="258"/>
      <c r="AY602" s="258"/>
      <c r="AZ602" s="50"/>
      <c r="BA602" s="268"/>
      <c r="BB602" s="48"/>
      <c r="BC602" s="94"/>
      <c r="BD602" s="95" t="s">
        <v>62</v>
      </c>
      <c r="BE602" s="96"/>
      <c r="BF602" s="316" t="s">
        <v>22</v>
      </c>
      <c r="BG602" s="257">
        <f t="shared" ref="BG602:BG603" si="2115">F602</f>
        <v>0</v>
      </c>
      <c r="BH602" s="257">
        <f>G602+BG602</f>
        <v>0</v>
      </c>
      <c r="BI602" s="257">
        <f>H602+BH602</f>
        <v>0</v>
      </c>
      <c r="BJ602" s="257">
        <f>I602+BI602</f>
        <v>0</v>
      </c>
      <c r="BK602" s="257">
        <f>J602+BJ602</f>
        <v>0</v>
      </c>
      <c r="BL602" s="257">
        <f>K602+BK602</f>
        <v>0</v>
      </c>
      <c r="BM602" s="257">
        <f>L602+BL602</f>
        <v>0</v>
      </c>
      <c r="BN602" s="257">
        <f>M602+BM602</f>
        <v>0</v>
      </c>
      <c r="BO602" s="258">
        <f>N602+BN602</f>
        <v>0</v>
      </c>
      <c r="BP602" s="258">
        <f>O602+BO602</f>
        <v>0</v>
      </c>
      <c r="BQ602" s="258">
        <f>P602+BP602</f>
        <v>0</v>
      </c>
      <c r="BR602" s="258">
        <f>Q602+BQ602</f>
        <v>0</v>
      </c>
      <c r="BS602" s="50"/>
      <c r="BT602" s="94"/>
      <c r="BU602" s="95" t="s">
        <v>62</v>
      </c>
      <c r="BV602" s="96"/>
      <c r="BW602" s="316" t="s">
        <v>22</v>
      </c>
      <c r="BX602" s="257">
        <f t="shared" ref="BX602:BX603" si="2116">W602</f>
        <v>0</v>
      </c>
      <c r="BY602" s="257">
        <f>X602+BX602</f>
        <v>0</v>
      </c>
      <c r="BZ602" s="257">
        <f>Y602+BY602</f>
        <v>0</v>
      </c>
      <c r="CA602" s="257">
        <f>Z602+BZ602</f>
        <v>0</v>
      </c>
      <c r="CB602" s="257">
        <f>AA602+CA602</f>
        <v>0</v>
      </c>
      <c r="CC602" s="257">
        <f>AB602+CB602</f>
        <v>0</v>
      </c>
      <c r="CD602" s="257">
        <f>AC602+CC602</f>
        <v>0</v>
      </c>
      <c r="CE602" s="257">
        <f>AD602+CD602</f>
        <v>0</v>
      </c>
      <c r="CF602" s="258">
        <f>AE602+CE602</f>
        <v>0</v>
      </c>
      <c r="CG602" s="258">
        <f>AF602+CF602</f>
        <v>0</v>
      </c>
      <c r="CH602" s="258">
        <f>AG602+CG602</f>
        <v>0</v>
      </c>
      <c r="CI602" s="258">
        <f>AH602+CH602</f>
        <v>0</v>
      </c>
      <c r="CJ602" s="50"/>
      <c r="CK602" s="94"/>
      <c r="CL602" s="95" t="s">
        <v>62</v>
      </c>
      <c r="CM602" s="96"/>
      <c r="CN602" s="316" t="s">
        <v>22</v>
      </c>
      <c r="CO602" s="257">
        <f t="shared" ref="CO602:CO603" si="2117">AN602</f>
        <v>0</v>
      </c>
      <c r="CP602" s="257">
        <f>AO602+CO602</f>
        <v>0</v>
      </c>
      <c r="CQ602" s="257">
        <f>AP602+CP602</f>
        <v>0</v>
      </c>
      <c r="CR602" s="257">
        <f>AQ602+CQ602</f>
        <v>0</v>
      </c>
      <c r="CS602" s="257">
        <f>AR602+CR602</f>
        <v>0</v>
      </c>
      <c r="CT602" s="257">
        <f>AS602+CS602</f>
        <v>0</v>
      </c>
      <c r="CU602" s="257">
        <f>AT602+CT602</f>
        <v>0</v>
      </c>
      <c r="CV602" s="257">
        <f>AU602+CU602</f>
        <v>0</v>
      </c>
      <c r="CW602" s="258">
        <f>AV602+CV602</f>
        <v>0</v>
      </c>
      <c r="CX602" s="258">
        <f>AW602+CW602</f>
        <v>0</v>
      </c>
      <c r="CY602" s="258">
        <f>AX602+CX602</f>
        <v>0</v>
      </c>
      <c r="CZ602" s="258">
        <f>AY602+CY602</f>
        <v>0</v>
      </c>
      <c r="DA602" s="50"/>
      <c r="DB602" s="94"/>
      <c r="DC602" s="95" t="s">
        <v>62</v>
      </c>
      <c r="DD602" s="96"/>
      <c r="DE602" s="316" t="s">
        <v>22</v>
      </c>
      <c r="DF602" s="257"/>
      <c r="DG602" s="50"/>
    </row>
    <row r="603" spans="1:111" s="14" customFormat="1" ht="15" customHeight="1">
      <c r="A603" s="50"/>
      <c r="B603" s="94"/>
      <c r="C603" s="95"/>
      <c r="D603" s="96"/>
      <c r="E603" s="316" t="s">
        <v>140</v>
      </c>
      <c r="F603" s="69"/>
      <c r="G603" s="77"/>
      <c r="H603" s="69"/>
      <c r="I603" s="77"/>
      <c r="J603" s="69"/>
      <c r="K603" s="77"/>
      <c r="L603" s="69"/>
      <c r="M603" s="77"/>
      <c r="N603" s="67"/>
      <c r="O603" s="75"/>
      <c r="P603" s="67"/>
      <c r="Q603" s="75"/>
      <c r="R603" s="50"/>
      <c r="S603" s="94"/>
      <c r="T603" s="95"/>
      <c r="U603" s="96"/>
      <c r="V603" s="316" t="s">
        <v>140</v>
      </c>
      <c r="W603" s="69"/>
      <c r="X603" s="77"/>
      <c r="Y603" s="69"/>
      <c r="Z603" s="77"/>
      <c r="AA603" s="69"/>
      <c r="AB603" s="77"/>
      <c r="AC603" s="69"/>
      <c r="AD603" s="77"/>
      <c r="AE603" s="67"/>
      <c r="AF603" s="75"/>
      <c r="AG603" s="67"/>
      <c r="AH603" s="75"/>
      <c r="AI603" s="50"/>
      <c r="AJ603" s="94"/>
      <c r="AK603" s="95"/>
      <c r="AL603" s="96"/>
      <c r="AM603" s="316" t="s">
        <v>140</v>
      </c>
      <c r="AN603" s="257"/>
      <c r="AO603" s="257"/>
      <c r="AP603" s="257"/>
      <c r="AQ603" s="257"/>
      <c r="AR603" s="257"/>
      <c r="AS603" s="257"/>
      <c r="AT603" s="257"/>
      <c r="AU603" s="257"/>
      <c r="AV603" s="258"/>
      <c r="AW603" s="258"/>
      <c r="AX603" s="258"/>
      <c r="AY603" s="258"/>
      <c r="AZ603" s="50"/>
      <c r="BA603" s="268"/>
      <c r="BB603" s="48"/>
      <c r="BC603" s="94"/>
      <c r="BD603" s="95"/>
      <c r="BE603" s="96"/>
      <c r="BF603" s="316" t="s">
        <v>140</v>
      </c>
      <c r="BG603" s="257">
        <f t="shared" si="2115"/>
        <v>0</v>
      </c>
      <c r="BH603" s="257">
        <f>G603+BG603</f>
        <v>0</v>
      </c>
      <c r="BI603" s="257">
        <f>H603+BH603</f>
        <v>0</v>
      </c>
      <c r="BJ603" s="257">
        <f>I603+BI603</f>
        <v>0</v>
      </c>
      <c r="BK603" s="257">
        <f>J603+BJ603</f>
        <v>0</v>
      </c>
      <c r="BL603" s="257">
        <f>K603+BK603</f>
        <v>0</v>
      </c>
      <c r="BM603" s="257">
        <f>L603+BL603</f>
        <v>0</v>
      </c>
      <c r="BN603" s="257">
        <f>M603+BM603</f>
        <v>0</v>
      </c>
      <c r="BO603" s="258">
        <f>N603+BN603</f>
        <v>0</v>
      </c>
      <c r="BP603" s="258">
        <f>O603+BO603</f>
        <v>0</v>
      </c>
      <c r="BQ603" s="258">
        <f>P603+BP603</f>
        <v>0</v>
      </c>
      <c r="BR603" s="258">
        <f>Q603+BQ603</f>
        <v>0</v>
      </c>
      <c r="BS603" s="50"/>
      <c r="BT603" s="94"/>
      <c r="BU603" s="95"/>
      <c r="BV603" s="96"/>
      <c r="BW603" s="316" t="s">
        <v>140</v>
      </c>
      <c r="BX603" s="257">
        <f t="shared" si="2116"/>
        <v>0</v>
      </c>
      <c r="BY603" s="257">
        <f>X603+BX603</f>
        <v>0</v>
      </c>
      <c r="BZ603" s="257">
        <f>Y603+BY603</f>
        <v>0</v>
      </c>
      <c r="CA603" s="257">
        <f>Z603+BZ603</f>
        <v>0</v>
      </c>
      <c r="CB603" s="257">
        <f>AA603+CA603</f>
        <v>0</v>
      </c>
      <c r="CC603" s="257">
        <f>AB603+CB603</f>
        <v>0</v>
      </c>
      <c r="CD603" s="257">
        <f>AC603+CC603</f>
        <v>0</v>
      </c>
      <c r="CE603" s="257">
        <f>AD603+CD603</f>
        <v>0</v>
      </c>
      <c r="CF603" s="258">
        <f>AE603+CE603</f>
        <v>0</v>
      </c>
      <c r="CG603" s="258">
        <f>AF603+CF603</f>
        <v>0</v>
      </c>
      <c r="CH603" s="258">
        <f>AG603+CG603</f>
        <v>0</v>
      </c>
      <c r="CI603" s="258">
        <f>AH603+CH603</f>
        <v>0</v>
      </c>
      <c r="CJ603" s="50"/>
      <c r="CK603" s="94"/>
      <c r="CL603" s="95"/>
      <c r="CM603" s="96"/>
      <c r="CN603" s="316" t="s">
        <v>140</v>
      </c>
      <c r="CO603" s="257">
        <f t="shared" si="2117"/>
        <v>0</v>
      </c>
      <c r="CP603" s="257">
        <f>AO603+CO603</f>
        <v>0</v>
      </c>
      <c r="CQ603" s="257">
        <f>AP603+CP603</f>
        <v>0</v>
      </c>
      <c r="CR603" s="257">
        <f>AQ603+CQ603</f>
        <v>0</v>
      </c>
      <c r="CS603" s="257">
        <f>AR603+CR603</f>
        <v>0</v>
      </c>
      <c r="CT603" s="257">
        <f>AS603+CS603</f>
        <v>0</v>
      </c>
      <c r="CU603" s="257">
        <f>AT603+CT603</f>
        <v>0</v>
      </c>
      <c r="CV603" s="257">
        <f>AU603+CU603</f>
        <v>0</v>
      </c>
      <c r="CW603" s="258">
        <f>AV603+CV603</f>
        <v>0</v>
      </c>
      <c r="CX603" s="258">
        <f>AW603+CW603</f>
        <v>0</v>
      </c>
      <c r="CY603" s="258">
        <f>AX603+CX603</f>
        <v>0</v>
      </c>
      <c r="CZ603" s="258">
        <f>AY603+CY603</f>
        <v>0</v>
      </c>
      <c r="DA603" s="50"/>
      <c r="DB603" s="94"/>
      <c r="DC603" s="95"/>
      <c r="DD603" s="96"/>
      <c r="DE603" s="316" t="s">
        <v>140</v>
      </c>
      <c r="DF603" s="257"/>
      <c r="DG603" s="50"/>
    </row>
    <row r="604" spans="1:111" s="14" customFormat="1" ht="15" customHeight="1">
      <c r="A604" s="50"/>
      <c r="B604" s="94"/>
      <c r="C604" s="95"/>
      <c r="D604" s="96"/>
      <c r="E604" s="316" t="s">
        <v>249</v>
      </c>
      <c r="F604" s="69">
        <f t="shared" ref="F604:Q619" si="2118">IF(F602=0,0,F603/F602)</f>
        <v>0</v>
      </c>
      <c r="G604" s="77">
        <f t="shared" si="2118"/>
        <v>0</v>
      </c>
      <c r="H604" s="69">
        <f t="shared" si="2118"/>
        <v>0</v>
      </c>
      <c r="I604" s="77">
        <f t="shared" si="2118"/>
        <v>0</v>
      </c>
      <c r="J604" s="69">
        <f t="shared" si="2118"/>
        <v>0</v>
      </c>
      <c r="K604" s="77">
        <f t="shared" si="2118"/>
        <v>0</v>
      </c>
      <c r="L604" s="69">
        <f t="shared" si="2118"/>
        <v>0</v>
      </c>
      <c r="M604" s="77">
        <f t="shared" si="2118"/>
        <v>0</v>
      </c>
      <c r="N604" s="67">
        <f t="shared" si="2118"/>
        <v>0</v>
      </c>
      <c r="O604" s="75">
        <f t="shared" si="2118"/>
        <v>0</v>
      </c>
      <c r="P604" s="67">
        <f t="shared" si="2118"/>
        <v>0</v>
      </c>
      <c r="Q604" s="75">
        <f t="shared" si="2118"/>
        <v>0</v>
      </c>
      <c r="R604" s="50"/>
      <c r="S604" s="94"/>
      <c r="T604" s="95"/>
      <c r="U604" s="96"/>
      <c r="V604" s="316" t="s">
        <v>249</v>
      </c>
      <c r="W604" s="69">
        <f t="shared" ref="W604:AH604" si="2119">IF(W602=0,0,W603/W602)</f>
        <v>0</v>
      </c>
      <c r="X604" s="77">
        <f t="shared" si="2119"/>
        <v>0</v>
      </c>
      <c r="Y604" s="69">
        <f t="shared" si="2119"/>
        <v>0</v>
      </c>
      <c r="Z604" s="77">
        <f t="shared" si="2119"/>
        <v>0</v>
      </c>
      <c r="AA604" s="69">
        <f t="shared" si="2119"/>
        <v>0</v>
      </c>
      <c r="AB604" s="77">
        <f t="shared" si="2119"/>
        <v>0</v>
      </c>
      <c r="AC604" s="69">
        <f t="shared" si="2119"/>
        <v>0</v>
      </c>
      <c r="AD604" s="77">
        <f t="shared" si="2119"/>
        <v>0</v>
      </c>
      <c r="AE604" s="67">
        <f t="shared" si="2119"/>
        <v>0</v>
      </c>
      <c r="AF604" s="75">
        <f t="shared" si="2119"/>
        <v>0</v>
      </c>
      <c r="AG604" s="67">
        <f t="shared" si="2119"/>
        <v>0</v>
      </c>
      <c r="AH604" s="75">
        <f t="shared" si="2119"/>
        <v>0</v>
      </c>
      <c r="AI604" s="50"/>
      <c r="AJ604" s="94"/>
      <c r="AK604" s="95"/>
      <c r="AL604" s="96"/>
      <c r="AM604" s="316" t="s">
        <v>249</v>
      </c>
      <c r="AN604" s="257">
        <f t="shared" ref="AN604:AY604" si="2120">IF(AN602=0,0,AN603/AN602)</f>
        <v>0</v>
      </c>
      <c r="AO604" s="257">
        <f t="shared" si="2120"/>
        <v>0</v>
      </c>
      <c r="AP604" s="257">
        <f t="shared" si="2120"/>
        <v>0</v>
      </c>
      <c r="AQ604" s="257">
        <f t="shared" si="2120"/>
        <v>0</v>
      </c>
      <c r="AR604" s="257">
        <f t="shared" si="2120"/>
        <v>0</v>
      </c>
      <c r="AS604" s="257">
        <f t="shared" si="2120"/>
        <v>0</v>
      </c>
      <c r="AT604" s="257">
        <f t="shared" si="2120"/>
        <v>0</v>
      </c>
      <c r="AU604" s="257">
        <f t="shared" si="2120"/>
        <v>0</v>
      </c>
      <c r="AV604" s="258">
        <f t="shared" si="2120"/>
        <v>0</v>
      </c>
      <c r="AW604" s="258">
        <f t="shared" si="2120"/>
        <v>0</v>
      </c>
      <c r="AX604" s="258">
        <f t="shared" si="2120"/>
        <v>0</v>
      </c>
      <c r="AY604" s="258">
        <f t="shared" si="2120"/>
        <v>0</v>
      </c>
      <c r="AZ604" s="50"/>
      <c r="BA604" s="268"/>
      <c r="BB604" s="48"/>
      <c r="BC604" s="94"/>
      <c r="BD604" s="95"/>
      <c r="BE604" s="96"/>
      <c r="BF604" s="316" t="s">
        <v>249</v>
      </c>
      <c r="BG604" s="257">
        <f t="shared" ref="BG604:BR604" si="2121">IF(BG602=0,0,BG603/BG602)</f>
        <v>0</v>
      </c>
      <c r="BH604" s="257">
        <f t="shared" si="2121"/>
        <v>0</v>
      </c>
      <c r="BI604" s="257">
        <f t="shared" si="2121"/>
        <v>0</v>
      </c>
      <c r="BJ604" s="257">
        <f t="shared" si="2121"/>
        <v>0</v>
      </c>
      <c r="BK604" s="257">
        <f t="shared" si="2121"/>
        <v>0</v>
      </c>
      <c r="BL604" s="257">
        <f t="shared" si="2121"/>
        <v>0</v>
      </c>
      <c r="BM604" s="257">
        <f t="shared" si="2121"/>
        <v>0</v>
      </c>
      <c r="BN604" s="257">
        <f t="shared" si="2121"/>
        <v>0</v>
      </c>
      <c r="BO604" s="258">
        <f t="shared" si="2121"/>
        <v>0</v>
      </c>
      <c r="BP604" s="258">
        <f t="shared" si="2121"/>
        <v>0</v>
      </c>
      <c r="BQ604" s="258">
        <f t="shared" si="2121"/>
        <v>0</v>
      </c>
      <c r="BR604" s="258">
        <f t="shared" si="2121"/>
        <v>0</v>
      </c>
      <c r="BS604" s="50"/>
      <c r="BT604" s="94"/>
      <c r="BU604" s="95"/>
      <c r="BV604" s="96"/>
      <c r="BW604" s="316" t="s">
        <v>249</v>
      </c>
      <c r="BX604" s="257">
        <f t="shared" ref="BX604:CI604" si="2122">IF(BX602=0,0,BX603/BX602)</f>
        <v>0</v>
      </c>
      <c r="BY604" s="257">
        <f t="shared" si="2122"/>
        <v>0</v>
      </c>
      <c r="BZ604" s="257">
        <f t="shared" si="2122"/>
        <v>0</v>
      </c>
      <c r="CA604" s="257">
        <f t="shared" si="2122"/>
        <v>0</v>
      </c>
      <c r="CB604" s="257">
        <f t="shared" si="2122"/>
        <v>0</v>
      </c>
      <c r="CC604" s="257">
        <f t="shared" si="2122"/>
        <v>0</v>
      </c>
      <c r="CD604" s="257">
        <f t="shared" si="2122"/>
        <v>0</v>
      </c>
      <c r="CE604" s="257">
        <f t="shared" si="2122"/>
        <v>0</v>
      </c>
      <c r="CF604" s="258">
        <f t="shared" si="2122"/>
        <v>0</v>
      </c>
      <c r="CG604" s="258">
        <f t="shared" si="2122"/>
        <v>0</v>
      </c>
      <c r="CH604" s="258">
        <f t="shared" si="2122"/>
        <v>0</v>
      </c>
      <c r="CI604" s="258">
        <f t="shared" si="2122"/>
        <v>0</v>
      </c>
      <c r="CJ604" s="50"/>
      <c r="CK604" s="94"/>
      <c r="CL604" s="95"/>
      <c r="CM604" s="96"/>
      <c r="CN604" s="316" t="s">
        <v>249</v>
      </c>
      <c r="CO604" s="257">
        <f t="shared" ref="CO604:CZ604" si="2123">IF(CO602=0,0,CO603/CO602)</f>
        <v>0</v>
      </c>
      <c r="CP604" s="257">
        <f t="shared" si="2123"/>
        <v>0</v>
      </c>
      <c r="CQ604" s="257">
        <f t="shared" si="2123"/>
        <v>0</v>
      </c>
      <c r="CR604" s="257">
        <f t="shared" si="2123"/>
        <v>0</v>
      </c>
      <c r="CS604" s="257">
        <f t="shared" si="2123"/>
        <v>0</v>
      </c>
      <c r="CT604" s="257">
        <f t="shared" si="2123"/>
        <v>0</v>
      </c>
      <c r="CU604" s="257">
        <f t="shared" si="2123"/>
        <v>0</v>
      </c>
      <c r="CV604" s="257">
        <f t="shared" si="2123"/>
        <v>0</v>
      </c>
      <c r="CW604" s="258">
        <f t="shared" si="2123"/>
        <v>0</v>
      </c>
      <c r="CX604" s="258">
        <f t="shared" si="2123"/>
        <v>0</v>
      </c>
      <c r="CY604" s="258">
        <f t="shared" si="2123"/>
        <v>0</v>
      </c>
      <c r="CZ604" s="258">
        <f t="shared" si="2123"/>
        <v>0</v>
      </c>
      <c r="DA604" s="50"/>
      <c r="DB604" s="94"/>
      <c r="DC604" s="95"/>
      <c r="DD604" s="96"/>
      <c r="DE604" s="316" t="s">
        <v>249</v>
      </c>
      <c r="DF604" s="257">
        <f t="shared" ref="DF604" si="2124">IF(DF602=0,0,DF603/DF602)</f>
        <v>0</v>
      </c>
      <c r="DG604" s="50"/>
    </row>
    <row r="605" spans="1:111" s="14" customFormat="1" ht="15" customHeight="1">
      <c r="A605" s="50"/>
      <c r="B605" s="94"/>
      <c r="C605" s="95" t="s">
        <v>63</v>
      </c>
      <c r="D605" s="96"/>
      <c r="E605" s="316" t="s">
        <v>22</v>
      </c>
      <c r="F605" s="69"/>
      <c r="G605" s="86"/>
      <c r="H605" s="81"/>
      <c r="I605" s="86"/>
      <c r="J605" s="81"/>
      <c r="K605" s="86"/>
      <c r="L605" s="81"/>
      <c r="M605" s="77"/>
      <c r="N605" s="66"/>
      <c r="O605" s="74"/>
      <c r="P605" s="66"/>
      <c r="Q605" s="74"/>
      <c r="R605" s="50"/>
      <c r="S605" s="94"/>
      <c r="T605" s="95" t="s">
        <v>63</v>
      </c>
      <c r="U605" s="96"/>
      <c r="V605" s="316" t="s">
        <v>22</v>
      </c>
      <c r="W605" s="69"/>
      <c r="X605" s="86"/>
      <c r="Y605" s="81"/>
      <c r="Z605" s="86"/>
      <c r="AA605" s="81"/>
      <c r="AB605" s="86"/>
      <c r="AC605" s="81"/>
      <c r="AD605" s="77"/>
      <c r="AE605" s="66"/>
      <c r="AF605" s="74"/>
      <c r="AG605" s="66"/>
      <c r="AH605" s="74"/>
      <c r="AI605" s="50"/>
      <c r="AJ605" s="94"/>
      <c r="AK605" s="95" t="s">
        <v>63</v>
      </c>
      <c r="AL605" s="96"/>
      <c r="AM605" s="316" t="s">
        <v>22</v>
      </c>
      <c r="AN605" s="257"/>
      <c r="AO605" s="343"/>
      <c r="AP605" s="343"/>
      <c r="AQ605" s="343"/>
      <c r="AR605" s="343"/>
      <c r="AS605" s="343"/>
      <c r="AT605" s="343"/>
      <c r="AU605" s="257"/>
      <c r="AV605" s="346"/>
      <c r="AW605" s="346"/>
      <c r="AX605" s="346"/>
      <c r="AY605" s="346"/>
      <c r="AZ605" s="50"/>
      <c r="BA605" s="268"/>
      <c r="BB605" s="48"/>
      <c r="BC605" s="94"/>
      <c r="BD605" s="95" t="s">
        <v>63</v>
      </c>
      <c r="BE605" s="96"/>
      <c r="BF605" s="316" t="s">
        <v>22</v>
      </c>
      <c r="BG605" s="257">
        <f t="shared" ref="BG605:BG606" si="2125">F605</f>
        <v>0</v>
      </c>
      <c r="BH605" s="343">
        <f>G605+BG605</f>
        <v>0</v>
      </c>
      <c r="BI605" s="343">
        <f>H605+BH605</f>
        <v>0</v>
      </c>
      <c r="BJ605" s="343">
        <f>I605+BI605</f>
        <v>0</v>
      </c>
      <c r="BK605" s="343">
        <f>J605+BJ605</f>
        <v>0</v>
      </c>
      <c r="BL605" s="343">
        <f>K605+BK605</f>
        <v>0</v>
      </c>
      <c r="BM605" s="343">
        <f>L605+BL605</f>
        <v>0</v>
      </c>
      <c r="BN605" s="257">
        <f>M605+BM605</f>
        <v>0</v>
      </c>
      <c r="BO605" s="346">
        <f>N605+BN605</f>
        <v>0</v>
      </c>
      <c r="BP605" s="346">
        <f>O605+BO605</f>
        <v>0</v>
      </c>
      <c r="BQ605" s="346">
        <f>P605+BP605</f>
        <v>0</v>
      </c>
      <c r="BR605" s="346">
        <f>Q605+BQ605</f>
        <v>0</v>
      </c>
      <c r="BS605" s="50"/>
      <c r="BT605" s="94"/>
      <c r="BU605" s="95" t="s">
        <v>63</v>
      </c>
      <c r="BV605" s="96"/>
      <c r="BW605" s="316" t="s">
        <v>22</v>
      </c>
      <c r="BX605" s="257">
        <f t="shared" ref="BX605:BX606" si="2126">W605</f>
        <v>0</v>
      </c>
      <c r="BY605" s="343">
        <f>X605+BX605</f>
        <v>0</v>
      </c>
      <c r="BZ605" s="343">
        <f>Y605+BY605</f>
        <v>0</v>
      </c>
      <c r="CA605" s="343">
        <f>Z605+BZ605</f>
        <v>0</v>
      </c>
      <c r="CB605" s="343">
        <f>AA605+CA605</f>
        <v>0</v>
      </c>
      <c r="CC605" s="343">
        <f>AB605+CB605</f>
        <v>0</v>
      </c>
      <c r="CD605" s="343">
        <f>AC605+CC605</f>
        <v>0</v>
      </c>
      <c r="CE605" s="257">
        <f>AD605+CD605</f>
        <v>0</v>
      </c>
      <c r="CF605" s="346">
        <f>AE605+CE605</f>
        <v>0</v>
      </c>
      <c r="CG605" s="346">
        <f>AF605+CF605</f>
        <v>0</v>
      </c>
      <c r="CH605" s="346">
        <f>AG605+CG605</f>
        <v>0</v>
      </c>
      <c r="CI605" s="346">
        <f>AH605+CH605</f>
        <v>0</v>
      </c>
      <c r="CJ605" s="50"/>
      <c r="CK605" s="94"/>
      <c r="CL605" s="95" t="s">
        <v>63</v>
      </c>
      <c r="CM605" s="96"/>
      <c r="CN605" s="316" t="s">
        <v>22</v>
      </c>
      <c r="CO605" s="257">
        <f t="shared" ref="CO605:CO606" si="2127">AN605</f>
        <v>0</v>
      </c>
      <c r="CP605" s="343">
        <f>AO605+CO605</f>
        <v>0</v>
      </c>
      <c r="CQ605" s="343">
        <f>AP605+CP605</f>
        <v>0</v>
      </c>
      <c r="CR605" s="343">
        <f>AQ605+CQ605</f>
        <v>0</v>
      </c>
      <c r="CS605" s="343">
        <f>AR605+CR605</f>
        <v>0</v>
      </c>
      <c r="CT605" s="343">
        <f>AS605+CS605</f>
        <v>0</v>
      </c>
      <c r="CU605" s="343">
        <f>AT605+CT605</f>
        <v>0</v>
      </c>
      <c r="CV605" s="257">
        <f>AU605+CU605</f>
        <v>0</v>
      </c>
      <c r="CW605" s="346">
        <f>AV605+CV605</f>
        <v>0</v>
      </c>
      <c r="CX605" s="346">
        <f>AW605+CW605</f>
        <v>0</v>
      </c>
      <c r="CY605" s="346">
        <f>AX605+CX605</f>
        <v>0</v>
      </c>
      <c r="CZ605" s="346">
        <f>AY605+CY605</f>
        <v>0</v>
      </c>
      <c r="DA605" s="50"/>
      <c r="DB605" s="94"/>
      <c r="DC605" s="95" t="s">
        <v>63</v>
      </c>
      <c r="DD605" s="96"/>
      <c r="DE605" s="316" t="s">
        <v>22</v>
      </c>
      <c r="DF605" s="257"/>
      <c r="DG605" s="50"/>
    </row>
    <row r="606" spans="1:111" s="14" customFormat="1" ht="15" customHeight="1">
      <c r="A606" s="50"/>
      <c r="B606" s="94"/>
      <c r="C606" s="95"/>
      <c r="D606" s="96"/>
      <c r="E606" s="316" t="s">
        <v>140</v>
      </c>
      <c r="F606" s="69"/>
      <c r="G606" s="86"/>
      <c r="H606" s="81"/>
      <c r="I606" s="86"/>
      <c r="J606" s="81"/>
      <c r="K606" s="86"/>
      <c r="L606" s="81"/>
      <c r="M606" s="77"/>
      <c r="N606" s="66"/>
      <c r="O606" s="74"/>
      <c r="P606" s="66"/>
      <c r="Q606" s="74"/>
      <c r="R606" s="50"/>
      <c r="S606" s="94"/>
      <c r="T606" s="95"/>
      <c r="U606" s="96"/>
      <c r="V606" s="316" t="s">
        <v>140</v>
      </c>
      <c r="W606" s="69"/>
      <c r="X606" s="86"/>
      <c r="Y606" s="81"/>
      <c r="Z606" s="86"/>
      <c r="AA606" s="81"/>
      <c r="AB606" s="86"/>
      <c r="AC606" s="81"/>
      <c r="AD606" s="77"/>
      <c r="AE606" s="66"/>
      <c r="AF606" s="74"/>
      <c r="AG606" s="66"/>
      <c r="AH606" s="74"/>
      <c r="AI606" s="50"/>
      <c r="AJ606" s="94"/>
      <c r="AK606" s="95"/>
      <c r="AL606" s="96"/>
      <c r="AM606" s="316" t="s">
        <v>140</v>
      </c>
      <c r="AN606" s="257"/>
      <c r="AO606" s="343"/>
      <c r="AP606" s="343"/>
      <c r="AQ606" s="343"/>
      <c r="AR606" s="343"/>
      <c r="AS606" s="343"/>
      <c r="AT606" s="343"/>
      <c r="AU606" s="257"/>
      <c r="AV606" s="346"/>
      <c r="AW606" s="346"/>
      <c r="AX606" s="346"/>
      <c r="AY606" s="346"/>
      <c r="AZ606" s="50"/>
      <c r="BA606" s="268"/>
      <c r="BB606" s="48"/>
      <c r="BC606" s="94"/>
      <c r="BD606" s="95"/>
      <c r="BE606" s="96"/>
      <c r="BF606" s="316" t="s">
        <v>140</v>
      </c>
      <c r="BG606" s="257">
        <f t="shared" si="2125"/>
        <v>0</v>
      </c>
      <c r="BH606" s="343">
        <f>G606+BG606</f>
        <v>0</v>
      </c>
      <c r="BI606" s="343">
        <f>H606+BH606</f>
        <v>0</v>
      </c>
      <c r="BJ606" s="343">
        <f>I606+BI606</f>
        <v>0</v>
      </c>
      <c r="BK606" s="343">
        <f>J606+BJ606</f>
        <v>0</v>
      </c>
      <c r="BL606" s="343">
        <f>K606+BK606</f>
        <v>0</v>
      </c>
      <c r="BM606" s="343">
        <f>L606+BL606</f>
        <v>0</v>
      </c>
      <c r="BN606" s="257">
        <f>M606+BM606</f>
        <v>0</v>
      </c>
      <c r="BO606" s="346">
        <f>N606+BN606</f>
        <v>0</v>
      </c>
      <c r="BP606" s="346">
        <f>O606+BO606</f>
        <v>0</v>
      </c>
      <c r="BQ606" s="346">
        <f>P606+BP606</f>
        <v>0</v>
      </c>
      <c r="BR606" s="346">
        <f>Q606+BQ606</f>
        <v>0</v>
      </c>
      <c r="BS606" s="50"/>
      <c r="BT606" s="94"/>
      <c r="BU606" s="95"/>
      <c r="BV606" s="96"/>
      <c r="BW606" s="316" t="s">
        <v>140</v>
      </c>
      <c r="BX606" s="257">
        <f t="shared" si="2126"/>
        <v>0</v>
      </c>
      <c r="BY606" s="343">
        <f>X606+BX606</f>
        <v>0</v>
      </c>
      <c r="BZ606" s="343">
        <f>Y606+BY606</f>
        <v>0</v>
      </c>
      <c r="CA606" s="343">
        <f>Z606+BZ606</f>
        <v>0</v>
      </c>
      <c r="CB606" s="343">
        <f>AA606+CA606</f>
        <v>0</v>
      </c>
      <c r="CC606" s="343">
        <f>AB606+CB606</f>
        <v>0</v>
      </c>
      <c r="CD606" s="343">
        <f>AC606+CC606</f>
        <v>0</v>
      </c>
      <c r="CE606" s="257">
        <f>AD606+CD606</f>
        <v>0</v>
      </c>
      <c r="CF606" s="346">
        <f>AE606+CE606</f>
        <v>0</v>
      </c>
      <c r="CG606" s="346">
        <f>AF606+CF606</f>
        <v>0</v>
      </c>
      <c r="CH606" s="346">
        <f>AG606+CG606</f>
        <v>0</v>
      </c>
      <c r="CI606" s="346">
        <f>AH606+CH606</f>
        <v>0</v>
      </c>
      <c r="CJ606" s="50"/>
      <c r="CK606" s="94"/>
      <c r="CL606" s="95"/>
      <c r="CM606" s="96"/>
      <c r="CN606" s="316" t="s">
        <v>140</v>
      </c>
      <c r="CO606" s="257">
        <f t="shared" si="2127"/>
        <v>0</v>
      </c>
      <c r="CP606" s="343">
        <f>AO606+CO606</f>
        <v>0</v>
      </c>
      <c r="CQ606" s="343">
        <f>AP606+CP606</f>
        <v>0</v>
      </c>
      <c r="CR606" s="343">
        <f>AQ606+CQ606</f>
        <v>0</v>
      </c>
      <c r="CS606" s="343">
        <f>AR606+CR606</f>
        <v>0</v>
      </c>
      <c r="CT606" s="343">
        <f>AS606+CS606</f>
        <v>0</v>
      </c>
      <c r="CU606" s="343">
        <f>AT606+CT606</f>
        <v>0</v>
      </c>
      <c r="CV606" s="257">
        <f>AU606+CU606</f>
        <v>0</v>
      </c>
      <c r="CW606" s="346">
        <f>AV606+CV606</f>
        <v>0</v>
      </c>
      <c r="CX606" s="346">
        <f>AW606+CW606</f>
        <v>0</v>
      </c>
      <c r="CY606" s="346">
        <f>AX606+CX606</f>
        <v>0</v>
      </c>
      <c r="CZ606" s="346">
        <f>AY606+CY606</f>
        <v>0</v>
      </c>
      <c r="DA606" s="50"/>
      <c r="DB606" s="94"/>
      <c r="DC606" s="95"/>
      <c r="DD606" s="96"/>
      <c r="DE606" s="316" t="s">
        <v>140</v>
      </c>
      <c r="DF606" s="257"/>
      <c r="DG606" s="50"/>
    </row>
    <row r="607" spans="1:111" s="14" customFormat="1" ht="15" customHeight="1">
      <c r="A607" s="50"/>
      <c r="B607" s="94"/>
      <c r="C607" s="95"/>
      <c r="D607" s="96"/>
      <c r="E607" s="316" t="s">
        <v>249</v>
      </c>
      <c r="F607" s="69">
        <f t="shared" si="2118"/>
        <v>0</v>
      </c>
      <c r="G607" s="86">
        <f t="shared" si="2118"/>
        <v>0</v>
      </c>
      <c r="H607" s="81">
        <f t="shared" si="2118"/>
        <v>0</v>
      </c>
      <c r="I607" s="86">
        <f t="shared" si="2118"/>
        <v>0</v>
      </c>
      <c r="J607" s="81">
        <f t="shared" si="2118"/>
        <v>0</v>
      </c>
      <c r="K607" s="86">
        <f t="shared" si="2118"/>
        <v>0</v>
      </c>
      <c r="L607" s="81">
        <f t="shared" si="2118"/>
        <v>0</v>
      </c>
      <c r="M607" s="77">
        <f t="shared" si="2118"/>
        <v>0</v>
      </c>
      <c r="N607" s="66">
        <f t="shared" si="2118"/>
        <v>0</v>
      </c>
      <c r="O607" s="74">
        <f t="shared" si="2118"/>
        <v>0</v>
      </c>
      <c r="P607" s="66">
        <f t="shared" si="2118"/>
        <v>0</v>
      </c>
      <c r="Q607" s="74">
        <f t="shared" si="2118"/>
        <v>0</v>
      </c>
      <c r="R607" s="50"/>
      <c r="S607" s="94"/>
      <c r="T607" s="95"/>
      <c r="U607" s="96"/>
      <c r="V607" s="316" t="s">
        <v>249</v>
      </c>
      <c r="W607" s="69">
        <f t="shared" ref="W607:AH607" si="2128">IF(W605=0,0,W606/W605)</f>
        <v>0</v>
      </c>
      <c r="X607" s="86">
        <f t="shared" si="2128"/>
        <v>0</v>
      </c>
      <c r="Y607" s="81">
        <f t="shared" si="2128"/>
        <v>0</v>
      </c>
      <c r="Z607" s="86">
        <f t="shared" si="2128"/>
        <v>0</v>
      </c>
      <c r="AA607" s="81">
        <f t="shared" si="2128"/>
        <v>0</v>
      </c>
      <c r="AB607" s="86">
        <f t="shared" si="2128"/>
        <v>0</v>
      </c>
      <c r="AC607" s="81">
        <f t="shared" si="2128"/>
        <v>0</v>
      </c>
      <c r="AD607" s="77">
        <f t="shared" si="2128"/>
        <v>0</v>
      </c>
      <c r="AE607" s="66">
        <f t="shared" si="2128"/>
        <v>0</v>
      </c>
      <c r="AF607" s="74">
        <f t="shared" si="2128"/>
        <v>0</v>
      </c>
      <c r="AG607" s="66">
        <f t="shared" si="2128"/>
        <v>0</v>
      </c>
      <c r="AH607" s="74">
        <f t="shared" si="2128"/>
        <v>0</v>
      </c>
      <c r="AI607" s="50"/>
      <c r="AJ607" s="94"/>
      <c r="AK607" s="95"/>
      <c r="AL607" s="96"/>
      <c r="AM607" s="316" t="s">
        <v>249</v>
      </c>
      <c r="AN607" s="257">
        <f t="shared" ref="AN607:AY607" si="2129">IF(AN605=0,0,AN606/AN605)</f>
        <v>0</v>
      </c>
      <c r="AO607" s="343">
        <f t="shared" si="2129"/>
        <v>0</v>
      </c>
      <c r="AP607" s="343">
        <f t="shared" si="2129"/>
        <v>0</v>
      </c>
      <c r="AQ607" s="343">
        <f t="shared" si="2129"/>
        <v>0</v>
      </c>
      <c r="AR607" s="343">
        <f t="shared" si="2129"/>
        <v>0</v>
      </c>
      <c r="AS607" s="343">
        <f t="shared" si="2129"/>
        <v>0</v>
      </c>
      <c r="AT607" s="343">
        <f t="shared" si="2129"/>
        <v>0</v>
      </c>
      <c r="AU607" s="257">
        <f t="shared" si="2129"/>
        <v>0</v>
      </c>
      <c r="AV607" s="346">
        <f t="shared" si="2129"/>
        <v>0</v>
      </c>
      <c r="AW607" s="346">
        <f t="shared" si="2129"/>
        <v>0</v>
      </c>
      <c r="AX607" s="346">
        <f t="shared" si="2129"/>
        <v>0</v>
      </c>
      <c r="AY607" s="346">
        <f t="shared" si="2129"/>
        <v>0</v>
      </c>
      <c r="AZ607" s="50"/>
      <c r="BA607" s="268"/>
      <c r="BB607" s="48"/>
      <c r="BC607" s="94"/>
      <c r="BD607" s="95"/>
      <c r="BE607" s="96"/>
      <c r="BF607" s="316" t="s">
        <v>249</v>
      </c>
      <c r="BG607" s="257">
        <f t="shared" ref="BG607:BR607" si="2130">IF(BG605=0,0,BG606/BG605)</f>
        <v>0</v>
      </c>
      <c r="BH607" s="343">
        <f t="shared" si="2130"/>
        <v>0</v>
      </c>
      <c r="BI607" s="343">
        <f t="shared" si="2130"/>
        <v>0</v>
      </c>
      <c r="BJ607" s="343">
        <f t="shared" si="2130"/>
        <v>0</v>
      </c>
      <c r="BK607" s="343">
        <f t="shared" si="2130"/>
        <v>0</v>
      </c>
      <c r="BL607" s="343">
        <f t="shared" si="2130"/>
        <v>0</v>
      </c>
      <c r="BM607" s="343">
        <f t="shared" si="2130"/>
        <v>0</v>
      </c>
      <c r="BN607" s="257">
        <f t="shared" si="2130"/>
        <v>0</v>
      </c>
      <c r="BO607" s="346">
        <f t="shared" si="2130"/>
        <v>0</v>
      </c>
      <c r="BP607" s="346">
        <f t="shared" si="2130"/>
        <v>0</v>
      </c>
      <c r="BQ607" s="346">
        <f t="shared" si="2130"/>
        <v>0</v>
      </c>
      <c r="BR607" s="346">
        <f t="shared" si="2130"/>
        <v>0</v>
      </c>
      <c r="BS607" s="50"/>
      <c r="BT607" s="94"/>
      <c r="BU607" s="95"/>
      <c r="BV607" s="96"/>
      <c r="BW607" s="316" t="s">
        <v>249</v>
      </c>
      <c r="BX607" s="257">
        <f t="shared" ref="BX607:CI607" si="2131">IF(BX605=0,0,BX606/BX605)</f>
        <v>0</v>
      </c>
      <c r="BY607" s="343">
        <f t="shared" si="2131"/>
        <v>0</v>
      </c>
      <c r="BZ607" s="343">
        <f t="shared" si="2131"/>
        <v>0</v>
      </c>
      <c r="CA607" s="343">
        <f t="shared" si="2131"/>
        <v>0</v>
      </c>
      <c r="CB607" s="343">
        <f t="shared" si="2131"/>
        <v>0</v>
      </c>
      <c r="CC607" s="343">
        <f t="shared" si="2131"/>
        <v>0</v>
      </c>
      <c r="CD607" s="343">
        <f t="shared" si="2131"/>
        <v>0</v>
      </c>
      <c r="CE607" s="257">
        <f t="shared" si="2131"/>
        <v>0</v>
      </c>
      <c r="CF607" s="346">
        <f t="shared" si="2131"/>
        <v>0</v>
      </c>
      <c r="CG607" s="346">
        <f t="shared" si="2131"/>
        <v>0</v>
      </c>
      <c r="CH607" s="346">
        <f t="shared" si="2131"/>
        <v>0</v>
      </c>
      <c r="CI607" s="346">
        <f t="shared" si="2131"/>
        <v>0</v>
      </c>
      <c r="CJ607" s="50"/>
      <c r="CK607" s="94"/>
      <c r="CL607" s="95"/>
      <c r="CM607" s="96"/>
      <c r="CN607" s="316" t="s">
        <v>249</v>
      </c>
      <c r="CO607" s="257">
        <f t="shared" ref="CO607:CZ607" si="2132">IF(CO605=0,0,CO606/CO605)</f>
        <v>0</v>
      </c>
      <c r="CP607" s="343">
        <f t="shared" si="2132"/>
        <v>0</v>
      </c>
      <c r="CQ607" s="343">
        <f t="shared" si="2132"/>
        <v>0</v>
      </c>
      <c r="CR607" s="343">
        <f t="shared" si="2132"/>
        <v>0</v>
      </c>
      <c r="CS607" s="343">
        <f t="shared" si="2132"/>
        <v>0</v>
      </c>
      <c r="CT607" s="343">
        <f t="shared" si="2132"/>
        <v>0</v>
      </c>
      <c r="CU607" s="343">
        <f t="shared" si="2132"/>
        <v>0</v>
      </c>
      <c r="CV607" s="257">
        <f t="shared" si="2132"/>
        <v>0</v>
      </c>
      <c r="CW607" s="346">
        <f t="shared" si="2132"/>
        <v>0</v>
      </c>
      <c r="CX607" s="346">
        <f t="shared" si="2132"/>
        <v>0</v>
      </c>
      <c r="CY607" s="346">
        <f t="shared" si="2132"/>
        <v>0</v>
      </c>
      <c r="CZ607" s="346">
        <f t="shared" si="2132"/>
        <v>0</v>
      </c>
      <c r="DA607" s="50"/>
      <c r="DB607" s="94"/>
      <c r="DC607" s="95"/>
      <c r="DD607" s="96"/>
      <c r="DE607" s="316" t="s">
        <v>249</v>
      </c>
      <c r="DF607" s="257">
        <f t="shared" ref="DF607" si="2133">IF(DF605=0,0,DF606/DF605)</f>
        <v>0</v>
      </c>
      <c r="DG607" s="50"/>
    </row>
    <row r="608" spans="1:111" s="14" customFormat="1" ht="15" customHeight="1">
      <c r="A608" s="50"/>
      <c r="B608" s="94"/>
      <c r="C608" s="95" t="s">
        <v>64</v>
      </c>
      <c r="D608" s="96"/>
      <c r="E608" s="316" t="s">
        <v>22</v>
      </c>
      <c r="F608" s="69"/>
      <c r="G608" s="77"/>
      <c r="H608" s="69"/>
      <c r="I608" s="77"/>
      <c r="J608" s="69"/>
      <c r="K608" s="77"/>
      <c r="L608" s="69"/>
      <c r="M608" s="77"/>
      <c r="N608" s="67"/>
      <c r="O608" s="75"/>
      <c r="P608" s="67"/>
      <c r="Q608" s="75"/>
      <c r="R608" s="50"/>
      <c r="S608" s="94"/>
      <c r="T608" s="95" t="s">
        <v>64</v>
      </c>
      <c r="U608" s="96"/>
      <c r="V608" s="316" t="s">
        <v>22</v>
      </c>
      <c r="W608" s="69"/>
      <c r="X608" s="77"/>
      <c r="Y608" s="69"/>
      <c r="Z608" s="77"/>
      <c r="AA608" s="69"/>
      <c r="AB608" s="77"/>
      <c r="AC608" s="69"/>
      <c r="AD608" s="77"/>
      <c r="AE608" s="67"/>
      <c r="AF608" s="75"/>
      <c r="AG608" s="67"/>
      <c r="AH608" s="75"/>
      <c r="AI608" s="50"/>
      <c r="AJ608" s="94"/>
      <c r="AK608" s="95" t="s">
        <v>64</v>
      </c>
      <c r="AL608" s="96"/>
      <c r="AM608" s="316" t="s">
        <v>22</v>
      </c>
      <c r="AN608" s="257"/>
      <c r="AO608" s="257"/>
      <c r="AP608" s="257"/>
      <c r="AQ608" s="257"/>
      <c r="AR608" s="257"/>
      <c r="AS608" s="257"/>
      <c r="AT608" s="257"/>
      <c r="AU608" s="257"/>
      <c r="AV608" s="258"/>
      <c r="AW608" s="258"/>
      <c r="AX608" s="258"/>
      <c r="AY608" s="258"/>
      <c r="AZ608" s="50"/>
      <c r="BA608" s="268"/>
      <c r="BB608" s="48"/>
      <c r="BC608" s="94"/>
      <c r="BD608" s="95" t="s">
        <v>64</v>
      </c>
      <c r="BE608" s="96"/>
      <c r="BF608" s="316" t="s">
        <v>22</v>
      </c>
      <c r="BG608" s="257">
        <f t="shared" ref="BG608:BG609" si="2134">F608</f>
        <v>0</v>
      </c>
      <c r="BH608" s="257">
        <f>G608+BG608</f>
        <v>0</v>
      </c>
      <c r="BI608" s="257">
        <f>H608+BH608</f>
        <v>0</v>
      </c>
      <c r="BJ608" s="257">
        <f>I608+BI608</f>
        <v>0</v>
      </c>
      <c r="BK608" s="257">
        <f>J608+BJ608</f>
        <v>0</v>
      </c>
      <c r="BL608" s="257">
        <f>K608+BK608</f>
        <v>0</v>
      </c>
      <c r="BM608" s="257">
        <f>L608+BL608</f>
        <v>0</v>
      </c>
      <c r="BN608" s="257">
        <f>M608+BM608</f>
        <v>0</v>
      </c>
      <c r="BO608" s="258">
        <f>N608+BN608</f>
        <v>0</v>
      </c>
      <c r="BP608" s="258">
        <f>O608+BO608</f>
        <v>0</v>
      </c>
      <c r="BQ608" s="258">
        <f>P608+BP608</f>
        <v>0</v>
      </c>
      <c r="BR608" s="258">
        <f>Q608+BQ608</f>
        <v>0</v>
      </c>
      <c r="BS608" s="50"/>
      <c r="BT608" s="94"/>
      <c r="BU608" s="95" t="s">
        <v>64</v>
      </c>
      <c r="BV608" s="96"/>
      <c r="BW608" s="316" t="s">
        <v>22</v>
      </c>
      <c r="BX608" s="257">
        <f t="shared" ref="BX608:BX609" si="2135">W608</f>
        <v>0</v>
      </c>
      <c r="BY608" s="257">
        <f>X608+BX608</f>
        <v>0</v>
      </c>
      <c r="BZ608" s="257">
        <f>Y608+BY608</f>
        <v>0</v>
      </c>
      <c r="CA608" s="257">
        <f>Z608+BZ608</f>
        <v>0</v>
      </c>
      <c r="CB608" s="257">
        <f>AA608+CA608</f>
        <v>0</v>
      </c>
      <c r="CC608" s="257">
        <f>AB608+CB608</f>
        <v>0</v>
      </c>
      <c r="CD608" s="257">
        <f>AC608+CC608</f>
        <v>0</v>
      </c>
      <c r="CE608" s="257">
        <f>AD608+CD608</f>
        <v>0</v>
      </c>
      <c r="CF608" s="258">
        <f>AE608+CE608</f>
        <v>0</v>
      </c>
      <c r="CG608" s="258">
        <f>AF608+CF608</f>
        <v>0</v>
      </c>
      <c r="CH608" s="258">
        <f>AG608+CG608</f>
        <v>0</v>
      </c>
      <c r="CI608" s="258">
        <f>AH608+CH608</f>
        <v>0</v>
      </c>
      <c r="CJ608" s="50"/>
      <c r="CK608" s="94"/>
      <c r="CL608" s="95" t="s">
        <v>64</v>
      </c>
      <c r="CM608" s="96"/>
      <c r="CN608" s="316" t="s">
        <v>22</v>
      </c>
      <c r="CO608" s="257">
        <f t="shared" ref="CO608:CO609" si="2136">AN608</f>
        <v>0</v>
      </c>
      <c r="CP608" s="257">
        <f>AO608+CO608</f>
        <v>0</v>
      </c>
      <c r="CQ608" s="257">
        <f>AP608+CP608</f>
        <v>0</v>
      </c>
      <c r="CR608" s="257">
        <f>AQ608+CQ608</f>
        <v>0</v>
      </c>
      <c r="CS608" s="257">
        <f>AR608+CR608</f>
        <v>0</v>
      </c>
      <c r="CT608" s="257">
        <f>AS608+CS608</f>
        <v>0</v>
      </c>
      <c r="CU608" s="257">
        <f>AT608+CT608</f>
        <v>0</v>
      </c>
      <c r="CV608" s="257">
        <f>AU608+CU608</f>
        <v>0</v>
      </c>
      <c r="CW608" s="258">
        <f>AV608+CV608</f>
        <v>0</v>
      </c>
      <c r="CX608" s="258">
        <f>AW608+CW608</f>
        <v>0</v>
      </c>
      <c r="CY608" s="258">
        <f>AX608+CX608</f>
        <v>0</v>
      </c>
      <c r="CZ608" s="258">
        <f>AY608+CY608</f>
        <v>0</v>
      </c>
      <c r="DA608" s="50"/>
      <c r="DB608" s="94"/>
      <c r="DC608" s="95" t="s">
        <v>64</v>
      </c>
      <c r="DD608" s="96"/>
      <c r="DE608" s="316" t="s">
        <v>22</v>
      </c>
      <c r="DF608" s="257"/>
      <c r="DG608" s="50"/>
    </row>
    <row r="609" spans="1:111" s="14" customFormat="1" ht="15" customHeight="1">
      <c r="A609" s="50"/>
      <c r="B609" s="94"/>
      <c r="C609" s="95"/>
      <c r="D609" s="96"/>
      <c r="E609" s="316" t="s">
        <v>140</v>
      </c>
      <c r="F609" s="69"/>
      <c r="G609" s="77"/>
      <c r="H609" s="69"/>
      <c r="I609" s="77"/>
      <c r="J609" s="69"/>
      <c r="K609" s="77"/>
      <c r="L609" s="69"/>
      <c r="M609" s="77"/>
      <c r="N609" s="67"/>
      <c r="O609" s="75"/>
      <c r="P609" s="67"/>
      <c r="Q609" s="75"/>
      <c r="R609" s="50"/>
      <c r="S609" s="94"/>
      <c r="T609" s="95"/>
      <c r="U609" s="96"/>
      <c r="V609" s="316" t="s">
        <v>140</v>
      </c>
      <c r="W609" s="69"/>
      <c r="X609" s="77"/>
      <c r="Y609" s="69"/>
      <c r="Z609" s="77"/>
      <c r="AA609" s="69"/>
      <c r="AB609" s="77"/>
      <c r="AC609" s="69"/>
      <c r="AD609" s="77"/>
      <c r="AE609" s="67"/>
      <c r="AF609" s="75"/>
      <c r="AG609" s="67"/>
      <c r="AH609" s="75"/>
      <c r="AI609" s="50"/>
      <c r="AJ609" s="94"/>
      <c r="AK609" s="95"/>
      <c r="AL609" s="96"/>
      <c r="AM609" s="316" t="s">
        <v>140</v>
      </c>
      <c r="AN609" s="257"/>
      <c r="AO609" s="257"/>
      <c r="AP609" s="257"/>
      <c r="AQ609" s="257"/>
      <c r="AR609" s="257"/>
      <c r="AS609" s="257"/>
      <c r="AT609" s="257"/>
      <c r="AU609" s="257"/>
      <c r="AV609" s="258"/>
      <c r="AW609" s="258"/>
      <c r="AX609" s="258"/>
      <c r="AY609" s="258"/>
      <c r="AZ609" s="50"/>
      <c r="BA609" s="268"/>
      <c r="BB609" s="48"/>
      <c r="BC609" s="94"/>
      <c r="BD609" s="95"/>
      <c r="BE609" s="96"/>
      <c r="BF609" s="316" t="s">
        <v>140</v>
      </c>
      <c r="BG609" s="257">
        <f t="shared" si="2134"/>
        <v>0</v>
      </c>
      <c r="BH609" s="257">
        <f>G609+BG609</f>
        <v>0</v>
      </c>
      <c r="BI609" s="257">
        <f>H609+BH609</f>
        <v>0</v>
      </c>
      <c r="BJ609" s="257">
        <f>I609+BI609</f>
        <v>0</v>
      </c>
      <c r="BK609" s="257">
        <f>J609+BJ609</f>
        <v>0</v>
      </c>
      <c r="BL609" s="257">
        <f>K609+BK609</f>
        <v>0</v>
      </c>
      <c r="BM609" s="257">
        <f>L609+BL609</f>
        <v>0</v>
      </c>
      <c r="BN609" s="257">
        <f>M609+BM609</f>
        <v>0</v>
      </c>
      <c r="BO609" s="258">
        <f>N609+BN609</f>
        <v>0</v>
      </c>
      <c r="BP609" s="258">
        <f>O609+BO609</f>
        <v>0</v>
      </c>
      <c r="BQ609" s="258">
        <f>P609+BP609</f>
        <v>0</v>
      </c>
      <c r="BR609" s="258">
        <f>Q609+BQ609</f>
        <v>0</v>
      </c>
      <c r="BS609" s="50"/>
      <c r="BT609" s="94"/>
      <c r="BU609" s="95"/>
      <c r="BV609" s="96"/>
      <c r="BW609" s="316" t="s">
        <v>140</v>
      </c>
      <c r="BX609" s="257">
        <f t="shared" si="2135"/>
        <v>0</v>
      </c>
      <c r="BY609" s="257">
        <f>X609+BX609</f>
        <v>0</v>
      </c>
      <c r="BZ609" s="257">
        <f>Y609+BY609</f>
        <v>0</v>
      </c>
      <c r="CA609" s="257">
        <f>Z609+BZ609</f>
        <v>0</v>
      </c>
      <c r="CB609" s="257">
        <f>AA609+CA609</f>
        <v>0</v>
      </c>
      <c r="CC609" s="257">
        <f>AB609+CB609</f>
        <v>0</v>
      </c>
      <c r="CD609" s="257">
        <f>AC609+CC609</f>
        <v>0</v>
      </c>
      <c r="CE609" s="257">
        <f>AD609+CD609</f>
        <v>0</v>
      </c>
      <c r="CF609" s="258">
        <f>AE609+CE609</f>
        <v>0</v>
      </c>
      <c r="CG609" s="258">
        <f>AF609+CF609</f>
        <v>0</v>
      </c>
      <c r="CH609" s="258">
        <f>AG609+CG609</f>
        <v>0</v>
      </c>
      <c r="CI609" s="258">
        <f>AH609+CH609</f>
        <v>0</v>
      </c>
      <c r="CJ609" s="50"/>
      <c r="CK609" s="94"/>
      <c r="CL609" s="95"/>
      <c r="CM609" s="96"/>
      <c r="CN609" s="316" t="s">
        <v>140</v>
      </c>
      <c r="CO609" s="257">
        <f t="shared" si="2136"/>
        <v>0</v>
      </c>
      <c r="CP609" s="257">
        <f>AO609+CO609</f>
        <v>0</v>
      </c>
      <c r="CQ609" s="257">
        <f>AP609+CP609</f>
        <v>0</v>
      </c>
      <c r="CR609" s="257">
        <f>AQ609+CQ609</f>
        <v>0</v>
      </c>
      <c r="CS609" s="257">
        <f>AR609+CR609</f>
        <v>0</v>
      </c>
      <c r="CT609" s="257">
        <f>AS609+CS609</f>
        <v>0</v>
      </c>
      <c r="CU609" s="257">
        <f>AT609+CT609</f>
        <v>0</v>
      </c>
      <c r="CV609" s="257">
        <f>AU609+CU609</f>
        <v>0</v>
      </c>
      <c r="CW609" s="258">
        <f>AV609+CV609</f>
        <v>0</v>
      </c>
      <c r="CX609" s="258">
        <f>AW609+CW609</f>
        <v>0</v>
      </c>
      <c r="CY609" s="258">
        <f>AX609+CX609</f>
        <v>0</v>
      </c>
      <c r="CZ609" s="258">
        <f>AY609+CY609</f>
        <v>0</v>
      </c>
      <c r="DA609" s="50"/>
      <c r="DB609" s="94"/>
      <c r="DC609" s="95"/>
      <c r="DD609" s="96"/>
      <c r="DE609" s="316" t="s">
        <v>140</v>
      </c>
      <c r="DF609" s="257"/>
      <c r="DG609" s="50"/>
    </row>
    <row r="610" spans="1:111" s="14" customFormat="1" ht="15" customHeight="1">
      <c r="A610" s="50"/>
      <c r="B610" s="94"/>
      <c r="C610" s="95"/>
      <c r="D610" s="96"/>
      <c r="E610" s="316" t="s">
        <v>249</v>
      </c>
      <c r="F610" s="69">
        <f t="shared" si="2118"/>
        <v>0</v>
      </c>
      <c r="G610" s="77">
        <f t="shared" si="2118"/>
        <v>0</v>
      </c>
      <c r="H610" s="69">
        <f t="shared" si="2118"/>
        <v>0</v>
      </c>
      <c r="I610" s="77">
        <f t="shared" si="2118"/>
        <v>0</v>
      </c>
      <c r="J610" s="69">
        <f t="shared" si="2118"/>
        <v>0</v>
      </c>
      <c r="K610" s="77">
        <f t="shared" si="2118"/>
        <v>0</v>
      </c>
      <c r="L610" s="69">
        <f t="shared" si="2118"/>
        <v>0</v>
      </c>
      <c r="M610" s="77">
        <f t="shared" si="2118"/>
        <v>0</v>
      </c>
      <c r="N610" s="67">
        <f t="shared" si="2118"/>
        <v>0</v>
      </c>
      <c r="O610" s="75">
        <f t="shared" si="2118"/>
        <v>0</v>
      </c>
      <c r="P610" s="67">
        <f t="shared" si="2118"/>
        <v>0</v>
      </c>
      <c r="Q610" s="75">
        <f t="shared" si="2118"/>
        <v>0</v>
      </c>
      <c r="R610" s="50"/>
      <c r="S610" s="94"/>
      <c r="T610" s="95"/>
      <c r="U610" s="96"/>
      <c r="V610" s="316" t="s">
        <v>249</v>
      </c>
      <c r="W610" s="69">
        <f t="shared" ref="W610:AH610" si="2137">IF(W608=0,0,W609/W608)</f>
        <v>0</v>
      </c>
      <c r="X610" s="77">
        <f t="shared" si="2137"/>
        <v>0</v>
      </c>
      <c r="Y610" s="69">
        <f t="shared" si="2137"/>
        <v>0</v>
      </c>
      <c r="Z610" s="77">
        <f t="shared" si="2137"/>
        <v>0</v>
      </c>
      <c r="AA610" s="69">
        <f t="shared" si="2137"/>
        <v>0</v>
      </c>
      <c r="AB610" s="77">
        <f t="shared" si="2137"/>
        <v>0</v>
      </c>
      <c r="AC610" s="69">
        <f t="shared" si="2137"/>
        <v>0</v>
      </c>
      <c r="AD610" s="77">
        <f t="shared" si="2137"/>
        <v>0</v>
      </c>
      <c r="AE610" s="67">
        <f t="shared" si="2137"/>
        <v>0</v>
      </c>
      <c r="AF610" s="75">
        <f t="shared" si="2137"/>
        <v>0</v>
      </c>
      <c r="AG610" s="67">
        <f t="shared" si="2137"/>
        <v>0</v>
      </c>
      <c r="AH610" s="75">
        <f t="shared" si="2137"/>
        <v>0</v>
      </c>
      <c r="AI610" s="50"/>
      <c r="AJ610" s="94"/>
      <c r="AK610" s="95"/>
      <c r="AL610" s="96"/>
      <c r="AM610" s="316" t="s">
        <v>249</v>
      </c>
      <c r="AN610" s="257">
        <f t="shared" ref="AN610:AY610" si="2138">IF(AN608=0,0,AN609/AN608)</f>
        <v>0</v>
      </c>
      <c r="AO610" s="257">
        <f t="shared" si="2138"/>
        <v>0</v>
      </c>
      <c r="AP610" s="257">
        <f t="shared" si="2138"/>
        <v>0</v>
      </c>
      <c r="AQ610" s="257">
        <f t="shared" si="2138"/>
        <v>0</v>
      </c>
      <c r="AR610" s="257">
        <f t="shared" si="2138"/>
        <v>0</v>
      </c>
      <c r="AS610" s="257">
        <f t="shared" si="2138"/>
        <v>0</v>
      </c>
      <c r="AT610" s="257">
        <f t="shared" si="2138"/>
        <v>0</v>
      </c>
      <c r="AU610" s="257">
        <f t="shared" si="2138"/>
        <v>0</v>
      </c>
      <c r="AV610" s="258">
        <f t="shared" si="2138"/>
        <v>0</v>
      </c>
      <c r="AW610" s="258">
        <f t="shared" si="2138"/>
        <v>0</v>
      </c>
      <c r="AX610" s="258">
        <f t="shared" si="2138"/>
        <v>0</v>
      </c>
      <c r="AY610" s="258">
        <f t="shared" si="2138"/>
        <v>0</v>
      </c>
      <c r="AZ610" s="50"/>
      <c r="BA610" s="268"/>
      <c r="BB610" s="48"/>
      <c r="BC610" s="94"/>
      <c r="BD610" s="95"/>
      <c r="BE610" s="96"/>
      <c r="BF610" s="316" t="s">
        <v>249</v>
      </c>
      <c r="BG610" s="257">
        <f t="shared" ref="BG610:BR610" si="2139">IF(BG608=0,0,BG609/BG608)</f>
        <v>0</v>
      </c>
      <c r="BH610" s="257">
        <f t="shared" si="2139"/>
        <v>0</v>
      </c>
      <c r="BI610" s="257">
        <f t="shared" si="2139"/>
        <v>0</v>
      </c>
      <c r="BJ610" s="257">
        <f t="shared" si="2139"/>
        <v>0</v>
      </c>
      <c r="BK610" s="257">
        <f t="shared" si="2139"/>
        <v>0</v>
      </c>
      <c r="BL610" s="257">
        <f t="shared" si="2139"/>
        <v>0</v>
      </c>
      <c r="BM610" s="257">
        <f t="shared" si="2139"/>
        <v>0</v>
      </c>
      <c r="BN610" s="257">
        <f t="shared" si="2139"/>
        <v>0</v>
      </c>
      <c r="BO610" s="258">
        <f t="shared" si="2139"/>
        <v>0</v>
      </c>
      <c r="BP610" s="258">
        <f t="shared" si="2139"/>
        <v>0</v>
      </c>
      <c r="BQ610" s="258">
        <f t="shared" si="2139"/>
        <v>0</v>
      </c>
      <c r="BR610" s="258">
        <f t="shared" si="2139"/>
        <v>0</v>
      </c>
      <c r="BS610" s="50"/>
      <c r="BT610" s="94"/>
      <c r="BU610" s="95"/>
      <c r="BV610" s="96"/>
      <c r="BW610" s="316" t="s">
        <v>249</v>
      </c>
      <c r="BX610" s="257">
        <f t="shared" ref="BX610:CI610" si="2140">IF(BX608=0,0,BX609/BX608)</f>
        <v>0</v>
      </c>
      <c r="BY610" s="257">
        <f t="shared" si="2140"/>
        <v>0</v>
      </c>
      <c r="BZ610" s="257">
        <f t="shared" si="2140"/>
        <v>0</v>
      </c>
      <c r="CA610" s="257">
        <f t="shared" si="2140"/>
        <v>0</v>
      </c>
      <c r="CB610" s="257">
        <f t="shared" si="2140"/>
        <v>0</v>
      </c>
      <c r="CC610" s="257">
        <f t="shared" si="2140"/>
        <v>0</v>
      </c>
      <c r="CD610" s="257">
        <f t="shared" si="2140"/>
        <v>0</v>
      </c>
      <c r="CE610" s="257">
        <f t="shared" si="2140"/>
        <v>0</v>
      </c>
      <c r="CF610" s="258">
        <f t="shared" si="2140"/>
        <v>0</v>
      </c>
      <c r="CG610" s="258">
        <f t="shared" si="2140"/>
        <v>0</v>
      </c>
      <c r="CH610" s="258">
        <f t="shared" si="2140"/>
        <v>0</v>
      </c>
      <c r="CI610" s="258">
        <f t="shared" si="2140"/>
        <v>0</v>
      </c>
      <c r="CJ610" s="50"/>
      <c r="CK610" s="94"/>
      <c r="CL610" s="95"/>
      <c r="CM610" s="96"/>
      <c r="CN610" s="316" t="s">
        <v>249</v>
      </c>
      <c r="CO610" s="257">
        <f t="shared" ref="CO610:CZ610" si="2141">IF(CO608=0,0,CO609/CO608)</f>
        <v>0</v>
      </c>
      <c r="CP610" s="257">
        <f t="shared" si="2141"/>
        <v>0</v>
      </c>
      <c r="CQ610" s="257">
        <f t="shared" si="2141"/>
        <v>0</v>
      </c>
      <c r="CR610" s="257">
        <f t="shared" si="2141"/>
        <v>0</v>
      </c>
      <c r="CS610" s="257">
        <f t="shared" si="2141"/>
        <v>0</v>
      </c>
      <c r="CT610" s="257">
        <f t="shared" si="2141"/>
        <v>0</v>
      </c>
      <c r="CU610" s="257">
        <f t="shared" si="2141"/>
        <v>0</v>
      </c>
      <c r="CV610" s="257">
        <f t="shared" si="2141"/>
        <v>0</v>
      </c>
      <c r="CW610" s="258">
        <f t="shared" si="2141"/>
        <v>0</v>
      </c>
      <c r="CX610" s="258">
        <f t="shared" si="2141"/>
        <v>0</v>
      </c>
      <c r="CY610" s="258">
        <f t="shared" si="2141"/>
        <v>0</v>
      </c>
      <c r="CZ610" s="258">
        <f t="shared" si="2141"/>
        <v>0</v>
      </c>
      <c r="DA610" s="50"/>
      <c r="DB610" s="94"/>
      <c r="DC610" s="95"/>
      <c r="DD610" s="96"/>
      <c r="DE610" s="316" t="s">
        <v>249</v>
      </c>
      <c r="DF610" s="257">
        <f t="shared" ref="DF610" si="2142">IF(DF608=0,0,DF609/DF608)</f>
        <v>0</v>
      </c>
      <c r="DG610" s="50"/>
    </row>
    <row r="611" spans="1:111" s="14" customFormat="1" ht="15" customHeight="1">
      <c r="A611" s="50"/>
      <c r="B611" s="94"/>
      <c r="C611" s="95" t="s">
        <v>65</v>
      </c>
      <c r="D611" s="96"/>
      <c r="E611" s="316" t="s">
        <v>22</v>
      </c>
      <c r="F611" s="69"/>
      <c r="G611" s="86"/>
      <c r="H611" s="81"/>
      <c r="I611" s="86"/>
      <c r="J611" s="81"/>
      <c r="K611" s="86"/>
      <c r="L611" s="81"/>
      <c r="M611" s="77"/>
      <c r="N611" s="66"/>
      <c r="O611" s="74"/>
      <c r="P611" s="66"/>
      <c r="Q611" s="74"/>
      <c r="R611" s="50"/>
      <c r="S611" s="94"/>
      <c r="T611" s="95" t="s">
        <v>65</v>
      </c>
      <c r="U611" s="96"/>
      <c r="V611" s="316" t="s">
        <v>22</v>
      </c>
      <c r="W611" s="69"/>
      <c r="X611" s="86"/>
      <c r="Y611" s="81"/>
      <c r="Z611" s="86"/>
      <c r="AA611" s="81"/>
      <c r="AB611" s="86"/>
      <c r="AC611" s="81"/>
      <c r="AD611" s="77"/>
      <c r="AE611" s="66"/>
      <c r="AF611" s="74"/>
      <c r="AG611" s="66"/>
      <c r="AH611" s="74"/>
      <c r="AI611" s="50"/>
      <c r="AJ611" s="94"/>
      <c r="AK611" s="95" t="s">
        <v>65</v>
      </c>
      <c r="AL611" s="96"/>
      <c r="AM611" s="316" t="s">
        <v>22</v>
      </c>
      <c r="AN611" s="257"/>
      <c r="AO611" s="343"/>
      <c r="AP611" s="343"/>
      <c r="AQ611" s="343"/>
      <c r="AR611" s="343"/>
      <c r="AS611" s="343"/>
      <c r="AT611" s="343"/>
      <c r="AU611" s="257"/>
      <c r="AV611" s="346"/>
      <c r="AW611" s="346"/>
      <c r="AX611" s="346"/>
      <c r="AY611" s="346"/>
      <c r="AZ611" s="50"/>
      <c r="BA611" s="268"/>
      <c r="BB611" s="48"/>
      <c r="BC611" s="94"/>
      <c r="BD611" s="95" t="s">
        <v>65</v>
      </c>
      <c r="BE611" s="96"/>
      <c r="BF611" s="316" t="s">
        <v>22</v>
      </c>
      <c r="BG611" s="257">
        <f t="shared" ref="BG611:BG612" si="2143">F611</f>
        <v>0</v>
      </c>
      <c r="BH611" s="343">
        <f>G611+BG611</f>
        <v>0</v>
      </c>
      <c r="BI611" s="343">
        <f>H611+BH611</f>
        <v>0</v>
      </c>
      <c r="BJ611" s="343">
        <f>I611+BI611</f>
        <v>0</v>
      </c>
      <c r="BK611" s="343">
        <f>J611+BJ611</f>
        <v>0</v>
      </c>
      <c r="BL611" s="343">
        <f>K611+BK611</f>
        <v>0</v>
      </c>
      <c r="BM611" s="343">
        <f>L611+BL611</f>
        <v>0</v>
      </c>
      <c r="BN611" s="257">
        <f>M611+BM611</f>
        <v>0</v>
      </c>
      <c r="BO611" s="346">
        <f>N611+BN611</f>
        <v>0</v>
      </c>
      <c r="BP611" s="346">
        <f>O611+BO611</f>
        <v>0</v>
      </c>
      <c r="BQ611" s="346">
        <f>P611+BP611</f>
        <v>0</v>
      </c>
      <c r="BR611" s="346">
        <f>Q611+BQ611</f>
        <v>0</v>
      </c>
      <c r="BS611" s="50"/>
      <c r="BT611" s="94"/>
      <c r="BU611" s="95" t="s">
        <v>65</v>
      </c>
      <c r="BV611" s="96"/>
      <c r="BW611" s="316" t="s">
        <v>22</v>
      </c>
      <c r="BX611" s="257">
        <f t="shared" ref="BX611:BX612" si="2144">W611</f>
        <v>0</v>
      </c>
      <c r="BY611" s="343">
        <f>X611+BX611</f>
        <v>0</v>
      </c>
      <c r="BZ611" s="343">
        <f>Y611+BY611</f>
        <v>0</v>
      </c>
      <c r="CA611" s="343">
        <f>Z611+BZ611</f>
        <v>0</v>
      </c>
      <c r="CB611" s="343">
        <f>AA611+CA611</f>
        <v>0</v>
      </c>
      <c r="CC611" s="343">
        <f>AB611+CB611</f>
        <v>0</v>
      </c>
      <c r="CD611" s="343">
        <f>AC611+CC611</f>
        <v>0</v>
      </c>
      <c r="CE611" s="257">
        <f>AD611+CD611</f>
        <v>0</v>
      </c>
      <c r="CF611" s="346">
        <f>AE611+CE611</f>
        <v>0</v>
      </c>
      <c r="CG611" s="346">
        <f>AF611+CF611</f>
        <v>0</v>
      </c>
      <c r="CH611" s="346">
        <f>AG611+CG611</f>
        <v>0</v>
      </c>
      <c r="CI611" s="346">
        <f>AH611+CH611</f>
        <v>0</v>
      </c>
      <c r="CJ611" s="50"/>
      <c r="CK611" s="94"/>
      <c r="CL611" s="95" t="s">
        <v>65</v>
      </c>
      <c r="CM611" s="96"/>
      <c r="CN611" s="316" t="s">
        <v>22</v>
      </c>
      <c r="CO611" s="257">
        <f t="shared" ref="CO611:CO612" si="2145">AN611</f>
        <v>0</v>
      </c>
      <c r="CP611" s="343">
        <f>AO611+CO611</f>
        <v>0</v>
      </c>
      <c r="CQ611" s="343">
        <f>AP611+CP611</f>
        <v>0</v>
      </c>
      <c r="CR611" s="343">
        <f>AQ611+CQ611</f>
        <v>0</v>
      </c>
      <c r="CS611" s="343">
        <f>AR611+CR611</f>
        <v>0</v>
      </c>
      <c r="CT611" s="343">
        <f>AS611+CS611</f>
        <v>0</v>
      </c>
      <c r="CU611" s="343">
        <f>AT611+CT611</f>
        <v>0</v>
      </c>
      <c r="CV611" s="257">
        <f>AU611+CU611</f>
        <v>0</v>
      </c>
      <c r="CW611" s="346">
        <f>AV611+CV611</f>
        <v>0</v>
      </c>
      <c r="CX611" s="346">
        <f>AW611+CW611</f>
        <v>0</v>
      </c>
      <c r="CY611" s="346">
        <f>AX611+CX611</f>
        <v>0</v>
      </c>
      <c r="CZ611" s="346">
        <f>AY611+CY611</f>
        <v>0</v>
      </c>
      <c r="DA611" s="50"/>
      <c r="DB611" s="94"/>
      <c r="DC611" s="95" t="s">
        <v>65</v>
      </c>
      <c r="DD611" s="96"/>
      <c r="DE611" s="316" t="s">
        <v>22</v>
      </c>
      <c r="DF611" s="257"/>
      <c r="DG611" s="50"/>
    </row>
    <row r="612" spans="1:111" s="14" customFormat="1" ht="15" customHeight="1">
      <c r="A612" s="50"/>
      <c r="B612" s="94"/>
      <c r="C612" s="95"/>
      <c r="D612" s="96"/>
      <c r="E612" s="316" t="s">
        <v>140</v>
      </c>
      <c r="F612" s="69"/>
      <c r="G612" s="86"/>
      <c r="H612" s="81"/>
      <c r="I612" s="86"/>
      <c r="J612" s="81"/>
      <c r="K612" s="86"/>
      <c r="L612" s="81"/>
      <c r="M612" s="77"/>
      <c r="N612" s="66"/>
      <c r="O612" s="74"/>
      <c r="P612" s="66"/>
      <c r="Q612" s="74"/>
      <c r="R612" s="50"/>
      <c r="S612" s="94"/>
      <c r="T612" s="95"/>
      <c r="U612" s="96"/>
      <c r="V612" s="316" t="s">
        <v>140</v>
      </c>
      <c r="W612" s="69"/>
      <c r="X612" s="86"/>
      <c r="Y612" s="81"/>
      <c r="Z612" s="86"/>
      <c r="AA612" s="81"/>
      <c r="AB612" s="86"/>
      <c r="AC612" s="81"/>
      <c r="AD612" s="77"/>
      <c r="AE612" s="66"/>
      <c r="AF612" s="74"/>
      <c r="AG612" s="66"/>
      <c r="AH612" s="74"/>
      <c r="AI612" s="50"/>
      <c r="AJ612" s="94"/>
      <c r="AK612" s="95"/>
      <c r="AL612" s="96"/>
      <c r="AM612" s="316" t="s">
        <v>140</v>
      </c>
      <c r="AN612" s="257"/>
      <c r="AO612" s="343"/>
      <c r="AP612" s="343"/>
      <c r="AQ612" s="343"/>
      <c r="AR612" s="343"/>
      <c r="AS612" s="343"/>
      <c r="AT612" s="343"/>
      <c r="AU612" s="257"/>
      <c r="AV612" s="346"/>
      <c r="AW612" s="346"/>
      <c r="AX612" s="346"/>
      <c r="AY612" s="346"/>
      <c r="AZ612" s="50"/>
      <c r="BA612" s="268"/>
      <c r="BB612" s="48"/>
      <c r="BC612" s="94"/>
      <c r="BD612" s="95"/>
      <c r="BE612" s="96"/>
      <c r="BF612" s="316" t="s">
        <v>140</v>
      </c>
      <c r="BG612" s="257">
        <f t="shared" si="2143"/>
        <v>0</v>
      </c>
      <c r="BH612" s="343">
        <f>G612+BG612</f>
        <v>0</v>
      </c>
      <c r="BI612" s="343">
        <f>H612+BH612</f>
        <v>0</v>
      </c>
      <c r="BJ612" s="343">
        <f>I612+BI612</f>
        <v>0</v>
      </c>
      <c r="BK612" s="343">
        <f>J612+BJ612</f>
        <v>0</v>
      </c>
      <c r="BL612" s="343">
        <f>K612+BK612</f>
        <v>0</v>
      </c>
      <c r="BM612" s="343">
        <f>L612+BL612</f>
        <v>0</v>
      </c>
      <c r="BN612" s="257">
        <f>M612+BM612</f>
        <v>0</v>
      </c>
      <c r="BO612" s="346">
        <f>N612+BN612</f>
        <v>0</v>
      </c>
      <c r="BP612" s="346">
        <f>O612+BO612</f>
        <v>0</v>
      </c>
      <c r="BQ612" s="346">
        <f>P612+BP612</f>
        <v>0</v>
      </c>
      <c r="BR612" s="346">
        <f>Q612+BQ612</f>
        <v>0</v>
      </c>
      <c r="BS612" s="50"/>
      <c r="BT612" s="94"/>
      <c r="BU612" s="95"/>
      <c r="BV612" s="96"/>
      <c r="BW612" s="316" t="s">
        <v>140</v>
      </c>
      <c r="BX612" s="257">
        <f t="shared" si="2144"/>
        <v>0</v>
      </c>
      <c r="BY612" s="343">
        <f>X612+BX612</f>
        <v>0</v>
      </c>
      <c r="BZ612" s="343">
        <f>Y612+BY612</f>
        <v>0</v>
      </c>
      <c r="CA612" s="343">
        <f>Z612+BZ612</f>
        <v>0</v>
      </c>
      <c r="CB612" s="343">
        <f>AA612+CA612</f>
        <v>0</v>
      </c>
      <c r="CC612" s="343">
        <f>AB612+CB612</f>
        <v>0</v>
      </c>
      <c r="CD612" s="343">
        <f>AC612+CC612</f>
        <v>0</v>
      </c>
      <c r="CE612" s="257">
        <f>AD612+CD612</f>
        <v>0</v>
      </c>
      <c r="CF612" s="346">
        <f>AE612+CE612</f>
        <v>0</v>
      </c>
      <c r="CG612" s="346">
        <f>AF612+CF612</f>
        <v>0</v>
      </c>
      <c r="CH612" s="346">
        <f>AG612+CG612</f>
        <v>0</v>
      </c>
      <c r="CI612" s="346">
        <f>AH612+CH612</f>
        <v>0</v>
      </c>
      <c r="CJ612" s="50"/>
      <c r="CK612" s="94"/>
      <c r="CL612" s="95"/>
      <c r="CM612" s="96"/>
      <c r="CN612" s="316" t="s">
        <v>140</v>
      </c>
      <c r="CO612" s="257">
        <f t="shared" si="2145"/>
        <v>0</v>
      </c>
      <c r="CP612" s="343">
        <f>AO612+CO612</f>
        <v>0</v>
      </c>
      <c r="CQ612" s="343">
        <f>AP612+CP612</f>
        <v>0</v>
      </c>
      <c r="CR612" s="343">
        <f>AQ612+CQ612</f>
        <v>0</v>
      </c>
      <c r="CS612" s="343">
        <f>AR612+CR612</f>
        <v>0</v>
      </c>
      <c r="CT612" s="343">
        <f>AS612+CS612</f>
        <v>0</v>
      </c>
      <c r="CU612" s="343">
        <f>AT612+CT612</f>
        <v>0</v>
      </c>
      <c r="CV612" s="257">
        <f>AU612+CU612</f>
        <v>0</v>
      </c>
      <c r="CW612" s="346">
        <f>AV612+CV612</f>
        <v>0</v>
      </c>
      <c r="CX612" s="346">
        <f>AW612+CW612</f>
        <v>0</v>
      </c>
      <c r="CY612" s="346">
        <f>AX612+CX612</f>
        <v>0</v>
      </c>
      <c r="CZ612" s="346">
        <f>AY612+CY612</f>
        <v>0</v>
      </c>
      <c r="DA612" s="50"/>
      <c r="DB612" s="94"/>
      <c r="DC612" s="95"/>
      <c r="DD612" s="96"/>
      <c r="DE612" s="316" t="s">
        <v>140</v>
      </c>
      <c r="DF612" s="257"/>
      <c r="DG612" s="50"/>
    </row>
    <row r="613" spans="1:111" s="14" customFormat="1" ht="15" customHeight="1">
      <c r="A613" s="50"/>
      <c r="B613" s="94"/>
      <c r="C613" s="95"/>
      <c r="D613" s="96"/>
      <c r="E613" s="316" t="s">
        <v>249</v>
      </c>
      <c r="F613" s="69">
        <f t="shared" si="2118"/>
        <v>0</v>
      </c>
      <c r="G613" s="86">
        <f t="shared" si="2118"/>
        <v>0</v>
      </c>
      <c r="H613" s="81">
        <f t="shared" si="2118"/>
        <v>0</v>
      </c>
      <c r="I613" s="86">
        <f t="shared" si="2118"/>
        <v>0</v>
      </c>
      <c r="J613" s="81">
        <f t="shared" si="2118"/>
        <v>0</v>
      </c>
      <c r="K613" s="86">
        <f t="shared" si="2118"/>
        <v>0</v>
      </c>
      <c r="L613" s="81">
        <f t="shared" si="2118"/>
        <v>0</v>
      </c>
      <c r="M613" s="77">
        <f t="shared" si="2118"/>
        <v>0</v>
      </c>
      <c r="N613" s="66">
        <f t="shared" si="2118"/>
        <v>0</v>
      </c>
      <c r="O613" s="74">
        <f t="shared" si="2118"/>
        <v>0</v>
      </c>
      <c r="P613" s="66">
        <f t="shared" si="2118"/>
        <v>0</v>
      </c>
      <c r="Q613" s="74">
        <f t="shared" si="2118"/>
        <v>0</v>
      </c>
      <c r="R613" s="50"/>
      <c r="S613" s="94"/>
      <c r="T613" s="95"/>
      <c r="U613" s="96"/>
      <c r="V613" s="316" t="s">
        <v>249</v>
      </c>
      <c r="W613" s="69">
        <f t="shared" ref="W613:AH613" si="2146">IF(W611=0,0,W612/W611)</f>
        <v>0</v>
      </c>
      <c r="X613" s="86">
        <f t="shared" si="2146"/>
        <v>0</v>
      </c>
      <c r="Y613" s="81">
        <f t="shared" si="2146"/>
        <v>0</v>
      </c>
      <c r="Z613" s="86">
        <f t="shared" si="2146"/>
        <v>0</v>
      </c>
      <c r="AA613" s="81">
        <f t="shared" si="2146"/>
        <v>0</v>
      </c>
      <c r="AB613" s="86">
        <f t="shared" si="2146"/>
        <v>0</v>
      </c>
      <c r="AC613" s="81">
        <f t="shared" si="2146"/>
        <v>0</v>
      </c>
      <c r="AD613" s="77">
        <f t="shared" si="2146"/>
        <v>0</v>
      </c>
      <c r="AE613" s="66">
        <f t="shared" si="2146"/>
        <v>0</v>
      </c>
      <c r="AF613" s="74">
        <f t="shared" si="2146"/>
        <v>0</v>
      </c>
      <c r="AG613" s="66">
        <f t="shared" si="2146"/>
        <v>0</v>
      </c>
      <c r="AH613" s="74">
        <f t="shared" si="2146"/>
        <v>0</v>
      </c>
      <c r="AI613" s="50"/>
      <c r="AJ613" s="94"/>
      <c r="AK613" s="95"/>
      <c r="AL613" s="96"/>
      <c r="AM613" s="316" t="s">
        <v>249</v>
      </c>
      <c r="AN613" s="257">
        <f t="shared" ref="AN613:AY613" si="2147">IF(AN611=0,0,AN612/AN611)</f>
        <v>0</v>
      </c>
      <c r="AO613" s="343">
        <f t="shared" si="2147"/>
        <v>0</v>
      </c>
      <c r="AP613" s="343">
        <f t="shared" si="2147"/>
        <v>0</v>
      </c>
      <c r="AQ613" s="343">
        <f t="shared" si="2147"/>
        <v>0</v>
      </c>
      <c r="AR613" s="343">
        <f t="shared" si="2147"/>
        <v>0</v>
      </c>
      <c r="AS613" s="343">
        <f t="shared" si="2147"/>
        <v>0</v>
      </c>
      <c r="AT613" s="343">
        <f t="shared" si="2147"/>
        <v>0</v>
      </c>
      <c r="AU613" s="257">
        <f t="shared" si="2147"/>
        <v>0</v>
      </c>
      <c r="AV613" s="346">
        <f t="shared" si="2147"/>
        <v>0</v>
      </c>
      <c r="AW613" s="346">
        <f t="shared" si="2147"/>
        <v>0</v>
      </c>
      <c r="AX613" s="346">
        <f t="shared" si="2147"/>
        <v>0</v>
      </c>
      <c r="AY613" s="346">
        <f t="shared" si="2147"/>
        <v>0</v>
      </c>
      <c r="AZ613" s="50"/>
      <c r="BA613" s="268"/>
      <c r="BB613" s="48"/>
      <c r="BC613" s="94"/>
      <c r="BD613" s="95"/>
      <c r="BE613" s="96"/>
      <c r="BF613" s="316" t="s">
        <v>249</v>
      </c>
      <c r="BG613" s="257">
        <f t="shared" ref="BG613:BR613" si="2148">IF(BG611=0,0,BG612/BG611)</f>
        <v>0</v>
      </c>
      <c r="BH613" s="343">
        <f t="shared" si="2148"/>
        <v>0</v>
      </c>
      <c r="BI613" s="343">
        <f t="shared" si="2148"/>
        <v>0</v>
      </c>
      <c r="BJ613" s="343">
        <f t="shared" si="2148"/>
        <v>0</v>
      </c>
      <c r="BK613" s="343">
        <f t="shared" si="2148"/>
        <v>0</v>
      </c>
      <c r="BL613" s="343">
        <f t="shared" si="2148"/>
        <v>0</v>
      </c>
      <c r="BM613" s="343">
        <f t="shared" si="2148"/>
        <v>0</v>
      </c>
      <c r="BN613" s="257">
        <f t="shared" si="2148"/>
        <v>0</v>
      </c>
      <c r="BO613" s="346">
        <f t="shared" si="2148"/>
        <v>0</v>
      </c>
      <c r="BP613" s="346">
        <f t="shared" si="2148"/>
        <v>0</v>
      </c>
      <c r="BQ613" s="346">
        <f t="shared" si="2148"/>
        <v>0</v>
      </c>
      <c r="BR613" s="346">
        <f t="shared" si="2148"/>
        <v>0</v>
      </c>
      <c r="BS613" s="50"/>
      <c r="BT613" s="94"/>
      <c r="BU613" s="95"/>
      <c r="BV613" s="96"/>
      <c r="BW613" s="316" t="s">
        <v>249</v>
      </c>
      <c r="BX613" s="257">
        <f t="shared" ref="BX613:CI613" si="2149">IF(BX611=0,0,BX612/BX611)</f>
        <v>0</v>
      </c>
      <c r="BY613" s="343">
        <f t="shared" si="2149"/>
        <v>0</v>
      </c>
      <c r="BZ613" s="343">
        <f t="shared" si="2149"/>
        <v>0</v>
      </c>
      <c r="CA613" s="343">
        <f t="shared" si="2149"/>
        <v>0</v>
      </c>
      <c r="CB613" s="343">
        <f t="shared" si="2149"/>
        <v>0</v>
      </c>
      <c r="CC613" s="343">
        <f t="shared" si="2149"/>
        <v>0</v>
      </c>
      <c r="CD613" s="343">
        <f t="shared" si="2149"/>
        <v>0</v>
      </c>
      <c r="CE613" s="257">
        <f t="shared" si="2149"/>
        <v>0</v>
      </c>
      <c r="CF613" s="346">
        <f t="shared" si="2149"/>
        <v>0</v>
      </c>
      <c r="CG613" s="346">
        <f t="shared" si="2149"/>
        <v>0</v>
      </c>
      <c r="CH613" s="346">
        <f t="shared" si="2149"/>
        <v>0</v>
      </c>
      <c r="CI613" s="346">
        <f t="shared" si="2149"/>
        <v>0</v>
      </c>
      <c r="CJ613" s="50"/>
      <c r="CK613" s="94"/>
      <c r="CL613" s="95"/>
      <c r="CM613" s="96"/>
      <c r="CN613" s="316" t="s">
        <v>249</v>
      </c>
      <c r="CO613" s="257">
        <f t="shared" ref="CO613:CZ613" si="2150">IF(CO611=0,0,CO612/CO611)</f>
        <v>0</v>
      </c>
      <c r="CP613" s="343">
        <f t="shared" si="2150"/>
        <v>0</v>
      </c>
      <c r="CQ613" s="343">
        <f t="shared" si="2150"/>
        <v>0</v>
      </c>
      <c r="CR613" s="343">
        <f t="shared" si="2150"/>
        <v>0</v>
      </c>
      <c r="CS613" s="343">
        <f t="shared" si="2150"/>
        <v>0</v>
      </c>
      <c r="CT613" s="343">
        <f t="shared" si="2150"/>
        <v>0</v>
      </c>
      <c r="CU613" s="343">
        <f t="shared" si="2150"/>
        <v>0</v>
      </c>
      <c r="CV613" s="257">
        <f t="shared" si="2150"/>
        <v>0</v>
      </c>
      <c r="CW613" s="346">
        <f t="shared" si="2150"/>
        <v>0</v>
      </c>
      <c r="CX613" s="346">
        <f t="shared" si="2150"/>
        <v>0</v>
      </c>
      <c r="CY613" s="346">
        <f t="shared" si="2150"/>
        <v>0</v>
      </c>
      <c r="CZ613" s="346">
        <f t="shared" si="2150"/>
        <v>0</v>
      </c>
      <c r="DA613" s="50"/>
      <c r="DB613" s="94"/>
      <c r="DC613" s="95"/>
      <c r="DD613" s="96"/>
      <c r="DE613" s="316" t="s">
        <v>249</v>
      </c>
      <c r="DF613" s="257">
        <f t="shared" ref="DF613" si="2151">IF(DF611=0,0,DF612/DF611)</f>
        <v>0</v>
      </c>
      <c r="DG613" s="50"/>
    </row>
    <row r="614" spans="1:111" s="14" customFormat="1" ht="15" customHeight="1">
      <c r="A614" s="50"/>
      <c r="B614" s="94"/>
      <c r="C614" s="95" t="s">
        <v>66</v>
      </c>
      <c r="D614" s="96"/>
      <c r="E614" s="316" t="s">
        <v>22</v>
      </c>
      <c r="F614" s="69"/>
      <c r="G614" s="77"/>
      <c r="H614" s="69"/>
      <c r="I614" s="77"/>
      <c r="J614" s="69"/>
      <c r="K614" s="77"/>
      <c r="L614" s="69"/>
      <c r="M614" s="77"/>
      <c r="N614" s="67"/>
      <c r="O614" s="75"/>
      <c r="P614" s="67"/>
      <c r="Q614" s="75"/>
      <c r="R614" s="50"/>
      <c r="S614" s="94"/>
      <c r="T614" s="95" t="s">
        <v>66</v>
      </c>
      <c r="U614" s="96"/>
      <c r="V614" s="316" t="s">
        <v>22</v>
      </c>
      <c r="W614" s="69"/>
      <c r="X614" s="77"/>
      <c r="Y614" s="69"/>
      <c r="Z614" s="77"/>
      <c r="AA614" s="69"/>
      <c r="AB614" s="77"/>
      <c r="AC614" s="69"/>
      <c r="AD614" s="77"/>
      <c r="AE614" s="67"/>
      <c r="AF614" s="75"/>
      <c r="AG614" s="67"/>
      <c r="AH614" s="75"/>
      <c r="AI614" s="50"/>
      <c r="AJ614" s="94"/>
      <c r="AK614" s="95" t="s">
        <v>66</v>
      </c>
      <c r="AL614" s="96"/>
      <c r="AM614" s="316" t="s">
        <v>22</v>
      </c>
      <c r="AN614" s="257"/>
      <c r="AO614" s="257"/>
      <c r="AP614" s="257"/>
      <c r="AQ614" s="257"/>
      <c r="AR614" s="257"/>
      <c r="AS614" s="257"/>
      <c r="AT614" s="257"/>
      <c r="AU614" s="257"/>
      <c r="AV614" s="258"/>
      <c r="AW614" s="258"/>
      <c r="AX614" s="258"/>
      <c r="AY614" s="258"/>
      <c r="AZ614" s="50"/>
      <c r="BA614" s="268"/>
      <c r="BB614" s="48"/>
      <c r="BC614" s="94"/>
      <c r="BD614" s="95" t="s">
        <v>66</v>
      </c>
      <c r="BE614" s="96"/>
      <c r="BF614" s="316" t="s">
        <v>22</v>
      </c>
      <c r="BG614" s="257">
        <f t="shared" ref="BG614:BG615" si="2152">F614</f>
        <v>0</v>
      </c>
      <c r="BH614" s="257">
        <f>G614+BG614</f>
        <v>0</v>
      </c>
      <c r="BI614" s="257">
        <f>H614+BH614</f>
        <v>0</v>
      </c>
      <c r="BJ614" s="257">
        <f>I614+BI614</f>
        <v>0</v>
      </c>
      <c r="BK614" s="257">
        <f>J614+BJ614</f>
        <v>0</v>
      </c>
      <c r="BL614" s="257">
        <f>K614+BK614</f>
        <v>0</v>
      </c>
      <c r="BM614" s="257">
        <f>L614+BL614</f>
        <v>0</v>
      </c>
      <c r="BN614" s="257">
        <f>M614+BM614</f>
        <v>0</v>
      </c>
      <c r="BO614" s="258">
        <f>N614+BN614</f>
        <v>0</v>
      </c>
      <c r="BP614" s="258">
        <f>O614+BO614</f>
        <v>0</v>
      </c>
      <c r="BQ614" s="258">
        <f>P614+BP614</f>
        <v>0</v>
      </c>
      <c r="BR614" s="258">
        <f>Q614+BQ614</f>
        <v>0</v>
      </c>
      <c r="BS614" s="50"/>
      <c r="BT614" s="94"/>
      <c r="BU614" s="95" t="s">
        <v>66</v>
      </c>
      <c r="BV614" s="96"/>
      <c r="BW614" s="316" t="s">
        <v>22</v>
      </c>
      <c r="BX614" s="257">
        <f t="shared" ref="BX614:BX615" si="2153">W614</f>
        <v>0</v>
      </c>
      <c r="BY614" s="257">
        <f>X614+BX614</f>
        <v>0</v>
      </c>
      <c r="BZ614" s="257">
        <f>Y614+BY614</f>
        <v>0</v>
      </c>
      <c r="CA614" s="257">
        <f>Z614+BZ614</f>
        <v>0</v>
      </c>
      <c r="CB614" s="257">
        <f>AA614+CA614</f>
        <v>0</v>
      </c>
      <c r="CC614" s="257">
        <f>AB614+CB614</f>
        <v>0</v>
      </c>
      <c r="CD614" s="257">
        <f>AC614+CC614</f>
        <v>0</v>
      </c>
      <c r="CE614" s="257">
        <f>AD614+CD614</f>
        <v>0</v>
      </c>
      <c r="CF614" s="258">
        <f>AE614+CE614</f>
        <v>0</v>
      </c>
      <c r="CG614" s="258">
        <f>AF614+CF614</f>
        <v>0</v>
      </c>
      <c r="CH614" s="258">
        <f>AG614+CG614</f>
        <v>0</v>
      </c>
      <c r="CI614" s="258">
        <f>AH614+CH614</f>
        <v>0</v>
      </c>
      <c r="CJ614" s="50"/>
      <c r="CK614" s="94"/>
      <c r="CL614" s="95" t="s">
        <v>66</v>
      </c>
      <c r="CM614" s="96"/>
      <c r="CN614" s="316" t="s">
        <v>22</v>
      </c>
      <c r="CO614" s="257">
        <f t="shared" ref="CO614:CO615" si="2154">AN614</f>
        <v>0</v>
      </c>
      <c r="CP614" s="257">
        <f>AO614+CO614</f>
        <v>0</v>
      </c>
      <c r="CQ614" s="257">
        <f>AP614+CP614</f>
        <v>0</v>
      </c>
      <c r="CR614" s="257">
        <f>AQ614+CQ614</f>
        <v>0</v>
      </c>
      <c r="CS614" s="257">
        <f>AR614+CR614</f>
        <v>0</v>
      </c>
      <c r="CT614" s="257">
        <f>AS614+CS614</f>
        <v>0</v>
      </c>
      <c r="CU614" s="257">
        <f>AT614+CT614</f>
        <v>0</v>
      </c>
      <c r="CV614" s="257">
        <f>AU614+CU614</f>
        <v>0</v>
      </c>
      <c r="CW614" s="258">
        <f>AV614+CV614</f>
        <v>0</v>
      </c>
      <c r="CX614" s="258">
        <f>AW614+CW614</f>
        <v>0</v>
      </c>
      <c r="CY614" s="258">
        <f>AX614+CX614</f>
        <v>0</v>
      </c>
      <c r="CZ614" s="258">
        <f>AY614+CY614</f>
        <v>0</v>
      </c>
      <c r="DA614" s="50"/>
      <c r="DB614" s="94"/>
      <c r="DC614" s="95" t="s">
        <v>66</v>
      </c>
      <c r="DD614" s="96"/>
      <c r="DE614" s="316" t="s">
        <v>22</v>
      </c>
      <c r="DF614" s="257"/>
      <c r="DG614" s="50"/>
    </row>
    <row r="615" spans="1:111" s="14" customFormat="1" ht="15" customHeight="1">
      <c r="A615" s="50"/>
      <c r="B615" s="94"/>
      <c r="C615" s="95"/>
      <c r="D615" s="96"/>
      <c r="E615" s="316" t="s">
        <v>140</v>
      </c>
      <c r="F615" s="69"/>
      <c r="G615" s="77"/>
      <c r="H615" s="69"/>
      <c r="I615" s="77"/>
      <c r="J615" s="69"/>
      <c r="K615" s="77"/>
      <c r="L615" s="69"/>
      <c r="M615" s="77"/>
      <c r="N615" s="67"/>
      <c r="O615" s="75"/>
      <c r="P615" s="67"/>
      <c r="Q615" s="75"/>
      <c r="R615" s="50"/>
      <c r="S615" s="94"/>
      <c r="T615" s="95"/>
      <c r="U615" s="96"/>
      <c r="V615" s="316" t="s">
        <v>140</v>
      </c>
      <c r="W615" s="69"/>
      <c r="X615" s="77"/>
      <c r="Y615" s="69"/>
      <c r="Z615" s="77"/>
      <c r="AA615" s="69"/>
      <c r="AB615" s="77"/>
      <c r="AC615" s="69"/>
      <c r="AD615" s="77"/>
      <c r="AE615" s="67"/>
      <c r="AF615" s="75"/>
      <c r="AG615" s="67"/>
      <c r="AH615" s="75"/>
      <c r="AI615" s="50"/>
      <c r="AJ615" s="94"/>
      <c r="AK615" s="95"/>
      <c r="AL615" s="96"/>
      <c r="AM615" s="316" t="s">
        <v>140</v>
      </c>
      <c r="AN615" s="257"/>
      <c r="AO615" s="257"/>
      <c r="AP615" s="257"/>
      <c r="AQ615" s="257"/>
      <c r="AR615" s="257"/>
      <c r="AS615" s="257"/>
      <c r="AT615" s="257"/>
      <c r="AU615" s="257"/>
      <c r="AV615" s="258"/>
      <c r="AW615" s="258"/>
      <c r="AX615" s="258"/>
      <c r="AY615" s="258"/>
      <c r="AZ615" s="50"/>
      <c r="BA615" s="268"/>
      <c r="BB615" s="48"/>
      <c r="BC615" s="94"/>
      <c r="BD615" s="95"/>
      <c r="BE615" s="96"/>
      <c r="BF615" s="316" t="s">
        <v>140</v>
      </c>
      <c r="BG615" s="257">
        <f t="shared" si="2152"/>
        <v>0</v>
      </c>
      <c r="BH615" s="257">
        <f>G615+BG615</f>
        <v>0</v>
      </c>
      <c r="BI615" s="257">
        <f>H615+BH615</f>
        <v>0</v>
      </c>
      <c r="BJ615" s="257">
        <f>I615+BI615</f>
        <v>0</v>
      </c>
      <c r="BK615" s="257">
        <f>J615+BJ615</f>
        <v>0</v>
      </c>
      <c r="BL615" s="257">
        <f>K615+BK615</f>
        <v>0</v>
      </c>
      <c r="BM615" s="257">
        <f>L615+BL615</f>
        <v>0</v>
      </c>
      <c r="BN615" s="257">
        <f>M615+BM615</f>
        <v>0</v>
      </c>
      <c r="BO615" s="258">
        <f>N615+BN615</f>
        <v>0</v>
      </c>
      <c r="BP615" s="258">
        <f>O615+BO615</f>
        <v>0</v>
      </c>
      <c r="BQ615" s="258">
        <f>P615+BP615</f>
        <v>0</v>
      </c>
      <c r="BR615" s="258">
        <f>Q615+BQ615</f>
        <v>0</v>
      </c>
      <c r="BS615" s="50"/>
      <c r="BT615" s="94"/>
      <c r="BU615" s="95"/>
      <c r="BV615" s="96"/>
      <c r="BW615" s="316" t="s">
        <v>140</v>
      </c>
      <c r="BX615" s="257">
        <f t="shared" si="2153"/>
        <v>0</v>
      </c>
      <c r="BY615" s="257">
        <f>X615+BX615</f>
        <v>0</v>
      </c>
      <c r="BZ615" s="257">
        <f>Y615+BY615</f>
        <v>0</v>
      </c>
      <c r="CA615" s="257">
        <f>Z615+BZ615</f>
        <v>0</v>
      </c>
      <c r="CB615" s="257">
        <f>AA615+CA615</f>
        <v>0</v>
      </c>
      <c r="CC615" s="257">
        <f>AB615+CB615</f>
        <v>0</v>
      </c>
      <c r="CD615" s="257">
        <f>AC615+CC615</f>
        <v>0</v>
      </c>
      <c r="CE615" s="257">
        <f>AD615+CD615</f>
        <v>0</v>
      </c>
      <c r="CF615" s="258">
        <f>AE615+CE615</f>
        <v>0</v>
      </c>
      <c r="CG615" s="258">
        <f>AF615+CF615</f>
        <v>0</v>
      </c>
      <c r="CH615" s="258">
        <f>AG615+CG615</f>
        <v>0</v>
      </c>
      <c r="CI615" s="258">
        <f>AH615+CH615</f>
        <v>0</v>
      </c>
      <c r="CJ615" s="50"/>
      <c r="CK615" s="94"/>
      <c r="CL615" s="95"/>
      <c r="CM615" s="96"/>
      <c r="CN615" s="316" t="s">
        <v>140</v>
      </c>
      <c r="CO615" s="257">
        <f t="shared" si="2154"/>
        <v>0</v>
      </c>
      <c r="CP615" s="257">
        <f>AO615+CO615</f>
        <v>0</v>
      </c>
      <c r="CQ615" s="257">
        <f>AP615+CP615</f>
        <v>0</v>
      </c>
      <c r="CR615" s="257">
        <f>AQ615+CQ615</f>
        <v>0</v>
      </c>
      <c r="CS615" s="257">
        <f>AR615+CR615</f>
        <v>0</v>
      </c>
      <c r="CT615" s="257">
        <f>AS615+CS615</f>
        <v>0</v>
      </c>
      <c r="CU615" s="257">
        <f>AT615+CT615</f>
        <v>0</v>
      </c>
      <c r="CV615" s="257">
        <f>AU615+CU615</f>
        <v>0</v>
      </c>
      <c r="CW615" s="258">
        <f>AV615+CV615</f>
        <v>0</v>
      </c>
      <c r="CX615" s="258">
        <f>AW615+CW615</f>
        <v>0</v>
      </c>
      <c r="CY615" s="258">
        <f>AX615+CX615</f>
        <v>0</v>
      </c>
      <c r="CZ615" s="258">
        <f>AY615+CY615</f>
        <v>0</v>
      </c>
      <c r="DA615" s="50"/>
      <c r="DB615" s="94"/>
      <c r="DC615" s="95"/>
      <c r="DD615" s="96"/>
      <c r="DE615" s="316" t="s">
        <v>140</v>
      </c>
      <c r="DF615" s="257"/>
      <c r="DG615" s="50"/>
    </row>
    <row r="616" spans="1:111" s="14" customFormat="1" ht="15" customHeight="1">
      <c r="A616" s="50"/>
      <c r="B616" s="94"/>
      <c r="C616" s="95"/>
      <c r="D616" s="96"/>
      <c r="E616" s="316" t="s">
        <v>249</v>
      </c>
      <c r="F616" s="69">
        <f t="shared" si="2118"/>
        <v>0</v>
      </c>
      <c r="G616" s="77">
        <f t="shared" si="2118"/>
        <v>0</v>
      </c>
      <c r="H616" s="69">
        <f t="shared" si="2118"/>
        <v>0</v>
      </c>
      <c r="I616" s="77">
        <f t="shared" si="2118"/>
        <v>0</v>
      </c>
      <c r="J616" s="69">
        <f t="shared" si="2118"/>
        <v>0</v>
      </c>
      <c r="K616" s="77">
        <f t="shared" si="2118"/>
        <v>0</v>
      </c>
      <c r="L616" s="69">
        <f t="shared" si="2118"/>
        <v>0</v>
      </c>
      <c r="M616" s="77">
        <f t="shared" si="2118"/>
        <v>0</v>
      </c>
      <c r="N616" s="67">
        <f t="shared" si="2118"/>
        <v>0</v>
      </c>
      <c r="O616" s="75">
        <f t="shared" si="2118"/>
        <v>0</v>
      </c>
      <c r="P616" s="67">
        <f t="shared" si="2118"/>
        <v>0</v>
      </c>
      <c r="Q616" s="75">
        <f t="shared" si="2118"/>
        <v>0</v>
      </c>
      <c r="R616" s="50"/>
      <c r="S616" s="94"/>
      <c r="T616" s="95"/>
      <c r="U616" s="96"/>
      <c r="V616" s="316" t="s">
        <v>249</v>
      </c>
      <c r="W616" s="69">
        <f t="shared" ref="W616:AH616" si="2155">IF(W614=0,0,W615/W614)</f>
        <v>0</v>
      </c>
      <c r="X616" s="77">
        <f t="shared" si="2155"/>
        <v>0</v>
      </c>
      <c r="Y616" s="69">
        <f t="shared" si="2155"/>
        <v>0</v>
      </c>
      <c r="Z616" s="77">
        <f t="shared" si="2155"/>
        <v>0</v>
      </c>
      <c r="AA616" s="69">
        <f t="shared" si="2155"/>
        <v>0</v>
      </c>
      <c r="AB616" s="77">
        <f t="shared" si="2155"/>
        <v>0</v>
      </c>
      <c r="AC616" s="69">
        <f t="shared" si="2155"/>
        <v>0</v>
      </c>
      <c r="AD616" s="77">
        <f t="shared" si="2155"/>
        <v>0</v>
      </c>
      <c r="AE616" s="67">
        <f t="shared" si="2155"/>
        <v>0</v>
      </c>
      <c r="AF616" s="75">
        <f t="shared" si="2155"/>
        <v>0</v>
      </c>
      <c r="AG616" s="67">
        <f t="shared" si="2155"/>
        <v>0</v>
      </c>
      <c r="AH616" s="75">
        <f t="shared" si="2155"/>
        <v>0</v>
      </c>
      <c r="AI616" s="50"/>
      <c r="AJ616" s="94"/>
      <c r="AK616" s="95"/>
      <c r="AL616" s="96"/>
      <c r="AM616" s="316" t="s">
        <v>249</v>
      </c>
      <c r="AN616" s="257">
        <f t="shared" ref="AN616:AY616" si="2156">IF(AN614=0,0,AN615/AN614)</f>
        <v>0</v>
      </c>
      <c r="AO616" s="257">
        <f t="shared" si="2156"/>
        <v>0</v>
      </c>
      <c r="AP616" s="257">
        <f t="shared" si="2156"/>
        <v>0</v>
      </c>
      <c r="AQ616" s="257">
        <f t="shared" si="2156"/>
        <v>0</v>
      </c>
      <c r="AR616" s="257">
        <f t="shared" si="2156"/>
        <v>0</v>
      </c>
      <c r="AS616" s="257">
        <f t="shared" si="2156"/>
        <v>0</v>
      </c>
      <c r="AT616" s="257">
        <f t="shared" si="2156"/>
        <v>0</v>
      </c>
      <c r="AU616" s="257">
        <f t="shared" si="2156"/>
        <v>0</v>
      </c>
      <c r="AV616" s="258">
        <f t="shared" si="2156"/>
        <v>0</v>
      </c>
      <c r="AW616" s="258">
        <f t="shared" si="2156"/>
        <v>0</v>
      </c>
      <c r="AX616" s="258">
        <f t="shared" si="2156"/>
        <v>0</v>
      </c>
      <c r="AY616" s="258">
        <f t="shared" si="2156"/>
        <v>0</v>
      </c>
      <c r="AZ616" s="50"/>
      <c r="BA616" s="268"/>
      <c r="BB616" s="48"/>
      <c r="BC616" s="94"/>
      <c r="BD616" s="95"/>
      <c r="BE616" s="96"/>
      <c r="BF616" s="316" t="s">
        <v>249</v>
      </c>
      <c r="BG616" s="257">
        <f t="shared" ref="BG616:BR616" si="2157">IF(BG614=0,0,BG615/BG614)</f>
        <v>0</v>
      </c>
      <c r="BH616" s="257">
        <f t="shared" si="2157"/>
        <v>0</v>
      </c>
      <c r="BI616" s="257">
        <f t="shared" si="2157"/>
        <v>0</v>
      </c>
      <c r="BJ616" s="257">
        <f t="shared" si="2157"/>
        <v>0</v>
      </c>
      <c r="BK616" s="257">
        <f t="shared" si="2157"/>
        <v>0</v>
      </c>
      <c r="BL616" s="257">
        <f t="shared" si="2157"/>
        <v>0</v>
      </c>
      <c r="BM616" s="257">
        <f t="shared" si="2157"/>
        <v>0</v>
      </c>
      <c r="BN616" s="257">
        <f t="shared" si="2157"/>
        <v>0</v>
      </c>
      <c r="BO616" s="258">
        <f t="shared" si="2157"/>
        <v>0</v>
      </c>
      <c r="BP616" s="258">
        <f t="shared" si="2157"/>
        <v>0</v>
      </c>
      <c r="BQ616" s="258">
        <f t="shared" si="2157"/>
        <v>0</v>
      </c>
      <c r="BR616" s="258">
        <f t="shared" si="2157"/>
        <v>0</v>
      </c>
      <c r="BS616" s="50"/>
      <c r="BT616" s="94"/>
      <c r="BU616" s="95"/>
      <c r="BV616" s="96"/>
      <c r="BW616" s="316" t="s">
        <v>249</v>
      </c>
      <c r="BX616" s="257">
        <f t="shared" ref="BX616:CI616" si="2158">IF(BX614=0,0,BX615/BX614)</f>
        <v>0</v>
      </c>
      <c r="BY616" s="257">
        <f t="shared" si="2158"/>
        <v>0</v>
      </c>
      <c r="BZ616" s="257">
        <f t="shared" si="2158"/>
        <v>0</v>
      </c>
      <c r="CA616" s="257">
        <f t="shared" si="2158"/>
        <v>0</v>
      </c>
      <c r="CB616" s="257">
        <f t="shared" si="2158"/>
        <v>0</v>
      </c>
      <c r="CC616" s="257">
        <f t="shared" si="2158"/>
        <v>0</v>
      </c>
      <c r="CD616" s="257">
        <f t="shared" si="2158"/>
        <v>0</v>
      </c>
      <c r="CE616" s="257">
        <f t="shared" si="2158"/>
        <v>0</v>
      </c>
      <c r="CF616" s="258">
        <f t="shared" si="2158"/>
        <v>0</v>
      </c>
      <c r="CG616" s="258">
        <f t="shared" si="2158"/>
        <v>0</v>
      </c>
      <c r="CH616" s="258">
        <f t="shared" si="2158"/>
        <v>0</v>
      </c>
      <c r="CI616" s="258">
        <f t="shared" si="2158"/>
        <v>0</v>
      </c>
      <c r="CJ616" s="50"/>
      <c r="CK616" s="94"/>
      <c r="CL616" s="95"/>
      <c r="CM616" s="96"/>
      <c r="CN616" s="316" t="s">
        <v>249</v>
      </c>
      <c r="CO616" s="257">
        <f t="shared" ref="CO616:CZ616" si="2159">IF(CO614=0,0,CO615/CO614)</f>
        <v>0</v>
      </c>
      <c r="CP616" s="257">
        <f t="shared" si="2159"/>
        <v>0</v>
      </c>
      <c r="CQ616" s="257">
        <f t="shared" si="2159"/>
        <v>0</v>
      </c>
      <c r="CR616" s="257">
        <f t="shared" si="2159"/>
        <v>0</v>
      </c>
      <c r="CS616" s="257">
        <f t="shared" si="2159"/>
        <v>0</v>
      </c>
      <c r="CT616" s="257">
        <f t="shared" si="2159"/>
        <v>0</v>
      </c>
      <c r="CU616" s="257">
        <f t="shared" si="2159"/>
        <v>0</v>
      </c>
      <c r="CV616" s="257">
        <f t="shared" si="2159"/>
        <v>0</v>
      </c>
      <c r="CW616" s="258">
        <f t="shared" si="2159"/>
        <v>0</v>
      </c>
      <c r="CX616" s="258">
        <f t="shared" si="2159"/>
        <v>0</v>
      </c>
      <c r="CY616" s="258">
        <f t="shared" si="2159"/>
        <v>0</v>
      </c>
      <c r="CZ616" s="258">
        <f t="shared" si="2159"/>
        <v>0</v>
      </c>
      <c r="DA616" s="50"/>
      <c r="DB616" s="94"/>
      <c r="DC616" s="95"/>
      <c r="DD616" s="96"/>
      <c r="DE616" s="316" t="s">
        <v>249</v>
      </c>
      <c r="DF616" s="257">
        <f t="shared" ref="DF616" si="2160">IF(DF614=0,0,DF615/DF614)</f>
        <v>0</v>
      </c>
      <c r="DG616" s="50"/>
    </row>
    <row r="617" spans="1:111" s="14" customFormat="1" ht="15" customHeight="1">
      <c r="A617" s="50"/>
      <c r="B617" s="94"/>
      <c r="C617" s="95" t="s">
        <v>67</v>
      </c>
      <c r="D617" s="96"/>
      <c r="E617" s="316" t="s">
        <v>22</v>
      </c>
      <c r="F617" s="69"/>
      <c r="G617" s="86"/>
      <c r="H617" s="81"/>
      <c r="I617" s="86"/>
      <c r="J617" s="81"/>
      <c r="K617" s="86"/>
      <c r="L617" s="81"/>
      <c r="M617" s="77"/>
      <c r="N617" s="66"/>
      <c r="O617" s="74"/>
      <c r="P617" s="66"/>
      <c r="Q617" s="74"/>
      <c r="R617" s="50"/>
      <c r="S617" s="94"/>
      <c r="T617" s="95" t="s">
        <v>67</v>
      </c>
      <c r="U617" s="96"/>
      <c r="V617" s="316" t="s">
        <v>22</v>
      </c>
      <c r="W617" s="69"/>
      <c r="X617" s="86"/>
      <c r="Y617" s="81"/>
      <c r="Z617" s="86"/>
      <c r="AA617" s="81"/>
      <c r="AB617" s="86"/>
      <c r="AC617" s="81"/>
      <c r="AD617" s="77"/>
      <c r="AE617" s="66"/>
      <c r="AF617" s="74"/>
      <c r="AG617" s="66"/>
      <c r="AH617" s="74"/>
      <c r="AI617" s="50"/>
      <c r="AJ617" s="94"/>
      <c r="AK617" s="95" t="s">
        <v>67</v>
      </c>
      <c r="AL617" s="96"/>
      <c r="AM617" s="316" t="s">
        <v>22</v>
      </c>
      <c r="AN617" s="257"/>
      <c r="AO617" s="343"/>
      <c r="AP617" s="343"/>
      <c r="AQ617" s="343"/>
      <c r="AR617" s="343"/>
      <c r="AS617" s="343"/>
      <c r="AT617" s="343"/>
      <c r="AU617" s="257"/>
      <c r="AV617" s="346"/>
      <c r="AW617" s="346"/>
      <c r="AX617" s="346"/>
      <c r="AY617" s="346"/>
      <c r="AZ617" s="50"/>
      <c r="BA617" s="268"/>
      <c r="BB617" s="48"/>
      <c r="BC617" s="94"/>
      <c r="BD617" s="95" t="s">
        <v>67</v>
      </c>
      <c r="BE617" s="96"/>
      <c r="BF617" s="316" t="s">
        <v>22</v>
      </c>
      <c r="BG617" s="257">
        <f t="shared" ref="BG617:BG618" si="2161">F617</f>
        <v>0</v>
      </c>
      <c r="BH617" s="343">
        <f>G617+BG617</f>
        <v>0</v>
      </c>
      <c r="BI617" s="343">
        <f>H617+BH617</f>
        <v>0</v>
      </c>
      <c r="BJ617" s="343">
        <f>I617+BI617</f>
        <v>0</v>
      </c>
      <c r="BK617" s="343">
        <f>J617+BJ617</f>
        <v>0</v>
      </c>
      <c r="BL617" s="343">
        <f>K617+BK617</f>
        <v>0</v>
      </c>
      <c r="BM617" s="343">
        <f>L617+BL617</f>
        <v>0</v>
      </c>
      <c r="BN617" s="257">
        <f>M617+BM617</f>
        <v>0</v>
      </c>
      <c r="BO617" s="346">
        <f>N617+BN617</f>
        <v>0</v>
      </c>
      <c r="BP617" s="346">
        <f>O617+BO617</f>
        <v>0</v>
      </c>
      <c r="BQ617" s="346">
        <f>P617+BP617</f>
        <v>0</v>
      </c>
      <c r="BR617" s="346">
        <f>Q617+BQ617</f>
        <v>0</v>
      </c>
      <c r="BS617" s="50"/>
      <c r="BT617" s="94"/>
      <c r="BU617" s="95" t="s">
        <v>67</v>
      </c>
      <c r="BV617" s="96"/>
      <c r="BW617" s="316" t="s">
        <v>22</v>
      </c>
      <c r="BX617" s="257">
        <f t="shared" ref="BX617:BX618" si="2162">W617</f>
        <v>0</v>
      </c>
      <c r="BY617" s="343">
        <f>X617+BX617</f>
        <v>0</v>
      </c>
      <c r="BZ617" s="343">
        <f>Y617+BY617</f>
        <v>0</v>
      </c>
      <c r="CA617" s="343">
        <f>Z617+BZ617</f>
        <v>0</v>
      </c>
      <c r="CB617" s="343">
        <f>AA617+CA617</f>
        <v>0</v>
      </c>
      <c r="CC617" s="343">
        <f>AB617+CB617</f>
        <v>0</v>
      </c>
      <c r="CD617" s="343">
        <f>AC617+CC617</f>
        <v>0</v>
      </c>
      <c r="CE617" s="257">
        <f>AD617+CD617</f>
        <v>0</v>
      </c>
      <c r="CF617" s="346">
        <f>AE617+CE617</f>
        <v>0</v>
      </c>
      <c r="CG617" s="346">
        <f>AF617+CF617</f>
        <v>0</v>
      </c>
      <c r="CH617" s="346">
        <f>AG617+CG617</f>
        <v>0</v>
      </c>
      <c r="CI617" s="346">
        <f>AH617+CH617</f>
        <v>0</v>
      </c>
      <c r="CJ617" s="50"/>
      <c r="CK617" s="94"/>
      <c r="CL617" s="95" t="s">
        <v>67</v>
      </c>
      <c r="CM617" s="96"/>
      <c r="CN617" s="316" t="s">
        <v>22</v>
      </c>
      <c r="CO617" s="257">
        <f t="shared" ref="CO617:CO618" si="2163">AN617</f>
        <v>0</v>
      </c>
      <c r="CP617" s="343">
        <f>AO617+CO617</f>
        <v>0</v>
      </c>
      <c r="CQ617" s="343">
        <f>AP617+CP617</f>
        <v>0</v>
      </c>
      <c r="CR617" s="343">
        <f>AQ617+CQ617</f>
        <v>0</v>
      </c>
      <c r="CS617" s="343">
        <f>AR617+CR617</f>
        <v>0</v>
      </c>
      <c r="CT617" s="343">
        <f>AS617+CS617</f>
        <v>0</v>
      </c>
      <c r="CU617" s="343">
        <f>AT617+CT617</f>
        <v>0</v>
      </c>
      <c r="CV617" s="257">
        <f>AU617+CU617</f>
        <v>0</v>
      </c>
      <c r="CW617" s="346">
        <f>AV617+CV617</f>
        <v>0</v>
      </c>
      <c r="CX617" s="346">
        <f>AW617+CW617</f>
        <v>0</v>
      </c>
      <c r="CY617" s="346">
        <f>AX617+CX617</f>
        <v>0</v>
      </c>
      <c r="CZ617" s="346">
        <f>AY617+CY617</f>
        <v>0</v>
      </c>
      <c r="DA617" s="50"/>
      <c r="DB617" s="94"/>
      <c r="DC617" s="95" t="s">
        <v>67</v>
      </c>
      <c r="DD617" s="96"/>
      <c r="DE617" s="316" t="s">
        <v>22</v>
      </c>
      <c r="DF617" s="257"/>
      <c r="DG617" s="50"/>
    </row>
    <row r="618" spans="1:111" s="14" customFormat="1" ht="15" customHeight="1">
      <c r="A618" s="50"/>
      <c r="B618" s="94"/>
      <c r="C618" s="95"/>
      <c r="D618" s="96"/>
      <c r="E618" s="316" t="s">
        <v>140</v>
      </c>
      <c r="F618" s="69"/>
      <c r="G618" s="86"/>
      <c r="H618" s="81"/>
      <c r="I618" s="86"/>
      <c r="J618" s="81"/>
      <c r="K618" s="86"/>
      <c r="L618" s="81"/>
      <c r="M618" s="77"/>
      <c r="N618" s="66"/>
      <c r="O618" s="74"/>
      <c r="P618" s="66"/>
      <c r="Q618" s="74"/>
      <c r="R618" s="50"/>
      <c r="S618" s="94"/>
      <c r="T618" s="95"/>
      <c r="U618" s="96"/>
      <c r="V618" s="316" t="s">
        <v>140</v>
      </c>
      <c r="W618" s="69"/>
      <c r="X618" s="86"/>
      <c r="Y618" s="81"/>
      <c r="Z618" s="86"/>
      <c r="AA618" s="81"/>
      <c r="AB618" s="86"/>
      <c r="AC618" s="81"/>
      <c r="AD618" s="77"/>
      <c r="AE618" s="66"/>
      <c r="AF618" s="74"/>
      <c r="AG618" s="66"/>
      <c r="AH618" s="74"/>
      <c r="AI618" s="50"/>
      <c r="AJ618" s="94"/>
      <c r="AK618" s="95"/>
      <c r="AL618" s="96"/>
      <c r="AM618" s="316" t="s">
        <v>140</v>
      </c>
      <c r="AN618" s="257"/>
      <c r="AO618" s="343"/>
      <c r="AP618" s="343"/>
      <c r="AQ618" s="343"/>
      <c r="AR618" s="343"/>
      <c r="AS618" s="343"/>
      <c r="AT618" s="343"/>
      <c r="AU618" s="257"/>
      <c r="AV618" s="346"/>
      <c r="AW618" s="346"/>
      <c r="AX618" s="346"/>
      <c r="AY618" s="346"/>
      <c r="AZ618" s="50"/>
      <c r="BA618" s="268"/>
      <c r="BB618" s="48"/>
      <c r="BC618" s="94"/>
      <c r="BD618" s="95"/>
      <c r="BE618" s="96"/>
      <c r="BF618" s="316" t="s">
        <v>140</v>
      </c>
      <c r="BG618" s="257">
        <f t="shared" si="2161"/>
        <v>0</v>
      </c>
      <c r="BH618" s="343">
        <f>G618+BG618</f>
        <v>0</v>
      </c>
      <c r="BI618" s="343">
        <f>H618+BH618</f>
        <v>0</v>
      </c>
      <c r="BJ618" s="343">
        <f>I618+BI618</f>
        <v>0</v>
      </c>
      <c r="BK618" s="343">
        <f>J618+BJ618</f>
        <v>0</v>
      </c>
      <c r="BL618" s="343">
        <f>K618+BK618</f>
        <v>0</v>
      </c>
      <c r="BM618" s="343">
        <f>L618+BL618</f>
        <v>0</v>
      </c>
      <c r="BN618" s="257">
        <f>M618+BM618</f>
        <v>0</v>
      </c>
      <c r="BO618" s="346">
        <f>N618+BN618</f>
        <v>0</v>
      </c>
      <c r="BP618" s="346">
        <f>O618+BO618</f>
        <v>0</v>
      </c>
      <c r="BQ618" s="346">
        <f>P618+BP618</f>
        <v>0</v>
      </c>
      <c r="BR618" s="346">
        <f>Q618+BQ618</f>
        <v>0</v>
      </c>
      <c r="BS618" s="50"/>
      <c r="BT618" s="94"/>
      <c r="BU618" s="95"/>
      <c r="BV618" s="96"/>
      <c r="BW618" s="316" t="s">
        <v>140</v>
      </c>
      <c r="BX618" s="257">
        <f t="shared" si="2162"/>
        <v>0</v>
      </c>
      <c r="BY618" s="343">
        <f>X618+BX618</f>
        <v>0</v>
      </c>
      <c r="BZ618" s="343">
        <f>Y618+BY618</f>
        <v>0</v>
      </c>
      <c r="CA618" s="343">
        <f>Z618+BZ618</f>
        <v>0</v>
      </c>
      <c r="CB618" s="343">
        <f>AA618+CA618</f>
        <v>0</v>
      </c>
      <c r="CC618" s="343">
        <f>AB618+CB618</f>
        <v>0</v>
      </c>
      <c r="CD618" s="343">
        <f>AC618+CC618</f>
        <v>0</v>
      </c>
      <c r="CE618" s="257">
        <f>AD618+CD618</f>
        <v>0</v>
      </c>
      <c r="CF618" s="346">
        <f>AE618+CE618</f>
        <v>0</v>
      </c>
      <c r="CG618" s="346">
        <f>AF618+CF618</f>
        <v>0</v>
      </c>
      <c r="CH618" s="346">
        <f>AG618+CG618</f>
        <v>0</v>
      </c>
      <c r="CI618" s="346">
        <f>AH618+CH618</f>
        <v>0</v>
      </c>
      <c r="CJ618" s="50"/>
      <c r="CK618" s="94"/>
      <c r="CL618" s="95"/>
      <c r="CM618" s="96"/>
      <c r="CN618" s="316" t="s">
        <v>140</v>
      </c>
      <c r="CO618" s="257">
        <f t="shared" si="2163"/>
        <v>0</v>
      </c>
      <c r="CP618" s="343">
        <f>AO618+CO618</f>
        <v>0</v>
      </c>
      <c r="CQ618" s="343">
        <f>AP618+CP618</f>
        <v>0</v>
      </c>
      <c r="CR618" s="343">
        <f>AQ618+CQ618</f>
        <v>0</v>
      </c>
      <c r="CS618" s="343">
        <f>AR618+CR618</f>
        <v>0</v>
      </c>
      <c r="CT618" s="343">
        <f>AS618+CS618</f>
        <v>0</v>
      </c>
      <c r="CU618" s="343">
        <f>AT618+CT618</f>
        <v>0</v>
      </c>
      <c r="CV618" s="257">
        <f>AU618+CU618</f>
        <v>0</v>
      </c>
      <c r="CW618" s="346">
        <f>AV618+CV618</f>
        <v>0</v>
      </c>
      <c r="CX618" s="346">
        <f>AW618+CW618</f>
        <v>0</v>
      </c>
      <c r="CY618" s="346">
        <f>AX618+CX618</f>
        <v>0</v>
      </c>
      <c r="CZ618" s="346">
        <f>AY618+CY618</f>
        <v>0</v>
      </c>
      <c r="DA618" s="50"/>
      <c r="DB618" s="94"/>
      <c r="DC618" s="95"/>
      <c r="DD618" s="96"/>
      <c r="DE618" s="316" t="s">
        <v>140</v>
      </c>
      <c r="DF618" s="257"/>
      <c r="DG618" s="50"/>
    </row>
    <row r="619" spans="1:111" s="14" customFormat="1" ht="15" customHeight="1">
      <c r="A619" s="50"/>
      <c r="B619" s="94"/>
      <c r="C619" s="95"/>
      <c r="D619" s="96"/>
      <c r="E619" s="316" t="s">
        <v>249</v>
      </c>
      <c r="F619" s="69">
        <f t="shared" si="2118"/>
        <v>0</v>
      </c>
      <c r="G619" s="86">
        <f t="shared" si="2118"/>
        <v>0</v>
      </c>
      <c r="H619" s="81">
        <f t="shared" si="2118"/>
        <v>0</v>
      </c>
      <c r="I619" s="86">
        <f t="shared" si="2118"/>
        <v>0</v>
      </c>
      <c r="J619" s="81">
        <f t="shared" si="2118"/>
        <v>0</v>
      </c>
      <c r="K619" s="86">
        <f t="shared" si="2118"/>
        <v>0</v>
      </c>
      <c r="L619" s="81">
        <f t="shared" si="2118"/>
        <v>0</v>
      </c>
      <c r="M619" s="77">
        <f t="shared" si="2118"/>
        <v>0</v>
      </c>
      <c r="N619" s="66">
        <f t="shared" si="2118"/>
        <v>0</v>
      </c>
      <c r="O619" s="74">
        <f t="shared" si="2118"/>
        <v>0</v>
      </c>
      <c r="P619" s="66">
        <f t="shared" si="2118"/>
        <v>0</v>
      </c>
      <c r="Q619" s="74">
        <f t="shared" si="2118"/>
        <v>0</v>
      </c>
      <c r="R619" s="50"/>
      <c r="S619" s="94"/>
      <c r="T619" s="95"/>
      <c r="U619" s="96"/>
      <c r="V619" s="316" t="s">
        <v>249</v>
      </c>
      <c r="W619" s="69">
        <f t="shared" ref="W619:AH619" si="2164">IF(W617=0,0,W618/W617)</f>
        <v>0</v>
      </c>
      <c r="X619" s="86">
        <f t="shared" si="2164"/>
        <v>0</v>
      </c>
      <c r="Y619" s="81">
        <f t="shared" si="2164"/>
        <v>0</v>
      </c>
      <c r="Z619" s="86">
        <f t="shared" si="2164"/>
        <v>0</v>
      </c>
      <c r="AA619" s="81">
        <f t="shared" si="2164"/>
        <v>0</v>
      </c>
      <c r="AB619" s="86">
        <f t="shared" si="2164"/>
        <v>0</v>
      </c>
      <c r="AC619" s="81">
        <f t="shared" si="2164"/>
        <v>0</v>
      </c>
      <c r="AD619" s="77">
        <f t="shared" si="2164"/>
        <v>0</v>
      </c>
      <c r="AE619" s="66">
        <f t="shared" si="2164"/>
        <v>0</v>
      </c>
      <c r="AF619" s="74">
        <f t="shared" si="2164"/>
        <v>0</v>
      </c>
      <c r="AG619" s="66">
        <f t="shared" si="2164"/>
        <v>0</v>
      </c>
      <c r="AH619" s="74">
        <f t="shared" si="2164"/>
        <v>0</v>
      </c>
      <c r="AI619" s="50"/>
      <c r="AJ619" s="94"/>
      <c r="AK619" s="95"/>
      <c r="AL619" s="96"/>
      <c r="AM619" s="316" t="s">
        <v>249</v>
      </c>
      <c r="AN619" s="257">
        <f t="shared" ref="AN619:AY619" si="2165">IF(AN617=0,0,AN618/AN617)</f>
        <v>0</v>
      </c>
      <c r="AO619" s="343">
        <f t="shared" si="2165"/>
        <v>0</v>
      </c>
      <c r="AP619" s="343">
        <f t="shared" si="2165"/>
        <v>0</v>
      </c>
      <c r="AQ619" s="343">
        <f t="shared" si="2165"/>
        <v>0</v>
      </c>
      <c r="AR619" s="343">
        <f t="shared" si="2165"/>
        <v>0</v>
      </c>
      <c r="AS619" s="343">
        <f t="shared" si="2165"/>
        <v>0</v>
      </c>
      <c r="AT619" s="343">
        <f t="shared" si="2165"/>
        <v>0</v>
      </c>
      <c r="AU619" s="257">
        <f t="shared" si="2165"/>
        <v>0</v>
      </c>
      <c r="AV619" s="346">
        <f t="shared" si="2165"/>
        <v>0</v>
      </c>
      <c r="AW619" s="346">
        <f t="shared" si="2165"/>
        <v>0</v>
      </c>
      <c r="AX619" s="346">
        <f t="shared" si="2165"/>
        <v>0</v>
      </c>
      <c r="AY619" s="346">
        <f t="shared" si="2165"/>
        <v>0</v>
      </c>
      <c r="AZ619" s="50"/>
      <c r="BA619" s="268"/>
      <c r="BB619" s="48"/>
      <c r="BC619" s="94"/>
      <c r="BD619" s="95"/>
      <c r="BE619" s="96"/>
      <c r="BF619" s="316" t="s">
        <v>249</v>
      </c>
      <c r="BG619" s="257">
        <f t="shared" ref="BG619:BR619" si="2166">IF(BG617=0,0,BG618/BG617)</f>
        <v>0</v>
      </c>
      <c r="BH619" s="343">
        <f t="shared" si="2166"/>
        <v>0</v>
      </c>
      <c r="BI619" s="343">
        <f t="shared" si="2166"/>
        <v>0</v>
      </c>
      <c r="BJ619" s="343">
        <f t="shared" si="2166"/>
        <v>0</v>
      </c>
      <c r="BK619" s="343">
        <f t="shared" si="2166"/>
        <v>0</v>
      </c>
      <c r="BL619" s="343">
        <f t="shared" si="2166"/>
        <v>0</v>
      </c>
      <c r="BM619" s="343">
        <f t="shared" si="2166"/>
        <v>0</v>
      </c>
      <c r="BN619" s="257">
        <f t="shared" si="2166"/>
        <v>0</v>
      </c>
      <c r="BO619" s="346">
        <f t="shared" si="2166"/>
        <v>0</v>
      </c>
      <c r="BP619" s="346">
        <f t="shared" si="2166"/>
        <v>0</v>
      </c>
      <c r="BQ619" s="346">
        <f t="shared" si="2166"/>
        <v>0</v>
      </c>
      <c r="BR619" s="346">
        <f t="shared" si="2166"/>
        <v>0</v>
      </c>
      <c r="BS619" s="50"/>
      <c r="BT619" s="94"/>
      <c r="BU619" s="95"/>
      <c r="BV619" s="96"/>
      <c r="BW619" s="316" t="s">
        <v>249</v>
      </c>
      <c r="BX619" s="257">
        <f t="shared" ref="BX619:CI619" si="2167">IF(BX617=0,0,BX618/BX617)</f>
        <v>0</v>
      </c>
      <c r="BY619" s="343">
        <f t="shared" si="2167"/>
        <v>0</v>
      </c>
      <c r="BZ619" s="343">
        <f t="shared" si="2167"/>
        <v>0</v>
      </c>
      <c r="CA619" s="343">
        <f t="shared" si="2167"/>
        <v>0</v>
      </c>
      <c r="CB619" s="343">
        <f t="shared" si="2167"/>
        <v>0</v>
      </c>
      <c r="CC619" s="343">
        <f t="shared" si="2167"/>
        <v>0</v>
      </c>
      <c r="CD619" s="343">
        <f t="shared" si="2167"/>
        <v>0</v>
      </c>
      <c r="CE619" s="257">
        <f t="shared" si="2167"/>
        <v>0</v>
      </c>
      <c r="CF619" s="346">
        <f t="shared" si="2167"/>
        <v>0</v>
      </c>
      <c r="CG619" s="346">
        <f t="shared" si="2167"/>
        <v>0</v>
      </c>
      <c r="CH619" s="346">
        <f t="shared" si="2167"/>
        <v>0</v>
      </c>
      <c r="CI619" s="346">
        <f t="shared" si="2167"/>
        <v>0</v>
      </c>
      <c r="CJ619" s="50"/>
      <c r="CK619" s="94"/>
      <c r="CL619" s="95"/>
      <c r="CM619" s="96"/>
      <c r="CN619" s="316" t="s">
        <v>249</v>
      </c>
      <c r="CO619" s="257">
        <f t="shared" ref="CO619:CZ619" si="2168">IF(CO617=0,0,CO618/CO617)</f>
        <v>0</v>
      </c>
      <c r="CP619" s="343">
        <f t="shared" si="2168"/>
        <v>0</v>
      </c>
      <c r="CQ619" s="343">
        <f t="shared" si="2168"/>
        <v>0</v>
      </c>
      <c r="CR619" s="343">
        <f t="shared" si="2168"/>
        <v>0</v>
      </c>
      <c r="CS619" s="343">
        <f t="shared" si="2168"/>
        <v>0</v>
      </c>
      <c r="CT619" s="343">
        <f t="shared" si="2168"/>
        <v>0</v>
      </c>
      <c r="CU619" s="343">
        <f t="shared" si="2168"/>
        <v>0</v>
      </c>
      <c r="CV619" s="257">
        <f t="shared" si="2168"/>
        <v>0</v>
      </c>
      <c r="CW619" s="346">
        <f t="shared" si="2168"/>
        <v>0</v>
      </c>
      <c r="CX619" s="346">
        <f t="shared" si="2168"/>
        <v>0</v>
      </c>
      <c r="CY619" s="346">
        <f t="shared" si="2168"/>
        <v>0</v>
      </c>
      <c r="CZ619" s="346">
        <f t="shared" si="2168"/>
        <v>0</v>
      </c>
      <c r="DA619" s="50"/>
      <c r="DB619" s="94"/>
      <c r="DC619" s="95"/>
      <c r="DD619" s="96"/>
      <c r="DE619" s="316" t="s">
        <v>249</v>
      </c>
      <c r="DF619" s="257">
        <f t="shared" ref="DF619" si="2169">IF(DF617=0,0,DF618/DF617)</f>
        <v>0</v>
      </c>
      <c r="DG619" s="50"/>
    </row>
    <row r="620" spans="1:111" s="14" customFormat="1" ht="15" customHeight="1">
      <c r="A620" s="50"/>
      <c r="B620" s="94"/>
      <c r="C620" s="95" t="s">
        <v>68</v>
      </c>
      <c r="D620" s="96"/>
      <c r="E620" s="316" t="s">
        <v>22</v>
      </c>
      <c r="F620" s="69"/>
      <c r="G620" s="77"/>
      <c r="H620" s="69"/>
      <c r="I620" s="77"/>
      <c r="J620" s="69"/>
      <c r="K620" s="77"/>
      <c r="L620" s="69"/>
      <c r="M620" s="77"/>
      <c r="N620" s="67"/>
      <c r="O620" s="75"/>
      <c r="P620" s="67"/>
      <c r="Q620" s="75"/>
      <c r="R620" s="50"/>
      <c r="S620" s="94"/>
      <c r="T620" s="95" t="s">
        <v>68</v>
      </c>
      <c r="U620" s="96"/>
      <c r="V620" s="316" t="s">
        <v>22</v>
      </c>
      <c r="W620" s="69"/>
      <c r="X620" s="77"/>
      <c r="Y620" s="69"/>
      <c r="Z620" s="77"/>
      <c r="AA620" s="69"/>
      <c r="AB620" s="77"/>
      <c r="AC620" s="69"/>
      <c r="AD620" s="77"/>
      <c r="AE620" s="67"/>
      <c r="AF620" s="75"/>
      <c r="AG620" s="67"/>
      <c r="AH620" s="75"/>
      <c r="AI620" s="50"/>
      <c r="AJ620" s="94"/>
      <c r="AK620" s="95" t="s">
        <v>68</v>
      </c>
      <c r="AL620" s="96"/>
      <c r="AM620" s="316" t="s">
        <v>22</v>
      </c>
      <c r="AN620" s="257"/>
      <c r="AO620" s="257"/>
      <c r="AP620" s="257"/>
      <c r="AQ620" s="257"/>
      <c r="AR620" s="257"/>
      <c r="AS620" s="257"/>
      <c r="AT620" s="257"/>
      <c r="AU620" s="257"/>
      <c r="AV620" s="258"/>
      <c r="AW620" s="258"/>
      <c r="AX620" s="258"/>
      <c r="AY620" s="258"/>
      <c r="AZ620" s="50"/>
      <c r="BA620" s="268"/>
      <c r="BB620" s="48"/>
      <c r="BC620" s="94"/>
      <c r="BD620" s="95" t="s">
        <v>68</v>
      </c>
      <c r="BE620" s="96"/>
      <c r="BF620" s="316" t="s">
        <v>22</v>
      </c>
      <c r="BG620" s="257">
        <f t="shared" ref="BG620:BG621" si="2170">F620</f>
        <v>0</v>
      </c>
      <c r="BH620" s="257">
        <f>G620+BG620</f>
        <v>0</v>
      </c>
      <c r="BI620" s="257">
        <f>H620+BH620</f>
        <v>0</v>
      </c>
      <c r="BJ620" s="257">
        <f>I620+BI620</f>
        <v>0</v>
      </c>
      <c r="BK620" s="257">
        <f>J620+BJ620</f>
        <v>0</v>
      </c>
      <c r="BL620" s="257">
        <f>K620+BK620</f>
        <v>0</v>
      </c>
      <c r="BM620" s="257">
        <f>L620+BL620</f>
        <v>0</v>
      </c>
      <c r="BN620" s="257">
        <f>M620+BM620</f>
        <v>0</v>
      </c>
      <c r="BO620" s="258">
        <f>N620+BN620</f>
        <v>0</v>
      </c>
      <c r="BP620" s="258">
        <f>O620+BO620</f>
        <v>0</v>
      </c>
      <c r="BQ620" s="258">
        <f>P620+BP620</f>
        <v>0</v>
      </c>
      <c r="BR620" s="258">
        <f>Q620+BQ620</f>
        <v>0</v>
      </c>
      <c r="BS620" s="50"/>
      <c r="BT620" s="94"/>
      <c r="BU620" s="95" t="s">
        <v>68</v>
      </c>
      <c r="BV620" s="96"/>
      <c r="BW620" s="316" t="s">
        <v>22</v>
      </c>
      <c r="BX620" s="257">
        <f t="shared" ref="BX620:BX621" si="2171">W620</f>
        <v>0</v>
      </c>
      <c r="BY620" s="257">
        <f>X620+BX620</f>
        <v>0</v>
      </c>
      <c r="BZ620" s="257">
        <f>Y620+BY620</f>
        <v>0</v>
      </c>
      <c r="CA620" s="257">
        <f>Z620+BZ620</f>
        <v>0</v>
      </c>
      <c r="CB620" s="257">
        <f>AA620+CA620</f>
        <v>0</v>
      </c>
      <c r="CC620" s="257">
        <f>AB620+CB620</f>
        <v>0</v>
      </c>
      <c r="CD620" s="257">
        <f>AC620+CC620</f>
        <v>0</v>
      </c>
      <c r="CE620" s="257">
        <f>AD620+CD620</f>
        <v>0</v>
      </c>
      <c r="CF620" s="258">
        <f>AE620+CE620</f>
        <v>0</v>
      </c>
      <c r="CG620" s="258">
        <f>AF620+CF620</f>
        <v>0</v>
      </c>
      <c r="CH620" s="258">
        <f>AG620+CG620</f>
        <v>0</v>
      </c>
      <c r="CI620" s="258">
        <f>AH620+CH620</f>
        <v>0</v>
      </c>
      <c r="CJ620" s="50"/>
      <c r="CK620" s="94"/>
      <c r="CL620" s="95" t="s">
        <v>68</v>
      </c>
      <c r="CM620" s="96"/>
      <c r="CN620" s="316" t="s">
        <v>22</v>
      </c>
      <c r="CO620" s="257">
        <f t="shared" ref="CO620:CO621" si="2172">AN620</f>
        <v>0</v>
      </c>
      <c r="CP620" s="257">
        <f>AO620+CO620</f>
        <v>0</v>
      </c>
      <c r="CQ620" s="257">
        <f>AP620+CP620</f>
        <v>0</v>
      </c>
      <c r="CR620" s="257">
        <f>AQ620+CQ620</f>
        <v>0</v>
      </c>
      <c r="CS620" s="257">
        <f>AR620+CR620</f>
        <v>0</v>
      </c>
      <c r="CT620" s="257">
        <f>AS620+CS620</f>
        <v>0</v>
      </c>
      <c r="CU620" s="257">
        <f>AT620+CT620</f>
        <v>0</v>
      </c>
      <c r="CV620" s="257">
        <f>AU620+CU620</f>
        <v>0</v>
      </c>
      <c r="CW620" s="258">
        <f>AV620+CV620</f>
        <v>0</v>
      </c>
      <c r="CX620" s="258">
        <f>AW620+CW620</f>
        <v>0</v>
      </c>
      <c r="CY620" s="258">
        <f>AX620+CX620</f>
        <v>0</v>
      </c>
      <c r="CZ620" s="258">
        <f>AY620+CY620</f>
        <v>0</v>
      </c>
      <c r="DA620" s="50"/>
      <c r="DB620" s="94"/>
      <c r="DC620" s="95" t="s">
        <v>68</v>
      </c>
      <c r="DD620" s="96"/>
      <c r="DE620" s="316" t="s">
        <v>22</v>
      </c>
      <c r="DF620" s="257"/>
      <c r="DG620" s="50"/>
    </row>
    <row r="621" spans="1:111" s="14" customFormat="1" ht="15" customHeight="1">
      <c r="A621" s="50"/>
      <c r="B621" s="94"/>
      <c r="C621" s="95"/>
      <c r="D621" s="96"/>
      <c r="E621" s="316" t="s">
        <v>140</v>
      </c>
      <c r="F621" s="69"/>
      <c r="G621" s="77"/>
      <c r="H621" s="69"/>
      <c r="I621" s="77"/>
      <c r="J621" s="69"/>
      <c r="K621" s="77"/>
      <c r="L621" s="69"/>
      <c r="M621" s="77"/>
      <c r="N621" s="67"/>
      <c r="O621" s="75"/>
      <c r="P621" s="67"/>
      <c r="Q621" s="75"/>
      <c r="R621" s="50"/>
      <c r="S621" s="94"/>
      <c r="T621" s="95"/>
      <c r="U621" s="96"/>
      <c r="V621" s="316" t="s">
        <v>140</v>
      </c>
      <c r="W621" s="69"/>
      <c r="X621" s="77"/>
      <c r="Y621" s="69"/>
      <c r="Z621" s="77"/>
      <c r="AA621" s="69"/>
      <c r="AB621" s="77"/>
      <c r="AC621" s="69"/>
      <c r="AD621" s="77"/>
      <c r="AE621" s="67"/>
      <c r="AF621" s="75"/>
      <c r="AG621" s="67"/>
      <c r="AH621" s="75"/>
      <c r="AI621" s="50"/>
      <c r="AJ621" s="94"/>
      <c r="AK621" s="95"/>
      <c r="AL621" s="96"/>
      <c r="AM621" s="316" t="s">
        <v>140</v>
      </c>
      <c r="AN621" s="257"/>
      <c r="AO621" s="257"/>
      <c r="AP621" s="257"/>
      <c r="AQ621" s="257"/>
      <c r="AR621" s="257"/>
      <c r="AS621" s="257"/>
      <c r="AT621" s="257"/>
      <c r="AU621" s="257"/>
      <c r="AV621" s="258"/>
      <c r="AW621" s="258"/>
      <c r="AX621" s="258"/>
      <c r="AY621" s="258"/>
      <c r="AZ621" s="50"/>
      <c r="BA621" s="268"/>
      <c r="BB621" s="48"/>
      <c r="BC621" s="94"/>
      <c r="BD621" s="95"/>
      <c r="BE621" s="96"/>
      <c r="BF621" s="316" t="s">
        <v>140</v>
      </c>
      <c r="BG621" s="257">
        <f t="shared" si="2170"/>
        <v>0</v>
      </c>
      <c r="BH621" s="257">
        <f>G621+BG621</f>
        <v>0</v>
      </c>
      <c r="BI621" s="257">
        <f>H621+BH621</f>
        <v>0</v>
      </c>
      <c r="BJ621" s="257">
        <f>I621+BI621</f>
        <v>0</v>
      </c>
      <c r="BK621" s="257">
        <f>J621+BJ621</f>
        <v>0</v>
      </c>
      <c r="BL621" s="257">
        <f>K621+BK621</f>
        <v>0</v>
      </c>
      <c r="BM621" s="257">
        <f>L621+BL621</f>
        <v>0</v>
      </c>
      <c r="BN621" s="257">
        <f>M621+BM621</f>
        <v>0</v>
      </c>
      <c r="BO621" s="258">
        <f>N621+BN621</f>
        <v>0</v>
      </c>
      <c r="BP621" s="258">
        <f>O621+BO621</f>
        <v>0</v>
      </c>
      <c r="BQ621" s="258">
        <f>P621+BP621</f>
        <v>0</v>
      </c>
      <c r="BR621" s="258">
        <f>Q621+BQ621</f>
        <v>0</v>
      </c>
      <c r="BS621" s="50"/>
      <c r="BT621" s="94"/>
      <c r="BU621" s="95"/>
      <c r="BV621" s="96"/>
      <c r="BW621" s="316" t="s">
        <v>140</v>
      </c>
      <c r="BX621" s="257">
        <f t="shared" si="2171"/>
        <v>0</v>
      </c>
      <c r="BY621" s="257">
        <f>X621+BX621</f>
        <v>0</v>
      </c>
      <c r="BZ621" s="257">
        <f>Y621+BY621</f>
        <v>0</v>
      </c>
      <c r="CA621" s="257">
        <f>Z621+BZ621</f>
        <v>0</v>
      </c>
      <c r="CB621" s="257">
        <f>AA621+CA621</f>
        <v>0</v>
      </c>
      <c r="CC621" s="257">
        <f>AB621+CB621</f>
        <v>0</v>
      </c>
      <c r="CD621" s="257">
        <f>AC621+CC621</f>
        <v>0</v>
      </c>
      <c r="CE621" s="257">
        <f>AD621+CD621</f>
        <v>0</v>
      </c>
      <c r="CF621" s="258">
        <f>AE621+CE621</f>
        <v>0</v>
      </c>
      <c r="CG621" s="258">
        <f>AF621+CF621</f>
        <v>0</v>
      </c>
      <c r="CH621" s="258">
        <f>AG621+CG621</f>
        <v>0</v>
      </c>
      <c r="CI621" s="258">
        <f>AH621+CH621</f>
        <v>0</v>
      </c>
      <c r="CJ621" s="50"/>
      <c r="CK621" s="94"/>
      <c r="CL621" s="95"/>
      <c r="CM621" s="96"/>
      <c r="CN621" s="316" t="s">
        <v>140</v>
      </c>
      <c r="CO621" s="257">
        <f t="shared" si="2172"/>
        <v>0</v>
      </c>
      <c r="CP621" s="257">
        <f>AO621+CO621</f>
        <v>0</v>
      </c>
      <c r="CQ621" s="257">
        <f>AP621+CP621</f>
        <v>0</v>
      </c>
      <c r="CR621" s="257">
        <f>AQ621+CQ621</f>
        <v>0</v>
      </c>
      <c r="CS621" s="257">
        <f>AR621+CR621</f>
        <v>0</v>
      </c>
      <c r="CT621" s="257">
        <f>AS621+CS621</f>
        <v>0</v>
      </c>
      <c r="CU621" s="257">
        <f>AT621+CT621</f>
        <v>0</v>
      </c>
      <c r="CV621" s="257">
        <f>AU621+CU621</f>
        <v>0</v>
      </c>
      <c r="CW621" s="258">
        <f>AV621+CV621</f>
        <v>0</v>
      </c>
      <c r="CX621" s="258">
        <f>AW621+CW621</f>
        <v>0</v>
      </c>
      <c r="CY621" s="258">
        <f>AX621+CX621</f>
        <v>0</v>
      </c>
      <c r="CZ621" s="258">
        <f>AY621+CY621</f>
        <v>0</v>
      </c>
      <c r="DA621" s="50"/>
      <c r="DB621" s="94"/>
      <c r="DC621" s="95"/>
      <c r="DD621" s="96"/>
      <c r="DE621" s="316" t="s">
        <v>140</v>
      </c>
      <c r="DF621" s="257"/>
      <c r="DG621" s="50"/>
    </row>
    <row r="622" spans="1:111" s="14" customFormat="1" ht="15" customHeight="1">
      <c r="A622" s="50"/>
      <c r="B622" s="94"/>
      <c r="C622" s="95"/>
      <c r="D622" s="96"/>
      <c r="E622" s="316" t="s">
        <v>249</v>
      </c>
      <c r="F622" s="69">
        <f t="shared" ref="F622:Q637" si="2173">IF(F620=0,0,F621/F620)</f>
        <v>0</v>
      </c>
      <c r="G622" s="77">
        <f t="shared" si="2173"/>
        <v>0</v>
      </c>
      <c r="H622" s="69">
        <f t="shared" si="2173"/>
        <v>0</v>
      </c>
      <c r="I622" s="77">
        <f t="shared" si="2173"/>
        <v>0</v>
      </c>
      <c r="J622" s="69">
        <f t="shared" si="2173"/>
        <v>0</v>
      </c>
      <c r="K622" s="77">
        <f t="shared" si="2173"/>
        <v>0</v>
      </c>
      <c r="L622" s="69">
        <f t="shared" si="2173"/>
        <v>0</v>
      </c>
      <c r="M622" s="77">
        <f t="shared" si="2173"/>
        <v>0</v>
      </c>
      <c r="N622" s="67">
        <f t="shared" si="2173"/>
        <v>0</v>
      </c>
      <c r="O622" s="75">
        <f t="shared" si="2173"/>
        <v>0</v>
      </c>
      <c r="P622" s="67">
        <f t="shared" si="2173"/>
        <v>0</v>
      </c>
      <c r="Q622" s="75">
        <f t="shared" si="2173"/>
        <v>0</v>
      </c>
      <c r="R622" s="50"/>
      <c r="S622" s="94"/>
      <c r="T622" s="95"/>
      <c r="U622" s="96"/>
      <c r="V622" s="316" t="s">
        <v>249</v>
      </c>
      <c r="W622" s="69">
        <f t="shared" ref="W622:AH622" si="2174">IF(W620=0,0,W621/W620)</f>
        <v>0</v>
      </c>
      <c r="X622" s="77">
        <f t="shared" si="2174"/>
        <v>0</v>
      </c>
      <c r="Y622" s="69">
        <f t="shared" si="2174"/>
        <v>0</v>
      </c>
      <c r="Z622" s="77">
        <f t="shared" si="2174"/>
        <v>0</v>
      </c>
      <c r="AA622" s="69">
        <f t="shared" si="2174"/>
        <v>0</v>
      </c>
      <c r="AB622" s="77">
        <f t="shared" si="2174"/>
        <v>0</v>
      </c>
      <c r="AC622" s="69">
        <f t="shared" si="2174"/>
        <v>0</v>
      </c>
      <c r="AD622" s="77">
        <f t="shared" si="2174"/>
        <v>0</v>
      </c>
      <c r="AE622" s="67">
        <f t="shared" si="2174"/>
        <v>0</v>
      </c>
      <c r="AF622" s="75">
        <f t="shared" si="2174"/>
        <v>0</v>
      </c>
      <c r="AG622" s="67">
        <f t="shared" si="2174"/>
        <v>0</v>
      </c>
      <c r="AH622" s="75">
        <f t="shared" si="2174"/>
        <v>0</v>
      </c>
      <c r="AI622" s="50"/>
      <c r="AJ622" s="94"/>
      <c r="AK622" s="95"/>
      <c r="AL622" s="96"/>
      <c r="AM622" s="316" t="s">
        <v>249</v>
      </c>
      <c r="AN622" s="257">
        <f t="shared" ref="AN622:AY622" si="2175">IF(AN620=0,0,AN621/AN620)</f>
        <v>0</v>
      </c>
      <c r="AO622" s="257">
        <f t="shared" si="2175"/>
        <v>0</v>
      </c>
      <c r="AP622" s="257">
        <f t="shared" si="2175"/>
        <v>0</v>
      </c>
      <c r="AQ622" s="257">
        <f t="shared" si="2175"/>
        <v>0</v>
      </c>
      <c r="AR622" s="257">
        <f t="shared" si="2175"/>
        <v>0</v>
      </c>
      <c r="AS622" s="257">
        <f t="shared" si="2175"/>
        <v>0</v>
      </c>
      <c r="AT622" s="257">
        <f t="shared" si="2175"/>
        <v>0</v>
      </c>
      <c r="AU622" s="257">
        <f t="shared" si="2175"/>
        <v>0</v>
      </c>
      <c r="AV622" s="258">
        <f t="shared" si="2175"/>
        <v>0</v>
      </c>
      <c r="AW622" s="258">
        <f t="shared" si="2175"/>
        <v>0</v>
      </c>
      <c r="AX622" s="258">
        <f t="shared" si="2175"/>
        <v>0</v>
      </c>
      <c r="AY622" s="258">
        <f t="shared" si="2175"/>
        <v>0</v>
      </c>
      <c r="AZ622" s="50"/>
      <c r="BA622" s="268"/>
      <c r="BB622" s="48"/>
      <c r="BC622" s="94"/>
      <c r="BD622" s="95"/>
      <c r="BE622" s="96"/>
      <c r="BF622" s="316" t="s">
        <v>249</v>
      </c>
      <c r="BG622" s="257">
        <f t="shared" ref="BG622:BR622" si="2176">IF(BG620=0,0,BG621/BG620)</f>
        <v>0</v>
      </c>
      <c r="BH622" s="257">
        <f t="shared" si="2176"/>
        <v>0</v>
      </c>
      <c r="BI622" s="257">
        <f t="shared" si="2176"/>
        <v>0</v>
      </c>
      <c r="BJ622" s="257">
        <f t="shared" si="2176"/>
        <v>0</v>
      </c>
      <c r="BK622" s="257">
        <f t="shared" si="2176"/>
        <v>0</v>
      </c>
      <c r="BL622" s="257">
        <f t="shared" si="2176"/>
        <v>0</v>
      </c>
      <c r="BM622" s="257">
        <f t="shared" si="2176"/>
        <v>0</v>
      </c>
      <c r="BN622" s="257">
        <f t="shared" si="2176"/>
        <v>0</v>
      </c>
      <c r="BO622" s="258">
        <f t="shared" si="2176"/>
        <v>0</v>
      </c>
      <c r="BP622" s="258">
        <f t="shared" si="2176"/>
        <v>0</v>
      </c>
      <c r="BQ622" s="258">
        <f t="shared" si="2176"/>
        <v>0</v>
      </c>
      <c r="BR622" s="258">
        <f t="shared" si="2176"/>
        <v>0</v>
      </c>
      <c r="BS622" s="50"/>
      <c r="BT622" s="94"/>
      <c r="BU622" s="95"/>
      <c r="BV622" s="96"/>
      <c r="BW622" s="316" t="s">
        <v>249</v>
      </c>
      <c r="BX622" s="257">
        <f t="shared" ref="BX622:CI622" si="2177">IF(BX620=0,0,BX621/BX620)</f>
        <v>0</v>
      </c>
      <c r="BY622" s="257">
        <f t="shared" si="2177"/>
        <v>0</v>
      </c>
      <c r="BZ622" s="257">
        <f t="shared" si="2177"/>
        <v>0</v>
      </c>
      <c r="CA622" s="257">
        <f t="shared" si="2177"/>
        <v>0</v>
      </c>
      <c r="CB622" s="257">
        <f t="shared" si="2177"/>
        <v>0</v>
      </c>
      <c r="CC622" s="257">
        <f t="shared" si="2177"/>
        <v>0</v>
      </c>
      <c r="CD622" s="257">
        <f t="shared" si="2177"/>
        <v>0</v>
      </c>
      <c r="CE622" s="257">
        <f t="shared" si="2177"/>
        <v>0</v>
      </c>
      <c r="CF622" s="258">
        <f t="shared" si="2177"/>
        <v>0</v>
      </c>
      <c r="CG622" s="258">
        <f t="shared" si="2177"/>
        <v>0</v>
      </c>
      <c r="CH622" s="258">
        <f t="shared" si="2177"/>
        <v>0</v>
      </c>
      <c r="CI622" s="258">
        <f t="shared" si="2177"/>
        <v>0</v>
      </c>
      <c r="CJ622" s="50"/>
      <c r="CK622" s="94"/>
      <c r="CL622" s="95"/>
      <c r="CM622" s="96"/>
      <c r="CN622" s="316" t="s">
        <v>249</v>
      </c>
      <c r="CO622" s="257">
        <f t="shared" ref="CO622:CZ622" si="2178">IF(CO620=0,0,CO621/CO620)</f>
        <v>0</v>
      </c>
      <c r="CP622" s="257">
        <f t="shared" si="2178"/>
        <v>0</v>
      </c>
      <c r="CQ622" s="257">
        <f t="shared" si="2178"/>
        <v>0</v>
      </c>
      <c r="CR622" s="257">
        <f t="shared" si="2178"/>
        <v>0</v>
      </c>
      <c r="CS622" s="257">
        <f t="shared" si="2178"/>
        <v>0</v>
      </c>
      <c r="CT622" s="257">
        <f t="shared" si="2178"/>
        <v>0</v>
      </c>
      <c r="CU622" s="257">
        <f t="shared" si="2178"/>
        <v>0</v>
      </c>
      <c r="CV622" s="257">
        <f t="shared" si="2178"/>
        <v>0</v>
      </c>
      <c r="CW622" s="258">
        <f t="shared" si="2178"/>
        <v>0</v>
      </c>
      <c r="CX622" s="258">
        <f t="shared" si="2178"/>
        <v>0</v>
      </c>
      <c r="CY622" s="258">
        <f t="shared" si="2178"/>
        <v>0</v>
      </c>
      <c r="CZ622" s="258">
        <f t="shared" si="2178"/>
        <v>0</v>
      </c>
      <c r="DA622" s="50"/>
      <c r="DB622" s="94"/>
      <c r="DC622" s="95"/>
      <c r="DD622" s="96"/>
      <c r="DE622" s="316" t="s">
        <v>249</v>
      </c>
      <c r="DF622" s="257">
        <f t="shared" ref="DF622" si="2179">IF(DF620=0,0,DF621/DF620)</f>
        <v>0</v>
      </c>
      <c r="DG622" s="50"/>
    </row>
    <row r="623" spans="1:111" s="14" customFormat="1" ht="15" customHeight="1">
      <c r="A623" s="50"/>
      <c r="B623" s="94"/>
      <c r="C623" s="95" t="s">
        <v>69</v>
      </c>
      <c r="D623" s="96"/>
      <c r="E623" s="316" t="s">
        <v>22</v>
      </c>
      <c r="F623" s="69"/>
      <c r="G623" s="86"/>
      <c r="H623" s="81"/>
      <c r="I623" s="86"/>
      <c r="J623" s="81"/>
      <c r="K623" s="86"/>
      <c r="L623" s="81"/>
      <c r="M623" s="77"/>
      <c r="N623" s="66"/>
      <c r="O623" s="74"/>
      <c r="P623" s="66"/>
      <c r="Q623" s="74"/>
      <c r="R623" s="50"/>
      <c r="S623" s="94"/>
      <c r="T623" s="95" t="s">
        <v>69</v>
      </c>
      <c r="U623" s="96"/>
      <c r="V623" s="316" t="s">
        <v>22</v>
      </c>
      <c r="W623" s="69"/>
      <c r="X623" s="86"/>
      <c r="Y623" s="81"/>
      <c r="Z623" s="86"/>
      <c r="AA623" s="81"/>
      <c r="AB623" s="86"/>
      <c r="AC623" s="81"/>
      <c r="AD623" s="77"/>
      <c r="AE623" s="66"/>
      <c r="AF623" s="74"/>
      <c r="AG623" s="66"/>
      <c r="AH623" s="74"/>
      <c r="AI623" s="50"/>
      <c r="AJ623" s="94"/>
      <c r="AK623" s="95" t="s">
        <v>69</v>
      </c>
      <c r="AL623" s="96"/>
      <c r="AM623" s="316" t="s">
        <v>22</v>
      </c>
      <c r="AN623" s="257"/>
      <c r="AO623" s="343"/>
      <c r="AP623" s="343"/>
      <c r="AQ623" s="343"/>
      <c r="AR623" s="343"/>
      <c r="AS623" s="343"/>
      <c r="AT623" s="343"/>
      <c r="AU623" s="257"/>
      <c r="AV623" s="346"/>
      <c r="AW623" s="346"/>
      <c r="AX623" s="346"/>
      <c r="AY623" s="346"/>
      <c r="AZ623" s="50"/>
      <c r="BA623" s="268"/>
      <c r="BB623" s="48"/>
      <c r="BC623" s="94"/>
      <c r="BD623" s="95" t="s">
        <v>69</v>
      </c>
      <c r="BE623" s="96"/>
      <c r="BF623" s="316" t="s">
        <v>22</v>
      </c>
      <c r="BG623" s="257">
        <f t="shared" ref="BG623:BG624" si="2180">F623</f>
        <v>0</v>
      </c>
      <c r="BH623" s="343">
        <f>G623+BG623</f>
        <v>0</v>
      </c>
      <c r="BI623" s="343">
        <f>H623+BH623</f>
        <v>0</v>
      </c>
      <c r="BJ623" s="343">
        <f>I623+BI623</f>
        <v>0</v>
      </c>
      <c r="BK623" s="343">
        <f>J623+BJ623</f>
        <v>0</v>
      </c>
      <c r="BL623" s="343">
        <f>K623+BK623</f>
        <v>0</v>
      </c>
      <c r="BM623" s="343">
        <f>L623+BL623</f>
        <v>0</v>
      </c>
      <c r="BN623" s="257">
        <f>M623+BM623</f>
        <v>0</v>
      </c>
      <c r="BO623" s="346">
        <f>N623+BN623</f>
        <v>0</v>
      </c>
      <c r="BP623" s="346">
        <f>O623+BO623</f>
        <v>0</v>
      </c>
      <c r="BQ623" s="346">
        <f>P623+BP623</f>
        <v>0</v>
      </c>
      <c r="BR623" s="346">
        <f>Q623+BQ623</f>
        <v>0</v>
      </c>
      <c r="BS623" s="50"/>
      <c r="BT623" s="94"/>
      <c r="BU623" s="95" t="s">
        <v>69</v>
      </c>
      <c r="BV623" s="96"/>
      <c r="BW623" s="316" t="s">
        <v>22</v>
      </c>
      <c r="BX623" s="257">
        <f t="shared" ref="BX623:BX624" si="2181">W623</f>
        <v>0</v>
      </c>
      <c r="BY623" s="343">
        <f>X623+BX623</f>
        <v>0</v>
      </c>
      <c r="BZ623" s="343">
        <f>Y623+BY623</f>
        <v>0</v>
      </c>
      <c r="CA623" s="343">
        <f>Z623+BZ623</f>
        <v>0</v>
      </c>
      <c r="CB623" s="343">
        <f>AA623+CA623</f>
        <v>0</v>
      </c>
      <c r="CC623" s="343">
        <f>AB623+CB623</f>
        <v>0</v>
      </c>
      <c r="CD623" s="343">
        <f>AC623+CC623</f>
        <v>0</v>
      </c>
      <c r="CE623" s="257">
        <f>AD623+CD623</f>
        <v>0</v>
      </c>
      <c r="CF623" s="346">
        <f>AE623+CE623</f>
        <v>0</v>
      </c>
      <c r="CG623" s="346">
        <f>AF623+CF623</f>
        <v>0</v>
      </c>
      <c r="CH623" s="346">
        <f>AG623+CG623</f>
        <v>0</v>
      </c>
      <c r="CI623" s="346">
        <f>AH623+CH623</f>
        <v>0</v>
      </c>
      <c r="CJ623" s="50"/>
      <c r="CK623" s="94"/>
      <c r="CL623" s="95" t="s">
        <v>69</v>
      </c>
      <c r="CM623" s="96"/>
      <c r="CN623" s="316" t="s">
        <v>22</v>
      </c>
      <c r="CO623" s="257">
        <f t="shared" ref="CO623:CO624" si="2182">AN623</f>
        <v>0</v>
      </c>
      <c r="CP623" s="343">
        <f>AO623+CO623</f>
        <v>0</v>
      </c>
      <c r="CQ623" s="343">
        <f>AP623+CP623</f>
        <v>0</v>
      </c>
      <c r="CR623" s="343">
        <f>AQ623+CQ623</f>
        <v>0</v>
      </c>
      <c r="CS623" s="343">
        <f>AR623+CR623</f>
        <v>0</v>
      </c>
      <c r="CT623" s="343">
        <f>AS623+CS623</f>
        <v>0</v>
      </c>
      <c r="CU623" s="343">
        <f>AT623+CT623</f>
        <v>0</v>
      </c>
      <c r="CV623" s="257">
        <f>AU623+CU623</f>
        <v>0</v>
      </c>
      <c r="CW623" s="346">
        <f>AV623+CV623</f>
        <v>0</v>
      </c>
      <c r="CX623" s="346">
        <f>AW623+CW623</f>
        <v>0</v>
      </c>
      <c r="CY623" s="346">
        <f>AX623+CX623</f>
        <v>0</v>
      </c>
      <c r="CZ623" s="346">
        <f>AY623+CY623</f>
        <v>0</v>
      </c>
      <c r="DA623" s="50"/>
      <c r="DB623" s="94"/>
      <c r="DC623" s="95" t="s">
        <v>69</v>
      </c>
      <c r="DD623" s="96"/>
      <c r="DE623" s="316" t="s">
        <v>22</v>
      </c>
      <c r="DF623" s="257"/>
      <c r="DG623" s="50"/>
    </row>
    <row r="624" spans="1:111" s="14" customFormat="1" ht="15" customHeight="1">
      <c r="A624" s="50"/>
      <c r="B624" s="94"/>
      <c r="C624" s="95"/>
      <c r="D624" s="96"/>
      <c r="E624" s="316" t="s">
        <v>140</v>
      </c>
      <c r="F624" s="69"/>
      <c r="G624" s="86"/>
      <c r="H624" s="81"/>
      <c r="I624" s="86"/>
      <c r="J624" s="81"/>
      <c r="K624" s="86"/>
      <c r="L624" s="81"/>
      <c r="M624" s="77"/>
      <c r="N624" s="66"/>
      <c r="O624" s="74"/>
      <c r="P624" s="66"/>
      <c r="Q624" s="74"/>
      <c r="R624" s="50"/>
      <c r="S624" s="94"/>
      <c r="T624" s="95"/>
      <c r="U624" s="96"/>
      <c r="V624" s="316" t="s">
        <v>140</v>
      </c>
      <c r="W624" s="69"/>
      <c r="X624" s="86"/>
      <c r="Y624" s="81"/>
      <c r="Z624" s="86"/>
      <c r="AA624" s="81"/>
      <c r="AB624" s="86"/>
      <c r="AC624" s="81"/>
      <c r="AD624" s="77"/>
      <c r="AE624" s="66"/>
      <c r="AF624" s="74"/>
      <c r="AG624" s="66"/>
      <c r="AH624" s="74"/>
      <c r="AI624" s="50"/>
      <c r="AJ624" s="94"/>
      <c r="AK624" s="95"/>
      <c r="AL624" s="96"/>
      <c r="AM624" s="316" t="s">
        <v>140</v>
      </c>
      <c r="AN624" s="257"/>
      <c r="AO624" s="343"/>
      <c r="AP624" s="343"/>
      <c r="AQ624" s="343"/>
      <c r="AR624" s="343"/>
      <c r="AS624" s="343"/>
      <c r="AT624" s="343"/>
      <c r="AU624" s="257"/>
      <c r="AV624" s="346"/>
      <c r="AW624" s="346"/>
      <c r="AX624" s="346"/>
      <c r="AY624" s="346"/>
      <c r="AZ624" s="50"/>
      <c r="BA624" s="268"/>
      <c r="BB624" s="48"/>
      <c r="BC624" s="94"/>
      <c r="BD624" s="95"/>
      <c r="BE624" s="96"/>
      <c r="BF624" s="316" t="s">
        <v>140</v>
      </c>
      <c r="BG624" s="257">
        <f t="shared" si="2180"/>
        <v>0</v>
      </c>
      <c r="BH624" s="343">
        <f>G624+BG624</f>
        <v>0</v>
      </c>
      <c r="BI624" s="343">
        <f>H624+BH624</f>
        <v>0</v>
      </c>
      <c r="BJ624" s="343">
        <f>I624+BI624</f>
        <v>0</v>
      </c>
      <c r="BK624" s="343">
        <f>J624+BJ624</f>
        <v>0</v>
      </c>
      <c r="BL624" s="343">
        <f>K624+BK624</f>
        <v>0</v>
      </c>
      <c r="BM624" s="343">
        <f>L624+BL624</f>
        <v>0</v>
      </c>
      <c r="BN624" s="257">
        <f>M624+BM624</f>
        <v>0</v>
      </c>
      <c r="BO624" s="346">
        <f>N624+BN624</f>
        <v>0</v>
      </c>
      <c r="BP624" s="346">
        <f>O624+BO624</f>
        <v>0</v>
      </c>
      <c r="BQ624" s="346">
        <f>P624+BP624</f>
        <v>0</v>
      </c>
      <c r="BR624" s="346">
        <f>Q624+BQ624</f>
        <v>0</v>
      </c>
      <c r="BS624" s="50"/>
      <c r="BT624" s="94"/>
      <c r="BU624" s="95"/>
      <c r="BV624" s="96"/>
      <c r="BW624" s="316" t="s">
        <v>140</v>
      </c>
      <c r="BX624" s="257">
        <f t="shared" si="2181"/>
        <v>0</v>
      </c>
      <c r="BY624" s="343">
        <f>X624+BX624</f>
        <v>0</v>
      </c>
      <c r="BZ624" s="343">
        <f>Y624+BY624</f>
        <v>0</v>
      </c>
      <c r="CA624" s="343">
        <f>Z624+BZ624</f>
        <v>0</v>
      </c>
      <c r="CB624" s="343">
        <f>AA624+CA624</f>
        <v>0</v>
      </c>
      <c r="CC624" s="343">
        <f>AB624+CB624</f>
        <v>0</v>
      </c>
      <c r="CD624" s="343">
        <f>AC624+CC624</f>
        <v>0</v>
      </c>
      <c r="CE624" s="257">
        <f>AD624+CD624</f>
        <v>0</v>
      </c>
      <c r="CF624" s="346">
        <f>AE624+CE624</f>
        <v>0</v>
      </c>
      <c r="CG624" s="346">
        <f>AF624+CF624</f>
        <v>0</v>
      </c>
      <c r="CH624" s="346">
        <f>AG624+CG624</f>
        <v>0</v>
      </c>
      <c r="CI624" s="346">
        <f>AH624+CH624</f>
        <v>0</v>
      </c>
      <c r="CJ624" s="50"/>
      <c r="CK624" s="94"/>
      <c r="CL624" s="95"/>
      <c r="CM624" s="96"/>
      <c r="CN624" s="316" t="s">
        <v>140</v>
      </c>
      <c r="CO624" s="257">
        <f t="shared" si="2182"/>
        <v>0</v>
      </c>
      <c r="CP624" s="343">
        <f>AO624+CO624</f>
        <v>0</v>
      </c>
      <c r="CQ624" s="343">
        <f>AP624+CP624</f>
        <v>0</v>
      </c>
      <c r="CR624" s="343">
        <f>AQ624+CQ624</f>
        <v>0</v>
      </c>
      <c r="CS624" s="343">
        <f>AR624+CR624</f>
        <v>0</v>
      </c>
      <c r="CT624" s="343">
        <f>AS624+CS624</f>
        <v>0</v>
      </c>
      <c r="CU624" s="343">
        <f>AT624+CT624</f>
        <v>0</v>
      </c>
      <c r="CV624" s="257">
        <f>AU624+CU624</f>
        <v>0</v>
      </c>
      <c r="CW624" s="346">
        <f>AV624+CV624</f>
        <v>0</v>
      </c>
      <c r="CX624" s="346">
        <f>AW624+CW624</f>
        <v>0</v>
      </c>
      <c r="CY624" s="346">
        <f>AX624+CX624</f>
        <v>0</v>
      </c>
      <c r="CZ624" s="346">
        <f>AY624+CY624</f>
        <v>0</v>
      </c>
      <c r="DA624" s="50"/>
      <c r="DB624" s="94"/>
      <c r="DC624" s="95"/>
      <c r="DD624" s="96"/>
      <c r="DE624" s="316" t="s">
        <v>140</v>
      </c>
      <c r="DF624" s="257"/>
      <c r="DG624" s="50"/>
    </row>
    <row r="625" spans="1:111" s="14" customFormat="1" ht="15" customHeight="1">
      <c r="A625" s="50"/>
      <c r="B625" s="94"/>
      <c r="C625" s="95"/>
      <c r="D625" s="96"/>
      <c r="E625" s="316" t="s">
        <v>249</v>
      </c>
      <c r="F625" s="69">
        <f t="shared" si="2173"/>
        <v>0</v>
      </c>
      <c r="G625" s="86">
        <f t="shared" si="2173"/>
        <v>0</v>
      </c>
      <c r="H625" s="81">
        <f t="shared" si="2173"/>
        <v>0</v>
      </c>
      <c r="I625" s="86">
        <f t="shared" si="2173"/>
        <v>0</v>
      </c>
      <c r="J625" s="81">
        <f t="shared" si="2173"/>
        <v>0</v>
      </c>
      <c r="K625" s="86">
        <f t="shared" si="2173"/>
        <v>0</v>
      </c>
      <c r="L625" s="81">
        <f t="shared" si="2173"/>
        <v>0</v>
      </c>
      <c r="M625" s="77">
        <f t="shared" si="2173"/>
        <v>0</v>
      </c>
      <c r="N625" s="66">
        <f t="shared" si="2173"/>
        <v>0</v>
      </c>
      <c r="O625" s="74">
        <f t="shared" si="2173"/>
        <v>0</v>
      </c>
      <c r="P625" s="66">
        <f t="shared" si="2173"/>
        <v>0</v>
      </c>
      <c r="Q625" s="74">
        <f t="shared" si="2173"/>
        <v>0</v>
      </c>
      <c r="R625" s="50"/>
      <c r="S625" s="94"/>
      <c r="T625" s="95"/>
      <c r="U625" s="96"/>
      <c r="V625" s="316" t="s">
        <v>249</v>
      </c>
      <c r="W625" s="69">
        <f t="shared" ref="W625:AH625" si="2183">IF(W623=0,0,W624/W623)</f>
        <v>0</v>
      </c>
      <c r="X625" s="86">
        <f t="shared" si="2183"/>
        <v>0</v>
      </c>
      <c r="Y625" s="81">
        <f t="shared" si="2183"/>
        <v>0</v>
      </c>
      <c r="Z625" s="86">
        <f t="shared" si="2183"/>
        <v>0</v>
      </c>
      <c r="AA625" s="81">
        <f t="shared" si="2183"/>
        <v>0</v>
      </c>
      <c r="AB625" s="86">
        <f t="shared" si="2183"/>
        <v>0</v>
      </c>
      <c r="AC625" s="81">
        <f t="shared" si="2183"/>
        <v>0</v>
      </c>
      <c r="AD625" s="77">
        <f t="shared" si="2183"/>
        <v>0</v>
      </c>
      <c r="AE625" s="66">
        <f t="shared" si="2183"/>
        <v>0</v>
      </c>
      <c r="AF625" s="74">
        <f t="shared" si="2183"/>
        <v>0</v>
      </c>
      <c r="AG625" s="66">
        <f t="shared" si="2183"/>
        <v>0</v>
      </c>
      <c r="AH625" s="74">
        <f t="shared" si="2183"/>
        <v>0</v>
      </c>
      <c r="AI625" s="50"/>
      <c r="AJ625" s="94"/>
      <c r="AK625" s="95"/>
      <c r="AL625" s="96"/>
      <c r="AM625" s="316" t="s">
        <v>249</v>
      </c>
      <c r="AN625" s="257">
        <f t="shared" ref="AN625:AY625" si="2184">IF(AN623=0,0,AN624/AN623)</f>
        <v>0</v>
      </c>
      <c r="AO625" s="343">
        <f t="shared" si="2184"/>
        <v>0</v>
      </c>
      <c r="AP625" s="343">
        <f t="shared" si="2184"/>
        <v>0</v>
      </c>
      <c r="AQ625" s="343">
        <f t="shared" si="2184"/>
        <v>0</v>
      </c>
      <c r="AR625" s="343">
        <f t="shared" si="2184"/>
        <v>0</v>
      </c>
      <c r="AS625" s="343">
        <f t="shared" si="2184"/>
        <v>0</v>
      </c>
      <c r="AT625" s="343">
        <f t="shared" si="2184"/>
        <v>0</v>
      </c>
      <c r="AU625" s="257">
        <f t="shared" si="2184"/>
        <v>0</v>
      </c>
      <c r="AV625" s="346">
        <f t="shared" si="2184"/>
        <v>0</v>
      </c>
      <c r="AW625" s="346">
        <f t="shared" si="2184"/>
        <v>0</v>
      </c>
      <c r="AX625" s="346">
        <f t="shared" si="2184"/>
        <v>0</v>
      </c>
      <c r="AY625" s="346">
        <f t="shared" si="2184"/>
        <v>0</v>
      </c>
      <c r="AZ625" s="50"/>
      <c r="BA625" s="268"/>
      <c r="BB625" s="48"/>
      <c r="BC625" s="94"/>
      <c r="BD625" s="95"/>
      <c r="BE625" s="96"/>
      <c r="BF625" s="316" t="s">
        <v>249</v>
      </c>
      <c r="BG625" s="257">
        <f t="shared" ref="BG625:BR625" si="2185">IF(BG623=0,0,BG624/BG623)</f>
        <v>0</v>
      </c>
      <c r="BH625" s="343">
        <f t="shared" si="2185"/>
        <v>0</v>
      </c>
      <c r="BI625" s="343">
        <f t="shared" si="2185"/>
        <v>0</v>
      </c>
      <c r="BJ625" s="343">
        <f t="shared" si="2185"/>
        <v>0</v>
      </c>
      <c r="BK625" s="343">
        <f t="shared" si="2185"/>
        <v>0</v>
      </c>
      <c r="BL625" s="343">
        <f t="shared" si="2185"/>
        <v>0</v>
      </c>
      <c r="BM625" s="343">
        <f t="shared" si="2185"/>
        <v>0</v>
      </c>
      <c r="BN625" s="257">
        <f t="shared" si="2185"/>
        <v>0</v>
      </c>
      <c r="BO625" s="346">
        <f t="shared" si="2185"/>
        <v>0</v>
      </c>
      <c r="BP625" s="346">
        <f t="shared" si="2185"/>
        <v>0</v>
      </c>
      <c r="BQ625" s="346">
        <f t="shared" si="2185"/>
        <v>0</v>
      </c>
      <c r="BR625" s="346">
        <f t="shared" si="2185"/>
        <v>0</v>
      </c>
      <c r="BS625" s="50"/>
      <c r="BT625" s="94"/>
      <c r="BU625" s="95"/>
      <c r="BV625" s="96"/>
      <c r="BW625" s="316" t="s">
        <v>249</v>
      </c>
      <c r="BX625" s="257">
        <f t="shared" ref="BX625:CI625" si="2186">IF(BX623=0,0,BX624/BX623)</f>
        <v>0</v>
      </c>
      <c r="BY625" s="343">
        <f t="shared" si="2186"/>
        <v>0</v>
      </c>
      <c r="BZ625" s="343">
        <f t="shared" si="2186"/>
        <v>0</v>
      </c>
      <c r="CA625" s="343">
        <f t="shared" si="2186"/>
        <v>0</v>
      </c>
      <c r="CB625" s="343">
        <f t="shared" si="2186"/>
        <v>0</v>
      </c>
      <c r="CC625" s="343">
        <f t="shared" si="2186"/>
        <v>0</v>
      </c>
      <c r="CD625" s="343">
        <f t="shared" si="2186"/>
        <v>0</v>
      </c>
      <c r="CE625" s="257">
        <f t="shared" si="2186"/>
        <v>0</v>
      </c>
      <c r="CF625" s="346">
        <f t="shared" si="2186"/>
        <v>0</v>
      </c>
      <c r="CG625" s="346">
        <f t="shared" si="2186"/>
        <v>0</v>
      </c>
      <c r="CH625" s="346">
        <f t="shared" si="2186"/>
        <v>0</v>
      </c>
      <c r="CI625" s="346">
        <f t="shared" si="2186"/>
        <v>0</v>
      </c>
      <c r="CJ625" s="50"/>
      <c r="CK625" s="94"/>
      <c r="CL625" s="95"/>
      <c r="CM625" s="96"/>
      <c r="CN625" s="316" t="s">
        <v>249</v>
      </c>
      <c r="CO625" s="257">
        <f t="shared" ref="CO625:CZ625" si="2187">IF(CO623=0,0,CO624/CO623)</f>
        <v>0</v>
      </c>
      <c r="CP625" s="343">
        <f t="shared" si="2187"/>
        <v>0</v>
      </c>
      <c r="CQ625" s="343">
        <f t="shared" si="2187"/>
        <v>0</v>
      </c>
      <c r="CR625" s="343">
        <f t="shared" si="2187"/>
        <v>0</v>
      </c>
      <c r="CS625" s="343">
        <f t="shared" si="2187"/>
        <v>0</v>
      </c>
      <c r="CT625" s="343">
        <f t="shared" si="2187"/>
        <v>0</v>
      </c>
      <c r="CU625" s="343">
        <f t="shared" si="2187"/>
        <v>0</v>
      </c>
      <c r="CV625" s="257">
        <f t="shared" si="2187"/>
        <v>0</v>
      </c>
      <c r="CW625" s="346">
        <f t="shared" si="2187"/>
        <v>0</v>
      </c>
      <c r="CX625" s="346">
        <f t="shared" si="2187"/>
        <v>0</v>
      </c>
      <c r="CY625" s="346">
        <f t="shared" si="2187"/>
        <v>0</v>
      </c>
      <c r="CZ625" s="346">
        <f t="shared" si="2187"/>
        <v>0</v>
      </c>
      <c r="DA625" s="50"/>
      <c r="DB625" s="94"/>
      <c r="DC625" s="95"/>
      <c r="DD625" s="96"/>
      <c r="DE625" s="316" t="s">
        <v>249</v>
      </c>
      <c r="DF625" s="257">
        <f t="shared" ref="DF625" si="2188">IF(DF623=0,0,DF624/DF623)</f>
        <v>0</v>
      </c>
      <c r="DG625" s="50"/>
    </row>
    <row r="626" spans="1:111" s="14" customFormat="1" ht="15" customHeight="1">
      <c r="A626" s="50"/>
      <c r="B626" s="94"/>
      <c r="C626" s="95" t="s">
        <v>70</v>
      </c>
      <c r="D626" s="96"/>
      <c r="E626" s="316" t="s">
        <v>22</v>
      </c>
      <c r="F626" s="69"/>
      <c r="G626" s="77"/>
      <c r="H626" s="69"/>
      <c r="I626" s="77"/>
      <c r="J626" s="69"/>
      <c r="K626" s="77"/>
      <c r="L626" s="69"/>
      <c r="M626" s="77"/>
      <c r="N626" s="67"/>
      <c r="O626" s="75"/>
      <c r="P626" s="67"/>
      <c r="Q626" s="75"/>
      <c r="R626" s="50"/>
      <c r="S626" s="94"/>
      <c r="T626" s="95" t="s">
        <v>70</v>
      </c>
      <c r="U626" s="96"/>
      <c r="V626" s="316" t="s">
        <v>22</v>
      </c>
      <c r="W626" s="69"/>
      <c r="X626" s="77"/>
      <c r="Y626" s="69"/>
      <c r="Z626" s="77"/>
      <c r="AA626" s="69"/>
      <c r="AB626" s="77"/>
      <c r="AC626" s="69"/>
      <c r="AD626" s="77"/>
      <c r="AE626" s="67"/>
      <c r="AF626" s="75"/>
      <c r="AG626" s="67"/>
      <c r="AH626" s="75"/>
      <c r="AI626" s="50"/>
      <c r="AJ626" s="94"/>
      <c r="AK626" s="95" t="s">
        <v>70</v>
      </c>
      <c r="AL626" s="96"/>
      <c r="AM626" s="316" t="s">
        <v>22</v>
      </c>
      <c r="AN626" s="257"/>
      <c r="AO626" s="257"/>
      <c r="AP626" s="257"/>
      <c r="AQ626" s="257"/>
      <c r="AR626" s="257"/>
      <c r="AS626" s="257"/>
      <c r="AT626" s="257"/>
      <c r="AU626" s="257"/>
      <c r="AV626" s="258"/>
      <c r="AW626" s="258"/>
      <c r="AX626" s="258"/>
      <c r="AY626" s="258"/>
      <c r="AZ626" s="50"/>
      <c r="BA626" s="268"/>
      <c r="BB626" s="48"/>
      <c r="BC626" s="94"/>
      <c r="BD626" s="95" t="s">
        <v>70</v>
      </c>
      <c r="BE626" s="96"/>
      <c r="BF626" s="316" t="s">
        <v>22</v>
      </c>
      <c r="BG626" s="257">
        <f t="shared" ref="BG626:BG627" si="2189">F626</f>
        <v>0</v>
      </c>
      <c r="BH626" s="257">
        <f>G626+BG626</f>
        <v>0</v>
      </c>
      <c r="BI626" s="257">
        <f>H626+BH626</f>
        <v>0</v>
      </c>
      <c r="BJ626" s="257">
        <f>I626+BI626</f>
        <v>0</v>
      </c>
      <c r="BK626" s="257">
        <f>J626+BJ626</f>
        <v>0</v>
      </c>
      <c r="BL626" s="257">
        <f>K626+BK626</f>
        <v>0</v>
      </c>
      <c r="BM626" s="257">
        <f>L626+BL626</f>
        <v>0</v>
      </c>
      <c r="BN626" s="257">
        <f>M626+BM626</f>
        <v>0</v>
      </c>
      <c r="BO626" s="258">
        <f>N626+BN626</f>
        <v>0</v>
      </c>
      <c r="BP626" s="258">
        <f>O626+BO626</f>
        <v>0</v>
      </c>
      <c r="BQ626" s="258">
        <f>P626+BP626</f>
        <v>0</v>
      </c>
      <c r="BR626" s="258">
        <f>Q626+BQ626</f>
        <v>0</v>
      </c>
      <c r="BS626" s="50"/>
      <c r="BT626" s="94"/>
      <c r="BU626" s="95" t="s">
        <v>70</v>
      </c>
      <c r="BV626" s="96"/>
      <c r="BW626" s="316" t="s">
        <v>22</v>
      </c>
      <c r="BX626" s="257">
        <f t="shared" ref="BX626:BX627" si="2190">W626</f>
        <v>0</v>
      </c>
      <c r="BY626" s="257">
        <f>X626+BX626</f>
        <v>0</v>
      </c>
      <c r="BZ626" s="257">
        <f>Y626+BY626</f>
        <v>0</v>
      </c>
      <c r="CA626" s="257">
        <f>Z626+BZ626</f>
        <v>0</v>
      </c>
      <c r="CB626" s="257">
        <f>AA626+CA626</f>
        <v>0</v>
      </c>
      <c r="CC626" s="257">
        <f>AB626+CB626</f>
        <v>0</v>
      </c>
      <c r="CD626" s="257">
        <f>AC626+CC626</f>
        <v>0</v>
      </c>
      <c r="CE626" s="257">
        <f>AD626+CD626</f>
        <v>0</v>
      </c>
      <c r="CF626" s="258">
        <f>AE626+CE626</f>
        <v>0</v>
      </c>
      <c r="CG626" s="258">
        <f>AF626+CF626</f>
        <v>0</v>
      </c>
      <c r="CH626" s="258">
        <f>AG626+CG626</f>
        <v>0</v>
      </c>
      <c r="CI626" s="258">
        <f>AH626+CH626</f>
        <v>0</v>
      </c>
      <c r="CJ626" s="50"/>
      <c r="CK626" s="94"/>
      <c r="CL626" s="95" t="s">
        <v>70</v>
      </c>
      <c r="CM626" s="96"/>
      <c r="CN626" s="316" t="s">
        <v>22</v>
      </c>
      <c r="CO626" s="257">
        <f t="shared" ref="CO626:CO627" si="2191">AN626</f>
        <v>0</v>
      </c>
      <c r="CP626" s="257">
        <f>AO626+CO626</f>
        <v>0</v>
      </c>
      <c r="CQ626" s="257">
        <f>AP626+CP626</f>
        <v>0</v>
      </c>
      <c r="CR626" s="257">
        <f>AQ626+CQ626</f>
        <v>0</v>
      </c>
      <c r="CS626" s="257">
        <f>AR626+CR626</f>
        <v>0</v>
      </c>
      <c r="CT626" s="257">
        <f>AS626+CS626</f>
        <v>0</v>
      </c>
      <c r="CU626" s="257">
        <f>AT626+CT626</f>
        <v>0</v>
      </c>
      <c r="CV626" s="257">
        <f>AU626+CU626</f>
        <v>0</v>
      </c>
      <c r="CW626" s="258">
        <f>AV626+CV626</f>
        <v>0</v>
      </c>
      <c r="CX626" s="258">
        <f>AW626+CW626</f>
        <v>0</v>
      </c>
      <c r="CY626" s="258">
        <f>AX626+CX626</f>
        <v>0</v>
      </c>
      <c r="CZ626" s="258">
        <f>AY626+CY626</f>
        <v>0</v>
      </c>
      <c r="DA626" s="50"/>
      <c r="DB626" s="94"/>
      <c r="DC626" s="95" t="s">
        <v>70</v>
      </c>
      <c r="DD626" s="96"/>
      <c r="DE626" s="316" t="s">
        <v>22</v>
      </c>
      <c r="DF626" s="257"/>
      <c r="DG626" s="50"/>
    </row>
    <row r="627" spans="1:111" s="14" customFormat="1" ht="15" customHeight="1">
      <c r="A627" s="50"/>
      <c r="B627" s="94"/>
      <c r="C627" s="95"/>
      <c r="D627" s="96"/>
      <c r="E627" s="316" t="s">
        <v>140</v>
      </c>
      <c r="F627" s="69"/>
      <c r="G627" s="77"/>
      <c r="H627" s="69"/>
      <c r="I627" s="77"/>
      <c r="J627" s="69"/>
      <c r="K627" s="77"/>
      <c r="L627" s="69"/>
      <c r="M627" s="77"/>
      <c r="N627" s="67"/>
      <c r="O627" s="75"/>
      <c r="P627" s="67"/>
      <c r="Q627" s="75"/>
      <c r="R627" s="50"/>
      <c r="S627" s="94"/>
      <c r="T627" s="95"/>
      <c r="U627" s="96"/>
      <c r="V627" s="316" t="s">
        <v>140</v>
      </c>
      <c r="W627" s="69"/>
      <c r="X627" s="77"/>
      <c r="Y627" s="69"/>
      <c r="Z627" s="77"/>
      <c r="AA627" s="69"/>
      <c r="AB627" s="77"/>
      <c r="AC627" s="69"/>
      <c r="AD627" s="77"/>
      <c r="AE627" s="67"/>
      <c r="AF627" s="75"/>
      <c r="AG627" s="67"/>
      <c r="AH627" s="75"/>
      <c r="AI627" s="50"/>
      <c r="AJ627" s="94"/>
      <c r="AK627" s="95"/>
      <c r="AL627" s="96"/>
      <c r="AM627" s="316" t="s">
        <v>140</v>
      </c>
      <c r="AN627" s="257"/>
      <c r="AO627" s="257"/>
      <c r="AP627" s="257"/>
      <c r="AQ627" s="257"/>
      <c r="AR627" s="257"/>
      <c r="AS627" s="257"/>
      <c r="AT627" s="257"/>
      <c r="AU627" s="257"/>
      <c r="AV627" s="258"/>
      <c r="AW627" s="258"/>
      <c r="AX627" s="258"/>
      <c r="AY627" s="258"/>
      <c r="AZ627" s="50"/>
      <c r="BA627" s="268"/>
      <c r="BB627" s="48"/>
      <c r="BC627" s="94"/>
      <c r="BD627" s="95"/>
      <c r="BE627" s="96"/>
      <c r="BF627" s="316" t="s">
        <v>140</v>
      </c>
      <c r="BG627" s="257">
        <f t="shared" si="2189"/>
        <v>0</v>
      </c>
      <c r="BH627" s="257">
        <f>G627+BG627</f>
        <v>0</v>
      </c>
      <c r="BI627" s="257">
        <f>H627+BH627</f>
        <v>0</v>
      </c>
      <c r="BJ627" s="257">
        <f>I627+BI627</f>
        <v>0</v>
      </c>
      <c r="BK627" s="257">
        <f>J627+BJ627</f>
        <v>0</v>
      </c>
      <c r="BL627" s="257">
        <f>K627+BK627</f>
        <v>0</v>
      </c>
      <c r="BM627" s="257">
        <f>L627+BL627</f>
        <v>0</v>
      </c>
      <c r="BN627" s="257">
        <f>M627+BM627</f>
        <v>0</v>
      </c>
      <c r="BO627" s="258">
        <f>N627+BN627</f>
        <v>0</v>
      </c>
      <c r="BP627" s="258">
        <f>O627+BO627</f>
        <v>0</v>
      </c>
      <c r="BQ627" s="258">
        <f>P627+BP627</f>
        <v>0</v>
      </c>
      <c r="BR627" s="258">
        <f>Q627+BQ627</f>
        <v>0</v>
      </c>
      <c r="BS627" s="50"/>
      <c r="BT627" s="94"/>
      <c r="BU627" s="95"/>
      <c r="BV627" s="96"/>
      <c r="BW627" s="316" t="s">
        <v>140</v>
      </c>
      <c r="BX627" s="257">
        <f t="shared" si="2190"/>
        <v>0</v>
      </c>
      <c r="BY627" s="257">
        <f>X627+BX627</f>
        <v>0</v>
      </c>
      <c r="BZ627" s="257">
        <f>Y627+BY627</f>
        <v>0</v>
      </c>
      <c r="CA627" s="257">
        <f>Z627+BZ627</f>
        <v>0</v>
      </c>
      <c r="CB627" s="257">
        <f>AA627+CA627</f>
        <v>0</v>
      </c>
      <c r="CC627" s="257">
        <f>AB627+CB627</f>
        <v>0</v>
      </c>
      <c r="CD627" s="257">
        <f>AC627+CC627</f>
        <v>0</v>
      </c>
      <c r="CE627" s="257">
        <f>AD627+CD627</f>
        <v>0</v>
      </c>
      <c r="CF627" s="258">
        <f>AE627+CE627</f>
        <v>0</v>
      </c>
      <c r="CG627" s="258">
        <f>AF627+CF627</f>
        <v>0</v>
      </c>
      <c r="CH627" s="258">
        <f>AG627+CG627</f>
        <v>0</v>
      </c>
      <c r="CI627" s="258">
        <f>AH627+CH627</f>
        <v>0</v>
      </c>
      <c r="CJ627" s="50"/>
      <c r="CK627" s="94"/>
      <c r="CL627" s="95"/>
      <c r="CM627" s="96"/>
      <c r="CN627" s="316" t="s">
        <v>140</v>
      </c>
      <c r="CO627" s="257">
        <f t="shared" si="2191"/>
        <v>0</v>
      </c>
      <c r="CP627" s="257">
        <f>AO627+CO627</f>
        <v>0</v>
      </c>
      <c r="CQ627" s="257">
        <f>AP627+CP627</f>
        <v>0</v>
      </c>
      <c r="CR627" s="257">
        <f>AQ627+CQ627</f>
        <v>0</v>
      </c>
      <c r="CS627" s="257">
        <f>AR627+CR627</f>
        <v>0</v>
      </c>
      <c r="CT627" s="257">
        <f>AS627+CS627</f>
        <v>0</v>
      </c>
      <c r="CU627" s="257">
        <f>AT627+CT627</f>
        <v>0</v>
      </c>
      <c r="CV627" s="257">
        <f>AU627+CU627</f>
        <v>0</v>
      </c>
      <c r="CW627" s="258">
        <f>AV627+CV627</f>
        <v>0</v>
      </c>
      <c r="CX627" s="258">
        <f>AW627+CW627</f>
        <v>0</v>
      </c>
      <c r="CY627" s="258">
        <f>AX627+CX627</f>
        <v>0</v>
      </c>
      <c r="CZ627" s="258">
        <f>AY627+CY627</f>
        <v>0</v>
      </c>
      <c r="DA627" s="50"/>
      <c r="DB627" s="94"/>
      <c r="DC627" s="95"/>
      <c r="DD627" s="96"/>
      <c r="DE627" s="316" t="s">
        <v>140</v>
      </c>
      <c r="DF627" s="257"/>
      <c r="DG627" s="50"/>
    </row>
    <row r="628" spans="1:111" s="14" customFormat="1" ht="15" customHeight="1">
      <c r="A628" s="50"/>
      <c r="B628" s="94"/>
      <c r="C628" s="95"/>
      <c r="D628" s="96"/>
      <c r="E628" s="316" t="s">
        <v>249</v>
      </c>
      <c r="F628" s="69">
        <f t="shared" si="2173"/>
        <v>0</v>
      </c>
      <c r="G628" s="77">
        <f t="shared" si="2173"/>
        <v>0</v>
      </c>
      <c r="H628" s="69">
        <f t="shared" si="2173"/>
        <v>0</v>
      </c>
      <c r="I628" s="77">
        <f t="shared" si="2173"/>
        <v>0</v>
      </c>
      <c r="J628" s="69">
        <f t="shared" si="2173"/>
        <v>0</v>
      </c>
      <c r="K628" s="77">
        <f t="shared" si="2173"/>
        <v>0</v>
      </c>
      <c r="L628" s="69">
        <f t="shared" si="2173"/>
        <v>0</v>
      </c>
      <c r="M628" s="77">
        <f t="shared" si="2173"/>
        <v>0</v>
      </c>
      <c r="N628" s="67">
        <f t="shared" si="2173"/>
        <v>0</v>
      </c>
      <c r="O628" s="75">
        <f t="shared" si="2173"/>
        <v>0</v>
      </c>
      <c r="P628" s="67">
        <f t="shared" si="2173"/>
        <v>0</v>
      </c>
      <c r="Q628" s="75">
        <f t="shared" si="2173"/>
        <v>0</v>
      </c>
      <c r="R628" s="50"/>
      <c r="S628" s="94"/>
      <c r="T628" s="95"/>
      <c r="U628" s="96"/>
      <c r="V628" s="316" t="s">
        <v>249</v>
      </c>
      <c r="W628" s="69">
        <f t="shared" ref="W628:AH628" si="2192">IF(W626=0,0,W627/W626)</f>
        <v>0</v>
      </c>
      <c r="X628" s="77">
        <f t="shared" si="2192"/>
        <v>0</v>
      </c>
      <c r="Y628" s="69">
        <f t="shared" si="2192"/>
        <v>0</v>
      </c>
      <c r="Z628" s="77">
        <f t="shared" si="2192"/>
        <v>0</v>
      </c>
      <c r="AA628" s="69">
        <f t="shared" si="2192"/>
        <v>0</v>
      </c>
      <c r="AB628" s="77">
        <f t="shared" si="2192"/>
        <v>0</v>
      </c>
      <c r="AC628" s="69">
        <f t="shared" si="2192"/>
        <v>0</v>
      </c>
      <c r="AD628" s="77">
        <f t="shared" si="2192"/>
        <v>0</v>
      </c>
      <c r="AE628" s="67">
        <f t="shared" si="2192"/>
        <v>0</v>
      </c>
      <c r="AF628" s="75">
        <f t="shared" si="2192"/>
        <v>0</v>
      </c>
      <c r="AG628" s="67">
        <f t="shared" si="2192"/>
        <v>0</v>
      </c>
      <c r="AH628" s="75">
        <f t="shared" si="2192"/>
        <v>0</v>
      </c>
      <c r="AI628" s="50"/>
      <c r="AJ628" s="94"/>
      <c r="AK628" s="95"/>
      <c r="AL628" s="96"/>
      <c r="AM628" s="316" t="s">
        <v>249</v>
      </c>
      <c r="AN628" s="257">
        <f t="shared" ref="AN628:AY628" si="2193">IF(AN626=0,0,AN627/AN626)</f>
        <v>0</v>
      </c>
      <c r="AO628" s="257">
        <f t="shared" si="2193"/>
        <v>0</v>
      </c>
      <c r="AP628" s="257">
        <f t="shared" si="2193"/>
        <v>0</v>
      </c>
      <c r="AQ628" s="257">
        <f t="shared" si="2193"/>
        <v>0</v>
      </c>
      <c r="AR628" s="257">
        <f t="shared" si="2193"/>
        <v>0</v>
      </c>
      <c r="AS628" s="257">
        <f t="shared" si="2193"/>
        <v>0</v>
      </c>
      <c r="AT628" s="257">
        <f t="shared" si="2193"/>
        <v>0</v>
      </c>
      <c r="AU628" s="257">
        <f t="shared" si="2193"/>
        <v>0</v>
      </c>
      <c r="AV628" s="258">
        <f t="shared" si="2193"/>
        <v>0</v>
      </c>
      <c r="AW628" s="258">
        <f t="shared" si="2193"/>
        <v>0</v>
      </c>
      <c r="AX628" s="258">
        <f t="shared" si="2193"/>
        <v>0</v>
      </c>
      <c r="AY628" s="258">
        <f t="shared" si="2193"/>
        <v>0</v>
      </c>
      <c r="AZ628" s="50"/>
      <c r="BA628" s="268"/>
      <c r="BB628" s="48"/>
      <c r="BC628" s="94"/>
      <c r="BD628" s="95"/>
      <c r="BE628" s="96"/>
      <c r="BF628" s="316" t="s">
        <v>249</v>
      </c>
      <c r="BG628" s="257">
        <f t="shared" ref="BG628:BR628" si="2194">IF(BG626=0,0,BG627/BG626)</f>
        <v>0</v>
      </c>
      <c r="BH628" s="257">
        <f t="shared" si="2194"/>
        <v>0</v>
      </c>
      <c r="BI628" s="257">
        <f t="shared" si="2194"/>
        <v>0</v>
      </c>
      <c r="BJ628" s="257">
        <f t="shared" si="2194"/>
        <v>0</v>
      </c>
      <c r="BK628" s="257">
        <f t="shared" si="2194"/>
        <v>0</v>
      </c>
      <c r="BL628" s="257">
        <f t="shared" si="2194"/>
        <v>0</v>
      </c>
      <c r="BM628" s="257">
        <f t="shared" si="2194"/>
        <v>0</v>
      </c>
      <c r="BN628" s="257">
        <f t="shared" si="2194"/>
        <v>0</v>
      </c>
      <c r="BO628" s="258">
        <f t="shared" si="2194"/>
        <v>0</v>
      </c>
      <c r="BP628" s="258">
        <f t="shared" si="2194"/>
        <v>0</v>
      </c>
      <c r="BQ628" s="258">
        <f t="shared" si="2194"/>
        <v>0</v>
      </c>
      <c r="BR628" s="258">
        <f t="shared" si="2194"/>
        <v>0</v>
      </c>
      <c r="BS628" s="50"/>
      <c r="BT628" s="94"/>
      <c r="BU628" s="95"/>
      <c r="BV628" s="96"/>
      <c r="BW628" s="316" t="s">
        <v>249</v>
      </c>
      <c r="BX628" s="257">
        <f t="shared" ref="BX628:CI628" si="2195">IF(BX626=0,0,BX627/BX626)</f>
        <v>0</v>
      </c>
      <c r="BY628" s="257">
        <f t="shared" si="2195"/>
        <v>0</v>
      </c>
      <c r="BZ628" s="257">
        <f t="shared" si="2195"/>
        <v>0</v>
      </c>
      <c r="CA628" s="257">
        <f t="shared" si="2195"/>
        <v>0</v>
      </c>
      <c r="CB628" s="257">
        <f t="shared" si="2195"/>
        <v>0</v>
      </c>
      <c r="CC628" s="257">
        <f t="shared" si="2195"/>
        <v>0</v>
      </c>
      <c r="CD628" s="257">
        <f t="shared" si="2195"/>
        <v>0</v>
      </c>
      <c r="CE628" s="257">
        <f t="shared" si="2195"/>
        <v>0</v>
      </c>
      <c r="CF628" s="258">
        <f t="shared" si="2195"/>
        <v>0</v>
      </c>
      <c r="CG628" s="258">
        <f t="shared" si="2195"/>
        <v>0</v>
      </c>
      <c r="CH628" s="258">
        <f t="shared" si="2195"/>
        <v>0</v>
      </c>
      <c r="CI628" s="258">
        <f t="shared" si="2195"/>
        <v>0</v>
      </c>
      <c r="CJ628" s="50"/>
      <c r="CK628" s="94"/>
      <c r="CL628" s="95"/>
      <c r="CM628" s="96"/>
      <c r="CN628" s="316" t="s">
        <v>249</v>
      </c>
      <c r="CO628" s="257">
        <f t="shared" ref="CO628:CZ628" si="2196">IF(CO626=0,0,CO627/CO626)</f>
        <v>0</v>
      </c>
      <c r="CP628" s="257">
        <f t="shared" si="2196"/>
        <v>0</v>
      </c>
      <c r="CQ628" s="257">
        <f t="shared" si="2196"/>
        <v>0</v>
      </c>
      <c r="CR628" s="257">
        <f t="shared" si="2196"/>
        <v>0</v>
      </c>
      <c r="CS628" s="257">
        <f t="shared" si="2196"/>
        <v>0</v>
      </c>
      <c r="CT628" s="257">
        <f t="shared" si="2196"/>
        <v>0</v>
      </c>
      <c r="CU628" s="257">
        <f t="shared" si="2196"/>
        <v>0</v>
      </c>
      <c r="CV628" s="257">
        <f t="shared" si="2196"/>
        <v>0</v>
      </c>
      <c r="CW628" s="258">
        <f t="shared" si="2196"/>
        <v>0</v>
      </c>
      <c r="CX628" s="258">
        <f t="shared" si="2196"/>
        <v>0</v>
      </c>
      <c r="CY628" s="258">
        <f t="shared" si="2196"/>
        <v>0</v>
      </c>
      <c r="CZ628" s="258">
        <f t="shared" si="2196"/>
        <v>0</v>
      </c>
      <c r="DA628" s="50"/>
      <c r="DB628" s="94"/>
      <c r="DC628" s="95"/>
      <c r="DD628" s="96"/>
      <c r="DE628" s="316" t="s">
        <v>249</v>
      </c>
      <c r="DF628" s="257">
        <f t="shared" ref="DF628" si="2197">IF(DF626=0,0,DF627/DF626)</f>
        <v>0</v>
      </c>
      <c r="DG628" s="50"/>
    </row>
    <row r="629" spans="1:111" s="14" customFormat="1" ht="15" customHeight="1">
      <c r="A629" s="50"/>
      <c r="B629" s="94"/>
      <c r="C629" s="95" t="s">
        <v>71</v>
      </c>
      <c r="D629" s="96"/>
      <c r="E629" s="316" t="s">
        <v>22</v>
      </c>
      <c r="F629" s="69"/>
      <c r="G629" s="86"/>
      <c r="H629" s="81"/>
      <c r="I629" s="86"/>
      <c r="J629" s="81"/>
      <c r="K629" s="86"/>
      <c r="L629" s="81"/>
      <c r="M629" s="77"/>
      <c r="N629" s="66"/>
      <c r="O629" s="74"/>
      <c r="P629" s="66"/>
      <c r="Q629" s="74"/>
      <c r="R629" s="50"/>
      <c r="S629" s="94"/>
      <c r="T629" s="95" t="s">
        <v>71</v>
      </c>
      <c r="U629" s="96"/>
      <c r="V629" s="316" t="s">
        <v>22</v>
      </c>
      <c r="W629" s="69"/>
      <c r="X629" s="86"/>
      <c r="Y629" s="81"/>
      <c r="Z629" s="86"/>
      <c r="AA629" s="81"/>
      <c r="AB629" s="86"/>
      <c r="AC629" s="81"/>
      <c r="AD629" s="77"/>
      <c r="AE629" s="66"/>
      <c r="AF629" s="74"/>
      <c r="AG629" s="66"/>
      <c r="AH629" s="74"/>
      <c r="AI629" s="50"/>
      <c r="AJ629" s="94"/>
      <c r="AK629" s="95" t="s">
        <v>71</v>
      </c>
      <c r="AL629" s="96"/>
      <c r="AM629" s="316" t="s">
        <v>22</v>
      </c>
      <c r="AN629" s="257"/>
      <c r="AO629" s="343"/>
      <c r="AP629" s="343"/>
      <c r="AQ629" s="343"/>
      <c r="AR629" s="343"/>
      <c r="AS629" s="343"/>
      <c r="AT629" s="343"/>
      <c r="AU629" s="257"/>
      <c r="AV629" s="346"/>
      <c r="AW629" s="346"/>
      <c r="AX629" s="346"/>
      <c r="AY629" s="346"/>
      <c r="AZ629" s="50"/>
      <c r="BA629" s="268"/>
      <c r="BB629" s="48"/>
      <c r="BC629" s="94"/>
      <c r="BD629" s="95" t="s">
        <v>71</v>
      </c>
      <c r="BE629" s="96"/>
      <c r="BF629" s="316" t="s">
        <v>22</v>
      </c>
      <c r="BG629" s="257">
        <f t="shared" ref="BG629:BG630" si="2198">F629</f>
        <v>0</v>
      </c>
      <c r="BH629" s="343">
        <f>G629+BG629</f>
        <v>0</v>
      </c>
      <c r="BI629" s="343">
        <f>H629+BH629</f>
        <v>0</v>
      </c>
      <c r="BJ629" s="343">
        <f>I629+BI629</f>
        <v>0</v>
      </c>
      <c r="BK629" s="343">
        <f>J629+BJ629</f>
        <v>0</v>
      </c>
      <c r="BL629" s="343">
        <f>K629+BK629</f>
        <v>0</v>
      </c>
      <c r="BM629" s="343">
        <f>L629+BL629</f>
        <v>0</v>
      </c>
      <c r="BN629" s="257">
        <f>M629+BM629</f>
        <v>0</v>
      </c>
      <c r="BO629" s="346">
        <f>N629+BN629</f>
        <v>0</v>
      </c>
      <c r="BP629" s="346">
        <f>O629+BO629</f>
        <v>0</v>
      </c>
      <c r="BQ629" s="346">
        <f>P629+BP629</f>
        <v>0</v>
      </c>
      <c r="BR629" s="346">
        <f>Q629+BQ629</f>
        <v>0</v>
      </c>
      <c r="BS629" s="50"/>
      <c r="BT629" s="94"/>
      <c r="BU629" s="95" t="s">
        <v>71</v>
      </c>
      <c r="BV629" s="96"/>
      <c r="BW629" s="316" t="s">
        <v>22</v>
      </c>
      <c r="BX629" s="257">
        <f t="shared" ref="BX629:BX630" si="2199">W629</f>
        <v>0</v>
      </c>
      <c r="BY629" s="343">
        <f>X629+BX629</f>
        <v>0</v>
      </c>
      <c r="BZ629" s="343">
        <f>Y629+BY629</f>
        <v>0</v>
      </c>
      <c r="CA629" s="343">
        <f>Z629+BZ629</f>
        <v>0</v>
      </c>
      <c r="CB629" s="343">
        <f>AA629+CA629</f>
        <v>0</v>
      </c>
      <c r="CC629" s="343">
        <f>AB629+CB629</f>
        <v>0</v>
      </c>
      <c r="CD629" s="343">
        <f>AC629+CC629</f>
        <v>0</v>
      </c>
      <c r="CE629" s="257">
        <f>AD629+CD629</f>
        <v>0</v>
      </c>
      <c r="CF629" s="346">
        <f>AE629+CE629</f>
        <v>0</v>
      </c>
      <c r="CG629" s="346">
        <f>AF629+CF629</f>
        <v>0</v>
      </c>
      <c r="CH629" s="346">
        <f>AG629+CG629</f>
        <v>0</v>
      </c>
      <c r="CI629" s="346">
        <f>AH629+CH629</f>
        <v>0</v>
      </c>
      <c r="CJ629" s="50"/>
      <c r="CK629" s="94"/>
      <c r="CL629" s="95" t="s">
        <v>71</v>
      </c>
      <c r="CM629" s="96"/>
      <c r="CN629" s="316" t="s">
        <v>22</v>
      </c>
      <c r="CO629" s="257">
        <f t="shared" ref="CO629:CO630" si="2200">AN629</f>
        <v>0</v>
      </c>
      <c r="CP629" s="343">
        <f>AO629+CO629</f>
        <v>0</v>
      </c>
      <c r="CQ629" s="343">
        <f>AP629+CP629</f>
        <v>0</v>
      </c>
      <c r="CR629" s="343">
        <f>AQ629+CQ629</f>
        <v>0</v>
      </c>
      <c r="CS629" s="343">
        <f>AR629+CR629</f>
        <v>0</v>
      </c>
      <c r="CT629" s="343">
        <f>AS629+CS629</f>
        <v>0</v>
      </c>
      <c r="CU629" s="343">
        <f>AT629+CT629</f>
        <v>0</v>
      </c>
      <c r="CV629" s="257">
        <f>AU629+CU629</f>
        <v>0</v>
      </c>
      <c r="CW629" s="346">
        <f>AV629+CV629</f>
        <v>0</v>
      </c>
      <c r="CX629" s="346">
        <f>AW629+CW629</f>
        <v>0</v>
      </c>
      <c r="CY629" s="346">
        <f>AX629+CX629</f>
        <v>0</v>
      </c>
      <c r="CZ629" s="346">
        <f>AY629+CY629</f>
        <v>0</v>
      </c>
      <c r="DA629" s="50"/>
      <c r="DB629" s="94"/>
      <c r="DC629" s="95" t="s">
        <v>71</v>
      </c>
      <c r="DD629" s="96"/>
      <c r="DE629" s="316" t="s">
        <v>22</v>
      </c>
      <c r="DF629" s="257"/>
      <c r="DG629" s="50"/>
    </row>
    <row r="630" spans="1:111" s="14" customFormat="1" ht="15" customHeight="1">
      <c r="A630" s="50"/>
      <c r="B630" s="94"/>
      <c r="C630" s="95"/>
      <c r="D630" s="96"/>
      <c r="E630" s="316" t="s">
        <v>140</v>
      </c>
      <c r="F630" s="69"/>
      <c r="G630" s="86"/>
      <c r="H630" s="81"/>
      <c r="I630" s="86"/>
      <c r="J630" s="81"/>
      <c r="K630" s="86"/>
      <c r="L630" s="81"/>
      <c r="M630" s="77"/>
      <c r="N630" s="66"/>
      <c r="O630" s="74"/>
      <c r="P630" s="66"/>
      <c r="Q630" s="74"/>
      <c r="R630" s="50"/>
      <c r="S630" s="94"/>
      <c r="T630" s="95"/>
      <c r="U630" s="96"/>
      <c r="V630" s="316" t="s">
        <v>140</v>
      </c>
      <c r="W630" s="69"/>
      <c r="X630" s="86"/>
      <c r="Y630" s="81"/>
      <c r="Z630" s="86"/>
      <c r="AA630" s="81"/>
      <c r="AB630" s="86"/>
      <c r="AC630" s="81"/>
      <c r="AD630" s="77"/>
      <c r="AE630" s="66"/>
      <c r="AF630" s="74"/>
      <c r="AG630" s="66"/>
      <c r="AH630" s="74"/>
      <c r="AI630" s="50"/>
      <c r="AJ630" s="94"/>
      <c r="AK630" s="95"/>
      <c r="AL630" s="96"/>
      <c r="AM630" s="316" t="s">
        <v>140</v>
      </c>
      <c r="AN630" s="257"/>
      <c r="AO630" s="343"/>
      <c r="AP630" s="343"/>
      <c r="AQ630" s="343"/>
      <c r="AR630" s="343"/>
      <c r="AS630" s="343"/>
      <c r="AT630" s="343"/>
      <c r="AU630" s="257"/>
      <c r="AV630" s="346"/>
      <c r="AW630" s="346"/>
      <c r="AX630" s="346"/>
      <c r="AY630" s="346"/>
      <c r="AZ630" s="50"/>
      <c r="BA630" s="268"/>
      <c r="BB630" s="48"/>
      <c r="BC630" s="94"/>
      <c r="BD630" s="95"/>
      <c r="BE630" s="96"/>
      <c r="BF630" s="316" t="s">
        <v>140</v>
      </c>
      <c r="BG630" s="257">
        <f t="shared" si="2198"/>
        <v>0</v>
      </c>
      <c r="BH630" s="343">
        <f>G630+BG630</f>
        <v>0</v>
      </c>
      <c r="BI630" s="343">
        <f>H630+BH630</f>
        <v>0</v>
      </c>
      <c r="BJ630" s="343">
        <f>I630+BI630</f>
        <v>0</v>
      </c>
      <c r="BK630" s="343">
        <f>J630+BJ630</f>
        <v>0</v>
      </c>
      <c r="BL630" s="343">
        <f>K630+BK630</f>
        <v>0</v>
      </c>
      <c r="BM630" s="343">
        <f>L630+BL630</f>
        <v>0</v>
      </c>
      <c r="BN630" s="257">
        <f>M630+BM630</f>
        <v>0</v>
      </c>
      <c r="BO630" s="346">
        <f>N630+BN630</f>
        <v>0</v>
      </c>
      <c r="BP630" s="346">
        <f>O630+BO630</f>
        <v>0</v>
      </c>
      <c r="BQ630" s="346">
        <f>P630+BP630</f>
        <v>0</v>
      </c>
      <c r="BR630" s="346">
        <f>Q630+BQ630</f>
        <v>0</v>
      </c>
      <c r="BS630" s="50"/>
      <c r="BT630" s="94"/>
      <c r="BU630" s="95"/>
      <c r="BV630" s="96"/>
      <c r="BW630" s="316" t="s">
        <v>140</v>
      </c>
      <c r="BX630" s="257">
        <f t="shared" si="2199"/>
        <v>0</v>
      </c>
      <c r="BY630" s="343">
        <f>X630+BX630</f>
        <v>0</v>
      </c>
      <c r="BZ630" s="343">
        <f>Y630+BY630</f>
        <v>0</v>
      </c>
      <c r="CA630" s="343">
        <f>Z630+BZ630</f>
        <v>0</v>
      </c>
      <c r="CB630" s="343">
        <f>AA630+CA630</f>
        <v>0</v>
      </c>
      <c r="CC630" s="343">
        <f>AB630+CB630</f>
        <v>0</v>
      </c>
      <c r="CD630" s="343">
        <f>AC630+CC630</f>
        <v>0</v>
      </c>
      <c r="CE630" s="257">
        <f>AD630+CD630</f>
        <v>0</v>
      </c>
      <c r="CF630" s="346">
        <f>AE630+CE630</f>
        <v>0</v>
      </c>
      <c r="CG630" s="346">
        <f>AF630+CF630</f>
        <v>0</v>
      </c>
      <c r="CH630" s="346">
        <f>AG630+CG630</f>
        <v>0</v>
      </c>
      <c r="CI630" s="346">
        <f>AH630+CH630</f>
        <v>0</v>
      </c>
      <c r="CJ630" s="50"/>
      <c r="CK630" s="94"/>
      <c r="CL630" s="95"/>
      <c r="CM630" s="96"/>
      <c r="CN630" s="316" t="s">
        <v>140</v>
      </c>
      <c r="CO630" s="257">
        <f t="shared" si="2200"/>
        <v>0</v>
      </c>
      <c r="CP630" s="343">
        <f>AO630+CO630</f>
        <v>0</v>
      </c>
      <c r="CQ630" s="343">
        <f>AP630+CP630</f>
        <v>0</v>
      </c>
      <c r="CR630" s="343">
        <f>AQ630+CQ630</f>
        <v>0</v>
      </c>
      <c r="CS630" s="343">
        <f>AR630+CR630</f>
        <v>0</v>
      </c>
      <c r="CT630" s="343">
        <f>AS630+CS630</f>
        <v>0</v>
      </c>
      <c r="CU630" s="343">
        <f>AT630+CT630</f>
        <v>0</v>
      </c>
      <c r="CV630" s="257">
        <f>AU630+CU630</f>
        <v>0</v>
      </c>
      <c r="CW630" s="346">
        <f>AV630+CV630</f>
        <v>0</v>
      </c>
      <c r="CX630" s="346">
        <f>AW630+CW630</f>
        <v>0</v>
      </c>
      <c r="CY630" s="346">
        <f>AX630+CX630</f>
        <v>0</v>
      </c>
      <c r="CZ630" s="346">
        <f>AY630+CY630</f>
        <v>0</v>
      </c>
      <c r="DA630" s="50"/>
      <c r="DB630" s="94"/>
      <c r="DC630" s="95"/>
      <c r="DD630" s="96"/>
      <c r="DE630" s="316" t="s">
        <v>140</v>
      </c>
      <c r="DF630" s="257"/>
      <c r="DG630" s="50"/>
    </row>
    <row r="631" spans="1:111" s="14" customFormat="1" ht="15" customHeight="1">
      <c r="A631" s="50"/>
      <c r="B631" s="94"/>
      <c r="C631" s="95"/>
      <c r="D631" s="96"/>
      <c r="E631" s="316" t="s">
        <v>249</v>
      </c>
      <c r="F631" s="69">
        <f t="shared" si="2173"/>
        <v>0</v>
      </c>
      <c r="G631" s="86">
        <f t="shared" si="2173"/>
        <v>0</v>
      </c>
      <c r="H631" s="81">
        <f t="shared" si="2173"/>
        <v>0</v>
      </c>
      <c r="I631" s="86">
        <f t="shared" si="2173"/>
        <v>0</v>
      </c>
      <c r="J631" s="81">
        <f t="shared" si="2173"/>
        <v>0</v>
      </c>
      <c r="K631" s="86">
        <f t="shared" si="2173"/>
        <v>0</v>
      </c>
      <c r="L631" s="81">
        <f t="shared" si="2173"/>
        <v>0</v>
      </c>
      <c r="M631" s="77">
        <f t="shared" si="2173"/>
        <v>0</v>
      </c>
      <c r="N631" s="66">
        <f t="shared" si="2173"/>
        <v>0</v>
      </c>
      <c r="O631" s="74">
        <f t="shared" si="2173"/>
        <v>0</v>
      </c>
      <c r="P631" s="66">
        <f t="shared" si="2173"/>
        <v>0</v>
      </c>
      <c r="Q631" s="74">
        <f t="shared" si="2173"/>
        <v>0</v>
      </c>
      <c r="R631" s="50"/>
      <c r="S631" s="94"/>
      <c r="T631" s="95"/>
      <c r="U631" s="96"/>
      <c r="V631" s="316" t="s">
        <v>249</v>
      </c>
      <c r="W631" s="69">
        <f t="shared" ref="W631:AH631" si="2201">IF(W629=0,0,W630/W629)</f>
        <v>0</v>
      </c>
      <c r="X631" s="86">
        <f t="shared" si="2201"/>
        <v>0</v>
      </c>
      <c r="Y631" s="81">
        <f t="shared" si="2201"/>
        <v>0</v>
      </c>
      <c r="Z631" s="86">
        <f t="shared" si="2201"/>
        <v>0</v>
      </c>
      <c r="AA631" s="81">
        <f t="shared" si="2201"/>
        <v>0</v>
      </c>
      <c r="AB631" s="86">
        <f t="shared" si="2201"/>
        <v>0</v>
      </c>
      <c r="AC631" s="81">
        <f t="shared" si="2201"/>
        <v>0</v>
      </c>
      <c r="AD631" s="77">
        <f t="shared" si="2201"/>
        <v>0</v>
      </c>
      <c r="AE631" s="66">
        <f t="shared" si="2201"/>
        <v>0</v>
      </c>
      <c r="AF631" s="74">
        <f t="shared" si="2201"/>
        <v>0</v>
      </c>
      <c r="AG631" s="66">
        <f t="shared" si="2201"/>
        <v>0</v>
      </c>
      <c r="AH631" s="74">
        <f t="shared" si="2201"/>
        <v>0</v>
      </c>
      <c r="AI631" s="50"/>
      <c r="AJ631" s="94"/>
      <c r="AK631" s="95"/>
      <c r="AL631" s="96"/>
      <c r="AM631" s="316" t="s">
        <v>249</v>
      </c>
      <c r="AN631" s="257">
        <f t="shared" ref="AN631:AY631" si="2202">IF(AN629=0,0,AN630/AN629)</f>
        <v>0</v>
      </c>
      <c r="AO631" s="343">
        <f t="shared" si="2202"/>
        <v>0</v>
      </c>
      <c r="AP631" s="343">
        <f t="shared" si="2202"/>
        <v>0</v>
      </c>
      <c r="AQ631" s="343">
        <f t="shared" si="2202"/>
        <v>0</v>
      </c>
      <c r="AR631" s="343">
        <f t="shared" si="2202"/>
        <v>0</v>
      </c>
      <c r="AS631" s="343">
        <f t="shared" si="2202"/>
        <v>0</v>
      </c>
      <c r="AT631" s="343">
        <f t="shared" si="2202"/>
        <v>0</v>
      </c>
      <c r="AU631" s="257">
        <f t="shared" si="2202"/>
        <v>0</v>
      </c>
      <c r="AV631" s="346">
        <f t="shared" si="2202"/>
        <v>0</v>
      </c>
      <c r="AW631" s="346">
        <f t="shared" si="2202"/>
        <v>0</v>
      </c>
      <c r="AX631" s="346">
        <f t="shared" si="2202"/>
        <v>0</v>
      </c>
      <c r="AY631" s="346">
        <f t="shared" si="2202"/>
        <v>0</v>
      </c>
      <c r="AZ631" s="50"/>
      <c r="BA631" s="268"/>
      <c r="BB631" s="48"/>
      <c r="BC631" s="94"/>
      <c r="BD631" s="95"/>
      <c r="BE631" s="96"/>
      <c r="BF631" s="316" t="s">
        <v>249</v>
      </c>
      <c r="BG631" s="257">
        <f t="shared" ref="BG631:BR631" si="2203">IF(BG629=0,0,BG630/BG629)</f>
        <v>0</v>
      </c>
      <c r="BH631" s="343">
        <f t="shared" si="2203"/>
        <v>0</v>
      </c>
      <c r="BI631" s="343">
        <f t="shared" si="2203"/>
        <v>0</v>
      </c>
      <c r="BJ631" s="343">
        <f t="shared" si="2203"/>
        <v>0</v>
      </c>
      <c r="BK631" s="343">
        <f t="shared" si="2203"/>
        <v>0</v>
      </c>
      <c r="BL631" s="343">
        <f t="shared" si="2203"/>
        <v>0</v>
      </c>
      <c r="BM631" s="343">
        <f t="shared" si="2203"/>
        <v>0</v>
      </c>
      <c r="BN631" s="257">
        <f t="shared" si="2203"/>
        <v>0</v>
      </c>
      <c r="BO631" s="346">
        <f t="shared" si="2203"/>
        <v>0</v>
      </c>
      <c r="BP631" s="346">
        <f t="shared" si="2203"/>
        <v>0</v>
      </c>
      <c r="BQ631" s="346">
        <f t="shared" si="2203"/>
        <v>0</v>
      </c>
      <c r="BR631" s="346">
        <f t="shared" si="2203"/>
        <v>0</v>
      </c>
      <c r="BS631" s="50"/>
      <c r="BT631" s="94"/>
      <c r="BU631" s="95"/>
      <c r="BV631" s="96"/>
      <c r="BW631" s="316" t="s">
        <v>249</v>
      </c>
      <c r="BX631" s="257">
        <f t="shared" ref="BX631:CI631" si="2204">IF(BX629=0,0,BX630/BX629)</f>
        <v>0</v>
      </c>
      <c r="BY631" s="343">
        <f t="shared" si="2204"/>
        <v>0</v>
      </c>
      <c r="BZ631" s="343">
        <f t="shared" si="2204"/>
        <v>0</v>
      </c>
      <c r="CA631" s="343">
        <f t="shared" si="2204"/>
        <v>0</v>
      </c>
      <c r="CB631" s="343">
        <f t="shared" si="2204"/>
        <v>0</v>
      </c>
      <c r="CC631" s="343">
        <f t="shared" si="2204"/>
        <v>0</v>
      </c>
      <c r="CD631" s="343">
        <f t="shared" si="2204"/>
        <v>0</v>
      </c>
      <c r="CE631" s="257">
        <f t="shared" si="2204"/>
        <v>0</v>
      </c>
      <c r="CF631" s="346">
        <f t="shared" si="2204"/>
        <v>0</v>
      </c>
      <c r="CG631" s="346">
        <f t="shared" si="2204"/>
        <v>0</v>
      </c>
      <c r="CH631" s="346">
        <f t="shared" si="2204"/>
        <v>0</v>
      </c>
      <c r="CI631" s="346">
        <f t="shared" si="2204"/>
        <v>0</v>
      </c>
      <c r="CJ631" s="50"/>
      <c r="CK631" s="94"/>
      <c r="CL631" s="95"/>
      <c r="CM631" s="96"/>
      <c r="CN631" s="316" t="s">
        <v>249</v>
      </c>
      <c r="CO631" s="257">
        <f t="shared" ref="CO631:CZ631" si="2205">IF(CO629=0,0,CO630/CO629)</f>
        <v>0</v>
      </c>
      <c r="CP631" s="343">
        <f t="shared" si="2205"/>
        <v>0</v>
      </c>
      <c r="CQ631" s="343">
        <f t="shared" si="2205"/>
        <v>0</v>
      </c>
      <c r="CR631" s="343">
        <f t="shared" si="2205"/>
        <v>0</v>
      </c>
      <c r="CS631" s="343">
        <f t="shared" si="2205"/>
        <v>0</v>
      </c>
      <c r="CT631" s="343">
        <f t="shared" si="2205"/>
        <v>0</v>
      </c>
      <c r="CU631" s="343">
        <f t="shared" si="2205"/>
        <v>0</v>
      </c>
      <c r="CV631" s="257">
        <f t="shared" si="2205"/>
        <v>0</v>
      </c>
      <c r="CW631" s="346">
        <f t="shared" si="2205"/>
        <v>0</v>
      </c>
      <c r="CX631" s="346">
        <f t="shared" si="2205"/>
        <v>0</v>
      </c>
      <c r="CY631" s="346">
        <f t="shared" si="2205"/>
        <v>0</v>
      </c>
      <c r="CZ631" s="346">
        <f t="shared" si="2205"/>
        <v>0</v>
      </c>
      <c r="DA631" s="50"/>
      <c r="DB631" s="94"/>
      <c r="DC631" s="95"/>
      <c r="DD631" s="96"/>
      <c r="DE631" s="316" t="s">
        <v>249</v>
      </c>
      <c r="DF631" s="257">
        <f t="shared" ref="DF631" si="2206">IF(DF629=0,0,DF630/DF629)</f>
        <v>0</v>
      </c>
      <c r="DG631" s="50"/>
    </row>
    <row r="632" spans="1:111" s="14" customFormat="1" ht="15" customHeight="1">
      <c r="A632" s="50"/>
      <c r="B632" s="94"/>
      <c r="C632" s="95" t="s">
        <v>72</v>
      </c>
      <c r="D632" s="96"/>
      <c r="E632" s="316" t="s">
        <v>22</v>
      </c>
      <c r="F632" s="69"/>
      <c r="G632" s="77"/>
      <c r="H632" s="69"/>
      <c r="I632" s="77"/>
      <c r="J632" s="69"/>
      <c r="K632" s="77"/>
      <c r="L632" s="69"/>
      <c r="M632" s="77"/>
      <c r="N632" s="67"/>
      <c r="O632" s="75"/>
      <c r="P632" s="67"/>
      <c r="Q632" s="75"/>
      <c r="R632" s="50"/>
      <c r="S632" s="94"/>
      <c r="T632" s="95" t="s">
        <v>72</v>
      </c>
      <c r="U632" s="96"/>
      <c r="V632" s="316" t="s">
        <v>22</v>
      </c>
      <c r="W632" s="69"/>
      <c r="X632" s="77"/>
      <c r="Y632" s="69"/>
      <c r="Z632" s="77"/>
      <c r="AA632" s="69"/>
      <c r="AB632" s="77"/>
      <c r="AC632" s="69"/>
      <c r="AD632" s="77"/>
      <c r="AE632" s="67"/>
      <c r="AF632" s="75"/>
      <c r="AG632" s="67"/>
      <c r="AH632" s="75"/>
      <c r="AI632" s="50"/>
      <c r="AJ632" s="94"/>
      <c r="AK632" s="95" t="s">
        <v>72</v>
      </c>
      <c r="AL632" s="96"/>
      <c r="AM632" s="316" t="s">
        <v>22</v>
      </c>
      <c r="AN632" s="257"/>
      <c r="AO632" s="257"/>
      <c r="AP632" s="257"/>
      <c r="AQ632" s="257"/>
      <c r="AR632" s="257"/>
      <c r="AS632" s="257"/>
      <c r="AT632" s="257"/>
      <c r="AU632" s="257"/>
      <c r="AV632" s="258"/>
      <c r="AW632" s="258"/>
      <c r="AX632" s="258"/>
      <c r="AY632" s="258"/>
      <c r="AZ632" s="50"/>
      <c r="BA632" s="268"/>
      <c r="BB632" s="48"/>
      <c r="BC632" s="94"/>
      <c r="BD632" s="95" t="s">
        <v>72</v>
      </c>
      <c r="BE632" s="96"/>
      <c r="BF632" s="316" t="s">
        <v>22</v>
      </c>
      <c r="BG632" s="257">
        <f t="shared" ref="BG632:BG633" si="2207">F632</f>
        <v>0</v>
      </c>
      <c r="BH632" s="257">
        <f>G632+BG632</f>
        <v>0</v>
      </c>
      <c r="BI632" s="257">
        <f>H632+BH632</f>
        <v>0</v>
      </c>
      <c r="BJ632" s="257">
        <f>I632+BI632</f>
        <v>0</v>
      </c>
      <c r="BK632" s="257">
        <f>J632+BJ632</f>
        <v>0</v>
      </c>
      <c r="BL632" s="257">
        <f>K632+BK632</f>
        <v>0</v>
      </c>
      <c r="BM632" s="257">
        <f>L632+BL632</f>
        <v>0</v>
      </c>
      <c r="BN632" s="257">
        <f>M632+BM632</f>
        <v>0</v>
      </c>
      <c r="BO632" s="258">
        <f>N632+BN632</f>
        <v>0</v>
      </c>
      <c r="BP632" s="258">
        <f>O632+BO632</f>
        <v>0</v>
      </c>
      <c r="BQ632" s="258">
        <f>P632+BP632</f>
        <v>0</v>
      </c>
      <c r="BR632" s="258">
        <f>Q632+BQ632</f>
        <v>0</v>
      </c>
      <c r="BS632" s="50"/>
      <c r="BT632" s="94"/>
      <c r="BU632" s="95" t="s">
        <v>72</v>
      </c>
      <c r="BV632" s="96"/>
      <c r="BW632" s="316" t="s">
        <v>22</v>
      </c>
      <c r="BX632" s="257">
        <f t="shared" ref="BX632:BX633" si="2208">W632</f>
        <v>0</v>
      </c>
      <c r="BY632" s="257">
        <f>X632+BX632</f>
        <v>0</v>
      </c>
      <c r="BZ632" s="257">
        <f>Y632+BY632</f>
        <v>0</v>
      </c>
      <c r="CA632" s="257">
        <f>Z632+BZ632</f>
        <v>0</v>
      </c>
      <c r="CB632" s="257">
        <f>AA632+CA632</f>
        <v>0</v>
      </c>
      <c r="CC632" s="257">
        <f>AB632+CB632</f>
        <v>0</v>
      </c>
      <c r="CD632" s="257">
        <f>AC632+CC632</f>
        <v>0</v>
      </c>
      <c r="CE632" s="257">
        <f>AD632+CD632</f>
        <v>0</v>
      </c>
      <c r="CF632" s="258">
        <f>AE632+CE632</f>
        <v>0</v>
      </c>
      <c r="CG632" s="258">
        <f>AF632+CF632</f>
        <v>0</v>
      </c>
      <c r="CH632" s="258">
        <f>AG632+CG632</f>
        <v>0</v>
      </c>
      <c r="CI632" s="258">
        <f>AH632+CH632</f>
        <v>0</v>
      </c>
      <c r="CJ632" s="50"/>
      <c r="CK632" s="94"/>
      <c r="CL632" s="95" t="s">
        <v>72</v>
      </c>
      <c r="CM632" s="96"/>
      <c r="CN632" s="316" t="s">
        <v>22</v>
      </c>
      <c r="CO632" s="257">
        <f t="shared" ref="CO632:CO633" si="2209">AN632</f>
        <v>0</v>
      </c>
      <c r="CP632" s="257">
        <f>AO632+CO632</f>
        <v>0</v>
      </c>
      <c r="CQ632" s="257">
        <f>AP632+CP632</f>
        <v>0</v>
      </c>
      <c r="CR632" s="257">
        <f>AQ632+CQ632</f>
        <v>0</v>
      </c>
      <c r="CS632" s="257">
        <f>AR632+CR632</f>
        <v>0</v>
      </c>
      <c r="CT632" s="257">
        <f>AS632+CS632</f>
        <v>0</v>
      </c>
      <c r="CU632" s="257">
        <f>AT632+CT632</f>
        <v>0</v>
      </c>
      <c r="CV632" s="257">
        <f>AU632+CU632</f>
        <v>0</v>
      </c>
      <c r="CW632" s="258">
        <f>AV632+CV632</f>
        <v>0</v>
      </c>
      <c r="CX632" s="258">
        <f>AW632+CW632</f>
        <v>0</v>
      </c>
      <c r="CY632" s="258">
        <f>AX632+CX632</f>
        <v>0</v>
      </c>
      <c r="CZ632" s="258">
        <f>AY632+CY632</f>
        <v>0</v>
      </c>
      <c r="DA632" s="50"/>
      <c r="DB632" s="94"/>
      <c r="DC632" s="95" t="s">
        <v>72</v>
      </c>
      <c r="DD632" s="96"/>
      <c r="DE632" s="316" t="s">
        <v>22</v>
      </c>
      <c r="DF632" s="257"/>
      <c r="DG632" s="50"/>
    </row>
    <row r="633" spans="1:111" s="14" customFormat="1" ht="15" customHeight="1">
      <c r="A633" s="50"/>
      <c r="B633" s="94"/>
      <c r="C633" s="95"/>
      <c r="D633" s="96"/>
      <c r="E633" s="316" t="s">
        <v>140</v>
      </c>
      <c r="F633" s="69"/>
      <c r="G633" s="77"/>
      <c r="H633" s="69"/>
      <c r="I633" s="77"/>
      <c r="J633" s="69"/>
      <c r="K633" s="77"/>
      <c r="L633" s="69"/>
      <c r="M633" s="77"/>
      <c r="N633" s="67"/>
      <c r="O633" s="75"/>
      <c r="P633" s="67"/>
      <c r="Q633" s="75"/>
      <c r="R633" s="50"/>
      <c r="S633" s="94"/>
      <c r="T633" s="95"/>
      <c r="U633" s="96"/>
      <c r="V633" s="316" t="s">
        <v>140</v>
      </c>
      <c r="W633" s="69"/>
      <c r="X633" s="77"/>
      <c r="Y633" s="69"/>
      <c r="Z633" s="77"/>
      <c r="AA633" s="69"/>
      <c r="AB633" s="77"/>
      <c r="AC633" s="69"/>
      <c r="AD633" s="77"/>
      <c r="AE633" s="67"/>
      <c r="AF633" s="75"/>
      <c r="AG633" s="67"/>
      <c r="AH633" s="75"/>
      <c r="AI633" s="50"/>
      <c r="AJ633" s="94"/>
      <c r="AK633" s="95"/>
      <c r="AL633" s="96"/>
      <c r="AM633" s="316" t="s">
        <v>140</v>
      </c>
      <c r="AN633" s="257"/>
      <c r="AO633" s="257"/>
      <c r="AP633" s="257"/>
      <c r="AQ633" s="257"/>
      <c r="AR633" s="257"/>
      <c r="AS633" s="257"/>
      <c r="AT633" s="257"/>
      <c r="AU633" s="257"/>
      <c r="AV633" s="258"/>
      <c r="AW633" s="258"/>
      <c r="AX633" s="258"/>
      <c r="AY633" s="258"/>
      <c r="AZ633" s="50"/>
      <c r="BA633" s="268"/>
      <c r="BB633" s="48"/>
      <c r="BC633" s="94"/>
      <c r="BD633" s="95"/>
      <c r="BE633" s="96"/>
      <c r="BF633" s="316" t="s">
        <v>140</v>
      </c>
      <c r="BG633" s="257">
        <f t="shared" si="2207"/>
        <v>0</v>
      </c>
      <c r="BH633" s="257">
        <f>G633+BG633</f>
        <v>0</v>
      </c>
      <c r="BI633" s="257">
        <f>H633+BH633</f>
        <v>0</v>
      </c>
      <c r="BJ633" s="257">
        <f>I633+BI633</f>
        <v>0</v>
      </c>
      <c r="BK633" s="257">
        <f>J633+BJ633</f>
        <v>0</v>
      </c>
      <c r="BL633" s="257">
        <f>K633+BK633</f>
        <v>0</v>
      </c>
      <c r="BM633" s="257">
        <f>L633+BL633</f>
        <v>0</v>
      </c>
      <c r="BN633" s="257">
        <f>M633+BM633</f>
        <v>0</v>
      </c>
      <c r="BO633" s="258">
        <f>N633+BN633</f>
        <v>0</v>
      </c>
      <c r="BP633" s="258">
        <f>O633+BO633</f>
        <v>0</v>
      </c>
      <c r="BQ633" s="258">
        <f>P633+BP633</f>
        <v>0</v>
      </c>
      <c r="BR633" s="258">
        <f>Q633+BQ633</f>
        <v>0</v>
      </c>
      <c r="BS633" s="50"/>
      <c r="BT633" s="94"/>
      <c r="BU633" s="95"/>
      <c r="BV633" s="96"/>
      <c r="BW633" s="316" t="s">
        <v>140</v>
      </c>
      <c r="BX633" s="257">
        <f t="shared" si="2208"/>
        <v>0</v>
      </c>
      <c r="BY633" s="257">
        <f>X633+BX633</f>
        <v>0</v>
      </c>
      <c r="BZ633" s="257">
        <f>Y633+BY633</f>
        <v>0</v>
      </c>
      <c r="CA633" s="257">
        <f>Z633+BZ633</f>
        <v>0</v>
      </c>
      <c r="CB633" s="257">
        <f>AA633+CA633</f>
        <v>0</v>
      </c>
      <c r="CC633" s="257">
        <f>AB633+CB633</f>
        <v>0</v>
      </c>
      <c r="CD633" s="257">
        <f>AC633+CC633</f>
        <v>0</v>
      </c>
      <c r="CE633" s="257">
        <f>AD633+CD633</f>
        <v>0</v>
      </c>
      <c r="CF633" s="258">
        <f>AE633+CE633</f>
        <v>0</v>
      </c>
      <c r="CG633" s="258">
        <f>AF633+CF633</f>
        <v>0</v>
      </c>
      <c r="CH633" s="258">
        <f>AG633+CG633</f>
        <v>0</v>
      </c>
      <c r="CI633" s="258">
        <f>AH633+CH633</f>
        <v>0</v>
      </c>
      <c r="CJ633" s="50"/>
      <c r="CK633" s="94"/>
      <c r="CL633" s="95"/>
      <c r="CM633" s="96"/>
      <c r="CN633" s="316" t="s">
        <v>140</v>
      </c>
      <c r="CO633" s="257">
        <f t="shared" si="2209"/>
        <v>0</v>
      </c>
      <c r="CP633" s="257">
        <f>AO633+CO633</f>
        <v>0</v>
      </c>
      <c r="CQ633" s="257">
        <f>AP633+CP633</f>
        <v>0</v>
      </c>
      <c r="CR633" s="257">
        <f>AQ633+CQ633</f>
        <v>0</v>
      </c>
      <c r="CS633" s="257">
        <f>AR633+CR633</f>
        <v>0</v>
      </c>
      <c r="CT633" s="257">
        <f>AS633+CS633</f>
        <v>0</v>
      </c>
      <c r="CU633" s="257">
        <f>AT633+CT633</f>
        <v>0</v>
      </c>
      <c r="CV633" s="257">
        <f>AU633+CU633</f>
        <v>0</v>
      </c>
      <c r="CW633" s="258">
        <f>AV633+CV633</f>
        <v>0</v>
      </c>
      <c r="CX633" s="258">
        <f>AW633+CW633</f>
        <v>0</v>
      </c>
      <c r="CY633" s="258">
        <f>AX633+CX633</f>
        <v>0</v>
      </c>
      <c r="CZ633" s="258">
        <f>AY633+CY633</f>
        <v>0</v>
      </c>
      <c r="DA633" s="50"/>
      <c r="DB633" s="94"/>
      <c r="DC633" s="95"/>
      <c r="DD633" s="96"/>
      <c r="DE633" s="316" t="s">
        <v>140</v>
      </c>
      <c r="DF633" s="257"/>
      <c r="DG633" s="50"/>
    </row>
    <row r="634" spans="1:111" s="14" customFormat="1" ht="15" customHeight="1">
      <c r="A634" s="50"/>
      <c r="B634" s="94"/>
      <c r="C634" s="95"/>
      <c r="D634" s="96"/>
      <c r="E634" s="316" t="s">
        <v>249</v>
      </c>
      <c r="F634" s="69">
        <f t="shared" si="2173"/>
        <v>0</v>
      </c>
      <c r="G634" s="77">
        <f t="shared" si="2173"/>
        <v>0</v>
      </c>
      <c r="H634" s="69">
        <f t="shared" si="2173"/>
        <v>0</v>
      </c>
      <c r="I634" s="77">
        <f t="shared" si="2173"/>
        <v>0</v>
      </c>
      <c r="J634" s="69">
        <f t="shared" si="2173"/>
        <v>0</v>
      </c>
      <c r="K634" s="77">
        <f t="shared" si="2173"/>
        <v>0</v>
      </c>
      <c r="L634" s="69">
        <f t="shared" si="2173"/>
        <v>0</v>
      </c>
      <c r="M634" s="77">
        <f t="shared" si="2173"/>
        <v>0</v>
      </c>
      <c r="N634" s="67">
        <f t="shared" si="2173"/>
        <v>0</v>
      </c>
      <c r="O634" s="75">
        <f t="shared" si="2173"/>
        <v>0</v>
      </c>
      <c r="P634" s="67">
        <f t="shared" si="2173"/>
        <v>0</v>
      </c>
      <c r="Q634" s="75">
        <f t="shared" si="2173"/>
        <v>0</v>
      </c>
      <c r="R634" s="50"/>
      <c r="S634" s="94"/>
      <c r="T634" s="95"/>
      <c r="U634" s="96"/>
      <c r="V634" s="316" t="s">
        <v>249</v>
      </c>
      <c r="W634" s="69">
        <f t="shared" ref="W634:AH634" si="2210">IF(W632=0,0,W633/W632)</f>
        <v>0</v>
      </c>
      <c r="X634" s="77">
        <f t="shared" si="2210"/>
        <v>0</v>
      </c>
      <c r="Y634" s="69">
        <f t="shared" si="2210"/>
        <v>0</v>
      </c>
      <c r="Z634" s="77">
        <f t="shared" si="2210"/>
        <v>0</v>
      </c>
      <c r="AA634" s="69">
        <f t="shared" si="2210"/>
        <v>0</v>
      </c>
      <c r="AB634" s="77">
        <f t="shared" si="2210"/>
        <v>0</v>
      </c>
      <c r="AC634" s="69">
        <f t="shared" si="2210"/>
        <v>0</v>
      </c>
      <c r="AD634" s="77">
        <f t="shared" si="2210"/>
        <v>0</v>
      </c>
      <c r="AE634" s="67">
        <f t="shared" si="2210"/>
        <v>0</v>
      </c>
      <c r="AF634" s="75">
        <f t="shared" si="2210"/>
        <v>0</v>
      </c>
      <c r="AG634" s="67">
        <f t="shared" si="2210"/>
        <v>0</v>
      </c>
      <c r="AH634" s="75">
        <f t="shared" si="2210"/>
        <v>0</v>
      </c>
      <c r="AI634" s="50"/>
      <c r="AJ634" s="94"/>
      <c r="AK634" s="95"/>
      <c r="AL634" s="96"/>
      <c r="AM634" s="316" t="s">
        <v>249</v>
      </c>
      <c r="AN634" s="257">
        <f t="shared" ref="AN634:AY634" si="2211">IF(AN632=0,0,AN633/AN632)</f>
        <v>0</v>
      </c>
      <c r="AO634" s="257">
        <f t="shared" si="2211"/>
        <v>0</v>
      </c>
      <c r="AP634" s="257">
        <f t="shared" si="2211"/>
        <v>0</v>
      </c>
      <c r="AQ634" s="257">
        <f t="shared" si="2211"/>
        <v>0</v>
      </c>
      <c r="AR634" s="257">
        <f t="shared" si="2211"/>
        <v>0</v>
      </c>
      <c r="AS634" s="257">
        <f t="shared" si="2211"/>
        <v>0</v>
      </c>
      <c r="AT634" s="257">
        <f t="shared" si="2211"/>
        <v>0</v>
      </c>
      <c r="AU634" s="257">
        <f t="shared" si="2211"/>
        <v>0</v>
      </c>
      <c r="AV634" s="258">
        <f t="shared" si="2211"/>
        <v>0</v>
      </c>
      <c r="AW634" s="258">
        <f t="shared" si="2211"/>
        <v>0</v>
      </c>
      <c r="AX634" s="258">
        <f t="shared" si="2211"/>
        <v>0</v>
      </c>
      <c r="AY634" s="258">
        <f t="shared" si="2211"/>
        <v>0</v>
      </c>
      <c r="AZ634" s="50"/>
      <c r="BA634" s="268"/>
      <c r="BB634" s="48"/>
      <c r="BC634" s="94"/>
      <c r="BD634" s="95"/>
      <c r="BE634" s="96"/>
      <c r="BF634" s="316" t="s">
        <v>249</v>
      </c>
      <c r="BG634" s="257">
        <f t="shared" ref="BG634:BR634" si="2212">IF(BG632=0,0,BG633/BG632)</f>
        <v>0</v>
      </c>
      <c r="BH634" s="257">
        <f t="shared" si="2212"/>
        <v>0</v>
      </c>
      <c r="BI634" s="257">
        <f t="shared" si="2212"/>
        <v>0</v>
      </c>
      <c r="BJ634" s="257">
        <f t="shared" si="2212"/>
        <v>0</v>
      </c>
      <c r="BK634" s="257">
        <f t="shared" si="2212"/>
        <v>0</v>
      </c>
      <c r="BL634" s="257">
        <f t="shared" si="2212"/>
        <v>0</v>
      </c>
      <c r="BM634" s="257">
        <f t="shared" si="2212"/>
        <v>0</v>
      </c>
      <c r="BN634" s="257">
        <f t="shared" si="2212"/>
        <v>0</v>
      </c>
      <c r="BO634" s="258">
        <f t="shared" si="2212"/>
        <v>0</v>
      </c>
      <c r="BP634" s="258">
        <f t="shared" si="2212"/>
        <v>0</v>
      </c>
      <c r="BQ634" s="258">
        <f t="shared" si="2212"/>
        <v>0</v>
      </c>
      <c r="BR634" s="258">
        <f t="shared" si="2212"/>
        <v>0</v>
      </c>
      <c r="BS634" s="50"/>
      <c r="BT634" s="94"/>
      <c r="BU634" s="95"/>
      <c r="BV634" s="96"/>
      <c r="BW634" s="316" t="s">
        <v>249</v>
      </c>
      <c r="BX634" s="257">
        <f t="shared" ref="BX634:CI634" si="2213">IF(BX632=0,0,BX633/BX632)</f>
        <v>0</v>
      </c>
      <c r="BY634" s="257">
        <f t="shared" si="2213"/>
        <v>0</v>
      </c>
      <c r="BZ634" s="257">
        <f t="shared" si="2213"/>
        <v>0</v>
      </c>
      <c r="CA634" s="257">
        <f t="shared" si="2213"/>
        <v>0</v>
      </c>
      <c r="CB634" s="257">
        <f t="shared" si="2213"/>
        <v>0</v>
      </c>
      <c r="CC634" s="257">
        <f t="shared" si="2213"/>
        <v>0</v>
      </c>
      <c r="CD634" s="257">
        <f t="shared" si="2213"/>
        <v>0</v>
      </c>
      <c r="CE634" s="257">
        <f t="shared" si="2213"/>
        <v>0</v>
      </c>
      <c r="CF634" s="258">
        <f t="shared" si="2213"/>
        <v>0</v>
      </c>
      <c r="CG634" s="258">
        <f t="shared" si="2213"/>
        <v>0</v>
      </c>
      <c r="CH634" s="258">
        <f t="shared" si="2213"/>
        <v>0</v>
      </c>
      <c r="CI634" s="258">
        <f t="shared" si="2213"/>
        <v>0</v>
      </c>
      <c r="CJ634" s="50"/>
      <c r="CK634" s="94"/>
      <c r="CL634" s="95"/>
      <c r="CM634" s="96"/>
      <c r="CN634" s="316" t="s">
        <v>249</v>
      </c>
      <c r="CO634" s="257">
        <f t="shared" ref="CO634:CZ634" si="2214">IF(CO632=0,0,CO633/CO632)</f>
        <v>0</v>
      </c>
      <c r="CP634" s="257">
        <f t="shared" si="2214"/>
        <v>0</v>
      </c>
      <c r="CQ634" s="257">
        <f t="shared" si="2214"/>
        <v>0</v>
      </c>
      <c r="CR634" s="257">
        <f t="shared" si="2214"/>
        <v>0</v>
      </c>
      <c r="CS634" s="257">
        <f t="shared" si="2214"/>
        <v>0</v>
      </c>
      <c r="CT634" s="257">
        <f t="shared" si="2214"/>
        <v>0</v>
      </c>
      <c r="CU634" s="257">
        <f t="shared" si="2214"/>
        <v>0</v>
      </c>
      <c r="CV634" s="257">
        <f t="shared" si="2214"/>
        <v>0</v>
      </c>
      <c r="CW634" s="258">
        <f t="shared" si="2214"/>
        <v>0</v>
      </c>
      <c r="CX634" s="258">
        <f t="shared" si="2214"/>
        <v>0</v>
      </c>
      <c r="CY634" s="258">
        <f t="shared" si="2214"/>
        <v>0</v>
      </c>
      <c r="CZ634" s="258">
        <f t="shared" si="2214"/>
        <v>0</v>
      </c>
      <c r="DA634" s="50"/>
      <c r="DB634" s="94"/>
      <c r="DC634" s="95"/>
      <c r="DD634" s="96"/>
      <c r="DE634" s="316" t="s">
        <v>249</v>
      </c>
      <c r="DF634" s="257">
        <f t="shared" ref="DF634" si="2215">IF(DF632=0,0,DF633/DF632)</f>
        <v>0</v>
      </c>
      <c r="DG634" s="50"/>
    </row>
    <row r="635" spans="1:111" s="14" customFormat="1" ht="15" customHeight="1">
      <c r="A635" s="50"/>
      <c r="B635" s="94"/>
      <c r="C635" s="95" t="s">
        <v>73</v>
      </c>
      <c r="D635" s="96"/>
      <c r="E635" s="316" t="s">
        <v>22</v>
      </c>
      <c r="F635" s="69"/>
      <c r="G635" s="86"/>
      <c r="H635" s="81"/>
      <c r="I635" s="86"/>
      <c r="J635" s="81"/>
      <c r="K635" s="86"/>
      <c r="L635" s="81"/>
      <c r="M635" s="77"/>
      <c r="N635" s="66"/>
      <c r="O635" s="74"/>
      <c r="P635" s="66"/>
      <c r="Q635" s="74"/>
      <c r="R635" s="50"/>
      <c r="S635" s="94"/>
      <c r="T635" s="95" t="s">
        <v>73</v>
      </c>
      <c r="U635" s="96"/>
      <c r="V635" s="316" t="s">
        <v>22</v>
      </c>
      <c r="W635" s="69"/>
      <c r="X635" s="86"/>
      <c r="Y635" s="81"/>
      <c r="Z635" s="86"/>
      <c r="AA635" s="81"/>
      <c r="AB635" s="86"/>
      <c r="AC635" s="81"/>
      <c r="AD635" s="77"/>
      <c r="AE635" s="66"/>
      <c r="AF635" s="74"/>
      <c r="AG635" s="66"/>
      <c r="AH635" s="74"/>
      <c r="AI635" s="50"/>
      <c r="AJ635" s="94"/>
      <c r="AK635" s="95" t="s">
        <v>73</v>
      </c>
      <c r="AL635" s="96"/>
      <c r="AM635" s="316" t="s">
        <v>22</v>
      </c>
      <c r="AN635" s="257"/>
      <c r="AO635" s="343"/>
      <c r="AP635" s="343"/>
      <c r="AQ635" s="343"/>
      <c r="AR635" s="343"/>
      <c r="AS635" s="343"/>
      <c r="AT635" s="343"/>
      <c r="AU635" s="257"/>
      <c r="AV635" s="346"/>
      <c r="AW635" s="346"/>
      <c r="AX635" s="346"/>
      <c r="AY635" s="346"/>
      <c r="AZ635" s="50"/>
      <c r="BA635" s="268"/>
      <c r="BB635" s="48"/>
      <c r="BC635" s="94"/>
      <c r="BD635" s="95" t="s">
        <v>73</v>
      </c>
      <c r="BE635" s="96"/>
      <c r="BF635" s="316" t="s">
        <v>22</v>
      </c>
      <c r="BG635" s="257">
        <f t="shared" ref="BG635:BG636" si="2216">F635</f>
        <v>0</v>
      </c>
      <c r="BH635" s="343">
        <f>G635+BG635</f>
        <v>0</v>
      </c>
      <c r="BI635" s="343">
        <f>H635+BH635</f>
        <v>0</v>
      </c>
      <c r="BJ635" s="343">
        <f>I635+BI635</f>
        <v>0</v>
      </c>
      <c r="BK635" s="343">
        <f>J635+BJ635</f>
        <v>0</v>
      </c>
      <c r="BL635" s="343">
        <f>K635+BK635</f>
        <v>0</v>
      </c>
      <c r="BM635" s="343">
        <f>L635+BL635</f>
        <v>0</v>
      </c>
      <c r="BN635" s="257">
        <f>M635+BM635</f>
        <v>0</v>
      </c>
      <c r="BO635" s="346">
        <f>N635+BN635</f>
        <v>0</v>
      </c>
      <c r="BP635" s="346">
        <f>O635+BO635</f>
        <v>0</v>
      </c>
      <c r="BQ635" s="346">
        <f>P635+BP635</f>
        <v>0</v>
      </c>
      <c r="BR635" s="346">
        <f>Q635+BQ635</f>
        <v>0</v>
      </c>
      <c r="BS635" s="50"/>
      <c r="BT635" s="94"/>
      <c r="BU635" s="95" t="s">
        <v>73</v>
      </c>
      <c r="BV635" s="96"/>
      <c r="BW635" s="316" t="s">
        <v>22</v>
      </c>
      <c r="BX635" s="257">
        <f t="shared" ref="BX635:BX636" si="2217">W635</f>
        <v>0</v>
      </c>
      <c r="BY635" s="343">
        <f>X635+BX635</f>
        <v>0</v>
      </c>
      <c r="BZ635" s="343">
        <f>Y635+BY635</f>
        <v>0</v>
      </c>
      <c r="CA635" s="343">
        <f>Z635+BZ635</f>
        <v>0</v>
      </c>
      <c r="CB635" s="343">
        <f>AA635+CA635</f>
        <v>0</v>
      </c>
      <c r="CC635" s="343">
        <f>AB635+CB635</f>
        <v>0</v>
      </c>
      <c r="CD635" s="343">
        <f>AC635+CC635</f>
        <v>0</v>
      </c>
      <c r="CE635" s="257">
        <f>AD635+CD635</f>
        <v>0</v>
      </c>
      <c r="CF635" s="346">
        <f>AE635+CE635</f>
        <v>0</v>
      </c>
      <c r="CG635" s="346">
        <f>AF635+CF635</f>
        <v>0</v>
      </c>
      <c r="CH635" s="346">
        <f>AG635+CG635</f>
        <v>0</v>
      </c>
      <c r="CI635" s="346">
        <f>AH635+CH635</f>
        <v>0</v>
      </c>
      <c r="CJ635" s="50"/>
      <c r="CK635" s="94"/>
      <c r="CL635" s="95" t="s">
        <v>73</v>
      </c>
      <c r="CM635" s="96"/>
      <c r="CN635" s="316" t="s">
        <v>22</v>
      </c>
      <c r="CO635" s="257">
        <f t="shared" ref="CO635:CO636" si="2218">AN635</f>
        <v>0</v>
      </c>
      <c r="CP635" s="343">
        <f>AO635+CO635</f>
        <v>0</v>
      </c>
      <c r="CQ635" s="343">
        <f>AP635+CP635</f>
        <v>0</v>
      </c>
      <c r="CR635" s="343">
        <f>AQ635+CQ635</f>
        <v>0</v>
      </c>
      <c r="CS635" s="343">
        <f>AR635+CR635</f>
        <v>0</v>
      </c>
      <c r="CT635" s="343">
        <f>AS635+CS635</f>
        <v>0</v>
      </c>
      <c r="CU635" s="343">
        <f>AT635+CT635</f>
        <v>0</v>
      </c>
      <c r="CV635" s="257">
        <f>AU635+CU635</f>
        <v>0</v>
      </c>
      <c r="CW635" s="346">
        <f>AV635+CV635</f>
        <v>0</v>
      </c>
      <c r="CX635" s="346">
        <f>AW635+CW635</f>
        <v>0</v>
      </c>
      <c r="CY635" s="346">
        <f>AX635+CX635</f>
        <v>0</v>
      </c>
      <c r="CZ635" s="346">
        <f>AY635+CY635</f>
        <v>0</v>
      </c>
      <c r="DA635" s="50"/>
      <c r="DB635" s="94"/>
      <c r="DC635" s="95" t="s">
        <v>73</v>
      </c>
      <c r="DD635" s="96"/>
      <c r="DE635" s="316" t="s">
        <v>22</v>
      </c>
      <c r="DF635" s="257"/>
      <c r="DG635" s="50"/>
    </row>
    <row r="636" spans="1:111" s="14" customFormat="1" ht="15" customHeight="1">
      <c r="A636" s="50"/>
      <c r="B636" s="94"/>
      <c r="C636" s="95"/>
      <c r="D636" s="96"/>
      <c r="E636" s="316" t="s">
        <v>140</v>
      </c>
      <c r="F636" s="69"/>
      <c r="G636" s="86"/>
      <c r="H636" s="81"/>
      <c r="I636" s="86"/>
      <c r="J636" s="81"/>
      <c r="K636" s="86"/>
      <c r="L636" s="81"/>
      <c r="M636" s="77"/>
      <c r="N636" s="66"/>
      <c r="O636" s="74"/>
      <c r="P636" s="66"/>
      <c r="Q636" s="74"/>
      <c r="R636" s="50"/>
      <c r="S636" s="94"/>
      <c r="T636" s="95"/>
      <c r="U636" s="96"/>
      <c r="V636" s="316" t="s">
        <v>140</v>
      </c>
      <c r="W636" s="69"/>
      <c r="X636" s="86"/>
      <c r="Y636" s="81"/>
      <c r="Z636" s="86"/>
      <c r="AA636" s="81"/>
      <c r="AB636" s="86"/>
      <c r="AC636" s="81"/>
      <c r="AD636" s="77"/>
      <c r="AE636" s="66"/>
      <c r="AF636" s="74"/>
      <c r="AG636" s="66"/>
      <c r="AH636" s="74"/>
      <c r="AI636" s="50"/>
      <c r="AJ636" s="94"/>
      <c r="AK636" s="95"/>
      <c r="AL636" s="96"/>
      <c r="AM636" s="316" t="s">
        <v>140</v>
      </c>
      <c r="AN636" s="257"/>
      <c r="AO636" s="343"/>
      <c r="AP636" s="343"/>
      <c r="AQ636" s="343"/>
      <c r="AR636" s="343"/>
      <c r="AS636" s="343"/>
      <c r="AT636" s="343"/>
      <c r="AU636" s="257"/>
      <c r="AV636" s="346"/>
      <c r="AW636" s="346"/>
      <c r="AX636" s="346"/>
      <c r="AY636" s="346"/>
      <c r="AZ636" s="50"/>
      <c r="BA636" s="268"/>
      <c r="BB636" s="48"/>
      <c r="BC636" s="94"/>
      <c r="BD636" s="95"/>
      <c r="BE636" s="96"/>
      <c r="BF636" s="316" t="s">
        <v>140</v>
      </c>
      <c r="BG636" s="257">
        <f t="shared" si="2216"/>
        <v>0</v>
      </c>
      <c r="BH636" s="343">
        <f>G636+BG636</f>
        <v>0</v>
      </c>
      <c r="BI636" s="343">
        <f>H636+BH636</f>
        <v>0</v>
      </c>
      <c r="BJ636" s="343">
        <f>I636+BI636</f>
        <v>0</v>
      </c>
      <c r="BK636" s="343">
        <f>J636+BJ636</f>
        <v>0</v>
      </c>
      <c r="BL636" s="343">
        <f>K636+BK636</f>
        <v>0</v>
      </c>
      <c r="BM636" s="343">
        <f>L636+BL636</f>
        <v>0</v>
      </c>
      <c r="BN636" s="257">
        <f>M636+BM636</f>
        <v>0</v>
      </c>
      <c r="BO636" s="346">
        <f>N636+BN636</f>
        <v>0</v>
      </c>
      <c r="BP636" s="346">
        <f>O636+BO636</f>
        <v>0</v>
      </c>
      <c r="BQ636" s="346">
        <f>P636+BP636</f>
        <v>0</v>
      </c>
      <c r="BR636" s="346">
        <f>Q636+BQ636</f>
        <v>0</v>
      </c>
      <c r="BS636" s="50"/>
      <c r="BT636" s="94"/>
      <c r="BU636" s="95"/>
      <c r="BV636" s="96"/>
      <c r="BW636" s="316" t="s">
        <v>140</v>
      </c>
      <c r="BX636" s="257">
        <f t="shared" si="2217"/>
        <v>0</v>
      </c>
      <c r="BY636" s="343">
        <f>X636+BX636</f>
        <v>0</v>
      </c>
      <c r="BZ636" s="343">
        <f>Y636+BY636</f>
        <v>0</v>
      </c>
      <c r="CA636" s="343">
        <f>Z636+BZ636</f>
        <v>0</v>
      </c>
      <c r="CB636" s="343">
        <f>AA636+CA636</f>
        <v>0</v>
      </c>
      <c r="CC636" s="343">
        <f>AB636+CB636</f>
        <v>0</v>
      </c>
      <c r="CD636" s="343">
        <f>AC636+CC636</f>
        <v>0</v>
      </c>
      <c r="CE636" s="257">
        <f>AD636+CD636</f>
        <v>0</v>
      </c>
      <c r="CF636" s="346">
        <f>AE636+CE636</f>
        <v>0</v>
      </c>
      <c r="CG636" s="346">
        <f>AF636+CF636</f>
        <v>0</v>
      </c>
      <c r="CH636" s="346">
        <f>AG636+CG636</f>
        <v>0</v>
      </c>
      <c r="CI636" s="346">
        <f>AH636+CH636</f>
        <v>0</v>
      </c>
      <c r="CJ636" s="50"/>
      <c r="CK636" s="94"/>
      <c r="CL636" s="95"/>
      <c r="CM636" s="96"/>
      <c r="CN636" s="316" t="s">
        <v>140</v>
      </c>
      <c r="CO636" s="257">
        <f t="shared" si="2218"/>
        <v>0</v>
      </c>
      <c r="CP636" s="343">
        <f>AO636+CO636</f>
        <v>0</v>
      </c>
      <c r="CQ636" s="343">
        <f>AP636+CP636</f>
        <v>0</v>
      </c>
      <c r="CR636" s="343">
        <f>AQ636+CQ636</f>
        <v>0</v>
      </c>
      <c r="CS636" s="343">
        <f>AR636+CR636</f>
        <v>0</v>
      </c>
      <c r="CT636" s="343">
        <f>AS636+CS636</f>
        <v>0</v>
      </c>
      <c r="CU636" s="343">
        <f>AT636+CT636</f>
        <v>0</v>
      </c>
      <c r="CV636" s="257">
        <f>AU636+CU636</f>
        <v>0</v>
      </c>
      <c r="CW636" s="346">
        <f>AV636+CV636</f>
        <v>0</v>
      </c>
      <c r="CX636" s="346">
        <f>AW636+CW636</f>
        <v>0</v>
      </c>
      <c r="CY636" s="346">
        <f>AX636+CX636</f>
        <v>0</v>
      </c>
      <c r="CZ636" s="346">
        <f>AY636+CY636</f>
        <v>0</v>
      </c>
      <c r="DA636" s="50"/>
      <c r="DB636" s="94"/>
      <c r="DC636" s="95"/>
      <c r="DD636" s="96"/>
      <c r="DE636" s="316" t="s">
        <v>140</v>
      </c>
      <c r="DF636" s="257"/>
      <c r="DG636" s="50"/>
    </row>
    <row r="637" spans="1:111" s="14" customFormat="1" ht="15" customHeight="1">
      <c r="A637" s="50"/>
      <c r="B637" s="94"/>
      <c r="C637" s="95"/>
      <c r="D637" s="96"/>
      <c r="E637" s="316" t="s">
        <v>249</v>
      </c>
      <c r="F637" s="69">
        <f t="shared" si="2173"/>
        <v>0</v>
      </c>
      <c r="G637" s="86">
        <f t="shared" si="2173"/>
        <v>0</v>
      </c>
      <c r="H637" s="81">
        <f t="shared" si="2173"/>
        <v>0</v>
      </c>
      <c r="I637" s="86">
        <f t="shared" si="2173"/>
        <v>0</v>
      </c>
      <c r="J637" s="81">
        <f t="shared" si="2173"/>
        <v>0</v>
      </c>
      <c r="K637" s="86">
        <f t="shared" si="2173"/>
        <v>0</v>
      </c>
      <c r="L637" s="81">
        <f t="shared" si="2173"/>
        <v>0</v>
      </c>
      <c r="M637" s="77">
        <f t="shared" si="2173"/>
        <v>0</v>
      </c>
      <c r="N637" s="66">
        <f t="shared" si="2173"/>
        <v>0</v>
      </c>
      <c r="O637" s="74">
        <f t="shared" si="2173"/>
        <v>0</v>
      </c>
      <c r="P637" s="66">
        <f t="shared" si="2173"/>
        <v>0</v>
      </c>
      <c r="Q637" s="74">
        <f t="shared" si="2173"/>
        <v>0</v>
      </c>
      <c r="R637" s="50"/>
      <c r="S637" s="94"/>
      <c r="T637" s="95"/>
      <c r="U637" s="96"/>
      <c r="V637" s="316" t="s">
        <v>249</v>
      </c>
      <c r="W637" s="69">
        <f t="shared" ref="W637:AH637" si="2219">IF(W635=0,0,W636/W635)</f>
        <v>0</v>
      </c>
      <c r="X637" s="86">
        <f t="shared" si="2219"/>
        <v>0</v>
      </c>
      <c r="Y637" s="81">
        <f t="shared" si="2219"/>
        <v>0</v>
      </c>
      <c r="Z637" s="86">
        <f t="shared" si="2219"/>
        <v>0</v>
      </c>
      <c r="AA637" s="81">
        <f t="shared" si="2219"/>
        <v>0</v>
      </c>
      <c r="AB637" s="86">
        <f t="shared" si="2219"/>
        <v>0</v>
      </c>
      <c r="AC637" s="81">
        <f t="shared" si="2219"/>
        <v>0</v>
      </c>
      <c r="AD637" s="77">
        <f t="shared" si="2219"/>
        <v>0</v>
      </c>
      <c r="AE637" s="66">
        <f t="shared" si="2219"/>
        <v>0</v>
      </c>
      <c r="AF637" s="74">
        <f t="shared" si="2219"/>
        <v>0</v>
      </c>
      <c r="AG637" s="66">
        <f t="shared" si="2219"/>
        <v>0</v>
      </c>
      <c r="AH637" s="74">
        <f t="shared" si="2219"/>
        <v>0</v>
      </c>
      <c r="AI637" s="50"/>
      <c r="AJ637" s="94"/>
      <c r="AK637" s="95"/>
      <c r="AL637" s="96"/>
      <c r="AM637" s="316" t="s">
        <v>249</v>
      </c>
      <c r="AN637" s="257">
        <f t="shared" ref="AN637:AY637" si="2220">IF(AN635=0,0,AN636/AN635)</f>
        <v>0</v>
      </c>
      <c r="AO637" s="343">
        <f t="shared" si="2220"/>
        <v>0</v>
      </c>
      <c r="AP637" s="343">
        <f t="shared" si="2220"/>
        <v>0</v>
      </c>
      <c r="AQ637" s="343">
        <f t="shared" si="2220"/>
        <v>0</v>
      </c>
      <c r="AR637" s="343">
        <f t="shared" si="2220"/>
        <v>0</v>
      </c>
      <c r="AS637" s="343">
        <f t="shared" si="2220"/>
        <v>0</v>
      </c>
      <c r="AT637" s="343">
        <f t="shared" si="2220"/>
        <v>0</v>
      </c>
      <c r="AU637" s="257">
        <f t="shared" si="2220"/>
        <v>0</v>
      </c>
      <c r="AV637" s="346">
        <f t="shared" si="2220"/>
        <v>0</v>
      </c>
      <c r="AW637" s="346">
        <f t="shared" si="2220"/>
        <v>0</v>
      </c>
      <c r="AX637" s="346">
        <f t="shared" si="2220"/>
        <v>0</v>
      </c>
      <c r="AY637" s="346">
        <f t="shared" si="2220"/>
        <v>0</v>
      </c>
      <c r="AZ637" s="50"/>
      <c r="BA637" s="268"/>
      <c r="BB637" s="48"/>
      <c r="BC637" s="94"/>
      <c r="BD637" s="95"/>
      <c r="BE637" s="96"/>
      <c r="BF637" s="316" t="s">
        <v>249</v>
      </c>
      <c r="BG637" s="257">
        <f t="shared" ref="BG637:BR637" si="2221">IF(BG635=0,0,BG636/BG635)</f>
        <v>0</v>
      </c>
      <c r="BH637" s="343">
        <f t="shared" si="2221"/>
        <v>0</v>
      </c>
      <c r="BI637" s="343">
        <f t="shared" si="2221"/>
        <v>0</v>
      </c>
      <c r="BJ637" s="343">
        <f t="shared" si="2221"/>
        <v>0</v>
      </c>
      <c r="BK637" s="343">
        <f t="shared" si="2221"/>
        <v>0</v>
      </c>
      <c r="BL637" s="343">
        <f t="shared" si="2221"/>
        <v>0</v>
      </c>
      <c r="BM637" s="343">
        <f t="shared" si="2221"/>
        <v>0</v>
      </c>
      <c r="BN637" s="257">
        <f t="shared" si="2221"/>
        <v>0</v>
      </c>
      <c r="BO637" s="346">
        <f t="shared" si="2221"/>
        <v>0</v>
      </c>
      <c r="BP637" s="346">
        <f t="shared" si="2221"/>
        <v>0</v>
      </c>
      <c r="BQ637" s="346">
        <f t="shared" si="2221"/>
        <v>0</v>
      </c>
      <c r="BR637" s="346">
        <f t="shared" si="2221"/>
        <v>0</v>
      </c>
      <c r="BS637" s="50"/>
      <c r="BT637" s="94"/>
      <c r="BU637" s="95"/>
      <c r="BV637" s="96"/>
      <c r="BW637" s="316" t="s">
        <v>249</v>
      </c>
      <c r="BX637" s="257">
        <f t="shared" ref="BX637:CI637" si="2222">IF(BX635=0,0,BX636/BX635)</f>
        <v>0</v>
      </c>
      <c r="BY637" s="343">
        <f t="shared" si="2222"/>
        <v>0</v>
      </c>
      <c r="BZ637" s="343">
        <f t="shared" si="2222"/>
        <v>0</v>
      </c>
      <c r="CA637" s="343">
        <f t="shared" si="2222"/>
        <v>0</v>
      </c>
      <c r="CB637" s="343">
        <f t="shared" si="2222"/>
        <v>0</v>
      </c>
      <c r="CC637" s="343">
        <f t="shared" si="2222"/>
        <v>0</v>
      </c>
      <c r="CD637" s="343">
        <f t="shared" si="2222"/>
        <v>0</v>
      </c>
      <c r="CE637" s="257">
        <f t="shared" si="2222"/>
        <v>0</v>
      </c>
      <c r="CF637" s="346">
        <f t="shared" si="2222"/>
        <v>0</v>
      </c>
      <c r="CG637" s="346">
        <f t="shared" si="2222"/>
        <v>0</v>
      </c>
      <c r="CH637" s="346">
        <f t="shared" si="2222"/>
        <v>0</v>
      </c>
      <c r="CI637" s="346">
        <f t="shared" si="2222"/>
        <v>0</v>
      </c>
      <c r="CJ637" s="50"/>
      <c r="CK637" s="94"/>
      <c r="CL637" s="95"/>
      <c r="CM637" s="96"/>
      <c r="CN637" s="316" t="s">
        <v>249</v>
      </c>
      <c r="CO637" s="257">
        <f t="shared" ref="CO637:CZ637" si="2223">IF(CO635=0,0,CO636/CO635)</f>
        <v>0</v>
      </c>
      <c r="CP637" s="343">
        <f t="shared" si="2223"/>
        <v>0</v>
      </c>
      <c r="CQ637" s="343">
        <f t="shared" si="2223"/>
        <v>0</v>
      </c>
      <c r="CR637" s="343">
        <f t="shared" si="2223"/>
        <v>0</v>
      </c>
      <c r="CS637" s="343">
        <f t="shared" si="2223"/>
        <v>0</v>
      </c>
      <c r="CT637" s="343">
        <f t="shared" si="2223"/>
        <v>0</v>
      </c>
      <c r="CU637" s="343">
        <f t="shared" si="2223"/>
        <v>0</v>
      </c>
      <c r="CV637" s="257">
        <f t="shared" si="2223"/>
        <v>0</v>
      </c>
      <c r="CW637" s="346">
        <f t="shared" si="2223"/>
        <v>0</v>
      </c>
      <c r="CX637" s="346">
        <f t="shared" si="2223"/>
        <v>0</v>
      </c>
      <c r="CY637" s="346">
        <f t="shared" si="2223"/>
        <v>0</v>
      </c>
      <c r="CZ637" s="346">
        <f t="shared" si="2223"/>
        <v>0</v>
      </c>
      <c r="DA637" s="50"/>
      <c r="DB637" s="94"/>
      <c r="DC637" s="95"/>
      <c r="DD637" s="96"/>
      <c r="DE637" s="316" t="s">
        <v>249</v>
      </c>
      <c r="DF637" s="257">
        <f t="shared" ref="DF637" si="2224">IF(DF635=0,0,DF636/DF635)</f>
        <v>0</v>
      </c>
      <c r="DG637" s="50"/>
    </row>
    <row r="638" spans="1:111" s="14" customFormat="1" ht="15" customHeight="1">
      <c r="A638" s="50"/>
      <c r="B638" s="94"/>
      <c r="C638" s="95" t="s">
        <v>74</v>
      </c>
      <c r="D638" s="96"/>
      <c r="E638" s="316" t="s">
        <v>22</v>
      </c>
      <c r="F638" s="69"/>
      <c r="G638" s="77"/>
      <c r="H638" s="69"/>
      <c r="I638" s="77"/>
      <c r="J638" s="69"/>
      <c r="K638" s="77"/>
      <c r="L638" s="69"/>
      <c r="M638" s="77"/>
      <c r="N638" s="67"/>
      <c r="O638" s="75"/>
      <c r="P638" s="67"/>
      <c r="Q638" s="75"/>
      <c r="R638" s="50"/>
      <c r="S638" s="94"/>
      <c r="T638" s="95" t="s">
        <v>74</v>
      </c>
      <c r="U638" s="96"/>
      <c r="V638" s="316" t="s">
        <v>22</v>
      </c>
      <c r="W638" s="69"/>
      <c r="X638" s="77"/>
      <c r="Y638" s="69"/>
      <c r="Z638" s="77"/>
      <c r="AA638" s="69"/>
      <c r="AB638" s="77"/>
      <c r="AC638" s="69"/>
      <c r="AD638" s="77"/>
      <c r="AE638" s="67"/>
      <c r="AF638" s="75"/>
      <c r="AG638" s="67"/>
      <c r="AH638" s="75"/>
      <c r="AI638" s="50"/>
      <c r="AJ638" s="94"/>
      <c r="AK638" s="95" t="s">
        <v>74</v>
      </c>
      <c r="AL638" s="96"/>
      <c r="AM638" s="316" t="s">
        <v>22</v>
      </c>
      <c r="AN638" s="257"/>
      <c r="AO638" s="257"/>
      <c r="AP638" s="257"/>
      <c r="AQ638" s="257"/>
      <c r="AR638" s="257"/>
      <c r="AS638" s="257"/>
      <c r="AT638" s="257"/>
      <c r="AU638" s="257"/>
      <c r="AV638" s="258"/>
      <c r="AW638" s="258"/>
      <c r="AX638" s="258"/>
      <c r="AY638" s="258"/>
      <c r="AZ638" s="50"/>
      <c r="BA638" s="268"/>
      <c r="BB638" s="48"/>
      <c r="BC638" s="94"/>
      <c r="BD638" s="95" t="s">
        <v>74</v>
      </c>
      <c r="BE638" s="96"/>
      <c r="BF638" s="316" t="s">
        <v>22</v>
      </c>
      <c r="BG638" s="257">
        <f t="shared" ref="BG638:BG639" si="2225">F638</f>
        <v>0</v>
      </c>
      <c r="BH638" s="257">
        <f>G638+BG638</f>
        <v>0</v>
      </c>
      <c r="BI638" s="257">
        <f>H638+BH638</f>
        <v>0</v>
      </c>
      <c r="BJ638" s="257">
        <f>I638+BI638</f>
        <v>0</v>
      </c>
      <c r="BK638" s="257">
        <f>J638+BJ638</f>
        <v>0</v>
      </c>
      <c r="BL638" s="257">
        <f>K638+BK638</f>
        <v>0</v>
      </c>
      <c r="BM638" s="257">
        <f>L638+BL638</f>
        <v>0</v>
      </c>
      <c r="BN638" s="257">
        <f>M638+BM638</f>
        <v>0</v>
      </c>
      <c r="BO638" s="258">
        <f>N638+BN638</f>
        <v>0</v>
      </c>
      <c r="BP638" s="258">
        <f>O638+BO638</f>
        <v>0</v>
      </c>
      <c r="BQ638" s="258">
        <f>P638+BP638</f>
        <v>0</v>
      </c>
      <c r="BR638" s="258">
        <f>Q638+BQ638</f>
        <v>0</v>
      </c>
      <c r="BS638" s="50"/>
      <c r="BT638" s="94"/>
      <c r="BU638" s="95" t="s">
        <v>74</v>
      </c>
      <c r="BV638" s="96"/>
      <c r="BW638" s="316" t="s">
        <v>22</v>
      </c>
      <c r="BX638" s="257">
        <f t="shared" ref="BX638:BX639" si="2226">W638</f>
        <v>0</v>
      </c>
      <c r="BY638" s="257">
        <f>X638+BX638</f>
        <v>0</v>
      </c>
      <c r="BZ638" s="257">
        <f>Y638+BY638</f>
        <v>0</v>
      </c>
      <c r="CA638" s="257">
        <f>Z638+BZ638</f>
        <v>0</v>
      </c>
      <c r="CB638" s="257">
        <f>AA638+CA638</f>
        <v>0</v>
      </c>
      <c r="CC638" s="257">
        <f>AB638+CB638</f>
        <v>0</v>
      </c>
      <c r="CD638" s="257">
        <f>AC638+CC638</f>
        <v>0</v>
      </c>
      <c r="CE638" s="257">
        <f>AD638+CD638</f>
        <v>0</v>
      </c>
      <c r="CF638" s="258">
        <f>AE638+CE638</f>
        <v>0</v>
      </c>
      <c r="CG638" s="258">
        <f>AF638+CF638</f>
        <v>0</v>
      </c>
      <c r="CH638" s="258">
        <f>AG638+CG638</f>
        <v>0</v>
      </c>
      <c r="CI638" s="258">
        <f>AH638+CH638</f>
        <v>0</v>
      </c>
      <c r="CJ638" s="50"/>
      <c r="CK638" s="94"/>
      <c r="CL638" s="95" t="s">
        <v>74</v>
      </c>
      <c r="CM638" s="96"/>
      <c r="CN638" s="316" t="s">
        <v>22</v>
      </c>
      <c r="CO638" s="257">
        <f t="shared" ref="CO638:CO639" si="2227">AN638</f>
        <v>0</v>
      </c>
      <c r="CP638" s="257">
        <f>AO638+CO638</f>
        <v>0</v>
      </c>
      <c r="CQ638" s="257">
        <f>AP638+CP638</f>
        <v>0</v>
      </c>
      <c r="CR638" s="257">
        <f>AQ638+CQ638</f>
        <v>0</v>
      </c>
      <c r="CS638" s="257">
        <f>AR638+CR638</f>
        <v>0</v>
      </c>
      <c r="CT638" s="257">
        <f>AS638+CS638</f>
        <v>0</v>
      </c>
      <c r="CU638" s="257">
        <f>AT638+CT638</f>
        <v>0</v>
      </c>
      <c r="CV638" s="257">
        <f>AU638+CU638</f>
        <v>0</v>
      </c>
      <c r="CW638" s="258">
        <f>AV638+CV638</f>
        <v>0</v>
      </c>
      <c r="CX638" s="258">
        <f>AW638+CW638</f>
        <v>0</v>
      </c>
      <c r="CY638" s="258">
        <f>AX638+CX638</f>
        <v>0</v>
      </c>
      <c r="CZ638" s="258">
        <f>AY638+CY638</f>
        <v>0</v>
      </c>
      <c r="DA638" s="50"/>
      <c r="DB638" s="94"/>
      <c r="DC638" s="95" t="s">
        <v>74</v>
      </c>
      <c r="DD638" s="96"/>
      <c r="DE638" s="316" t="s">
        <v>22</v>
      </c>
      <c r="DF638" s="257"/>
      <c r="DG638" s="50"/>
    </row>
    <row r="639" spans="1:111" s="14" customFormat="1" ht="15" customHeight="1">
      <c r="A639" s="50"/>
      <c r="B639" s="94"/>
      <c r="C639" s="95"/>
      <c r="D639" s="96"/>
      <c r="E639" s="316" t="s">
        <v>140</v>
      </c>
      <c r="F639" s="69"/>
      <c r="G639" s="77"/>
      <c r="H639" s="69"/>
      <c r="I639" s="77"/>
      <c r="J639" s="69"/>
      <c r="K639" s="77"/>
      <c r="L639" s="69"/>
      <c r="M639" s="77"/>
      <c r="N639" s="67"/>
      <c r="O639" s="75"/>
      <c r="P639" s="67"/>
      <c r="Q639" s="75"/>
      <c r="R639" s="50"/>
      <c r="S639" s="94"/>
      <c r="T639" s="95"/>
      <c r="U639" s="96"/>
      <c r="V639" s="316" t="s">
        <v>140</v>
      </c>
      <c r="W639" s="69"/>
      <c r="X639" s="77"/>
      <c r="Y639" s="69"/>
      <c r="Z639" s="77"/>
      <c r="AA639" s="69"/>
      <c r="AB639" s="77"/>
      <c r="AC639" s="69"/>
      <c r="AD639" s="77"/>
      <c r="AE639" s="67"/>
      <c r="AF639" s="75"/>
      <c r="AG639" s="67"/>
      <c r="AH639" s="75"/>
      <c r="AI639" s="50"/>
      <c r="AJ639" s="94"/>
      <c r="AK639" s="95"/>
      <c r="AL639" s="96"/>
      <c r="AM639" s="316" t="s">
        <v>140</v>
      </c>
      <c r="AN639" s="257"/>
      <c r="AO639" s="257"/>
      <c r="AP639" s="257"/>
      <c r="AQ639" s="257"/>
      <c r="AR639" s="257"/>
      <c r="AS639" s="257"/>
      <c r="AT639" s="257"/>
      <c r="AU639" s="257"/>
      <c r="AV639" s="258"/>
      <c r="AW639" s="258"/>
      <c r="AX639" s="258"/>
      <c r="AY639" s="258"/>
      <c r="AZ639" s="50"/>
      <c r="BA639" s="268"/>
      <c r="BB639" s="48"/>
      <c r="BC639" s="94"/>
      <c r="BD639" s="95"/>
      <c r="BE639" s="96"/>
      <c r="BF639" s="316" t="s">
        <v>140</v>
      </c>
      <c r="BG639" s="257">
        <f t="shared" si="2225"/>
        <v>0</v>
      </c>
      <c r="BH639" s="257">
        <f>G639+BG639</f>
        <v>0</v>
      </c>
      <c r="BI639" s="257">
        <f>H639+BH639</f>
        <v>0</v>
      </c>
      <c r="BJ639" s="257">
        <f>I639+BI639</f>
        <v>0</v>
      </c>
      <c r="BK639" s="257">
        <f>J639+BJ639</f>
        <v>0</v>
      </c>
      <c r="BL639" s="257">
        <f>K639+BK639</f>
        <v>0</v>
      </c>
      <c r="BM639" s="257">
        <f>L639+BL639</f>
        <v>0</v>
      </c>
      <c r="BN639" s="257">
        <f>M639+BM639</f>
        <v>0</v>
      </c>
      <c r="BO639" s="258">
        <f>N639+BN639</f>
        <v>0</v>
      </c>
      <c r="BP639" s="258">
        <f>O639+BO639</f>
        <v>0</v>
      </c>
      <c r="BQ639" s="258">
        <f>P639+BP639</f>
        <v>0</v>
      </c>
      <c r="BR639" s="258">
        <f>Q639+BQ639</f>
        <v>0</v>
      </c>
      <c r="BS639" s="50"/>
      <c r="BT639" s="94"/>
      <c r="BU639" s="95"/>
      <c r="BV639" s="96"/>
      <c r="BW639" s="316" t="s">
        <v>140</v>
      </c>
      <c r="BX639" s="257">
        <f t="shared" si="2226"/>
        <v>0</v>
      </c>
      <c r="BY639" s="257">
        <f>X639+BX639</f>
        <v>0</v>
      </c>
      <c r="BZ639" s="257">
        <f>Y639+BY639</f>
        <v>0</v>
      </c>
      <c r="CA639" s="257">
        <f>Z639+BZ639</f>
        <v>0</v>
      </c>
      <c r="CB639" s="257">
        <f>AA639+CA639</f>
        <v>0</v>
      </c>
      <c r="CC639" s="257">
        <f>AB639+CB639</f>
        <v>0</v>
      </c>
      <c r="CD639" s="257">
        <f>AC639+CC639</f>
        <v>0</v>
      </c>
      <c r="CE639" s="257">
        <f>AD639+CD639</f>
        <v>0</v>
      </c>
      <c r="CF639" s="258">
        <f>AE639+CE639</f>
        <v>0</v>
      </c>
      <c r="CG639" s="258">
        <f>AF639+CF639</f>
        <v>0</v>
      </c>
      <c r="CH639" s="258">
        <f>AG639+CG639</f>
        <v>0</v>
      </c>
      <c r="CI639" s="258">
        <f>AH639+CH639</f>
        <v>0</v>
      </c>
      <c r="CJ639" s="50"/>
      <c r="CK639" s="94"/>
      <c r="CL639" s="95"/>
      <c r="CM639" s="96"/>
      <c r="CN639" s="316" t="s">
        <v>140</v>
      </c>
      <c r="CO639" s="257">
        <f t="shared" si="2227"/>
        <v>0</v>
      </c>
      <c r="CP639" s="257">
        <f>AO639+CO639</f>
        <v>0</v>
      </c>
      <c r="CQ639" s="257">
        <f>AP639+CP639</f>
        <v>0</v>
      </c>
      <c r="CR639" s="257">
        <f>AQ639+CQ639</f>
        <v>0</v>
      </c>
      <c r="CS639" s="257">
        <f>AR639+CR639</f>
        <v>0</v>
      </c>
      <c r="CT639" s="257">
        <f>AS639+CS639</f>
        <v>0</v>
      </c>
      <c r="CU639" s="257">
        <f>AT639+CT639</f>
        <v>0</v>
      </c>
      <c r="CV639" s="257">
        <f>AU639+CU639</f>
        <v>0</v>
      </c>
      <c r="CW639" s="258">
        <f>AV639+CV639</f>
        <v>0</v>
      </c>
      <c r="CX639" s="258">
        <f>AW639+CW639</f>
        <v>0</v>
      </c>
      <c r="CY639" s="258">
        <f>AX639+CX639</f>
        <v>0</v>
      </c>
      <c r="CZ639" s="258">
        <f>AY639+CY639</f>
        <v>0</v>
      </c>
      <c r="DA639" s="50"/>
      <c r="DB639" s="94"/>
      <c r="DC639" s="95"/>
      <c r="DD639" s="96"/>
      <c r="DE639" s="316" t="s">
        <v>140</v>
      </c>
      <c r="DF639" s="257"/>
      <c r="DG639" s="50"/>
    </row>
    <row r="640" spans="1:111" s="14" customFormat="1" ht="15" customHeight="1">
      <c r="A640" s="50"/>
      <c r="B640" s="94"/>
      <c r="C640" s="95"/>
      <c r="D640" s="96"/>
      <c r="E640" s="316" t="s">
        <v>249</v>
      </c>
      <c r="F640" s="69">
        <f t="shared" ref="F640:Q655" si="2228">IF(F638=0,0,F639/F638)</f>
        <v>0</v>
      </c>
      <c r="G640" s="77">
        <f t="shared" si="2228"/>
        <v>0</v>
      </c>
      <c r="H640" s="69">
        <f t="shared" si="2228"/>
        <v>0</v>
      </c>
      <c r="I640" s="77">
        <f t="shared" si="2228"/>
        <v>0</v>
      </c>
      <c r="J640" s="69">
        <f t="shared" si="2228"/>
        <v>0</v>
      </c>
      <c r="K640" s="77">
        <f t="shared" si="2228"/>
        <v>0</v>
      </c>
      <c r="L640" s="69">
        <f t="shared" si="2228"/>
        <v>0</v>
      </c>
      <c r="M640" s="77">
        <f t="shared" si="2228"/>
        <v>0</v>
      </c>
      <c r="N640" s="67">
        <f t="shared" si="2228"/>
        <v>0</v>
      </c>
      <c r="O640" s="75">
        <f t="shared" si="2228"/>
        <v>0</v>
      </c>
      <c r="P640" s="67">
        <f t="shared" si="2228"/>
        <v>0</v>
      </c>
      <c r="Q640" s="75">
        <f t="shared" si="2228"/>
        <v>0</v>
      </c>
      <c r="R640" s="50"/>
      <c r="S640" s="94"/>
      <c r="T640" s="95"/>
      <c r="U640" s="96"/>
      <c r="V640" s="316" t="s">
        <v>249</v>
      </c>
      <c r="W640" s="69">
        <f t="shared" ref="W640:AH640" si="2229">IF(W638=0,0,W639/W638)</f>
        <v>0</v>
      </c>
      <c r="X640" s="77">
        <f t="shared" si="2229"/>
        <v>0</v>
      </c>
      <c r="Y640" s="69">
        <f t="shared" si="2229"/>
        <v>0</v>
      </c>
      <c r="Z640" s="77">
        <f t="shared" si="2229"/>
        <v>0</v>
      </c>
      <c r="AA640" s="69">
        <f t="shared" si="2229"/>
        <v>0</v>
      </c>
      <c r="AB640" s="77">
        <f t="shared" si="2229"/>
        <v>0</v>
      </c>
      <c r="AC640" s="69">
        <f t="shared" si="2229"/>
        <v>0</v>
      </c>
      <c r="AD640" s="77">
        <f t="shared" si="2229"/>
        <v>0</v>
      </c>
      <c r="AE640" s="67">
        <f t="shared" si="2229"/>
        <v>0</v>
      </c>
      <c r="AF640" s="75">
        <f t="shared" si="2229"/>
        <v>0</v>
      </c>
      <c r="AG640" s="67">
        <f t="shared" si="2229"/>
        <v>0</v>
      </c>
      <c r="AH640" s="75">
        <f t="shared" si="2229"/>
        <v>0</v>
      </c>
      <c r="AI640" s="50"/>
      <c r="AJ640" s="94"/>
      <c r="AK640" s="95"/>
      <c r="AL640" s="96"/>
      <c r="AM640" s="316" t="s">
        <v>249</v>
      </c>
      <c r="AN640" s="257">
        <f t="shared" ref="AN640:AY640" si="2230">IF(AN638=0,0,AN639/AN638)</f>
        <v>0</v>
      </c>
      <c r="AO640" s="257">
        <f t="shared" si="2230"/>
        <v>0</v>
      </c>
      <c r="AP640" s="257">
        <f t="shared" si="2230"/>
        <v>0</v>
      </c>
      <c r="AQ640" s="257">
        <f t="shared" si="2230"/>
        <v>0</v>
      </c>
      <c r="AR640" s="257">
        <f t="shared" si="2230"/>
        <v>0</v>
      </c>
      <c r="AS640" s="257">
        <f t="shared" si="2230"/>
        <v>0</v>
      </c>
      <c r="AT640" s="257">
        <f t="shared" si="2230"/>
        <v>0</v>
      </c>
      <c r="AU640" s="257">
        <f t="shared" si="2230"/>
        <v>0</v>
      </c>
      <c r="AV640" s="258">
        <f t="shared" si="2230"/>
        <v>0</v>
      </c>
      <c r="AW640" s="258">
        <f t="shared" si="2230"/>
        <v>0</v>
      </c>
      <c r="AX640" s="258">
        <f t="shared" si="2230"/>
        <v>0</v>
      </c>
      <c r="AY640" s="258">
        <f t="shared" si="2230"/>
        <v>0</v>
      </c>
      <c r="AZ640" s="50"/>
      <c r="BA640" s="268"/>
      <c r="BB640" s="48"/>
      <c r="BC640" s="94"/>
      <c r="BD640" s="95"/>
      <c r="BE640" s="96"/>
      <c r="BF640" s="316" t="s">
        <v>249</v>
      </c>
      <c r="BG640" s="257">
        <f t="shared" ref="BG640:BR640" si="2231">IF(BG638=0,0,BG639/BG638)</f>
        <v>0</v>
      </c>
      <c r="BH640" s="257">
        <f t="shared" si="2231"/>
        <v>0</v>
      </c>
      <c r="BI640" s="257">
        <f t="shared" si="2231"/>
        <v>0</v>
      </c>
      <c r="BJ640" s="257">
        <f t="shared" si="2231"/>
        <v>0</v>
      </c>
      <c r="BK640" s="257">
        <f t="shared" si="2231"/>
        <v>0</v>
      </c>
      <c r="BL640" s="257">
        <f t="shared" si="2231"/>
        <v>0</v>
      </c>
      <c r="BM640" s="257">
        <f t="shared" si="2231"/>
        <v>0</v>
      </c>
      <c r="BN640" s="257">
        <f t="shared" si="2231"/>
        <v>0</v>
      </c>
      <c r="BO640" s="258">
        <f t="shared" si="2231"/>
        <v>0</v>
      </c>
      <c r="BP640" s="258">
        <f t="shared" si="2231"/>
        <v>0</v>
      </c>
      <c r="BQ640" s="258">
        <f t="shared" si="2231"/>
        <v>0</v>
      </c>
      <c r="BR640" s="258">
        <f t="shared" si="2231"/>
        <v>0</v>
      </c>
      <c r="BS640" s="50"/>
      <c r="BT640" s="94"/>
      <c r="BU640" s="95"/>
      <c r="BV640" s="96"/>
      <c r="BW640" s="316" t="s">
        <v>249</v>
      </c>
      <c r="BX640" s="257">
        <f t="shared" ref="BX640:CI640" si="2232">IF(BX638=0,0,BX639/BX638)</f>
        <v>0</v>
      </c>
      <c r="BY640" s="257">
        <f t="shared" si="2232"/>
        <v>0</v>
      </c>
      <c r="BZ640" s="257">
        <f t="shared" si="2232"/>
        <v>0</v>
      </c>
      <c r="CA640" s="257">
        <f t="shared" si="2232"/>
        <v>0</v>
      </c>
      <c r="CB640" s="257">
        <f t="shared" si="2232"/>
        <v>0</v>
      </c>
      <c r="CC640" s="257">
        <f t="shared" si="2232"/>
        <v>0</v>
      </c>
      <c r="CD640" s="257">
        <f t="shared" si="2232"/>
        <v>0</v>
      </c>
      <c r="CE640" s="257">
        <f t="shared" si="2232"/>
        <v>0</v>
      </c>
      <c r="CF640" s="258">
        <f t="shared" si="2232"/>
        <v>0</v>
      </c>
      <c r="CG640" s="258">
        <f t="shared" si="2232"/>
        <v>0</v>
      </c>
      <c r="CH640" s="258">
        <f t="shared" si="2232"/>
        <v>0</v>
      </c>
      <c r="CI640" s="258">
        <f t="shared" si="2232"/>
        <v>0</v>
      </c>
      <c r="CJ640" s="50"/>
      <c r="CK640" s="94"/>
      <c r="CL640" s="95"/>
      <c r="CM640" s="96"/>
      <c r="CN640" s="316" t="s">
        <v>249</v>
      </c>
      <c r="CO640" s="257">
        <f t="shared" ref="CO640:CZ640" si="2233">IF(CO638=0,0,CO639/CO638)</f>
        <v>0</v>
      </c>
      <c r="CP640" s="257">
        <f t="shared" si="2233"/>
        <v>0</v>
      </c>
      <c r="CQ640" s="257">
        <f t="shared" si="2233"/>
        <v>0</v>
      </c>
      <c r="CR640" s="257">
        <f t="shared" si="2233"/>
        <v>0</v>
      </c>
      <c r="CS640" s="257">
        <f t="shared" si="2233"/>
        <v>0</v>
      </c>
      <c r="CT640" s="257">
        <f t="shared" si="2233"/>
        <v>0</v>
      </c>
      <c r="CU640" s="257">
        <f t="shared" si="2233"/>
        <v>0</v>
      </c>
      <c r="CV640" s="257">
        <f t="shared" si="2233"/>
        <v>0</v>
      </c>
      <c r="CW640" s="258">
        <f t="shared" si="2233"/>
        <v>0</v>
      </c>
      <c r="CX640" s="258">
        <f t="shared" si="2233"/>
        <v>0</v>
      </c>
      <c r="CY640" s="258">
        <f t="shared" si="2233"/>
        <v>0</v>
      </c>
      <c r="CZ640" s="258">
        <f t="shared" si="2233"/>
        <v>0</v>
      </c>
      <c r="DA640" s="50"/>
      <c r="DB640" s="94"/>
      <c r="DC640" s="95"/>
      <c r="DD640" s="96"/>
      <c r="DE640" s="316" t="s">
        <v>249</v>
      </c>
      <c r="DF640" s="257">
        <f t="shared" ref="DF640" si="2234">IF(DF638=0,0,DF639/DF638)</f>
        <v>0</v>
      </c>
      <c r="DG640" s="50"/>
    </row>
    <row r="641" spans="1:111" s="14" customFormat="1" ht="15" customHeight="1">
      <c r="A641" s="50"/>
      <c r="B641" s="94"/>
      <c r="C641" s="95" t="s">
        <v>75</v>
      </c>
      <c r="D641" s="96"/>
      <c r="E641" s="316" t="s">
        <v>22</v>
      </c>
      <c r="F641" s="69"/>
      <c r="G641" s="86"/>
      <c r="H641" s="81"/>
      <c r="I641" s="86"/>
      <c r="J641" s="81"/>
      <c r="K641" s="86"/>
      <c r="L641" s="81"/>
      <c r="M641" s="77"/>
      <c r="N641" s="66"/>
      <c r="O641" s="74"/>
      <c r="P641" s="66"/>
      <c r="Q641" s="74"/>
      <c r="R641" s="50"/>
      <c r="S641" s="94"/>
      <c r="T641" s="95" t="s">
        <v>75</v>
      </c>
      <c r="U641" s="96"/>
      <c r="V641" s="316" t="s">
        <v>22</v>
      </c>
      <c r="W641" s="69"/>
      <c r="X641" s="86"/>
      <c r="Y641" s="81"/>
      <c r="Z641" s="86"/>
      <c r="AA641" s="81"/>
      <c r="AB641" s="86"/>
      <c r="AC641" s="81"/>
      <c r="AD641" s="77"/>
      <c r="AE641" s="66"/>
      <c r="AF641" s="74"/>
      <c r="AG641" s="66"/>
      <c r="AH641" s="74"/>
      <c r="AI641" s="50"/>
      <c r="AJ641" s="94"/>
      <c r="AK641" s="95" t="s">
        <v>75</v>
      </c>
      <c r="AL641" s="96"/>
      <c r="AM641" s="316" t="s">
        <v>22</v>
      </c>
      <c r="AN641" s="257"/>
      <c r="AO641" s="343"/>
      <c r="AP641" s="343"/>
      <c r="AQ641" s="343"/>
      <c r="AR641" s="343"/>
      <c r="AS641" s="343"/>
      <c r="AT641" s="343"/>
      <c r="AU641" s="257"/>
      <c r="AV641" s="346"/>
      <c r="AW641" s="346"/>
      <c r="AX641" s="346"/>
      <c r="AY641" s="346"/>
      <c r="AZ641" s="50"/>
      <c r="BA641" s="268"/>
      <c r="BB641" s="48"/>
      <c r="BC641" s="94"/>
      <c r="BD641" s="95" t="s">
        <v>75</v>
      </c>
      <c r="BE641" s="96"/>
      <c r="BF641" s="316" t="s">
        <v>22</v>
      </c>
      <c r="BG641" s="257">
        <f t="shared" ref="BG641:BG642" si="2235">F641</f>
        <v>0</v>
      </c>
      <c r="BH641" s="343">
        <f>G641+BG641</f>
        <v>0</v>
      </c>
      <c r="BI641" s="343">
        <f>H641+BH641</f>
        <v>0</v>
      </c>
      <c r="BJ641" s="343">
        <f>I641+BI641</f>
        <v>0</v>
      </c>
      <c r="BK641" s="343">
        <f>J641+BJ641</f>
        <v>0</v>
      </c>
      <c r="BL641" s="343">
        <f>K641+BK641</f>
        <v>0</v>
      </c>
      <c r="BM641" s="343">
        <f>L641+BL641</f>
        <v>0</v>
      </c>
      <c r="BN641" s="257">
        <f>M641+BM641</f>
        <v>0</v>
      </c>
      <c r="BO641" s="346">
        <f>N641+BN641</f>
        <v>0</v>
      </c>
      <c r="BP641" s="346">
        <f>O641+BO641</f>
        <v>0</v>
      </c>
      <c r="BQ641" s="346">
        <f>P641+BP641</f>
        <v>0</v>
      </c>
      <c r="BR641" s="346">
        <f>Q641+BQ641</f>
        <v>0</v>
      </c>
      <c r="BS641" s="50"/>
      <c r="BT641" s="94"/>
      <c r="BU641" s="95" t="s">
        <v>75</v>
      </c>
      <c r="BV641" s="96"/>
      <c r="BW641" s="316" t="s">
        <v>22</v>
      </c>
      <c r="BX641" s="257">
        <f t="shared" ref="BX641:BX642" si="2236">W641</f>
        <v>0</v>
      </c>
      <c r="BY641" s="343">
        <f>X641+BX641</f>
        <v>0</v>
      </c>
      <c r="BZ641" s="343">
        <f>Y641+BY641</f>
        <v>0</v>
      </c>
      <c r="CA641" s="343">
        <f>Z641+BZ641</f>
        <v>0</v>
      </c>
      <c r="CB641" s="343">
        <f>AA641+CA641</f>
        <v>0</v>
      </c>
      <c r="CC641" s="343">
        <f>AB641+CB641</f>
        <v>0</v>
      </c>
      <c r="CD641" s="343">
        <f>AC641+CC641</f>
        <v>0</v>
      </c>
      <c r="CE641" s="257">
        <f>AD641+CD641</f>
        <v>0</v>
      </c>
      <c r="CF641" s="346">
        <f>AE641+CE641</f>
        <v>0</v>
      </c>
      <c r="CG641" s="346">
        <f>AF641+CF641</f>
        <v>0</v>
      </c>
      <c r="CH641" s="346">
        <f>AG641+CG641</f>
        <v>0</v>
      </c>
      <c r="CI641" s="346">
        <f>AH641+CH641</f>
        <v>0</v>
      </c>
      <c r="CJ641" s="50"/>
      <c r="CK641" s="94"/>
      <c r="CL641" s="95" t="s">
        <v>75</v>
      </c>
      <c r="CM641" s="96"/>
      <c r="CN641" s="316" t="s">
        <v>22</v>
      </c>
      <c r="CO641" s="257">
        <f t="shared" ref="CO641:CO642" si="2237">AN641</f>
        <v>0</v>
      </c>
      <c r="CP641" s="343">
        <f>AO641+CO641</f>
        <v>0</v>
      </c>
      <c r="CQ641" s="343">
        <f>AP641+CP641</f>
        <v>0</v>
      </c>
      <c r="CR641" s="343">
        <f>AQ641+CQ641</f>
        <v>0</v>
      </c>
      <c r="CS641" s="343">
        <f>AR641+CR641</f>
        <v>0</v>
      </c>
      <c r="CT641" s="343">
        <f>AS641+CS641</f>
        <v>0</v>
      </c>
      <c r="CU641" s="343">
        <f>AT641+CT641</f>
        <v>0</v>
      </c>
      <c r="CV641" s="257">
        <f>AU641+CU641</f>
        <v>0</v>
      </c>
      <c r="CW641" s="346">
        <f>AV641+CV641</f>
        <v>0</v>
      </c>
      <c r="CX641" s="346">
        <f>AW641+CW641</f>
        <v>0</v>
      </c>
      <c r="CY641" s="346">
        <f>AX641+CX641</f>
        <v>0</v>
      </c>
      <c r="CZ641" s="346">
        <f>AY641+CY641</f>
        <v>0</v>
      </c>
      <c r="DA641" s="50"/>
      <c r="DB641" s="94"/>
      <c r="DC641" s="95" t="s">
        <v>75</v>
      </c>
      <c r="DD641" s="96"/>
      <c r="DE641" s="316" t="s">
        <v>22</v>
      </c>
      <c r="DF641" s="257"/>
      <c r="DG641" s="50"/>
    </row>
    <row r="642" spans="1:111" s="14" customFormat="1" ht="15" customHeight="1">
      <c r="A642" s="50"/>
      <c r="B642" s="94"/>
      <c r="C642" s="95"/>
      <c r="D642" s="96"/>
      <c r="E642" s="316" t="s">
        <v>140</v>
      </c>
      <c r="F642" s="69"/>
      <c r="G642" s="86"/>
      <c r="H642" s="81"/>
      <c r="I642" s="86"/>
      <c r="J642" s="81"/>
      <c r="K642" s="86"/>
      <c r="L642" s="81"/>
      <c r="M642" s="77"/>
      <c r="N642" s="66"/>
      <c r="O642" s="74"/>
      <c r="P642" s="66"/>
      <c r="Q642" s="74"/>
      <c r="R642" s="50"/>
      <c r="S642" s="94"/>
      <c r="T642" s="95"/>
      <c r="U642" s="96"/>
      <c r="V642" s="316" t="s">
        <v>140</v>
      </c>
      <c r="W642" s="69"/>
      <c r="X642" s="86"/>
      <c r="Y642" s="81"/>
      <c r="Z642" s="86"/>
      <c r="AA642" s="81"/>
      <c r="AB642" s="86"/>
      <c r="AC642" s="81"/>
      <c r="AD642" s="77"/>
      <c r="AE642" s="66"/>
      <c r="AF642" s="74"/>
      <c r="AG642" s="66"/>
      <c r="AH642" s="74"/>
      <c r="AI642" s="50"/>
      <c r="AJ642" s="94"/>
      <c r="AK642" s="95"/>
      <c r="AL642" s="96"/>
      <c r="AM642" s="316" t="s">
        <v>140</v>
      </c>
      <c r="AN642" s="257"/>
      <c r="AO642" s="343"/>
      <c r="AP642" s="343"/>
      <c r="AQ642" s="343"/>
      <c r="AR642" s="343"/>
      <c r="AS642" s="343"/>
      <c r="AT642" s="343"/>
      <c r="AU642" s="257"/>
      <c r="AV642" s="346"/>
      <c r="AW642" s="346"/>
      <c r="AX642" s="346"/>
      <c r="AY642" s="346"/>
      <c r="AZ642" s="50"/>
      <c r="BA642" s="268"/>
      <c r="BB642" s="48"/>
      <c r="BC642" s="94"/>
      <c r="BD642" s="95"/>
      <c r="BE642" s="96"/>
      <c r="BF642" s="316" t="s">
        <v>140</v>
      </c>
      <c r="BG642" s="257">
        <f t="shared" si="2235"/>
        <v>0</v>
      </c>
      <c r="BH642" s="343">
        <f>G642+BG642</f>
        <v>0</v>
      </c>
      <c r="BI642" s="343">
        <f>H642+BH642</f>
        <v>0</v>
      </c>
      <c r="BJ642" s="343">
        <f>I642+BI642</f>
        <v>0</v>
      </c>
      <c r="BK642" s="343">
        <f>J642+BJ642</f>
        <v>0</v>
      </c>
      <c r="BL642" s="343">
        <f>K642+BK642</f>
        <v>0</v>
      </c>
      <c r="BM642" s="343">
        <f>L642+BL642</f>
        <v>0</v>
      </c>
      <c r="BN642" s="257">
        <f>M642+BM642</f>
        <v>0</v>
      </c>
      <c r="BO642" s="346">
        <f>N642+BN642</f>
        <v>0</v>
      </c>
      <c r="BP642" s="346">
        <f>O642+BO642</f>
        <v>0</v>
      </c>
      <c r="BQ642" s="346">
        <f>P642+BP642</f>
        <v>0</v>
      </c>
      <c r="BR642" s="346">
        <f>Q642+BQ642</f>
        <v>0</v>
      </c>
      <c r="BS642" s="50"/>
      <c r="BT642" s="94"/>
      <c r="BU642" s="95"/>
      <c r="BV642" s="96"/>
      <c r="BW642" s="316" t="s">
        <v>140</v>
      </c>
      <c r="BX642" s="257">
        <f t="shared" si="2236"/>
        <v>0</v>
      </c>
      <c r="BY642" s="343">
        <f>X642+BX642</f>
        <v>0</v>
      </c>
      <c r="BZ642" s="343">
        <f>Y642+BY642</f>
        <v>0</v>
      </c>
      <c r="CA642" s="343">
        <f>Z642+BZ642</f>
        <v>0</v>
      </c>
      <c r="CB642" s="343">
        <f>AA642+CA642</f>
        <v>0</v>
      </c>
      <c r="CC642" s="343">
        <f>AB642+CB642</f>
        <v>0</v>
      </c>
      <c r="CD642" s="343">
        <f>AC642+CC642</f>
        <v>0</v>
      </c>
      <c r="CE642" s="257">
        <f>AD642+CD642</f>
        <v>0</v>
      </c>
      <c r="CF642" s="346">
        <f>AE642+CE642</f>
        <v>0</v>
      </c>
      <c r="CG642" s="346">
        <f>AF642+CF642</f>
        <v>0</v>
      </c>
      <c r="CH642" s="346">
        <f>AG642+CG642</f>
        <v>0</v>
      </c>
      <c r="CI642" s="346">
        <f>AH642+CH642</f>
        <v>0</v>
      </c>
      <c r="CJ642" s="50"/>
      <c r="CK642" s="94"/>
      <c r="CL642" s="95"/>
      <c r="CM642" s="96"/>
      <c r="CN642" s="316" t="s">
        <v>140</v>
      </c>
      <c r="CO642" s="257">
        <f t="shared" si="2237"/>
        <v>0</v>
      </c>
      <c r="CP642" s="343">
        <f>AO642+CO642</f>
        <v>0</v>
      </c>
      <c r="CQ642" s="343">
        <f>AP642+CP642</f>
        <v>0</v>
      </c>
      <c r="CR642" s="343">
        <f>AQ642+CQ642</f>
        <v>0</v>
      </c>
      <c r="CS642" s="343">
        <f>AR642+CR642</f>
        <v>0</v>
      </c>
      <c r="CT642" s="343">
        <f>AS642+CS642</f>
        <v>0</v>
      </c>
      <c r="CU642" s="343">
        <f>AT642+CT642</f>
        <v>0</v>
      </c>
      <c r="CV642" s="257">
        <f>AU642+CU642</f>
        <v>0</v>
      </c>
      <c r="CW642" s="346">
        <f>AV642+CV642</f>
        <v>0</v>
      </c>
      <c r="CX642" s="346">
        <f>AW642+CW642</f>
        <v>0</v>
      </c>
      <c r="CY642" s="346">
        <f>AX642+CX642</f>
        <v>0</v>
      </c>
      <c r="CZ642" s="346">
        <f>AY642+CY642</f>
        <v>0</v>
      </c>
      <c r="DA642" s="50"/>
      <c r="DB642" s="94"/>
      <c r="DC642" s="95"/>
      <c r="DD642" s="96"/>
      <c r="DE642" s="316" t="s">
        <v>140</v>
      </c>
      <c r="DF642" s="257"/>
      <c r="DG642" s="50"/>
    </row>
    <row r="643" spans="1:111" s="14" customFormat="1" ht="15" customHeight="1">
      <c r="A643" s="50"/>
      <c r="B643" s="94"/>
      <c r="C643" s="95"/>
      <c r="D643" s="96"/>
      <c r="E643" s="316" t="s">
        <v>249</v>
      </c>
      <c r="F643" s="69">
        <f t="shared" si="2228"/>
        <v>0</v>
      </c>
      <c r="G643" s="86">
        <f t="shared" si="2228"/>
        <v>0</v>
      </c>
      <c r="H643" s="81">
        <f t="shared" si="2228"/>
        <v>0</v>
      </c>
      <c r="I643" s="86">
        <f t="shared" si="2228"/>
        <v>0</v>
      </c>
      <c r="J643" s="81">
        <f t="shared" si="2228"/>
        <v>0</v>
      </c>
      <c r="K643" s="86">
        <f t="shared" si="2228"/>
        <v>0</v>
      </c>
      <c r="L643" s="81">
        <f t="shared" si="2228"/>
        <v>0</v>
      </c>
      <c r="M643" s="77">
        <f t="shared" si="2228"/>
        <v>0</v>
      </c>
      <c r="N643" s="66">
        <f t="shared" si="2228"/>
        <v>0</v>
      </c>
      <c r="O643" s="74">
        <f t="shared" si="2228"/>
        <v>0</v>
      </c>
      <c r="P643" s="66">
        <f t="shared" si="2228"/>
        <v>0</v>
      </c>
      <c r="Q643" s="74">
        <f t="shared" si="2228"/>
        <v>0</v>
      </c>
      <c r="R643" s="50"/>
      <c r="S643" s="94"/>
      <c r="T643" s="95"/>
      <c r="U643" s="96"/>
      <c r="V643" s="316" t="s">
        <v>249</v>
      </c>
      <c r="W643" s="69">
        <f t="shared" ref="W643:AH643" si="2238">IF(W641=0,0,W642/W641)</f>
        <v>0</v>
      </c>
      <c r="X643" s="86">
        <f t="shared" si="2238"/>
        <v>0</v>
      </c>
      <c r="Y643" s="81">
        <f t="shared" si="2238"/>
        <v>0</v>
      </c>
      <c r="Z643" s="86">
        <f t="shared" si="2238"/>
        <v>0</v>
      </c>
      <c r="AA643" s="81">
        <f t="shared" si="2238"/>
        <v>0</v>
      </c>
      <c r="AB643" s="86">
        <f t="shared" si="2238"/>
        <v>0</v>
      </c>
      <c r="AC643" s="81">
        <f t="shared" si="2238"/>
        <v>0</v>
      </c>
      <c r="AD643" s="77">
        <f t="shared" si="2238"/>
        <v>0</v>
      </c>
      <c r="AE643" s="66">
        <f t="shared" si="2238"/>
        <v>0</v>
      </c>
      <c r="AF643" s="74">
        <f t="shared" si="2238"/>
        <v>0</v>
      </c>
      <c r="AG643" s="66">
        <f t="shared" si="2238"/>
        <v>0</v>
      </c>
      <c r="AH643" s="74">
        <f t="shared" si="2238"/>
        <v>0</v>
      </c>
      <c r="AI643" s="50"/>
      <c r="AJ643" s="94"/>
      <c r="AK643" s="95"/>
      <c r="AL643" s="96"/>
      <c r="AM643" s="316" t="s">
        <v>249</v>
      </c>
      <c r="AN643" s="257">
        <f t="shared" ref="AN643:AY643" si="2239">IF(AN641=0,0,AN642/AN641)</f>
        <v>0</v>
      </c>
      <c r="AO643" s="343">
        <f t="shared" si="2239"/>
        <v>0</v>
      </c>
      <c r="AP643" s="343">
        <f t="shared" si="2239"/>
        <v>0</v>
      </c>
      <c r="AQ643" s="343">
        <f t="shared" si="2239"/>
        <v>0</v>
      </c>
      <c r="AR643" s="343">
        <f t="shared" si="2239"/>
        <v>0</v>
      </c>
      <c r="AS643" s="343">
        <f t="shared" si="2239"/>
        <v>0</v>
      </c>
      <c r="AT643" s="343">
        <f t="shared" si="2239"/>
        <v>0</v>
      </c>
      <c r="AU643" s="257">
        <f t="shared" si="2239"/>
        <v>0</v>
      </c>
      <c r="AV643" s="346">
        <f t="shared" si="2239"/>
        <v>0</v>
      </c>
      <c r="AW643" s="346">
        <f t="shared" si="2239"/>
        <v>0</v>
      </c>
      <c r="AX643" s="346">
        <f t="shared" si="2239"/>
        <v>0</v>
      </c>
      <c r="AY643" s="346">
        <f t="shared" si="2239"/>
        <v>0</v>
      </c>
      <c r="AZ643" s="50"/>
      <c r="BA643" s="268"/>
      <c r="BB643" s="48"/>
      <c r="BC643" s="94"/>
      <c r="BD643" s="95"/>
      <c r="BE643" s="96"/>
      <c r="BF643" s="316" t="s">
        <v>249</v>
      </c>
      <c r="BG643" s="257">
        <f t="shared" ref="BG643:BR643" si="2240">IF(BG641=0,0,BG642/BG641)</f>
        <v>0</v>
      </c>
      <c r="BH643" s="343">
        <f t="shared" si="2240"/>
        <v>0</v>
      </c>
      <c r="BI643" s="343">
        <f t="shared" si="2240"/>
        <v>0</v>
      </c>
      <c r="BJ643" s="343">
        <f t="shared" si="2240"/>
        <v>0</v>
      </c>
      <c r="BK643" s="343">
        <f t="shared" si="2240"/>
        <v>0</v>
      </c>
      <c r="BL643" s="343">
        <f t="shared" si="2240"/>
        <v>0</v>
      </c>
      <c r="BM643" s="343">
        <f t="shared" si="2240"/>
        <v>0</v>
      </c>
      <c r="BN643" s="257">
        <f t="shared" si="2240"/>
        <v>0</v>
      </c>
      <c r="BO643" s="346">
        <f t="shared" si="2240"/>
        <v>0</v>
      </c>
      <c r="BP643" s="346">
        <f t="shared" si="2240"/>
        <v>0</v>
      </c>
      <c r="BQ643" s="346">
        <f t="shared" si="2240"/>
        <v>0</v>
      </c>
      <c r="BR643" s="346">
        <f t="shared" si="2240"/>
        <v>0</v>
      </c>
      <c r="BS643" s="50"/>
      <c r="BT643" s="94"/>
      <c r="BU643" s="95"/>
      <c r="BV643" s="96"/>
      <c r="BW643" s="316" t="s">
        <v>249</v>
      </c>
      <c r="BX643" s="257">
        <f t="shared" ref="BX643:CI643" si="2241">IF(BX641=0,0,BX642/BX641)</f>
        <v>0</v>
      </c>
      <c r="BY643" s="343">
        <f t="shared" si="2241"/>
        <v>0</v>
      </c>
      <c r="BZ643" s="343">
        <f t="shared" si="2241"/>
        <v>0</v>
      </c>
      <c r="CA643" s="343">
        <f t="shared" si="2241"/>
        <v>0</v>
      </c>
      <c r="CB643" s="343">
        <f t="shared" si="2241"/>
        <v>0</v>
      </c>
      <c r="CC643" s="343">
        <f t="shared" si="2241"/>
        <v>0</v>
      </c>
      <c r="CD643" s="343">
        <f t="shared" si="2241"/>
        <v>0</v>
      </c>
      <c r="CE643" s="257">
        <f t="shared" si="2241"/>
        <v>0</v>
      </c>
      <c r="CF643" s="346">
        <f t="shared" si="2241"/>
        <v>0</v>
      </c>
      <c r="CG643" s="346">
        <f t="shared" si="2241"/>
        <v>0</v>
      </c>
      <c r="CH643" s="346">
        <f t="shared" si="2241"/>
        <v>0</v>
      </c>
      <c r="CI643" s="346">
        <f t="shared" si="2241"/>
        <v>0</v>
      </c>
      <c r="CJ643" s="50"/>
      <c r="CK643" s="94"/>
      <c r="CL643" s="95"/>
      <c r="CM643" s="96"/>
      <c r="CN643" s="316" t="s">
        <v>249</v>
      </c>
      <c r="CO643" s="257">
        <f t="shared" ref="CO643:CZ643" si="2242">IF(CO641=0,0,CO642/CO641)</f>
        <v>0</v>
      </c>
      <c r="CP643" s="343">
        <f t="shared" si="2242"/>
        <v>0</v>
      </c>
      <c r="CQ643" s="343">
        <f t="shared" si="2242"/>
        <v>0</v>
      </c>
      <c r="CR643" s="343">
        <f t="shared" si="2242"/>
        <v>0</v>
      </c>
      <c r="CS643" s="343">
        <f t="shared" si="2242"/>
        <v>0</v>
      </c>
      <c r="CT643" s="343">
        <f t="shared" si="2242"/>
        <v>0</v>
      </c>
      <c r="CU643" s="343">
        <f t="shared" si="2242"/>
        <v>0</v>
      </c>
      <c r="CV643" s="257">
        <f t="shared" si="2242"/>
        <v>0</v>
      </c>
      <c r="CW643" s="346">
        <f t="shared" si="2242"/>
        <v>0</v>
      </c>
      <c r="CX643" s="346">
        <f t="shared" si="2242"/>
        <v>0</v>
      </c>
      <c r="CY643" s="346">
        <f t="shared" si="2242"/>
        <v>0</v>
      </c>
      <c r="CZ643" s="346">
        <f t="shared" si="2242"/>
        <v>0</v>
      </c>
      <c r="DA643" s="50"/>
      <c r="DB643" s="94"/>
      <c r="DC643" s="95"/>
      <c r="DD643" s="96"/>
      <c r="DE643" s="316" t="s">
        <v>249</v>
      </c>
      <c r="DF643" s="257">
        <f t="shared" ref="DF643" si="2243">IF(DF641=0,0,DF642/DF641)</f>
        <v>0</v>
      </c>
      <c r="DG643" s="50"/>
    </row>
    <row r="644" spans="1:111" s="14" customFormat="1" ht="15" customHeight="1">
      <c r="A644" s="50"/>
      <c r="B644" s="94"/>
      <c r="C644" s="95" t="s">
        <v>76</v>
      </c>
      <c r="D644" s="96"/>
      <c r="E644" s="316" t="s">
        <v>22</v>
      </c>
      <c r="F644" s="69"/>
      <c r="G644" s="77"/>
      <c r="H644" s="69"/>
      <c r="I644" s="77"/>
      <c r="J644" s="69"/>
      <c r="K644" s="77"/>
      <c r="L644" s="69"/>
      <c r="M644" s="77"/>
      <c r="N644" s="67"/>
      <c r="O644" s="75"/>
      <c r="P644" s="67"/>
      <c r="Q644" s="75"/>
      <c r="R644" s="50"/>
      <c r="S644" s="94"/>
      <c r="T644" s="95" t="s">
        <v>76</v>
      </c>
      <c r="U644" s="96"/>
      <c r="V644" s="316" t="s">
        <v>22</v>
      </c>
      <c r="W644" s="69"/>
      <c r="X644" s="77"/>
      <c r="Y644" s="69"/>
      <c r="Z644" s="77"/>
      <c r="AA644" s="69"/>
      <c r="AB644" s="77"/>
      <c r="AC644" s="69"/>
      <c r="AD644" s="77"/>
      <c r="AE644" s="67"/>
      <c r="AF644" s="75"/>
      <c r="AG644" s="67"/>
      <c r="AH644" s="75"/>
      <c r="AI644" s="50"/>
      <c r="AJ644" s="94"/>
      <c r="AK644" s="95" t="s">
        <v>76</v>
      </c>
      <c r="AL644" s="96"/>
      <c r="AM644" s="316" t="s">
        <v>22</v>
      </c>
      <c r="AN644" s="257"/>
      <c r="AO644" s="257"/>
      <c r="AP644" s="257"/>
      <c r="AQ644" s="257"/>
      <c r="AR644" s="257"/>
      <c r="AS644" s="257"/>
      <c r="AT644" s="257"/>
      <c r="AU644" s="257"/>
      <c r="AV644" s="258"/>
      <c r="AW644" s="258"/>
      <c r="AX644" s="258"/>
      <c r="AY644" s="258"/>
      <c r="AZ644" s="50"/>
      <c r="BA644" s="268"/>
      <c r="BB644" s="48"/>
      <c r="BC644" s="94"/>
      <c r="BD644" s="95" t="s">
        <v>76</v>
      </c>
      <c r="BE644" s="96"/>
      <c r="BF644" s="316" t="s">
        <v>22</v>
      </c>
      <c r="BG644" s="257">
        <f t="shared" ref="BG644:BG645" si="2244">F644</f>
        <v>0</v>
      </c>
      <c r="BH644" s="257">
        <f>G644+BG644</f>
        <v>0</v>
      </c>
      <c r="BI644" s="257">
        <f>H644+BH644</f>
        <v>0</v>
      </c>
      <c r="BJ644" s="257">
        <f>I644+BI644</f>
        <v>0</v>
      </c>
      <c r="BK644" s="257">
        <f>J644+BJ644</f>
        <v>0</v>
      </c>
      <c r="BL644" s="257">
        <f>K644+BK644</f>
        <v>0</v>
      </c>
      <c r="BM644" s="257">
        <f>L644+BL644</f>
        <v>0</v>
      </c>
      <c r="BN644" s="257">
        <f>M644+BM644</f>
        <v>0</v>
      </c>
      <c r="BO644" s="258">
        <f>N644+BN644</f>
        <v>0</v>
      </c>
      <c r="BP644" s="258">
        <f>O644+BO644</f>
        <v>0</v>
      </c>
      <c r="BQ644" s="258">
        <f>P644+BP644</f>
        <v>0</v>
      </c>
      <c r="BR644" s="258">
        <f>Q644+BQ644</f>
        <v>0</v>
      </c>
      <c r="BS644" s="50"/>
      <c r="BT644" s="94"/>
      <c r="BU644" s="95" t="s">
        <v>76</v>
      </c>
      <c r="BV644" s="96"/>
      <c r="BW644" s="316" t="s">
        <v>22</v>
      </c>
      <c r="BX644" s="257">
        <f t="shared" ref="BX644:BX645" si="2245">W644</f>
        <v>0</v>
      </c>
      <c r="BY644" s="257">
        <f>X644+BX644</f>
        <v>0</v>
      </c>
      <c r="BZ644" s="257">
        <f>Y644+BY644</f>
        <v>0</v>
      </c>
      <c r="CA644" s="257">
        <f>Z644+BZ644</f>
        <v>0</v>
      </c>
      <c r="CB644" s="257">
        <f>AA644+CA644</f>
        <v>0</v>
      </c>
      <c r="CC644" s="257">
        <f>AB644+CB644</f>
        <v>0</v>
      </c>
      <c r="CD644" s="257">
        <f>AC644+CC644</f>
        <v>0</v>
      </c>
      <c r="CE644" s="257">
        <f>AD644+CD644</f>
        <v>0</v>
      </c>
      <c r="CF644" s="258">
        <f>AE644+CE644</f>
        <v>0</v>
      </c>
      <c r="CG644" s="258">
        <f>AF644+CF644</f>
        <v>0</v>
      </c>
      <c r="CH644" s="258">
        <f>AG644+CG644</f>
        <v>0</v>
      </c>
      <c r="CI644" s="258">
        <f>AH644+CH644</f>
        <v>0</v>
      </c>
      <c r="CJ644" s="50"/>
      <c r="CK644" s="94"/>
      <c r="CL644" s="95" t="s">
        <v>76</v>
      </c>
      <c r="CM644" s="96"/>
      <c r="CN644" s="316" t="s">
        <v>22</v>
      </c>
      <c r="CO644" s="257">
        <f t="shared" ref="CO644:CO645" si="2246">AN644</f>
        <v>0</v>
      </c>
      <c r="CP644" s="257">
        <f>AO644+CO644</f>
        <v>0</v>
      </c>
      <c r="CQ644" s="257">
        <f>AP644+CP644</f>
        <v>0</v>
      </c>
      <c r="CR644" s="257">
        <f>AQ644+CQ644</f>
        <v>0</v>
      </c>
      <c r="CS644" s="257">
        <f>AR644+CR644</f>
        <v>0</v>
      </c>
      <c r="CT644" s="257">
        <f>AS644+CS644</f>
        <v>0</v>
      </c>
      <c r="CU644" s="257">
        <f>AT644+CT644</f>
        <v>0</v>
      </c>
      <c r="CV644" s="257">
        <f>AU644+CU644</f>
        <v>0</v>
      </c>
      <c r="CW644" s="258">
        <f>AV644+CV644</f>
        <v>0</v>
      </c>
      <c r="CX644" s="258">
        <f>AW644+CW644</f>
        <v>0</v>
      </c>
      <c r="CY644" s="258">
        <f>AX644+CX644</f>
        <v>0</v>
      </c>
      <c r="CZ644" s="258">
        <f>AY644+CY644</f>
        <v>0</v>
      </c>
      <c r="DA644" s="50"/>
      <c r="DB644" s="94"/>
      <c r="DC644" s="95" t="s">
        <v>76</v>
      </c>
      <c r="DD644" s="96"/>
      <c r="DE644" s="316" t="s">
        <v>22</v>
      </c>
      <c r="DF644" s="257"/>
      <c r="DG644" s="50"/>
    </row>
    <row r="645" spans="1:111" s="14" customFormat="1" ht="15" customHeight="1">
      <c r="A645" s="50"/>
      <c r="B645" s="94"/>
      <c r="C645" s="95"/>
      <c r="D645" s="96"/>
      <c r="E645" s="316" t="s">
        <v>140</v>
      </c>
      <c r="F645" s="69"/>
      <c r="G645" s="77"/>
      <c r="H645" s="69"/>
      <c r="I645" s="77"/>
      <c r="J645" s="69"/>
      <c r="K645" s="77"/>
      <c r="L645" s="69"/>
      <c r="M645" s="77"/>
      <c r="N645" s="67"/>
      <c r="O645" s="75"/>
      <c r="P645" s="67"/>
      <c r="Q645" s="75"/>
      <c r="R645" s="50"/>
      <c r="S645" s="94"/>
      <c r="T645" s="95"/>
      <c r="U645" s="96"/>
      <c r="V645" s="316" t="s">
        <v>140</v>
      </c>
      <c r="W645" s="69"/>
      <c r="X645" s="77"/>
      <c r="Y645" s="69"/>
      <c r="Z645" s="77"/>
      <c r="AA645" s="69"/>
      <c r="AB645" s="77"/>
      <c r="AC645" s="69"/>
      <c r="AD645" s="77"/>
      <c r="AE645" s="67"/>
      <c r="AF645" s="75"/>
      <c r="AG645" s="67"/>
      <c r="AH645" s="75"/>
      <c r="AI645" s="50"/>
      <c r="AJ645" s="94"/>
      <c r="AK645" s="95"/>
      <c r="AL645" s="96"/>
      <c r="AM645" s="316" t="s">
        <v>140</v>
      </c>
      <c r="AN645" s="257"/>
      <c r="AO645" s="257"/>
      <c r="AP645" s="257"/>
      <c r="AQ645" s="257"/>
      <c r="AR645" s="257"/>
      <c r="AS645" s="257"/>
      <c r="AT645" s="257"/>
      <c r="AU645" s="257"/>
      <c r="AV645" s="258"/>
      <c r="AW645" s="258"/>
      <c r="AX645" s="258"/>
      <c r="AY645" s="258"/>
      <c r="AZ645" s="50"/>
      <c r="BA645" s="268"/>
      <c r="BB645" s="48"/>
      <c r="BC645" s="94"/>
      <c r="BD645" s="95"/>
      <c r="BE645" s="96"/>
      <c r="BF645" s="316" t="s">
        <v>140</v>
      </c>
      <c r="BG645" s="257">
        <f t="shared" si="2244"/>
        <v>0</v>
      </c>
      <c r="BH645" s="257">
        <f>G645+BG645</f>
        <v>0</v>
      </c>
      <c r="BI645" s="257">
        <f>H645+BH645</f>
        <v>0</v>
      </c>
      <c r="BJ645" s="257">
        <f>I645+BI645</f>
        <v>0</v>
      </c>
      <c r="BK645" s="257">
        <f>J645+BJ645</f>
        <v>0</v>
      </c>
      <c r="BL645" s="257">
        <f>K645+BK645</f>
        <v>0</v>
      </c>
      <c r="BM645" s="257">
        <f>L645+BL645</f>
        <v>0</v>
      </c>
      <c r="BN645" s="257">
        <f>M645+BM645</f>
        <v>0</v>
      </c>
      <c r="BO645" s="258">
        <f>N645+BN645</f>
        <v>0</v>
      </c>
      <c r="BP645" s="258">
        <f>O645+BO645</f>
        <v>0</v>
      </c>
      <c r="BQ645" s="258">
        <f>P645+BP645</f>
        <v>0</v>
      </c>
      <c r="BR645" s="258">
        <f>Q645+BQ645</f>
        <v>0</v>
      </c>
      <c r="BS645" s="50"/>
      <c r="BT645" s="94"/>
      <c r="BU645" s="95"/>
      <c r="BV645" s="96"/>
      <c r="BW645" s="316" t="s">
        <v>140</v>
      </c>
      <c r="BX645" s="257">
        <f t="shared" si="2245"/>
        <v>0</v>
      </c>
      <c r="BY645" s="257">
        <f>X645+BX645</f>
        <v>0</v>
      </c>
      <c r="BZ645" s="257">
        <f>Y645+BY645</f>
        <v>0</v>
      </c>
      <c r="CA645" s="257">
        <f>Z645+BZ645</f>
        <v>0</v>
      </c>
      <c r="CB645" s="257">
        <f>AA645+CA645</f>
        <v>0</v>
      </c>
      <c r="CC645" s="257">
        <f>AB645+CB645</f>
        <v>0</v>
      </c>
      <c r="CD645" s="257">
        <f>AC645+CC645</f>
        <v>0</v>
      </c>
      <c r="CE645" s="257">
        <f>AD645+CD645</f>
        <v>0</v>
      </c>
      <c r="CF645" s="258">
        <f>AE645+CE645</f>
        <v>0</v>
      </c>
      <c r="CG645" s="258">
        <f>AF645+CF645</f>
        <v>0</v>
      </c>
      <c r="CH645" s="258">
        <f>AG645+CG645</f>
        <v>0</v>
      </c>
      <c r="CI645" s="258">
        <f>AH645+CH645</f>
        <v>0</v>
      </c>
      <c r="CJ645" s="50"/>
      <c r="CK645" s="94"/>
      <c r="CL645" s="95"/>
      <c r="CM645" s="96"/>
      <c r="CN645" s="316" t="s">
        <v>140</v>
      </c>
      <c r="CO645" s="257">
        <f t="shared" si="2246"/>
        <v>0</v>
      </c>
      <c r="CP645" s="257">
        <f>AO645+CO645</f>
        <v>0</v>
      </c>
      <c r="CQ645" s="257">
        <f>AP645+CP645</f>
        <v>0</v>
      </c>
      <c r="CR645" s="257">
        <f>AQ645+CQ645</f>
        <v>0</v>
      </c>
      <c r="CS645" s="257">
        <f>AR645+CR645</f>
        <v>0</v>
      </c>
      <c r="CT645" s="257">
        <f>AS645+CS645</f>
        <v>0</v>
      </c>
      <c r="CU645" s="257">
        <f>AT645+CT645</f>
        <v>0</v>
      </c>
      <c r="CV645" s="257">
        <f>AU645+CU645</f>
        <v>0</v>
      </c>
      <c r="CW645" s="258">
        <f>AV645+CV645</f>
        <v>0</v>
      </c>
      <c r="CX645" s="258">
        <f>AW645+CW645</f>
        <v>0</v>
      </c>
      <c r="CY645" s="258">
        <f>AX645+CX645</f>
        <v>0</v>
      </c>
      <c r="CZ645" s="258">
        <f>AY645+CY645</f>
        <v>0</v>
      </c>
      <c r="DA645" s="50"/>
      <c r="DB645" s="94"/>
      <c r="DC645" s="95"/>
      <c r="DD645" s="96"/>
      <c r="DE645" s="316" t="s">
        <v>140</v>
      </c>
      <c r="DF645" s="257"/>
      <c r="DG645" s="50"/>
    </row>
    <row r="646" spans="1:111" s="14" customFormat="1" ht="15" customHeight="1">
      <c r="A646" s="50"/>
      <c r="B646" s="94"/>
      <c r="C646" s="95"/>
      <c r="D646" s="96"/>
      <c r="E646" s="316" t="s">
        <v>249</v>
      </c>
      <c r="F646" s="69">
        <f t="shared" si="2228"/>
        <v>0</v>
      </c>
      <c r="G646" s="77">
        <f t="shared" si="2228"/>
        <v>0</v>
      </c>
      <c r="H646" s="69">
        <f t="shared" si="2228"/>
        <v>0</v>
      </c>
      <c r="I646" s="77">
        <f t="shared" si="2228"/>
        <v>0</v>
      </c>
      <c r="J646" s="69">
        <f t="shared" si="2228"/>
        <v>0</v>
      </c>
      <c r="K646" s="77">
        <f t="shared" si="2228"/>
        <v>0</v>
      </c>
      <c r="L646" s="69">
        <f t="shared" si="2228"/>
        <v>0</v>
      </c>
      <c r="M646" s="77">
        <f t="shared" si="2228"/>
        <v>0</v>
      </c>
      <c r="N646" s="67">
        <f t="shared" si="2228"/>
        <v>0</v>
      </c>
      <c r="O646" s="75">
        <f t="shared" si="2228"/>
        <v>0</v>
      </c>
      <c r="P646" s="67">
        <f t="shared" si="2228"/>
        <v>0</v>
      </c>
      <c r="Q646" s="75">
        <f t="shared" si="2228"/>
        <v>0</v>
      </c>
      <c r="R646" s="50"/>
      <c r="S646" s="94"/>
      <c r="T646" s="95"/>
      <c r="U646" s="96"/>
      <c r="V646" s="316" t="s">
        <v>249</v>
      </c>
      <c r="W646" s="69">
        <f t="shared" ref="W646:AH646" si="2247">IF(W644=0,0,W645/W644)</f>
        <v>0</v>
      </c>
      <c r="X646" s="77">
        <f t="shared" si="2247"/>
        <v>0</v>
      </c>
      <c r="Y646" s="69">
        <f t="shared" si="2247"/>
        <v>0</v>
      </c>
      <c r="Z646" s="77">
        <f t="shared" si="2247"/>
        <v>0</v>
      </c>
      <c r="AA646" s="69">
        <f t="shared" si="2247"/>
        <v>0</v>
      </c>
      <c r="AB646" s="77">
        <f t="shared" si="2247"/>
        <v>0</v>
      </c>
      <c r="AC646" s="69">
        <f t="shared" si="2247"/>
        <v>0</v>
      </c>
      <c r="AD646" s="77">
        <f t="shared" si="2247"/>
        <v>0</v>
      </c>
      <c r="AE646" s="67">
        <f t="shared" si="2247"/>
        <v>0</v>
      </c>
      <c r="AF646" s="75">
        <f t="shared" si="2247"/>
        <v>0</v>
      </c>
      <c r="AG646" s="67">
        <f t="shared" si="2247"/>
        <v>0</v>
      </c>
      <c r="AH646" s="75">
        <f t="shared" si="2247"/>
        <v>0</v>
      </c>
      <c r="AI646" s="50"/>
      <c r="AJ646" s="94"/>
      <c r="AK646" s="95"/>
      <c r="AL646" s="96"/>
      <c r="AM646" s="316" t="s">
        <v>249</v>
      </c>
      <c r="AN646" s="257">
        <f t="shared" ref="AN646:AY646" si="2248">IF(AN644=0,0,AN645/AN644)</f>
        <v>0</v>
      </c>
      <c r="AO646" s="257">
        <f t="shared" si="2248"/>
        <v>0</v>
      </c>
      <c r="AP646" s="257">
        <f t="shared" si="2248"/>
        <v>0</v>
      </c>
      <c r="AQ646" s="257">
        <f t="shared" si="2248"/>
        <v>0</v>
      </c>
      <c r="AR646" s="257">
        <f t="shared" si="2248"/>
        <v>0</v>
      </c>
      <c r="AS646" s="257">
        <f t="shared" si="2248"/>
        <v>0</v>
      </c>
      <c r="AT646" s="257">
        <f t="shared" si="2248"/>
        <v>0</v>
      </c>
      <c r="AU646" s="257">
        <f t="shared" si="2248"/>
        <v>0</v>
      </c>
      <c r="AV646" s="258">
        <f t="shared" si="2248"/>
        <v>0</v>
      </c>
      <c r="AW646" s="258">
        <f t="shared" si="2248"/>
        <v>0</v>
      </c>
      <c r="AX646" s="258">
        <f t="shared" si="2248"/>
        <v>0</v>
      </c>
      <c r="AY646" s="258">
        <f t="shared" si="2248"/>
        <v>0</v>
      </c>
      <c r="AZ646" s="50"/>
      <c r="BA646" s="268"/>
      <c r="BB646" s="48"/>
      <c r="BC646" s="94"/>
      <c r="BD646" s="95"/>
      <c r="BE646" s="96"/>
      <c r="BF646" s="316" t="s">
        <v>249</v>
      </c>
      <c r="BG646" s="257">
        <f t="shared" ref="BG646:BR646" si="2249">IF(BG644=0,0,BG645/BG644)</f>
        <v>0</v>
      </c>
      <c r="BH646" s="257">
        <f t="shared" si="2249"/>
        <v>0</v>
      </c>
      <c r="BI646" s="257">
        <f t="shared" si="2249"/>
        <v>0</v>
      </c>
      <c r="BJ646" s="257">
        <f t="shared" si="2249"/>
        <v>0</v>
      </c>
      <c r="BK646" s="257">
        <f t="shared" si="2249"/>
        <v>0</v>
      </c>
      <c r="BL646" s="257">
        <f t="shared" si="2249"/>
        <v>0</v>
      </c>
      <c r="BM646" s="257">
        <f t="shared" si="2249"/>
        <v>0</v>
      </c>
      <c r="BN646" s="257">
        <f t="shared" si="2249"/>
        <v>0</v>
      </c>
      <c r="BO646" s="258">
        <f t="shared" si="2249"/>
        <v>0</v>
      </c>
      <c r="BP646" s="258">
        <f t="shared" si="2249"/>
        <v>0</v>
      </c>
      <c r="BQ646" s="258">
        <f t="shared" si="2249"/>
        <v>0</v>
      </c>
      <c r="BR646" s="258">
        <f t="shared" si="2249"/>
        <v>0</v>
      </c>
      <c r="BS646" s="50"/>
      <c r="BT646" s="94"/>
      <c r="BU646" s="95"/>
      <c r="BV646" s="96"/>
      <c r="BW646" s="316" t="s">
        <v>249</v>
      </c>
      <c r="BX646" s="257">
        <f t="shared" ref="BX646:CI646" si="2250">IF(BX644=0,0,BX645/BX644)</f>
        <v>0</v>
      </c>
      <c r="BY646" s="257">
        <f t="shared" si="2250"/>
        <v>0</v>
      </c>
      <c r="BZ646" s="257">
        <f t="shared" si="2250"/>
        <v>0</v>
      </c>
      <c r="CA646" s="257">
        <f t="shared" si="2250"/>
        <v>0</v>
      </c>
      <c r="CB646" s="257">
        <f t="shared" si="2250"/>
        <v>0</v>
      </c>
      <c r="CC646" s="257">
        <f t="shared" si="2250"/>
        <v>0</v>
      </c>
      <c r="CD646" s="257">
        <f t="shared" si="2250"/>
        <v>0</v>
      </c>
      <c r="CE646" s="257">
        <f t="shared" si="2250"/>
        <v>0</v>
      </c>
      <c r="CF646" s="258">
        <f t="shared" si="2250"/>
        <v>0</v>
      </c>
      <c r="CG646" s="258">
        <f t="shared" si="2250"/>
        <v>0</v>
      </c>
      <c r="CH646" s="258">
        <f t="shared" si="2250"/>
        <v>0</v>
      </c>
      <c r="CI646" s="258">
        <f t="shared" si="2250"/>
        <v>0</v>
      </c>
      <c r="CJ646" s="50"/>
      <c r="CK646" s="94"/>
      <c r="CL646" s="95"/>
      <c r="CM646" s="96"/>
      <c r="CN646" s="316" t="s">
        <v>249</v>
      </c>
      <c r="CO646" s="257">
        <f t="shared" ref="CO646:CZ646" si="2251">IF(CO644=0,0,CO645/CO644)</f>
        <v>0</v>
      </c>
      <c r="CP646" s="257">
        <f t="shared" si="2251"/>
        <v>0</v>
      </c>
      <c r="CQ646" s="257">
        <f t="shared" si="2251"/>
        <v>0</v>
      </c>
      <c r="CR646" s="257">
        <f t="shared" si="2251"/>
        <v>0</v>
      </c>
      <c r="CS646" s="257">
        <f t="shared" si="2251"/>
        <v>0</v>
      </c>
      <c r="CT646" s="257">
        <f t="shared" si="2251"/>
        <v>0</v>
      </c>
      <c r="CU646" s="257">
        <f t="shared" si="2251"/>
        <v>0</v>
      </c>
      <c r="CV646" s="257">
        <f t="shared" si="2251"/>
        <v>0</v>
      </c>
      <c r="CW646" s="258">
        <f t="shared" si="2251"/>
        <v>0</v>
      </c>
      <c r="CX646" s="258">
        <f t="shared" si="2251"/>
        <v>0</v>
      </c>
      <c r="CY646" s="258">
        <f t="shared" si="2251"/>
        <v>0</v>
      </c>
      <c r="CZ646" s="258">
        <f t="shared" si="2251"/>
        <v>0</v>
      </c>
      <c r="DA646" s="50"/>
      <c r="DB646" s="94"/>
      <c r="DC646" s="95"/>
      <c r="DD646" s="96"/>
      <c r="DE646" s="316" t="s">
        <v>249</v>
      </c>
      <c r="DF646" s="257">
        <f t="shared" ref="DF646" si="2252">IF(DF644=0,0,DF645/DF644)</f>
        <v>0</v>
      </c>
      <c r="DG646" s="50"/>
    </row>
    <row r="647" spans="1:111" s="14" customFormat="1" ht="15" customHeight="1">
      <c r="A647" s="50"/>
      <c r="B647" s="94"/>
      <c r="C647" s="95" t="s">
        <v>77</v>
      </c>
      <c r="D647" s="96"/>
      <c r="E647" s="316" t="s">
        <v>22</v>
      </c>
      <c r="F647" s="69"/>
      <c r="G647" s="86"/>
      <c r="H647" s="81"/>
      <c r="I647" s="86"/>
      <c r="J647" s="81"/>
      <c r="K647" s="86"/>
      <c r="L647" s="81"/>
      <c r="M647" s="77"/>
      <c r="N647" s="66"/>
      <c r="O647" s="74"/>
      <c r="P647" s="66"/>
      <c r="Q647" s="74"/>
      <c r="R647" s="50"/>
      <c r="S647" s="94"/>
      <c r="T647" s="95" t="s">
        <v>77</v>
      </c>
      <c r="U647" s="96"/>
      <c r="V647" s="316" t="s">
        <v>22</v>
      </c>
      <c r="W647" s="69"/>
      <c r="X647" s="86"/>
      <c r="Y647" s="81"/>
      <c r="Z647" s="86"/>
      <c r="AA647" s="81"/>
      <c r="AB647" s="86"/>
      <c r="AC647" s="81"/>
      <c r="AD647" s="77"/>
      <c r="AE647" s="66"/>
      <c r="AF647" s="74"/>
      <c r="AG647" s="66"/>
      <c r="AH647" s="74"/>
      <c r="AI647" s="50"/>
      <c r="AJ647" s="94"/>
      <c r="AK647" s="95" t="s">
        <v>77</v>
      </c>
      <c r="AL647" s="96"/>
      <c r="AM647" s="316" t="s">
        <v>22</v>
      </c>
      <c r="AN647" s="257"/>
      <c r="AO647" s="343"/>
      <c r="AP647" s="343"/>
      <c r="AQ647" s="343"/>
      <c r="AR647" s="343"/>
      <c r="AS647" s="343"/>
      <c r="AT647" s="343"/>
      <c r="AU647" s="257"/>
      <c r="AV647" s="346"/>
      <c r="AW647" s="346"/>
      <c r="AX647" s="346"/>
      <c r="AY647" s="346"/>
      <c r="AZ647" s="50"/>
      <c r="BA647" s="268"/>
      <c r="BB647" s="48"/>
      <c r="BC647" s="94"/>
      <c r="BD647" s="95" t="s">
        <v>77</v>
      </c>
      <c r="BE647" s="96"/>
      <c r="BF647" s="316" t="s">
        <v>22</v>
      </c>
      <c r="BG647" s="257">
        <f t="shared" ref="BG647:BG648" si="2253">F647</f>
        <v>0</v>
      </c>
      <c r="BH647" s="343">
        <f>G647+BG647</f>
        <v>0</v>
      </c>
      <c r="BI647" s="343">
        <f>H647+BH647</f>
        <v>0</v>
      </c>
      <c r="BJ647" s="343">
        <f>I647+BI647</f>
        <v>0</v>
      </c>
      <c r="BK647" s="343">
        <f>J647+BJ647</f>
        <v>0</v>
      </c>
      <c r="BL647" s="343">
        <f>K647+BK647</f>
        <v>0</v>
      </c>
      <c r="BM647" s="343">
        <f>L647+BL647</f>
        <v>0</v>
      </c>
      <c r="BN647" s="257">
        <f>M647+BM647</f>
        <v>0</v>
      </c>
      <c r="BO647" s="346">
        <f>N647+BN647</f>
        <v>0</v>
      </c>
      <c r="BP647" s="346">
        <f>O647+BO647</f>
        <v>0</v>
      </c>
      <c r="BQ647" s="346">
        <f>P647+BP647</f>
        <v>0</v>
      </c>
      <c r="BR647" s="346">
        <f>Q647+BQ647</f>
        <v>0</v>
      </c>
      <c r="BS647" s="50"/>
      <c r="BT647" s="94"/>
      <c r="BU647" s="95" t="s">
        <v>77</v>
      </c>
      <c r="BV647" s="96"/>
      <c r="BW647" s="316" t="s">
        <v>22</v>
      </c>
      <c r="BX647" s="257">
        <f t="shared" ref="BX647:BX648" si="2254">W647</f>
        <v>0</v>
      </c>
      <c r="BY647" s="343">
        <f>X647+BX647</f>
        <v>0</v>
      </c>
      <c r="BZ647" s="343">
        <f>Y647+BY647</f>
        <v>0</v>
      </c>
      <c r="CA647" s="343">
        <f>Z647+BZ647</f>
        <v>0</v>
      </c>
      <c r="CB647" s="343">
        <f>AA647+CA647</f>
        <v>0</v>
      </c>
      <c r="CC647" s="343">
        <f>AB647+CB647</f>
        <v>0</v>
      </c>
      <c r="CD647" s="343">
        <f>AC647+CC647</f>
        <v>0</v>
      </c>
      <c r="CE647" s="257">
        <f>AD647+CD647</f>
        <v>0</v>
      </c>
      <c r="CF647" s="346">
        <f>AE647+CE647</f>
        <v>0</v>
      </c>
      <c r="CG647" s="346">
        <f>AF647+CF647</f>
        <v>0</v>
      </c>
      <c r="CH647" s="346">
        <f>AG647+CG647</f>
        <v>0</v>
      </c>
      <c r="CI647" s="346">
        <f>AH647+CH647</f>
        <v>0</v>
      </c>
      <c r="CJ647" s="50"/>
      <c r="CK647" s="94"/>
      <c r="CL647" s="95" t="s">
        <v>77</v>
      </c>
      <c r="CM647" s="96"/>
      <c r="CN647" s="316" t="s">
        <v>22</v>
      </c>
      <c r="CO647" s="257">
        <f t="shared" ref="CO647:CO648" si="2255">AN647</f>
        <v>0</v>
      </c>
      <c r="CP647" s="343">
        <f>AO647+CO647</f>
        <v>0</v>
      </c>
      <c r="CQ647" s="343">
        <f>AP647+CP647</f>
        <v>0</v>
      </c>
      <c r="CR647" s="343">
        <f>AQ647+CQ647</f>
        <v>0</v>
      </c>
      <c r="CS647" s="343">
        <f>AR647+CR647</f>
        <v>0</v>
      </c>
      <c r="CT647" s="343">
        <f>AS647+CS647</f>
        <v>0</v>
      </c>
      <c r="CU647" s="343">
        <f>AT647+CT647</f>
        <v>0</v>
      </c>
      <c r="CV647" s="257">
        <f>AU647+CU647</f>
        <v>0</v>
      </c>
      <c r="CW647" s="346">
        <f>AV647+CV647</f>
        <v>0</v>
      </c>
      <c r="CX647" s="346">
        <f>AW647+CW647</f>
        <v>0</v>
      </c>
      <c r="CY647" s="346">
        <f>AX647+CX647</f>
        <v>0</v>
      </c>
      <c r="CZ647" s="346">
        <f>AY647+CY647</f>
        <v>0</v>
      </c>
      <c r="DA647" s="50"/>
      <c r="DB647" s="94"/>
      <c r="DC647" s="95" t="s">
        <v>77</v>
      </c>
      <c r="DD647" s="96"/>
      <c r="DE647" s="316" t="s">
        <v>22</v>
      </c>
      <c r="DF647" s="257"/>
      <c r="DG647" s="50"/>
    </row>
    <row r="648" spans="1:111" s="14" customFormat="1" ht="15" customHeight="1">
      <c r="A648" s="50"/>
      <c r="B648" s="94"/>
      <c r="C648" s="95"/>
      <c r="D648" s="96"/>
      <c r="E648" s="316" t="s">
        <v>140</v>
      </c>
      <c r="F648" s="69"/>
      <c r="G648" s="86"/>
      <c r="H648" s="81"/>
      <c r="I648" s="86"/>
      <c r="J648" s="81"/>
      <c r="K648" s="86"/>
      <c r="L648" s="81"/>
      <c r="M648" s="77"/>
      <c r="N648" s="66"/>
      <c r="O648" s="74"/>
      <c r="P648" s="66"/>
      <c r="Q648" s="74"/>
      <c r="R648" s="50"/>
      <c r="S648" s="94"/>
      <c r="T648" s="95"/>
      <c r="U648" s="96"/>
      <c r="V648" s="316" t="s">
        <v>140</v>
      </c>
      <c r="W648" s="69"/>
      <c r="X648" s="86"/>
      <c r="Y648" s="81"/>
      <c r="Z648" s="86"/>
      <c r="AA648" s="81"/>
      <c r="AB648" s="86"/>
      <c r="AC648" s="81"/>
      <c r="AD648" s="77"/>
      <c r="AE648" s="66"/>
      <c r="AF648" s="74"/>
      <c r="AG648" s="66"/>
      <c r="AH648" s="74"/>
      <c r="AI648" s="50"/>
      <c r="AJ648" s="94"/>
      <c r="AK648" s="95"/>
      <c r="AL648" s="96"/>
      <c r="AM648" s="316" t="s">
        <v>140</v>
      </c>
      <c r="AN648" s="257"/>
      <c r="AO648" s="343"/>
      <c r="AP648" s="343"/>
      <c r="AQ648" s="343"/>
      <c r="AR648" s="343"/>
      <c r="AS648" s="343"/>
      <c r="AT648" s="343"/>
      <c r="AU648" s="257"/>
      <c r="AV648" s="346"/>
      <c r="AW648" s="346"/>
      <c r="AX648" s="346"/>
      <c r="AY648" s="346"/>
      <c r="AZ648" s="50"/>
      <c r="BA648" s="268"/>
      <c r="BB648" s="48"/>
      <c r="BC648" s="94"/>
      <c r="BD648" s="95"/>
      <c r="BE648" s="96"/>
      <c r="BF648" s="316" t="s">
        <v>140</v>
      </c>
      <c r="BG648" s="257">
        <f t="shared" si="2253"/>
        <v>0</v>
      </c>
      <c r="BH648" s="343">
        <f>G648+BG648</f>
        <v>0</v>
      </c>
      <c r="BI648" s="343">
        <f>H648+BH648</f>
        <v>0</v>
      </c>
      <c r="BJ648" s="343">
        <f>I648+BI648</f>
        <v>0</v>
      </c>
      <c r="BK648" s="343">
        <f>J648+BJ648</f>
        <v>0</v>
      </c>
      <c r="BL648" s="343">
        <f>K648+BK648</f>
        <v>0</v>
      </c>
      <c r="BM648" s="343">
        <f>L648+BL648</f>
        <v>0</v>
      </c>
      <c r="BN648" s="257">
        <f>M648+BM648</f>
        <v>0</v>
      </c>
      <c r="BO648" s="346">
        <f>N648+BN648</f>
        <v>0</v>
      </c>
      <c r="BP648" s="346">
        <f>O648+BO648</f>
        <v>0</v>
      </c>
      <c r="BQ648" s="346">
        <f>P648+BP648</f>
        <v>0</v>
      </c>
      <c r="BR648" s="346">
        <f>Q648+BQ648</f>
        <v>0</v>
      </c>
      <c r="BS648" s="50"/>
      <c r="BT648" s="94"/>
      <c r="BU648" s="95"/>
      <c r="BV648" s="96"/>
      <c r="BW648" s="316" t="s">
        <v>140</v>
      </c>
      <c r="BX648" s="257">
        <f t="shared" si="2254"/>
        <v>0</v>
      </c>
      <c r="BY648" s="343">
        <f>X648+BX648</f>
        <v>0</v>
      </c>
      <c r="BZ648" s="343">
        <f>Y648+BY648</f>
        <v>0</v>
      </c>
      <c r="CA648" s="343">
        <f>Z648+BZ648</f>
        <v>0</v>
      </c>
      <c r="CB648" s="343">
        <f>AA648+CA648</f>
        <v>0</v>
      </c>
      <c r="CC648" s="343">
        <f>AB648+CB648</f>
        <v>0</v>
      </c>
      <c r="CD648" s="343">
        <f>AC648+CC648</f>
        <v>0</v>
      </c>
      <c r="CE648" s="257">
        <f>AD648+CD648</f>
        <v>0</v>
      </c>
      <c r="CF648" s="346">
        <f>AE648+CE648</f>
        <v>0</v>
      </c>
      <c r="CG648" s="346">
        <f>AF648+CF648</f>
        <v>0</v>
      </c>
      <c r="CH648" s="346">
        <f>AG648+CG648</f>
        <v>0</v>
      </c>
      <c r="CI648" s="346">
        <f>AH648+CH648</f>
        <v>0</v>
      </c>
      <c r="CJ648" s="50"/>
      <c r="CK648" s="94"/>
      <c r="CL648" s="95"/>
      <c r="CM648" s="96"/>
      <c r="CN648" s="316" t="s">
        <v>140</v>
      </c>
      <c r="CO648" s="257">
        <f t="shared" si="2255"/>
        <v>0</v>
      </c>
      <c r="CP648" s="343">
        <f>AO648+CO648</f>
        <v>0</v>
      </c>
      <c r="CQ648" s="343">
        <f>AP648+CP648</f>
        <v>0</v>
      </c>
      <c r="CR648" s="343">
        <f>AQ648+CQ648</f>
        <v>0</v>
      </c>
      <c r="CS648" s="343">
        <f>AR648+CR648</f>
        <v>0</v>
      </c>
      <c r="CT648" s="343">
        <f>AS648+CS648</f>
        <v>0</v>
      </c>
      <c r="CU648" s="343">
        <f>AT648+CT648</f>
        <v>0</v>
      </c>
      <c r="CV648" s="257">
        <f>AU648+CU648</f>
        <v>0</v>
      </c>
      <c r="CW648" s="346">
        <f>AV648+CV648</f>
        <v>0</v>
      </c>
      <c r="CX648" s="346">
        <f>AW648+CW648</f>
        <v>0</v>
      </c>
      <c r="CY648" s="346">
        <f>AX648+CX648</f>
        <v>0</v>
      </c>
      <c r="CZ648" s="346">
        <f>AY648+CY648</f>
        <v>0</v>
      </c>
      <c r="DA648" s="50"/>
      <c r="DB648" s="94"/>
      <c r="DC648" s="95"/>
      <c r="DD648" s="96"/>
      <c r="DE648" s="316" t="s">
        <v>140</v>
      </c>
      <c r="DF648" s="257"/>
      <c r="DG648" s="50"/>
    </row>
    <row r="649" spans="1:111" s="14" customFormat="1" ht="15" customHeight="1">
      <c r="A649" s="50"/>
      <c r="B649" s="94"/>
      <c r="C649" s="95"/>
      <c r="D649" s="96"/>
      <c r="E649" s="316" t="s">
        <v>249</v>
      </c>
      <c r="F649" s="69">
        <f t="shared" si="2228"/>
        <v>0</v>
      </c>
      <c r="G649" s="86">
        <f t="shared" si="2228"/>
        <v>0</v>
      </c>
      <c r="H649" s="81">
        <f t="shared" si="2228"/>
        <v>0</v>
      </c>
      <c r="I649" s="86">
        <f t="shared" si="2228"/>
        <v>0</v>
      </c>
      <c r="J649" s="81">
        <f t="shared" si="2228"/>
        <v>0</v>
      </c>
      <c r="K649" s="86">
        <f t="shared" si="2228"/>
        <v>0</v>
      </c>
      <c r="L649" s="81">
        <f t="shared" si="2228"/>
        <v>0</v>
      </c>
      <c r="M649" s="77">
        <f t="shared" si="2228"/>
        <v>0</v>
      </c>
      <c r="N649" s="66">
        <f t="shared" si="2228"/>
        <v>0</v>
      </c>
      <c r="O649" s="74">
        <f t="shared" si="2228"/>
        <v>0</v>
      </c>
      <c r="P649" s="66">
        <f t="shared" si="2228"/>
        <v>0</v>
      </c>
      <c r="Q649" s="74">
        <f t="shared" si="2228"/>
        <v>0</v>
      </c>
      <c r="R649" s="50"/>
      <c r="S649" s="94"/>
      <c r="T649" s="95"/>
      <c r="U649" s="96"/>
      <c r="V649" s="316" t="s">
        <v>249</v>
      </c>
      <c r="W649" s="69">
        <f t="shared" ref="W649:AH649" si="2256">IF(W647=0,0,W648/W647)</f>
        <v>0</v>
      </c>
      <c r="X649" s="86">
        <f t="shared" si="2256"/>
        <v>0</v>
      </c>
      <c r="Y649" s="81">
        <f t="shared" si="2256"/>
        <v>0</v>
      </c>
      <c r="Z649" s="86">
        <f t="shared" si="2256"/>
        <v>0</v>
      </c>
      <c r="AA649" s="81">
        <f t="shared" si="2256"/>
        <v>0</v>
      </c>
      <c r="AB649" s="86">
        <f t="shared" si="2256"/>
        <v>0</v>
      </c>
      <c r="AC649" s="81">
        <f t="shared" si="2256"/>
        <v>0</v>
      </c>
      <c r="AD649" s="77">
        <f t="shared" si="2256"/>
        <v>0</v>
      </c>
      <c r="AE649" s="66">
        <f t="shared" si="2256"/>
        <v>0</v>
      </c>
      <c r="AF649" s="74">
        <f t="shared" si="2256"/>
        <v>0</v>
      </c>
      <c r="AG649" s="66">
        <f t="shared" si="2256"/>
        <v>0</v>
      </c>
      <c r="AH649" s="74">
        <f t="shared" si="2256"/>
        <v>0</v>
      </c>
      <c r="AI649" s="50"/>
      <c r="AJ649" s="94"/>
      <c r="AK649" s="95"/>
      <c r="AL649" s="96"/>
      <c r="AM649" s="316" t="s">
        <v>249</v>
      </c>
      <c r="AN649" s="257">
        <f t="shared" ref="AN649:AY649" si="2257">IF(AN647=0,0,AN648/AN647)</f>
        <v>0</v>
      </c>
      <c r="AO649" s="343">
        <f t="shared" si="2257"/>
        <v>0</v>
      </c>
      <c r="AP649" s="343">
        <f t="shared" si="2257"/>
        <v>0</v>
      </c>
      <c r="AQ649" s="343">
        <f t="shared" si="2257"/>
        <v>0</v>
      </c>
      <c r="AR649" s="343">
        <f t="shared" si="2257"/>
        <v>0</v>
      </c>
      <c r="AS649" s="343">
        <f t="shared" si="2257"/>
        <v>0</v>
      </c>
      <c r="AT649" s="343">
        <f t="shared" si="2257"/>
        <v>0</v>
      </c>
      <c r="AU649" s="257">
        <f t="shared" si="2257"/>
        <v>0</v>
      </c>
      <c r="AV649" s="346">
        <f t="shared" si="2257"/>
        <v>0</v>
      </c>
      <c r="AW649" s="346">
        <f t="shared" si="2257"/>
        <v>0</v>
      </c>
      <c r="AX649" s="346">
        <f t="shared" si="2257"/>
        <v>0</v>
      </c>
      <c r="AY649" s="346">
        <f t="shared" si="2257"/>
        <v>0</v>
      </c>
      <c r="AZ649" s="50"/>
      <c r="BA649" s="268"/>
      <c r="BB649" s="48"/>
      <c r="BC649" s="94"/>
      <c r="BD649" s="95"/>
      <c r="BE649" s="96"/>
      <c r="BF649" s="316" t="s">
        <v>249</v>
      </c>
      <c r="BG649" s="257">
        <f t="shared" ref="BG649:BR649" si="2258">IF(BG647=0,0,BG648/BG647)</f>
        <v>0</v>
      </c>
      <c r="BH649" s="343">
        <f t="shared" si="2258"/>
        <v>0</v>
      </c>
      <c r="BI649" s="343">
        <f t="shared" si="2258"/>
        <v>0</v>
      </c>
      <c r="BJ649" s="343">
        <f t="shared" si="2258"/>
        <v>0</v>
      </c>
      <c r="BK649" s="343">
        <f t="shared" si="2258"/>
        <v>0</v>
      </c>
      <c r="BL649" s="343">
        <f t="shared" si="2258"/>
        <v>0</v>
      </c>
      <c r="BM649" s="343">
        <f t="shared" si="2258"/>
        <v>0</v>
      </c>
      <c r="BN649" s="257">
        <f t="shared" si="2258"/>
        <v>0</v>
      </c>
      <c r="BO649" s="346">
        <f t="shared" si="2258"/>
        <v>0</v>
      </c>
      <c r="BP649" s="346">
        <f t="shared" si="2258"/>
        <v>0</v>
      </c>
      <c r="BQ649" s="346">
        <f t="shared" si="2258"/>
        <v>0</v>
      </c>
      <c r="BR649" s="346">
        <f t="shared" si="2258"/>
        <v>0</v>
      </c>
      <c r="BS649" s="50"/>
      <c r="BT649" s="94"/>
      <c r="BU649" s="95"/>
      <c r="BV649" s="96"/>
      <c r="BW649" s="316" t="s">
        <v>249</v>
      </c>
      <c r="BX649" s="257">
        <f t="shared" ref="BX649:CI649" si="2259">IF(BX647=0,0,BX648/BX647)</f>
        <v>0</v>
      </c>
      <c r="BY649" s="343">
        <f t="shared" si="2259"/>
        <v>0</v>
      </c>
      <c r="BZ649" s="343">
        <f t="shared" si="2259"/>
        <v>0</v>
      </c>
      <c r="CA649" s="343">
        <f t="shared" si="2259"/>
        <v>0</v>
      </c>
      <c r="CB649" s="343">
        <f t="shared" si="2259"/>
        <v>0</v>
      </c>
      <c r="CC649" s="343">
        <f t="shared" si="2259"/>
        <v>0</v>
      </c>
      <c r="CD649" s="343">
        <f t="shared" si="2259"/>
        <v>0</v>
      </c>
      <c r="CE649" s="257">
        <f t="shared" si="2259"/>
        <v>0</v>
      </c>
      <c r="CF649" s="346">
        <f t="shared" si="2259"/>
        <v>0</v>
      </c>
      <c r="CG649" s="346">
        <f t="shared" si="2259"/>
        <v>0</v>
      </c>
      <c r="CH649" s="346">
        <f t="shared" si="2259"/>
        <v>0</v>
      </c>
      <c r="CI649" s="346">
        <f t="shared" si="2259"/>
        <v>0</v>
      </c>
      <c r="CJ649" s="50"/>
      <c r="CK649" s="94"/>
      <c r="CL649" s="95"/>
      <c r="CM649" s="96"/>
      <c r="CN649" s="316" t="s">
        <v>249</v>
      </c>
      <c r="CO649" s="257">
        <f t="shared" ref="CO649:CZ649" si="2260">IF(CO647=0,0,CO648/CO647)</f>
        <v>0</v>
      </c>
      <c r="CP649" s="343">
        <f t="shared" si="2260"/>
        <v>0</v>
      </c>
      <c r="CQ649" s="343">
        <f t="shared" si="2260"/>
        <v>0</v>
      </c>
      <c r="CR649" s="343">
        <f t="shared" si="2260"/>
        <v>0</v>
      </c>
      <c r="CS649" s="343">
        <f t="shared" si="2260"/>
        <v>0</v>
      </c>
      <c r="CT649" s="343">
        <f t="shared" si="2260"/>
        <v>0</v>
      </c>
      <c r="CU649" s="343">
        <f t="shared" si="2260"/>
        <v>0</v>
      </c>
      <c r="CV649" s="257">
        <f t="shared" si="2260"/>
        <v>0</v>
      </c>
      <c r="CW649" s="346">
        <f t="shared" si="2260"/>
        <v>0</v>
      </c>
      <c r="CX649" s="346">
        <f t="shared" si="2260"/>
        <v>0</v>
      </c>
      <c r="CY649" s="346">
        <f t="shared" si="2260"/>
        <v>0</v>
      </c>
      <c r="CZ649" s="346">
        <f t="shared" si="2260"/>
        <v>0</v>
      </c>
      <c r="DA649" s="50"/>
      <c r="DB649" s="94"/>
      <c r="DC649" s="95"/>
      <c r="DD649" s="96"/>
      <c r="DE649" s="316" t="s">
        <v>249</v>
      </c>
      <c r="DF649" s="257">
        <f t="shared" ref="DF649" si="2261">IF(DF647=0,0,DF648/DF647)</f>
        <v>0</v>
      </c>
      <c r="DG649" s="50"/>
    </row>
    <row r="650" spans="1:111" s="14" customFormat="1" ht="15" customHeight="1">
      <c r="A650" s="50"/>
      <c r="B650" s="94"/>
      <c r="C650" s="95" t="s">
        <v>78</v>
      </c>
      <c r="D650" s="96"/>
      <c r="E650" s="316" t="s">
        <v>22</v>
      </c>
      <c r="F650" s="69"/>
      <c r="G650" s="77"/>
      <c r="H650" s="69"/>
      <c r="I650" s="77"/>
      <c r="J650" s="69"/>
      <c r="K650" s="77"/>
      <c r="L650" s="69"/>
      <c r="M650" s="77"/>
      <c r="N650" s="67"/>
      <c r="O650" s="75"/>
      <c r="P650" s="67"/>
      <c r="Q650" s="75"/>
      <c r="R650" s="50"/>
      <c r="S650" s="94"/>
      <c r="T650" s="95" t="s">
        <v>78</v>
      </c>
      <c r="U650" s="96"/>
      <c r="V650" s="316" t="s">
        <v>22</v>
      </c>
      <c r="W650" s="69"/>
      <c r="X650" s="77"/>
      <c r="Y650" s="69"/>
      <c r="Z650" s="77"/>
      <c r="AA650" s="69"/>
      <c r="AB650" s="77"/>
      <c r="AC650" s="69"/>
      <c r="AD650" s="77"/>
      <c r="AE650" s="67"/>
      <c r="AF650" s="75"/>
      <c r="AG650" s="67"/>
      <c r="AH650" s="75"/>
      <c r="AI650" s="50"/>
      <c r="AJ650" s="94"/>
      <c r="AK650" s="95" t="s">
        <v>78</v>
      </c>
      <c r="AL650" s="96"/>
      <c r="AM650" s="316" t="s">
        <v>22</v>
      </c>
      <c r="AN650" s="257"/>
      <c r="AO650" s="257"/>
      <c r="AP650" s="257"/>
      <c r="AQ650" s="257"/>
      <c r="AR650" s="257"/>
      <c r="AS650" s="257"/>
      <c r="AT650" s="257"/>
      <c r="AU650" s="257"/>
      <c r="AV650" s="258"/>
      <c r="AW650" s="258"/>
      <c r="AX650" s="258"/>
      <c r="AY650" s="258"/>
      <c r="AZ650" s="50"/>
      <c r="BA650" s="268"/>
      <c r="BB650" s="48"/>
      <c r="BC650" s="94"/>
      <c r="BD650" s="95" t="s">
        <v>78</v>
      </c>
      <c r="BE650" s="96"/>
      <c r="BF650" s="316" t="s">
        <v>22</v>
      </c>
      <c r="BG650" s="257">
        <f t="shared" ref="BG650:BG651" si="2262">F650</f>
        <v>0</v>
      </c>
      <c r="BH650" s="257">
        <f>G650+BG650</f>
        <v>0</v>
      </c>
      <c r="BI650" s="257">
        <f>H650+BH650</f>
        <v>0</v>
      </c>
      <c r="BJ650" s="257">
        <f>I650+BI650</f>
        <v>0</v>
      </c>
      <c r="BK650" s="257">
        <f>J650+BJ650</f>
        <v>0</v>
      </c>
      <c r="BL650" s="257">
        <f>K650+BK650</f>
        <v>0</v>
      </c>
      <c r="BM650" s="257">
        <f>L650+BL650</f>
        <v>0</v>
      </c>
      <c r="BN650" s="257">
        <f>M650+BM650</f>
        <v>0</v>
      </c>
      <c r="BO650" s="258">
        <f>N650+BN650</f>
        <v>0</v>
      </c>
      <c r="BP650" s="258">
        <f>O650+BO650</f>
        <v>0</v>
      </c>
      <c r="BQ650" s="258">
        <f>P650+BP650</f>
        <v>0</v>
      </c>
      <c r="BR650" s="258">
        <f>Q650+BQ650</f>
        <v>0</v>
      </c>
      <c r="BS650" s="50"/>
      <c r="BT650" s="94"/>
      <c r="BU650" s="95" t="s">
        <v>78</v>
      </c>
      <c r="BV650" s="96"/>
      <c r="BW650" s="316" t="s">
        <v>22</v>
      </c>
      <c r="BX650" s="257">
        <f t="shared" ref="BX650:BX651" si="2263">W650</f>
        <v>0</v>
      </c>
      <c r="BY650" s="257">
        <f>X650+BX650</f>
        <v>0</v>
      </c>
      <c r="BZ650" s="257">
        <f>Y650+BY650</f>
        <v>0</v>
      </c>
      <c r="CA650" s="257">
        <f>Z650+BZ650</f>
        <v>0</v>
      </c>
      <c r="CB650" s="257">
        <f>AA650+CA650</f>
        <v>0</v>
      </c>
      <c r="CC650" s="257">
        <f>AB650+CB650</f>
        <v>0</v>
      </c>
      <c r="CD650" s="257">
        <f>AC650+CC650</f>
        <v>0</v>
      </c>
      <c r="CE650" s="257">
        <f>AD650+CD650</f>
        <v>0</v>
      </c>
      <c r="CF650" s="258">
        <f>AE650+CE650</f>
        <v>0</v>
      </c>
      <c r="CG650" s="258">
        <f>AF650+CF650</f>
        <v>0</v>
      </c>
      <c r="CH650" s="258">
        <f>AG650+CG650</f>
        <v>0</v>
      </c>
      <c r="CI650" s="258">
        <f>AH650+CH650</f>
        <v>0</v>
      </c>
      <c r="CJ650" s="50"/>
      <c r="CK650" s="94"/>
      <c r="CL650" s="95" t="s">
        <v>78</v>
      </c>
      <c r="CM650" s="96"/>
      <c r="CN650" s="316" t="s">
        <v>22</v>
      </c>
      <c r="CO650" s="257">
        <f t="shared" ref="CO650:CO651" si="2264">AN650</f>
        <v>0</v>
      </c>
      <c r="CP650" s="257">
        <f>AO650+CO650</f>
        <v>0</v>
      </c>
      <c r="CQ650" s="257">
        <f>AP650+CP650</f>
        <v>0</v>
      </c>
      <c r="CR650" s="257">
        <f>AQ650+CQ650</f>
        <v>0</v>
      </c>
      <c r="CS650" s="257">
        <f>AR650+CR650</f>
        <v>0</v>
      </c>
      <c r="CT650" s="257">
        <f>AS650+CS650</f>
        <v>0</v>
      </c>
      <c r="CU650" s="257">
        <f>AT650+CT650</f>
        <v>0</v>
      </c>
      <c r="CV650" s="257">
        <f>AU650+CU650</f>
        <v>0</v>
      </c>
      <c r="CW650" s="258">
        <f>AV650+CV650</f>
        <v>0</v>
      </c>
      <c r="CX650" s="258">
        <f>AW650+CW650</f>
        <v>0</v>
      </c>
      <c r="CY650" s="258">
        <f>AX650+CX650</f>
        <v>0</v>
      </c>
      <c r="CZ650" s="258">
        <f>AY650+CY650</f>
        <v>0</v>
      </c>
      <c r="DA650" s="50"/>
      <c r="DB650" s="94"/>
      <c r="DC650" s="95" t="s">
        <v>78</v>
      </c>
      <c r="DD650" s="96"/>
      <c r="DE650" s="316" t="s">
        <v>22</v>
      </c>
      <c r="DF650" s="257"/>
      <c r="DG650" s="50"/>
    </row>
    <row r="651" spans="1:111" s="14" customFormat="1" ht="15" customHeight="1">
      <c r="A651" s="50"/>
      <c r="B651" s="94"/>
      <c r="C651" s="95"/>
      <c r="D651" s="96"/>
      <c r="E651" s="316" t="s">
        <v>140</v>
      </c>
      <c r="F651" s="69"/>
      <c r="G651" s="77"/>
      <c r="H651" s="69"/>
      <c r="I651" s="77"/>
      <c r="J651" s="69"/>
      <c r="K651" s="77"/>
      <c r="L651" s="69"/>
      <c r="M651" s="77"/>
      <c r="N651" s="67"/>
      <c r="O651" s="75"/>
      <c r="P651" s="67"/>
      <c r="Q651" s="75"/>
      <c r="R651" s="50"/>
      <c r="S651" s="94"/>
      <c r="T651" s="95"/>
      <c r="U651" s="96"/>
      <c r="V651" s="316" t="s">
        <v>140</v>
      </c>
      <c r="W651" s="69"/>
      <c r="X651" s="77"/>
      <c r="Y651" s="69"/>
      <c r="Z651" s="77"/>
      <c r="AA651" s="69"/>
      <c r="AB651" s="77"/>
      <c r="AC651" s="69"/>
      <c r="AD651" s="77"/>
      <c r="AE651" s="67"/>
      <c r="AF651" s="75"/>
      <c r="AG651" s="67"/>
      <c r="AH651" s="75"/>
      <c r="AI651" s="50"/>
      <c r="AJ651" s="94"/>
      <c r="AK651" s="95"/>
      <c r="AL651" s="96"/>
      <c r="AM651" s="316" t="s">
        <v>140</v>
      </c>
      <c r="AN651" s="257"/>
      <c r="AO651" s="257"/>
      <c r="AP651" s="257"/>
      <c r="AQ651" s="257"/>
      <c r="AR651" s="257"/>
      <c r="AS651" s="257"/>
      <c r="AT651" s="257"/>
      <c r="AU651" s="257"/>
      <c r="AV651" s="258"/>
      <c r="AW651" s="258"/>
      <c r="AX651" s="258"/>
      <c r="AY651" s="258"/>
      <c r="AZ651" s="50"/>
      <c r="BA651" s="268"/>
      <c r="BB651" s="48"/>
      <c r="BC651" s="94"/>
      <c r="BD651" s="95"/>
      <c r="BE651" s="96"/>
      <c r="BF651" s="316" t="s">
        <v>140</v>
      </c>
      <c r="BG651" s="257">
        <f t="shared" si="2262"/>
        <v>0</v>
      </c>
      <c r="BH651" s="257">
        <f>G651+BG651</f>
        <v>0</v>
      </c>
      <c r="BI651" s="257">
        <f>H651+BH651</f>
        <v>0</v>
      </c>
      <c r="BJ651" s="257">
        <f>I651+BI651</f>
        <v>0</v>
      </c>
      <c r="BK651" s="257">
        <f>J651+BJ651</f>
        <v>0</v>
      </c>
      <c r="BL651" s="257">
        <f>K651+BK651</f>
        <v>0</v>
      </c>
      <c r="BM651" s="257">
        <f>L651+BL651</f>
        <v>0</v>
      </c>
      <c r="BN651" s="257">
        <f>M651+BM651</f>
        <v>0</v>
      </c>
      <c r="BO651" s="258">
        <f>N651+BN651</f>
        <v>0</v>
      </c>
      <c r="BP651" s="258">
        <f>O651+BO651</f>
        <v>0</v>
      </c>
      <c r="BQ651" s="258">
        <f>P651+BP651</f>
        <v>0</v>
      </c>
      <c r="BR651" s="258">
        <f>Q651+BQ651</f>
        <v>0</v>
      </c>
      <c r="BS651" s="50"/>
      <c r="BT651" s="94"/>
      <c r="BU651" s="95"/>
      <c r="BV651" s="96"/>
      <c r="BW651" s="316" t="s">
        <v>140</v>
      </c>
      <c r="BX651" s="257">
        <f t="shared" si="2263"/>
        <v>0</v>
      </c>
      <c r="BY651" s="257">
        <f>X651+BX651</f>
        <v>0</v>
      </c>
      <c r="BZ651" s="257">
        <f>Y651+BY651</f>
        <v>0</v>
      </c>
      <c r="CA651" s="257">
        <f>Z651+BZ651</f>
        <v>0</v>
      </c>
      <c r="CB651" s="257">
        <f>AA651+CA651</f>
        <v>0</v>
      </c>
      <c r="CC651" s="257">
        <f>AB651+CB651</f>
        <v>0</v>
      </c>
      <c r="CD651" s="257">
        <f>AC651+CC651</f>
        <v>0</v>
      </c>
      <c r="CE651" s="257">
        <f>AD651+CD651</f>
        <v>0</v>
      </c>
      <c r="CF651" s="258">
        <f>AE651+CE651</f>
        <v>0</v>
      </c>
      <c r="CG651" s="258">
        <f>AF651+CF651</f>
        <v>0</v>
      </c>
      <c r="CH651" s="258">
        <f>AG651+CG651</f>
        <v>0</v>
      </c>
      <c r="CI651" s="258">
        <f>AH651+CH651</f>
        <v>0</v>
      </c>
      <c r="CJ651" s="50"/>
      <c r="CK651" s="94"/>
      <c r="CL651" s="95"/>
      <c r="CM651" s="96"/>
      <c r="CN651" s="316" t="s">
        <v>140</v>
      </c>
      <c r="CO651" s="257">
        <f t="shared" si="2264"/>
        <v>0</v>
      </c>
      <c r="CP651" s="257">
        <f>AO651+CO651</f>
        <v>0</v>
      </c>
      <c r="CQ651" s="257">
        <f>AP651+CP651</f>
        <v>0</v>
      </c>
      <c r="CR651" s="257">
        <f>AQ651+CQ651</f>
        <v>0</v>
      </c>
      <c r="CS651" s="257">
        <f>AR651+CR651</f>
        <v>0</v>
      </c>
      <c r="CT651" s="257">
        <f>AS651+CS651</f>
        <v>0</v>
      </c>
      <c r="CU651" s="257">
        <f>AT651+CT651</f>
        <v>0</v>
      </c>
      <c r="CV651" s="257">
        <f>AU651+CU651</f>
        <v>0</v>
      </c>
      <c r="CW651" s="258">
        <f>AV651+CV651</f>
        <v>0</v>
      </c>
      <c r="CX651" s="258">
        <f>AW651+CW651</f>
        <v>0</v>
      </c>
      <c r="CY651" s="258">
        <f>AX651+CX651</f>
        <v>0</v>
      </c>
      <c r="CZ651" s="258">
        <f>AY651+CY651</f>
        <v>0</v>
      </c>
      <c r="DA651" s="50"/>
      <c r="DB651" s="94"/>
      <c r="DC651" s="95"/>
      <c r="DD651" s="96"/>
      <c r="DE651" s="316" t="s">
        <v>140</v>
      </c>
      <c r="DF651" s="257"/>
      <c r="DG651" s="50"/>
    </row>
    <row r="652" spans="1:111" s="14" customFormat="1" ht="15" customHeight="1">
      <c r="A652" s="50"/>
      <c r="B652" s="94"/>
      <c r="C652" s="95"/>
      <c r="D652" s="96"/>
      <c r="E652" s="316" t="s">
        <v>249</v>
      </c>
      <c r="F652" s="69">
        <f t="shared" si="2228"/>
        <v>0</v>
      </c>
      <c r="G652" s="77">
        <f t="shared" si="2228"/>
        <v>0</v>
      </c>
      <c r="H652" s="69">
        <f t="shared" si="2228"/>
        <v>0</v>
      </c>
      <c r="I652" s="77">
        <f t="shared" si="2228"/>
        <v>0</v>
      </c>
      <c r="J652" s="69">
        <f t="shared" si="2228"/>
        <v>0</v>
      </c>
      <c r="K652" s="77">
        <f t="shared" si="2228"/>
        <v>0</v>
      </c>
      <c r="L652" s="69">
        <f t="shared" si="2228"/>
        <v>0</v>
      </c>
      <c r="M652" s="77">
        <f t="shared" si="2228"/>
        <v>0</v>
      </c>
      <c r="N652" s="67">
        <f t="shared" si="2228"/>
        <v>0</v>
      </c>
      <c r="O652" s="75">
        <f t="shared" si="2228"/>
        <v>0</v>
      </c>
      <c r="P652" s="67">
        <f t="shared" si="2228"/>
        <v>0</v>
      </c>
      <c r="Q652" s="75">
        <f t="shared" si="2228"/>
        <v>0</v>
      </c>
      <c r="R652" s="50"/>
      <c r="S652" s="94"/>
      <c r="T652" s="95"/>
      <c r="U652" s="96"/>
      <c r="V652" s="316" t="s">
        <v>249</v>
      </c>
      <c r="W652" s="69">
        <f t="shared" ref="W652:AH652" si="2265">IF(W650=0,0,W651/W650)</f>
        <v>0</v>
      </c>
      <c r="X652" s="77">
        <f t="shared" si="2265"/>
        <v>0</v>
      </c>
      <c r="Y652" s="69">
        <f t="shared" si="2265"/>
        <v>0</v>
      </c>
      <c r="Z652" s="77">
        <f t="shared" si="2265"/>
        <v>0</v>
      </c>
      <c r="AA652" s="69">
        <f t="shared" si="2265"/>
        <v>0</v>
      </c>
      <c r="AB652" s="77">
        <f t="shared" si="2265"/>
        <v>0</v>
      </c>
      <c r="AC652" s="69">
        <f t="shared" si="2265"/>
        <v>0</v>
      </c>
      <c r="AD652" s="77">
        <f t="shared" si="2265"/>
        <v>0</v>
      </c>
      <c r="AE652" s="67">
        <f t="shared" si="2265"/>
        <v>0</v>
      </c>
      <c r="AF652" s="75">
        <f t="shared" si="2265"/>
        <v>0</v>
      </c>
      <c r="AG652" s="67">
        <f t="shared" si="2265"/>
        <v>0</v>
      </c>
      <c r="AH652" s="75">
        <f t="shared" si="2265"/>
        <v>0</v>
      </c>
      <c r="AI652" s="50"/>
      <c r="AJ652" s="94"/>
      <c r="AK652" s="95"/>
      <c r="AL652" s="96"/>
      <c r="AM652" s="316" t="s">
        <v>249</v>
      </c>
      <c r="AN652" s="257">
        <f t="shared" ref="AN652:AY652" si="2266">IF(AN650=0,0,AN651/AN650)</f>
        <v>0</v>
      </c>
      <c r="AO652" s="257">
        <f t="shared" si="2266"/>
        <v>0</v>
      </c>
      <c r="AP652" s="257">
        <f t="shared" si="2266"/>
        <v>0</v>
      </c>
      <c r="AQ652" s="257">
        <f t="shared" si="2266"/>
        <v>0</v>
      </c>
      <c r="AR652" s="257">
        <f t="shared" si="2266"/>
        <v>0</v>
      </c>
      <c r="AS652" s="257">
        <f t="shared" si="2266"/>
        <v>0</v>
      </c>
      <c r="AT652" s="257">
        <f t="shared" si="2266"/>
        <v>0</v>
      </c>
      <c r="AU652" s="257">
        <f t="shared" si="2266"/>
        <v>0</v>
      </c>
      <c r="AV652" s="258">
        <f t="shared" si="2266"/>
        <v>0</v>
      </c>
      <c r="AW652" s="258">
        <f t="shared" si="2266"/>
        <v>0</v>
      </c>
      <c r="AX652" s="258">
        <f t="shared" si="2266"/>
        <v>0</v>
      </c>
      <c r="AY652" s="258">
        <f t="shared" si="2266"/>
        <v>0</v>
      </c>
      <c r="AZ652" s="50"/>
      <c r="BA652" s="268"/>
      <c r="BB652" s="48"/>
      <c r="BC652" s="94"/>
      <c r="BD652" s="95"/>
      <c r="BE652" s="96"/>
      <c r="BF652" s="316" t="s">
        <v>249</v>
      </c>
      <c r="BG652" s="257">
        <f t="shared" ref="BG652:BR652" si="2267">IF(BG650=0,0,BG651/BG650)</f>
        <v>0</v>
      </c>
      <c r="BH652" s="257">
        <f t="shared" si="2267"/>
        <v>0</v>
      </c>
      <c r="BI652" s="257">
        <f t="shared" si="2267"/>
        <v>0</v>
      </c>
      <c r="BJ652" s="257">
        <f t="shared" si="2267"/>
        <v>0</v>
      </c>
      <c r="BK652" s="257">
        <f t="shared" si="2267"/>
        <v>0</v>
      </c>
      <c r="BL652" s="257">
        <f t="shared" si="2267"/>
        <v>0</v>
      </c>
      <c r="BM652" s="257">
        <f t="shared" si="2267"/>
        <v>0</v>
      </c>
      <c r="BN652" s="257">
        <f t="shared" si="2267"/>
        <v>0</v>
      </c>
      <c r="BO652" s="258">
        <f t="shared" si="2267"/>
        <v>0</v>
      </c>
      <c r="BP652" s="258">
        <f t="shared" si="2267"/>
        <v>0</v>
      </c>
      <c r="BQ652" s="258">
        <f t="shared" si="2267"/>
        <v>0</v>
      </c>
      <c r="BR652" s="258">
        <f t="shared" si="2267"/>
        <v>0</v>
      </c>
      <c r="BS652" s="50"/>
      <c r="BT652" s="94"/>
      <c r="BU652" s="95"/>
      <c r="BV652" s="96"/>
      <c r="BW652" s="316" t="s">
        <v>249</v>
      </c>
      <c r="BX652" s="257">
        <f t="shared" ref="BX652:CI652" si="2268">IF(BX650=0,0,BX651/BX650)</f>
        <v>0</v>
      </c>
      <c r="BY652" s="257">
        <f t="shared" si="2268"/>
        <v>0</v>
      </c>
      <c r="BZ652" s="257">
        <f t="shared" si="2268"/>
        <v>0</v>
      </c>
      <c r="CA652" s="257">
        <f t="shared" si="2268"/>
        <v>0</v>
      </c>
      <c r="CB652" s="257">
        <f t="shared" si="2268"/>
        <v>0</v>
      </c>
      <c r="CC652" s="257">
        <f t="shared" si="2268"/>
        <v>0</v>
      </c>
      <c r="CD652" s="257">
        <f t="shared" si="2268"/>
        <v>0</v>
      </c>
      <c r="CE652" s="257">
        <f t="shared" si="2268"/>
        <v>0</v>
      </c>
      <c r="CF652" s="258">
        <f t="shared" si="2268"/>
        <v>0</v>
      </c>
      <c r="CG652" s="258">
        <f t="shared" si="2268"/>
        <v>0</v>
      </c>
      <c r="CH652" s="258">
        <f t="shared" si="2268"/>
        <v>0</v>
      </c>
      <c r="CI652" s="258">
        <f t="shared" si="2268"/>
        <v>0</v>
      </c>
      <c r="CJ652" s="50"/>
      <c r="CK652" s="94"/>
      <c r="CL652" s="95"/>
      <c r="CM652" s="96"/>
      <c r="CN652" s="316" t="s">
        <v>249</v>
      </c>
      <c r="CO652" s="257">
        <f t="shared" ref="CO652:CZ652" si="2269">IF(CO650=0,0,CO651/CO650)</f>
        <v>0</v>
      </c>
      <c r="CP652" s="257">
        <f t="shared" si="2269"/>
        <v>0</v>
      </c>
      <c r="CQ652" s="257">
        <f t="shared" si="2269"/>
        <v>0</v>
      </c>
      <c r="CR652" s="257">
        <f t="shared" si="2269"/>
        <v>0</v>
      </c>
      <c r="CS652" s="257">
        <f t="shared" si="2269"/>
        <v>0</v>
      </c>
      <c r="CT652" s="257">
        <f t="shared" si="2269"/>
        <v>0</v>
      </c>
      <c r="CU652" s="257">
        <f t="shared" si="2269"/>
        <v>0</v>
      </c>
      <c r="CV652" s="257">
        <f t="shared" si="2269"/>
        <v>0</v>
      </c>
      <c r="CW652" s="258">
        <f t="shared" si="2269"/>
        <v>0</v>
      </c>
      <c r="CX652" s="258">
        <f t="shared" si="2269"/>
        <v>0</v>
      </c>
      <c r="CY652" s="258">
        <f t="shared" si="2269"/>
        <v>0</v>
      </c>
      <c r="CZ652" s="258">
        <f t="shared" si="2269"/>
        <v>0</v>
      </c>
      <c r="DA652" s="50"/>
      <c r="DB652" s="94"/>
      <c r="DC652" s="95"/>
      <c r="DD652" s="96"/>
      <c r="DE652" s="316" t="s">
        <v>249</v>
      </c>
      <c r="DF652" s="257">
        <f t="shared" ref="DF652" si="2270">IF(DF650=0,0,DF651/DF650)</f>
        <v>0</v>
      </c>
      <c r="DG652" s="50"/>
    </row>
    <row r="653" spans="1:111" s="14" customFormat="1" ht="15" customHeight="1">
      <c r="A653" s="50"/>
      <c r="B653" s="94"/>
      <c r="C653" s="95" t="s">
        <v>79</v>
      </c>
      <c r="D653" s="96"/>
      <c r="E653" s="316" t="s">
        <v>22</v>
      </c>
      <c r="F653" s="69"/>
      <c r="G653" s="86"/>
      <c r="H653" s="81"/>
      <c r="I653" s="86"/>
      <c r="J653" s="81"/>
      <c r="K653" s="86"/>
      <c r="L653" s="81"/>
      <c r="M653" s="77"/>
      <c r="N653" s="66"/>
      <c r="O653" s="74"/>
      <c r="P653" s="66"/>
      <c r="Q653" s="74"/>
      <c r="R653" s="50"/>
      <c r="S653" s="94"/>
      <c r="T653" s="95" t="s">
        <v>79</v>
      </c>
      <c r="U653" s="96"/>
      <c r="V653" s="316" t="s">
        <v>22</v>
      </c>
      <c r="W653" s="69"/>
      <c r="X653" s="86"/>
      <c r="Y653" s="81"/>
      <c r="Z653" s="86"/>
      <c r="AA653" s="81"/>
      <c r="AB653" s="86"/>
      <c r="AC653" s="81"/>
      <c r="AD653" s="77"/>
      <c r="AE653" s="66"/>
      <c r="AF653" s="74"/>
      <c r="AG653" s="66"/>
      <c r="AH653" s="74"/>
      <c r="AI653" s="50"/>
      <c r="AJ653" s="94"/>
      <c r="AK653" s="95" t="s">
        <v>79</v>
      </c>
      <c r="AL653" s="96"/>
      <c r="AM653" s="316" t="s">
        <v>22</v>
      </c>
      <c r="AN653" s="257"/>
      <c r="AO653" s="343"/>
      <c r="AP653" s="343"/>
      <c r="AQ653" s="343"/>
      <c r="AR653" s="343"/>
      <c r="AS653" s="343"/>
      <c r="AT653" s="343"/>
      <c r="AU653" s="257"/>
      <c r="AV653" s="346"/>
      <c r="AW653" s="346"/>
      <c r="AX653" s="346"/>
      <c r="AY653" s="346"/>
      <c r="AZ653" s="50"/>
      <c r="BA653" s="268"/>
      <c r="BB653" s="48"/>
      <c r="BC653" s="94"/>
      <c r="BD653" s="95" t="s">
        <v>79</v>
      </c>
      <c r="BE653" s="96"/>
      <c r="BF653" s="316" t="s">
        <v>22</v>
      </c>
      <c r="BG653" s="257">
        <f t="shared" ref="BG653:BG654" si="2271">F653</f>
        <v>0</v>
      </c>
      <c r="BH653" s="343">
        <f>G653+BG653</f>
        <v>0</v>
      </c>
      <c r="BI653" s="343">
        <f>H653+BH653</f>
        <v>0</v>
      </c>
      <c r="BJ653" s="343">
        <f>I653+BI653</f>
        <v>0</v>
      </c>
      <c r="BK653" s="343">
        <f>J653+BJ653</f>
        <v>0</v>
      </c>
      <c r="BL653" s="343">
        <f>K653+BK653</f>
        <v>0</v>
      </c>
      <c r="BM653" s="343">
        <f>L653+BL653</f>
        <v>0</v>
      </c>
      <c r="BN653" s="257">
        <f>M653+BM653</f>
        <v>0</v>
      </c>
      <c r="BO653" s="346">
        <f>N653+BN653</f>
        <v>0</v>
      </c>
      <c r="BP653" s="346">
        <f>O653+BO653</f>
        <v>0</v>
      </c>
      <c r="BQ653" s="346">
        <f>P653+BP653</f>
        <v>0</v>
      </c>
      <c r="BR653" s="346">
        <f>Q653+BQ653</f>
        <v>0</v>
      </c>
      <c r="BS653" s="50"/>
      <c r="BT653" s="94"/>
      <c r="BU653" s="95" t="s">
        <v>79</v>
      </c>
      <c r="BV653" s="96"/>
      <c r="BW653" s="316" t="s">
        <v>22</v>
      </c>
      <c r="BX653" s="257">
        <f t="shared" ref="BX653:BX654" si="2272">W653</f>
        <v>0</v>
      </c>
      <c r="BY653" s="343">
        <f>X653+BX653</f>
        <v>0</v>
      </c>
      <c r="BZ653" s="343">
        <f>Y653+BY653</f>
        <v>0</v>
      </c>
      <c r="CA653" s="343">
        <f>Z653+BZ653</f>
        <v>0</v>
      </c>
      <c r="CB653" s="343">
        <f>AA653+CA653</f>
        <v>0</v>
      </c>
      <c r="CC653" s="343">
        <f>AB653+CB653</f>
        <v>0</v>
      </c>
      <c r="CD653" s="343">
        <f>AC653+CC653</f>
        <v>0</v>
      </c>
      <c r="CE653" s="257">
        <f>AD653+CD653</f>
        <v>0</v>
      </c>
      <c r="CF653" s="346">
        <f>AE653+CE653</f>
        <v>0</v>
      </c>
      <c r="CG653" s="346">
        <f>AF653+CF653</f>
        <v>0</v>
      </c>
      <c r="CH653" s="346">
        <f>AG653+CG653</f>
        <v>0</v>
      </c>
      <c r="CI653" s="346">
        <f>AH653+CH653</f>
        <v>0</v>
      </c>
      <c r="CJ653" s="50"/>
      <c r="CK653" s="94"/>
      <c r="CL653" s="95" t="s">
        <v>79</v>
      </c>
      <c r="CM653" s="96"/>
      <c r="CN653" s="316" t="s">
        <v>22</v>
      </c>
      <c r="CO653" s="257">
        <f t="shared" ref="CO653:CO654" si="2273">AN653</f>
        <v>0</v>
      </c>
      <c r="CP653" s="343">
        <f>AO653+CO653</f>
        <v>0</v>
      </c>
      <c r="CQ653" s="343">
        <f>AP653+CP653</f>
        <v>0</v>
      </c>
      <c r="CR653" s="343">
        <f>AQ653+CQ653</f>
        <v>0</v>
      </c>
      <c r="CS653" s="343">
        <f>AR653+CR653</f>
        <v>0</v>
      </c>
      <c r="CT653" s="343">
        <f>AS653+CS653</f>
        <v>0</v>
      </c>
      <c r="CU653" s="343">
        <f>AT653+CT653</f>
        <v>0</v>
      </c>
      <c r="CV653" s="257">
        <f>AU653+CU653</f>
        <v>0</v>
      </c>
      <c r="CW653" s="346">
        <f>AV653+CV653</f>
        <v>0</v>
      </c>
      <c r="CX653" s="346">
        <f>AW653+CW653</f>
        <v>0</v>
      </c>
      <c r="CY653" s="346">
        <f>AX653+CX653</f>
        <v>0</v>
      </c>
      <c r="CZ653" s="346">
        <f>AY653+CY653</f>
        <v>0</v>
      </c>
      <c r="DA653" s="50"/>
      <c r="DB653" s="94"/>
      <c r="DC653" s="95" t="s">
        <v>79</v>
      </c>
      <c r="DD653" s="96"/>
      <c r="DE653" s="316" t="s">
        <v>22</v>
      </c>
      <c r="DF653" s="257"/>
      <c r="DG653" s="50"/>
    </row>
    <row r="654" spans="1:111" s="14" customFormat="1" ht="15" customHeight="1">
      <c r="A654" s="50"/>
      <c r="B654" s="94"/>
      <c r="C654" s="95"/>
      <c r="D654" s="96"/>
      <c r="E654" s="316" t="s">
        <v>140</v>
      </c>
      <c r="F654" s="69"/>
      <c r="G654" s="86"/>
      <c r="H654" s="81"/>
      <c r="I654" s="86"/>
      <c r="J654" s="81"/>
      <c r="K654" s="86"/>
      <c r="L654" s="81"/>
      <c r="M654" s="77"/>
      <c r="N654" s="66"/>
      <c r="O654" s="74"/>
      <c r="P654" s="66"/>
      <c r="Q654" s="74"/>
      <c r="R654" s="50"/>
      <c r="S654" s="94"/>
      <c r="T654" s="95"/>
      <c r="U654" s="96"/>
      <c r="V654" s="316" t="s">
        <v>140</v>
      </c>
      <c r="W654" s="69"/>
      <c r="X654" s="86"/>
      <c r="Y654" s="81"/>
      <c r="Z654" s="86"/>
      <c r="AA654" s="81"/>
      <c r="AB654" s="86"/>
      <c r="AC654" s="81"/>
      <c r="AD654" s="77"/>
      <c r="AE654" s="66"/>
      <c r="AF654" s="74"/>
      <c r="AG654" s="66"/>
      <c r="AH654" s="74"/>
      <c r="AI654" s="50"/>
      <c r="AJ654" s="94"/>
      <c r="AK654" s="95"/>
      <c r="AL654" s="96"/>
      <c r="AM654" s="316" t="s">
        <v>140</v>
      </c>
      <c r="AN654" s="257"/>
      <c r="AO654" s="343"/>
      <c r="AP654" s="343"/>
      <c r="AQ654" s="343"/>
      <c r="AR654" s="343"/>
      <c r="AS654" s="343"/>
      <c r="AT654" s="343"/>
      <c r="AU654" s="257"/>
      <c r="AV654" s="346"/>
      <c r="AW654" s="346"/>
      <c r="AX654" s="346"/>
      <c r="AY654" s="346"/>
      <c r="AZ654" s="50"/>
      <c r="BA654" s="268"/>
      <c r="BB654" s="48"/>
      <c r="BC654" s="94"/>
      <c r="BD654" s="95"/>
      <c r="BE654" s="96"/>
      <c r="BF654" s="316" t="s">
        <v>140</v>
      </c>
      <c r="BG654" s="257">
        <f t="shared" si="2271"/>
        <v>0</v>
      </c>
      <c r="BH654" s="343">
        <f>G654+BG654</f>
        <v>0</v>
      </c>
      <c r="BI654" s="343">
        <f>H654+BH654</f>
        <v>0</v>
      </c>
      <c r="BJ654" s="343">
        <f>I654+BI654</f>
        <v>0</v>
      </c>
      <c r="BK654" s="343">
        <f>J654+BJ654</f>
        <v>0</v>
      </c>
      <c r="BL654" s="343">
        <f>K654+BK654</f>
        <v>0</v>
      </c>
      <c r="BM654" s="343">
        <f>L654+BL654</f>
        <v>0</v>
      </c>
      <c r="BN654" s="257">
        <f>M654+BM654</f>
        <v>0</v>
      </c>
      <c r="BO654" s="346">
        <f>N654+BN654</f>
        <v>0</v>
      </c>
      <c r="BP654" s="346">
        <f>O654+BO654</f>
        <v>0</v>
      </c>
      <c r="BQ654" s="346">
        <f>P654+BP654</f>
        <v>0</v>
      </c>
      <c r="BR654" s="346">
        <f>Q654+BQ654</f>
        <v>0</v>
      </c>
      <c r="BS654" s="50"/>
      <c r="BT654" s="94"/>
      <c r="BU654" s="95"/>
      <c r="BV654" s="96"/>
      <c r="BW654" s="316" t="s">
        <v>140</v>
      </c>
      <c r="BX654" s="257">
        <f t="shared" si="2272"/>
        <v>0</v>
      </c>
      <c r="BY654" s="343">
        <f>X654+BX654</f>
        <v>0</v>
      </c>
      <c r="BZ654" s="343">
        <f>Y654+BY654</f>
        <v>0</v>
      </c>
      <c r="CA654" s="343">
        <f>Z654+BZ654</f>
        <v>0</v>
      </c>
      <c r="CB654" s="343">
        <f>AA654+CA654</f>
        <v>0</v>
      </c>
      <c r="CC654" s="343">
        <f>AB654+CB654</f>
        <v>0</v>
      </c>
      <c r="CD654" s="343">
        <f>AC654+CC654</f>
        <v>0</v>
      </c>
      <c r="CE654" s="257">
        <f>AD654+CD654</f>
        <v>0</v>
      </c>
      <c r="CF654" s="346">
        <f>AE654+CE654</f>
        <v>0</v>
      </c>
      <c r="CG654" s="346">
        <f>AF654+CF654</f>
        <v>0</v>
      </c>
      <c r="CH654" s="346">
        <f>AG654+CG654</f>
        <v>0</v>
      </c>
      <c r="CI654" s="346">
        <f>AH654+CH654</f>
        <v>0</v>
      </c>
      <c r="CJ654" s="50"/>
      <c r="CK654" s="94"/>
      <c r="CL654" s="95"/>
      <c r="CM654" s="96"/>
      <c r="CN654" s="316" t="s">
        <v>140</v>
      </c>
      <c r="CO654" s="257">
        <f t="shared" si="2273"/>
        <v>0</v>
      </c>
      <c r="CP654" s="343">
        <f>AO654+CO654</f>
        <v>0</v>
      </c>
      <c r="CQ654" s="343">
        <f>AP654+CP654</f>
        <v>0</v>
      </c>
      <c r="CR654" s="343">
        <f>AQ654+CQ654</f>
        <v>0</v>
      </c>
      <c r="CS654" s="343">
        <f>AR654+CR654</f>
        <v>0</v>
      </c>
      <c r="CT654" s="343">
        <f>AS654+CS654</f>
        <v>0</v>
      </c>
      <c r="CU654" s="343">
        <f>AT654+CT654</f>
        <v>0</v>
      </c>
      <c r="CV654" s="257">
        <f>AU654+CU654</f>
        <v>0</v>
      </c>
      <c r="CW654" s="346">
        <f>AV654+CV654</f>
        <v>0</v>
      </c>
      <c r="CX654" s="346">
        <f>AW654+CW654</f>
        <v>0</v>
      </c>
      <c r="CY654" s="346">
        <f>AX654+CX654</f>
        <v>0</v>
      </c>
      <c r="CZ654" s="346">
        <f>AY654+CY654</f>
        <v>0</v>
      </c>
      <c r="DA654" s="50"/>
      <c r="DB654" s="94"/>
      <c r="DC654" s="95"/>
      <c r="DD654" s="96"/>
      <c r="DE654" s="316" t="s">
        <v>140</v>
      </c>
      <c r="DF654" s="257"/>
      <c r="DG654" s="50"/>
    </row>
    <row r="655" spans="1:111" s="14" customFormat="1" ht="15" customHeight="1">
      <c r="A655" s="50"/>
      <c r="B655" s="94"/>
      <c r="C655" s="95"/>
      <c r="D655" s="96"/>
      <c r="E655" s="316" t="s">
        <v>249</v>
      </c>
      <c r="F655" s="69">
        <f t="shared" si="2228"/>
        <v>0</v>
      </c>
      <c r="G655" s="86">
        <f t="shared" si="2228"/>
        <v>0</v>
      </c>
      <c r="H655" s="81">
        <f t="shared" si="2228"/>
        <v>0</v>
      </c>
      <c r="I655" s="86">
        <f t="shared" si="2228"/>
        <v>0</v>
      </c>
      <c r="J655" s="81">
        <f t="shared" si="2228"/>
        <v>0</v>
      </c>
      <c r="K655" s="86">
        <f t="shared" si="2228"/>
        <v>0</v>
      </c>
      <c r="L655" s="81">
        <f t="shared" si="2228"/>
        <v>0</v>
      </c>
      <c r="M655" s="77">
        <f t="shared" si="2228"/>
        <v>0</v>
      </c>
      <c r="N655" s="66">
        <f t="shared" si="2228"/>
        <v>0</v>
      </c>
      <c r="O655" s="74">
        <f t="shared" si="2228"/>
        <v>0</v>
      </c>
      <c r="P655" s="66">
        <f t="shared" si="2228"/>
        <v>0</v>
      </c>
      <c r="Q655" s="74">
        <f t="shared" si="2228"/>
        <v>0</v>
      </c>
      <c r="R655" s="50"/>
      <c r="S655" s="94"/>
      <c r="T655" s="95"/>
      <c r="U655" s="96"/>
      <c r="V655" s="316" t="s">
        <v>249</v>
      </c>
      <c r="W655" s="69">
        <f t="shared" ref="W655:AH655" si="2274">IF(W653=0,0,W654/W653)</f>
        <v>0</v>
      </c>
      <c r="X655" s="86">
        <f t="shared" si="2274"/>
        <v>0</v>
      </c>
      <c r="Y655" s="81">
        <f t="shared" si="2274"/>
        <v>0</v>
      </c>
      <c r="Z655" s="86">
        <f t="shared" si="2274"/>
        <v>0</v>
      </c>
      <c r="AA655" s="81">
        <f t="shared" si="2274"/>
        <v>0</v>
      </c>
      <c r="AB655" s="86">
        <f t="shared" si="2274"/>
        <v>0</v>
      </c>
      <c r="AC655" s="81">
        <f t="shared" si="2274"/>
        <v>0</v>
      </c>
      <c r="AD655" s="77">
        <f t="shared" si="2274"/>
        <v>0</v>
      </c>
      <c r="AE655" s="66">
        <f t="shared" si="2274"/>
        <v>0</v>
      </c>
      <c r="AF655" s="74">
        <f t="shared" si="2274"/>
        <v>0</v>
      </c>
      <c r="AG655" s="66">
        <f t="shared" si="2274"/>
        <v>0</v>
      </c>
      <c r="AH655" s="74">
        <f t="shared" si="2274"/>
        <v>0</v>
      </c>
      <c r="AI655" s="50"/>
      <c r="AJ655" s="94"/>
      <c r="AK655" s="95"/>
      <c r="AL655" s="96"/>
      <c r="AM655" s="316" t="s">
        <v>249</v>
      </c>
      <c r="AN655" s="257">
        <f t="shared" ref="AN655:AY655" si="2275">IF(AN653=0,0,AN654/AN653)</f>
        <v>0</v>
      </c>
      <c r="AO655" s="343">
        <f t="shared" si="2275"/>
        <v>0</v>
      </c>
      <c r="AP655" s="343">
        <f t="shared" si="2275"/>
        <v>0</v>
      </c>
      <c r="AQ655" s="343">
        <f t="shared" si="2275"/>
        <v>0</v>
      </c>
      <c r="AR655" s="343">
        <f t="shared" si="2275"/>
        <v>0</v>
      </c>
      <c r="AS655" s="343">
        <f t="shared" si="2275"/>
        <v>0</v>
      </c>
      <c r="AT655" s="343">
        <f t="shared" si="2275"/>
        <v>0</v>
      </c>
      <c r="AU655" s="257">
        <f t="shared" si="2275"/>
        <v>0</v>
      </c>
      <c r="AV655" s="346">
        <f t="shared" si="2275"/>
        <v>0</v>
      </c>
      <c r="AW655" s="346">
        <f t="shared" si="2275"/>
        <v>0</v>
      </c>
      <c r="AX655" s="346">
        <f t="shared" si="2275"/>
        <v>0</v>
      </c>
      <c r="AY655" s="346">
        <f t="shared" si="2275"/>
        <v>0</v>
      </c>
      <c r="AZ655" s="50"/>
      <c r="BA655" s="268"/>
      <c r="BB655" s="48"/>
      <c r="BC655" s="94"/>
      <c r="BD655" s="95"/>
      <c r="BE655" s="96"/>
      <c r="BF655" s="316" t="s">
        <v>249</v>
      </c>
      <c r="BG655" s="257">
        <f t="shared" ref="BG655:BR655" si="2276">IF(BG653=0,0,BG654/BG653)</f>
        <v>0</v>
      </c>
      <c r="BH655" s="343">
        <f t="shared" si="2276"/>
        <v>0</v>
      </c>
      <c r="BI655" s="343">
        <f t="shared" si="2276"/>
        <v>0</v>
      </c>
      <c r="BJ655" s="343">
        <f t="shared" si="2276"/>
        <v>0</v>
      </c>
      <c r="BK655" s="343">
        <f t="shared" si="2276"/>
        <v>0</v>
      </c>
      <c r="BL655" s="343">
        <f t="shared" si="2276"/>
        <v>0</v>
      </c>
      <c r="BM655" s="343">
        <f t="shared" si="2276"/>
        <v>0</v>
      </c>
      <c r="BN655" s="257">
        <f t="shared" si="2276"/>
        <v>0</v>
      </c>
      <c r="BO655" s="346">
        <f t="shared" si="2276"/>
        <v>0</v>
      </c>
      <c r="BP655" s="346">
        <f t="shared" si="2276"/>
        <v>0</v>
      </c>
      <c r="BQ655" s="346">
        <f t="shared" si="2276"/>
        <v>0</v>
      </c>
      <c r="BR655" s="346">
        <f t="shared" si="2276"/>
        <v>0</v>
      </c>
      <c r="BS655" s="50"/>
      <c r="BT655" s="94"/>
      <c r="BU655" s="95"/>
      <c r="BV655" s="96"/>
      <c r="BW655" s="316" t="s">
        <v>249</v>
      </c>
      <c r="BX655" s="257">
        <f t="shared" ref="BX655:CI655" si="2277">IF(BX653=0,0,BX654/BX653)</f>
        <v>0</v>
      </c>
      <c r="BY655" s="343">
        <f t="shared" si="2277"/>
        <v>0</v>
      </c>
      <c r="BZ655" s="343">
        <f t="shared" si="2277"/>
        <v>0</v>
      </c>
      <c r="CA655" s="343">
        <f t="shared" si="2277"/>
        <v>0</v>
      </c>
      <c r="CB655" s="343">
        <f t="shared" si="2277"/>
        <v>0</v>
      </c>
      <c r="CC655" s="343">
        <f t="shared" si="2277"/>
        <v>0</v>
      </c>
      <c r="CD655" s="343">
        <f t="shared" si="2277"/>
        <v>0</v>
      </c>
      <c r="CE655" s="257">
        <f t="shared" si="2277"/>
        <v>0</v>
      </c>
      <c r="CF655" s="346">
        <f t="shared" si="2277"/>
        <v>0</v>
      </c>
      <c r="CG655" s="346">
        <f t="shared" si="2277"/>
        <v>0</v>
      </c>
      <c r="CH655" s="346">
        <f t="shared" si="2277"/>
        <v>0</v>
      </c>
      <c r="CI655" s="346">
        <f t="shared" si="2277"/>
        <v>0</v>
      </c>
      <c r="CJ655" s="50"/>
      <c r="CK655" s="94"/>
      <c r="CL655" s="95"/>
      <c r="CM655" s="96"/>
      <c r="CN655" s="316" t="s">
        <v>249</v>
      </c>
      <c r="CO655" s="257">
        <f t="shared" ref="CO655:CZ655" si="2278">IF(CO653=0,0,CO654/CO653)</f>
        <v>0</v>
      </c>
      <c r="CP655" s="343">
        <f t="shared" si="2278"/>
        <v>0</v>
      </c>
      <c r="CQ655" s="343">
        <f t="shared" si="2278"/>
        <v>0</v>
      </c>
      <c r="CR655" s="343">
        <f t="shared" si="2278"/>
        <v>0</v>
      </c>
      <c r="CS655" s="343">
        <f t="shared" si="2278"/>
        <v>0</v>
      </c>
      <c r="CT655" s="343">
        <f t="shared" si="2278"/>
        <v>0</v>
      </c>
      <c r="CU655" s="343">
        <f t="shared" si="2278"/>
        <v>0</v>
      </c>
      <c r="CV655" s="257">
        <f t="shared" si="2278"/>
        <v>0</v>
      </c>
      <c r="CW655" s="346">
        <f t="shared" si="2278"/>
        <v>0</v>
      </c>
      <c r="CX655" s="346">
        <f t="shared" si="2278"/>
        <v>0</v>
      </c>
      <c r="CY655" s="346">
        <f t="shared" si="2278"/>
        <v>0</v>
      </c>
      <c r="CZ655" s="346">
        <f t="shared" si="2278"/>
        <v>0</v>
      </c>
      <c r="DA655" s="50"/>
      <c r="DB655" s="94"/>
      <c r="DC655" s="95"/>
      <c r="DD655" s="96"/>
      <c r="DE655" s="316" t="s">
        <v>249</v>
      </c>
      <c r="DF655" s="257">
        <f t="shared" ref="DF655" si="2279">IF(DF653=0,0,DF654/DF653)</f>
        <v>0</v>
      </c>
      <c r="DG655" s="50"/>
    </row>
    <row r="656" spans="1:111" s="14" customFormat="1" ht="15" customHeight="1">
      <c r="A656" s="50"/>
      <c r="B656" s="94"/>
      <c r="C656" s="95" t="s">
        <v>80</v>
      </c>
      <c r="D656" s="96"/>
      <c r="E656" s="316" t="s">
        <v>22</v>
      </c>
      <c r="F656" s="69"/>
      <c r="G656" s="77"/>
      <c r="H656" s="69"/>
      <c r="I656" s="77"/>
      <c r="J656" s="69"/>
      <c r="K656" s="77"/>
      <c r="L656" s="69"/>
      <c r="M656" s="77"/>
      <c r="N656" s="67"/>
      <c r="O656" s="75"/>
      <c r="P656" s="67"/>
      <c r="Q656" s="75"/>
      <c r="R656" s="50"/>
      <c r="S656" s="94"/>
      <c r="T656" s="95" t="s">
        <v>80</v>
      </c>
      <c r="U656" s="96"/>
      <c r="V656" s="316" t="s">
        <v>22</v>
      </c>
      <c r="W656" s="69"/>
      <c r="X656" s="77"/>
      <c r="Y656" s="69"/>
      <c r="Z656" s="77"/>
      <c r="AA656" s="69"/>
      <c r="AB656" s="77"/>
      <c r="AC656" s="69"/>
      <c r="AD656" s="77"/>
      <c r="AE656" s="67"/>
      <c r="AF656" s="75"/>
      <c r="AG656" s="67"/>
      <c r="AH656" s="75"/>
      <c r="AI656" s="50"/>
      <c r="AJ656" s="94"/>
      <c r="AK656" s="95" t="s">
        <v>80</v>
      </c>
      <c r="AL656" s="96"/>
      <c r="AM656" s="316" t="s">
        <v>22</v>
      </c>
      <c r="AN656" s="257"/>
      <c r="AO656" s="257"/>
      <c r="AP656" s="257"/>
      <c r="AQ656" s="257"/>
      <c r="AR656" s="257"/>
      <c r="AS656" s="257"/>
      <c r="AT656" s="257"/>
      <c r="AU656" s="257"/>
      <c r="AV656" s="258"/>
      <c r="AW656" s="258"/>
      <c r="AX656" s="258"/>
      <c r="AY656" s="258"/>
      <c r="AZ656" s="50"/>
      <c r="BA656" s="268"/>
      <c r="BB656" s="48"/>
      <c r="BC656" s="94"/>
      <c r="BD656" s="95" t="s">
        <v>80</v>
      </c>
      <c r="BE656" s="96"/>
      <c r="BF656" s="316" t="s">
        <v>22</v>
      </c>
      <c r="BG656" s="257">
        <f t="shared" ref="BG656:BG657" si="2280">F656</f>
        <v>0</v>
      </c>
      <c r="BH656" s="257">
        <f>G656+BG656</f>
        <v>0</v>
      </c>
      <c r="BI656" s="257">
        <f>H656+BH656</f>
        <v>0</v>
      </c>
      <c r="BJ656" s="257">
        <f>I656+BI656</f>
        <v>0</v>
      </c>
      <c r="BK656" s="257">
        <f>J656+BJ656</f>
        <v>0</v>
      </c>
      <c r="BL656" s="257">
        <f>K656+BK656</f>
        <v>0</v>
      </c>
      <c r="BM656" s="257">
        <f>L656+BL656</f>
        <v>0</v>
      </c>
      <c r="BN656" s="257">
        <f>M656+BM656</f>
        <v>0</v>
      </c>
      <c r="BO656" s="258">
        <f>N656+BN656</f>
        <v>0</v>
      </c>
      <c r="BP656" s="258">
        <f>O656+BO656</f>
        <v>0</v>
      </c>
      <c r="BQ656" s="258">
        <f>P656+BP656</f>
        <v>0</v>
      </c>
      <c r="BR656" s="258">
        <f>Q656+BQ656</f>
        <v>0</v>
      </c>
      <c r="BS656" s="50"/>
      <c r="BT656" s="94"/>
      <c r="BU656" s="95" t="s">
        <v>80</v>
      </c>
      <c r="BV656" s="96"/>
      <c r="BW656" s="316" t="s">
        <v>22</v>
      </c>
      <c r="BX656" s="257">
        <f t="shared" ref="BX656:BX657" si="2281">W656</f>
        <v>0</v>
      </c>
      <c r="BY656" s="257">
        <f>X656+BX656</f>
        <v>0</v>
      </c>
      <c r="BZ656" s="257">
        <f>Y656+BY656</f>
        <v>0</v>
      </c>
      <c r="CA656" s="257">
        <f>Z656+BZ656</f>
        <v>0</v>
      </c>
      <c r="CB656" s="257">
        <f>AA656+CA656</f>
        <v>0</v>
      </c>
      <c r="CC656" s="257">
        <f>AB656+CB656</f>
        <v>0</v>
      </c>
      <c r="CD656" s="257">
        <f>AC656+CC656</f>
        <v>0</v>
      </c>
      <c r="CE656" s="257">
        <f>AD656+CD656</f>
        <v>0</v>
      </c>
      <c r="CF656" s="258">
        <f>AE656+CE656</f>
        <v>0</v>
      </c>
      <c r="CG656" s="258">
        <f>AF656+CF656</f>
        <v>0</v>
      </c>
      <c r="CH656" s="258">
        <f>AG656+CG656</f>
        <v>0</v>
      </c>
      <c r="CI656" s="258">
        <f>AH656+CH656</f>
        <v>0</v>
      </c>
      <c r="CJ656" s="50"/>
      <c r="CK656" s="94"/>
      <c r="CL656" s="95" t="s">
        <v>80</v>
      </c>
      <c r="CM656" s="96"/>
      <c r="CN656" s="316" t="s">
        <v>22</v>
      </c>
      <c r="CO656" s="257">
        <f t="shared" ref="CO656:CO657" si="2282">AN656</f>
        <v>0</v>
      </c>
      <c r="CP656" s="257">
        <f>AO656+CO656</f>
        <v>0</v>
      </c>
      <c r="CQ656" s="257">
        <f>AP656+CP656</f>
        <v>0</v>
      </c>
      <c r="CR656" s="257">
        <f>AQ656+CQ656</f>
        <v>0</v>
      </c>
      <c r="CS656" s="257">
        <f>AR656+CR656</f>
        <v>0</v>
      </c>
      <c r="CT656" s="257">
        <f>AS656+CS656</f>
        <v>0</v>
      </c>
      <c r="CU656" s="257">
        <f>AT656+CT656</f>
        <v>0</v>
      </c>
      <c r="CV656" s="257">
        <f>AU656+CU656</f>
        <v>0</v>
      </c>
      <c r="CW656" s="258">
        <f>AV656+CV656</f>
        <v>0</v>
      </c>
      <c r="CX656" s="258">
        <f>AW656+CW656</f>
        <v>0</v>
      </c>
      <c r="CY656" s="258">
        <f>AX656+CX656</f>
        <v>0</v>
      </c>
      <c r="CZ656" s="258">
        <f>AY656+CY656</f>
        <v>0</v>
      </c>
      <c r="DA656" s="50"/>
      <c r="DB656" s="94"/>
      <c r="DC656" s="95" t="s">
        <v>80</v>
      </c>
      <c r="DD656" s="96"/>
      <c r="DE656" s="316" t="s">
        <v>22</v>
      </c>
      <c r="DF656" s="257"/>
      <c r="DG656" s="50"/>
    </row>
    <row r="657" spans="1:111" s="14" customFormat="1" ht="15" customHeight="1">
      <c r="A657" s="50"/>
      <c r="B657" s="94"/>
      <c r="C657" s="95"/>
      <c r="D657" s="96"/>
      <c r="E657" s="316" t="s">
        <v>140</v>
      </c>
      <c r="F657" s="69"/>
      <c r="G657" s="77"/>
      <c r="H657" s="69"/>
      <c r="I657" s="77"/>
      <c r="J657" s="69"/>
      <c r="K657" s="77"/>
      <c r="L657" s="69"/>
      <c r="M657" s="77"/>
      <c r="N657" s="67"/>
      <c r="O657" s="75"/>
      <c r="P657" s="67"/>
      <c r="Q657" s="75"/>
      <c r="R657" s="50"/>
      <c r="S657" s="94"/>
      <c r="T657" s="95"/>
      <c r="U657" s="96"/>
      <c r="V657" s="316" t="s">
        <v>140</v>
      </c>
      <c r="W657" s="69"/>
      <c r="X657" s="77"/>
      <c r="Y657" s="69"/>
      <c r="Z657" s="77"/>
      <c r="AA657" s="69"/>
      <c r="AB657" s="77"/>
      <c r="AC657" s="69"/>
      <c r="AD657" s="77"/>
      <c r="AE657" s="67"/>
      <c r="AF657" s="75"/>
      <c r="AG657" s="67"/>
      <c r="AH657" s="75"/>
      <c r="AI657" s="50"/>
      <c r="AJ657" s="94"/>
      <c r="AK657" s="95"/>
      <c r="AL657" s="96"/>
      <c r="AM657" s="316" t="s">
        <v>140</v>
      </c>
      <c r="AN657" s="257"/>
      <c r="AO657" s="257"/>
      <c r="AP657" s="257"/>
      <c r="AQ657" s="257"/>
      <c r="AR657" s="257"/>
      <c r="AS657" s="257"/>
      <c r="AT657" s="257"/>
      <c r="AU657" s="257"/>
      <c r="AV657" s="258"/>
      <c r="AW657" s="258"/>
      <c r="AX657" s="258"/>
      <c r="AY657" s="258"/>
      <c r="AZ657" s="50"/>
      <c r="BA657" s="268"/>
      <c r="BB657" s="48"/>
      <c r="BC657" s="94"/>
      <c r="BD657" s="95"/>
      <c r="BE657" s="96"/>
      <c r="BF657" s="316" t="s">
        <v>140</v>
      </c>
      <c r="BG657" s="257">
        <f t="shared" si="2280"/>
        <v>0</v>
      </c>
      <c r="BH657" s="257">
        <f>G657+BG657</f>
        <v>0</v>
      </c>
      <c r="BI657" s="257">
        <f>H657+BH657</f>
        <v>0</v>
      </c>
      <c r="BJ657" s="257">
        <f>I657+BI657</f>
        <v>0</v>
      </c>
      <c r="BK657" s="257">
        <f>J657+BJ657</f>
        <v>0</v>
      </c>
      <c r="BL657" s="257">
        <f>K657+BK657</f>
        <v>0</v>
      </c>
      <c r="BM657" s="257">
        <f>L657+BL657</f>
        <v>0</v>
      </c>
      <c r="BN657" s="257">
        <f>M657+BM657</f>
        <v>0</v>
      </c>
      <c r="BO657" s="258">
        <f>N657+BN657</f>
        <v>0</v>
      </c>
      <c r="BP657" s="258">
        <f>O657+BO657</f>
        <v>0</v>
      </c>
      <c r="BQ657" s="258">
        <f>P657+BP657</f>
        <v>0</v>
      </c>
      <c r="BR657" s="258">
        <f>Q657+BQ657</f>
        <v>0</v>
      </c>
      <c r="BS657" s="50"/>
      <c r="BT657" s="94"/>
      <c r="BU657" s="95"/>
      <c r="BV657" s="96"/>
      <c r="BW657" s="316" t="s">
        <v>140</v>
      </c>
      <c r="BX657" s="257">
        <f t="shared" si="2281"/>
        <v>0</v>
      </c>
      <c r="BY657" s="257">
        <f>X657+BX657</f>
        <v>0</v>
      </c>
      <c r="BZ657" s="257">
        <f>Y657+BY657</f>
        <v>0</v>
      </c>
      <c r="CA657" s="257">
        <f>Z657+BZ657</f>
        <v>0</v>
      </c>
      <c r="CB657" s="257">
        <f>AA657+CA657</f>
        <v>0</v>
      </c>
      <c r="CC657" s="257">
        <f>AB657+CB657</f>
        <v>0</v>
      </c>
      <c r="CD657" s="257">
        <f>AC657+CC657</f>
        <v>0</v>
      </c>
      <c r="CE657" s="257">
        <f>AD657+CD657</f>
        <v>0</v>
      </c>
      <c r="CF657" s="258">
        <f>AE657+CE657</f>
        <v>0</v>
      </c>
      <c r="CG657" s="258">
        <f>AF657+CF657</f>
        <v>0</v>
      </c>
      <c r="CH657" s="258">
        <f>AG657+CG657</f>
        <v>0</v>
      </c>
      <c r="CI657" s="258">
        <f>AH657+CH657</f>
        <v>0</v>
      </c>
      <c r="CJ657" s="50"/>
      <c r="CK657" s="94"/>
      <c r="CL657" s="95"/>
      <c r="CM657" s="96"/>
      <c r="CN657" s="316" t="s">
        <v>140</v>
      </c>
      <c r="CO657" s="257">
        <f t="shared" si="2282"/>
        <v>0</v>
      </c>
      <c r="CP657" s="257">
        <f>AO657+CO657</f>
        <v>0</v>
      </c>
      <c r="CQ657" s="257">
        <f>AP657+CP657</f>
        <v>0</v>
      </c>
      <c r="CR657" s="257">
        <f>AQ657+CQ657</f>
        <v>0</v>
      </c>
      <c r="CS657" s="257">
        <f>AR657+CR657</f>
        <v>0</v>
      </c>
      <c r="CT657" s="257">
        <f>AS657+CS657</f>
        <v>0</v>
      </c>
      <c r="CU657" s="257">
        <f>AT657+CT657</f>
        <v>0</v>
      </c>
      <c r="CV657" s="257">
        <f>AU657+CU657</f>
        <v>0</v>
      </c>
      <c r="CW657" s="258">
        <f>AV657+CV657</f>
        <v>0</v>
      </c>
      <c r="CX657" s="258">
        <f>AW657+CW657</f>
        <v>0</v>
      </c>
      <c r="CY657" s="258">
        <f>AX657+CX657</f>
        <v>0</v>
      </c>
      <c r="CZ657" s="258">
        <f>AY657+CY657</f>
        <v>0</v>
      </c>
      <c r="DA657" s="50"/>
      <c r="DB657" s="94"/>
      <c r="DC657" s="95"/>
      <c r="DD657" s="96"/>
      <c r="DE657" s="316" t="s">
        <v>140</v>
      </c>
      <c r="DF657" s="257"/>
      <c r="DG657" s="50"/>
    </row>
    <row r="658" spans="1:111" s="14" customFormat="1" ht="15" customHeight="1">
      <c r="A658" s="50"/>
      <c r="B658" s="94"/>
      <c r="C658" s="95"/>
      <c r="D658" s="96"/>
      <c r="E658" s="316" t="s">
        <v>249</v>
      </c>
      <c r="F658" s="69">
        <f t="shared" ref="F658:Q667" si="2283">IF(F656=0,0,F657/F656)</f>
        <v>0</v>
      </c>
      <c r="G658" s="77">
        <f t="shared" si="2283"/>
        <v>0</v>
      </c>
      <c r="H658" s="69">
        <f t="shared" si="2283"/>
        <v>0</v>
      </c>
      <c r="I658" s="77">
        <f t="shared" si="2283"/>
        <v>0</v>
      </c>
      <c r="J658" s="69">
        <f t="shared" si="2283"/>
        <v>0</v>
      </c>
      <c r="K658" s="77">
        <f t="shared" si="2283"/>
        <v>0</v>
      </c>
      <c r="L658" s="69">
        <f t="shared" si="2283"/>
        <v>0</v>
      </c>
      <c r="M658" s="77">
        <f t="shared" si="2283"/>
        <v>0</v>
      </c>
      <c r="N658" s="67">
        <f t="shared" si="2283"/>
        <v>0</v>
      </c>
      <c r="O658" s="75">
        <f t="shared" si="2283"/>
        <v>0</v>
      </c>
      <c r="P658" s="67">
        <f t="shared" si="2283"/>
        <v>0</v>
      </c>
      <c r="Q658" s="75">
        <f t="shared" si="2283"/>
        <v>0</v>
      </c>
      <c r="R658" s="50"/>
      <c r="S658" s="94"/>
      <c r="T658" s="95"/>
      <c r="U658" s="96"/>
      <c r="V658" s="316" t="s">
        <v>249</v>
      </c>
      <c r="W658" s="69">
        <f t="shared" ref="W658:AH658" si="2284">IF(W656=0,0,W657/W656)</f>
        <v>0</v>
      </c>
      <c r="X658" s="77">
        <f t="shared" si="2284"/>
        <v>0</v>
      </c>
      <c r="Y658" s="69">
        <f t="shared" si="2284"/>
        <v>0</v>
      </c>
      <c r="Z658" s="77">
        <f t="shared" si="2284"/>
        <v>0</v>
      </c>
      <c r="AA658" s="69">
        <f t="shared" si="2284"/>
        <v>0</v>
      </c>
      <c r="AB658" s="77">
        <f t="shared" si="2284"/>
        <v>0</v>
      </c>
      <c r="AC658" s="69">
        <f t="shared" si="2284"/>
        <v>0</v>
      </c>
      <c r="AD658" s="77">
        <f t="shared" si="2284"/>
        <v>0</v>
      </c>
      <c r="AE658" s="67">
        <f t="shared" si="2284"/>
        <v>0</v>
      </c>
      <c r="AF658" s="75">
        <f t="shared" si="2284"/>
        <v>0</v>
      </c>
      <c r="AG658" s="67">
        <f t="shared" si="2284"/>
        <v>0</v>
      </c>
      <c r="AH658" s="75">
        <f t="shared" si="2284"/>
        <v>0</v>
      </c>
      <c r="AI658" s="50"/>
      <c r="AJ658" s="94"/>
      <c r="AK658" s="95"/>
      <c r="AL658" s="96"/>
      <c r="AM658" s="316" t="s">
        <v>249</v>
      </c>
      <c r="AN658" s="257">
        <f t="shared" ref="AN658:AY658" si="2285">IF(AN656=0,0,AN657/AN656)</f>
        <v>0</v>
      </c>
      <c r="AO658" s="257">
        <f t="shared" si="2285"/>
        <v>0</v>
      </c>
      <c r="AP658" s="257">
        <f t="shared" si="2285"/>
        <v>0</v>
      </c>
      <c r="AQ658" s="257">
        <f t="shared" si="2285"/>
        <v>0</v>
      </c>
      <c r="AR658" s="257">
        <f t="shared" si="2285"/>
        <v>0</v>
      </c>
      <c r="AS658" s="257">
        <f t="shared" si="2285"/>
        <v>0</v>
      </c>
      <c r="AT658" s="257">
        <f t="shared" si="2285"/>
        <v>0</v>
      </c>
      <c r="AU658" s="257">
        <f t="shared" si="2285"/>
        <v>0</v>
      </c>
      <c r="AV658" s="258">
        <f t="shared" si="2285"/>
        <v>0</v>
      </c>
      <c r="AW658" s="258">
        <f t="shared" si="2285"/>
        <v>0</v>
      </c>
      <c r="AX658" s="258">
        <f t="shared" si="2285"/>
        <v>0</v>
      </c>
      <c r="AY658" s="258">
        <f t="shared" si="2285"/>
        <v>0</v>
      </c>
      <c r="AZ658" s="50"/>
      <c r="BA658" s="268"/>
      <c r="BB658" s="48"/>
      <c r="BC658" s="94"/>
      <c r="BD658" s="95"/>
      <c r="BE658" s="96"/>
      <c r="BF658" s="316" t="s">
        <v>249</v>
      </c>
      <c r="BG658" s="257">
        <f t="shared" ref="BG658:BR658" si="2286">IF(BG656=0,0,BG657/BG656)</f>
        <v>0</v>
      </c>
      <c r="BH658" s="257">
        <f t="shared" si="2286"/>
        <v>0</v>
      </c>
      <c r="BI658" s="257">
        <f t="shared" si="2286"/>
        <v>0</v>
      </c>
      <c r="BJ658" s="257">
        <f t="shared" si="2286"/>
        <v>0</v>
      </c>
      <c r="BK658" s="257">
        <f t="shared" si="2286"/>
        <v>0</v>
      </c>
      <c r="BL658" s="257">
        <f t="shared" si="2286"/>
        <v>0</v>
      </c>
      <c r="BM658" s="257">
        <f t="shared" si="2286"/>
        <v>0</v>
      </c>
      <c r="BN658" s="257">
        <f t="shared" si="2286"/>
        <v>0</v>
      </c>
      <c r="BO658" s="258">
        <f t="shared" si="2286"/>
        <v>0</v>
      </c>
      <c r="BP658" s="258">
        <f t="shared" si="2286"/>
        <v>0</v>
      </c>
      <c r="BQ658" s="258">
        <f t="shared" si="2286"/>
        <v>0</v>
      </c>
      <c r="BR658" s="258">
        <f t="shared" si="2286"/>
        <v>0</v>
      </c>
      <c r="BS658" s="50"/>
      <c r="BT658" s="94"/>
      <c r="BU658" s="95"/>
      <c r="BV658" s="96"/>
      <c r="BW658" s="316" t="s">
        <v>249</v>
      </c>
      <c r="BX658" s="257">
        <f t="shared" ref="BX658:CI658" si="2287">IF(BX656=0,0,BX657/BX656)</f>
        <v>0</v>
      </c>
      <c r="BY658" s="257">
        <f t="shared" si="2287"/>
        <v>0</v>
      </c>
      <c r="BZ658" s="257">
        <f t="shared" si="2287"/>
        <v>0</v>
      </c>
      <c r="CA658" s="257">
        <f t="shared" si="2287"/>
        <v>0</v>
      </c>
      <c r="CB658" s="257">
        <f t="shared" si="2287"/>
        <v>0</v>
      </c>
      <c r="CC658" s="257">
        <f t="shared" si="2287"/>
        <v>0</v>
      </c>
      <c r="CD658" s="257">
        <f t="shared" si="2287"/>
        <v>0</v>
      </c>
      <c r="CE658" s="257">
        <f t="shared" si="2287"/>
        <v>0</v>
      </c>
      <c r="CF658" s="258">
        <f t="shared" si="2287"/>
        <v>0</v>
      </c>
      <c r="CG658" s="258">
        <f t="shared" si="2287"/>
        <v>0</v>
      </c>
      <c r="CH658" s="258">
        <f t="shared" si="2287"/>
        <v>0</v>
      </c>
      <c r="CI658" s="258">
        <f t="shared" si="2287"/>
        <v>0</v>
      </c>
      <c r="CJ658" s="50"/>
      <c r="CK658" s="94"/>
      <c r="CL658" s="95"/>
      <c r="CM658" s="96"/>
      <c r="CN658" s="316" t="s">
        <v>249</v>
      </c>
      <c r="CO658" s="257">
        <f t="shared" ref="CO658:CZ658" si="2288">IF(CO656=0,0,CO657/CO656)</f>
        <v>0</v>
      </c>
      <c r="CP658" s="257">
        <f t="shared" si="2288"/>
        <v>0</v>
      </c>
      <c r="CQ658" s="257">
        <f t="shared" si="2288"/>
        <v>0</v>
      </c>
      <c r="CR658" s="257">
        <f t="shared" si="2288"/>
        <v>0</v>
      </c>
      <c r="CS658" s="257">
        <f t="shared" si="2288"/>
        <v>0</v>
      </c>
      <c r="CT658" s="257">
        <f t="shared" si="2288"/>
        <v>0</v>
      </c>
      <c r="CU658" s="257">
        <f t="shared" si="2288"/>
        <v>0</v>
      </c>
      <c r="CV658" s="257">
        <f t="shared" si="2288"/>
        <v>0</v>
      </c>
      <c r="CW658" s="258">
        <f t="shared" si="2288"/>
        <v>0</v>
      </c>
      <c r="CX658" s="258">
        <f t="shared" si="2288"/>
        <v>0</v>
      </c>
      <c r="CY658" s="258">
        <f t="shared" si="2288"/>
        <v>0</v>
      </c>
      <c r="CZ658" s="258">
        <f t="shared" si="2288"/>
        <v>0</v>
      </c>
      <c r="DA658" s="50"/>
      <c r="DB658" s="94"/>
      <c r="DC658" s="95"/>
      <c r="DD658" s="96"/>
      <c r="DE658" s="316" t="s">
        <v>249</v>
      </c>
      <c r="DF658" s="257">
        <f t="shared" ref="DF658" si="2289">IF(DF656=0,0,DF657/DF656)</f>
        <v>0</v>
      </c>
      <c r="DG658" s="50"/>
    </row>
    <row r="659" spans="1:111" s="14" customFormat="1" ht="15" customHeight="1">
      <c r="A659" s="50"/>
      <c r="B659" s="94"/>
      <c r="C659" s="95" t="s">
        <v>81</v>
      </c>
      <c r="D659" s="96"/>
      <c r="E659" s="316" t="s">
        <v>22</v>
      </c>
      <c r="F659" s="69"/>
      <c r="G659" s="86"/>
      <c r="H659" s="81"/>
      <c r="I659" s="86"/>
      <c r="J659" s="81"/>
      <c r="K659" s="86"/>
      <c r="L659" s="81"/>
      <c r="M659" s="77"/>
      <c r="N659" s="66"/>
      <c r="O659" s="74"/>
      <c r="P659" s="66"/>
      <c r="Q659" s="74"/>
      <c r="R659" s="50"/>
      <c r="S659" s="94"/>
      <c r="T659" s="95" t="s">
        <v>81</v>
      </c>
      <c r="U659" s="96"/>
      <c r="V659" s="316" t="s">
        <v>22</v>
      </c>
      <c r="W659" s="69"/>
      <c r="X659" s="86"/>
      <c r="Y659" s="81"/>
      <c r="Z659" s="86"/>
      <c r="AA659" s="81"/>
      <c r="AB659" s="86"/>
      <c r="AC659" s="81"/>
      <c r="AD659" s="77"/>
      <c r="AE659" s="66"/>
      <c r="AF659" s="74"/>
      <c r="AG659" s="66"/>
      <c r="AH659" s="74"/>
      <c r="AI659" s="50"/>
      <c r="AJ659" s="94"/>
      <c r="AK659" s="95" t="s">
        <v>81</v>
      </c>
      <c r="AL659" s="96"/>
      <c r="AM659" s="316" t="s">
        <v>22</v>
      </c>
      <c r="AN659" s="257"/>
      <c r="AO659" s="343"/>
      <c r="AP659" s="343"/>
      <c r="AQ659" s="343"/>
      <c r="AR659" s="343"/>
      <c r="AS659" s="343"/>
      <c r="AT659" s="343"/>
      <c r="AU659" s="257"/>
      <c r="AV659" s="346"/>
      <c r="AW659" s="346"/>
      <c r="AX659" s="346"/>
      <c r="AY659" s="346"/>
      <c r="AZ659" s="50"/>
      <c r="BA659" s="268"/>
      <c r="BB659" s="48"/>
      <c r="BC659" s="94"/>
      <c r="BD659" s="95" t="s">
        <v>81</v>
      </c>
      <c r="BE659" s="96"/>
      <c r="BF659" s="316" t="s">
        <v>22</v>
      </c>
      <c r="BG659" s="257">
        <f t="shared" ref="BG659:BG660" si="2290">F659</f>
        <v>0</v>
      </c>
      <c r="BH659" s="343">
        <f>G659+BG659</f>
        <v>0</v>
      </c>
      <c r="BI659" s="343">
        <f>H659+BH659</f>
        <v>0</v>
      </c>
      <c r="BJ659" s="343">
        <f>I659+BI659</f>
        <v>0</v>
      </c>
      <c r="BK659" s="343">
        <f>J659+BJ659</f>
        <v>0</v>
      </c>
      <c r="BL659" s="343">
        <f>K659+BK659</f>
        <v>0</v>
      </c>
      <c r="BM659" s="343">
        <f>L659+BL659</f>
        <v>0</v>
      </c>
      <c r="BN659" s="257">
        <f>M659+BM659</f>
        <v>0</v>
      </c>
      <c r="BO659" s="346">
        <f>N659+BN659</f>
        <v>0</v>
      </c>
      <c r="BP659" s="346">
        <f>O659+BO659</f>
        <v>0</v>
      </c>
      <c r="BQ659" s="346">
        <f>P659+BP659</f>
        <v>0</v>
      </c>
      <c r="BR659" s="346">
        <f>Q659+BQ659</f>
        <v>0</v>
      </c>
      <c r="BS659" s="50"/>
      <c r="BT659" s="94"/>
      <c r="BU659" s="95" t="s">
        <v>81</v>
      </c>
      <c r="BV659" s="96"/>
      <c r="BW659" s="316" t="s">
        <v>22</v>
      </c>
      <c r="BX659" s="257">
        <f t="shared" ref="BX659:BX660" si="2291">W659</f>
        <v>0</v>
      </c>
      <c r="BY659" s="343">
        <f>X659+BX659</f>
        <v>0</v>
      </c>
      <c r="BZ659" s="343">
        <f>Y659+BY659</f>
        <v>0</v>
      </c>
      <c r="CA659" s="343">
        <f>Z659+BZ659</f>
        <v>0</v>
      </c>
      <c r="CB659" s="343">
        <f>AA659+CA659</f>
        <v>0</v>
      </c>
      <c r="CC659" s="343">
        <f>AB659+CB659</f>
        <v>0</v>
      </c>
      <c r="CD659" s="343">
        <f>AC659+CC659</f>
        <v>0</v>
      </c>
      <c r="CE659" s="257">
        <f>AD659+CD659</f>
        <v>0</v>
      </c>
      <c r="CF659" s="346">
        <f>AE659+CE659</f>
        <v>0</v>
      </c>
      <c r="CG659" s="346">
        <f>AF659+CF659</f>
        <v>0</v>
      </c>
      <c r="CH659" s="346">
        <f>AG659+CG659</f>
        <v>0</v>
      </c>
      <c r="CI659" s="346">
        <f>AH659+CH659</f>
        <v>0</v>
      </c>
      <c r="CJ659" s="50"/>
      <c r="CK659" s="94"/>
      <c r="CL659" s="95" t="s">
        <v>81</v>
      </c>
      <c r="CM659" s="96"/>
      <c r="CN659" s="316" t="s">
        <v>22</v>
      </c>
      <c r="CO659" s="257">
        <f t="shared" ref="CO659:CO660" si="2292">AN659</f>
        <v>0</v>
      </c>
      <c r="CP659" s="343">
        <f>AO659+CO659</f>
        <v>0</v>
      </c>
      <c r="CQ659" s="343">
        <f>AP659+CP659</f>
        <v>0</v>
      </c>
      <c r="CR659" s="343">
        <f>AQ659+CQ659</f>
        <v>0</v>
      </c>
      <c r="CS659" s="343">
        <f>AR659+CR659</f>
        <v>0</v>
      </c>
      <c r="CT659" s="343">
        <f>AS659+CS659</f>
        <v>0</v>
      </c>
      <c r="CU659" s="343">
        <f>AT659+CT659</f>
        <v>0</v>
      </c>
      <c r="CV659" s="257">
        <f>AU659+CU659</f>
        <v>0</v>
      </c>
      <c r="CW659" s="346">
        <f>AV659+CV659</f>
        <v>0</v>
      </c>
      <c r="CX659" s="346">
        <f>AW659+CW659</f>
        <v>0</v>
      </c>
      <c r="CY659" s="346">
        <f>AX659+CX659</f>
        <v>0</v>
      </c>
      <c r="CZ659" s="346">
        <f>AY659+CY659</f>
        <v>0</v>
      </c>
      <c r="DA659" s="50"/>
      <c r="DB659" s="94"/>
      <c r="DC659" s="95" t="s">
        <v>81</v>
      </c>
      <c r="DD659" s="96"/>
      <c r="DE659" s="316" t="s">
        <v>22</v>
      </c>
      <c r="DF659" s="257"/>
      <c r="DG659" s="50"/>
    </row>
    <row r="660" spans="1:111" s="14" customFormat="1" ht="15" customHeight="1">
      <c r="A660" s="50"/>
      <c r="B660" s="94"/>
      <c r="C660" s="95"/>
      <c r="D660" s="96"/>
      <c r="E660" s="316" t="s">
        <v>140</v>
      </c>
      <c r="F660" s="69"/>
      <c r="G660" s="86"/>
      <c r="H660" s="81"/>
      <c r="I660" s="86"/>
      <c r="J660" s="81"/>
      <c r="K660" s="86"/>
      <c r="L660" s="81"/>
      <c r="M660" s="77"/>
      <c r="N660" s="66"/>
      <c r="O660" s="74"/>
      <c r="P660" s="66"/>
      <c r="Q660" s="74"/>
      <c r="R660" s="50"/>
      <c r="S660" s="94"/>
      <c r="T660" s="95"/>
      <c r="U660" s="96"/>
      <c r="V660" s="316" t="s">
        <v>140</v>
      </c>
      <c r="W660" s="69"/>
      <c r="X660" s="86"/>
      <c r="Y660" s="81"/>
      <c r="Z660" s="86"/>
      <c r="AA660" s="81"/>
      <c r="AB660" s="86"/>
      <c r="AC660" s="81"/>
      <c r="AD660" s="77"/>
      <c r="AE660" s="66"/>
      <c r="AF660" s="74"/>
      <c r="AG660" s="66"/>
      <c r="AH660" s="74"/>
      <c r="AI660" s="50"/>
      <c r="AJ660" s="94"/>
      <c r="AK660" s="95"/>
      <c r="AL660" s="96"/>
      <c r="AM660" s="316" t="s">
        <v>140</v>
      </c>
      <c r="AN660" s="257"/>
      <c r="AO660" s="343"/>
      <c r="AP660" s="343"/>
      <c r="AQ660" s="343"/>
      <c r="AR660" s="343"/>
      <c r="AS660" s="343"/>
      <c r="AT660" s="343"/>
      <c r="AU660" s="257"/>
      <c r="AV660" s="346"/>
      <c r="AW660" s="346"/>
      <c r="AX660" s="346"/>
      <c r="AY660" s="346"/>
      <c r="AZ660" s="50"/>
      <c r="BA660" s="268"/>
      <c r="BB660" s="48"/>
      <c r="BC660" s="94"/>
      <c r="BD660" s="95"/>
      <c r="BE660" s="96"/>
      <c r="BF660" s="316" t="s">
        <v>140</v>
      </c>
      <c r="BG660" s="257">
        <f t="shared" si="2290"/>
        <v>0</v>
      </c>
      <c r="BH660" s="343">
        <f>G660+BG660</f>
        <v>0</v>
      </c>
      <c r="BI660" s="343">
        <f>H660+BH660</f>
        <v>0</v>
      </c>
      <c r="BJ660" s="343">
        <f>I660+BI660</f>
        <v>0</v>
      </c>
      <c r="BK660" s="343">
        <f>J660+BJ660</f>
        <v>0</v>
      </c>
      <c r="BL660" s="343">
        <f>K660+BK660</f>
        <v>0</v>
      </c>
      <c r="BM660" s="343">
        <f>L660+BL660</f>
        <v>0</v>
      </c>
      <c r="BN660" s="257">
        <f>M660+BM660</f>
        <v>0</v>
      </c>
      <c r="BO660" s="346">
        <f>N660+BN660</f>
        <v>0</v>
      </c>
      <c r="BP660" s="346">
        <f>O660+BO660</f>
        <v>0</v>
      </c>
      <c r="BQ660" s="346">
        <f>P660+BP660</f>
        <v>0</v>
      </c>
      <c r="BR660" s="346">
        <f>Q660+BQ660</f>
        <v>0</v>
      </c>
      <c r="BS660" s="50"/>
      <c r="BT660" s="94"/>
      <c r="BU660" s="95"/>
      <c r="BV660" s="96"/>
      <c r="BW660" s="316" t="s">
        <v>140</v>
      </c>
      <c r="BX660" s="257">
        <f t="shared" si="2291"/>
        <v>0</v>
      </c>
      <c r="BY660" s="343">
        <f>X660+BX660</f>
        <v>0</v>
      </c>
      <c r="BZ660" s="343">
        <f>Y660+BY660</f>
        <v>0</v>
      </c>
      <c r="CA660" s="343">
        <f>Z660+BZ660</f>
        <v>0</v>
      </c>
      <c r="CB660" s="343">
        <f>AA660+CA660</f>
        <v>0</v>
      </c>
      <c r="CC660" s="343">
        <f>AB660+CB660</f>
        <v>0</v>
      </c>
      <c r="CD660" s="343">
        <f>AC660+CC660</f>
        <v>0</v>
      </c>
      <c r="CE660" s="257">
        <f>AD660+CD660</f>
        <v>0</v>
      </c>
      <c r="CF660" s="346">
        <f>AE660+CE660</f>
        <v>0</v>
      </c>
      <c r="CG660" s="346">
        <f>AF660+CF660</f>
        <v>0</v>
      </c>
      <c r="CH660" s="346">
        <f>AG660+CG660</f>
        <v>0</v>
      </c>
      <c r="CI660" s="346">
        <f>AH660+CH660</f>
        <v>0</v>
      </c>
      <c r="CJ660" s="50"/>
      <c r="CK660" s="94"/>
      <c r="CL660" s="95"/>
      <c r="CM660" s="96"/>
      <c r="CN660" s="316" t="s">
        <v>140</v>
      </c>
      <c r="CO660" s="257">
        <f t="shared" si="2292"/>
        <v>0</v>
      </c>
      <c r="CP660" s="343">
        <f>AO660+CO660</f>
        <v>0</v>
      </c>
      <c r="CQ660" s="343">
        <f>AP660+CP660</f>
        <v>0</v>
      </c>
      <c r="CR660" s="343">
        <f>AQ660+CQ660</f>
        <v>0</v>
      </c>
      <c r="CS660" s="343">
        <f>AR660+CR660</f>
        <v>0</v>
      </c>
      <c r="CT660" s="343">
        <f>AS660+CS660</f>
        <v>0</v>
      </c>
      <c r="CU660" s="343">
        <f>AT660+CT660</f>
        <v>0</v>
      </c>
      <c r="CV660" s="257">
        <f>AU660+CU660</f>
        <v>0</v>
      </c>
      <c r="CW660" s="346">
        <f>AV660+CV660</f>
        <v>0</v>
      </c>
      <c r="CX660" s="346">
        <f>AW660+CW660</f>
        <v>0</v>
      </c>
      <c r="CY660" s="346">
        <f>AX660+CX660</f>
        <v>0</v>
      </c>
      <c r="CZ660" s="346">
        <f>AY660+CY660</f>
        <v>0</v>
      </c>
      <c r="DA660" s="50"/>
      <c r="DB660" s="94"/>
      <c r="DC660" s="95"/>
      <c r="DD660" s="96"/>
      <c r="DE660" s="316" t="s">
        <v>140</v>
      </c>
      <c r="DF660" s="257"/>
      <c r="DG660" s="50"/>
    </row>
    <row r="661" spans="1:111" s="14" customFormat="1" ht="15" customHeight="1">
      <c r="A661" s="50"/>
      <c r="B661" s="94"/>
      <c r="C661" s="95"/>
      <c r="D661" s="96"/>
      <c r="E661" s="316" t="s">
        <v>249</v>
      </c>
      <c r="F661" s="69">
        <f t="shared" si="2283"/>
        <v>0</v>
      </c>
      <c r="G661" s="86">
        <f t="shared" si="2283"/>
        <v>0</v>
      </c>
      <c r="H661" s="81">
        <f t="shared" si="2283"/>
        <v>0</v>
      </c>
      <c r="I661" s="86">
        <f t="shared" si="2283"/>
        <v>0</v>
      </c>
      <c r="J661" s="81">
        <f t="shared" si="2283"/>
        <v>0</v>
      </c>
      <c r="K661" s="86">
        <f t="shared" si="2283"/>
        <v>0</v>
      </c>
      <c r="L661" s="81">
        <f t="shared" si="2283"/>
        <v>0</v>
      </c>
      <c r="M661" s="77">
        <f t="shared" si="2283"/>
        <v>0</v>
      </c>
      <c r="N661" s="66">
        <f t="shared" si="2283"/>
        <v>0</v>
      </c>
      <c r="O661" s="74">
        <f t="shared" si="2283"/>
        <v>0</v>
      </c>
      <c r="P661" s="66">
        <f t="shared" si="2283"/>
        <v>0</v>
      </c>
      <c r="Q661" s="74">
        <f t="shared" si="2283"/>
        <v>0</v>
      </c>
      <c r="R661" s="50"/>
      <c r="S661" s="94"/>
      <c r="T661" s="95"/>
      <c r="U661" s="96"/>
      <c r="V661" s="316" t="s">
        <v>249</v>
      </c>
      <c r="W661" s="69">
        <f t="shared" ref="W661:AH661" si="2293">IF(W659=0,0,W660/W659)</f>
        <v>0</v>
      </c>
      <c r="X661" s="86">
        <f t="shared" si="2293"/>
        <v>0</v>
      </c>
      <c r="Y661" s="81">
        <f t="shared" si="2293"/>
        <v>0</v>
      </c>
      <c r="Z661" s="86">
        <f t="shared" si="2293"/>
        <v>0</v>
      </c>
      <c r="AA661" s="81">
        <f t="shared" si="2293"/>
        <v>0</v>
      </c>
      <c r="AB661" s="86">
        <f t="shared" si="2293"/>
        <v>0</v>
      </c>
      <c r="AC661" s="81">
        <f t="shared" si="2293"/>
        <v>0</v>
      </c>
      <c r="AD661" s="77">
        <f t="shared" si="2293"/>
        <v>0</v>
      </c>
      <c r="AE661" s="66">
        <f t="shared" si="2293"/>
        <v>0</v>
      </c>
      <c r="AF661" s="74">
        <f t="shared" si="2293"/>
        <v>0</v>
      </c>
      <c r="AG661" s="66">
        <f t="shared" si="2293"/>
        <v>0</v>
      </c>
      <c r="AH661" s="74">
        <f t="shared" si="2293"/>
        <v>0</v>
      </c>
      <c r="AI661" s="50"/>
      <c r="AJ661" s="94"/>
      <c r="AK661" s="95"/>
      <c r="AL661" s="96"/>
      <c r="AM661" s="316" t="s">
        <v>249</v>
      </c>
      <c r="AN661" s="257">
        <f t="shared" ref="AN661:AY661" si="2294">IF(AN659=0,0,AN660/AN659)</f>
        <v>0</v>
      </c>
      <c r="AO661" s="343">
        <f t="shared" si="2294"/>
        <v>0</v>
      </c>
      <c r="AP661" s="343">
        <f t="shared" si="2294"/>
        <v>0</v>
      </c>
      <c r="AQ661" s="343">
        <f t="shared" si="2294"/>
        <v>0</v>
      </c>
      <c r="AR661" s="343">
        <f t="shared" si="2294"/>
        <v>0</v>
      </c>
      <c r="AS661" s="343">
        <f t="shared" si="2294"/>
        <v>0</v>
      </c>
      <c r="AT661" s="343">
        <f t="shared" si="2294"/>
        <v>0</v>
      </c>
      <c r="AU661" s="257">
        <f t="shared" si="2294"/>
        <v>0</v>
      </c>
      <c r="AV661" s="346">
        <f t="shared" si="2294"/>
        <v>0</v>
      </c>
      <c r="AW661" s="346">
        <f t="shared" si="2294"/>
        <v>0</v>
      </c>
      <c r="AX661" s="346">
        <f t="shared" si="2294"/>
        <v>0</v>
      </c>
      <c r="AY661" s="346">
        <f t="shared" si="2294"/>
        <v>0</v>
      </c>
      <c r="AZ661" s="50"/>
      <c r="BA661" s="268"/>
      <c r="BB661" s="48"/>
      <c r="BC661" s="94"/>
      <c r="BD661" s="95"/>
      <c r="BE661" s="96"/>
      <c r="BF661" s="316" t="s">
        <v>249</v>
      </c>
      <c r="BG661" s="257">
        <f t="shared" ref="BG661:BR661" si="2295">IF(BG659=0,0,BG660/BG659)</f>
        <v>0</v>
      </c>
      <c r="BH661" s="343">
        <f t="shared" si="2295"/>
        <v>0</v>
      </c>
      <c r="BI661" s="343">
        <f t="shared" si="2295"/>
        <v>0</v>
      </c>
      <c r="BJ661" s="343">
        <f t="shared" si="2295"/>
        <v>0</v>
      </c>
      <c r="BK661" s="343">
        <f t="shared" si="2295"/>
        <v>0</v>
      </c>
      <c r="BL661" s="343">
        <f t="shared" si="2295"/>
        <v>0</v>
      </c>
      <c r="BM661" s="343">
        <f t="shared" si="2295"/>
        <v>0</v>
      </c>
      <c r="BN661" s="257">
        <f t="shared" si="2295"/>
        <v>0</v>
      </c>
      <c r="BO661" s="346">
        <f t="shared" si="2295"/>
        <v>0</v>
      </c>
      <c r="BP661" s="346">
        <f t="shared" si="2295"/>
        <v>0</v>
      </c>
      <c r="BQ661" s="346">
        <f t="shared" si="2295"/>
        <v>0</v>
      </c>
      <c r="BR661" s="346">
        <f t="shared" si="2295"/>
        <v>0</v>
      </c>
      <c r="BS661" s="50"/>
      <c r="BT661" s="94"/>
      <c r="BU661" s="95"/>
      <c r="BV661" s="96"/>
      <c r="BW661" s="316" t="s">
        <v>249</v>
      </c>
      <c r="BX661" s="257">
        <f t="shared" ref="BX661:CI661" si="2296">IF(BX659=0,0,BX660/BX659)</f>
        <v>0</v>
      </c>
      <c r="BY661" s="343">
        <f t="shared" si="2296"/>
        <v>0</v>
      </c>
      <c r="BZ661" s="343">
        <f t="shared" si="2296"/>
        <v>0</v>
      </c>
      <c r="CA661" s="343">
        <f t="shared" si="2296"/>
        <v>0</v>
      </c>
      <c r="CB661" s="343">
        <f t="shared" si="2296"/>
        <v>0</v>
      </c>
      <c r="CC661" s="343">
        <f t="shared" si="2296"/>
        <v>0</v>
      </c>
      <c r="CD661" s="343">
        <f t="shared" si="2296"/>
        <v>0</v>
      </c>
      <c r="CE661" s="257">
        <f t="shared" si="2296"/>
        <v>0</v>
      </c>
      <c r="CF661" s="346">
        <f t="shared" si="2296"/>
        <v>0</v>
      </c>
      <c r="CG661" s="346">
        <f t="shared" si="2296"/>
        <v>0</v>
      </c>
      <c r="CH661" s="346">
        <f t="shared" si="2296"/>
        <v>0</v>
      </c>
      <c r="CI661" s="346">
        <f t="shared" si="2296"/>
        <v>0</v>
      </c>
      <c r="CJ661" s="50"/>
      <c r="CK661" s="94"/>
      <c r="CL661" s="95"/>
      <c r="CM661" s="96"/>
      <c r="CN661" s="316" t="s">
        <v>249</v>
      </c>
      <c r="CO661" s="257">
        <f t="shared" ref="CO661:CZ661" si="2297">IF(CO659=0,0,CO660/CO659)</f>
        <v>0</v>
      </c>
      <c r="CP661" s="343">
        <f t="shared" si="2297"/>
        <v>0</v>
      </c>
      <c r="CQ661" s="343">
        <f t="shared" si="2297"/>
        <v>0</v>
      </c>
      <c r="CR661" s="343">
        <f t="shared" si="2297"/>
        <v>0</v>
      </c>
      <c r="CS661" s="343">
        <f t="shared" si="2297"/>
        <v>0</v>
      </c>
      <c r="CT661" s="343">
        <f t="shared" si="2297"/>
        <v>0</v>
      </c>
      <c r="CU661" s="343">
        <f t="shared" si="2297"/>
        <v>0</v>
      </c>
      <c r="CV661" s="257">
        <f t="shared" si="2297"/>
        <v>0</v>
      </c>
      <c r="CW661" s="346">
        <f t="shared" si="2297"/>
        <v>0</v>
      </c>
      <c r="CX661" s="346">
        <f t="shared" si="2297"/>
        <v>0</v>
      </c>
      <c r="CY661" s="346">
        <f t="shared" si="2297"/>
        <v>0</v>
      </c>
      <c r="CZ661" s="346">
        <f t="shared" si="2297"/>
        <v>0</v>
      </c>
      <c r="DA661" s="50"/>
      <c r="DB661" s="94"/>
      <c r="DC661" s="95"/>
      <c r="DD661" s="96"/>
      <c r="DE661" s="316" t="s">
        <v>249</v>
      </c>
      <c r="DF661" s="257">
        <f t="shared" ref="DF661" si="2298">IF(DF659=0,0,DF660/DF659)</f>
        <v>0</v>
      </c>
      <c r="DG661" s="50"/>
    </row>
    <row r="662" spans="1:111" s="14" customFormat="1" ht="15" customHeight="1">
      <c r="A662" s="50"/>
      <c r="B662" s="94"/>
      <c r="C662" s="95" t="s">
        <v>82</v>
      </c>
      <c r="D662" s="96"/>
      <c r="E662" s="316" t="s">
        <v>22</v>
      </c>
      <c r="F662" s="69"/>
      <c r="G662" s="77"/>
      <c r="H662" s="69"/>
      <c r="I662" s="77"/>
      <c r="J662" s="69"/>
      <c r="K662" s="77"/>
      <c r="L662" s="69"/>
      <c r="M662" s="77"/>
      <c r="N662" s="67"/>
      <c r="O662" s="75"/>
      <c r="P662" s="67"/>
      <c r="Q662" s="75"/>
      <c r="R662" s="50"/>
      <c r="S662" s="94"/>
      <c r="T662" s="95" t="s">
        <v>82</v>
      </c>
      <c r="U662" s="96"/>
      <c r="V662" s="316" t="s">
        <v>22</v>
      </c>
      <c r="W662" s="69"/>
      <c r="X662" s="77"/>
      <c r="Y662" s="69"/>
      <c r="Z662" s="77"/>
      <c r="AA662" s="69"/>
      <c r="AB662" s="77"/>
      <c r="AC662" s="69"/>
      <c r="AD662" s="77"/>
      <c r="AE662" s="67"/>
      <c r="AF662" s="75"/>
      <c r="AG662" s="67"/>
      <c r="AH662" s="75"/>
      <c r="AI662" s="50"/>
      <c r="AJ662" s="94"/>
      <c r="AK662" s="95" t="s">
        <v>82</v>
      </c>
      <c r="AL662" s="96"/>
      <c r="AM662" s="316" t="s">
        <v>22</v>
      </c>
      <c r="AN662" s="257"/>
      <c r="AO662" s="257"/>
      <c r="AP662" s="257"/>
      <c r="AQ662" s="257"/>
      <c r="AR662" s="257"/>
      <c r="AS662" s="257"/>
      <c r="AT662" s="257"/>
      <c r="AU662" s="257"/>
      <c r="AV662" s="258"/>
      <c r="AW662" s="258"/>
      <c r="AX662" s="258"/>
      <c r="AY662" s="258"/>
      <c r="AZ662" s="50"/>
      <c r="BA662" s="268"/>
      <c r="BB662" s="48"/>
      <c r="BC662" s="94"/>
      <c r="BD662" s="95" t="s">
        <v>82</v>
      </c>
      <c r="BE662" s="96"/>
      <c r="BF662" s="316" t="s">
        <v>22</v>
      </c>
      <c r="BG662" s="257">
        <f t="shared" ref="BG662:BG663" si="2299">F662</f>
        <v>0</v>
      </c>
      <c r="BH662" s="257">
        <f>G662+BG662</f>
        <v>0</v>
      </c>
      <c r="BI662" s="257">
        <f>H662+BH662</f>
        <v>0</v>
      </c>
      <c r="BJ662" s="257">
        <f>I662+BI662</f>
        <v>0</v>
      </c>
      <c r="BK662" s="257">
        <f>J662+BJ662</f>
        <v>0</v>
      </c>
      <c r="BL662" s="257">
        <f>K662+BK662</f>
        <v>0</v>
      </c>
      <c r="BM662" s="257">
        <f>L662+BL662</f>
        <v>0</v>
      </c>
      <c r="BN662" s="257">
        <f>M662+BM662</f>
        <v>0</v>
      </c>
      <c r="BO662" s="258">
        <f>N662+BN662</f>
        <v>0</v>
      </c>
      <c r="BP662" s="258">
        <f>O662+BO662</f>
        <v>0</v>
      </c>
      <c r="BQ662" s="258">
        <f>P662+BP662</f>
        <v>0</v>
      </c>
      <c r="BR662" s="258">
        <f>Q662+BQ662</f>
        <v>0</v>
      </c>
      <c r="BS662" s="50"/>
      <c r="BT662" s="94"/>
      <c r="BU662" s="95" t="s">
        <v>82</v>
      </c>
      <c r="BV662" s="96"/>
      <c r="BW662" s="316" t="s">
        <v>22</v>
      </c>
      <c r="BX662" s="257">
        <f t="shared" ref="BX662:BX663" si="2300">W662</f>
        <v>0</v>
      </c>
      <c r="BY662" s="257">
        <f>X662+BX662</f>
        <v>0</v>
      </c>
      <c r="BZ662" s="257">
        <f>Y662+BY662</f>
        <v>0</v>
      </c>
      <c r="CA662" s="257">
        <f>Z662+BZ662</f>
        <v>0</v>
      </c>
      <c r="CB662" s="257">
        <f>AA662+CA662</f>
        <v>0</v>
      </c>
      <c r="CC662" s="257">
        <f>AB662+CB662</f>
        <v>0</v>
      </c>
      <c r="CD662" s="257">
        <f>AC662+CC662</f>
        <v>0</v>
      </c>
      <c r="CE662" s="257">
        <f>AD662+CD662</f>
        <v>0</v>
      </c>
      <c r="CF662" s="258">
        <f>AE662+CE662</f>
        <v>0</v>
      </c>
      <c r="CG662" s="258">
        <f>AF662+CF662</f>
        <v>0</v>
      </c>
      <c r="CH662" s="258">
        <f>AG662+CG662</f>
        <v>0</v>
      </c>
      <c r="CI662" s="258">
        <f>AH662+CH662</f>
        <v>0</v>
      </c>
      <c r="CJ662" s="50"/>
      <c r="CK662" s="94"/>
      <c r="CL662" s="95" t="s">
        <v>82</v>
      </c>
      <c r="CM662" s="96"/>
      <c r="CN662" s="316" t="s">
        <v>22</v>
      </c>
      <c r="CO662" s="257">
        <f t="shared" ref="CO662:CO663" si="2301">AN662</f>
        <v>0</v>
      </c>
      <c r="CP662" s="257">
        <f>AO662+CO662</f>
        <v>0</v>
      </c>
      <c r="CQ662" s="257">
        <f>AP662+CP662</f>
        <v>0</v>
      </c>
      <c r="CR662" s="257">
        <f>AQ662+CQ662</f>
        <v>0</v>
      </c>
      <c r="CS662" s="257">
        <f>AR662+CR662</f>
        <v>0</v>
      </c>
      <c r="CT662" s="257">
        <f>AS662+CS662</f>
        <v>0</v>
      </c>
      <c r="CU662" s="257">
        <f>AT662+CT662</f>
        <v>0</v>
      </c>
      <c r="CV662" s="257">
        <f>AU662+CU662</f>
        <v>0</v>
      </c>
      <c r="CW662" s="258">
        <f>AV662+CV662</f>
        <v>0</v>
      </c>
      <c r="CX662" s="258">
        <f>AW662+CW662</f>
        <v>0</v>
      </c>
      <c r="CY662" s="258">
        <f>AX662+CX662</f>
        <v>0</v>
      </c>
      <c r="CZ662" s="258">
        <f>AY662+CY662</f>
        <v>0</v>
      </c>
      <c r="DA662" s="50"/>
      <c r="DB662" s="94"/>
      <c r="DC662" s="95" t="s">
        <v>82</v>
      </c>
      <c r="DD662" s="96"/>
      <c r="DE662" s="316" t="s">
        <v>22</v>
      </c>
      <c r="DF662" s="257"/>
      <c r="DG662" s="50"/>
    </row>
    <row r="663" spans="1:111" s="14" customFormat="1" ht="15" customHeight="1">
      <c r="A663" s="50"/>
      <c r="B663" s="94"/>
      <c r="C663" s="95"/>
      <c r="D663" s="96"/>
      <c r="E663" s="316" t="s">
        <v>140</v>
      </c>
      <c r="F663" s="69"/>
      <c r="G663" s="77"/>
      <c r="H663" s="69"/>
      <c r="I663" s="77"/>
      <c r="J663" s="69"/>
      <c r="K663" s="77"/>
      <c r="L663" s="69"/>
      <c r="M663" s="77"/>
      <c r="N663" s="67"/>
      <c r="O663" s="75"/>
      <c r="P663" s="67"/>
      <c r="Q663" s="75"/>
      <c r="R663" s="50"/>
      <c r="S663" s="94"/>
      <c r="T663" s="95"/>
      <c r="U663" s="96"/>
      <c r="V663" s="316" t="s">
        <v>140</v>
      </c>
      <c r="W663" s="69"/>
      <c r="X663" s="77"/>
      <c r="Y663" s="69"/>
      <c r="Z663" s="77"/>
      <c r="AA663" s="69"/>
      <c r="AB663" s="77"/>
      <c r="AC663" s="69"/>
      <c r="AD663" s="77"/>
      <c r="AE663" s="67"/>
      <c r="AF663" s="75"/>
      <c r="AG663" s="67"/>
      <c r="AH663" s="75"/>
      <c r="AI663" s="50"/>
      <c r="AJ663" s="94"/>
      <c r="AK663" s="95"/>
      <c r="AL663" s="96"/>
      <c r="AM663" s="316" t="s">
        <v>140</v>
      </c>
      <c r="AN663" s="257"/>
      <c r="AO663" s="257"/>
      <c r="AP663" s="257"/>
      <c r="AQ663" s="257"/>
      <c r="AR663" s="257"/>
      <c r="AS663" s="257"/>
      <c r="AT663" s="257"/>
      <c r="AU663" s="257"/>
      <c r="AV663" s="258"/>
      <c r="AW663" s="258"/>
      <c r="AX663" s="258"/>
      <c r="AY663" s="258"/>
      <c r="AZ663" s="50"/>
      <c r="BA663" s="268"/>
      <c r="BB663" s="48"/>
      <c r="BC663" s="94"/>
      <c r="BD663" s="95"/>
      <c r="BE663" s="96"/>
      <c r="BF663" s="316" t="s">
        <v>140</v>
      </c>
      <c r="BG663" s="257">
        <f t="shared" si="2299"/>
        <v>0</v>
      </c>
      <c r="BH663" s="257">
        <f>G663+BG663</f>
        <v>0</v>
      </c>
      <c r="BI663" s="257">
        <f>H663+BH663</f>
        <v>0</v>
      </c>
      <c r="BJ663" s="257">
        <f>I663+BI663</f>
        <v>0</v>
      </c>
      <c r="BK663" s="257">
        <f>J663+BJ663</f>
        <v>0</v>
      </c>
      <c r="BL663" s="257">
        <f>K663+BK663</f>
        <v>0</v>
      </c>
      <c r="BM663" s="257">
        <f>L663+BL663</f>
        <v>0</v>
      </c>
      <c r="BN663" s="257">
        <f>M663+BM663</f>
        <v>0</v>
      </c>
      <c r="BO663" s="258">
        <f>N663+BN663</f>
        <v>0</v>
      </c>
      <c r="BP663" s="258">
        <f>O663+BO663</f>
        <v>0</v>
      </c>
      <c r="BQ663" s="258">
        <f>P663+BP663</f>
        <v>0</v>
      </c>
      <c r="BR663" s="258">
        <f>Q663+BQ663</f>
        <v>0</v>
      </c>
      <c r="BS663" s="50"/>
      <c r="BT663" s="94"/>
      <c r="BU663" s="95"/>
      <c r="BV663" s="96"/>
      <c r="BW663" s="316" t="s">
        <v>140</v>
      </c>
      <c r="BX663" s="257">
        <f t="shared" si="2300"/>
        <v>0</v>
      </c>
      <c r="BY663" s="257">
        <f>X663+BX663</f>
        <v>0</v>
      </c>
      <c r="BZ663" s="257">
        <f>Y663+BY663</f>
        <v>0</v>
      </c>
      <c r="CA663" s="257">
        <f>Z663+BZ663</f>
        <v>0</v>
      </c>
      <c r="CB663" s="257">
        <f>AA663+CA663</f>
        <v>0</v>
      </c>
      <c r="CC663" s="257">
        <f>AB663+CB663</f>
        <v>0</v>
      </c>
      <c r="CD663" s="257">
        <f>AC663+CC663</f>
        <v>0</v>
      </c>
      <c r="CE663" s="257">
        <f>AD663+CD663</f>
        <v>0</v>
      </c>
      <c r="CF663" s="258">
        <f>AE663+CE663</f>
        <v>0</v>
      </c>
      <c r="CG663" s="258">
        <f>AF663+CF663</f>
        <v>0</v>
      </c>
      <c r="CH663" s="258">
        <f>AG663+CG663</f>
        <v>0</v>
      </c>
      <c r="CI663" s="258">
        <f>AH663+CH663</f>
        <v>0</v>
      </c>
      <c r="CJ663" s="50"/>
      <c r="CK663" s="94"/>
      <c r="CL663" s="95"/>
      <c r="CM663" s="96"/>
      <c r="CN663" s="316" t="s">
        <v>140</v>
      </c>
      <c r="CO663" s="257">
        <f t="shared" si="2301"/>
        <v>0</v>
      </c>
      <c r="CP663" s="257">
        <f>AO663+CO663</f>
        <v>0</v>
      </c>
      <c r="CQ663" s="257">
        <f>AP663+CP663</f>
        <v>0</v>
      </c>
      <c r="CR663" s="257">
        <f>AQ663+CQ663</f>
        <v>0</v>
      </c>
      <c r="CS663" s="257">
        <f>AR663+CR663</f>
        <v>0</v>
      </c>
      <c r="CT663" s="257">
        <f>AS663+CS663</f>
        <v>0</v>
      </c>
      <c r="CU663" s="257">
        <f>AT663+CT663</f>
        <v>0</v>
      </c>
      <c r="CV663" s="257">
        <f>AU663+CU663</f>
        <v>0</v>
      </c>
      <c r="CW663" s="258">
        <f>AV663+CV663</f>
        <v>0</v>
      </c>
      <c r="CX663" s="258">
        <f>AW663+CW663</f>
        <v>0</v>
      </c>
      <c r="CY663" s="258">
        <f>AX663+CX663</f>
        <v>0</v>
      </c>
      <c r="CZ663" s="258">
        <f>AY663+CY663</f>
        <v>0</v>
      </c>
      <c r="DA663" s="50"/>
      <c r="DB663" s="94"/>
      <c r="DC663" s="95"/>
      <c r="DD663" s="96"/>
      <c r="DE663" s="316" t="s">
        <v>140</v>
      </c>
      <c r="DF663" s="257"/>
      <c r="DG663" s="50"/>
    </row>
    <row r="664" spans="1:111" s="14" customFormat="1" ht="15" customHeight="1">
      <c r="A664" s="50"/>
      <c r="B664" s="94"/>
      <c r="C664" s="95"/>
      <c r="D664" s="96"/>
      <c r="E664" s="316" t="s">
        <v>249</v>
      </c>
      <c r="F664" s="69">
        <f t="shared" si="2283"/>
        <v>0</v>
      </c>
      <c r="G664" s="77">
        <f t="shared" si="2283"/>
        <v>0</v>
      </c>
      <c r="H664" s="69">
        <f t="shared" si="2283"/>
        <v>0</v>
      </c>
      <c r="I664" s="77">
        <f t="shared" si="2283"/>
        <v>0</v>
      </c>
      <c r="J664" s="69">
        <f t="shared" si="2283"/>
        <v>0</v>
      </c>
      <c r="K664" s="77">
        <f t="shared" si="2283"/>
        <v>0</v>
      </c>
      <c r="L664" s="69">
        <f t="shared" si="2283"/>
        <v>0</v>
      </c>
      <c r="M664" s="77">
        <f t="shared" si="2283"/>
        <v>0</v>
      </c>
      <c r="N664" s="67">
        <f t="shared" si="2283"/>
        <v>0</v>
      </c>
      <c r="O664" s="75">
        <f t="shared" si="2283"/>
        <v>0</v>
      </c>
      <c r="P664" s="67">
        <f t="shared" si="2283"/>
        <v>0</v>
      </c>
      <c r="Q664" s="75">
        <f t="shared" si="2283"/>
        <v>0</v>
      </c>
      <c r="R664" s="50"/>
      <c r="S664" s="94"/>
      <c r="T664" s="95"/>
      <c r="U664" s="96"/>
      <c r="V664" s="316" t="s">
        <v>249</v>
      </c>
      <c r="W664" s="69">
        <f t="shared" ref="W664:AH664" si="2302">IF(W662=0,0,W663/W662)</f>
        <v>0</v>
      </c>
      <c r="X664" s="77">
        <f t="shared" si="2302"/>
        <v>0</v>
      </c>
      <c r="Y664" s="69">
        <f t="shared" si="2302"/>
        <v>0</v>
      </c>
      <c r="Z664" s="77">
        <f t="shared" si="2302"/>
        <v>0</v>
      </c>
      <c r="AA664" s="69">
        <f t="shared" si="2302"/>
        <v>0</v>
      </c>
      <c r="AB664" s="77">
        <f t="shared" si="2302"/>
        <v>0</v>
      </c>
      <c r="AC664" s="69">
        <f t="shared" si="2302"/>
        <v>0</v>
      </c>
      <c r="AD664" s="77">
        <f t="shared" si="2302"/>
        <v>0</v>
      </c>
      <c r="AE664" s="67">
        <f t="shared" si="2302"/>
        <v>0</v>
      </c>
      <c r="AF664" s="75">
        <f t="shared" si="2302"/>
        <v>0</v>
      </c>
      <c r="AG664" s="67">
        <f t="shared" si="2302"/>
        <v>0</v>
      </c>
      <c r="AH664" s="75">
        <f t="shared" si="2302"/>
        <v>0</v>
      </c>
      <c r="AI664" s="50"/>
      <c r="AJ664" s="94"/>
      <c r="AK664" s="95"/>
      <c r="AL664" s="96"/>
      <c r="AM664" s="316" t="s">
        <v>249</v>
      </c>
      <c r="AN664" s="257">
        <f t="shared" ref="AN664:AY664" si="2303">IF(AN662=0,0,AN663/AN662)</f>
        <v>0</v>
      </c>
      <c r="AO664" s="257">
        <f t="shared" si="2303"/>
        <v>0</v>
      </c>
      <c r="AP664" s="257">
        <f t="shared" si="2303"/>
        <v>0</v>
      </c>
      <c r="AQ664" s="257">
        <f t="shared" si="2303"/>
        <v>0</v>
      </c>
      <c r="AR664" s="257">
        <f t="shared" si="2303"/>
        <v>0</v>
      </c>
      <c r="AS664" s="257">
        <f t="shared" si="2303"/>
        <v>0</v>
      </c>
      <c r="AT664" s="257">
        <f t="shared" si="2303"/>
        <v>0</v>
      </c>
      <c r="AU664" s="257">
        <f t="shared" si="2303"/>
        <v>0</v>
      </c>
      <c r="AV664" s="258">
        <f t="shared" si="2303"/>
        <v>0</v>
      </c>
      <c r="AW664" s="258">
        <f t="shared" si="2303"/>
        <v>0</v>
      </c>
      <c r="AX664" s="258">
        <f t="shared" si="2303"/>
        <v>0</v>
      </c>
      <c r="AY664" s="258">
        <f t="shared" si="2303"/>
        <v>0</v>
      </c>
      <c r="AZ664" s="50"/>
      <c r="BA664" s="268"/>
      <c r="BB664" s="48"/>
      <c r="BC664" s="94"/>
      <c r="BD664" s="95"/>
      <c r="BE664" s="96"/>
      <c r="BF664" s="316" t="s">
        <v>249</v>
      </c>
      <c r="BG664" s="257">
        <f t="shared" ref="BG664:BR664" si="2304">IF(BG662=0,0,BG663/BG662)</f>
        <v>0</v>
      </c>
      <c r="BH664" s="257">
        <f t="shared" si="2304"/>
        <v>0</v>
      </c>
      <c r="BI664" s="257">
        <f t="shared" si="2304"/>
        <v>0</v>
      </c>
      <c r="BJ664" s="257">
        <f t="shared" si="2304"/>
        <v>0</v>
      </c>
      <c r="BK664" s="257">
        <f t="shared" si="2304"/>
        <v>0</v>
      </c>
      <c r="BL664" s="257">
        <f t="shared" si="2304"/>
        <v>0</v>
      </c>
      <c r="BM664" s="257">
        <f t="shared" si="2304"/>
        <v>0</v>
      </c>
      <c r="BN664" s="257">
        <f t="shared" si="2304"/>
        <v>0</v>
      </c>
      <c r="BO664" s="258">
        <f t="shared" si="2304"/>
        <v>0</v>
      </c>
      <c r="BP664" s="258">
        <f t="shared" si="2304"/>
        <v>0</v>
      </c>
      <c r="BQ664" s="258">
        <f t="shared" si="2304"/>
        <v>0</v>
      </c>
      <c r="BR664" s="258">
        <f t="shared" si="2304"/>
        <v>0</v>
      </c>
      <c r="BS664" s="50"/>
      <c r="BT664" s="94"/>
      <c r="BU664" s="95"/>
      <c r="BV664" s="96"/>
      <c r="BW664" s="316" t="s">
        <v>249</v>
      </c>
      <c r="BX664" s="257">
        <f t="shared" ref="BX664:CI664" si="2305">IF(BX662=0,0,BX663/BX662)</f>
        <v>0</v>
      </c>
      <c r="BY664" s="257">
        <f t="shared" si="2305"/>
        <v>0</v>
      </c>
      <c r="BZ664" s="257">
        <f t="shared" si="2305"/>
        <v>0</v>
      </c>
      <c r="CA664" s="257">
        <f t="shared" si="2305"/>
        <v>0</v>
      </c>
      <c r="CB664" s="257">
        <f t="shared" si="2305"/>
        <v>0</v>
      </c>
      <c r="CC664" s="257">
        <f t="shared" si="2305"/>
        <v>0</v>
      </c>
      <c r="CD664" s="257">
        <f t="shared" si="2305"/>
        <v>0</v>
      </c>
      <c r="CE664" s="257">
        <f t="shared" si="2305"/>
        <v>0</v>
      </c>
      <c r="CF664" s="258">
        <f t="shared" si="2305"/>
        <v>0</v>
      </c>
      <c r="CG664" s="258">
        <f t="shared" si="2305"/>
        <v>0</v>
      </c>
      <c r="CH664" s="258">
        <f t="shared" si="2305"/>
        <v>0</v>
      </c>
      <c r="CI664" s="258">
        <f t="shared" si="2305"/>
        <v>0</v>
      </c>
      <c r="CJ664" s="50"/>
      <c r="CK664" s="94"/>
      <c r="CL664" s="95"/>
      <c r="CM664" s="96"/>
      <c r="CN664" s="316" t="s">
        <v>249</v>
      </c>
      <c r="CO664" s="257">
        <f t="shared" ref="CO664:CZ664" si="2306">IF(CO662=0,0,CO663/CO662)</f>
        <v>0</v>
      </c>
      <c r="CP664" s="257">
        <f t="shared" si="2306"/>
        <v>0</v>
      </c>
      <c r="CQ664" s="257">
        <f t="shared" si="2306"/>
        <v>0</v>
      </c>
      <c r="CR664" s="257">
        <f t="shared" si="2306"/>
        <v>0</v>
      </c>
      <c r="CS664" s="257">
        <f t="shared" si="2306"/>
        <v>0</v>
      </c>
      <c r="CT664" s="257">
        <f t="shared" si="2306"/>
        <v>0</v>
      </c>
      <c r="CU664" s="257">
        <f t="shared" si="2306"/>
        <v>0</v>
      </c>
      <c r="CV664" s="257">
        <f t="shared" si="2306"/>
        <v>0</v>
      </c>
      <c r="CW664" s="258">
        <f t="shared" si="2306"/>
        <v>0</v>
      </c>
      <c r="CX664" s="258">
        <f t="shared" si="2306"/>
        <v>0</v>
      </c>
      <c r="CY664" s="258">
        <f t="shared" si="2306"/>
        <v>0</v>
      </c>
      <c r="CZ664" s="258">
        <f t="shared" si="2306"/>
        <v>0</v>
      </c>
      <c r="DA664" s="50"/>
      <c r="DB664" s="94"/>
      <c r="DC664" s="95"/>
      <c r="DD664" s="96"/>
      <c r="DE664" s="316" t="s">
        <v>249</v>
      </c>
      <c r="DF664" s="257">
        <f t="shared" ref="DF664" si="2307">IF(DF662=0,0,DF663/DF662)</f>
        <v>0</v>
      </c>
      <c r="DG664" s="50"/>
    </row>
    <row r="665" spans="1:111" s="14" customFormat="1" ht="15" customHeight="1">
      <c r="A665" s="50"/>
      <c r="B665" s="94"/>
      <c r="C665" s="95" t="s">
        <v>83</v>
      </c>
      <c r="D665" s="96"/>
      <c r="E665" s="316" t="s">
        <v>22</v>
      </c>
      <c r="F665" s="69"/>
      <c r="G665" s="86"/>
      <c r="H665" s="81"/>
      <c r="I665" s="86"/>
      <c r="J665" s="81"/>
      <c r="K665" s="86"/>
      <c r="L665" s="81"/>
      <c r="M665" s="77"/>
      <c r="N665" s="66"/>
      <c r="O665" s="74"/>
      <c r="P665" s="66"/>
      <c r="Q665" s="74"/>
      <c r="R665" s="50"/>
      <c r="S665" s="94"/>
      <c r="T665" s="95" t="s">
        <v>83</v>
      </c>
      <c r="U665" s="96"/>
      <c r="V665" s="316" t="s">
        <v>22</v>
      </c>
      <c r="W665" s="69"/>
      <c r="X665" s="86"/>
      <c r="Y665" s="81"/>
      <c r="Z665" s="86"/>
      <c r="AA665" s="81"/>
      <c r="AB665" s="86"/>
      <c r="AC665" s="81"/>
      <c r="AD665" s="77"/>
      <c r="AE665" s="66"/>
      <c r="AF665" s="74"/>
      <c r="AG665" s="66"/>
      <c r="AH665" s="74"/>
      <c r="AI665" s="50"/>
      <c r="AJ665" s="94"/>
      <c r="AK665" s="95" t="s">
        <v>83</v>
      </c>
      <c r="AL665" s="96"/>
      <c r="AM665" s="316" t="s">
        <v>22</v>
      </c>
      <c r="AN665" s="257"/>
      <c r="AO665" s="343"/>
      <c r="AP665" s="343"/>
      <c r="AQ665" s="343"/>
      <c r="AR665" s="343"/>
      <c r="AS665" s="343"/>
      <c r="AT665" s="343"/>
      <c r="AU665" s="257"/>
      <c r="AV665" s="346"/>
      <c r="AW665" s="346"/>
      <c r="AX665" s="346"/>
      <c r="AY665" s="346"/>
      <c r="AZ665" s="50"/>
      <c r="BA665" s="268"/>
      <c r="BB665" s="48"/>
      <c r="BC665" s="94"/>
      <c r="BD665" s="95" t="s">
        <v>83</v>
      </c>
      <c r="BE665" s="96"/>
      <c r="BF665" s="316" t="s">
        <v>22</v>
      </c>
      <c r="BG665" s="257">
        <f t="shared" ref="BG665:BG666" si="2308">F665</f>
        <v>0</v>
      </c>
      <c r="BH665" s="343">
        <f>G665+BG665</f>
        <v>0</v>
      </c>
      <c r="BI665" s="343">
        <f>H665+BH665</f>
        <v>0</v>
      </c>
      <c r="BJ665" s="343">
        <f>I665+BI665</f>
        <v>0</v>
      </c>
      <c r="BK665" s="343">
        <f>J665+BJ665</f>
        <v>0</v>
      </c>
      <c r="BL665" s="343">
        <f>K665+BK665</f>
        <v>0</v>
      </c>
      <c r="BM665" s="343">
        <f>L665+BL665</f>
        <v>0</v>
      </c>
      <c r="BN665" s="257">
        <f>M665+BM665</f>
        <v>0</v>
      </c>
      <c r="BO665" s="346">
        <f>N665+BN665</f>
        <v>0</v>
      </c>
      <c r="BP665" s="346">
        <f>O665+BO665</f>
        <v>0</v>
      </c>
      <c r="BQ665" s="346">
        <f>P665+BP665</f>
        <v>0</v>
      </c>
      <c r="BR665" s="346">
        <f>Q665+BQ665</f>
        <v>0</v>
      </c>
      <c r="BS665" s="50"/>
      <c r="BT665" s="94"/>
      <c r="BU665" s="95" t="s">
        <v>83</v>
      </c>
      <c r="BV665" s="96"/>
      <c r="BW665" s="316" t="s">
        <v>22</v>
      </c>
      <c r="BX665" s="257">
        <f t="shared" ref="BX665:BX666" si="2309">W665</f>
        <v>0</v>
      </c>
      <c r="BY665" s="343">
        <f>X665+BX665</f>
        <v>0</v>
      </c>
      <c r="BZ665" s="343">
        <f>Y665+BY665</f>
        <v>0</v>
      </c>
      <c r="CA665" s="343">
        <f>Z665+BZ665</f>
        <v>0</v>
      </c>
      <c r="CB665" s="343">
        <f>AA665+CA665</f>
        <v>0</v>
      </c>
      <c r="CC665" s="343">
        <f>AB665+CB665</f>
        <v>0</v>
      </c>
      <c r="CD665" s="343">
        <f>AC665+CC665</f>
        <v>0</v>
      </c>
      <c r="CE665" s="257">
        <f>AD665+CD665</f>
        <v>0</v>
      </c>
      <c r="CF665" s="346">
        <f>AE665+CE665</f>
        <v>0</v>
      </c>
      <c r="CG665" s="346">
        <f>AF665+CF665</f>
        <v>0</v>
      </c>
      <c r="CH665" s="346">
        <f>AG665+CG665</f>
        <v>0</v>
      </c>
      <c r="CI665" s="346">
        <f>AH665+CH665</f>
        <v>0</v>
      </c>
      <c r="CJ665" s="50"/>
      <c r="CK665" s="94"/>
      <c r="CL665" s="95" t="s">
        <v>83</v>
      </c>
      <c r="CM665" s="96"/>
      <c r="CN665" s="316" t="s">
        <v>22</v>
      </c>
      <c r="CO665" s="257">
        <f t="shared" ref="CO665:CO666" si="2310">AN665</f>
        <v>0</v>
      </c>
      <c r="CP665" s="343">
        <f>AO665+CO665</f>
        <v>0</v>
      </c>
      <c r="CQ665" s="343">
        <f>AP665+CP665</f>
        <v>0</v>
      </c>
      <c r="CR665" s="343">
        <f>AQ665+CQ665</f>
        <v>0</v>
      </c>
      <c r="CS665" s="343">
        <f>AR665+CR665</f>
        <v>0</v>
      </c>
      <c r="CT665" s="343">
        <f>AS665+CS665</f>
        <v>0</v>
      </c>
      <c r="CU665" s="343">
        <f>AT665+CT665</f>
        <v>0</v>
      </c>
      <c r="CV665" s="257">
        <f>AU665+CU665</f>
        <v>0</v>
      </c>
      <c r="CW665" s="346">
        <f>AV665+CV665</f>
        <v>0</v>
      </c>
      <c r="CX665" s="346">
        <f>AW665+CW665</f>
        <v>0</v>
      </c>
      <c r="CY665" s="346">
        <f>AX665+CX665</f>
        <v>0</v>
      </c>
      <c r="CZ665" s="346">
        <f>AY665+CY665</f>
        <v>0</v>
      </c>
      <c r="DA665" s="50"/>
      <c r="DB665" s="94"/>
      <c r="DC665" s="95" t="s">
        <v>83</v>
      </c>
      <c r="DD665" s="96"/>
      <c r="DE665" s="316" t="s">
        <v>22</v>
      </c>
      <c r="DF665" s="257"/>
      <c r="DG665" s="50"/>
    </row>
    <row r="666" spans="1:111" s="14" customFormat="1" ht="15" customHeight="1">
      <c r="A666" s="50"/>
      <c r="B666" s="94"/>
      <c r="C666" s="95"/>
      <c r="D666" s="96"/>
      <c r="E666" s="316" t="s">
        <v>140</v>
      </c>
      <c r="F666" s="69"/>
      <c r="G666" s="86"/>
      <c r="H666" s="81"/>
      <c r="I666" s="86"/>
      <c r="J666" s="81"/>
      <c r="K666" s="86"/>
      <c r="L666" s="81"/>
      <c r="M666" s="77"/>
      <c r="N666" s="66"/>
      <c r="O666" s="74"/>
      <c r="P666" s="66"/>
      <c r="Q666" s="74"/>
      <c r="R666" s="50"/>
      <c r="S666" s="94"/>
      <c r="T666" s="95"/>
      <c r="U666" s="96"/>
      <c r="V666" s="316" t="s">
        <v>140</v>
      </c>
      <c r="W666" s="69"/>
      <c r="X666" s="86"/>
      <c r="Y666" s="81"/>
      <c r="Z666" s="86"/>
      <c r="AA666" s="81"/>
      <c r="AB666" s="86"/>
      <c r="AC666" s="81"/>
      <c r="AD666" s="77"/>
      <c r="AE666" s="66"/>
      <c r="AF666" s="74"/>
      <c r="AG666" s="66"/>
      <c r="AH666" s="74"/>
      <c r="AI666" s="50"/>
      <c r="AJ666" s="94"/>
      <c r="AK666" s="95"/>
      <c r="AL666" s="96"/>
      <c r="AM666" s="316" t="s">
        <v>140</v>
      </c>
      <c r="AN666" s="257"/>
      <c r="AO666" s="343"/>
      <c r="AP666" s="343"/>
      <c r="AQ666" s="343"/>
      <c r="AR666" s="343"/>
      <c r="AS666" s="343"/>
      <c r="AT666" s="343"/>
      <c r="AU666" s="257"/>
      <c r="AV666" s="346"/>
      <c r="AW666" s="346"/>
      <c r="AX666" s="346"/>
      <c r="AY666" s="346"/>
      <c r="AZ666" s="50"/>
      <c r="BA666" s="268"/>
      <c r="BB666" s="48"/>
      <c r="BC666" s="94"/>
      <c r="BD666" s="95"/>
      <c r="BE666" s="96"/>
      <c r="BF666" s="316" t="s">
        <v>140</v>
      </c>
      <c r="BG666" s="257">
        <f t="shared" si="2308"/>
        <v>0</v>
      </c>
      <c r="BH666" s="343">
        <f>G666+BG666</f>
        <v>0</v>
      </c>
      <c r="BI666" s="343">
        <f>H666+BH666</f>
        <v>0</v>
      </c>
      <c r="BJ666" s="343">
        <f>I666+BI666</f>
        <v>0</v>
      </c>
      <c r="BK666" s="343">
        <f>J666+BJ666</f>
        <v>0</v>
      </c>
      <c r="BL666" s="343">
        <f>K666+BK666</f>
        <v>0</v>
      </c>
      <c r="BM666" s="343">
        <f>L666+BL666</f>
        <v>0</v>
      </c>
      <c r="BN666" s="257">
        <f>M666+BM666</f>
        <v>0</v>
      </c>
      <c r="BO666" s="346">
        <f>N666+BN666</f>
        <v>0</v>
      </c>
      <c r="BP666" s="346">
        <f>O666+BO666</f>
        <v>0</v>
      </c>
      <c r="BQ666" s="346">
        <f>P666+BP666</f>
        <v>0</v>
      </c>
      <c r="BR666" s="346">
        <f>Q666+BQ666</f>
        <v>0</v>
      </c>
      <c r="BS666" s="50"/>
      <c r="BT666" s="94"/>
      <c r="BU666" s="95"/>
      <c r="BV666" s="96"/>
      <c r="BW666" s="316" t="s">
        <v>140</v>
      </c>
      <c r="BX666" s="257">
        <f t="shared" si="2309"/>
        <v>0</v>
      </c>
      <c r="BY666" s="343">
        <f>X666+BX666</f>
        <v>0</v>
      </c>
      <c r="BZ666" s="343">
        <f>Y666+BY666</f>
        <v>0</v>
      </c>
      <c r="CA666" s="343">
        <f>Z666+BZ666</f>
        <v>0</v>
      </c>
      <c r="CB666" s="343">
        <f>AA666+CA666</f>
        <v>0</v>
      </c>
      <c r="CC666" s="343">
        <f>AB666+CB666</f>
        <v>0</v>
      </c>
      <c r="CD666" s="343">
        <f>AC666+CC666</f>
        <v>0</v>
      </c>
      <c r="CE666" s="257">
        <f>AD666+CD666</f>
        <v>0</v>
      </c>
      <c r="CF666" s="346">
        <f>AE666+CE666</f>
        <v>0</v>
      </c>
      <c r="CG666" s="346">
        <f>AF666+CF666</f>
        <v>0</v>
      </c>
      <c r="CH666" s="346">
        <f>AG666+CG666</f>
        <v>0</v>
      </c>
      <c r="CI666" s="346">
        <f>AH666+CH666</f>
        <v>0</v>
      </c>
      <c r="CJ666" s="50"/>
      <c r="CK666" s="94"/>
      <c r="CL666" s="95"/>
      <c r="CM666" s="96"/>
      <c r="CN666" s="316" t="s">
        <v>140</v>
      </c>
      <c r="CO666" s="257">
        <f t="shared" si="2310"/>
        <v>0</v>
      </c>
      <c r="CP666" s="343">
        <f>AO666+CO666</f>
        <v>0</v>
      </c>
      <c r="CQ666" s="343">
        <f>AP666+CP666</f>
        <v>0</v>
      </c>
      <c r="CR666" s="343">
        <f>AQ666+CQ666</f>
        <v>0</v>
      </c>
      <c r="CS666" s="343">
        <f>AR666+CR666</f>
        <v>0</v>
      </c>
      <c r="CT666" s="343">
        <f>AS666+CS666</f>
        <v>0</v>
      </c>
      <c r="CU666" s="343">
        <f>AT666+CT666</f>
        <v>0</v>
      </c>
      <c r="CV666" s="257">
        <f>AU666+CU666</f>
        <v>0</v>
      </c>
      <c r="CW666" s="346">
        <f>AV666+CV666</f>
        <v>0</v>
      </c>
      <c r="CX666" s="346">
        <f>AW666+CW666</f>
        <v>0</v>
      </c>
      <c r="CY666" s="346">
        <f>AX666+CX666</f>
        <v>0</v>
      </c>
      <c r="CZ666" s="346">
        <f>AY666+CY666</f>
        <v>0</v>
      </c>
      <c r="DA666" s="50"/>
      <c r="DB666" s="94"/>
      <c r="DC666" s="95"/>
      <c r="DD666" s="96"/>
      <c r="DE666" s="316" t="s">
        <v>140</v>
      </c>
      <c r="DF666" s="257"/>
      <c r="DG666" s="50"/>
    </row>
    <row r="667" spans="1:111" s="14" customFormat="1" ht="15" customHeight="1">
      <c r="A667" s="50"/>
      <c r="B667" s="94"/>
      <c r="C667" s="95"/>
      <c r="D667" s="96"/>
      <c r="E667" s="316" t="s">
        <v>249</v>
      </c>
      <c r="F667" s="69">
        <f t="shared" si="2283"/>
        <v>0</v>
      </c>
      <c r="G667" s="86">
        <f t="shared" si="2283"/>
        <v>0</v>
      </c>
      <c r="H667" s="81">
        <f t="shared" si="2283"/>
        <v>0</v>
      </c>
      <c r="I667" s="86">
        <f t="shared" si="2283"/>
        <v>0</v>
      </c>
      <c r="J667" s="81">
        <f t="shared" si="2283"/>
        <v>0</v>
      </c>
      <c r="K667" s="86">
        <f t="shared" si="2283"/>
        <v>0</v>
      </c>
      <c r="L667" s="81">
        <f t="shared" si="2283"/>
        <v>0</v>
      </c>
      <c r="M667" s="77">
        <f t="shared" si="2283"/>
        <v>0</v>
      </c>
      <c r="N667" s="66">
        <f t="shared" si="2283"/>
        <v>0</v>
      </c>
      <c r="O667" s="74">
        <f t="shared" si="2283"/>
        <v>0</v>
      </c>
      <c r="P667" s="66">
        <f t="shared" si="2283"/>
        <v>0</v>
      </c>
      <c r="Q667" s="74">
        <f t="shared" si="2283"/>
        <v>0</v>
      </c>
      <c r="R667" s="50"/>
      <c r="S667" s="94"/>
      <c r="T667" s="95"/>
      <c r="U667" s="96"/>
      <c r="V667" s="316" t="s">
        <v>249</v>
      </c>
      <c r="W667" s="69">
        <f t="shared" ref="W667:AH667" si="2311">IF(W665=0,0,W666/W665)</f>
        <v>0</v>
      </c>
      <c r="X667" s="86">
        <f t="shared" si="2311"/>
        <v>0</v>
      </c>
      <c r="Y667" s="81">
        <f t="shared" si="2311"/>
        <v>0</v>
      </c>
      <c r="Z667" s="86">
        <f t="shared" si="2311"/>
        <v>0</v>
      </c>
      <c r="AA667" s="81">
        <f t="shared" si="2311"/>
        <v>0</v>
      </c>
      <c r="AB667" s="86">
        <f t="shared" si="2311"/>
        <v>0</v>
      </c>
      <c r="AC667" s="81">
        <f t="shared" si="2311"/>
        <v>0</v>
      </c>
      <c r="AD667" s="77">
        <f t="shared" si="2311"/>
        <v>0</v>
      </c>
      <c r="AE667" s="66">
        <f t="shared" si="2311"/>
        <v>0</v>
      </c>
      <c r="AF667" s="74">
        <f t="shared" si="2311"/>
        <v>0</v>
      </c>
      <c r="AG667" s="66">
        <f t="shared" si="2311"/>
        <v>0</v>
      </c>
      <c r="AH667" s="74">
        <f t="shared" si="2311"/>
        <v>0</v>
      </c>
      <c r="AI667" s="50"/>
      <c r="AJ667" s="94"/>
      <c r="AK667" s="95"/>
      <c r="AL667" s="96"/>
      <c r="AM667" s="316" t="s">
        <v>249</v>
      </c>
      <c r="AN667" s="257">
        <f t="shared" ref="AN667:AY667" si="2312">IF(AN665=0,0,AN666/AN665)</f>
        <v>0</v>
      </c>
      <c r="AO667" s="343">
        <f t="shared" si="2312"/>
        <v>0</v>
      </c>
      <c r="AP667" s="343">
        <f t="shared" si="2312"/>
        <v>0</v>
      </c>
      <c r="AQ667" s="343">
        <f t="shared" si="2312"/>
        <v>0</v>
      </c>
      <c r="AR667" s="343">
        <f t="shared" si="2312"/>
        <v>0</v>
      </c>
      <c r="AS667" s="343">
        <f t="shared" si="2312"/>
        <v>0</v>
      </c>
      <c r="AT667" s="343">
        <f t="shared" si="2312"/>
        <v>0</v>
      </c>
      <c r="AU667" s="257">
        <f t="shared" si="2312"/>
        <v>0</v>
      </c>
      <c r="AV667" s="346">
        <f t="shared" si="2312"/>
        <v>0</v>
      </c>
      <c r="AW667" s="346">
        <f t="shared" si="2312"/>
        <v>0</v>
      </c>
      <c r="AX667" s="346">
        <f t="shared" si="2312"/>
        <v>0</v>
      </c>
      <c r="AY667" s="346">
        <f t="shared" si="2312"/>
        <v>0</v>
      </c>
      <c r="AZ667" s="50"/>
      <c r="BA667" s="268"/>
      <c r="BB667" s="48"/>
      <c r="BC667" s="94"/>
      <c r="BD667" s="95"/>
      <c r="BE667" s="96"/>
      <c r="BF667" s="316" t="s">
        <v>249</v>
      </c>
      <c r="BG667" s="257">
        <f t="shared" ref="BG667:BR667" si="2313">IF(BG665=0,0,BG666/BG665)</f>
        <v>0</v>
      </c>
      <c r="BH667" s="343">
        <f t="shared" si="2313"/>
        <v>0</v>
      </c>
      <c r="BI667" s="343">
        <f t="shared" si="2313"/>
        <v>0</v>
      </c>
      <c r="BJ667" s="343">
        <f t="shared" si="2313"/>
        <v>0</v>
      </c>
      <c r="BK667" s="343">
        <f t="shared" si="2313"/>
        <v>0</v>
      </c>
      <c r="BL667" s="343">
        <f t="shared" si="2313"/>
        <v>0</v>
      </c>
      <c r="BM667" s="343">
        <f t="shared" si="2313"/>
        <v>0</v>
      </c>
      <c r="BN667" s="257">
        <f t="shared" si="2313"/>
        <v>0</v>
      </c>
      <c r="BO667" s="346">
        <f t="shared" si="2313"/>
        <v>0</v>
      </c>
      <c r="BP667" s="346">
        <f t="shared" si="2313"/>
        <v>0</v>
      </c>
      <c r="BQ667" s="346">
        <f t="shared" si="2313"/>
        <v>0</v>
      </c>
      <c r="BR667" s="346">
        <f t="shared" si="2313"/>
        <v>0</v>
      </c>
      <c r="BS667" s="50"/>
      <c r="BT667" s="94"/>
      <c r="BU667" s="95"/>
      <c r="BV667" s="96"/>
      <c r="BW667" s="316" t="s">
        <v>249</v>
      </c>
      <c r="BX667" s="257">
        <f t="shared" ref="BX667:CI667" si="2314">IF(BX665=0,0,BX666/BX665)</f>
        <v>0</v>
      </c>
      <c r="BY667" s="343">
        <f t="shared" si="2314"/>
        <v>0</v>
      </c>
      <c r="BZ667" s="343">
        <f t="shared" si="2314"/>
        <v>0</v>
      </c>
      <c r="CA667" s="343">
        <f t="shared" si="2314"/>
        <v>0</v>
      </c>
      <c r="CB667" s="343">
        <f t="shared" si="2314"/>
        <v>0</v>
      </c>
      <c r="CC667" s="343">
        <f t="shared" si="2314"/>
        <v>0</v>
      </c>
      <c r="CD667" s="343">
        <f t="shared" si="2314"/>
        <v>0</v>
      </c>
      <c r="CE667" s="257">
        <f t="shared" si="2314"/>
        <v>0</v>
      </c>
      <c r="CF667" s="346">
        <f t="shared" si="2314"/>
        <v>0</v>
      </c>
      <c r="CG667" s="346">
        <f t="shared" si="2314"/>
        <v>0</v>
      </c>
      <c r="CH667" s="346">
        <f t="shared" si="2314"/>
        <v>0</v>
      </c>
      <c r="CI667" s="346">
        <f t="shared" si="2314"/>
        <v>0</v>
      </c>
      <c r="CJ667" s="50"/>
      <c r="CK667" s="94"/>
      <c r="CL667" s="95"/>
      <c r="CM667" s="96"/>
      <c r="CN667" s="316" t="s">
        <v>249</v>
      </c>
      <c r="CO667" s="257">
        <f t="shared" ref="CO667:CZ667" si="2315">IF(CO665=0,0,CO666/CO665)</f>
        <v>0</v>
      </c>
      <c r="CP667" s="343">
        <f t="shared" si="2315"/>
        <v>0</v>
      </c>
      <c r="CQ667" s="343">
        <f t="shared" si="2315"/>
        <v>0</v>
      </c>
      <c r="CR667" s="343">
        <f t="shared" si="2315"/>
        <v>0</v>
      </c>
      <c r="CS667" s="343">
        <f t="shared" si="2315"/>
        <v>0</v>
      </c>
      <c r="CT667" s="343">
        <f t="shared" si="2315"/>
        <v>0</v>
      </c>
      <c r="CU667" s="343">
        <f t="shared" si="2315"/>
        <v>0</v>
      </c>
      <c r="CV667" s="257">
        <f t="shared" si="2315"/>
        <v>0</v>
      </c>
      <c r="CW667" s="346">
        <f t="shared" si="2315"/>
        <v>0</v>
      </c>
      <c r="CX667" s="346">
        <f t="shared" si="2315"/>
        <v>0</v>
      </c>
      <c r="CY667" s="346">
        <f t="shared" si="2315"/>
        <v>0</v>
      </c>
      <c r="CZ667" s="346">
        <f t="shared" si="2315"/>
        <v>0</v>
      </c>
      <c r="DA667" s="50"/>
      <c r="DB667" s="94"/>
      <c r="DC667" s="95"/>
      <c r="DD667" s="96"/>
      <c r="DE667" s="316" t="s">
        <v>249</v>
      </c>
      <c r="DF667" s="257">
        <f t="shared" ref="DF667" si="2316">IF(DF665=0,0,DF666/DF665)</f>
        <v>0</v>
      </c>
      <c r="DG667" s="50"/>
    </row>
    <row r="668" spans="1:111" s="14" customFormat="1" ht="15" customHeight="1">
      <c r="A668" s="50"/>
      <c r="B668" s="94"/>
      <c r="C668" s="95" t="s">
        <v>84</v>
      </c>
      <c r="D668" s="96"/>
      <c r="E668" s="316" t="s">
        <v>22</v>
      </c>
      <c r="F668" s="69"/>
      <c r="G668" s="77"/>
      <c r="H668" s="69"/>
      <c r="I668" s="77"/>
      <c r="J668" s="69"/>
      <c r="K668" s="77"/>
      <c r="L668" s="69"/>
      <c r="M668" s="77"/>
      <c r="N668" s="67"/>
      <c r="O668" s="75"/>
      <c r="P668" s="67"/>
      <c r="Q668" s="75"/>
      <c r="R668" s="50"/>
      <c r="S668" s="94"/>
      <c r="T668" s="95" t="s">
        <v>84</v>
      </c>
      <c r="U668" s="96"/>
      <c r="V668" s="316" t="s">
        <v>22</v>
      </c>
      <c r="W668" s="69"/>
      <c r="X668" s="77"/>
      <c r="Y668" s="69"/>
      <c r="Z668" s="77"/>
      <c r="AA668" s="69"/>
      <c r="AB668" s="77"/>
      <c r="AC668" s="69"/>
      <c r="AD668" s="77"/>
      <c r="AE668" s="67"/>
      <c r="AF668" s="75"/>
      <c r="AG668" s="67"/>
      <c r="AH668" s="75"/>
      <c r="AI668" s="50"/>
      <c r="AJ668" s="94"/>
      <c r="AK668" s="95" t="s">
        <v>84</v>
      </c>
      <c r="AL668" s="96"/>
      <c r="AM668" s="316" t="s">
        <v>22</v>
      </c>
      <c r="AN668" s="257"/>
      <c r="AO668" s="257"/>
      <c r="AP668" s="257"/>
      <c r="AQ668" s="257"/>
      <c r="AR668" s="257"/>
      <c r="AS668" s="257"/>
      <c r="AT668" s="257"/>
      <c r="AU668" s="257"/>
      <c r="AV668" s="258"/>
      <c r="AW668" s="258"/>
      <c r="AX668" s="258"/>
      <c r="AY668" s="258"/>
      <c r="AZ668" s="50"/>
      <c r="BA668" s="268"/>
      <c r="BB668" s="48"/>
      <c r="BC668" s="94"/>
      <c r="BD668" s="95" t="s">
        <v>84</v>
      </c>
      <c r="BE668" s="96"/>
      <c r="BF668" s="316" t="s">
        <v>22</v>
      </c>
      <c r="BG668" s="257">
        <f t="shared" ref="BG668:BG669" si="2317">F668</f>
        <v>0</v>
      </c>
      <c r="BH668" s="257">
        <f>G668+BG668</f>
        <v>0</v>
      </c>
      <c r="BI668" s="257">
        <f>H668+BH668</f>
        <v>0</v>
      </c>
      <c r="BJ668" s="257">
        <f>I668+BI668</f>
        <v>0</v>
      </c>
      <c r="BK668" s="257">
        <f>J668+BJ668</f>
        <v>0</v>
      </c>
      <c r="BL668" s="257">
        <f>K668+BK668</f>
        <v>0</v>
      </c>
      <c r="BM668" s="257">
        <f>L668+BL668</f>
        <v>0</v>
      </c>
      <c r="BN668" s="257">
        <f>M668+BM668</f>
        <v>0</v>
      </c>
      <c r="BO668" s="258">
        <f>N668+BN668</f>
        <v>0</v>
      </c>
      <c r="BP668" s="258">
        <f>O668+BO668</f>
        <v>0</v>
      </c>
      <c r="BQ668" s="258">
        <f>P668+BP668</f>
        <v>0</v>
      </c>
      <c r="BR668" s="258">
        <f>Q668+BQ668</f>
        <v>0</v>
      </c>
      <c r="BS668" s="50"/>
      <c r="BT668" s="94"/>
      <c r="BU668" s="95" t="s">
        <v>84</v>
      </c>
      <c r="BV668" s="96"/>
      <c r="BW668" s="316" t="s">
        <v>22</v>
      </c>
      <c r="BX668" s="257">
        <f t="shared" ref="BX668:BX669" si="2318">W668</f>
        <v>0</v>
      </c>
      <c r="BY668" s="257">
        <f>X668+BX668</f>
        <v>0</v>
      </c>
      <c r="BZ668" s="257">
        <f>Y668+BY668</f>
        <v>0</v>
      </c>
      <c r="CA668" s="257">
        <f>Z668+BZ668</f>
        <v>0</v>
      </c>
      <c r="CB668" s="257">
        <f>AA668+CA668</f>
        <v>0</v>
      </c>
      <c r="CC668" s="257">
        <f>AB668+CB668</f>
        <v>0</v>
      </c>
      <c r="CD668" s="257">
        <f>AC668+CC668</f>
        <v>0</v>
      </c>
      <c r="CE668" s="257">
        <f>AD668+CD668</f>
        <v>0</v>
      </c>
      <c r="CF668" s="258">
        <f>AE668+CE668</f>
        <v>0</v>
      </c>
      <c r="CG668" s="258">
        <f>AF668+CF668</f>
        <v>0</v>
      </c>
      <c r="CH668" s="258">
        <f>AG668+CG668</f>
        <v>0</v>
      </c>
      <c r="CI668" s="258">
        <f>AH668+CH668</f>
        <v>0</v>
      </c>
      <c r="CJ668" s="50"/>
      <c r="CK668" s="94"/>
      <c r="CL668" s="95" t="s">
        <v>84</v>
      </c>
      <c r="CM668" s="96"/>
      <c r="CN668" s="316" t="s">
        <v>22</v>
      </c>
      <c r="CO668" s="257">
        <f t="shared" ref="CO668:CO669" si="2319">AN668</f>
        <v>0</v>
      </c>
      <c r="CP668" s="257">
        <f>AO668+CO668</f>
        <v>0</v>
      </c>
      <c r="CQ668" s="257">
        <f>AP668+CP668</f>
        <v>0</v>
      </c>
      <c r="CR668" s="257">
        <f>AQ668+CQ668</f>
        <v>0</v>
      </c>
      <c r="CS668" s="257">
        <f>AR668+CR668</f>
        <v>0</v>
      </c>
      <c r="CT668" s="257">
        <f>AS668+CS668</f>
        <v>0</v>
      </c>
      <c r="CU668" s="257">
        <f>AT668+CT668</f>
        <v>0</v>
      </c>
      <c r="CV668" s="257">
        <f>AU668+CU668</f>
        <v>0</v>
      </c>
      <c r="CW668" s="258">
        <f>AV668+CV668</f>
        <v>0</v>
      </c>
      <c r="CX668" s="258">
        <f>AW668+CW668</f>
        <v>0</v>
      </c>
      <c r="CY668" s="258">
        <f>AX668+CX668</f>
        <v>0</v>
      </c>
      <c r="CZ668" s="258">
        <f>AY668+CY668</f>
        <v>0</v>
      </c>
      <c r="DA668" s="50"/>
      <c r="DB668" s="94"/>
      <c r="DC668" s="95" t="s">
        <v>84</v>
      </c>
      <c r="DD668" s="96"/>
      <c r="DE668" s="316" t="s">
        <v>22</v>
      </c>
      <c r="DF668" s="257"/>
      <c r="DG668" s="50"/>
    </row>
    <row r="669" spans="1:111" s="14" customFormat="1" ht="15" customHeight="1">
      <c r="A669" s="50"/>
      <c r="B669" s="94"/>
      <c r="C669" s="95"/>
      <c r="D669" s="96"/>
      <c r="E669" s="316" t="s">
        <v>140</v>
      </c>
      <c r="F669" s="69"/>
      <c r="G669" s="77"/>
      <c r="H669" s="69"/>
      <c r="I669" s="77"/>
      <c r="J669" s="69"/>
      <c r="K669" s="77"/>
      <c r="L669" s="69"/>
      <c r="M669" s="77"/>
      <c r="N669" s="67"/>
      <c r="O669" s="75"/>
      <c r="P669" s="67"/>
      <c r="Q669" s="75"/>
      <c r="R669" s="50"/>
      <c r="S669" s="94"/>
      <c r="T669" s="95"/>
      <c r="U669" s="96"/>
      <c r="V669" s="316" t="s">
        <v>140</v>
      </c>
      <c r="W669" s="69"/>
      <c r="X669" s="77"/>
      <c r="Y669" s="69"/>
      <c r="Z669" s="77"/>
      <c r="AA669" s="69"/>
      <c r="AB669" s="77"/>
      <c r="AC669" s="69"/>
      <c r="AD669" s="77"/>
      <c r="AE669" s="67"/>
      <c r="AF669" s="75"/>
      <c r="AG669" s="67"/>
      <c r="AH669" s="75"/>
      <c r="AI669" s="50"/>
      <c r="AJ669" s="94"/>
      <c r="AK669" s="95"/>
      <c r="AL669" s="96"/>
      <c r="AM669" s="316" t="s">
        <v>140</v>
      </c>
      <c r="AN669" s="257"/>
      <c r="AO669" s="257"/>
      <c r="AP669" s="257"/>
      <c r="AQ669" s="257"/>
      <c r="AR669" s="257"/>
      <c r="AS669" s="257"/>
      <c r="AT669" s="257"/>
      <c r="AU669" s="257"/>
      <c r="AV669" s="258"/>
      <c r="AW669" s="258"/>
      <c r="AX669" s="258"/>
      <c r="AY669" s="258"/>
      <c r="AZ669" s="50"/>
      <c r="BA669" s="268"/>
      <c r="BB669" s="48"/>
      <c r="BC669" s="94"/>
      <c r="BD669" s="95"/>
      <c r="BE669" s="96"/>
      <c r="BF669" s="316" t="s">
        <v>140</v>
      </c>
      <c r="BG669" s="257">
        <f t="shared" si="2317"/>
        <v>0</v>
      </c>
      <c r="BH669" s="257">
        <f>G669+BG669</f>
        <v>0</v>
      </c>
      <c r="BI669" s="257">
        <f>H669+BH669</f>
        <v>0</v>
      </c>
      <c r="BJ669" s="257">
        <f>I669+BI669</f>
        <v>0</v>
      </c>
      <c r="BK669" s="257">
        <f>J669+BJ669</f>
        <v>0</v>
      </c>
      <c r="BL669" s="257">
        <f>K669+BK669</f>
        <v>0</v>
      </c>
      <c r="BM669" s="257">
        <f>L669+BL669</f>
        <v>0</v>
      </c>
      <c r="BN669" s="257">
        <f>M669+BM669</f>
        <v>0</v>
      </c>
      <c r="BO669" s="258">
        <f>N669+BN669</f>
        <v>0</v>
      </c>
      <c r="BP669" s="258">
        <f>O669+BO669</f>
        <v>0</v>
      </c>
      <c r="BQ669" s="258">
        <f>P669+BP669</f>
        <v>0</v>
      </c>
      <c r="BR669" s="258">
        <f>Q669+BQ669</f>
        <v>0</v>
      </c>
      <c r="BS669" s="50"/>
      <c r="BT669" s="94"/>
      <c r="BU669" s="95"/>
      <c r="BV669" s="96"/>
      <c r="BW669" s="316" t="s">
        <v>140</v>
      </c>
      <c r="BX669" s="257">
        <f t="shared" si="2318"/>
        <v>0</v>
      </c>
      <c r="BY669" s="257">
        <f>X669+BX669</f>
        <v>0</v>
      </c>
      <c r="BZ669" s="257">
        <f>Y669+BY669</f>
        <v>0</v>
      </c>
      <c r="CA669" s="257">
        <f>Z669+BZ669</f>
        <v>0</v>
      </c>
      <c r="CB669" s="257">
        <f>AA669+CA669</f>
        <v>0</v>
      </c>
      <c r="CC669" s="257">
        <f>AB669+CB669</f>
        <v>0</v>
      </c>
      <c r="CD669" s="257">
        <f>AC669+CC669</f>
        <v>0</v>
      </c>
      <c r="CE669" s="257">
        <f>AD669+CD669</f>
        <v>0</v>
      </c>
      <c r="CF669" s="258">
        <f>AE669+CE669</f>
        <v>0</v>
      </c>
      <c r="CG669" s="258">
        <f>AF669+CF669</f>
        <v>0</v>
      </c>
      <c r="CH669" s="258">
        <f>AG669+CG669</f>
        <v>0</v>
      </c>
      <c r="CI669" s="258">
        <f>AH669+CH669</f>
        <v>0</v>
      </c>
      <c r="CJ669" s="50"/>
      <c r="CK669" s="94"/>
      <c r="CL669" s="95"/>
      <c r="CM669" s="96"/>
      <c r="CN669" s="316" t="s">
        <v>140</v>
      </c>
      <c r="CO669" s="257">
        <f t="shared" si="2319"/>
        <v>0</v>
      </c>
      <c r="CP669" s="257">
        <f>AO669+CO669</f>
        <v>0</v>
      </c>
      <c r="CQ669" s="257">
        <f>AP669+CP669</f>
        <v>0</v>
      </c>
      <c r="CR669" s="257">
        <f>AQ669+CQ669</f>
        <v>0</v>
      </c>
      <c r="CS669" s="257">
        <f>AR669+CR669</f>
        <v>0</v>
      </c>
      <c r="CT669" s="257">
        <f>AS669+CS669</f>
        <v>0</v>
      </c>
      <c r="CU669" s="257">
        <f>AT669+CT669</f>
        <v>0</v>
      </c>
      <c r="CV669" s="257">
        <f>AU669+CU669</f>
        <v>0</v>
      </c>
      <c r="CW669" s="258">
        <f>AV669+CV669</f>
        <v>0</v>
      </c>
      <c r="CX669" s="258">
        <f>AW669+CW669</f>
        <v>0</v>
      </c>
      <c r="CY669" s="258">
        <f>AX669+CX669</f>
        <v>0</v>
      </c>
      <c r="CZ669" s="258">
        <f>AY669+CY669</f>
        <v>0</v>
      </c>
      <c r="DA669" s="50"/>
      <c r="DB669" s="94"/>
      <c r="DC669" s="95"/>
      <c r="DD669" s="96"/>
      <c r="DE669" s="316" t="s">
        <v>140</v>
      </c>
      <c r="DF669" s="257"/>
      <c r="DG669" s="50"/>
    </row>
    <row r="670" spans="1:111" s="14" customFormat="1" ht="15" customHeight="1">
      <c r="A670" s="50"/>
      <c r="B670" s="94"/>
      <c r="C670" s="95"/>
      <c r="D670" s="96"/>
      <c r="E670" s="316" t="s">
        <v>249</v>
      </c>
      <c r="F670" s="69">
        <f t="shared" ref="F670:Q685" si="2320">IF(F668=0,0,F669/F668)</f>
        <v>0</v>
      </c>
      <c r="G670" s="77">
        <f t="shared" si="2320"/>
        <v>0</v>
      </c>
      <c r="H670" s="69">
        <f t="shared" si="2320"/>
        <v>0</v>
      </c>
      <c r="I670" s="77">
        <f t="shared" si="2320"/>
        <v>0</v>
      </c>
      <c r="J670" s="69">
        <f t="shared" si="2320"/>
        <v>0</v>
      </c>
      <c r="K670" s="77">
        <f t="shared" si="2320"/>
        <v>0</v>
      </c>
      <c r="L670" s="69">
        <f t="shared" si="2320"/>
        <v>0</v>
      </c>
      <c r="M670" s="77">
        <f t="shared" si="2320"/>
        <v>0</v>
      </c>
      <c r="N670" s="67">
        <f t="shared" si="2320"/>
        <v>0</v>
      </c>
      <c r="O670" s="75">
        <f t="shared" si="2320"/>
        <v>0</v>
      </c>
      <c r="P670" s="67">
        <f t="shared" si="2320"/>
        <v>0</v>
      </c>
      <c r="Q670" s="75">
        <f t="shared" si="2320"/>
        <v>0</v>
      </c>
      <c r="R670" s="50"/>
      <c r="S670" s="94"/>
      <c r="T670" s="95"/>
      <c r="U670" s="96"/>
      <c r="V670" s="316" t="s">
        <v>249</v>
      </c>
      <c r="W670" s="69">
        <f t="shared" ref="W670:AH670" si="2321">IF(W668=0,0,W669/W668)</f>
        <v>0</v>
      </c>
      <c r="X670" s="77">
        <f t="shared" si="2321"/>
        <v>0</v>
      </c>
      <c r="Y670" s="69">
        <f t="shared" si="2321"/>
        <v>0</v>
      </c>
      <c r="Z670" s="77">
        <f t="shared" si="2321"/>
        <v>0</v>
      </c>
      <c r="AA670" s="69">
        <f t="shared" si="2321"/>
        <v>0</v>
      </c>
      <c r="AB670" s="77">
        <f t="shared" si="2321"/>
        <v>0</v>
      </c>
      <c r="AC670" s="69">
        <f t="shared" si="2321"/>
        <v>0</v>
      </c>
      <c r="AD670" s="77">
        <f t="shared" si="2321"/>
        <v>0</v>
      </c>
      <c r="AE670" s="67">
        <f t="shared" si="2321"/>
        <v>0</v>
      </c>
      <c r="AF670" s="75">
        <f t="shared" si="2321"/>
        <v>0</v>
      </c>
      <c r="AG670" s="67">
        <f t="shared" si="2321"/>
        <v>0</v>
      </c>
      <c r="AH670" s="75">
        <f t="shared" si="2321"/>
        <v>0</v>
      </c>
      <c r="AI670" s="50"/>
      <c r="AJ670" s="94"/>
      <c r="AK670" s="95"/>
      <c r="AL670" s="96"/>
      <c r="AM670" s="316" t="s">
        <v>249</v>
      </c>
      <c r="AN670" s="257">
        <f t="shared" ref="AN670:AY670" si="2322">IF(AN668=0,0,AN669/AN668)</f>
        <v>0</v>
      </c>
      <c r="AO670" s="257">
        <f t="shared" si="2322"/>
        <v>0</v>
      </c>
      <c r="AP670" s="257">
        <f t="shared" si="2322"/>
        <v>0</v>
      </c>
      <c r="AQ670" s="257">
        <f t="shared" si="2322"/>
        <v>0</v>
      </c>
      <c r="AR670" s="257">
        <f t="shared" si="2322"/>
        <v>0</v>
      </c>
      <c r="AS670" s="257">
        <f t="shared" si="2322"/>
        <v>0</v>
      </c>
      <c r="AT670" s="257">
        <f t="shared" si="2322"/>
        <v>0</v>
      </c>
      <c r="AU670" s="257">
        <f t="shared" si="2322"/>
        <v>0</v>
      </c>
      <c r="AV670" s="258">
        <f t="shared" si="2322"/>
        <v>0</v>
      </c>
      <c r="AW670" s="258">
        <f t="shared" si="2322"/>
        <v>0</v>
      </c>
      <c r="AX670" s="258">
        <f t="shared" si="2322"/>
        <v>0</v>
      </c>
      <c r="AY670" s="258">
        <f t="shared" si="2322"/>
        <v>0</v>
      </c>
      <c r="AZ670" s="50"/>
      <c r="BA670" s="268"/>
      <c r="BB670" s="48"/>
      <c r="BC670" s="94"/>
      <c r="BD670" s="95"/>
      <c r="BE670" s="96"/>
      <c r="BF670" s="316" t="s">
        <v>249</v>
      </c>
      <c r="BG670" s="257">
        <f t="shared" ref="BG670:BR670" si="2323">IF(BG668=0,0,BG669/BG668)</f>
        <v>0</v>
      </c>
      <c r="BH670" s="257">
        <f t="shared" si="2323"/>
        <v>0</v>
      </c>
      <c r="BI670" s="257">
        <f t="shared" si="2323"/>
        <v>0</v>
      </c>
      <c r="BJ670" s="257">
        <f t="shared" si="2323"/>
        <v>0</v>
      </c>
      <c r="BK670" s="257">
        <f t="shared" si="2323"/>
        <v>0</v>
      </c>
      <c r="BL670" s="257">
        <f t="shared" si="2323"/>
        <v>0</v>
      </c>
      <c r="BM670" s="257">
        <f t="shared" si="2323"/>
        <v>0</v>
      </c>
      <c r="BN670" s="257">
        <f t="shared" si="2323"/>
        <v>0</v>
      </c>
      <c r="BO670" s="258">
        <f t="shared" si="2323"/>
        <v>0</v>
      </c>
      <c r="BP670" s="258">
        <f t="shared" si="2323"/>
        <v>0</v>
      </c>
      <c r="BQ670" s="258">
        <f t="shared" si="2323"/>
        <v>0</v>
      </c>
      <c r="BR670" s="258">
        <f t="shared" si="2323"/>
        <v>0</v>
      </c>
      <c r="BS670" s="50"/>
      <c r="BT670" s="94"/>
      <c r="BU670" s="95"/>
      <c r="BV670" s="96"/>
      <c r="BW670" s="316" t="s">
        <v>249</v>
      </c>
      <c r="BX670" s="257">
        <f t="shared" ref="BX670:CI670" si="2324">IF(BX668=0,0,BX669/BX668)</f>
        <v>0</v>
      </c>
      <c r="BY670" s="257">
        <f t="shared" si="2324"/>
        <v>0</v>
      </c>
      <c r="BZ670" s="257">
        <f t="shared" si="2324"/>
        <v>0</v>
      </c>
      <c r="CA670" s="257">
        <f t="shared" si="2324"/>
        <v>0</v>
      </c>
      <c r="CB670" s="257">
        <f t="shared" si="2324"/>
        <v>0</v>
      </c>
      <c r="CC670" s="257">
        <f t="shared" si="2324"/>
        <v>0</v>
      </c>
      <c r="CD670" s="257">
        <f t="shared" si="2324"/>
        <v>0</v>
      </c>
      <c r="CE670" s="257">
        <f t="shared" si="2324"/>
        <v>0</v>
      </c>
      <c r="CF670" s="258">
        <f t="shared" si="2324"/>
        <v>0</v>
      </c>
      <c r="CG670" s="258">
        <f t="shared" si="2324"/>
        <v>0</v>
      </c>
      <c r="CH670" s="258">
        <f t="shared" si="2324"/>
        <v>0</v>
      </c>
      <c r="CI670" s="258">
        <f t="shared" si="2324"/>
        <v>0</v>
      </c>
      <c r="CJ670" s="50"/>
      <c r="CK670" s="94"/>
      <c r="CL670" s="95"/>
      <c r="CM670" s="96"/>
      <c r="CN670" s="316" t="s">
        <v>249</v>
      </c>
      <c r="CO670" s="257">
        <f t="shared" ref="CO670:CZ670" si="2325">IF(CO668=0,0,CO669/CO668)</f>
        <v>0</v>
      </c>
      <c r="CP670" s="257">
        <f t="shared" si="2325"/>
        <v>0</v>
      </c>
      <c r="CQ670" s="257">
        <f t="shared" si="2325"/>
        <v>0</v>
      </c>
      <c r="CR670" s="257">
        <f t="shared" si="2325"/>
        <v>0</v>
      </c>
      <c r="CS670" s="257">
        <f t="shared" si="2325"/>
        <v>0</v>
      </c>
      <c r="CT670" s="257">
        <f t="shared" si="2325"/>
        <v>0</v>
      </c>
      <c r="CU670" s="257">
        <f t="shared" si="2325"/>
        <v>0</v>
      </c>
      <c r="CV670" s="257">
        <f t="shared" si="2325"/>
        <v>0</v>
      </c>
      <c r="CW670" s="258">
        <f t="shared" si="2325"/>
        <v>0</v>
      </c>
      <c r="CX670" s="258">
        <f t="shared" si="2325"/>
        <v>0</v>
      </c>
      <c r="CY670" s="258">
        <f t="shared" si="2325"/>
        <v>0</v>
      </c>
      <c r="CZ670" s="258">
        <f t="shared" si="2325"/>
        <v>0</v>
      </c>
      <c r="DA670" s="50"/>
      <c r="DB670" s="94"/>
      <c r="DC670" s="95"/>
      <c r="DD670" s="96"/>
      <c r="DE670" s="316" t="s">
        <v>249</v>
      </c>
      <c r="DF670" s="257">
        <f t="shared" ref="DF670" si="2326">IF(DF668=0,0,DF669/DF668)</f>
        <v>0</v>
      </c>
      <c r="DG670" s="50"/>
    </row>
    <row r="671" spans="1:111" s="14" customFormat="1" ht="15" customHeight="1">
      <c r="A671" s="50"/>
      <c r="B671" s="94"/>
      <c r="C671" s="95" t="s">
        <v>85</v>
      </c>
      <c r="D671" s="96"/>
      <c r="E671" s="316" t="s">
        <v>22</v>
      </c>
      <c r="F671" s="69"/>
      <c r="G671" s="86"/>
      <c r="H671" s="81"/>
      <c r="I671" s="86"/>
      <c r="J671" s="81"/>
      <c r="K671" s="86"/>
      <c r="L671" s="81"/>
      <c r="M671" s="77"/>
      <c r="N671" s="66"/>
      <c r="O671" s="74"/>
      <c r="P671" s="66"/>
      <c r="Q671" s="74"/>
      <c r="R671" s="50"/>
      <c r="S671" s="94"/>
      <c r="T671" s="95" t="s">
        <v>85</v>
      </c>
      <c r="U671" s="96"/>
      <c r="V671" s="316" t="s">
        <v>22</v>
      </c>
      <c r="W671" s="69"/>
      <c r="X671" s="86"/>
      <c r="Y671" s="81"/>
      <c r="Z671" s="86"/>
      <c r="AA671" s="81"/>
      <c r="AB671" s="86"/>
      <c r="AC671" s="81"/>
      <c r="AD671" s="77"/>
      <c r="AE671" s="66"/>
      <c r="AF671" s="74"/>
      <c r="AG671" s="66"/>
      <c r="AH671" s="74"/>
      <c r="AI671" s="50"/>
      <c r="AJ671" s="94"/>
      <c r="AK671" s="95" t="s">
        <v>85</v>
      </c>
      <c r="AL671" s="96"/>
      <c r="AM671" s="316" t="s">
        <v>22</v>
      </c>
      <c r="AN671" s="257"/>
      <c r="AO671" s="343"/>
      <c r="AP671" s="343"/>
      <c r="AQ671" s="343"/>
      <c r="AR671" s="343"/>
      <c r="AS671" s="343"/>
      <c r="AT671" s="343"/>
      <c r="AU671" s="257"/>
      <c r="AV671" s="346"/>
      <c r="AW671" s="346"/>
      <c r="AX671" s="346"/>
      <c r="AY671" s="346"/>
      <c r="AZ671" s="50"/>
      <c r="BA671" s="268"/>
      <c r="BB671" s="48"/>
      <c r="BC671" s="94"/>
      <c r="BD671" s="95" t="s">
        <v>85</v>
      </c>
      <c r="BE671" s="96"/>
      <c r="BF671" s="316" t="s">
        <v>22</v>
      </c>
      <c r="BG671" s="257">
        <f t="shared" ref="BG671:BG672" si="2327">F671</f>
        <v>0</v>
      </c>
      <c r="BH671" s="343">
        <f>G671+BG671</f>
        <v>0</v>
      </c>
      <c r="BI671" s="343">
        <f>H671+BH671</f>
        <v>0</v>
      </c>
      <c r="BJ671" s="343">
        <f>I671+BI671</f>
        <v>0</v>
      </c>
      <c r="BK671" s="343">
        <f>J671+BJ671</f>
        <v>0</v>
      </c>
      <c r="BL671" s="343">
        <f>K671+BK671</f>
        <v>0</v>
      </c>
      <c r="BM671" s="343">
        <f>L671+BL671</f>
        <v>0</v>
      </c>
      <c r="BN671" s="257">
        <f>M671+BM671</f>
        <v>0</v>
      </c>
      <c r="BO671" s="346">
        <f>N671+BN671</f>
        <v>0</v>
      </c>
      <c r="BP671" s="346">
        <f>O671+BO671</f>
        <v>0</v>
      </c>
      <c r="BQ671" s="346">
        <f>P671+BP671</f>
        <v>0</v>
      </c>
      <c r="BR671" s="346">
        <f>Q671+BQ671</f>
        <v>0</v>
      </c>
      <c r="BS671" s="50"/>
      <c r="BT671" s="94"/>
      <c r="BU671" s="95" t="s">
        <v>85</v>
      </c>
      <c r="BV671" s="96"/>
      <c r="BW671" s="316" t="s">
        <v>22</v>
      </c>
      <c r="BX671" s="257">
        <f t="shared" ref="BX671:BX672" si="2328">W671</f>
        <v>0</v>
      </c>
      <c r="BY671" s="343">
        <f>X671+BX671</f>
        <v>0</v>
      </c>
      <c r="BZ671" s="343">
        <f>Y671+BY671</f>
        <v>0</v>
      </c>
      <c r="CA671" s="343">
        <f>Z671+BZ671</f>
        <v>0</v>
      </c>
      <c r="CB671" s="343">
        <f>AA671+CA671</f>
        <v>0</v>
      </c>
      <c r="CC671" s="343">
        <f>AB671+CB671</f>
        <v>0</v>
      </c>
      <c r="CD671" s="343">
        <f>AC671+CC671</f>
        <v>0</v>
      </c>
      <c r="CE671" s="257">
        <f>AD671+CD671</f>
        <v>0</v>
      </c>
      <c r="CF671" s="346">
        <f>AE671+CE671</f>
        <v>0</v>
      </c>
      <c r="CG671" s="346">
        <f>AF671+CF671</f>
        <v>0</v>
      </c>
      <c r="CH671" s="346">
        <f>AG671+CG671</f>
        <v>0</v>
      </c>
      <c r="CI671" s="346">
        <f>AH671+CH671</f>
        <v>0</v>
      </c>
      <c r="CJ671" s="50"/>
      <c r="CK671" s="94"/>
      <c r="CL671" s="95" t="s">
        <v>85</v>
      </c>
      <c r="CM671" s="96"/>
      <c r="CN671" s="316" t="s">
        <v>22</v>
      </c>
      <c r="CO671" s="257">
        <f t="shared" ref="CO671:CO672" si="2329">AN671</f>
        <v>0</v>
      </c>
      <c r="CP671" s="343">
        <f>AO671+CO671</f>
        <v>0</v>
      </c>
      <c r="CQ671" s="343">
        <f>AP671+CP671</f>
        <v>0</v>
      </c>
      <c r="CR671" s="343">
        <f>AQ671+CQ671</f>
        <v>0</v>
      </c>
      <c r="CS671" s="343">
        <f>AR671+CR671</f>
        <v>0</v>
      </c>
      <c r="CT671" s="343">
        <f>AS671+CS671</f>
        <v>0</v>
      </c>
      <c r="CU671" s="343">
        <f>AT671+CT671</f>
        <v>0</v>
      </c>
      <c r="CV671" s="257">
        <f>AU671+CU671</f>
        <v>0</v>
      </c>
      <c r="CW671" s="346">
        <f>AV671+CV671</f>
        <v>0</v>
      </c>
      <c r="CX671" s="346">
        <f>AW671+CW671</f>
        <v>0</v>
      </c>
      <c r="CY671" s="346">
        <f>AX671+CX671</f>
        <v>0</v>
      </c>
      <c r="CZ671" s="346">
        <f>AY671+CY671</f>
        <v>0</v>
      </c>
      <c r="DA671" s="50"/>
      <c r="DB671" s="94"/>
      <c r="DC671" s="95" t="s">
        <v>85</v>
      </c>
      <c r="DD671" s="96"/>
      <c r="DE671" s="316" t="s">
        <v>22</v>
      </c>
      <c r="DF671" s="257"/>
      <c r="DG671" s="50"/>
    </row>
    <row r="672" spans="1:111" s="14" customFormat="1" ht="15" customHeight="1">
      <c r="A672" s="50"/>
      <c r="B672" s="94"/>
      <c r="C672" s="95"/>
      <c r="D672" s="96"/>
      <c r="E672" s="316" t="s">
        <v>140</v>
      </c>
      <c r="F672" s="69"/>
      <c r="G672" s="86"/>
      <c r="H672" s="81"/>
      <c r="I672" s="86"/>
      <c r="J672" s="81"/>
      <c r="K672" s="86"/>
      <c r="L672" s="81"/>
      <c r="M672" s="77"/>
      <c r="N672" s="66"/>
      <c r="O672" s="74"/>
      <c r="P672" s="66"/>
      <c r="Q672" s="74"/>
      <c r="R672" s="50"/>
      <c r="S672" s="94"/>
      <c r="T672" s="95"/>
      <c r="U672" s="96"/>
      <c r="V672" s="316" t="s">
        <v>140</v>
      </c>
      <c r="W672" s="69"/>
      <c r="X672" s="86"/>
      <c r="Y672" s="81"/>
      <c r="Z672" s="86"/>
      <c r="AA672" s="81"/>
      <c r="AB672" s="86"/>
      <c r="AC672" s="81"/>
      <c r="AD672" s="77"/>
      <c r="AE672" s="66"/>
      <c r="AF672" s="74"/>
      <c r="AG672" s="66"/>
      <c r="AH672" s="74"/>
      <c r="AI672" s="50"/>
      <c r="AJ672" s="94"/>
      <c r="AK672" s="95"/>
      <c r="AL672" s="96"/>
      <c r="AM672" s="316" t="s">
        <v>140</v>
      </c>
      <c r="AN672" s="257"/>
      <c r="AO672" s="343"/>
      <c r="AP672" s="343"/>
      <c r="AQ672" s="343"/>
      <c r="AR672" s="343"/>
      <c r="AS672" s="343"/>
      <c r="AT672" s="343"/>
      <c r="AU672" s="257"/>
      <c r="AV672" s="346"/>
      <c r="AW672" s="346"/>
      <c r="AX672" s="346"/>
      <c r="AY672" s="346"/>
      <c r="AZ672" s="50"/>
      <c r="BA672" s="268"/>
      <c r="BB672" s="48"/>
      <c r="BC672" s="94"/>
      <c r="BD672" s="95"/>
      <c r="BE672" s="96"/>
      <c r="BF672" s="316" t="s">
        <v>140</v>
      </c>
      <c r="BG672" s="257">
        <f t="shared" si="2327"/>
        <v>0</v>
      </c>
      <c r="BH672" s="343">
        <f>G672+BG672</f>
        <v>0</v>
      </c>
      <c r="BI672" s="343">
        <f>H672+BH672</f>
        <v>0</v>
      </c>
      <c r="BJ672" s="343">
        <f>I672+BI672</f>
        <v>0</v>
      </c>
      <c r="BK672" s="343">
        <f>J672+BJ672</f>
        <v>0</v>
      </c>
      <c r="BL672" s="343">
        <f>K672+BK672</f>
        <v>0</v>
      </c>
      <c r="BM672" s="343">
        <f>L672+BL672</f>
        <v>0</v>
      </c>
      <c r="BN672" s="257">
        <f>M672+BM672</f>
        <v>0</v>
      </c>
      <c r="BO672" s="346">
        <f>N672+BN672</f>
        <v>0</v>
      </c>
      <c r="BP672" s="346">
        <f>O672+BO672</f>
        <v>0</v>
      </c>
      <c r="BQ672" s="346">
        <f>P672+BP672</f>
        <v>0</v>
      </c>
      <c r="BR672" s="346">
        <f>Q672+BQ672</f>
        <v>0</v>
      </c>
      <c r="BS672" s="50"/>
      <c r="BT672" s="94"/>
      <c r="BU672" s="95"/>
      <c r="BV672" s="96"/>
      <c r="BW672" s="316" t="s">
        <v>140</v>
      </c>
      <c r="BX672" s="257">
        <f t="shared" si="2328"/>
        <v>0</v>
      </c>
      <c r="BY672" s="343">
        <f>X672+BX672</f>
        <v>0</v>
      </c>
      <c r="BZ672" s="343">
        <f>Y672+BY672</f>
        <v>0</v>
      </c>
      <c r="CA672" s="343">
        <f>Z672+BZ672</f>
        <v>0</v>
      </c>
      <c r="CB672" s="343">
        <f>AA672+CA672</f>
        <v>0</v>
      </c>
      <c r="CC672" s="343">
        <f>AB672+CB672</f>
        <v>0</v>
      </c>
      <c r="CD672" s="343">
        <f>AC672+CC672</f>
        <v>0</v>
      </c>
      <c r="CE672" s="257">
        <f>AD672+CD672</f>
        <v>0</v>
      </c>
      <c r="CF672" s="346">
        <f>AE672+CE672</f>
        <v>0</v>
      </c>
      <c r="CG672" s="346">
        <f>AF672+CF672</f>
        <v>0</v>
      </c>
      <c r="CH672" s="346">
        <f>AG672+CG672</f>
        <v>0</v>
      </c>
      <c r="CI672" s="346">
        <f>AH672+CH672</f>
        <v>0</v>
      </c>
      <c r="CJ672" s="50"/>
      <c r="CK672" s="94"/>
      <c r="CL672" s="95"/>
      <c r="CM672" s="96"/>
      <c r="CN672" s="316" t="s">
        <v>140</v>
      </c>
      <c r="CO672" s="257">
        <f t="shared" si="2329"/>
        <v>0</v>
      </c>
      <c r="CP672" s="343">
        <f>AO672+CO672</f>
        <v>0</v>
      </c>
      <c r="CQ672" s="343">
        <f>AP672+CP672</f>
        <v>0</v>
      </c>
      <c r="CR672" s="343">
        <f>AQ672+CQ672</f>
        <v>0</v>
      </c>
      <c r="CS672" s="343">
        <f>AR672+CR672</f>
        <v>0</v>
      </c>
      <c r="CT672" s="343">
        <f>AS672+CS672</f>
        <v>0</v>
      </c>
      <c r="CU672" s="343">
        <f>AT672+CT672</f>
        <v>0</v>
      </c>
      <c r="CV672" s="257">
        <f>AU672+CU672</f>
        <v>0</v>
      </c>
      <c r="CW672" s="346">
        <f>AV672+CV672</f>
        <v>0</v>
      </c>
      <c r="CX672" s="346">
        <f>AW672+CW672</f>
        <v>0</v>
      </c>
      <c r="CY672" s="346">
        <f>AX672+CX672</f>
        <v>0</v>
      </c>
      <c r="CZ672" s="346">
        <f>AY672+CY672</f>
        <v>0</v>
      </c>
      <c r="DA672" s="50"/>
      <c r="DB672" s="94"/>
      <c r="DC672" s="95"/>
      <c r="DD672" s="96"/>
      <c r="DE672" s="316" t="s">
        <v>140</v>
      </c>
      <c r="DF672" s="257"/>
      <c r="DG672" s="50"/>
    </row>
    <row r="673" spans="1:111" s="14" customFormat="1" ht="15" customHeight="1">
      <c r="A673" s="50"/>
      <c r="B673" s="94"/>
      <c r="C673" s="95"/>
      <c r="D673" s="96"/>
      <c r="E673" s="316" t="s">
        <v>249</v>
      </c>
      <c r="F673" s="69">
        <f t="shared" si="2320"/>
        <v>0</v>
      </c>
      <c r="G673" s="86">
        <f t="shared" si="2320"/>
        <v>0</v>
      </c>
      <c r="H673" s="81">
        <f t="shared" si="2320"/>
        <v>0</v>
      </c>
      <c r="I673" s="86">
        <f t="shared" si="2320"/>
        <v>0</v>
      </c>
      <c r="J673" s="81">
        <f t="shared" si="2320"/>
        <v>0</v>
      </c>
      <c r="K673" s="86">
        <f t="shared" si="2320"/>
        <v>0</v>
      </c>
      <c r="L673" s="81">
        <f t="shared" si="2320"/>
        <v>0</v>
      </c>
      <c r="M673" s="77">
        <f t="shared" si="2320"/>
        <v>0</v>
      </c>
      <c r="N673" s="66">
        <f t="shared" si="2320"/>
        <v>0</v>
      </c>
      <c r="O673" s="74">
        <f t="shared" si="2320"/>
        <v>0</v>
      </c>
      <c r="P673" s="66">
        <f t="shared" si="2320"/>
        <v>0</v>
      </c>
      <c r="Q673" s="74">
        <f t="shared" si="2320"/>
        <v>0</v>
      </c>
      <c r="R673" s="50"/>
      <c r="S673" s="94"/>
      <c r="T673" s="95"/>
      <c r="U673" s="96"/>
      <c r="V673" s="316" t="s">
        <v>249</v>
      </c>
      <c r="W673" s="69">
        <f t="shared" ref="W673:AH673" si="2330">IF(W671=0,0,W672/W671)</f>
        <v>0</v>
      </c>
      <c r="X673" s="86">
        <f t="shared" si="2330"/>
        <v>0</v>
      </c>
      <c r="Y673" s="81">
        <f t="shared" si="2330"/>
        <v>0</v>
      </c>
      <c r="Z673" s="86">
        <f t="shared" si="2330"/>
        <v>0</v>
      </c>
      <c r="AA673" s="81">
        <f t="shared" si="2330"/>
        <v>0</v>
      </c>
      <c r="AB673" s="86">
        <f t="shared" si="2330"/>
        <v>0</v>
      </c>
      <c r="AC673" s="81">
        <f t="shared" si="2330"/>
        <v>0</v>
      </c>
      <c r="AD673" s="77">
        <f t="shared" si="2330"/>
        <v>0</v>
      </c>
      <c r="AE673" s="66">
        <f t="shared" si="2330"/>
        <v>0</v>
      </c>
      <c r="AF673" s="74">
        <f t="shared" si="2330"/>
        <v>0</v>
      </c>
      <c r="AG673" s="66">
        <f t="shared" si="2330"/>
        <v>0</v>
      </c>
      <c r="AH673" s="74">
        <f t="shared" si="2330"/>
        <v>0</v>
      </c>
      <c r="AI673" s="50"/>
      <c r="AJ673" s="94"/>
      <c r="AK673" s="95"/>
      <c r="AL673" s="96"/>
      <c r="AM673" s="316" t="s">
        <v>249</v>
      </c>
      <c r="AN673" s="257">
        <f t="shared" ref="AN673:AY673" si="2331">IF(AN671=0,0,AN672/AN671)</f>
        <v>0</v>
      </c>
      <c r="AO673" s="343">
        <f t="shared" si="2331"/>
        <v>0</v>
      </c>
      <c r="AP673" s="343">
        <f t="shared" si="2331"/>
        <v>0</v>
      </c>
      <c r="AQ673" s="343">
        <f t="shared" si="2331"/>
        <v>0</v>
      </c>
      <c r="AR673" s="343">
        <f t="shared" si="2331"/>
        <v>0</v>
      </c>
      <c r="AS673" s="343">
        <f t="shared" si="2331"/>
        <v>0</v>
      </c>
      <c r="AT673" s="343">
        <f t="shared" si="2331"/>
        <v>0</v>
      </c>
      <c r="AU673" s="257">
        <f t="shared" si="2331"/>
        <v>0</v>
      </c>
      <c r="AV673" s="346">
        <f t="shared" si="2331"/>
        <v>0</v>
      </c>
      <c r="AW673" s="346">
        <f t="shared" si="2331"/>
        <v>0</v>
      </c>
      <c r="AX673" s="346">
        <f t="shared" si="2331"/>
        <v>0</v>
      </c>
      <c r="AY673" s="346">
        <f t="shared" si="2331"/>
        <v>0</v>
      </c>
      <c r="AZ673" s="50"/>
      <c r="BA673" s="268"/>
      <c r="BB673" s="48"/>
      <c r="BC673" s="94"/>
      <c r="BD673" s="95"/>
      <c r="BE673" s="96"/>
      <c r="BF673" s="316" t="s">
        <v>249</v>
      </c>
      <c r="BG673" s="257">
        <f t="shared" ref="BG673:BR673" si="2332">IF(BG671=0,0,BG672/BG671)</f>
        <v>0</v>
      </c>
      <c r="BH673" s="343">
        <f t="shared" si="2332"/>
        <v>0</v>
      </c>
      <c r="BI673" s="343">
        <f t="shared" si="2332"/>
        <v>0</v>
      </c>
      <c r="BJ673" s="343">
        <f t="shared" si="2332"/>
        <v>0</v>
      </c>
      <c r="BK673" s="343">
        <f t="shared" si="2332"/>
        <v>0</v>
      </c>
      <c r="BL673" s="343">
        <f t="shared" si="2332"/>
        <v>0</v>
      </c>
      <c r="BM673" s="343">
        <f t="shared" si="2332"/>
        <v>0</v>
      </c>
      <c r="BN673" s="257">
        <f t="shared" si="2332"/>
        <v>0</v>
      </c>
      <c r="BO673" s="346">
        <f t="shared" si="2332"/>
        <v>0</v>
      </c>
      <c r="BP673" s="346">
        <f t="shared" si="2332"/>
        <v>0</v>
      </c>
      <c r="BQ673" s="346">
        <f t="shared" si="2332"/>
        <v>0</v>
      </c>
      <c r="BR673" s="346">
        <f t="shared" si="2332"/>
        <v>0</v>
      </c>
      <c r="BS673" s="50"/>
      <c r="BT673" s="94"/>
      <c r="BU673" s="95"/>
      <c r="BV673" s="96"/>
      <c r="BW673" s="316" t="s">
        <v>249</v>
      </c>
      <c r="BX673" s="257">
        <f t="shared" ref="BX673:CI673" si="2333">IF(BX671=0,0,BX672/BX671)</f>
        <v>0</v>
      </c>
      <c r="BY673" s="343">
        <f t="shared" si="2333"/>
        <v>0</v>
      </c>
      <c r="BZ673" s="343">
        <f t="shared" si="2333"/>
        <v>0</v>
      </c>
      <c r="CA673" s="343">
        <f t="shared" si="2333"/>
        <v>0</v>
      </c>
      <c r="CB673" s="343">
        <f t="shared" si="2333"/>
        <v>0</v>
      </c>
      <c r="CC673" s="343">
        <f t="shared" si="2333"/>
        <v>0</v>
      </c>
      <c r="CD673" s="343">
        <f t="shared" si="2333"/>
        <v>0</v>
      </c>
      <c r="CE673" s="257">
        <f t="shared" si="2333"/>
        <v>0</v>
      </c>
      <c r="CF673" s="346">
        <f t="shared" si="2333"/>
        <v>0</v>
      </c>
      <c r="CG673" s="346">
        <f t="shared" si="2333"/>
        <v>0</v>
      </c>
      <c r="CH673" s="346">
        <f t="shared" si="2333"/>
        <v>0</v>
      </c>
      <c r="CI673" s="346">
        <f t="shared" si="2333"/>
        <v>0</v>
      </c>
      <c r="CJ673" s="50"/>
      <c r="CK673" s="94"/>
      <c r="CL673" s="95"/>
      <c r="CM673" s="96"/>
      <c r="CN673" s="316" t="s">
        <v>249</v>
      </c>
      <c r="CO673" s="257">
        <f t="shared" ref="CO673:CZ673" si="2334">IF(CO671=0,0,CO672/CO671)</f>
        <v>0</v>
      </c>
      <c r="CP673" s="343">
        <f t="shared" si="2334"/>
        <v>0</v>
      </c>
      <c r="CQ673" s="343">
        <f t="shared" si="2334"/>
        <v>0</v>
      </c>
      <c r="CR673" s="343">
        <f t="shared" si="2334"/>
        <v>0</v>
      </c>
      <c r="CS673" s="343">
        <f t="shared" si="2334"/>
        <v>0</v>
      </c>
      <c r="CT673" s="343">
        <f t="shared" si="2334"/>
        <v>0</v>
      </c>
      <c r="CU673" s="343">
        <f t="shared" si="2334"/>
        <v>0</v>
      </c>
      <c r="CV673" s="257">
        <f t="shared" si="2334"/>
        <v>0</v>
      </c>
      <c r="CW673" s="346">
        <f t="shared" si="2334"/>
        <v>0</v>
      </c>
      <c r="CX673" s="346">
        <f t="shared" si="2334"/>
        <v>0</v>
      </c>
      <c r="CY673" s="346">
        <f t="shared" si="2334"/>
        <v>0</v>
      </c>
      <c r="CZ673" s="346">
        <f t="shared" si="2334"/>
        <v>0</v>
      </c>
      <c r="DA673" s="50"/>
      <c r="DB673" s="94"/>
      <c r="DC673" s="95"/>
      <c r="DD673" s="96"/>
      <c r="DE673" s="316" t="s">
        <v>249</v>
      </c>
      <c r="DF673" s="257">
        <f t="shared" ref="DF673" si="2335">IF(DF671=0,0,DF672/DF671)</f>
        <v>0</v>
      </c>
      <c r="DG673" s="50"/>
    </row>
    <row r="674" spans="1:111" s="14" customFormat="1" ht="15" customHeight="1">
      <c r="A674" s="50"/>
      <c r="B674" s="94"/>
      <c r="C674" s="95" t="s">
        <v>86</v>
      </c>
      <c r="D674" s="96"/>
      <c r="E674" s="316" t="s">
        <v>22</v>
      </c>
      <c r="F674" s="69"/>
      <c r="G674" s="77"/>
      <c r="H674" s="69"/>
      <c r="I674" s="77"/>
      <c r="J674" s="69"/>
      <c r="K674" s="77"/>
      <c r="L674" s="69"/>
      <c r="M674" s="77"/>
      <c r="N674" s="67"/>
      <c r="O674" s="75"/>
      <c r="P674" s="67"/>
      <c r="Q674" s="75"/>
      <c r="R674" s="50"/>
      <c r="S674" s="94"/>
      <c r="T674" s="95" t="s">
        <v>86</v>
      </c>
      <c r="U674" s="96"/>
      <c r="V674" s="316" t="s">
        <v>22</v>
      </c>
      <c r="W674" s="69"/>
      <c r="X674" s="77"/>
      <c r="Y674" s="69"/>
      <c r="Z674" s="77"/>
      <c r="AA674" s="69"/>
      <c r="AB674" s="77"/>
      <c r="AC674" s="69"/>
      <c r="AD674" s="77"/>
      <c r="AE674" s="67"/>
      <c r="AF674" s="75"/>
      <c r="AG674" s="67"/>
      <c r="AH674" s="75"/>
      <c r="AI674" s="50"/>
      <c r="AJ674" s="94"/>
      <c r="AK674" s="95" t="s">
        <v>86</v>
      </c>
      <c r="AL674" s="96"/>
      <c r="AM674" s="316" t="s">
        <v>22</v>
      </c>
      <c r="AN674" s="257"/>
      <c r="AO674" s="257"/>
      <c r="AP674" s="257"/>
      <c r="AQ674" s="257"/>
      <c r="AR674" s="257"/>
      <c r="AS674" s="257"/>
      <c r="AT674" s="257"/>
      <c r="AU674" s="257"/>
      <c r="AV674" s="258"/>
      <c r="AW674" s="258"/>
      <c r="AX674" s="258"/>
      <c r="AY674" s="258"/>
      <c r="AZ674" s="50"/>
      <c r="BA674" s="268"/>
      <c r="BB674" s="48"/>
      <c r="BC674" s="94"/>
      <c r="BD674" s="95" t="s">
        <v>86</v>
      </c>
      <c r="BE674" s="96"/>
      <c r="BF674" s="316" t="s">
        <v>22</v>
      </c>
      <c r="BG674" s="257">
        <f t="shared" ref="BG674:BG675" si="2336">F674</f>
        <v>0</v>
      </c>
      <c r="BH674" s="257">
        <f>G674+BG674</f>
        <v>0</v>
      </c>
      <c r="BI674" s="257">
        <f>H674+BH674</f>
        <v>0</v>
      </c>
      <c r="BJ674" s="257">
        <f>I674+BI674</f>
        <v>0</v>
      </c>
      <c r="BK674" s="257">
        <f>J674+BJ674</f>
        <v>0</v>
      </c>
      <c r="BL674" s="257">
        <f>K674+BK674</f>
        <v>0</v>
      </c>
      <c r="BM674" s="257">
        <f>L674+BL674</f>
        <v>0</v>
      </c>
      <c r="BN674" s="257">
        <f>M674+BM674</f>
        <v>0</v>
      </c>
      <c r="BO674" s="258">
        <f>N674+BN674</f>
        <v>0</v>
      </c>
      <c r="BP674" s="258">
        <f>O674+BO674</f>
        <v>0</v>
      </c>
      <c r="BQ674" s="258">
        <f>P674+BP674</f>
        <v>0</v>
      </c>
      <c r="BR674" s="258">
        <f>Q674+BQ674</f>
        <v>0</v>
      </c>
      <c r="BS674" s="50"/>
      <c r="BT674" s="94"/>
      <c r="BU674" s="95" t="s">
        <v>86</v>
      </c>
      <c r="BV674" s="96"/>
      <c r="BW674" s="316" t="s">
        <v>22</v>
      </c>
      <c r="BX674" s="257">
        <f t="shared" ref="BX674:BX675" si="2337">W674</f>
        <v>0</v>
      </c>
      <c r="BY674" s="257">
        <f>X674+BX674</f>
        <v>0</v>
      </c>
      <c r="BZ674" s="257">
        <f>Y674+BY674</f>
        <v>0</v>
      </c>
      <c r="CA674" s="257">
        <f>Z674+BZ674</f>
        <v>0</v>
      </c>
      <c r="CB674" s="257">
        <f>AA674+CA674</f>
        <v>0</v>
      </c>
      <c r="CC674" s="257">
        <f>AB674+CB674</f>
        <v>0</v>
      </c>
      <c r="CD674" s="257">
        <f>AC674+CC674</f>
        <v>0</v>
      </c>
      <c r="CE674" s="257">
        <f>AD674+CD674</f>
        <v>0</v>
      </c>
      <c r="CF674" s="258">
        <f>AE674+CE674</f>
        <v>0</v>
      </c>
      <c r="CG674" s="258">
        <f>AF674+CF674</f>
        <v>0</v>
      </c>
      <c r="CH674" s="258">
        <f>AG674+CG674</f>
        <v>0</v>
      </c>
      <c r="CI674" s="258">
        <f>AH674+CH674</f>
        <v>0</v>
      </c>
      <c r="CJ674" s="50"/>
      <c r="CK674" s="94"/>
      <c r="CL674" s="95" t="s">
        <v>86</v>
      </c>
      <c r="CM674" s="96"/>
      <c r="CN674" s="316" t="s">
        <v>22</v>
      </c>
      <c r="CO674" s="257">
        <f t="shared" ref="CO674:CO675" si="2338">AN674</f>
        <v>0</v>
      </c>
      <c r="CP674" s="257">
        <f>AO674+CO674</f>
        <v>0</v>
      </c>
      <c r="CQ674" s="257">
        <f>AP674+CP674</f>
        <v>0</v>
      </c>
      <c r="CR674" s="257">
        <f>AQ674+CQ674</f>
        <v>0</v>
      </c>
      <c r="CS674" s="257">
        <f>AR674+CR674</f>
        <v>0</v>
      </c>
      <c r="CT674" s="257">
        <f>AS674+CS674</f>
        <v>0</v>
      </c>
      <c r="CU674" s="257">
        <f>AT674+CT674</f>
        <v>0</v>
      </c>
      <c r="CV674" s="257">
        <f>AU674+CU674</f>
        <v>0</v>
      </c>
      <c r="CW674" s="258">
        <f>AV674+CV674</f>
        <v>0</v>
      </c>
      <c r="CX674" s="258">
        <f>AW674+CW674</f>
        <v>0</v>
      </c>
      <c r="CY674" s="258">
        <f>AX674+CX674</f>
        <v>0</v>
      </c>
      <c r="CZ674" s="258">
        <f>AY674+CY674</f>
        <v>0</v>
      </c>
      <c r="DA674" s="50"/>
      <c r="DB674" s="94"/>
      <c r="DC674" s="95" t="s">
        <v>86</v>
      </c>
      <c r="DD674" s="96"/>
      <c r="DE674" s="316" t="s">
        <v>22</v>
      </c>
      <c r="DF674" s="257"/>
      <c r="DG674" s="50"/>
    </row>
    <row r="675" spans="1:111" s="14" customFormat="1" ht="15" customHeight="1">
      <c r="A675" s="50"/>
      <c r="B675" s="94"/>
      <c r="C675" s="95"/>
      <c r="D675" s="96"/>
      <c r="E675" s="316" t="s">
        <v>140</v>
      </c>
      <c r="F675" s="69"/>
      <c r="G675" s="77"/>
      <c r="H675" s="69"/>
      <c r="I675" s="77"/>
      <c r="J675" s="69"/>
      <c r="K675" s="77"/>
      <c r="L675" s="69"/>
      <c r="M675" s="77"/>
      <c r="N675" s="67"/>
      <c r="O675" s="75"/>
      <c r="P675" s="67"/>
      <c r="Q675" s="75"/>
      <c r="R675" s="50"/>
      <c r="S675" s="94"/>
      <c r="T675" s="95"/>
      <c r="U675" s="96"/>
      <c r="V675" s="316" t="s">
        <v>140</v>
      </c>
      <c r="W675" s="69"/>
      <c r="X675" s="77"/>
      <c r="Y675" s="69"/>
      <c r="Z675" s="77"/>
      <c r="AA675" s="69"/>
      <c r="AB675" s="77"/>
      <c r="AC675" s="69"/>
      <c r="AD675" s="77"/>
      <c r="AE675" s="67"/>
      <c r="AF675" s="75"/>
      <c r="AG675" s="67"/>
      <c r="AH675" s="75"/>
      <c r="AI675" s="50"/>
      <c r="AJ675" s="94"/>
      <c r="AK675" s="95"/>
      <c r="AL675" s="96"/>
      <c r="AM675" s="316" t="s">
        <v>140</v>
      </c>
      <c r="AN675" s="257"/>
      <c r="AO675" s="257"/>
      <c r="AP675" s="257"/>
      <c r="AQ675" s="257"/>
      <c r="AR675" s="257"/>
      <c r="AS675" s="257"/>
      <c r="AT675" s="257"/>
      <c r="AU675" s="257"/>
      <c r="AV675" s="258"/>
      <c r="AW675" s="258"/>
      <c r="AX675" s="258"/>
      <c r="AY675" s="258"/>
      <c r="AZ675" s="50"/>
      <c r="BA675" s="268"/>
      <c r="BB675" s="48"/>
      <c r="BC675" s="94"/>
      <c r="BD675" s="95"/>
      <c r="BE675" s="96"/>
      <c r="BF675" s="316" t="s">
        <v>140</v>
      </c>
      <c r="BG675" s="257">
        <f t="shared" si="2336"/>
        <v>0</v>
      </c>
      <c r="BH675" s="257">
        <f>G675+BG675</f>
        <v>0</v>
      </c>
      <c r="BI675" s="257">
        <f>H675+BH675</f>
        <v>0</v>
      </c>
      <c r="BJ675" s="257">
        <f>I675+BI675</f>
        <v>0</v>
      </c>
      <c r="BK675" s="257">
        <f>J675+BJ675</f>
        <v>0</v>
      </c>
      <c r="BL675" s="257">
        <f>K675+BK675</f>
        <v>0</v>
      </c>
      <c r="BM675" s="257">
        <f>L675+BL675</f>
        <v>0</v>
      </c>
      <c r="BN675" s="257">
        <f>M675+BM675</f>
        <v>0</v>
      </c>
      <c r="BO675" s="258">
        <f>N675+BN675</f>
        <v>0</v>
      </c>
      <c r="BP675" s="258">
        <f>O675+BO675</f>
        <v>0</v>
      </c>
      <c r="BQ675" s="258">
        <f>P675+BP675</f>
        <v>0</v>
      </c>
      <c r="BR675" s="258">
        <f>Q675+BQ675</f>
        <v>0</v>
      </c>
      <c r="BS675" s="50"/>
      <c r="BT675" s="94"/>
      <c r="BU675" s="95"/>
      <c r="BV675" s="96"/>
      <c r="BW675" s="316" t="s">
        <v>140</v>
      </c>
      <c r="BX675" s="257">
        <f t="shared" si="2337"/>
        <v>0</v>
      </c>
      <c r="BY675" s="257">
        <f>X675+BX675</f>
        <v>0</v>
      </c>
      <c r="BZ675" s="257">
        <f>Y675+BY675</f>
        <v>0</v>
      </c>
      <c r="CA675" s="257">
        <f>Z675+BZ675</f>
        <v>0</v>
      </c>
      <c r="CB675" s="257">
        <f>AA675+CA675</f>
        <v>0</v>
      </c>
      <c r="CC675" s="257">
        <f>AB675+CB675</f>
        <v>0</v>
      </c>
      <c r="CD675" s="257">
        <f>AC675+CC675</f>
        <v>0</v>
      </c>
      <c r="CE675" s="257">
        <f>AD675+CD675</f>
        <v>0</v>
      </c>
      <c r="CF675" s="258">
        <f>AE675+CE675</f>
        <v>0</v>
      </c>
      <c r="CG675" s="258">
        <f>AF675+CF675</f>
        <v>0</v>
      </c>
      <c r="CH675" s="258">
        <f>AG675+CG675</f>
        <v>0</v>
      </c>
      <c r="CI675" s="258">
        <f>AH675+CH675</f>
        <v>0</v>
      </c>
      <c r="CJ675" s="50"/>
      <c r="CK675" s="94"/>
      <c r="CL675" s="95"/>
      <c r="CM675" s="96"/>
      <c r="CN675" s="316" t="s">
        <v>140</v>
      </c>
      <c r="CO675" s="257">
        <f t="shared" si="2338"/>
        <v>0</v>
      </c>
      <c r="CP675" s="257">
        <f>AO675+CO675</f>
        <v>0</v>
      </c>
      <c r="CQ675" s="257">
        <f>AP675+CP675</f>
        <v>0</v>
      </c>
      <c r="CR675" s="257">
        <f>AQ675+CQ675</f>
        <v>0</v>
      </c>
      <c r="CS675" s="257">
        <f>AR675+CR675</f>
        <v>0</v>
      </c>
      <c r="CT675" s="257">
        <f>AS675+CS675</f>
        <v>0</v>
      </c>
      <c r="CU675" s="257">
        <f>AT675+CT675</f>
        <v>0</v>
      </c>
      <c r="CV675" s="257">
        <f>AU675+CU675</f>
        <v>0</v>
      </c>
      <c r="CW675" s="258">
        <f>AV675+CV675</f>
        <v>0</v>
      </c>
      <c r="CX675" s="258">
        <f>AW675+CW675</f>
        <v>0</v>
      </c>
      <c r="CY675" s="258">
        <f>AX675+CX675</f>
        <v>0</v>
      </c>
      <c r="CZ675" s="258">
        <f>AY675+CY675</f>
        <v>0</v>
      </c>
      <c r="DA675" s="50"/>
      <c r="DB675" s="94"/>
      <c r="DC675" s="95"/>
      <c r="DD675" s="96"/>
      <c r="DE675" s="316" t="s">
        <v>140</v>
      </c>
      <c r="DF675" s="257"/>
      <c r="DG675" s="50"/>
    </row>
    <row r="676" spans="1:111" s="14" customFormat="1" ht="15" customHeight="1">
      <c r="A676" s="50"/>
      <c r="B676" s="94"/>
      <c r="C676" s="95"/>
      <c r="D676" s="96"/>
      <c r="E676" s="316" t="s">
        <v>249</v>
      </c>
      <c r="F676" s="69">
        <f t="shared" si="2320"/>
        <v>0</v>
      </c>
      <c r="G676" s="77">
        <f t="shared" si="2320"/>
        <v>0</v>
      </c>
      <c r="H676" s="69">
        <f t="shared" si="2320"/>
        <v>0</v>
      </c>
      <c r="I676" s="77">
        <f t="shared" si="2320"/>
        <v>0</v>
      </c>
      <c r="J676" s="69">
        <f t="shared" si="2320"/>
        <v>0</v>
      </c>
      <c r="K676" s="77">
        <f t="shared" si="2320"/>
        <v>0</v>
      </c>
      <c r="L676" s="69">
        <f t="shared" si="2320"/>
        <v>0</v>
      </c>
      <c r="M676" s="77">
        <f t="shared" si="2320"/>
        <v>0</v>
      </c>
      <c r="N676" s="67">
        <f t="shared" si="2320"/>
        <v>0</v>
      </c>
      <c r="O676" s="75">
        <f t="shared" si="2320"/>
        <v>0</v>
      </c>
      <c r="P676" s="67">
        <f t="shared" si="2320"/>
        <v>0</v>
      </c>
      <c r="Q676" s="75">
        <f t="shared" si="2320"/>
        <v>0</v>
      </c>
      <c r="R676" s="50"/>
      <c r="S676" s="94"/>
      <c r="T676" s="95"/>
      <c r="U676" s="96"/>
      <c r="V676" s="316" t="s">
        <v>249</v>
      </c>
      <c r="W676" s="69">
        <f t="shared" ref="W676:AH676" si="2339">IF(W674=0,0,W675/W674)</f>
        <v>0</v>
      </c>
      <c r="X676" s="77">
        <f t="shared" si="2339"/>
        <v>0</v>
      </c>
      <c r="Y676" s="69">
        <f t="shared" si="2339"/>
        <v>0</v>
      </c>
      <c r="Z676" s="77">
        <f t="shared" si="2339"/>
        <v>0</v>
      </c>
      <c r="AA676" s="69">
        <f t="shared" si="2339"/>
        <v>0</v>
      </c>
      <c r="AB676" s="77">
        <f t="shared" si="2339"/>
        <v>0</v>
      </c>
      <c r="AC676" s="69">
        <f t="shared" si="2339"/>
        <v>0</v>
      </c>
      <c r="AD676" s="77">
        <f t="shared" si="2339"/>
        <v>0</v>
      </c>
      <c r="AE676" s="67">
        <f t="shared" si="2339"/>
        <v>0</v>
      </c>
      <c r="AF676" s="75">
        <f t="shared" si="2339"/>
        <v>0</v>
      </c>
      <c r="AG676" s="67">
        <f t="shared" si="2339"/>
        <v>0</v>
      </c>
      <c r="AH676" s="75">
        <f t="shared" si="2339"/>
        <v>0</v>
      </c>
      <c r="AI676" s="50"/>
      <c r="AJ676" s="94"/>
      <c r="AK676" s="95"/>
      <c r="AL676" s="96"/>
      <c r="AM676" s="316" t="s">
        <v>249</v>
      </c>
      <c r="AN676" s="257">
        <f t="shared" ref="AN676:AY676" si="2340">IF(AN674=0,0,AN675/AN674)</f>
        <v>0</v>
      </c>
      <c r="AO676" s="257">
        <f t="shared" si="2340"/>
        <v>0</v>
      </c>
      <c r="AP676" s="257">
        <f t="shared" si="2340"/>
        <v>0</v>
      </c>
      <c r="AQ676" s="257">
        <f t="shared" si="2340"/>
        <v>0</v>
      </c>
      <c r="AR676" s="257">
        <f t="shared" si="2340"/>
        <v>0</v>
      </c>
      <c r="AS676" s="257">
        <f t="shared" si="2340"/>
        <v>0</v>
      </c>
      <c r="AT676" s="257">
        <f t="shared" si="2340"/>
        <v>0</v>
      </c>
      <c r="AU676" s="257">
        <f t="shared" si="2340"/>
        <v>0</v>
      </c>
      <c r="AV676" s="258">
        <f t="shared" si="2340"/>
        <v>0</v>
      </c>
      <c r="AW676" s="258">
        <f t="shared" si="2340"/>
        <v>0</v>
      </c>
      <c r="AX676" s="258">
        <f t="shared" si="2340"/>
        <v>0</v>
      </c>
      <c r="AY676" s="258">
        <f t="shared" si="2340"/>
        <v>0</v>
      </c>
      <c r="AZ676" s="50"/>
      <c r="BA676" s="268"/>
      <c r="BB676" s="48"/>
      <c r="BC676" s="94"/>
      <c r="BD676" s="95"/>
      <c r="BE676" s="96"/>
      <c r="BF676" s="316" t="s">
        <v>249</v>
      </c>
      <c r="BG676" s="257">
        <f t="shared" ref="BG676:BR676" si="2341">IF(BG674=0,0,BG675/BG674)</f>
        <v>0</v>
      </c>
      <c r="BH676" s="257">
        <f t="shared" si="2341"/>
        <v>0</v>
      </c>
      <c r="BI676" s="257">
        <f t="shared" si="2341"/>
        <v>0</v>
      </c>
      <c r="BJ676" s="257">
        <f t="shared" si="2341"/>
        <v>0</v>
      </c>
      <c r="BK676" s="257">
        <f t="shared" si="2341"/>
        <v>0</v>
      </c>
      <c r="BL676" s="257">
        <f t="shared" si="2341"/>
        <v>0</v>
      </c>
      <c r="BM676" s="257">
        <f t="shared" si="2341"/>
        <v>0</v>
      </c>
      <c r="BN676" s="257">
        <f t="shared" si="2341"/>
        <v>0</v>
      </c>
      <c r="BO676" s="258">
        <f t="shared" si="2341"/>
        <v>0</v>
      </c>
      <c r="BP676" s="258">
        <f t="shared" si="2341"/>
        <v>0</v>
      </c>
      <c r="BQ676" s="258">
        <f t="shared" si="2341"/>
        <v>0</v>
      </c>
      <c r="BR676" s="258">
        <f t="shared" si="2341"/>
        <v>0</v>
      </c>
      <c r="BS676" s="50"/>
      <c r="BT676" s="94"/>
      <c r="BU676" s="95"/>
      <c r="BV676" s="96"/>
      <c r="BW676" s="316" t="s">
        <v>249</v>
      </c>
      <c r="BX676" s="257">
        <f t="shared" ref="BX676:CI676" si="2342">IF(BX674=0,0,BX675/BX674)</f>
        <v>0</v>
      </c>
      <c r="BY676" s="257">
        <f t="shared" si="2342"/>
        <v>0</v>
      </c>
      <c r="BZ676" s="257">
        <f t="shared" si="2342"/>
        <v>0</v>
      </c>
      <c r="CA676" s="257">
        <f t="shared" si="2342"/>
        <v>0</v>
      </c>
      <c r="CB676" s="257">
        <f t="shared" si="2342"/>
        <v>0</v>
      </c>
      <c r="CC676" s="257">
        <f t="shared" si="2342"/>
        <v>0</v>
      </c>
      <c r="CD676" s="257">
        <f t="shared" si="2342"/>
        <v>0</v>
      </c>
      <c r="CE676" s="257">
        <f t="shared" si="2342"/>
        <v>0</v>
      </c>
      <c r="CF676" s="258">
        <f t="shared" si="2342"/>
        <v>0</v>
      </c>
      <c r="CG676" s="258">
        <f t="shared" si="2342"/>
        <v>0</v>
      </c>
      <c r="CH676" s="258">
        <f t="shared" si="2342"/>
        <v>0</v>
      </c>
      <c r="CI676" s="258">
        <f t="shared" si="2342"/>
        <v>0</v>
      </c>
      <c r="CJ676" s="50"/>
      <c r="CK676" s="94"/>
      <c r="CL676" s="95"/>
      <c r="CM676" s="96"/>
      <c r="CN676" s="316" t="s">
        <v>249</v>
      </c>
      <c r="CO676" s="257">
        <f t="shared" ref="CO676:CZ676" si="2343">IF(CO674=0,0,CO675/CO674)</f>
        <v>0</v>
      </c>
      <c r="CP676" s="257">
        <f t="shared" si="2343"/>
        <v>0</v>
      </c>
      <c r="CQ676" s="257">
        <f t="shared" si="2343"/>
        <v>0</v>
      </c>
      <c r="CR676" s="257">
        <f t="shared" si="2343"/>
        <v>0</v>
      </c>
      <c r="CS676" s="257">
        <f t="shared" si="2343"/>
        <v>0</v>
      </c>
      <c r="CT676" s="257">
        <f t="shared" si="2343"/>
        <v>0</v>
      </c>
      <c r="CU676" s="257">
        <f t="shared" si="2343"/>
        <v>0</v>
      </c>
      <c r="CV676" s="257">
        <f t="shared" si="2343"/>
        <v>0</v>
      </c>
      <c r="CW676" s="258">
        <f t="shared" si="2343"/>
        <v>0</v>
      </c>
      <c r="CX676" s="258">
        <f t="shared" si="2343"/>
        <v>0</v>
      </c>
      <c r="CY676" s="258">
        <f t="shared" si="2343"/>
        <v>0</v>
      </c>
      <c r="CZ676" s="258">
        <f t="shared" si="2343"/>
        <v>0</v>
      </c>
      <c r="DA676" s="50"/>
      <c r="DB676" s="94"/>
      <c r="DC676" s="95"/>
      <c r="DD676" s="96"/>
      <c r="DE676" s="316" t="s">
        <v>249</v>
      </c>
      <c r="DF676" s="257">
        <f t="shared" ref="DF676" si="2344">IF(DF674=0,0,DF675/DF674)</f>
        <v>0</v>
      </c>
      <c r="DG676" s="50"/>
    </row>
    <row r="677" spans="1:111" s="14" customFormat="1" ht="15" customHeight="1">
      <c r="A677" s="50"/>
      <c r="B677" s="94"/>
      <c r="C677" s="95" t="s">
        <v>87</v>
      </c>
      <c r="D677" s="96"/>
      <c r="E677" s="316" t="s">
        <v>22</v>
      </c>
      <c r="F677" s="69"/>
      <c r="G677" s="86"/>
      <c r="H677" s="81"/>
      <c r="I677" s="86"/>
      <c r="J677" s="81"/>
      <c r="K677" s="86"/>
      <c r="L677" s="81"/>
      <c r="M677" s="77"/>
      <c r="N677" s="66"/>
      <c r="O677" s="74"/>
      <c r="P677" s="66"/>
      <c r="Q677" s="74"/>
      <c r="R677" s="50"/>
      <c r="S677" s="94"/>
      <c r="T677" s="95" t="s">
        <v>87</v>
      </c>
      <c r="U677" s="96"/>
      <c r="V677" s="316" t="s">
        <v>22</v>
      </c>
      <c r="W677" s="69"/>
      <c r="X677" s="86"/>
      <c r="Y677" s="81"/>
      <c r="Z677" s="86"/>
      <c r="AA677" s="81"/>
      <c r="AB677" s="86"/>
      <c r="AC677" s="81"/>
      <c r="AD677" s="77"/>
      <c r="AE677" s="66"/>
      <c r="AF677" s="74"/>
      <c r="AG677" s="66"/>
      <c r="AH677" s="74"/>
      <c r="AI677" s="50"/>
      <c r="AJ677" s="94"/>
      <c r="AK677" s="95" t="s">
        <v>87</v>
      </c>
      <c r="AL677" s="96"/>
      <c r="AM677" s="316" t="s">
        <v>22</v>
      </c>
      <c r="AN677" s="257"/>
      <c r="AO677" s="343"/>
      <c r="AP677" s="343"/>
      <c r="AQ677" s="343"/>
      <c r="AR677" s="343"/>
      <c r="AS677" s="343"/>
      <c r="AT677" s="343"/>
      <c r="AU677" s="257"/>
      <c r="AV677" s="346"/>
      <c r="AW677" s="346"/>
      <c r="AX677" s="346"/>
      <c r="AY677" s="346"/>
      <c r="AZ677" s="50"/>
      <c r="BA677" s="268"/>
      <c r="BB677" s="48"/>
      <c r="BC677" s="94"/>
      <c r="BD677" s="95" t="s">
        <v>87</v>
      </c>
      <c r="BE677" s="96"/>
      <c r="BF677" s="316" t="s">
        <v>22</v>
      </c>
      <c r="BG677" s="257">
        <f t="shared" ref="BG677:BG678" si="2345">F677</f>
        <v>0</v>
      </c>
      <c r="BH677" s="343">
        <f>G677+BG677</f>
        <v>0</v>
      </c>
      <c r="BI677" s="343">
        <f>H677+BH677</f>
        <v>0</v>
      </c>
      <c r="BJ677" s="343">
        <f>I677+BI677</f>
        <v>0</v>
      </c>
      <c r="BK677" s="343">
        <f>J677+BJ677</f>
        <v>0</v>
      </c>
      <c r="BL677" s="343">
        <f>K677+BK677</f>
        <v>0</v>
      </c>
      <c r="BM677" s="343">
        <f>L677+BL677</f>
        <v>0</v>
      </c>
      <c r="BN677" s="257">
        <f>M677+BM677</f>
        <v>0</v>
      </c>
      <c r="BO677" s="346">
        <f>N677+BN677</f>
        <v>0</v>
      </c>
      <c r="BP677" s="346">
        <f>O677+BO677</f>
        <v>0</v>
      </c>
      <c r="BQ677" s="346">
        <f>P677+BP677</f>
        <v>0</v>
      </c>
      <c r="BR677" s="346">
        <f>Q677+BQ677</f>
        <v>0</v>
      </c>
      <c r="BS677" s="50"/>
      <c r="BT677" s="94"/>
      <c r="BU677" s="95" t="s">
        <v>87</v>
      </c>
      <c r="BV677" s="96"/>
      <c r="BW677" s="316" t="s">
        <v>22</v>
      </c>
      <c r="BX677" s="257">
        <f t="shared" ref="BX677:BX678" si="2346">W677</f>
        <v>0</v>
      </c>
      <c r="BY677" s="343">
        <f>X677+BX677</f>
        <v>0</v>
      </c>
      <c r="BZ677" s="343">
        <f>Y677+BY677</f>
        <v>0</v>
      </c>
      <c r="CA677" s="343">
        <f>Z677+BZ677</f>
        <v>0</v>
      </c>
      <c r="CB677" s="343">
        <f>AA677+CA677</f>
        <v>0</v>
      </c>
      <c r="CC677" s="343">
        <f>AB677+CB677</f>
        <v>0</v>
      </c>
      <c r="CD677" s="343">
        <f>AC677+CC677</f>
        <v>0</v>
      </c>
      <c r="CE677" s="257">
        <f>AD677+CD677</f>
        <v>0</v>
      </c>
      <c r="CF677" s="346">
        <f>AE677+CE677</f>
        <v>0</v>
      </c>
      <c r="CG677" s="346">
        <f>AF677+CF677</f>
        <v>0</v>
      </c>
      <c r="CH677" s="346">
        <f>AG677+CG677</f>
        <v>0</v>
      </c>
      <c r="CI677" s="346">
        <f>AH677+CH677</f>
        <v>0</v>
      </c>
      <c r="CJ677" s="50"/>
      <c r="CK677" s="94"/>
      <c r="CL677" s="95" t="s">
        <v>87</v>
      </c>
      <c r="CM677" s="96"/>
      <c r="CN677" s="316" t="s">
        <v>22</v>
      </c>
      <c r="CO677" s="257">
        <f t="shared" ref="CO677:CO678" si="2347">AN677</f>
        <v>0</v>
      </c>
      <c r="CP677" s="343">
        <f>AO677+CO677</f>
        <v>0</v>
      </c>
      <c r="CQ677" s="343">
        <f>AP677+CP677</f>
        <v>0</v>
      </c>
      <c r="CR677" s="343">
        <f>AQ677+CQ677</f>
        <v>0</v>
      </c>
      <c r="CS677" s="343">
        <f>AR677+CR677</f>
        <v>0</v>
      </c>
      <c r="CT677" s="343">
        <f>AS677+CS677</f>
        <v>0</v>
      </c>
      <c r="CU677" s="343">
        <f>AT677+CT677</f>
        <v>0</v>
      </c>
      <c r="CV677" s="257">
        <f>AU677+CU677</f>
        <v>0</v>
      </c>
      <c r="CW677" s="346">
        <f>AV677+CV677</f>
        <v>0</v>
      </c>
      <c r="CX677" s="346">
        <f>AW677+CW677</f>
        <v>0</v>
      </c>
      <c r="CY677" s="346">
        <f>AX677+CX677</f>
        <v>0</v>
      </c>
      <c r="CZ677" s="346">
        <f>AY677+CY677</f>
        <v>0</v>
      </c>
      <c r="DA677" s="50"/>
      <c r="DB677" s="94"/>
      <c r="DC677" s="95" t="s">
        <v>87</v>
      </c>
      <c r="DD677" s="96"/>
      <c r="DE677" s="316" t="s">
        <v>22</v>
      </c>
      <c r="DF677" s="257"/>
      <c r="DG677" s="50"/>
    </row>
    <row r="678" spans="1:111" s="14" customFormat="1" ht="15" customHeight="1">
      <c r="A678" s="50"/>
      <c r="B678" s="94"/>
      <c r="C678" s="95"/>
      <c r="D678" s="96"/>
      <c r="E678" s="316" t="s">
        <v>140</v>
      </c>
      <c r="F678" s="69"/>
      <c r="G678" s="86"/>
      <c r="H678" s="81"/>
      <c r="I678" s="86"/>
      <c r="J678" s="81"/>
      <c r="K678" s="86"/>
      <c r="L678" s="81"/>
      <c r="M678" s="77"/>
      <c r="N678" s="66"/>
      <c r="O678" s="74"/>
      <c r="P678" s="66"/>
      <c r="Q678" s="74"/>
      <c r="R678" s="50"/>
      <c r="S678" s="94"/>
      <c r="T678" s="95"/>
      <c r="U678" s="96"/>
      <c r="V678" s="316" t="s">
        <v>140</v>
      </c>
      <c r="W678" s="69"/>
      <c r="X678" s="86"/>
      <c r="Y678" s="81"/>
      <c r="Z678" s="86"/>
      <c r="AA678" s="81"/>
      <c r="AB678" s="86"/>
      <c r="AC678" s="81"/>
      <c r="AD678" s="77"/>
      <c r="AE678" s="66"/>
      <c r="AF678" s="74"/>
      <c r="AG678" s="66"/>
      <c r="AH678" s="74"/>
      <c r="AI678" s="50"/>
      <c r="AJ678" s="94"/>
      <c r="AK678" s="95"/>
      <c r="AL678" s="96"/>
      <c r="AM678" s="316" t="s">
        <v>140</v>
      </c>
      <c r="AN678" s="257"/>
      <c r="AO678" s="343"/>
      <c r="AP678" s="343"/>
      <c r="AQ678" s="343"/>
      <c r="AR678" s="343"/>
      <c r="AS678" s="343"/>
      <c r="AT678" s="343"/>
      <c r="AU678" s="257"/>
      <c r="AV678" s="346"/>
      <c r="AW678" s="346"/>
      <c r="AX678" s="346"/>
      <c r="AY678" s="346"/>
      <c r="AZ678" s="50"/>
      <c r="BA678" s="268"/>
      <c r="BB678" s="48"/>
      <c r="BC678" s="94"/>
      <c r="BD678" s="95"/>
      <c r="BE678" s="96"/>
      <c r="BF678" s="316" t="s">
        <v>140</v>
      </c>
      <c r="BG678" s="257">
        <f t="shared" si="2345"/>
        <v>0</v>
      </c>
      <c r="BH678" s="343">
        <f>G678+BG678</f>
        <v>0</v>
      </c>
      <c r="BI678" s="343">
        <f>H678+BH678</f>
        <v>0</v>
      </c>
      <c r="BJ678" s="343">
        <f>I678+BI678</f>
        <v>0</v>
      </c>
      <c r="BK678" s="343">
        <f>J678+BJ678</f>
        <v>0</v>
      </c>
      <c r="BL678" s="343">
        <f>K678+BK678</f>
        <v>0</v>
      </c>
      <c r="BM678" s="343">
        <f>L678+BL678</f>
        <v>0</v>
      </c>
      <c r="BN678" s="257">
        <f>M678+BM678</f>
        <v>0</v>
      </c>
      <c r="BO678" s="346">
        <f>N678+BN678</f>
        <v>0</v>
      </c>
      <c r="BP678" s="346">
        <f>O678+BO678</f>
        <v>0</v>
      </c>
      <c r="BQ678" s="346">
        <f>P678+BP678</f>
        <v>0</v>
      </c>
      <c r="BR678" s="346">
        <f>Q678+BQ678</f>
        <v>0</v>
      </c>
      <c r="BS678" s="50"/>
      <c r="BT678" s="94"/>
      <c r="BU678" s="95"/>
      <c r="BV678" s="96"/>
      <c r="BW678" s="316" t="s">
        <v>140</v>
      </c>
      <c r="BX678" s="257">
        <f t="shared" si="2346"/>
        <v>0</v>
      </c>
      <c r="BY678" s="343">
        <f>X678+BX678</f>
        <v>0</v>
      </c>
      <c r="BZ678" s="343">
        <f>Y678+BY678</f>
        <v>0</v>
      </c>
      <c r="CA678" s="343">
        <f>Z678+BZ678</f>
        <v>0</v>
      </c>
      <c r="CB678" s="343">
        <f>AA678+CA678</f>
        <v>0</v>
      </c>
      <c r="CC678" s="343">
        <f>AB678+CB678</f>
        <v>0</v>
      </c>
      <c r="CD678" s="343">
        <f>AC678+CC678</f>
        <v>0</v>
      </c>
      <c r="CE678" s="257">
        <f>AD678+CD678</f>
        <v>0</v>
      </c>
      <c r="CF678" s="346">
        <f>AE678+CE678</f>
        <v>0</v>
      </c>
      <c r="CG678" s="346">
        <f>AF678+CF678</f>
        <v>0</v>
      </c>
      <c r="CH678" s="346">
        <f>AG678+CG678</f>
        <v>0</v>
      </c>
      <c r="CI678" s="346">
        <f>AH678+CH678</f>
        <v>0</v>
      </c>
      <c r="CJ678" s="50"/>
      <c r="CK678" s="94"/>
      <c r="CL678" s="95"/>
      <c r="CM678" s="96"/>
      <c r="CN678" s="316" t="s">
        <v>140</v>
      </c>
      <c r="CO678" s="257">
        <f t="shared" si="2347"/>
        <v>0</v>
      </c>
      <c r="CP678" s="343">
        <f>AO678+CO678</f>
        <v>0</v>
      </c>
      <c r="CQ678" s="343">
        <f>AP678+CP678</f>
        <v>0</v>
      </c>
      <c r="CR678" s="343">
        <f>AQ678+CQ678</f>
        <v>0</v>
      </c>
      <c r="CS678" s="343">
        <f>AR678+CR678</f>
        <v>0</v>
      </c>
      <c r="CT678" s="343">
        <f>AS678+CS678</f>
        <v>0</v>
      </c>
      <c r="CU678" s="343">
        <f>AT678+CT678</f>
        <v>0</v>
      </c>
      <c r="CV678" s="257">
        <f>AU678+CU678</f>
        <v>0</v>
      </c>
      <c r="CW678" s="346">
        <f>AV678+CV678</f>
        <v>0</v>
      </c>
      <c r="CX678" s="346">
        <f>AW678+CW678</f>
        <v>0</v>
      </c>
      <c r="CY678" s="346">
        <f>AX678+CX678</f>
        <v>0</v>
      </c>
      <c r="CZ678" s="346">
        <f>AY678+CY678</f>
        <v>0</v>
      </c>
      <c r="DA678" s="50"/>
      <c r="DB678" s="94"/>
      <c r="DC678" s="95"/>
      <c r="DD678" s="96"/>
      <c r="DE678" s="316" t="s">
        <v>140</v>
      </c>
      <c r="DF678" s="257"/>
      <c r="DG678" s="50"/>
    </row>
    <row r="679" spans="1:111" s="14" customFormat="1" ht="15" customHeight="1">
      <c r="A679" s="50"/>
      <c r="B679" s="94"/>
      <c r="C679" s="95"/>
      <c r="D679" s="96"/>
      <c r="E679" s="316" t="s">
        <v>249</v>
      </c>
      <c r="F679" s="69">
        <f t="shared" si="2320"/>
        <v>0</v>
      </c>
      <c r="G679" s="86">
        <f t="shared" si="2320"/>
        <v>0</v>
      </c>
      <c r="H679" s="81">
        <f t="shared" si="2320"/>
        <v>0</v>
      </c>
      <c r="I679" s="86">
        <f t="shared" si="2320"/>
        <v>0</v>
      </c>
      <c r="J679" s="81">
        <f t="shared" si="2320"/>
        <v>0</v>
      </c>
      <c r="K679" s="86">
        <f t="shared" si="2320"/>
        <v>0</v>
      </c>
      <c r="L679" s="81">
        <f t="shared" si="2320"/>
        <v>0</v>
      </c>
      <c r="M679" s="77">
        <f t="shared" si="2320"/>
        <v>0</v>
      </c>
      <c r="N679" s="66">
        <f t="shared" si="2320"/>
        <v>0</v>
      </c>
      <c r="O679" s="74">
        <f t="shared" si="2320"/>
        <v>0</v>
      </c>
      <c r="P679" s="66">
        <f t="shared" si="2320"/>
        <v>0</v>
      </c>
      <c r="Q679" s="74">
        <f t="shared" si="2320"/>
        <v>0</v>
      </c>
      <c r="R679" s="50"/>
      <c r="S679" s="94"/>
      <c r="T679" s="95"/>
      <c r="U679" s="96"/>
      <c r="V679" s="316" t="s">
        <v>249</v>
      </c>
      <c r="W679" s="69">
        <f t="shared" ref="W679:AH679" si="2348">IF(W677=0,0,W678/W677)</f>
        <v>0</v>
      </c>
      <c r="X679" s="86">
        <f t="shared" si="2348"/>
        <v>0</v>
      </c>
      <c r="Y679" s="81">
        <f t="shared" si="2348"/>
        <v>0</v>
      </c>
      <c r="Z679" s="86">
        <f t="shared" si="2348"/>
        <v>0</v>
      </c>
      <c r="AA679" s="81">
        <f t="shared" si="2348"/>
        <v>0</v>
      </c>
      <c r="AB679" s="86">
        <f t="shared" si="2348"/>
        <v>0</v>
      </c>
      <c r="AC679" s="81">
        <f t="shared" si="2348"/>
        <v>0</v>
      </c>
      <c r="AD679" s="77">
        <f t="shared" si="2348"/>
        <v>0</v>
      </c>
      <c r="AE679" s="66">
        <f t="shared" si="2348"/>
        <v>0</v>
      </c>
      <c r="AF679" s="74">
        <f t="shared" si="2348"/>
        <v>0</v>
      </c>
      <c r="AG679" s="66">
        <f t="shared" si="2348"/>
        <v>0</v>
      </c>
      <c r="AH679" s="74">
        <f t="shared" si="2348"/>
        <v>0</v>
      </c>
      <c r="AI679" s="50"/>
      <c r="AJ679" s="94"/>
      <c r="AK679" s="95"/>
      <c r="AL679" s="96"/>
      <c r="AM679" s="316" t="s">
        <v>249</v>
      </c>
      <c r="AN679" s="257">
        <f t="shared" ref="AN679:AY679" si="2349">IF(AN677=0,0,AN678/AN677)</f>
        <v>0</v>
      </c>
      <c r="AO679" s="343">
        <f t="shared" si="2349"/>
        <v>0</v>
      </c>
      <c r="AP679" s="343">
        <f t="shared" si="2349"/>
        <v>0</v>
      </c>
      <c r="AQ679" s="343">
        <f t="shared" si="2349"/>
        <v>0</v>
      </c>
      <c r="AR679" s="343">
        <f t="shared" si="2349"/>
        <v>0</v>
      </c>
      <c r="AS679" s="343">
        <f t="shared" si="2349"/>
        <v>0</v>
      </c>
      <c r="AT679" s="343">
        <f t="shared" si="2349"/>
        <v>0</v>
      </c>
      <c r="AU679" s="257">
        <f t="shared" si="2349"/>
        <v>0</v>
      </c>
      <c r="AV679" s="346">
        <f t="shared" si="2349"/>
        <v>0</v>
      </c>
      <c r="AW679" s="346">
        <f t="shared" si="2349"/>
        <v>0</v>
      </c>
      <c r="AX679" s="346">
        <f t="shared" si="2349"/>
        <v>0</v>
      </c>
      <c r="AY679" s="346">
        <f t="shared" si="2349"/>
        <v>0</v>
      </c>
      <c r="AZ679" s="50"/>
      <c r="BA679" s="268"/>
      <c r="BB679" s="48"/>
      <c r="BC679" s="94"/>
      <c r="BD679" s="95"/>
      <c r="BE679" s="96"/>
      <c r="BF679" s="316" t="s">
        <v>249</v>
      </c>
      <c r="BG679" s="257">
        <f t="shared" ref="BG679:BR679" si="2350">IF(BG677=0,0,BG678/BG677)</f>
        <v>0</v>
      </c>
      <c r="BH679" s="343">
        <f t="shared" si="2350"/>
        <v>0</v>
      </c>
      <c r="BI679" s="343">
        <f t="shared" si="2350"/>
        <v>0</v>
      </c>
      <c r="BJ679" s="343">
        <f t="shared" si="2350"/>
        <v>0</v>
      </c>
      <c r="BK679" s="343">
        <f t="shared" si="2350"/>
        <v>0</v>
      </c>
      <c r="BL679" s="343">
        <f t="shared" si="2350"/>
        <v>0</v>
      </c>
      <c r="BM679" s="343">
        <f t="shared" si="2350"/>
        <v>0</v>
      </c>
      <c r="BN679" s="257">
        <f t="shared" si="2350"/>
        <v>0</v>
      </c>
      <c r="BO679" s="346">
        <f t="shared" si="2350"/>
        <v>0</v>
      </c>
      <c r="BP679" s="346">
        <f t="shared" si="2350"/>
        <v>0</v>
      </c>
      <c r="BQ679" s="346">
        <f t="shared" si="2350"/>
        <v>0</v>
      </c>
      <c r="BR679" s="346">
        <f t="shared" si="2350"/>
        <v>0</v>
      </c>
      <c r="BS679" s="50"/>
      <c r="BT679" s="94"/>
      <c r="BU679" s="95"/>
      <c r="BV679" s="96"/>
      <c r="BW679" s="316" t="s">
        <v>249</v>
      </c>
      <c r="BX679" s="257">
        <f t="shared" ref="BX679:CI679" si="2351">IF(BX677=0,0,BX678/BX677)</f>
        <v>0</v>
      </c>
      <c r="BY679" s="343">
        <f t="shared" si="2351"/>
        <v>0</v>
      </c>
      <c r="BZ679" s="343">
        <f t="shared" si="2351"/>
        <v>0</v>
      </c>
      <c r="CA679" s="343">
        <f t="shared" si="2351"/>
        <v>0</v>
      </c>
      <c r="CB679" s="343">
        <f t="shared" si="2351"/>
        <v>0</v>
      </c>
      <c r="CC679" s="343">
        <f t="shared" si="2351"/>
        <v>0</v>
      </c>
      <c r="CD679" s="343">
        <f t="shared" si="2351"/>
        <v>0</v>
      </c>
      <c r="CE679" s="257">
        <f t="shared" si="2351"/>
        <v>0</v>
      </c>
      <c r="CF679" s="346">
        <f t="shared" si="2351"/>
        <v>0</v>
      </c>
      <c r="CG679" s="346">
        <f t="shared" si="2351"/>
        <v>0</v>
      </c>
      <c r="CH679" s="346">
        <f t="shared" si="2351"/>
        <v>0</v>
      </c>
      <c r="CI679" s="346">
        <f t="shared" si="2351"/>
        <v>0</v>
      </c>
      <c r="CJ679" s="50"/>
      <c r="CK679" s="94"/>
      <c r="CL679" s="95"/>
      <c r="CM679" s="96"/>
      <c r="CN679" s="316" t="s">
        <v>249</v>
      </c>
      <c r="CO679" s="257">
        <f t="shared" ref="CO679:CZ679" si="2352">IF(CO677=0,0,CO678/CO677)</f>
        <v>0</v>
      </c>
      <c r="CP679" s="343">
        <f t="shared" si="2352"/>
        <v>0</v>
      </c>
      <c r="CQ679" s="343">
        <f t="shared" si="2352"/>
        <v>0</v>
      </c>
      <c r="CR679" s="343">
        <f t="shared" si="2352"/>
        <v>0</v>
      </c>
      <c r="CS679" s="343">
        <f t="shared" si="2352"/>
        <v>0</v>
      </c>
      <c r="CT679" s="343">
        <f t="shared" si="2352"/>
        <v>0</v>
      </c>
      <c r="CU679" s="343">
        <f t="shared" si="2352"/>
        <v>0</v>
      </c>
      <c r="CV679" s="257">
        <f t="shared" si="2352"/>
        <v>0</v>
      </c>
      <c r="CW679" s="346">
        <f t="shared" si="2352"/>
        <v>0</v>
      </c>
      <c r="CX679" s="346">
        <f t="shared" si="2352"/>
        <v>0</v>
      </c>
      <c r="CY679" s="346">
        <f t="shared" si="2352"/>
        <v>0</v>
      </c>
      <c r="CZ679" s="346">
        <f t="shared" si="2352"/>
        <v>0</v>
      </c>
      <c r="DA679" s="50"/>
      <c r="DB679" s="94"/>
      <c r="DC679" s="95"/>
      <c r="DD679" s="96"/>
      <c r="DE679" s="316" t="s">
        <v>249</v>
      </c>
      <c r="DF679" s="257">
        <f t="shared" ref="DF679" si="2353">IF(DF677=0,0,DF678/DF677)</f>
        <v>0</v>
      </c>
      <c r="DG679" s="50"/>
    </row>
    <row r="680" spans="1:111" s="14" customFormat="1" ht="15" customHeight="1">
      <c r="A680" s="50"/>
      <c r="B680" s="94"/>
      <c r="C680" s="95" t="s">
        <v>88</v>
      </c>
      <c r="D680" s="96"/>
      <c r="E680" s="316" t="s">
        <v>22</v>
      </c>
      <c r="F680" s="69"/>
      <c r="G680" s="77"/>
      <c r="H680" s="69"/>
      <c r="I680" s="77"/>
      <c r="J680" s="69"/>
      <c r="K680" s="77"/>
      <c r="L680" s="69"/>
      <c r="M680" s="77"/>
      <c r="N680" s="67"/>
      <c r="O680" s="75"/>
      <c r="P680" s="67"/>
      <c r="Q680" s="75"/>
      <c r="R680" s="50"/>
      <c r="S680" s="94"/>
      <c r="T680" s="95" t="s">
        <v>88</v>
      </c>
      <c r="U680" s="96"/>
      <c r="V680" s="316" t="s">
        <v>22</v>
      </c>
      <c r="W680" s="69"/>
      <c r="X680" s="77"/>
      <c r="Y680" s="69"/>
      <c r="Z680" s="77"/>
      <c r="AA680" s="69"/>
      <c r="AB680" s="77"/>
      <c r="AC680" s="69"/>
      <c r="AD680" s="77"/>
      <c r="AE680" s="67"/>
      <c r="AF680" s="75"/>
      <c r="AG680" s="67"/>
      <c r="AH680" s="75"/>
      <c r="AI680" s="50"/>
      <c r="AJ680" s="94"/>
      <c r="AK680" s="95" t="s">
        <v>88</v>
      </c>
      <c r="AL680" s="96"/>
      <c r="AM680" s="316" t="s">
        <v>22</v>
      </c>
      <c r="AN680" s="257"/>
      <c r="AO680" s="257"/>
      <c r="AP680" s="257"/>
      <c r="AQ680" s="257"/>
      <c r="AR680" s="257"/>
      <c r="AS680" s="257"/>
      <c r="AT680" s="257"/>
      <c r="AU680" s="257"/>
      <c r="AV680" s="258"/>
      <c r="AW680" s="258"/>
      <c r="AX680" s="258"/>
      <c r="AY680" s="258"/>
      <c r="AZ680" s="50"/>
      <c r="BA680" s="268"/>
      <c r="BB680" s="48"/>
      <c r="BC680" s="94"/>
      <c r="BD680" s="95" t="s">
        <v>88</v>
      </c>
      <c r="BE680" s="96"/>
      <c r="BF680" s="316" t="s">
        <v>22</v>
      </c>
      <c r="BG680" s="257">
        <f t="shared" ref="BG680:BG681" si="2354">F680</f>
        <v>0</v>
      </c>
      <c r="BH680" s="257">
        <f>G680+BG680</f>
        <v>0</v>
      </c>
      <c r="BI680" s="257">
        <f>H680+BH680</f>
        <v>0</v>
      </c>
      <c r="BJ680" s="257">
        <f>I680+BI680</f>
        <v>0</v>
      </c>
      <c r="BK680" s="257">
        <f>J680+BJ680</f>
        <v>0</v>
      </c>
      <c r="BL680" s="257">
        <f>K680+BK680</f>
        <v>0</v>
      </c>
      <c r="BM680" s="257">
        <f>L680+BL680</f>
        <v>0</v>
      </c>
      <c r="BN680" s="257">
        <f>M680+BM680</f>
        <v>0</v>
      </c>
      <c r="BO680" s="258">
        <f>N680+BN680</f>
        <v>0</v>
      </c>
      <c r="BP680" s="258">
        <f>O680+BO680</f>
        <v>0</v>
      </c>
      <c r="BQ680" s="258">
        <f>P680+BP680</f>
        <v>0</v>
      </c>
      <c r="BR680" s="258">
        <f>Q680+BQ680</f>
        <v>0</v>
      </c>
      <c r="BS680" s="50"/>
      <c r="BT680" s="94"/>
      <c r="BU680" s="95" t="s">
        <v>88</v>
      </c>
      <c r="BV680" s="96"/>
      <c r="BW680" s="316" t="s">
        <v>22</v>
      </c>
      <c r="BX680" s="257">
        <f t="shared" ref="BX680:BX681" si="2355">W680</f>
        <v>0</v>
      </c>
      <c r="BY680" s="257">
        <f>X680+BX680</f>
        <v>0</v>
      </c>
      <c r="BZ680" s="257">
        <f>Y680+BY680</f>
        <v>0</v>
      </c>
      <c r="CA680" s="257">
        <f>Z680+BZ680</f>
        <v>0</v>
      </c>
      <c r="CB680" s="257">
        <f>AA680+CA680</f>
        <v>0</v>
      </c>
      <c r="CC680" s="257">
        <f>AB680+CB680</f>
        <v>0</v>
      </c>
      <c r="CD680" s="257">
        <f>AC680+CC680</f>
        <v>0</v>
      </c>
      <c r="CE680" s="257">
        <f>AD680+CD680</f>
        <v>0</v>
      </c>
      <c r="CF680" s="258">
        <f>AE680+CE680</f>
        <v>0</v>
      </c>
      <c r="CG680" s="258">
        <f>AF680+CF680</f>
        <v>0</v>
      </c>
      <c r="CH680" s="258">
        <f>AG680+CG680</f>
        <v>0</v>
      </c>
      <c r="CI680" s="258">
        <f>AH680+CH680</f>
        <v>0</v>
      </c>
      <c r="CJ680" s="50"/>
      <c r="CK680" s="94"/>
      <c r="CL680" s="95" t="s">
        <v>88</v>
      </c>
      <c r="CM680" s="96"/>
      <c r="CN680" s="316" t="s">
        <v>22</v>
      </c>
      <c r="CO680" s="257">
        <f t="shared" ref="CO680:CO681" si="2356">AN680</f>
        <v>0</v>
      </c>
      <c r="CP680" s="257">
        <f>AO680+CO680</f>
        <v>0</v>
      </c>
      <c r="CQ680" s="257">
        <f>AP680+CP680</f>
        <v>0</v>
      </c>
      <c r="CR680" s="257">
        <f>AQ680+CQ680</f>
        <v>0</v>
      </c>
      <c r="CS680" s="257">
        <f>AR680+CR680</f>
        <v>0</v>
      </c>
      <c r="CT680" s="257">
        <f>AS680+CS680</f>
        <v>0</v>
      </c>
      <c r="CU680" s="257">
        <f>AT680+CT680</f>
        <v>0</v>
      </c>
      <c r="CV680" s="257">
        <f>AU680+CU680</f>
        <v>0</v>
      </c>
      <c r="CW680" s="258">
        <f>AV680+CV680</f>
        <v>0</v>
      </c>
      <c r="CX680" s="258">
        <f>AW680+CW680</f>
        <v>0</v>
      </c>
      <c r="CY680" s="258">
        <f>AX680+CX680</f>
        <v>0</v>
      </c>
      <c r="CZ680" s="258">
        <f>AY680+CY680</f>
        <v>0</v>
      </c>
      <c r="DA680" s="50"/>
      <c r="DB680" s="94"/>
      <c r="DC680" s="95" t="s">
        <v>88</v>
      </c>
      <c r="DD680" s="96"/>
      <c r="DE680" s="316" t="s">
        <v>22</v>
      </c>
      <c r="DF680" s="257"/>
      <c r="DG680" s="50"/>
    </row>
    <row r="681" spans="1:111" s="14" customFormat="1" ht="15" customHeight="1">
      <c r="A681" s="50"/>
      <c r="B681" s="94"/>
      <c r="C681" s="95"/>
      <c r="D681" s="96"/>
      <c r="E681" s="316" t="s">
        <v>140</v>
      </c>
      <c r="F681" s="69"/>
      <c r="G681" s="77"/>
      <c r="H681" s="69"/>
      <c r="I681" s="77"/>
      <c r="J681" s="69"/>
      <c r="K681" s="77"/>
      <c r="L681" s="69"/>
      <c r="M681" s="77"/>
      <c r="N681" s="67"/>
      <c r="O681" s="75"/>
      <c r="P681" s="67"/>
      <c r="Q681" s="75"/>
      <c r="R681" s="50"/>
      <c r="S681" s="94"/>
      <c r="T681" s="95"/>
      <c r="U681" s="96"/>
      <c r="V681" s="316" t="s">
        <v>140</v>
      </c>
      <c r="W681" s="69"/>
      <c r="X681" s="77"/>
      <c r="Y681" s="69"/>
      <c r="Z681" s="77"/>
      <c r="AA681" s="69"/>
      <c r="AB681" s="77"/>
      <c r="AC681" s="69"/>
      <c r="AD681" s="77"/>
      <c r="AE681" s="67"/>
      <c r="AF681" s="75"/>
      <c r="AG681" s="67"/>
      <c r="AH681" s="75"/>
      <c r="AI681" s="50"/>
      <c r="AJ681" s="94"/>
      <c r="AK681" s="95"/>
      <c r="AL681" s="96"/>
      <c r="AM681" s="316" t="s">
        <v>140</v>
      </c>
      <c r="AN681" s="257"/>
      <c r="AO681" s="257"/>
      <c r="AP681" s="257"/>
      <c r="AQ681" s="257"/>
      <c r="AR681" s="257"/>
      <c r="AS681" s="257"/>
      <c r="AT681" s="257"/>
      <c r="AU681" s="257"/>
      <c r="AV681" s="258"/>
      <c r="AW681" s="258"/>
      <c r="AX681" s="258"/>
      <c r="AY681" s="258"/>
      <c r="AZ681" s="50"/>
      <c r="BA681" s="268"/>
      <c r="BB681" s="48"/>
      <c r="BC681" s="94"/>
      <c r="BD681" s="95"/>
      <c r="BE681" s="96"/>
      <c r="BF681" s="316" t="s">
        <v>140</v>
      </c>
      <c r="BG681" s="257">
        <f t="shared" si="2354"/>
        <v>0</v>
      </c>
      <c r="BH681" s="257">
        <f>G681+BG681</f>
        <v>0</v>
      </c>
      <c r="BI681" s="257">
        <f>H681+BH681</f>
        <v>0</v>
      </c>
      <c r="BJ681" s="257">
        <f>I681+BI681</f>
        <v>0</v>
      </c>
      <c r="BK681" s="257">
        <f>J681+BJ681</f>
        <v>0</v>
      </c>
      <c r="BL681" s="257">
        <f>K681+BK681</f>
        <v>0</v>
      </c>
      <c r="BM681" s="257">
        <f>L681+BL681</f>
        <v>0</v>
      </c>
      <c r="BN681" s="257">
        <f>M681+BM681</f>
        <v>0</v>
      </c>
      <c r="BO681" s="258">
        <f>N681+BN681</f>
        <v>0</v>
      </c>
      <c r="BP681" s="258">
        <f>O681+BO681</f>
        <v>0</v>
      </c>
      <c r="BQ681" s="258">
        <f>P681+BP681</f>
        <v>0</v>
      </c>
      <c r="BR681" s="258">
        <f>Q681+BQ681</f>
        <v>0</v>
      </c>
      <c r="BS681" s="50"/>
      <c r="BT681" s="94"/>
      <c r="BU681" s="95"/>
      <c r="BV681" s="96"/>
      <c r="BW681" s="316" t="s">
        <v>140</v>
      </c>
      <c r="BX681" s="257">
        <f t="shared" si="2355"/>
        <v>0</v>
      </c>
      <c r="BY681" s="257">
        <f>X681+BX681</f>
        <v>0</v>
      </c>
      <c r="BZ681" s="257">
        <f>Y681+BY681</f>
        <v>0</v>
      </c>
      <c r="CA681" s="257">
        <f>Z681+BZ681</f>
        <v>0</v>
      </c>
      <c r="CB681" s="257">
        <f>AA681+CA681</f>
        <v>0</v>
      </c>
      <c r="CC681" s="257">
        <f>AB681+CB681</f>
        <v>0</v>
      </c>
      <c r="CD681" s="257">
        <f>AC681+CC681</f>
        <v>0</v>
      </c>
      <c r="CE681" s="257">
        <f>AD681+CD681</f>
        <v>0</v>
      </c>
      <c r="CF681" s="258">
        <f>AE681+CE681</f>
        <v>0</v>
      </c>
      <c r="CG681" s="258">
        <f>AF681+CF681</f>
        <v>0</v>
      </c>
      <c r="CH681" s="258">
        <f>AG681+CG681</f>
        <v>0</v>
      </c>
      <c r="CI681" s="258">
        <f>AH681+CH681</f>
        <v>0</v>
      </c>
      <c r="CJ681" s="50"/>
      <c r="CK681" s="94"/>
      <c r="CL681" s="95"/>
      <c r="CM681" s="96"/>
      <c r="CN681" s="316" t="s">
        <v>140</v>
      </c>
      <c r="CO681" s="257">
        <f t="shared" si="2356"/>
        <v>0</v>
      </c>
      <c r="CP681" s="257">
        <f>AO681+CO681</f>
        <v>0</v>
      </c>
      <c r="CQ681" s="257">
        <f>AP681+CP681</f>
        <v>0</v>
      </c>
      <c r="CR681" s="257">
        <f>AQ681+CQ681</f>
        <v>0</v>
      </c>
      <c r="CS681" s="257">
        <f>AR681+CR681</f>
        <v>0</v>
      </c>
      <c r="CT681" s="257">
        <f>AS681+CS681</f>
        <v>0</v>
      </c>
      <c r="CU681" s="257">
        <f>AT681+CT681</f>
        <v>0</v>
      </c>
      <c r="CV681" s="257">
        <f>AU681+CU681</f>
        <v>0</v>
      </c>
      <c r="CW681" s="258">
        <f>AV681+CV681</f>
        <v>0</v>
      </c>
      <c r="CX681" s="258">
        <f>AW681+CW681</f>
        <v>0</v>
      </c>
      <c r="CY681" s="258">
        <f>AX681+CX681</f>
        <v>0</v>
      </c>
      <c r="CZ681" s="258">
        <f>AY681+CY681</f>
        <v>0</v>
      </c>
      <c r="DA681" s="50"/>
      <c r="DB681" s="94"/>
      <c r="DC681" s="95"/>
      <c r="DD681" s="96"/>
      <c r="DE681" s="316" t="s">
        <v>140</v>
      </c>
      <c r="DF681" s="257"/>
      <c r="DG681" s="50"/>
    </row>
    <row r="682" spans="1:111" s="14" customFormat="1" ht="15" customHeight="1">
      <c r="A682" s="50"/>
      <c r="B682" s="94"/>
      <c r="C682" s="95"/>
      <c r="D682" s="96"/>
      <c r="E682" s="316" t="s">
        <v>249</v>
      </c>
      <c r="F682" s="69">
        <f t="shared" si="2320"/>
        <v>0</v>
      </c>
      <c r="G682" s="77">
        <f t="shared" si="2320"/>
        <v>0</v>
      </c>
      <c r="H682" s="69">
        <f t="shared" si="2320"/>
        <v>0</v>
      </c>
      <c r="I682" s="77">
        <f t="shared" si="2320"/>
        <v>0</v>
      </c>
      <c r="J682" s="69">
        <f t="shared" si="2320"/>
        <v>0</v>
      </c>
      <c r="K682" s="77">
        <f t="shared" si="2320"/>
        <v>0</v>
      </c>
      <c r="L682" s="69">
        <f t="shared" si="2320"/>
        <v>0</v>
      </c>
      <c r="M682" s="77">
        <f t="shared" si="2320"/>
        <v>0</v>
      </c>
      <c r="N682" s="67">
        <f t="shared" si="2320"/>
        <v>0</v>
      </c>
      <c r="O682" s="75">
        <f t="shared" si="2320"/>
        <v>0</v>
      </c>
      <c r="P682" s="67">
        <f t="shared" si="2320"/>
        <v>0</v>
      </c>
      <c r="Q682" s="75">
        <f t="shared" si="2320"/>
        <v>0</v>
      </c>
      <c r="R682" s="50"/>
      <c r="S682" s="94"/>
      <c r="T682" s="95"/>
      <c r="U682" s="96"/>
      <c r="V682" s="316" t="s">
        <v>249</v>
      </c>
      <c r="W682" s="69">
        <f t="shared" ref="W682:AH682" si="2357">IF(W680=0,0,W681/W680)</f>
        <v>0</v>
      </c>
      <c r="X682" s="77">
        <f t="shared" si="2357"/>
        <v>0</v>
      </c>
      <c r="Y682" s="69">
        <f t="shared" si="2357"/>
        <v>0</v>
      </c>
      <c r="Z682" s="77">
        <f t="shared" si="2357"/>
        <v>0</v>
      </c>
      <c r="AA682" s="69">
        <f t="shared" si="2357"/>
        <v>0</v>
      </c>
      <c r="AB682" s="77">
        <f t="shared" si="2357"/>
        <v>0</v>
      </c>
      <c r="AC682" s="69">
        <f t="shared" si="2357"/>
        <v>0</v>
      </c>
      <c r="AD682" s="77">
        <f t="shared" si="2357"/>
        <v>0</v>
      </c>
      <c r="AE682" s="67">
        <f t="shared" si="2357"/>
        <v>0</v>
      </c>
      <c r="AF682" s="75">
        <f t="shared" si="2357"/>
        <v>0</v>
      </c>
      <c r="AG682" s="67">
        <f t="shared" si="2357"/>
        <v>0</v>
      </c>
      <c r="AH682" s="75">
        <f t="shared" si="2357"/>
        <v>0</v>
      </c>
      <c r="AI682" s="50"/>
      <c r="AJ682" s="94"/>
      <c r="AK682" s="95"/>
      <c r="AL682" s="96"/>
      <c r="AM682" s="316" t="s">
        <v>249</v>
      </c>
      <c r="AN682" s="257">
        <f t="shared" ref="AN682:AY682" si="2358">IF(AN680=0,0,AN681/AN680)</f>
        <v>0</v>
      </c>
      <c r="AO682" s="257">
        <f t="shared" si="2358"/>
        <v>0</v>
      </c>
      <c r="AP682" s="257">
        <f t="shared" si="2358"/>
        <v>0</v>
      </c>
      <c r="AQ682" s="257">
        <f t="shared" si="2358"/>
        <v>0</v>
      </c>
      <c r="AR682" s="257">
        <f t="shared" si="2358"/>
        <v>0</v>
      </c>
      <c r="AS682" s="257">
        <f t="shared" si="2358"/>
        <v>0</v>
      </c>
      <c r="AT682" s="257">
        <f t="shared" si="2358"/>
        <v>0</v>
      </c>
      <c r="AU682" s="257">
        <f t="shared" si="2358"/>
        <v>0</v>
      </c>
      <c r="AV682" s="258">
        <f t="shared" si="2358"/>
        <v>0</v>
      </c>
      <c r="AW682" s="258">
        <f t="shared" si="2358"/>
        <v>0</v>
      </c>
      <c r="AX682" s="258">
        <f t="shared" si="2358"/>
        <v>0</v>
      </c>
      <c r="AY682" s="258">
        <f t="shared" si="2358"/>
        <v>0</v>
      </c>
      <c r="AZ682" s="50"/>
      <c r="BA682" s="268"/>
      <c r="BB682" s="48"/>
      <c r="BC682" s="94"/>
      <c r="BD682" s="95"/>
      <c r="BE682" s="96"/>
      <c r="BF682" s="316" t="s">
        <v>249</v>
      </c>
      <c r="BG682" s="257">
        <f t="shared" ref="BG682:BR682" si="2359">IF(BG680=0,0,BG681/BG680)</f>
        <v>0</v>
      </c>
      <c r="BH682" s="257">
        <f t="shared" si="2359"/>
        <v>0</v>
      </c>
      <c r="BI682" s="257">
        <f t="shared" si="2359"/>
        <v>0</v>
      </c>
      <c r="BJ682" s="257">
        <f t="shared" si="2359"/>
        <v>0</v>
      </c>
      <c r="BK682" s="257">
        <f t="shared" si="2359"/>
        <v>0</v>
      </c>
      <c r="BL682" s="257">
        <f t="shared" si="2359"/>
        <v>0</v>
      </c>
      <c r="BM682" s="257">
        <f t="shared" si="2359"/>
        <v>0</v>
      </c>
      <c r="BN682" s="257">
        <f t="shared" si="2359"/>
        <v>0</v>
      </c>
      <c r="BO682" s="258">
        <f t="shared" si="2359"/>
        <v>0</v>
      </c>
      <c r="BP682" s="258">
        <f t="shared" si="2359"/>
        <v>0</v>
      </c>
      <c r="BQ682" s="258">
        <f t="shared" si="2359"/>
        <v>0</v>
      </c>
      <c r="BR682" s="258">
        <f t="shared" si="2359"/>
        <v>0</v>
      </c>
      <c r="BS682" s="50"/>
      <c r="BT682" s="94"/>
      <c r="BU682" s="95"/>
      <c r="BV682" s="96"/>
      <c r="BW682" s="316" t="s">
        <v>249</v>
      </c>
      <c r="BX682" s="257">
        <f t="shared" ref="BX682:CI682" si="2360">IF(BX680=0,0,BX681/BX680)</f>
        <v>0</v>
      </c>
      <c r="BY682" s="257">
        <f t="shared" si="2360"/>
        <v>0</v>
      </c>
      <c r="BZ682" s="257">
        <f t="shared" si="2360"/>
        <v>0</v>
      </c>
      <c r="CA682" s="257">
        <f t="shared" si="2360"/>
        <v>0</v>
      </c>
      <c r="CB682" s="257">
        <f t="shared" si="2360"/>
        <v>0</v>
      </c>
      <c r="CC682" s="257">
        <f t="shared" si="2360"/>
        <v>0</v>
      </c>
      <c r="CD682" s="257">
        <f t="shared" si="2360"/>
        <v>0</v>
      </c>
      <c r="CE682" s="257">
        <f t="shared" si="2360"/>
        <v>0</v>
      </c>
      <c r="CF682" s="258">
        <f t="shared" si="2360"/>
        <v>0</v>
      </c>
      <c r="CG682" s="258">
        <f t="shared" si="2360"/>
        <v>0</v>
      </c>
      <c r="CH682" s="258">
        <f t="shared" si="2360"/>
        <v>0</v>
      </c>
      <c r="CI682" s="258">
        <f t="shared" si="2360"/>
        <v>0</v>
      </c>
      <c r="CJ682" s="50"/>
      <c r="CK682" s="94"/>
      <c r="CL682" s="95"/>
      <c r="CM682" s="96"/>
      <c r="CN682" s="316" t="s">
        <v>249</v>
      </c>
      <c r="CO682" s="257">
        <f t="shared" ref="CO682:CZ682" si="2361">IF(CO680=0,0,CO681/CO680)</f>
        <v>0</v>
      </c>
      <c r="CP682" s="257">
        <f t="shared" si="2361"/>
        <v>0</v>
      </c>
      <c r="CQ682" s="257">
        <f t="shared" si="2361"/>
        <v>0</v>
      </c>
      <c r="CR682" s="257">
        <f t="shared" si="2361"/>
        <v>0</v>
      </c>
      <c r="CS682" s="257">
        <f t="shared" si="2361"/>
        <v>0</v>
      </c>
      <c r="CT682" s="257">
        <f t="shared" si="2361"/>
        <v>0</v>
      </c>
      <c r="CU682" s="257">
        <f t="shared" si="2361"/>
        <v>0</v>
      </c>
      <c r="CV682" s="257">
        <f t="shared" si="2361"/>
        <v>0</v>
      </c>
      <c r="CW682" s="258">
        <f t="shared" si="2361"/>
        <v>0</v>
      </c>
      <c r="CX682" s="258">
        <f t="shared" si="2361"/>
        <v>0</v>
      </c>
      <c r="CY682" s="258">
        <f t="shared" si="2361"/>
        <v>0</v>
      </c>
      <c r="CZ682" s="258">
        <f t="shared" si="2361"/>
        <v>0</v>
      </c>
      <c r="DA682" s="50"/>
      <c r="DB682" s="94"/>
      <c r="DC682" s="95"/>
      <c r="DD682" s="96"/>
      <c r="DE682" s="316" t="s">
        <v>249</v>
      </c>
      <c r="DF682" s="257">
        <f t="shared" ref="DF682" si="2362">IF(DF680=0,0,DF681/DF680)</f>
        <v>0</v>
      </c>
      <c r="DG682" s="50"/>
    </row>
    <row r="683" spans="1:111" s="14" customFormat="1" ht="15" customHeight="1">
      <c r="A683" s="50"/>
      <c r="B683" s="94"/>
      <c r="C683" s="95" t="s">
        <v>89</v>
      </c>
      <c r="D683" s="96"/>
      <c r="E683" s="316" t="s">
        <v>22</v>
      </c>
      <c r="F683" s="69"/>
      <c r="G683" s="86"/>
      <c r="H683" s="81"/>
      <c r="I683" s="86"/>
      <c r="J683" s="81"/>
      <c r="K683" s="86"/>
      <c r="L683" s="81"/>
      <c r="M683" s="77"/>
      <c r="N683" s="66"/>
      <c r="O683" s="74"/>
      <c r="P683" s="66"/>
      <c r="Q683" s="74"/>
      <c r="R683" s="50"/>
      <c r="S683" s="94"/>
      <c r="T683" s="95" t="s">
        <v>89</v>
      </c>
      <c r="U683" s="96"/>
      <c r="V683" s="316" t="s">
        <v>22</v>
      </c>
      <c r="W683" s="69"/>
      <c r="X683" s="86"/>
      <c r="Y683" s="81"/>
      <c r="Z683" s="86"/>
      <c r="AA683" s="81"/>
      <c r="AB683" s="86"/>
      <c r="AC683" s="81"/>
      <c r="AD683" s="77"/>
      <c r="AE683" s="66"/>
      <c r="AF683" s="74"/>
      <c r="AG683" s="66"/>
      <c r="AH683" s="74"/>
      <c r="AI683" s="50"/>
      <c r="AJ683" s="94"/>
      <c r="AK683" s="95" t="s">
        <v>89</v>
      </c>
      <c r="AL683" s="96"/>
      <c r="AM683" s="316" t="s">
        <v>22</v>
      </c>
      <c r="AN683" s="257"/>
      <c r="AO683" s="343"/>
      <c r="AP683" s="343"/>
      <c r="AQ683" s="343"/>
      <c r="AR683" s="343"/>
      <c r="AS683" s="343"/>
      <c r="AT683" s="343"/>
      <c r="AU683" s="257"/>
      <c r="AV683" s="346"/>
      <c r="AW683" s="346"/>
      <c r="AX683" s="346"/>
      <c r="AY683" s="346"/>
      <c r="AZ683" s="50"/>
      <c r="BA683" s="268"/>
      <c r="BB683" s="48"/>
      <c r="BC683" s="94"/>
      <c r="BD683" s="95" t="s">
        <v>89</v>
      </c>
      <c r="BE683" s="96"/>
      <c r="BF683" s="316" t="s">
        <v>22</v>
      </c>
      <c r="BG683" s="257">
        <f t="shared" ref="BG683:BG684" si="2363">F683</f>
        <v>0</v>
      </c>
      <c r="BH683" s="343">
        <f>G683+BG683</f>
        <v>0</v>
      </c>
      <c r="BI683" s="343">
        <f>H683+BH683</f>
        <v>0</v>
      </c>
      <c r="BJ683" s="343">
        <f>I683+BI683</f>
        <v>0</v>
      </c>
      <c r="BK683" s="343">
        <f>J683+BJ683</f>
        <v>0</v>
      </c>
      <c r="BL683" s="343">
        <f>K683+BK683</f>
        <v>0</v>
      </c>
      <c r="BM683" s="343">
        <f>L683+BL683</f>
        <v>0</v>
      </c>
      <c r="BN683" s="257">
        <f>M683+BM683</f>
        <v>0</v>
      </c>
      <c r="BO683" s="346">
        <f>N683+BN683</f>
        <v>0</v>
      </c>
      <c r="BP683" s="346">
        <f>O683+BO683</f>
        <v>0</v>
      </c>
      <c r="BQ683" s="346">
        <f>P683+BP683</f>
        <v>0</v>
      </c>
      <c r="BR683" s="346">
        <f>Q683+BQ683</f>
        <v>0</v>
      </c>
      <c r="BS683" s="50"/>
      <c r="BT683" s="94"/>
      <c r="BU683" s="95" t="s">
        <v>89</v>
      </c>
      <c r="BV683" s="96"/>
      <c r="BW683" s="316" t="s">
        <v>22</v>
      </c>
      <c r="BX683" s="257">
        <f t="shared" ref="BX683:BX684" si="2364">W683</f>
        <v>0</v>
      </c>
      <c r="BY683" s="343">
        <f>X683+BX683</f>
        <v>0</v>
      </c>
      <c r="BZ683" s="343">
        <f>Y683+BY683</f>
        <v>0</v>
      </c>
      <c r="CA683" s="343">
        <f>Z683+BZ683</f>
        <v>0</v>
      </c>
      <c r="CB683" s="343">
        <f>AA683+CA683</f>
        <v>0</v>
      </c>
      <c r="CC683" s="343">
        <f>AB683+CB683</f>
        <v>0</v>
      </c>
      <c r="CD683" s="343">
        <f>AC683+CC683</f>
        <v>0</v>
      </c>
      <c r="CE683" s="257">
        <f>AD683+CD683</f>
        <v>0</v>
      </c>
      <c r="CF683" s="346">
        <f>AE683+CE683</f>
        <v>0</v>
      </c>
      <c r="CG683" s="346">
        <f>AF683+CF683</f>
        <v>0</v>
      </c>
      <c r="CH683" s="346">
        <f>AG683+CG683</f>
        <v>0</v>
      </c>
      <c r="CI683" s="346">
        <f>AH683+CH683</f>
        <v>0</v>
      </c>
      <c r="CJ683" s="50"/>
      <c r="CK683" s="94"/>
      <c r="CL683" s="95" t="s">
        <v>89</v>
      </c>
      <c r="CM683" s="96"/>
      <c r="CN683" s="316" t="s">
        <v>22</v>
      </c>
      <c r="CO683" s="257">
        <f t="shared" ref="CO683:CO684" si="2365">AN683</f>
        <v>0</v>
      </c>
      <c r="CP683" s="343">
        <f>AO683+CO683</f>
        <v>0</v>
      </c>
      <c r="CQ683" s="343">
        <f>AP683+CP683</f>
        <v>0</v>
      </c>
      <c r="CR683" s="343">
        <f>AQ683+CQ683</f>
        <v>0</v>
      </c>
      <c r="CS683" s="343">
        <f>AR683+CR683</f>
        <v>0</v>
      </c>
      <c r="CT683" s="343">
        <f>AS683+CS683</f>
        <v>0</v>
      </c>
      <c r="CU683" s="343">
        <f>AT683+CT683</f>
        <v>0</v>
      </c>
      <c r="CV683" s="257">
        <f>AU683+CU683</f>
        <v>0</v>
      </c>
      <c r="CW683" s="346">
        <f>AV683+CV683</f>
        <v>0</v>
      </c>
      <c r="CX683" s="346">
        <f>AW683+CW683</f>
        <v>0</v>
      </c>
      <c r="CY683" s="346">
        <f>AX683+CX683</f>
        <v>0</v>
      </c>
      <c r="CZ683" s="346">
        <f>AY683+CY683</f>
        <v>0</v>
      </c>
      <c r="DA683" s="50"/>
      <c r="DB683" s="94"/>
      <c r="DC683" s="95" t="s">
        <v>89</v>
      </c>
      <c r="DD683" s="96"/>
      <c r="DE683" s="316" t="s">
        <v>22</v>
      </c>
      <c r="DF683" s="257"/>
      <c r="DG683" s="50"/>
    </row>
    <row r="684" spans="1:111" s="14" customFormat="1" ht="15" customHeight="1">
      <c r="A684" s="50"/>
      <c r="B684" s="94"/>
      <c r="C684" s="95"/>
      <c r="D684" s="96"/>
      <c r="E684" s="316" t="s">
        <v>140</v>
      </c>
      <c r="F684" s="69"/>
      <c r="G684" s="86"/>
      <c r="H684" s="81"/>
      <c r="I684" s="86"/>
      <c r="J684" s="81"/>
      <c r="K684" s="86"/>
      <c r="L684" s="81"/>
      <c r="M684" s="77"/>
      <c r="N684" s="66"/>
      <c r="O684" s="74"/>
      <c r="P684" s="66"/>
      <c r="Q684" s="74"/>
      <c r="R684" s="50"/>
      <c r="S684" s="94"/>
      <c r="T684" s="95"/>
      <c r="U684" s="96"/>
      <c r="V684" s="316" t="s">
        <v>140</v>
      </c>
      <c r="W684" s="69"/>
      <c r="X684" s="86"/>
      <c r="Y684" s="81"/>
      <c r="Z684" s="86"/>
      <c r="AA684" s="81"/>
      <c r="AB684" s="86"/>
      <c r="AC684" s="81"/>
      <c r="AD684" s="77"/>
      <c r="AE684" s="66"/>
      <c r="AF684" s="74"/>
      <c r="AG684" s="66"/>
      <c r="AH684" s="74"/>
      <c r="AI684" s="50"/>
      <c r="AJ684" s="94"/>
      <c r="AK684" s="95"/>
      <c r="AL684" s="96"/>
      <c r="AM684" s="316" t="s">
        <v>140</v>
      </c>
      <c r="AN684" s="257"/>
      <c r="AO684" s="343"/>
      <c r="AP684" s="343"/>
      <c r="AQ684" s="343"/>
      <c r="AR684" s="343"/>
      <c r="AS684" s="343"/>
      <c r="AT684" s="343"/>
      <c r="AU684" s="257"/>
      <c r="AV684" s="346"/>
      <c r="AW684" s="346"/>
      <c r="AX684" s="346"/>
      <c r="AY684" s="346"/>
      <c r="AZ684" s="50"/>
      <c r="BA684" s="268"/>
      <c r="BB684" s="48"/>
      <c r="BC684" s="94"/>
      <c r="BD684" s="95"/>
      <c r="BE684" s="96"/>
      <c r="BF684" s="316" t="s">
        <v>140</v>
      </c>
      <c r="BG684" s="257">
        <f t="shared" si="2363"/>
        <v>0</v>
      </c>
      <c r="BH684" s="343">
        <f>G684+BG684</f>
        <v>0</v>
      </c>
      <c r="BI684" s="343">
        <f>H684+BH684</f>
        <v>0</v>
      </c>
      <c r="BJ684" s="343">
        <f>I684+BI684</f>
        <v>0</v>
      </c>
      <c r="BK684" s="343">
        <f>J684+BJ684</f>
        <v>0</v>
      </c>
      <c r="BL684" s="343">
        <f>K684+BK684</f>
        <v>0</v>
      </c>
      <c r="BM684" s="343">
        <f>L684+BL684</f>
        <v>0</v>
      </c>
      <c r="BN684" s="257">
        <f>M684+BM684</f>
        <v>0</v>
      </c>
      <c r="BO684" s="346">
        <f>N684+BN684</f>
        <v>0</v>
      </c>
      <c r="BP684" s="346">
        <f>O684+BO684</f>
        <v>0</v>
      </c>
      <c r="BQ684" s="346">
        <f>P684+BP684</f>
        <v>0</v>
      </c>
      <c r="BR684" s="346">
        <f>Q684+BQ684</f>
        <v>0</v>
      </c>
      <c r="BS684" s="50"/>
      <c r="BT684" s="94"/>
      <c r="BU684" s="95"/>
      <c r="BV684" s="96"/>
      <c r="BW684" s="316" t="s">
        <v>140</v>
      </c>
      <c r="BX684" s="257">
        <f t="shared" si="2364"/>
        <v>0</v>
      </c>
      <c r="BY684" s="343">
        <f>X684+BX684</f>
        <v>0</v>
      </c>
      <c r="BZ684" s="343">
        <f>Y684+BY684</f>
        <v>0</v>
      </c>
      <c r="CA684" s="343">
        <f>Z684+BZ684</f>
        <v>0</v>
      </c>
      <c r="CB684" s="343">
        <f>AA684+CA684</f>
        <v>0</v>
      </c>
      <c r="CC684" s="343">
        <f>AB684+CB684</f>
        <v>0</v>
      </c>
      <c r="CD684" s="343">
        <f>AC684+CC684</f>
        <v>0</v>
      </c>
      <c r="CE684" s="257">
        <f>AD684+CD684</f>
        <v>0</v>
      </c>
      <c r="CF684" s="346">
        <f>AE684+CE684</f>
        <v>0</v>
      </c>
      <c r="CG684" s="346">
        <f>AF684+CF684</f>
        <v>0</v>
      </c>
      <c r="CH684" s="346">
        <f>AG684+CG684</f>
        <v>0</v>
      </c>
      <c r="CI684" s="346">
        <f>AH684+CH684</f>
        <v>0</v>
      </c>
      <c r="CJ684" s="50"/>
      <c r="CK684" s="94"/>
      <c r="CL684" s="95"/>
      <c r="CM684" s="96"/>
      <c r="CN684" s="316" t="s">
        <v>140</v>
      </c>
      <c r="CO684" s="257">
        <f t="shared" si="2365"/>
        <v>0</v>
      </c>
      <c r="CP684" s="343">
        <f>AO684+CO684</f>
        <v>0</v>
      </c>
      <c r="CQ684" s="343">
        <f>AP684+CP684</f>
        <v>0</v>
      </c>
      <c r="CR684" s="343">
        <f>AQ684+CQ684</f>
        <v>0</v>
      </c>
      <c r="CS684" s="343">
        <f>AR684+CR684</f>
        <v>0</v>
      </c>
      <c r="CT684" s="343">
        <f>AS684+CS684</f>
        <v>0</v>
      </c>
      <c r="CU684" s="343">
        <f>AT684+CT684</f>
        <v>0</v>
      </c>
      <c r="CV684" s="257">
        <f>AU684+CU684</f>
        <v>0</v>
      </c>
      <c r="CW684" s="346">
        <f>AV684+CV684</f>
        <v>0</v>
      </c>
      <c r="CX684" s="346">
        <f>AW684+CW684</f>
        <v>0</v>
      </c>
      <c r="CY684" s="346">
        <f>AX684+CX684</f>
        <v>0</v>
      </c>
      <c r="CZ684" s="346">
        <f>AY684+CY684</f>
        <v>0</v>
      </c>
      <c r="DA684" s="50"/>
      <c r="DB684" s="94"/>
      <c r="DC684" s="95"/>
      <c r="DD684" s="96"/>
      <c r="DE684" s="316" t="s">
        <v>140</v>
      </c>
      <c r="DF684" s="257"/>
      <c r="DG684" s="50"/>
    </row>
    <row r="685" spans="1:111" s="14" customFormat="1" ht="15" customHeight="1">
      <c r="A685" s="50"/>
      <c r="B685" s="94"/>
      <c r="C685" s="95"/>
      <c r="D685" s="96"/>
      <c r="E685" s="316" t="s">
        <v>249</v>
      </c>
      <c r="F685" s="69">
        <f t="shared" si="2320"/>
        <v>0</v>
      </c>
      <c r="G685" s="86">
        <f t="shared" si="2320"/>
        <v>0</v>
      </c>
      <c r="H685" s="81">
        <f t="shared" si="2320"/>
        <v>0</v>
      </c>
      <c r="I685" s="86">
        <f t="shared" si="2320"/>
        <v>0</v>
      </c>
      <c r="J685" s="81">
        <f t="shared" si="2320"/>
        <v>0</v>
      </c>
      <c r="K685" s="86">
        <f t="shared" si="2320"/>
        <v>0</v>
      </c>
      <c r="L685" s="81">
        <f t="shared" si="2320"/>
        <v>0</v>
      </c>
      <c r="M685" s="77">
        <f t="shared" si="2320"/>
        <v>0</v>
      </c>
      <c r="N685" s="66">
        <f t="shared" si="2320"/>
        <v>0</v>
      </c>
      <c r="O685" s="74">
        <f t="shared" si="2320"/>
        <v>0</v>
      </c>
      <c r="P685" s="66">
        <f t="shared" si="2320"/>
        <v>0</v>
      </c>
      <c r="Q685" s="74">
        <f t="shared" si="2320"/>
        <v>0</v>
      </c>
      <c r="R685" s="50"/>
      <c r="S685" s="94"/>
      <c r="T685" s="95"/>
      <c r="U685" s="96"/>
      <c r="V685" s="316" t="s">
        <v>249</v>
      </c>
      <c r="W685" s="69">
        <f t="shared" ref="W685:AH685" si="2366">IF(W683=0,0,W684/W683)</f>
        <v>0</v>
      </c>
      <c r="X685" s="86">
        <f t="shared" si="2366"/>
        <v>0</v>
      </c>
      <c r="Y685" s="81">
        <f t="shared" si="2366"/>
        <v>0</v>
      </c>
      <c r="Z685" s="86">
        <f t="shared" si="2366"/>
        <v>0</v>
      </c>
      <c r="AA685" s="81">
        <f t="shared" si="2366"/>
        <v>0</v>
      </c>
      <c r="AB685" s="86">
        <f t="shared" si="2366"/>
        <v>0</v>
      </c>
      <c r="AC685" s="81">
        <f t="shared" si="2366"/>
        <v>0</v>
      </c>
      <c r="AD685" s="77">
        <f t="shared" si="2366"/>
        <v>0</v>
      </c>
      <c r="AE685" s="66">
        <f t="shared" si="2366"/>
        <v>0</v>
      </c>
      <c r="AF685" s="74">
        <f t="shared" si="2366"/>
        <v>0</v>
      </c>
      <c r="AG685" s="66">
        <f t="shared" si="2366"/>
        <v>0</v>
      </c>
      <c r="AH685" s="74">
        <f t="shared" si="2366"/>
        <v>0</v>
      </c>
      <c r="AI685" s="50"/>
      <c r="AJ685" s="94"/>
      <c r="AK685" s="95"/>
      <c r="AL685" s="96"/>
      <c r="AM685" s="316" t="s">
        <v>249</v>
      </c>
      <c r="AN685" s="257">
        <f t="shared" ref="AN685:AY685" si="2367">IF(AN683=0,0,AN684/AN683)</f>
        <v>0</v>
      </c>
      <c r="AO685" s="343">
        <f t="shared" si="2367"/>
        <v>0</v>
      </c>
      <c r="AP685" s="343">
        <f t="shared" si="2367"/>
        <v>0</v>
      </c>
      <c r="AQ685" s="343">
        <f t="shared" si="2367"/>
        <v>0</v>
      </c>
      <c r="AR685" s="343">
        <f t="shared" si="2367"/>
        <v>0</v>
      </c>
      <c r="AS685" s="343">
        <f t="shared" si="2367"/>
        <v>0</v>
      </c>
      <c r="AT685" s="343">
        <f t="shared" si="2367"/>
        <v>0</v>
      </c>
      <c r="AU685" s="257">
        <f t="shared" si="2367"/>
        <v>0</v>
      </c>
      <c r="AV685" s="346">
        <f t="shared" si="2367"/>
        <v>0</v>
      </c>
      <c r="AW685" s="346">
        <f t="shared" si="2367"/>
        <v>0</v>
      </c>
      <c r="AX685" s="346">
        <f t="shared" si="2367"/>
        <v>0</v>
      </c>
      <c r="AY685" s="346">
        <f t="shared" si="2367"/>
        <v>0</v>
      </c>
      <c r="AZ685" s="50"/>
      <c r="BA685" s="268"/>
      <c r="BB685" s="48"/>
      <c r="BC685" s="94"/>
      <c r="BD685" s="95"/>
      <c r="BE685" s="96"/>
      <c r="BF685" s="316" t="s">
        <v>249</v>
      </c>
      <c r="BG685" s="257">
        <f t="shared" ref="BG685:BR685" si="2368">IF(BG683=0,0,BG684/BG683)</f>
        <v>0</v>
      </c>
      <c r="BH685" s="343">
        <f t="shared" si="2368"/>
        <v>0</v>
      </c>
      <c r="BI685" s="343">
        <f t="shared" si="2368"/>
        <v>0</v>
      </c>
      <c r="BJ685" s="343">
        <f t="shared" si="2368"/>
        <v>0</v>
      </c>
      <c r="BK685" s="343">
        <f t="shared" si="2368"/>
        <v>0</v>
      </c>
      <c r="BL685" s="343">
        <f t="shared" si="2368"/>
        <v>0</v>
      </c>
      <c r="BM685" s="343">
        <f t="shared" si="2368"/>
        <v>0</v>
      </c>
      <c r="BN685" s="257">
        <f t="shared" si="2368"/>
        <v>0</v>
      </c>
      <c r="BO685" s="346">
        <f t="shared" si="2368"/>
        <v>0</v>
      </c>
      <c r="BP685" s="346">
        <f t="shared" si="2368"/>
        <v>0</v>
      </c>
      <c r="BQ685" s="346">
        <f t="shared" si="2368"/>
        <v>0</v>
      </c>
      <c r="BR685" s="346">
        <f t="shared" si="2368"/>
        <v>0</v>
      </c>
      <c r="BS685" s="50"/>
      <c r="BT685" s="94"/>
      <c r="BU685" s="95"/>
      <c r="BV685" s="96"/>
      <c r="BW685" s="316" t="s">
        <v>249</v>
      </c>
      <c r="BX685" s="257">
        <f t="shared" ref="BX685:CI685" si="2369">IF(BX683=0,0,BX684/BX683)</f>
        <v>0</v>
      </c>
      <c r="BY685" s="343">
        <f t="shared" si="2369"/>
        <v>0</v>
      </c>
      <c r="BZ685" s="343">
        <f t="shared" si="2369"/>
        <v>0</v>
      </c>
      <c r="CA685" s="343">
        <f t="shared" si="2369"/>
        <v>0</v>
      </c>
      <c r="CB685" s="343">
        <f t="shared" si="2369"/>
        <v>0</v>
      </c>
      <c r="CC685" s="343">
        <f t="shared" si="2369"/>
        <v>0</v>
      </c>
      <c r="CD685" s="343">
        <f t="shared" si="2369"/>
        <v>0</v>
      </c>
      <c r="CE685" s="257">
        <f t="shared" si="2369"/>
        <v>0</v>
      </c>
      <c r="CF685" s="346">
        <f t="shared" si="2369"/>
        <v>0</v>
      </c>
      <c r="CG685" s="346">
        <f t="shared" si="2369"/>
        <v>0</v>
      </c>
      <c r="CH685" s="346">
        <f t="shared" si="2369"/>
        <v>0</v>
      </c>
      <c r="CI685" s="346">
        <f t="shared" si="2369"/>
        <v>0</v>
      </c>
      <c r="CJ685" s="50"/>
      <c r="CK685" s="94"/>
      <c r="CL685" s="95"/>
      <c r="CM685" s="96"/>
      <c r="CN685" s="316" t="s">
        <v>249</v>
      </c>
      <c r="CO685" s="257">
        <f t="shared" ref="CO685:CZ685" si="2370">IF(CO683=0,0,CO684/CO683)</f>
        <v>0</v>
      </c>
      <c r="CP685" s="343">
        <f t="shared" si="2370"/>
        <v>0</v>
      </c>
      <c r="CQ685" s="343">
        <f t="shared" si="2370"/>
        <v>0</v>
      </c>
      <c r="CR685" s="343">
        <f t="shared" si="2370"/>
        <v>0</v>
      </c>
      <c r="CS685" s="343">
        <f t="shared" si="2370"/>
        <v>0</v>
      </c>
      <c r="CT685" s="343">
        <f t="shared" si="2370"/>
        <v>0</v>
      </c>
      <c r="CU685" s="343">
        <f t="shared" si="2370"/>
        <v>0</v>
      </c>
      <c r="CV685" s="257">
        <f t="shared" si="2370"/>
        <v>0</v>
      </c>
      <c r="CW685" s="346">
        <f t="shared" si="2370"/>
        <v>0</v>
      </c>
      <c r="CX685" s="346">
        <f t="shared" si="2370"/>
        <v>0</v>
      </c>
      <c r="CY685" s="346">
        <f t="shared" si="2370"/>
        <v>0</v>
      </c>
      <c r="CZ685" s="346">
        <f t="shared" si="2370"/>
        <v>0</v>
      </c>
      <c r="DA685" s="50"/>
      <c r="DB685" s="94"/>
      <c r="DC685" s="95"/>
      <c r="DD685" s="96"/>
      <c r="DE685" s="316" t="s">
        <v>249</v>
      </c>
      <c r="DF685" s="257">
        <f t="shared" ref="DF685" si="2371">IF(DF683=0,0,DF684/DF683)</f>
        <v>0</v>
      </c>
      <c r="DG685" s="50"/>
    </row>
    <row r="686" spans="1:111" s="14" customFormat="1" ht="15" customHeight="1">
      <c r="A686" s="50"/>
      <c r="B686" s="94"/>
      <c r="C686" s="95" t="s">
        <v>90</v>
      </c>
      <c r="D686" s="96"/>
      <c r="E686" s="316" t="s">
        <v>22</v>
      </c>
      <c r="F686" s="69"/>
      <c r="G686" s="77"/>
      <c r="H686" s="69"/>
      <c r="I686" s="77"/>
      <c r="J686" s="69"/>
      <c r="K686" s="77"/>
      <c r="L686" s="69"/>
      <c r="M686" s="77"/>
      <c r="N686" s="67"/>
      <c r="O686" s="75"/>
      <c r="P686" s="67"/>
      <c r="Q686" s="75"/>
      <c r="R686" s="50"/>
      <c r="S686" s="94"/>
      <c r="T686" s="95" t="s">
        <v>90</v>
      </c>
      <c r="U686" s="96"/>
      <c r="V686" s="316" t="s">
        <v>22</v>
      </c>
      <c r="W686" s="69"/>
      <c r="X686" s="77"/>
      <c r="Y686" s="69"/>
      <c r="Z686" s="77"/>
      <c r="AA686" s="69"/>
      <c r="AB686" s="77"/>
      <c r="AC686" s="69"/>
      <c r="AD686" s="77"/>
      <c r="AE686" s="67"/>
      <c r="AF686" s="75"/>
      <c r="AG686" s="67"/>
      <c r="AH686" s="75"/>
      <c r="AI686" s="50"/>
      <c r="AJ686" s="94"/>
      <c r="AK686" s="95" t="s">
        <v>90</v>
      </c>
      <c r="AL686" s="96"/>
      <c r="AM686" s="316" t="s">
        <v>22</v>
      </c>
      <c r="AN686" s="257"/>
      <c r="AO686" s="257"/>
      <c r="AP686" s="257"/>
      <c r="AQ686" s="257"/>
      <c r="AR686" s="257"/>
      <c r="AS686" s="257"/>
      <c r="AT686" s="257"/>
      <c r="AU686" s="257"/>
      <c r="AV686" s="258"/>
      <c r="AW686" s="258"/>
      <c r="AX686" s="258"/>
      <c r="AY686" s="258"/>
      <c r="AZ686" s="50"/>
      <c r="BA686" s="268"/>
      <c r="BB686" s="48"/>
      <c r="BC686" s="94"/>
      <c r="BD686" s="95" t="s">
        <v>90</v>
      </c>
      <c r="BE686" s="96"/>
      <c r="BF686" s="316" t="s">
        <v>22</v>
      </c>
      <c r="BG686" s="257">
        <f t="shared" ref="BG686:BG687" si="2372">F686</f>
        <v>0</v>
      </c>
      <c r="BH686" s="257">
        <f>G686+BG686</f>
        <v>0</v>
      </c>
      <c r="BI686" s="257">
        <f>H686+BH686</f>
        <v>0</v>
      </c>
      <c r="BJ686" s="257">
        <f>I686+BI686</f>
        <v>0</v>
      </c>
      <c r="BK686" s="257">
        <f>J686+BJ686</f>
        <v>0</v>
      </c>
      <c r="BL686" s="257">
        <f>K686+BK686</f>
        <v>0</v>
      </c>
      <c r="BM686" s="257">
        <f>L686+BL686</f>
        <v>0</v>
      </c>
      <c r="BN686" s="257">
        <f>M686+BM686</f>
        <v>0</v>
      </c>
      <c r="BO686" s="258">
        <f>N686+BN686</f>
        <v>0</v>
      </c>
      <c r="BP686" s="258">
        <f>O686+BO686</f>
        <v>0</v>
      </c>
      <c r="BQ686" s="258">
        <f>P686+BP686</f>
        <v>0</v>
      </c>
      <c r="BR686" s="258">
        <f>Q686+BQ686</f>
        <v>0</v>
      </c>
      <c r="BS686" s="50"/>
      <c r="BT686" s="94"/>
      <c r="BU686" s="95" t="s">
        <v>90</v>
      </c>
      <c r="BV686" s="96"/>
      <c r="BW686" s="316" t="s">
        <v>22</v>
      </c>
      <c r="BX686" s="257">
        <f t="shared" ref="BX686:BX687" si="2373">W686</f>
        <v>0</v>
      </c>
      <c r="BY686" s="257">
        <f>X686+BX686</f>
        <v>0</v>
      </c>
      <c r="BZ686" s="257">
        <f>Y686+BY686</f>
        <v>0</v>
      </c>
      <c r="CA686" s="257">
        <f>Z686+BZ686</f>
        <v>0</v>
      </c>
      <c r="CB686" s="257">
        <f>AA686+CA686</f>
        <v>0</v>
      </c>
      <c r="CC686" s="257">
        <f>AB686+CB686</f>
        <v>0</v>
      </c>
      <c r="CD686" s="257">
        <f>AC686+CC686</f>
        <v>0</v>
      </c>
      <c r="CE686" s="257">
        <f>AD686+CD686</f>
        <v>0</v>
      </c>
      <c r="CF686" s="258">
        <f>AE686+CE686</f>
        <v>0</v>
      </c>
      <c r="CG686" s="258">
        <f>AF686+CF686</f>
        <v>0</v>
      </c>
      <c r="CH686" s="258">
        <f>AG686+CG686</f>
        <v>0</v>
      </c>
      <c r="CI686" s="258">
        <f>AH686+CH686</f>
        <v>0</v>
      </c>
      <c r="CJ686" s="50"/>
      <c r="CK686" s="94"/>
      <c r="CL686" s="95" t="s">
        <v>90</v>
      </c>
      <c r="CM686" s="96"/>
      <c r="CN686" s="316" t="s">
        <v>22</v>
      </c>
      <c r="CO686" s="257">
        <f t="shared" ref="CO686:CO687" si="2374">AN686</f>
        <v>0</v>
      </c>
      <c r="CP686" s="257">
        <f>AO686+CO686</f>
        <v>0</v>
      </c>
      <c r="CQ686" s="257">
        <f>AP686+CP686</f>
        <v>0</v>
      </c>
      <c r="CR686" s="257">
        <f>AQ686+CQ686</f>
        <v>0</v>
      </c>
      <c r="CS686" s="257">
        <f>AR686+CR686</f>
        <v>0</v>
      </c>
      <c r="CT686" s="257">
        <f>AS686+CS686</f>
        <v>0</v>
      </c>
      <c r="CU686" s="257">
        <f>AT686+CT686</f>
        <v>0</v>
      </c>
      <c r="CV686" s="257">
        <f>AU686+CU686</f>
        <v>0</v>
      </c>
      <c r="CW686" s="258">
        <f>AV686+CV686</f>
        <v>0</v>
      </c>
      <c r="CX686" s="258">
        <f>AW686+CW686</f>
        <v>0</v>
      </c>
      <c r="CY686" s="258">
        <f>AX686+CX686</f>
        <v>0</v>
      </c>
      <c r="CZ686" s="258">
        <f>AY686+CY686</f>
        <v>0</v>
      </c>
      <c r="DA686" s="50"/>
      <c r="DB686" s="94"/>
      <c r="DC686" s="95" t="s">
        <v>90</v>
      </c>
      <c r="DD686" s="96"/>
      <c r="DE686" s="316" t="s">
        <v>22</v>
      </c>
      <c r="DF686" s="257"/>
      <c r="DG686" s="50"/>
    </row>
    <row r="687" spans="1:111" s="14" customFormat="1" ht="15" customHeight="1">
      <c r="A687" s="50"/>
      <c r="B687" s="94"/>
      <c r="C687" s="95"/>
      <c r="D687" s="96"/>
      <c r="E687" s="316" t="s">
        <v>140</v>
      </c>
      <c r="F687" s="69"/>
      <c r="G687" s="77"/>
      <c r="H687" s="69"/>
      <c r="I687" s="77"/>
      <c r="J687" s="69"/>
      <c r="K687" s="77"/>
      <c r="L687" s="69"/>
      <c r="M687" s="77"/>
      <c r="N687" s="67"/>
      <c r="O687" s="75"/>
      <c r="P687" s="67"/>
      <c r="Q687" s="75"/>
      <c r="R687" s="50"/>
      <c r="S687" s="94"/>
      <c r="T687" s="95"/>
      <c r="U687" s="96"/>
      <c r="V687" s="316" t="s">
        <v>140</v>
      </c>
      <c r="W687" s="69"/>
      <c r="X687" s="77"/>
      <c r="Y687" s="69"/>
      <c r="Z687" s="77"/>
      <c r="AA687" s="69"/>
      <c r="AB687" s="77"/>
      <c r="AC687" s="69"/>
      <c r="AD687" s="77"/>
      <c r="AE687" s="67"/>
      <c r="AF687" s="75"/>
      <c r="AG687" s="67"/>
      <c r="AH687" s="75"/>
      <c r="AI687" s="50"/>
      <c r="AJ687" s="94"/>
      <c r="AK687" s="95"/>
      <c r="AL687" s="96"/>
      <c r="AM687" s="316" t="s">
        <v>140</v>
      </c>
      <c r="AN687" s="257"/>
      <c r="AO687" s="257"/>
      <c r="AP687" s="257"/>
      <c r="AQ687" s="257"/>
      <c r="AR687" s="257"/>
      <c r="AS687" s="257"/>
      <c r="AT687" s="257"/>
      <c r="AU687" s="257"/>
      <c r="AV687" s="258"/>
      <c r="AW687" s="258"/>
      <c r="AX687" s="258"/>
      <c r="AY687" s="258"/>
      <c r="AZ687" s="50"/>
      <c r="BA687" s="268"/>
      <c r="BB687" s="48"/>
      <c r="BC687" s="94"/>
      <c r="BD687" s="95"/>
      <c r="BE687" s="96"/>
      <c r="BF687" s="316" t="s">
        <v>140</v>
      </c>
      <c r="BG687" s="257">
        <f t="shared" si="2372"/>
        <v>0</v>
      </c>
      <c r="BH687" s="257">
        <f>G687+BG687</f>
        <v>0</v>
      </c>
      <c r="BI687" s="257">
        <f>H687+BH687</f>
        <v>0</v>
      </c>
      <c r="BJ687" s="257">
        <f>I687+BI687</f>
        <v>0</v>
      </c>
      <c r="BK687" s="257">
        <f>J687+BJ687</f>
        <v>0</v>
      </c>
      <c r="BL687" s="257">
        <f>K687+BK687</f>
        <v>0</v>
      </c>
      <c r="BM687" s="257">
        <f>L687+BL687</f>
        <v>0</v>
      </c>
      <c r="BN687" s="257">
        <f>M687+BM687</f>
        <v>0</v>
      </c>
      <c r="BO687" s="258">
        <f>N687+BN687</f>
        <v>0</v>
      </c>
      <c r="BP687" s="258">
        <f>O687+BO687</f>
        <v>0</v>
      </c>
      <c r="BQ687" s="258">
        <f>P687+BP687</f>
        <v>0</v>
      </c>
      <c r="BR687" s="258">
        <f>Q687+BQ687</f>
        <v>0</v>
      </c>
      <c r="BS687" s="50"/>
      <c r="BT687" s="94"/>
      <c r="BU687" s="95"/>
      <c r="BV687" s="96"/>
      <c r="BW687" s="316" t="s">
        <v>140</v>
      </c>
      <c r="BX687" s="257">
        <f t="shared" si="2373"/>
        <v>0</v>
      </c>
      <c r="BY687" s="257">
        <f>X687+BX687</f>
        <v>0</v>
      </c>
      <c r="BZ687" s="257">
        <f>Y687+BY687</f>
        <v>0</v>
      </c>
      <c r="CA687" s="257">
        <f>Z687+BZ687</f>
        <v>0</v>
      </c>
      <c r="CB687" s="257">
        <f>AA687+CA687</f>
        <v>0</v>
      </c>
      <c r="CC687" s="257">
        <f>AB687+CB687</f>
        <v>0</v>
      </c>
      <c r="CD687" s="257">
        <f>AC687+CC687</f>
        <v>0</v>
      </c>
      <c r="CE687" s="257">
        <f>AD687+CD687</f>
        <v>0</v>
      </c>
      <c r="CF687" s="258">
        <f>AE687+CE687</f>
        <v>0</v>
      </c>
      <c r="CG687" s="258">
        <f>AF687+CF687</f>
        <v>0</v>
      </c>
      <c r="CH687" s="258">
        <f>AG687+CG687</f>
        <v>0</v>
      </c>
      <c r="CI687" s="258">
        <f>AH687+CH687</f>
        <v>0</v>
      </c>
      <c r="CJ687" s="50"/>
      <c r="CK687" s="94"/>
      <c r="CL687" s="95"/>
      <c r="CM687" s="96"/>
      <c r="CN687" s="316" t="s">
        <v>140</v>
      </c>
      <c r="CO687" s="257">
        <f t="shared" si="2374"/>
        <v>0</v>
      </c>
      <c r="CP687" s="257">
        <f>AO687+CO687</f>
        <v>0</v>
      </c>
      <c r="CQ687" s="257">
        <f>AP687+CP687</f>
        <v>0</v>
      </c>
      <c r="CR687" s="257">
        <f>AQ687+CQ687</f>
        <v>0</v>
      </c>
      <c r="CS687" s="257">
        <f>AR687+CR687</f>
        <v>0</v>
      </c>
      <c r="CT687" s="257">
        <f>AS687+CS687</f>
        <v>0</v>
      </c>
      <c r="CU687" s="257">
        <f>AT687+CT687</f>
        <v>0</v>
      </c>
      <c r="CV687" s="257">
        <f>AU687+CU687</f>
        <v>0</v>
      </c>
      <c r="CW687" s="258">
        <f>AV687+CV687</f>
        <v>0</v>
      </c>
      <c r="CX687" s="258">
        <f>AW687+CW687</f>
        <v>0</v>
      </c>
      <c r="CY687" s="258">
        <f>AX687+CX687</f>
        <v>0</v>
      </c>
      <c r="CZ687" s="258">
        <f>AY687+CY687</f>
        <v>0</v>
      </c>
      <c r="DA687" s="50"/>
      <c r="DB687" s="94"/>
      <c r="DC687" s="95"/>
      <c r="DD687" s="96"/>
      <c r="DE687" s="316" t="s">
        <v>140</v>
      </c>
      <c r="DF687" s="257"/>
      <c r="DG687" s="50"/>
    </row>
    <row r="688" spans="1:111" s="14" customFormat="1" ht="15" customHeight="1">
      <c r="A688" s="50"/>
      <c r="B688" s="94"/>
      <c r="C688" s="95"/>
      <c r="D688" s="96"/>
      <c r="E688" s="316" t="s">
        <v>249</v>
      </c>
      <c r="F688" s="69">
        <f t="shared" ref="F688:Q703" si="2375">IF(F686=0,0,F687/F686)</f>
        <v>0</v>
      </c>
      <c r="G688" s="77">
        <f t="shared" si="2375"/>
        <v>0</v>
      </c>
      <c r="H688" s="69">
        <f t="shared" si="2375"/>
        <v>0</v>
      </c>
      <c r="I688" s="77">
        <f t="shared" si="2375"/>
        <v>0</v>
      </c>
      <c r="J688" s="69">
        <f t="shared" si="2375"/>
        <v>0</v>
      </c>
      <c r="K688" s="77">
        <f t="shared" si="2375"/>
        <v>0</v>
      </c>
      <c r="L688" s="69">
        <f t="shared" si="2375"/>
        <v>0</v>
      </c>
      <c r="M688" s="77">
        <f t="shared" si="2375"/>
        <v>0</v>
      </c>
      <c r="N688" s="67">
        <f t="shared" si="2375"/>
        <v>0</v>
      </c>
      <c r="O688" s="75">
        <f t="shared" si="2375"/>
        <v>0</v>
      </c>
      <c r="P688" s="67">
        <f t="shared" si="2375"/>
        <v>0</v>
      </c>
      <c r="Q688" s="75">
        <f t="shared" si="2375"/>
        <v>0</v>
      </c>
      <c r="R688" s="50"/>
      <c r="S688" s="94"/>
      <c r="T688" s="95"/>
      <c r="U688" s="96"/>
      <c r="V688" s="316" t="s">
        <v>249</v>
      </c>
      <c r="W688" s="69">
        <f t="shared" ref="W688:AH688" si="2376">IF(W686=0,0,W687/W686)</f>
        <v>0</v>
      </c>
      <c r="X688" s="77">
        <f t="shared" si="2376"/>
        <v>0</v>
      </c>
      <c r="Y688" s="69">
        <f t="shared" si="2376"/>
        <v>0</v>
      </c>
      <c r="Z688" s="77">
        <f t="shared" si="2376"/>
        <v>0</v>
      </c>
      <c r="AA688" s="69">
        <f t="shared" si="2376"/>
        <v>0</v>
      </c>
      <c r="AB688" s="77">
        <f t="shared" si="2376"/>
        <v>0</v>
      </c>
      <c r="AC688" s="69">
        <f t="shared" si="2376"/>
        <v>0</v>
      </c>
      <c r="AD688" s="77">
        <f t="shared" si="2376"/>
        <v>0</v>
      </c>
      <c r="AE688" s="67">
        <f t="shared" si="2376"/>
        <v>0</v>
      </c>
      <c r="AF688" s="75">
        <f t="shared" si="2376"/>
        <v>0</v>
      </c>
      <c r="AG688" s="67">
        <f t="shared" si="2376"/>
        <v>0</v>
      </c>
      <c r="AH688" s="75">
        <f t="shared" si="2376"/>
        <v>0</v>
      </c>
      <c r="AI688" s="50"/>
      <c r="AJ688" s="94"/>
      <c r="AK688" s="95"/>
      <c r="AL688" s="96"/>
      <c r="AM688" s="316" t="s">
        <v>249</v>
      </c>
      <c r="AN688" s="257">
        <f t="shared" ref="AN688:AY688" si="2377">IF(AN686=0,0,AN687/AN686)</f>
        <v>0</v>
      </c>
      <c r="AO688" s="257">
        <f t="shared" si="2377"/>
        <v>0</v>
      </c>
      <c r="AP688" s="257">
        <f t="shared" si="2377"/>
        <v>0</v>
      </c>
      <c r="AQ688" s="257">
        <f t="shared" si="2377"/>
        <v>0</v>
      </c>
      <c r="AR688" s="257">
        <f t="shared" si="2377"/>
        <v>0</v>
      </c>
      <c r="AS688" s="257">
        <f t="shared" si="2377"/>
        <v>0</v>
      </c>
      <c r="AT688" s="257">
        <f t="shared" si="2377"/>
        <v>0</v>
      </c>
      <c r="AU688" s="257">
        <f t="shared" si="2377"/>
        <v>0</v>
      </c>
      <c r="AV688" s="258">
        <f t="shared" si="2377"/>
        <v>0</v>
      </c>
      <c r="AW688" s="258">
        <f t="shared" si="2377"/>
        <v>0</v>
      </c>
      <c r="AX688" s="258">
        <f t="shared" si="2377"/>
        <v>0</v>
      </c>
      <c r="AY688" s="258">
        <f t="shared" si="2377"/>
        <v>0</v>
      </c>
      <c r="AZ688" s="50"/>
      <c r="BA688" s="268"/>
      <c r="BB688" s="48"/>
      <c r="BC688" s="94"/>
      <c r="BD688" s="95"/>
      <c r="BE688" s="96"/>
      <c r="BF688" s="316" t="s">
        <v>249</v>
      </c>
      <c r="BG688" s="257">
        <f t="shared" ref="BG688:BR688" si="2378">IF(BG686=0,0,BG687/BG686)</f>
        <v>0</v>
      </c>
      <c r="BH688" s="257">
        <f t="shared" si="2378"/>
        <v>0</v>
      </c>
      <c r="BI688" s="257">
        <f t="shared" si="2378"/>
        <v>0</v>
      </c>
      <c r="BJ688" s="257">
        <f t="shared" si="2378"/>
        <v>0</v>
      </c>
      <c r="BK688" s="257">
        <f t="shared" si="2378"/>
        <v>0</v>
      </c>
      <c r="BL688" s="257">
        <f t="shared" si="2378"/>
        <v>0</v>
      </c>
      <c r="BM688" s="257">
        <f t="shared" si="2378"/>
        <v>0</v>
      </c>
      <c r="BN688" s="257">
        <f t="shared" si="2378"/>
        <v>0</v>
      </c>
      <c r="BO688" s="258">
        <f t="shared" si="2378"/>
        <v>0</v>
      </c>
      <c r="BP688" s="258">
        <f t="shared" si="2378"/>
        <v>0</v>
      </c>
      <c r="BQ688" s="258">
        <f t="shared" si="2378"/>
        <v>0</v>
      </c>
      <c r="BR688" s="258">
        <f t="shared" si="2378"/>
        <v>0</v>
      </c>
      <c r="BS688" s="50"/>
      <c r="BT688" s="94"/>
      <c r="BU688" s="95"/>
      <c r="BV688" s="96"/>
      <c r="BW688" s="316" t="s">
        <v>249</v>
      </c>
      <c r="BX688" s="257">
        <f t="shared" ref="BX688:CI688" si="2379">IF(BX686=0,0,BX687/BX686)</f>
        <v>0</v>
      </c>
      <c r="BY688" s="257">
        <f t="shared" si="2379"/>
        <v>0</v>
      </c>
      <c r="BZ688" s="257">
        <f t="shared" si="2379"/>
        <v>0</v>
      </c>
      <c r="CA688" s="257">
        <f t="shared" si="2379"/>
        <v>0</v>
      </c>
      <c r="CB688" s="257">
        <f t="shared" si="2379"/>
        <v>0</v>
      </c>
      <c r="CC688" s="257">
        <f t="shared" si="2379"/>
        <v>0</v>
      </c>
      <c r="CD688" s="257">
        <f t="shared" si="2379"/>
        <v>0</v>
      </c>
      <c r="CE688" s="257">
        <f t="shared" si="2379"/>
        <v>0</v>
      </c>
      <c r="CF688" s="258">
        <f t="shared" si="2379"/>
        <v>0</v>
      </c>
      <c r="CG688" s="258">
        <f t="shared" si="2379"/>
        <v>0</v>
      </c>
      <c r="CH688" s="258">
        <f t="shared" si="2379"/>
        <v>0</v>
      </c>
      <c r="CI688" s="258">
        <f t="shared" si="2379"/>
        <v>0</v>
      </c>
      <c r="CJ688" s="50"/>
      <c r="CK688" s="94"/>
      <c r="CL688" s="95"/>
      <c r="CM688" s="96"/>
      <c r="CN688" s="316" t="s">
        <v>249</v>
      </c>
      <c r="CO688" s="257">
        <f t="shared" ref="CO688:CZ688" si="2380">IF(CO686=0,0,CO687/CO686)</f>
        <v>0</v>
      </c>
      <c r="CP688" s="257">
        <f t="shared" si="2380"/>
        <v>0</v>
      </c>
      <c r="CQ688" s="257">
        <f t="shared" si="2380"/>
        <v>0</v>
      </c>
      <c r="CR688" s="257">
        <f t="shared" si="2380"/>
        <v>0</v>
      </c>
      <c r="CS688" s="257">
        <f t="shared" si="2380"/>
        <v>0</v>
      </c>
      <c r="CT688" s="257">
        <f t="shared" si="2380"/>
        <v>0</v>
      </c>
      <c r="CU688" s="257">
        <f t="shared" si="2380"/>
        <v>0</v>
      </c>
      <c r="CV688" s="257">
        <f t="shared" si="2380"/>
        <v>0</v>
      </c>
      <c r="CW688" s="258">
        <f t="shared" si="2380"/>
        <v>0</v>
      </c>
      <c r="CX688" s="258">
        <f t="shared" si="2380"/>
        <v>0</v>
      </c>
      <c r="CY688" s="258">
        <f t="shared" si="2380"/>
        <v>0</v>
      </c>
      <c r="CZ688" s="258">
        <f t="shared" si="2380"/>
        <v>0</v>
      </c>
      <c r="DA688" s="50"/>
      <c r="DB688" s="94"/>
      <c r="DC688" s="95"/>
      <c r="DD688" s="96"/>
      <c r="DE688" s="316" t="s">
        <v>249</v>
      </c>
      <c r="DF688" s="257">
        <f t="shared" ref="DF688" si="2381">IF(DF686=0,0,DF687/DF686)</f>
        <v>0</v>
      </c>
      <c r="DG688" s="50"/>
    </row>
    <row r="689" spans="1:111" s="14" customFormat="1" ht="15" customHeight="1">
      <c r="A689" s="50"/>
      <c r="B689" s="94"/>
      <c r="C689" s="95" t="s">
        <v>91</v>
      </c>
      <c r="D689" s="96"/>
      <c r="E689" s="316" t="s">
        <v>22</v>
      </c>
      <c r="F689" s="69"/>
      <c r="G689" s="86"/>
      <c r="H689" s="81"/>
      <c r="I689" s="86"/>
      <c r="J689" s="81"/>
      <c r="K689" s="86"/>
      <c r="L689" s="81"/>
      <c r="M689" s="77"/>
      <c r="N689" s="66"/>
      <c r="O689" s="74"/>
      <c r="P689" s="66"/>
      <c r="Q689" s="74"/>
      <c r="R689" s="50"/>
      <c r="S689" s="94"/>
      <c r="T689" s="95" t="s">
        <v>91</v>
      </c>
      <c r="U689" s="96"/>
      <c r="V689" s="316" t="s">
        <v>22</v>
      </c>
      <c r="W689" s="69"/>
      <c r="X689" s="86"/>
      <c r="Y689" s="81"/>
      <c r="Z689" s="86"/>
      <c r="AA689" s="81"/>
      <c r="AB689" s="86"/>
      <c r="AC689" s="81"/>
      <c r="AD689" s="77"/>
      <c r="AE689" s="66"/>
      <c r="AF689" s="74"/>
      <c r="AG689" s="66"/>
      <c r="AH689" s="74"/>
      <c r="AI689" s="50"/>
      <c r="AJ689" s="94"/>
      <c r="AK689" s="95" t="s">
        <v>91</v>
      </c>
      <c r="AL689" s="96"/>
      <c r="AM689" s="316" t="s">
        <v>22</v>
      </c>
      <c r="AN689" s="257"/>
      <c r="AO689" s="343"/>
      <c r="AP689" s="343"/>
      <c r="AQ689" s="343"/>
      <c r="AR689" s="343"/>
      <c r="AS689" s="343"/>
      <c r="AT689" s="343"/>
      <c r="AU689" s="257"/>
      <c r="AV689" s="346"/>
      <c r="AW689" s="346"/>
      <c r="AX689" s="346"/>
      <c r="AY689" s="346"/>
      <c r="AZ689" s="50"/>
      <c r="BA689" s="268"/>
      <c r="BB689" s="48"/>
      <c r="BC689" s="94"/>
      <c r="BD689" s="95" t="s">
        <v>91</v>
      </c>
      <c r="BE689" s="96"/>
      <c r="BF689" s="316" t="s">
        <v>22</v>
      </c>
      <c r="BG689" s="257">
        <f t="shared" ref="BG689:BG690" si="2382">F689</f>
        <v>0</v>
      </c>
      <c r="BH689" s="343">
        <f>G689+BG689</f>
        <v>0</v>
      </c>
      <c r="BI689" s="343">
        <f>H689+BH689</f>
        <v>0</v>
      </c>
      <c r="BJ689" s="343">
        <f>I689+BI689</f>
        <v>0</v>
      </c>
      <c r="BK689" s="343">
        <f>J689+BJ689</f>
        <v>0</v>
      </c>
      <c r="BL689" s="343">
        <f>K689+BK689</f>
        <v>0</v>
      </c>
      <c r="BM689" s="343">
        <f>L689+BL689</f>
        <v>0</v>
      </c>
      <c r="BN689" s="257">
        <f>M689+BM689</f>
        <v>0</v>
      </c>
      <c r="BO689" s="346">
        <f>N689+BN689</f>
        <v>0</v>
      </c>
      <c r="BP689" s="346">
        <f>O689+BO689</f>
        <v>0</v>
      </c>
      <c r="BQ689" s="346">
        <f>P689+BP689</f>
        <v>0</v>
      </c>
      <c r="BR689" s="346">
        <f>Q689+BQ689</f>
        <v>0</v>
      </c>
      <c r="BS689" s="50"/>
      <c r="BT689" s="94"/>
      <c r="BU689" s="95" t="s">
        <v>91</v>
      </c>
      <c r="BV689" s="96"/>
      <c r="BW689" s="316" t="s">
        <v>22</v>
      </c>
      <c r="BX689" s="257">
        <f t="shared" ref="BX689:BX690" si="2383">W689</f>
        <v>0</v>
      </c>
      <c r="BY689" s="343">
        <f>X689+BX689</f>
        <v>0</v>
      </c>
      <c r="BZ689" s="343">
        <f>Y689+BY689</f>
        <v>0</v>
      </c>
      <c r="CA689" s="343">
        <f>Z689+BZ689</f>
        <v>0</v>
      </c>
      <c r="CB689" s="343">
        <f>AA689+CA689</f>
        <v>0</v>
      </c>
      <c r="CC689" s="343">
        <f>AB689+CB689</f>
        <v>0</v>
      </c>
      <c r="CD689" s="343">
        <f>AC689+CC689</f>
        <v>0</v>
      </c>
      <c r="CE689" s="257">
        <f>AD689+CD689</f>
        <v>0</v>
      </c>
      <c r="CF689" s="346">
        <f>AE689+CE689</f>
        <v>0</v>
      </c>
      <c r="CG689" s="346">
        <f>AF689+CF689</f>
        <v>0</v>
      </c>
      <c r="CH689" s="346">
        <f>AG689+CG689</f>
        <v>0</v>
      </c>
      <c r="CI689" s="346">
        <f>AH689+CH689</f>
        <v>0</v>
      </c>
      <c r="CJ689" s="50"/>
      <c r="CK689" s="94"/>
      <c r="CL689" s="95" t="s">
        <v>91</v>
      </c>
      <c r="CM689" s="96"/>
      <c r="CN689" s="316" t="s">
        <v>22</v>
      </c>
      <c r="CO689" s="257">
        <f t="shared" ref="CO689:CO690" si="2384">AN689</f>
        <v>0</v>
      </c>
      <c r="CP689" s="343">
        <f>AO689+CO689</f>
        <v>0</v>
      </c>
      <c r="CQ689" s="343">
        <f>AP689+CP689</f>
        <v>0</v>
      </c>
      <c r="CR689" s="343">
        <f>AQ689+CQ689</f>
        <v>0</v>
      </c>
      <c r="CS689" s="343">
        <f>AR689+CR689</f>
        <v>0</v>
      </c>
      <c r="CT689" s="343">
        <f>AS689+CS689</f>
        <v>0</v>
      </c>
      <c r="CU689" s="343">
        <f>AT689+CT689</f>
        <v>0</v>
      </c>
      <c r="CV689" s="257">
        <f>AU689+CU689</f>
        <v>0</v>
      </c>
      <c r="CW689" s="346">
        <f>AV689+CV689</f>
        <v>0</v>
      </c>
      <c r="CX689" s="346">
        <f>AW689+CW689</f>
        <v>0</v>
      </c>
      <c r="CY689" s="346">
        <f>AX689+CX689</f>
        <v>0</v>
      </c>
      <c r="CZ689" s="346">
        <f>AY689+CY689</f>
        <v>0</v>
      </c>
      <c r="DA689" s="50"/>
      <c r="DB689" s="94"/>
      <c r="DC689" s="95" t="s">
        <v>91</v>
      </c>
      <c r="DD689" s="96"/>
      <c r="DE689" s="316" t="s">
        <v>22</v>
      </c>
      <c r="DF689" s="257"/>
      <c r="DG689" s="50"/>
    </row>
    <row r="690" spans="1:111" s="14" customFormat="1" ht="15" customHeight="1">
      <c r="A690" s="50"/>
      <c r="B690" s="94"/>
      <c r="C690" s="95"/>
      <c r="D690" s="96"/>
      <c r="E690" s="316" t="s">
        <v>140</v>
      </c>
      <c r="F690" s="69"/>
      <c r="G690" s="86"/>
      <c r="H690" s="81"/>
      <c r="I690" s="86"/>
      <c r="J690" s="81"/>
      <c r="K690" s="86"/>
      <c r="L690" s="81"/>
      <c r="M690" s="77"/>
      <c r="N690" s="66"/>
      <c r="O690" s="74"/>
      <c r="P690" s="66"/>
      <c r="Q690" s="74"/>
      <c r="R690" s="50"/>
      <c r="S690" s="94"/>
      <c r="T690" s="95"/>
      <c r="U690" s="96"/>
      <c r="V690" s="316" t="s">
        <v>140</v>
      </c>
      <c r="W690" s="69"/>
      <c r="X690" s="86"/>
      <c r="Y690" s="81"/>
      <c r="Z690" s="86"/>
      <c r="AA690" s="81"/>
      <c r="AB690" s="86"/>
      <c r="AC690" s="81"/>
      <c r="AD690" s="77"/>
      <c r="AE690" s="66"/>
      <c r="AF690" s="74"/>
      <c r="AG690" s="66"/>
      <c r="AH690" s="74"/>
      <c r="AI690" s="50"/>
      <c r="AJ690" s="94"/>
      <c r="AK690" s="95"/>
      <c r="AL690" s="96"/>
      <c r="AM690" s="316" t="s">
        <v>140</v>
      </c>
      <c r="AN690" s="257"/>
      <c r="AO690" s="343"/>
      <c r="AP690" s="343"/>
      <c r="AQ690" s="343"/>
      <c r="AR690" s="343"/>
      <c r="AS690" s="343"/>
      <c r="AT690" s="343"/>
      <c r="AU690" s="257"/>
      <c r="AV690" s="346"/>
      <c r="AW690" s="346"/>
      <c r="AX690" s="346"/>
      <c r="AY690" s="346"/>
      <c r="AZ690" s="50"/>
      <c r="BA690" s="268"/>
      <c r="BB690" s="48"/>
      <c r="BC690" s="94"/>
      <c r="BD690" s="95"/>
      <c r="BE690" s="96"/>
      <c r="BF690" s="316" t="s">
        <v>140</v>
      </c>
      <c r="BG690" s="257">
        <f t="shared" si="2382"/>
        <v>0</v>
      </c>
      <c r="BH690" s="343">
        <f>G690+BG690</f>
        <v>0</v>
      </c>
      <c r="BI690" s="343">
        <f>H690+BH690</f>
        <v>0</v>
      </c>
      <c r="BJ690" s="343">
        <f>I690+BI690</f>
        <v>0</v>
      </c>
      <c r="BK690" s="343">
        <f>J690+BJ690</f>
        <v>0</v>
      </c>
      <c r="BL690" s="343">
        <f>K690+BK690</f>
        <v>0</v>
      </c>
      <c r="BM690" s="343">
        <f>L690+BL690</f>
        <v>0</v>
      </c>
      <c r="BN690" s="257">
        <f>M690+BM690</f>
        <v>0</v>
      </c>
      <c r="BO690" s="346">
        <f>N690+BN690</f>
        <v>0</v>
      </c>
      <c r="BP690" s="346">
        <f>O690+BO690</f>
        <v>0</v>
      </c>
      <c r="BQ690" s="346">
        <f>P690+BP690</f>
        <v>0</v>
      </c>
      <c r="BR690" s="346">
        <f>Q690+BQ690</f>
        <v>0</v>
      </c>
      <c r="BS690" s="50"/>
      <c r="BT690" s="94"/>
      <c r="BU690" s="95"/>
      <c r="BV690" s="96"/>
      <c r="BW690" s="316" t="s">
        <v>140</v>
      </c>
      <c r="BX690" s="257">
        <f t="shared" si="2383"/>
        <v>0</v>
      </c>
      <c r="BY690" s="343">
        <f>X690+BX690</f>
        <v>0</v>
      </c>
      <c r="BZ690" s="343">
        <f>Y690+BY690</f>
        <v>0</v>
      </c>
      <c r="CA690" s="343">
        <f>Z690+BZ690</f>
        <v>0</v>
      </c>
      <c r="CB690" s="343">
        <f>AA690+CA690</f>
        <v>0</v>
      </c>
      <c r="CC690" s="343">
        <f>AB690+CB690</f>
        <v>0</v>
      </c>
      <c r="CD690" s="343">
        <f>AC690+CC690</f>
        <v>0</v>
      </c>
      <c r="CE690" s="257">
        <f>AD690+CD690</f>
        <v>0</v>
      </c>
      <c r="CF690" s="346">
        <f>AE690+CE690</f>
        <v>0</v>
      </c>
      <c r="CG690" s="346">
        <f>AF690+CF690</f>
        <v>0</v>
      </c>
      <c r="CH690" s="346">
        <f>AG690+CG690</f>
        <v>0</v>
      </c>
      <c r="CI690" s="346">
        <f>AH690+CH690</f>
        <v>0</v>
      </c>
      <c r="CJ690" s="50"/>
      <c r="CK690" s="94"/>
      <c r="CL690" s="95"/>
      <c r="CM690" s="96"/>
      <c r="CN690" s="316" t="s">
        <v>140</v>
      </c>
      <c r="CO690" s="257">
        <f t="shared" si="2384"/>
        <v>0</v>
      </c>
      <c r="CP690" s="343">
        <f>AO690+CO690</f>
        <v>0</v>
      </c>
      <c r="CQ690" s="343">
        <f>AP690+CP690</f>
        <v>0</v>
      </c>
      <c r="CR690" s="343">
        <f>AQ690+CQ690</f>
        <v>0</v>
      </c>
      <c r="CS690" s="343">
        <f>AR690+CR690</f>
        <v>0</v>
      </c>
      <c r="CT690" s="343">
        <f>AS690+CS690</f>
        <v>0</v>
      </c>
      <c r="CU690" s="343">
        <f>AT690+CT690</f>
        <v>0</v>
      </c>
      <c r="CV690" s="257">
        <f>AU690+CU690</f>
        <v>0</v>
      </c>
      <c r="CW690" s="346">
        <f>AV690+CV690</f>
        <v>0</v>
      </c>
      <c r="CX690" s="346">
        <f>AW690+CW690</f>
        <v>0</v>
      </c>
      <c r="CY690" s="346">
        <f>AX690+CX690</f>
        <v>0</v>
      </c>
      <c r="CZ690" s="346">
        <f>AY690+CY690</f>
        <v>0</v>
      </c>
      <c r="DA690" s="50"/>
      <c r="DB690" s="94"/>
      <c r="DC690" s="95"/>
      <c r="DD690" s="96"/>
      <c r="DE690" s="316" t="s">
        <v>140</v>
      </c>
      <c r="DF690" s="257"/>
      <c r="DG690" s="50"/>
    </row>
    <row r="691" spans="1:111" s="14" customFormat="1" ht="15" customHeight="1">
      <c r="A691" s="50"/>
      <c r="B691" s="94"/>
      <c r="C691" s="95"/>
      <c r="D691" s="96"/>
      <c r="E691" s="316" t="s">
        <v>249</v>
      </c>
      <c r="F691" s="69">
        <f t="shared" si="2375"/>
        <v>0</v>
      </c>
      <c r="G691" s="86">
        <f t="shared" si="2375"/>
        <v>0</v>
      </c>
      <c r="H691" s="81">
        <f t="shared" si="2375"/>
        <v>0</v>
      </c>
      <c r="I691" s="86">
        <f t="shared" si="2375"/>
        <v>0</v>
      </c>
      <c r="J691" s="81">
        <f t="shared" si="2375"/>
        <v>0</v>
      </c>
      <c r="K691" s="86">
        <f t="shared" si="2375"/>
        <v>0</v>
      </c>
      <c r="L691" s="81">
        <f t="shared" si="2375"/>
        <v>0</v>
      </c>
      <c r="M691" s="77">
        <f t="shared" si="2375"/>
        <v>0</v>
      </c>
      <c r="N691" s="66">
        <f t="shared" si="2375"/>
        <v>0</v>
      </c>
      <c r="O691" s="74">
        <f t="shared" si="2375"/>
        <v>0</v>
      </c>
      <c r="P691" s="66">
        <f t="shared" si="2375"/>
        <v>0</v>
      </c>
      <c r="Q691" s="74">
        <f t="shared" si="2375"/>
        <v>0</v>
      </c>
      <c r="R691" s="50"/>
      <c r="S691" s="94"/>
      <c r="T691" s="95"/>
      <c r="U691" s="96"/>
      <c r="V691" s="316" t="s">
        <v>249</v>
      </c>
      <c r="W691" s="69">
        <f t="shared" ref="W691:AH691" si="2385">IF(W689=0,0,W690/W689)</f>
        <v>0</v>
      </c>
      <c r="X691" s="86">
        <f t="shared" si="2385"/>
        <v>0</v>
      </c>
      <c r="Y691" s="81">
        <f t="shared" si="2385"/>
        <v>0</v>
      </c>
      <c r="Z691" s="86">
        <f t="shared" si="2385"/>
        <v>0</v>
      </c>
      <c r="AA691" s="81">
        <f t="shared" si="2385"/>
        <v>0</v>
      </c>
      <c r="AB691" s="86">
        <f t="shared" si="2385"/>
        <v>0</v>
      </c>
      <c r="AC691" s="81">
        <f t="shared" si="2385"/>
        <v>0</v>
      </c>
      <c r="AD691" s="77">
        <f t="shared" si="2385"/>
        <v>0</v>
      </c>
      <c r="AE691" s="66">
        <f t="shared" si="2385"/>
        <v>0</v>
      </c>
      <c r="AF691" s="74">
        <f t="shared" si="2385"/>
        <v>0</v>
      </c>
      <c r="AG691" s="66">
        <f t="shared" si="2385"/>
        <v>0</v>
      </c>
      <c r="AH691" s="74">
        <f t="shared" si="2385"/>
        <v>0</v>
      </c>
      <c r="AI691" s="50"/>
      <c r="AJ691" s="94"/>
      <c r="AK691" s="95"/>
      <c r="AL691" s="96"/>
      <c r="AM691" s="316" t="s">
        <v>249</v>
      </c>
      <c r="AN691" s="257">
        <f t="shared" ref="AN691:AY691" si="2386">IF(AN689=0,0,AN690/AN689)</f>
        <v>0</v>
      </c>
      <c r="AO691" s="343">
        <f t="shared" si="2386"/>
        <v>0</v>
      </c>
      <c r="AP691" s="343">
        <f t="shared" si="2386"/>
        <v>0</v>
      </c>
      <c r="AQ691" s="343">
        <f t="shared" si="2386"/>
        <v>0</v>
      </c>
      <c r="AR691" s="343">
        <f t="shared" si="2386"/>
        <v>0</v>
      </c>
      <c r="AS691" s="343">
        <f t="shared" si="2386"/>
        <v>0</v>
      </c>
      <c r="AT691" s="343">
        <f t="shared" si="2386"/>
        <v>0</v>
      </c>
      <c r="AU691" s="257">
        <f t="shared" si="2386"/>
        <v>0</v>
      </c>
      <c r="AV691" s="346">
        <f t="shared" si="2386"/>
        <v>0</v>
      </c>
      <c r="AW691" s="346">
        <f t="shared" si="2386"/>
        <v>0</v>
      </c>
      <c r="AX691" s="346">
        <f t="shared" si="2386"/>
        <v>0</v>
      </c>
      <c r="AY691" s="346">
        <f t="shared" si="2386"/>
        <v>0</v>
      </c>
      <c r="AZ691" s="50"/>
      <c r="BA691" s="268"/>
      <c r="BB691" s="48"/>
      <c r="BC691" s="94"/>
      <c r="BD691" s="95"/>
      <c r="BE691" s="96"/>
      <c r="BF691" s="316" t="s">
        <v>249</v>
      </c>
      <c r="BG691" s="257">
        <f t="shared" ref="BG691:BR691" si="2387">IF(BG689=0,0,BG690/BG689)</f>
        <v>0</v>
      </c>
      <c r="BH691" s="343">
        <f t="shared" si="2387"/>
        <v>0</v>
      </c>
      <c r="BI691" s="343">
        <f t="shared" si="2387"/>
        <v>0</v>
      </c>
      <c r="BJ691" s="343">
        <f t="shared" si="2387"/>
        <v>0</v>
      </c>
      <c r="BK691" s="343">
        <f t="shared" si="2387"/>
        <v>0</v>
      </c>
      <c r="BL691" s="343">
        <f t="shared" si="2387"/>
        <v>0</v>
      </c>
      <c r="BM691" s="343">
        <f t="shared" si="2387"/>
        <v>0</v>
      </c>
      <c r="BN691" s="257">
        <f t="shared" si="2387"/>
        <v>0</v>
      </c>
      <c r="BO691" s="346">
        <f t="shared" si="2387"/>
        <v>0</v>
      </c>
      <c r="BP691" s="346">
        <f t="shared" si="2387"/>
        <v>0</v>
      </c>
      <c r="BQ691" s="346">
        <f t="shared" si="2387"/>
        <v>0</v>
      </c>
      <c r="BR691" s="346">
        <f t="shared" si="2387"/>
        <v>0</v>
      </c>
      <c r="BS691" s="50"/>
      <c r="BT691" s="94"/>
      <c r="BU691" s="95"/>
      <c r="BV691" s="96"/>
      <c r="BW691" s="316" t="s">
        <v>249</v>
      </c>
      <c r="BX691" s="257">
        <f t="shared" ref="BX691:CI691" si="2388">IF(BX689=0,0,BX690/BX689)</f>
        <v>0</v>
      </c>
      <c r="BY691" s="343">
        <f t="shared" si="2388"/>
        <v>0</v>
      </c>
      <c r="BZ691" s="343">
        <f t="shared" si="2388"/>
        <v>0</v>
      </c>
      <c r="CA691" s="343">
        <f t="shared" si="2388"/>
        <v>0</v>
      </c>
      <c r="CB691" s="343">
        <f t="shared" si="2388"/>
        <v>0</v>
      </c>
      <c r="CC691" s="343">
        <f t="shared" si="2388"/>
        <v>0</v>
      </c>
      <c r="CD691" s="343">
        <f t="shared" si="2388"/>
        <v>0</v>
      </c>
      <c r="CE691" s="257">
        <f t="shared" si="2388"/>
        <v>0</v>
      </c>
      <c r="CF691" s="346">
        <f t="shared" si="2388"/>
        <v>0</v>
      </c>
      <c r="CG691" s="346">
        <f t="shared" si="2388"/>
        <v>0</v>
      </c>
      <c r="CH691" s="346">
        <f t="shared" si="2388"/>
        <v>0</v>
      </c>
      <c r="CI691" s="346">
        <f t="shared" si="2388"/>
        <v>0</v>
      </c>
      <c r="CJ691" s="50"/>
      <c r="CK691" s="94"/>
      <c r="CL691" s="95"/>
      <c r="CM691" s="96"/>
      <c r="CN691" s="316" t="s">
        <v>249</v>
      </c>
      <c r="CO691" s="257">
        <f t="shared" ref="CO691:CZ691" si="2389">IF(CO689=0,0,CO690/CO689)</f>
        <v>0</v>
      </c>
      <c r="CP691" s="343">
        <f t="shared" si="2389"/>
        <v>0</v>
      </c>
      <c r="CQ691" s="343">
        <f t="shared" si="2389"/>
        <v>0</v>
      </c>
      <c r="CR691" s="343">
        <f t="shared" si="2389"/>
        <v>0</v>
      </c>
      <c r="CS691" s="343">
        <f t="shared" si="2389"/>
        <v>0</v>
      </c>
      <c r="CT691" s="343">
        <f t="shared" si="2389"/>
        <v>0</v>
      </c>
      <c r="CU691" s="343">
        <f t="shared" si="2389"/>
        <v>0</v>
      </c>
      <c r="CV691" s="257">
        <f t="shared" si="2389"/>
        <v>0</v>
      </c>
      <c r="CW691" s="346">
        <f t="shared" si="2389"/>
        <v>0</v>
      </c>
      <c r="CX691" s="346">
        <f t="shared" si="2389"/>
        <v>0</v>
      </c>
      <c r="CY691" s="346">
        <f t="shared" si="2389"/>
        <v>0</v>
      </c>
      <c r="CZ691" s="346">
        <f t="shared" si="2389"/>
        <v>0</v>
      </c>
      <c r="DA691" s="50"/>
      <c r="DB691" s="94"/>
      <c r="DC691" s="95"/>
      <c r="DD691" s="96"/>
      <c r="DE691" s="316" t="s">
        <v>249</v>
      </c>
      <c r="DF691" s="257">
        <f t="shared" ref="DF691" si="2390">IF(DF689=0,0,DF690/DF689)</f>
        <v>0</v>
      </c>
      <c r="DG691" s="50"/>
    </row>
    <row r="692" spans="1:111" s="14" customFormat="1" ht="15" customHeight="1">
      <c r="A692" s="50"/>
      <c r="B692" s="94"/>
      <c r="C692" s="95" t="s">
        <v>92</v>
      </c>
      <c r="D692" s="96"/>
      <c r="E692" s="316" t="s">
        <v>22</v>
      </c>
      <c r="F692" s="69"/>
      <c r="G692" s="77"/>
      <c r="H692" s="69"/>
      <c r="I692" s="77"/>
      <c r="J692" s="69"/>
      <c r="K692" s="77"/>
      <c r="L692" s="69"/>
      <c r="M692" s="77"/>
      <c r="N692" s="67"/>
      <c r="O692" s="75"/>
      <c r="P692" s="67"/>
      <c r="Q692" s="75"/>
      <c r="R692" s="50"/>
      <c r="S692" s="94"/>
      <c r="T692" s="95" t="s">
        <v>92</v>
      </c>
      <c r="U692" s="96"/>
      <c r="V692" s="316" t="s">
        <v>22</v>
      </c>
      <c r="W692" s="69"/>
      <c r="X692" s="77"/>
      <c r="Y692" s="69"/>
      <c r="Z692" s="77"/>
      <c r="AA692" s="69"/>
      <c r="AB692" s="77"/>
      <c r="AC692" s="69"/>
      <c r="AD692" s="77"/>
      <c r="AE692" s="67"/>
      <c r="AF692" s="75"/>
      <c r="AG692" s="67"/>
      <c r="AH692" s="75"/>
      <c r="AI692" s="50"/>
      <c r="AJ692" s="94"/>
      <c r="AK692" s="95" t="s">
        <v>92</v>
      </c>
      <c r="AL692" s="96"/>
      <c r="AM692" s="316" t="s">
        <v>22</v>
      </c>
      <c r="AN692" s="257"/>
      <c r="AO692" s="257"/>
      <c r="AP692" s="257"/>
      <c r="AQ692" s="257"/>
      <c r="AR692" s="257"/>
      <c r="AS692" s="257"/>
      <c r="AT692" s="257"/>
      <c r="AU692" s="257"/>
      <c r="AV692" s="258"/>
      <c r="AW692" s="258"/>
      <c r="AX692" s="258"/>
      <c r="AY692" s="258"/>
      <c r="AZ692" s="50"/>
      <c r="BA692" s="268"/>
      <c r="BB692" s="48"/>
      <c r="BC692" s="94"/>
      <c r="BD692" s="95" t="s">
        <v>92</v>
      </c>
      <c r="BE692" s="96"/>
      <c r="BF692" s="316" t="s">
        <v>22</v>
      </c>
      <c r="BG692" s="257">
        <f t="shared" ref="BG692:BG693" si="2391">F692</f>
        <v>0</v>
      </c>
      <c r="BH692" s="257">
        <f>G692+BG692</f>
        <v>0</v>
      </c>
      <c r="BI692" s="257">
        <f>H692+BH692</f>
        <v>0</v>
      </c>
      <c r="BJ692" s="257">
        <f>I692+BI692</f>
        <v>0</v>
      </c>
      <c r="BK692" s="257">
        <f>J692+BJ692</f>
        <v>0</v>
      </c>
      <c r="BL692" s="257">
        <f>K692+BK692</f>
        <v>0</v>
      </c>
      <c r="BM692" s="257">
        <f>L692+BL692</f>
        <v>0</v>
      </c>
      <c r="BN692" s="257">
        <f>M692+BM692</f>
        <v>0</v>
      </c>
      <c r="BO692" s="258">
        <f>N692+BN692</f>
        <v>0</v>
      </c>
      <c r="BP692" s="258">
        <f>O692+BO692</f>
        <v>0</v>
      </c>
      <c r="BQ692" s="258">
        <f>P692+BP692</f>
        <v>0</v>
      </c>
      <c r="BR692" s="258">
        <f>Q692+BQ692</f>
        <v>0</v>
      </c>
      <c r="BS692" s="50"/>
      <c r="BT692" s="94"/>
      <c r="BU692" s="95" t="s">
        <v>92</v>
      </c>
      <c r="BV692" s="96"/>
      <c r="BW692" s="316" t="s">
        <v>22</v>
      </c>
      <c r="BX692" s="257">
        <f t="shared" ref="BX692:BX693" si="2392">W692</f>
        <v>0</v>
      </c>
      <c r="BY692" s="257">
        <f>X692+BX692</f>
        <v>0</v>
      </c>
      <c r="BZ692" s="257">
        <f>Y692+BY692</f>
        <v>0</v>
      </c>
      <c r="CA692" s="257">
        <f>Z692+BZ692</f>
        <v>0</v>
      </c>
      <c r="CB692" s="257">
        <f>AA692+CA692</f>
        <v>0</v>
      </c>
      <c r="CC692" s="257">
        <f>AB692+CB692</f>
        <v>0</v>
      </c>
      <c r="CD692" s="257">
        <f>AC692+CC692</f>
        <v>0</v>
      </c>
      <c r="CE692" s="257">
        <f>AD692+CD692</f>
        <v>0</v>
      </c>
      <c r="CF692" s="258">
        <f>AE692+CE692</f>
        <v>0</v>
      </c>
      <c r="CG692" s="258">
        <f>AF692+CF692</f>
        <v>0</v>
      </c>
      <c r="CH692" s="258">
        <f>AG692+CG692</f>
        <v>0</v>
      </c>
      <c r="CI692" s="258">
        <f>AH692+CH692</f>
        <v>0</v>
      </c>
      <c r="CJ692" s="50"/>
      <c r="CK692" s="94"/>
      <c r="CL692" s="95" t="s">
        <v>92</v>
      </c>
      <c r="CM692" s="96"/>
      <c r="CN692" s="316" t="s">
        <v>22</v>
      </c>
      <c r="CO692" s="257">
        <f t="shared" ref="CO692:CO693" si="2393">AN692</f>
        <v>0</v>
      </c>
      <c r="CP692" s="257">
        <f>AO692+CO692</f>
        <v>0</v>
      </c>
      <c r="CQ692" s="257">
        <f>AP692+CP692</f>
        <v>0</v>
      </c>
      <c r="CR692" s="257">
        <f>AQ692+CQ692</f>
        <v>0</v>
      </c>
      <c r="CS692" s="257">
        <f>AR692+CR692</f>
        <v>0</v>
      </c>
      <c r="CT692" s="257">
        <f>AS692+CS692</f>
        <v>0</v>
      </c>
      <c r="CU692" s="257">
        <f>AT692+CT692</f>
        <v>0</v>
      </c>
      <c r="CV692" s="257">
        <f>AU692+CU692</f>
        <v>0</v>
      </c>
      <c r="CW692" s="258">
        <f>AV692+CV692</f>
        <v>0</v>
      </c>
      <c r="CX692" s="258">
        <f>AW692+CW692</f>
        <v>0</v>
      </c>
      <c r="CY692" s="258">
        <f>AX692+CX692</f>
        <v>0</v>
      </c>
      <c r="CZ692" s="258">
        <f>AY692+CY692</f>
        <v>0</v>
      </c>
      <c r="DA692" s="50"/>
      <c r="DB692" s="94"/>
      <c r="DC692" s="95" t="s">
        <v>92</v>
      </c>
      <c r="DD692" s="96"/>
      <c r="DE692" s="316" t="s">
        <v>22</v>
      </c>
      <c r="DF692" s="257"/>
      <c r="DG692" s="50"/>
    </row>
    <row r="693" spans="1:111" s="14" customFormat="1" ht="15" customHeight="1">
      <c r="A693" s="50"/>
      <c r="B693" s="94"/>
      <c r="C693" s="95"/>
      <c r="D693" s="96"/>
      <c r="E693" s="316" t="s">
        <v>140</v>
      </c>
      <c r="F693" s="69"/>
      <c r="G693" s="77"/>
      <c r="H693" s="69"/>
      <c r="I693" s="77"/>
      <c r="J693" s="69"/>
      <c r="K693" s="77"/>
      <c r="L693" s="69"/>
      <c r="M693" s="77"/>
      <c r="N693" s="67"/>
      <c r="O693" s="75"/>
      <c r="P693" s="67"/>
      <c r="Q693" s="75"/>
      <c r="R693" s="50"/>
      <c r="S693" s="94"/>
      <c r="T693" s="95"/>
      <c r="U693" s="96"/>
      <c r="V693" s="316" t="s">
        <v>140</v>
      </c>
      <c r="W693" s="69"/>
      <c r="X693" s="77"/>
      <c r="Y693" s="69"/>
      <c r="Z693" s="77"/>
      <c r="AA693" s="69"/>
      <c r="AB693" s="77"/>
      <c r="AC693" s="69"/>
      <c r="AD693" s="77"/>
      <c r="AE693" s="67"/>
      <c r="AF693" s="75"/>
      <c r="AG693" s="67"/>
      <c r="AH693" s="75"/>
      <c r="AI693" s="50"/>
      <c r="AJ693" s="94"/>
      <c r="AK693" s="95"/>
      <c r="AL693" s="96"/>
      <c r="AM693" s="316" t="s">
        <v>140</v>
      </c>
      <c r="AN693" s="257"/>
      <c r="AO693" s="257"/>
      <c r="AP693" s="257"/>
      <c r="AQ693" s="257"/>
      <c r="AR693" s="257"/>
      <c r="AS693" s="257"/>
      <c r="AT693" s="257"/>
      <c r="AU693" s="257"/>
      <c r="AV693" s="258"/>
      <c r="AW693" s="258"/>
      <c r="AX693" s="258"/>
      <c r="AY693" s="258"/>
      <c r="AZ693" s="50"/>
      <c r="BA693" s="268"/>
      <c r="BB693" s="48"/>
      <c r="BC693" s="94"/>
      <c r="BD693" s="95"/>
      <c r="BE693" s="96"/>
      <c r="BF693" s="316" t="s">
        <v>140</v>
      </c>
      <c r="BG693" s="257">
        <f t="shared" si="2391"/>
        <v>0</v>
      </c>
      <c r="BH693" s="257">
        <f>G693+BG693</f>
        <v>0</v>
      </c>
      <c r="BI693" s="257">
        <f>H693+BH693</f>
        <v>0</v>
      </c>
      <c r="BJ693" s="257">
        <f>I693+BI693</f>
        <v>0</v>
      </c>
      <c r="BK693" s="257">
        <f>J693+BJ693</f>
        <v>0</v>
      </c>
      <c r="BL693" s="257">
        <f>K693+BK693</f>
        <v>0</v>
      </c>
      <c r="BM693" s="257">
        <f>L693+BL693</f>
        <v>0</v>
      </c>
      <c r="BN693" s="257">
        <f>M693+BM693</f>
        <v>0</v>
      </c>
      <c r="BO693" s="258">
        <f>N693+BN693</f>
        <v>0</v>
      </c>
      <c r="BP693" s="258">
        <f>O693+BO693</f>
        <v>0</v>
      </c>
      <c r="BQ693" s="258">
        <f>P693+BP693</f>
        <v>0</v>
      </c>
      <c r="BR693" s="258">
        <f>Q693+BQ693</f>
        <v>0</v>
      </c>
      <c r="BS693" s="50"/>
      <c r="BT693" s="94"/>
      <c r="BU693" s="95"/>
      <c r="BV693" s="96"/>
      <c r="BW693" s="316" t="s">
        <v>140</v>
      </c>
      <c r="BX693" s="257">
        <f t="shared" si="2392"/>
        <v>0</v>
      </c>
      <c r="BY693" s="257">
        <f>X693+BX693</f>
        <v>0</v>
      </c>
      <c r="BZ693" s="257">
        <f>Y693+BY693</f>
        <v>0</v>
      </c>
      <c r="CA693" s="257">
        <f>Z693+BZ693</f>
        <v>0</v>
      </c>
      <c r="CB693" s="257">
        <f>AA693+CA693</f>
        <v>0</v>
      </c>
      <c r="CC693" s="257">
        <f>AB693+CB693</f>
        <v>0</v>
      </c>
      <c r="CD693" s="257">
        <f>AC693+CC693</f>
        <v>0</v>
      </c>
      <c r="CE693" s="257">
        <f>AD693+CD693</f>
        <v>0</v>
      </c>
      <c r="CF693" s="258">
        <f>AE693+CE693</f>
        <v>0</v>
      </c>
      <c r="CG693" s="258">
        <f>AF693+CF693</f>
        <v>0</v>
      </c>
      <c r="CH693" s="258">
        <f>AG693+CG693</f>
        <v>0</v>
      </c>
      <c r="CI693" s="258">
        <f>AH693+CH693</f>
        <v>0</v>
      </c>
      <c r="CJ693" s="50"/>
      <c r="CK693" s="94"/>
      <c r="CL693" s="95"/>
      <c r="CM693" s="96"/>
      <c r="CN693" s="316" t="s">
        <v>140</v>
      </c>
      <c r="CO693" s="257">
        <f t="shared" si="2393"/>
        <v>0</v>
      </c>
      <c r="CP693" s="257">
        <f>AO693+CO693</f>
        <v>0</v>
      </c>
      <c r="CQ693" s="257">
        <f>AP693+CP693</f>
        <v>0</v>
      </c>
      <c r="CR693" s="257">
        <f>AQ693+CQ693</f>
        <v>0</v>
      </c>
      <c r="CS693" s="257">
        <f>AR693+CR693</f>
        <v>0</v>
      </c>
      <c r="CT693" s="257">
        <f>AS693+CS693</f>
        <v>0</v>
      </c>
      <c r="CU693" s="257">
        <f>AT693+CT693</f>
        <v>0</v>
      </c>
      <c r="CV693" s="257">
        <f>AU693+CU693</f>
        <v>0</v>
      </c>
      <c r="CW693" s="258">
        <f>AV693+CV693</f>
        <v>0</v>
      </c>
      <c r="CX693" s="258">
        <f>AW693+CW693</f>
        <v>0</v>
      </c>
      <c r="CY693" s="258">
        <f>AX693+CX693</f>
        <v>0</v>
      </c>
      <c r="CZ693" s="258">
        <f>AY693+CY693</f>
        <v>0</v>
      </c>
      <c r="DA693" s="50"/>
      <c r="DB693" s="94"/>
      <c r="DC693" s="95"/>
      <c r="DD693" s="96"/>
      <c r="DE693" s="316" t="s">
        <v>140</v>
      </c>
      <c r="DF693" s="257"/>
      <c r="DG693" s="50"/>
    </row>
    <row r="694" spans="1:111" s="14" customFormat="1" ht="15" customHeight="1">
      <c r="A694" s="50"/>
      <c r="B694" s="94"/>
      <c r="C694" s="95"/>
      <c r="D694" s="96"/>
      <c r="E694" s="316" t="s">
        <v>249</v>
      </c>
      <c r="F694" s="69">
        <f t="shared" si="2375"/>
        <v>0</v>
      </c>
      <c r="G694" s="77">
        <f t="shared" si="2375"/>
        <v>0</v>
      </c>
      <c r="H694" s="69">
        <f t="shared" si="2375"/>
        <v>0</v>
      </c>
      <c r="I694" s="77">
        <f t="shared" si="2375"/>
        <v>0</v>
      </c>
      <c r="J694" s="69">
        <f t="shared" si="2375"/>
        <v>0</v>
      </c>
      <c r="K694" s="77">
        <f t="shared" si="2375"/>
        <v>0</v>
      </c>
      <c r="L694" s="69">
        <f t="shared" si="2375"/>
        <v>0</v>
      </c>
      <c r="M694" s="77">
        <f t="shared" si="2375"/>
        <v>0</v>
      </c>
      <c r="N694" s="67">
        <f t="shared" si="2375"/>
        <v>0</v>
      </c>
      <c r="O694" s="75">
        <f t="shared" si="2375"/>
        <v>0</v>
      </c>
      <c r="P694" s="67">
        <f t="shared" si="2375"/>
        <v>0</v>
      </c>
      <c r="Q694" s="75">
        <f t="shared" si="2375"/>
        <v>0</v>
      </c>
      <c r="R694" s="50"/>
      <c r="S694" s="94"/>
      <c r="T694" s="95"/>
      <c r="U694" s="96"/>
      <c r="V694" s="316" t="s">
        <v>249</v>
      </c>
      <c r="W694" s="69">
        <f t="shared" ref="W694:AH694" si="2394">IF(W692=0,0,W693/W692)</f>
        <v>0</v>
      </c>
      <c r="X694" s="77">
        <f t="shared" si="2394"/>
        <v>0</v>
      </c>
      <c r="Y694" s="69">
        <f t="shared" si="2394"/>
        <v>0</v>
      </c>
      <c r="Z694" s="77">
        <f t="shared" si="2394"/>
        <v>0</v>
      </c>
      <c r="AA694" s="69">
        <f t="shared" si="2394"/>
        <v>0</v>
      </c>
      <c r="AB694" s="77">
        <f t="shared" si="2394"/>
        <v>0</v>
      </c>
      <c r="AC694" s="69">
        <f t="shared" si="2394"/>
        <v>0</v>
      </c>
      <c r="AD694" s="77">
        <f t="shared" si="2394"/>
        <v>0</v>
      </c>
      <c r="AE694" s="67">
        <f t="shared" si="2394"/>
        <v>0</v>
      </c>
      <c r="AF694" s="75">
        <f t="shared" si="2394"/>
        <v>0</v>
      </c>
      <c r="AG694" s="67">
        <f t="shared" si="2394"/>
        <v>0</v>
      </c>
      <c r="AH694" s="75">
        <f t="shared" si="2394"/>
        <v>0</v>
      </c>
      <c r="AI694" s="50"/>
      <c r="AJ694" s="94"/>
      <c r="AK694" s="95"/>
      <c r="AL694" s="96"/>
      <c r="AM694" s="316" t="s">
        <v>249</v>
      </c>
      <c r="AN694" s="257">
        <f t="shared" ref="AN694:AY694" si="2395">IF(AN692=0,0,AN693/AN692)</f>
        <v>0</v>
      </c>
      <c r="AO694" s="257">
        <f t="shared" si="2395"/>
        <v>0</v>
      </c>
      <c r="AP694" s="257">
        <f t="shared" si="2395"/>
        <v>0</v>
      </c>
      <c r="AQ694" s="257">
        <f t="shared" si="2395"/>
        <v>0</v>
      </c>
      <c r="AR694" s="257">
        <f t="shared" si="2395"/>
        <v>0</v>
      </c>
      <c r="AS694" s="257">
        <f t="shared" si="2395"/>
        <v>0</v>
      </c>
      <c r="AT694" s="257">
        <f t="shared" si="2395"/>
        <v>0</v>
      </c>
      <c r="AU694" s="257">
        <f t="shared" si="2395"/>
        <v>0</v>
      </c>
      <c r="AV694" s="258">
        <f t="shared" si="2395"/>
        <v>0</v>
      </c>
      <c r="AW694" s="258">
        <f t="shared" si="2395"/>
        <v>0</v>
      </c>
      <c r="AX694" s="258">
        <f t="shared" si="2395"/>
        <v>0</v>
      </c>
      <c r="AY694" s="258">
        <f t="shared" si="2395"/>
        <v>0</v>
      </c>
      <c r="AZ694" s="50"/>
      <c r="BA694" s="268"/>
      <c r="BB694" s="48"/>
      <c r="BC694" s="94"/>
      <c r="BD694" s="95"/>
      <c r="BE694" s="96"/>
      <c r="BF694" s="316" t="s">
        <v>249</v>
      </c>
      <c r="BG694" s="257">
        <f t="shared" ref="BG694:BR694" si="2396">IF(BG692=0,0,BG693/BG692)</f>
        <v>0</v>
      </c>
      <c r="BH694" s="257">
        <f t="shared" si="2396"/>
        <v>0</v>
      </c>
      <c r="BI694" s="257">
        <f t="shared" si="2396"/>
        <v>0</v>
      </c>
      <c r="BJ694" s="257">
        <f t="shared" si="2396"/>
        <v>0</v>
      </c>
      <c r="BK694" s="257">
        <f t="shared" si="2396"/>
        <v>0</v>
      </c>
      <c r="BL694" s="257">
        <f t="shared" si="2396"/>
        <v>0</v>
      </c>
      <c r="BM694" s="257">
        <f t="shared" si="2396"/>
        <v>0</v>
      </c>
      <c r="BN694" s="257">
        <f t="shared" si="2396"/>
        <v>0</v>
      </c>
      <c r="BO694" s="258">
        <f t="shared" si="2396"/>
        <v>0</v>
      </c>
      <c r="BP694" s="258">
        <f t="shared" si="2396"/>
        <v>0</v>
      </c>
      <c r="BQ694" s="258">
        <f t="shared" si="2396"/>
        <v>0</v>
      </c>
      <c r="BR694" s="258">
        <f t="shared" si="2396"/>
        <v>0</v>
      </c>
      <c r="BS694" s="50"/>
      <c r="BT694" s="94"/>
      <c r="BU694" s="95"/>
      <c r="BV694" s="96"/>
      <c r="BW694" s="316" t="s">
        <v>249</v>
      </c>
      <c r="BX694" s="257">
        <f t="shared" ref="BX694:CI694" si="2397">IF(BX692=0,0,BX693/BX692)</f>
        <v>0</v>
      </c>
      <c r="BY694" s="257">
        <f t="shared" si="2397"/>
        <v>0</v>
      </c>
      <c r="BZ694" s="257">
        <f t="shared" si="2397"/>
        <v>0</v>
      </c>
      <c r="CA694" s="257">
        <f t="shared" si="2397"/>
        <v>0</v>
      </c>
      <c r="CB694" s="257">
        <f t="shared" si="2397"/>
        <v>0</v>
      </c>
      <c r="CC694" s="257">
        <f t="shared" si="2397"/>
        <v>0</v>
      </c>
      <c r="CD694" s="257">
        <f t="shared" si="2397"/>
        <v>0</v>
      </c>
      <c r="CE694" s="257">
        <f t="shared" si="2397"/>
        <v>0</v>
      </c>
      <c r="CF694" s="258">
        <f t="shared" si="2397"/>
        <v>0</v>
      </c>
      <c r="CG694" s="258">
        <f t="shared" si="2397"/>
        <v>0</v>
      </c>
      <c r="CH694" s="258">
        <f t="shared" si="2397"/>
        <v>0</v>
      </c>
      <c r="CI694" s="258">
        <f t="shared" si="2397"/>
        <v>0</v>
      </c>
      <c r="CJ694" s="50"/>
      <c r="CK694" s="94"/>
      <c r="CL694" s="95"/>
      <c r="CM694" s="96"/>
      <c r="CN694" s="316" t="s">
        <v>249</v>
      </c>
      <c r="CO694" s="257">
        <f t="shared" ref="CO694:CZ694" si="2398">IF(CO692=0,0,CO693/CO692)</f>
        <v>0</v>
      </c>
      <c r="CP694" s="257">
        <f t="shared" si="2398"/>
        <v>0</v>
      </c>
      <c r="CQ694" s="257">
        <f t="shared" si="2398"/>
        <v>0</v>
      </c>
      <c r="CR694" s="257">
        <f t="shared" si="2398"/>
        <v>0</v>
      </c>
      <c r="CS694" s="257">
        <f t="shared" si="2398"/>
        <v>0</v>
      </c>
      <c r="CT694" s="257">
        <f t="shared" si="2398"/>
        <v>0</v>
      </c>
      <c r="CU694" s="257">
        <f t="shared" si="2398"/>
        <v>0</v>
      </c>
      <c r="CV694" s="257">
        <f t="shared" si="2398"/>
        <v>0</v>
      </c>
      <c r="CW694" s="258">
        <f t="shared" si="2398"/>
        <v>0</v>
      </c>
      <c r="CX694" s="258">
        <f t="shared" si="2398"/>
        <v>0</v>
      </c>
      <c r="CY694" s="258">
        <f t="shared" si="2398"/>
        <v>0</v>
      </c>
      <c r="CZ694" s="258">
        <f t="shared" si="2398"/>
        <v>0</v>
      </c>
      <c r="DA694" s="50"/>
      <c r="DB694" s="94"/>
      <c r="DC694" s="95"/>
      <c r="DD694" s="96"/>
      <c r="DE694" s="316" t="s">
        <v>249</v>
      </c>
      <c r="DF694" s="257">
        <f t="shared" ref="DF694" si="2399">IF(DF692=0,0,DF693/DF692)</f>
        <v>0</v>
      </c>
      <c r="DG694" s="50"/>
    </row>
    <row r="695" spans="1:111" s="14" customFormat="1" ht="15" customHeight="1">
      <c r="A695" s="50"/>
      <c r="B695" s="94"/>
      <c r="C695" s="95" t="s">
        <v>93</v>
      </c>
      <c r="D695" s="96"/>
      <c r="E695" s="316" t="s">
        <v>22</v>
      </c>
      <c r="F695" s="69"/>
      <c r="G695" s="86"/>
      <c r="H695" s="81"/>
      <c r="I695" s="86"/>
      <c r="J695" s="81"/>
      <c r="K695" s="86"/>
      <c r="L695" s="81"/>
      <c r="M695" s="77"/>
      <c r="N695" s="66"/>
      <c r="O695" s="74"/>
      <c r="P695" s="66"/>
      <c r="Q695" s="74"/>
      <c r="R695" s="50"/>
      <c r="S695" s="94"/>
      <c r="T695" s="95" t="s">
        <v>93</v>
      </c>
      <c r="U695" s="96"/>
      <c r="V695" s="316" t="s">
        <v>22</v>
      </c>
      <c r="W695" s="69"/>
      <c r="X695" s="86"/>
      <c r="Y695" s="81"/>
      <c r="Z695" s="86"/>
      <c r="AA695" s="81"/>
      <c r="AB695" s="86"/>
      <c r="AC695" s="81"/>
      <c r="AD695" s="77"/>
      <c r="AE695" s="66"/>
      <c r="AF695" s="74"/>
      <c r="AG695" s="66"/>
      <c r="AH695" s="74"/>
      <c r="AI695" s="50"/>
      <c r="AJ695" s="94"/>
      <c r="AK695" s="95" t="s">
        <v>93</v>
      </c>
      <c r="AL695" s="96"/>
      <c r="AM695" s="316" t="s">
        <v>22</v>
      </c>
      <c r="AN695" s="257"/>
      <c r="AO695" s="343"/>
      <c r="AP695" s="343"/>
      <c r="AQ695" s="343"/>
      <c r="AR695" s="343"/>
      <c r="AS695" s="343"/>
      <c r="AT695" s="343"/>
      <c r="AU695" s="257"/>
      <c r="AV695" s="346"/>
      <c r="AW695" s="346"/>
      <c r="AX695" s="346"/>
      <c r="AY695" s="346"/>
      <c r="AZ695" s="50"/>
      <c r="BA695" s="268"/>
      <c r="BB695" s="48"/>
      <c r="BC695" s="94"/>
      <c r="BD695" s="95" t="s">
        <v>93</v>
      </c>
      <c r="BE695" s="96"/>
      <c r="BF695" s="316" t="s">
        <v>22</v>
      </c>
      <c r="BG695" s="257">
        <f t="shared" ref="BG695:BG696" si="2400">F695</f>
        <v>0</v>
      </c>
      <c r="BH695" s="343">
        <f>G695+BG695</f>
        <v>0</v>
      </c>
      <c r="BI695" s="343">
        <f>H695+BH695</f>
        <v>0</v>
      </c>
      <c r="BJ695" s="343">
        <f>I695+BI695</f>
        <v>0</v>
      </c>
      <c r="BK695" s="343">
        <f>J695+BJ695</f>
        <v>0</v>
      </c>
      <c r="BL695" s="343">
        <f>K695+BK695</f>
        <v>0</v>
      </c>
      <c r="BM695" s="343">
        <f>L695+BL695</f>
        <v>0</v>
      </c>
      <c r="BN695" s="257">
        <f>M695+BM695</f>
        <v>0</v>
      </c>
      <c r="BO695" s="346">
        <f>N695+BN695</f>
        <v>0</v>
      </c>
      <c r="BP695" s="346">
        <f>O695+BO695</f>
        <v>0</v>
      </c>
      <c r="BQ695" s="346">
        <f>P695+BP695</f>
        <v>0</v>
      </c>
      <c r="BR695" s="346">
        <f>Q695+BQ695</f>
        <v>0</v>
      </c>
      <c r="BS695" s="50"/>
      <c r="BT695" s="94"/>
      <c r="BU695" s="95" t="s">
        <v>93</v>
      </c>
      <c r="BV695" s="96"/>
      <c r="BW695" s="316" t="s">
        <v>22</v>
      </c>
      <c r="BX695" s="257">
        <f t="shared" ref="BX695:BX696" si="2401">W695</f>
        <v>0</v>
      </c>
      <c r="BY695" s="343">
        <f>X695+BX695</f>
        <v>0</v>
      </c>
      <c r="BZ695" s="343">
        <f>Y695+BY695</f>
        <v>0</v>
      </c>
      <c r="CA695" s="343">
        <f>Z695+BZ695</f>
        <v>0</v>
      </c>
      <c r="CB695" s="343">
        <f>AA695+CA695</f>
        <v>0</v>
      </c>
      <c r="CC695" s="343">
        <f>AB695+CB695</f>
        <v>0</v>
      </c>
      <c r="CD695" s="343">
        <f>AC695+CC695</f>
        <v>0</v>
      </c>
      <c r="CE695" s="257">
        <f>AD695+CD695</f>
        <v>0</v>
      </c>
      <c r="CF695" s="346">
        <f>AE695+CE695</f>
        <v>0</v>
      </c>
      <c r="CG695" s="346">
        <f>AF695+CF695</f>
        <v>0</v>
      </c>
      <c r="CH695" s="346">
        <f>AG695+CG695</f>
        <v>0</v>
      </c>
      <c r="CI695" s="346">
        <f>AH695+CH695</f>
        <v>0</v>
      </c>
      <c r="CJ695" s="50"/>
      <c r="CK695" s="94"/>
      <c r="CL695" s="95" t="s">
        <v>93</v>
      </c>
      <c r="CM695" s="96"/>
      <c r="CN695" s="316" t="s">
        <v>22</v>
      </c>
      <c r="CO695" s="257">
        <f t="shared" ref="CO695:CO696" si="2402">AN695</f>
        <v>0</v>
      </c>
      <c r="CP695" s="343">
        <f>AO695+CO695</f>
        <v>0</v>
      </c>
      <c r="CQ695" s="343">
        <f>AP695+CP695</f>
        <v>0</v>
      </c>
      <c r="CR695" s="343">
        <f>AQ695+CQ695</f>
        <v>0</v>
      </c>
      <c r="CS695" s="343">
        <f>AR695+CR695</f>
        <v>0</v>
      </c>
      <c r="CT695" s="343">
        <f>AS695+CS695</f>
        <v>0</v>
      </c>
      <c r="CU695" s="343">
        <f>AT695+CT695</f>
        <v>0</v>
      </c>
      <c r="CV695" s="257">
        <f>AU695+CU695</f>
        <v>0</v>
      </c>
      <c r="CW695" s="346">
        <f>AV695+CV695</f>
        <v>0</v>
      </c>
      <c r="CX695" s="346">
        <f>AW695+CW695</f>
        <v>0</v>
      </c>
      <c r="CY695" s="346">
        <f>AX695+CX695</f>
        <v>0</v>
      </c>
      <c r="CZ695" s="346">
        <f>AY695+CY695</f>
        <v>0</v>
      </c>
      <c r="DA695" s="50"/>
      <c r="DB695" s="94"/>
      <c r="DC695" s="95" t="s">
        <v>93</v>
      </c>
      <c r="DD695" s="96"/>
      <c r="DE695" s="316" t="s">
        <v>22</v>
      </c>
      <c r="DF695" s="257"/>
      <c r="DG695" s="50"/>
    </row>
    <row r="696" spans="1:111" s="14" customFormat="1" ht="15" customHeight="1">
      <c r="A696" s="50"/>
      <c r="B696" s="94"/>
      <c r="C696" s="95"/>
      <c r="D696" s="96"/>
      <c r="E696" s="316" t="s">
        <v>140</v>
      </c>
      <c r="F696" s="69"/>
      <c r="G696" s="86"/>
      <c r="H696" s="81"/>
      <c r="I696" s="86"/>
      <c r="J696" s="81"/>
      <c r="K696" s="86"/>
      <c r="L696" s="81"/>
      <c r="M696" s="77"/>
      <c r="N696" s="66"/>
      <c r="O696" s="74"/>
      <c r="P696" s="66"/>
      <c r="Q696" s="74"/>
      <c r="R696" s="50"/>
      <c r="S696" s="94"/>
      <c r="T696" s="95"/>
      <c r="U696" s="96"/>
      <c r="V696" s="316" t="s">
        <v>140</v>
      </c>
      <c r="W696" s="69"/>
      <c r="X696" s="86"/>
      <c r="Y696" s="81"/>
      <c r="Z696" s="86"/>
      <c r="AA696" s="81"/>
      <c r="AB696" s="86"/>
      <c r="AC696" s="81"/>
      <c r="AD696" s="77"/>
      <c r="AE696" s="66"/>
      <c r="AF696" s="74"/>
      <c r="AG696" s="66"/>
      <c r="AH696" s="74"/>
      <c r="AI696" s="50"/>
      <c r="AJ696" s="94"/>
      <c r="AK696" s="95"/>
      <c r="AL696" s="96"/>
      <c r="AM696" s="316" t="s">
        <v>140</v>
      </c>
      <c r="AN696" s="257"/>
      <c r="AO696" s="343"/>
      <c r="AP696" s="343"/>
      <c r="AQ696" s="343"/>
      <c r="AR696" s="343"/>
      <c r="AS696" s="343"/>
      <c r="AT696" s="343"/>
      <c r="AU696" s="257"/>
      <c r="AV696" s="346"/>
      <c r="AW696" s="346"/>
      <c r="AX696" s="346"/>
      <c r="AY696" s="346"/>
      <c r="AZ696" s="50"/>
      <c r="BA696" s="268"/>
      <c r="BB696" s="48"/>
      <c r="BC696" s="94"/>
      <c r="BD696" s="95"/>
      <c r="BE696" s="96"/>
      <c r="BF696" s="316" t="s">
        <v>140</v>
      </c>
      <c r="BG696" s="257">
        <f t="shared" si="2400"/>
        <v>0</v>
      </c>
      <c r="BH696" s="343">
        <f>G696+BG696</f>
        <v>0</v>
      </c>
      <c r="BI696" s="343">
        <f>H696+BH696</f>
        <v>0</v>
      </c>
      <c r="BJ696" s="343">
        <f>I696+BI696</f>
        <v>0</v>
      </c>
      <c r="BK696" s="343">
        <f>J696+BJ696</f>
        <v>0</v>
      </c>
      <c r="BL696" s="343">
        <f>K696+BK696</f>
        <v>0</v>
      </c>
      <c r="BM696" s="343">
        <f>L696+BL696</f>
        <v>0</v>
      </c>
      <c r="BN696" s="257">
        <f>M696+BM696</f>
        <v>0</v>
      </c>
      <c r="BO696" s="346">
        <f>N696+BN696</f>
        <v>0</v>
      </c>
      <c r="BP696" s="346">
        <f>O696+BO696</f>
        <v>0</v>
      </c>
      <c r="BQ696" s="346">
        <f>P696+BP696</f>
        <v>0</v>
      </c>
      <c r="BR696" s="346">
        <f>Q696+BQ696</f>
        <v>0</v>
      </c>
      <c r="BS696" s="50"/>
      <c r="BT696" s="94"/>
      <c r="BU696" s="95"/>
      <c r="BV696" s="96"/>
      <c r="BW696" s="316" t="s">
        <v>140</v>
      </c>
      <c r="BX696" s="257">
        <f t="shared" si="2401"/>
        <v>0</v>
      </c>
      <c r="BY696" s="343">
        <f>X696+BX696</f>
        <v>0</v>
      </c>
      <c r="BZ696" s="343">
        <f>Y696+BY696</f>
        <v>0</v>
      </c>
      <c r="CA696" s="343">
        <f>Z696+BZ696</f>
        <v>0</v>
      </c>
      <c r="CB696" s="343">
        <f>AA696+CA696</f>
        <v>0</v>
      </c>
      <c r="CC696" s="343">
        <f>AB696+CB696</f>
        <v>0</v>
      </c>
      <c r="CD696" s="343">
        <f>AC696+CC696</f>
        <v>0</v>
      </c>
      <c r="CE696" s="257">
        <f>AD696+CD696</f>
        <v>0</v>
      </c>
      <c r="CF696" s="346">
        <f>AE696+CE696</f>
        <v>0</v>
      </c>
      <c r="CG696" s="346">
        <f>AF696+CF696</f>
        <v>0</v>
      </c>
      <c r="CH696" s="346">
        <f>AG696+CG696</f>
        <v>0</v>
      </c>
      <c r="CI696" s="346">
        <f>AH696+CH696</f>
        <v>0</v>
      </c>
      <c r="CJ696" s="50"/>
      <c r="CK696" s="94"/>
      <c r="CL696" s="95"/>
      <c r="CM696" s="96"/>
      <c r="CN696" s="316" t="s">
        <v>140</v>
      </c>
      <c r="CO696" s="257">
        <f t="shared" si="2402"/>
        <v>0</v>
      </c>
      <c r="CP696" s="343">
        <f>AO696+CO696</f>
        <v>0</v>
      </c>
      <c r="CQ696" s="343">
        <f>AP696+CP696</f>
        <v>0</v>
      </c>
      <c r="CR696" s="343">
        <f>AQ696+CQ696</f>
        <v>0</v>
      </c>
      <c r="CS696" s="343">
        <f>AR696+CR696</f>
        <v>0</v>
      </c>
      <c r="CT696" s="343">
        <f>AS696+CS696</f>
        <v>0</v>
      </c>
      <c r="CU696" s="343">
        <f>AT696+CT696</f>
        <v>0</v>
      </c>
      <c r="CV696" s="257">
        <f>AU696+CU696</f>
        <v>0</v>
      </c>
      <c r="CW696" s="346">
        <f>AV696+CV696</f>
        <v>0</v>
      </c>
      <c r="CX696" s="346">
        <f>AW696+CW696</f>
        <v>0</v>
      </c>
      <c r="CY696" s="346">
        <f>AX696+CX696</f>
        <v>0</v>
      </c>
      <c r="CZ696" s="346">
        <f>AY696+CY696</f>
        <v>0</v>
      </c>
      <c r="DA696" s="50"/>
      <c r="DB696" s="94"/>
      <c r="DC696" s="95"/>
      <c r="DD696" s="96"/>
      <c r="DE696" s="316" t="s">
        <v>140</v>
      </c>
      <c r="DF696" s="257"/>
      <c r="DG696" s="50"/>
    </row>
    <row r="697" spans="1:111" s="14" customFormat="1" ht="15" customHeight="1">
      <c r="A697" s="50"/>
      <c r="B697" s="94"/>
      <c r="C697" s="95"/>
      <c r="D697" s="96"/>
      <c r="E697" s="316" t="s">
        <v>249</v>
      </c>
      <c r="F697" s="69">
        <f t="shared" si="2375"/>
        <v>0</v>
      </c>
      <c r="G697" s="86">
        <f t="shared" si="2375"/>
        <v>0</v>
      </c>
      <c r="H697" s="81">
        <f t="shared" si="2375"/>
        <v>0</v>
      </c>
      <c r="I697" s="86">
        <f t="shared" si="2375"/>
        <v>0</v>
      </c>
      <c r="J697" s="81">
        <f t="shared" si="2375"/>
        <v>0</v>
      </c>
      <c r="K697" s="86">
        <f t="shared" si="2375"/>
        <v>0</v>
      </c>
      <c r="L697" s="81">
        <f t="shared" si="2375"/>
        <v>0</v>
      </c>
      <c r="M697" s="77">
        <f t="shared" si="2375"/>
        <v>0</v>
      </c>
      <c r="N697" s="66">
        <f t="shared" si="2375"/>
        <v>0</v>
      </c>
      <c r="O697" s="74">
        <f t="shared" si="2375"/>
        <v>0</v>
      </c>
      <c r="P697" s="66">
        <f t="shared" si="2375"/>
        <v>0</v>
      </c>
      <c r="Q697" s="74">
        <f t="shared" si="2375"/>
        <v>0</v>
      </c>
      <c r="R697" s="50"/>
      <c r="S697" s="94"/>
      <c r="T697" s="95"/>
      <c r="U697" s="96"/>
      <c r="V697" s="316" t="s">
        <v>249</v>
      </c>
      <c r="W697" s="69">
        <f t="shared" ref="W697:AH697" si="2403">IF(W695=0,0,W696/W695)</f>
        <v>0</v>
      </c>
      <c r="X697" s="86">
        <f t="shared" si="2403"/>
        <v>0</v>
      </c>
      <c r="Y697" s="81">
        <f t="shared" si="2403"/>
        <v>0</v>
      </c>
      <c r="Z697" s="86">
        <f t="shared" si="2403"/>
        <v>0</v>
      </c>
      <c r="AA697" s="81">
        <f t="shared" si="2403"/>
        <v>0</v>
      </c>
      <c r="AB697" s="86">
        <f t="shared" si="2403"/>
        <v>0</v>
      </c>
      <c r="AC697" s="81">
        <f t="shared" si="2403"/>
        <v>0</v>
      </c>
      <c r="AD697" s="77">
        <f t="shared" si="2403"/>
        <v>0</v>
      </c>
      <c r="AE697" s="66">
        <f t="shared" si="2403"/>
        <v>0</v>
      </c>
      <c r="AF697" s="74">
        <f t="shared" si="2403"/>
        <v>0</v>
      </c>
      <c r="AG697" s="66">
        <f t="shared" si="2403"/>
        <v>0</v>
      </c>
      <c r="AH697" s="74">
        <f t="shared" si="2403"/>
        <v>0</v>
      </c>
      <c r="AI697" s="50"/>
      <c r="AJ697" s="94"/>
      <c r="AK697" s="95"/>
      <c r="AL697" s="96"/>
      <c r="AM697" s="316" t="s">
        <v>249</v>
      </c>
      <c r="AN697" s="257">
        <f t="shared" ref="AN697:AY697" si="2404">IF(AN695=0,0,AN696/AN695)</f>
        <v>0</v>
      </c>
      <c r="AO697" s="343">
        <f t="shared" si="2404"/>
        <v>0</v>
      </c>
      <c r="AP697" s="343">
        <f t="shared" si="2404"/>
        <v>0</v>
      </c>
      <c r="AQ697" s="343">
        <f t="shared" si="2404"/>
        <v>0</v>
      </c>
      <c r="AR697" s="343">
        <f t="shared" si="2404"/>
        <v>0</v>
      </c>
      <c r="AS697" s="343">
        <f t="shared" si="2404"/>
        <v>0</v>
      </c>
      <c r="AT697" s="343">
        <f t="shared" si="2404"/>
        <v>0</v>
      </c>
      <c r="AU697" s="257">
        <f t="shared" si="2404"/>
        <v>0</v>
      </c>
      <c r="AV697" s="346">
        <f t="shared" si="2404"/>
        <v>0</v>
      </c>
      <c r="AW697" s="346">
        <f t="shared" si="2404"/>
        <v>0</v>
      </c>
      <c r="AX697" s="346">
        <f t="shared" si="2404"/>
        <v>0</v>
      </c>
      <c r="AY697" s="346">
        <f t="shared" si="2404"/>
        <v>0</v>
      </c>
      <c r="AZ697" s="50"/>
      <c r="BA697" s="268"/>
      <c r="BB697" s="48"/>
      <c r="BC697" s="94"/>
      <c r="BD697" s="95"/>
      <c r="BE697" s="96"/>
      <c r="BF697" s="316" t="s">
        <v>249</v>
      </c>
      <c r="BG697" s="257">
        <f t="shared" ref="BG697:BR697" si="2405">IF(BG695=0,0,BG696/BG695)</f>
        <v>0</v>
      </c>
      <c r="BH697" s="343">
        <f t="shared" si="2405"/>
        <v>0</v>
      </c>
      <c r="BI697" s="343">
        <f t="shared" si="2405"/>
        <v>0</v>
      </c>
      <c r="BJ697" s="343">
        <f t="shared" si="2405"/>
        <v>0</v>
      </c>
      <c r="BK697" s="343">
        <f t="shared" si="2405"/>
        <v>0</v>
      </c>
      <c r="BL697" s="343">
        <f t="shared" si="2405"/>
        <v>0</v>
      </c>
      <c r="BM697" s="343">
        <f t="shared" si="2405"/>
        <v>0</v>
      </c>
      <c r="BN697" s="257">
        <f t="shared" si="2405"/>
        <v>0</v>
      </c>
      <c r="BO697" s="346">
        <f t="shared" si="2405"/>
        <v>0</v>
      </c>
      <c r="BP697" s="346">
        <f t="shared" si="2405"/>
        <v>0</v>
      </c>
      <c r="BQ697" s="346">
        <f t="shared" si="2405"/>
        <v>0</v>
      </c>
      <c r="BR697" s="346">
        <f t="shared" si="2405"/>
        <v>0</v>
      </c>
      <c r="BS697" s="50"/>
      <c r="BT697" s="94"/>
      <c r="BU697" s="95"/>
      <c r="BV697" s="96"/>
      <c r="BW697" s="316" t="s">
        <v>249</v>
      </c>
      <c r="BX697" s="257">
        <f t="shared" ref="BX697:CI697" si="2406">IF(BX695=0,0,BX696/BX695)</f>
        <v>0</v>
      </c>
      <c r="BY697" s="343">
        <f t="shared" si="2406"/>
        <v>0</v>
      </c>
      <c r="BZ697" s="343">
        <f t="shared" si="2406"/>
        <v>0</v>
      </c>
      <c r="CA697" s="343">
        <f t="shared" si="2406"/>
        <v>0</v>
      </c>
      <c r="CB697" s="343">
        <f t="shared" si="2406"/>
        <v>0</v>
      </c>
      <c r="CC697" s="343">
        <f t="shared" si="2406"/>
        <v>0</v>
      </c>
      <c r="CD697" s="343">
        <f t="shared" si="2406"/>
        <v>0</v>
      </c>
      <c r="CE697" s="257">
        <f t="shared" si="2406"/>
        <v>0</v>
      </c>
      <c r="CF697" s="346">
        <f t="shared" si="2406"/>
        <v>0</v>
      </c>
      <c r="CG697" s="346">
        <f t="shared" si="2406"/>
        <v>0</v>
      </c>
      <c r="CH697" s="346">
        <f t="shared" si="2406"/>
        <v>0</v>
      </c>
      <c r="CI697" s="346">
        <f t="shared" si="2406"/>
        <v>0</v>
      </c>
      <c r="CJ697" s="50"/>
      <c r="CK697" s="94"/>
      <c r="CL697" s="95"/>
      <c r="CM697" s="96"/>
      <c r="CN697" s="316" t="s">
        <v>249</v>
      </c>
      <c r="CO697" s="257">
        <f t="shared" ref="CO697:CZ697" si="2407">IF(CO695=0,0,CO696/CO695)</f>
        <v>0</v>
      </c>
      <c r="CP697" s="343">
        <f t="shared" si="2407"/>
        <v>0</v>
      </c>
      <c r="CQ697" s="343">
        <f t="shared" si="2407"/>
        <v>0</v>
      </c>
      <c r="CR697" s="343">
        <f t="shared" si="2407"/>
        <v>0</v>
      </c>
      <c r="CS697" s="343">
        <f t="shared" si="2407"/>
        <v>0</v>
      </c>
      <c r="CT697" s="343">
        <f t="shared" si="2407"/>
        <v>0</v>
      </c>
      <c r="CU697" s="343">
        <f t="shared" si="2407"/>
        <v>0</v>
      </c>
      <c r="CV697" s="257">
        <f t="shared" si="2407"/>
        <v>0</v>
      </c>
      <c r="CW697" s="346">
        <f t="shared" si="2407"/>
        <v>0</v>
      </c>
      <c r="CX697" s="346">
        <f t="shared" si="2407"/>
        <v>0</v>
      </c>
      <c r="CY697" s="346">
        <f t="shared" si="2407"/>
        <v>0</v>
      </c>
      <c r="CZ697" s="346">
        <f t="shared" si="2407"/>
        <v>0</v>
      </c>
      <c r="DA697" s="50"/>
      <c r="DB697" s="94"/>
      <c r="DC697" s="95"/>
      <c r="DD697" s="96"/>
      <c r="DE697" s="316" t="s">
        <v>249</v>
      </c>
      <c r="DF697" s="257">
        <f t="shared" ref="DF697" si="2408">IF(DF695=0,0,DF696/DF695)</f>
        <v>0</v>
      </c>
      <c r="DG697" s="50"/>
    </row>
    <row r="698" spans="1:111" s="14" customFormat="1" ht="15" customHeight="1">
      <c r="A698" s="50"/>
      <c r="B698" s="94"/>
      <c r="C698" s="95" t="s">
        <v>94</v>
      </c>
      <c r="D698" s="96"/>
      <c r="E698" s="316" t="s">
        <v>22</v>
      </c>
      <c r="F698" s="69"/>
      <c r="G698" s="77"/>
      <c r="H698" s="69"/>
      <c r="I698" s="77"/>
      <c r="J698" s="69"/>
      <c r="K698" s="77"/>
      <c r="L698" s="69"/>
      <c r="M698" s="77"/>
      <c r="N698" s="67"/>
      <c r="O698" s="75"/>
      <c r="P698" s="67"/>
      <c r="Q698" s="75"/>
      <c r="R698" s="50"/>
      <c r="S698" s="94"/>
      <c r="T698" s="95" t="s">
        <v>94</v>
      </c>
      <c r="U698" s="96"/>
      <c r="V698" s="316" t="s">
        <v>22</v>
      </c>
      <c r="W698" s="69"/>
      <c r="X698" s="77"/>
      <c r="Y698" s="69"/>
      <c r="Z698" s="77"/>
      <c r="AA698" s="69"/>
      <c r="AB698" s="77"/>
      <c r="AC698" s="69"/>
      <c r="AD698" s="77"/>
      <c r="AE698" s="67"/>
      <c r="AF698" s="75"/>
      <c r="AG698" s="67"/>
      <c r="AH698" s="75"/>
      <c r="AI698" s="50"/>
      <c r="AJ698" s="94"/>
      <c r="AK698" s="95" t="s">
        <v>94</v>
      </c>
      <c r="AL698" s="96"/>
      <c r="AM698" s="316" t="s">
        <v>22</v>
      </c>
      <c r="AN698" s="257"/>
      <c r="AO698" s="257"/>
      <c r="AP698" s="257"/>
      <c r="AQ698" s="257"/>
      <c r="AR698" s="257"/>
      <c r="AS698" s="257"/>
      <c r="AT698" s="257"/>
      <c r="AU698" s="257"/>
      <c r="AV698" s="258"/>
      <c r="AW698" s="258"/>
      <c r="AX698" s="258"/>
      <c r="AY698" s="258"/>
      <c r="AZ698" s="50"/>
      <c r="BA698" s="268"/>
      <c r="BB698" s="48"/>
      <c r="BC698" s="94"/>
      <c r="BD698" s="95" t="s">
        <v>94</v>
      </c>
      <c r="BE698" s="96"/>
      <c r="BF698" s="316" t="s">
        <v>22</v>
      </c>
      <c r="BG698" s="257">
        <f t="shared" ref="BG698:BG699" si="2409">F698</f>
        <v>0</v>
      </c>
      <c r="BH698" s="257">
        <f>G698+BG698</f>
        <v>0</v>
      </c>
      <c r="BI698" s="257">
        <f>H698+BH698</f>
        <v>0</v>
      </c>
      <c r="BJ698" s="257">
        <f>I698+BI698</f>
        <v>0</v>
      </c>
      <c r="BK698" s="257">
        <f>J698+BJ698</f>
        <v>0</v>
      </c>
      <c r="BL698" s="257">
        <f>K698+BK698</f>
        <v>0</v>
      </c>
      <c r="BM698" s="257">
        <f>L698+BL698</f>
        <v>0</v>
      </c>
      <c r="BN698" s="257">
        <f>M698+BM698</f>
        <v>0</v>
      </c>
      <c r="BO698" s="258">
        <f>N698+BN698</f>
        <v>0</v>
      </c>
      <c r="BP698" s="258">
        <f>O698+BO698</f>
        <v>0</v>
      </c>
      <c r="BQ698" s="258">
        <f>P698+BP698</f>
        <v>0</v>
      </c>
      <c r="BR698" s="258">
        <f>Q698+BQ698</f>
        <v>0</v>
      </c>
      <c r="BS698" s="50"/>
      <c r="BT698" s="94"/>
      <c r="BU698" s="95" t="s">
        <v>94</v>
      </c>
      <c r="BV698" s="96"/>
      <c r="BW698" s="316" t="s">
        <v>22</v>
      </c>
      <c r="BX698" s="257">
        <f t="shared" ref="BX698:BX699" si="2410">W698</f>
        <v>0</v>
      </c>
      <c r="BY698" s="257">
        <f>X698+BX698</f>
        <v>0</v>
      </c>
      <c r="BZ698" s="257">
        <f>Y698+BY698</f>
        <v>0</v>
      </c>
      <c r="CA698" s="257">
        <f>Z698+BZ698</f>
        <v>0</v>
      </c>
      <c r="CB698" s="257">
        <f>AA698+CA698</f>
        <v>0</v>
      </c>
      <c r="CC698" s="257">
        <f>AB698+CB698</f>
        <v>0</v>
      </c>
      <c r="CD698" s="257">
        <f>AC698+CC698</f>
        <v>0</v>
      </c>
      <c r="CE698" s="257">
        <f>AD698+CD698</f>
        <v>0</v>
      </c>
      <c r="CF698" s="258">
        <f>AE698+CE698</f>
        <v>0</v>
      </c>
      <c r="CG698" s="258">
        <f>AF698+CF698</f>
        <v>0</v>
      </c>
      <c r="CH698" s="258">
        <f>AG698+CG698</f>
        <v>0</v>
      </c>
      <c r="CI698" s="258">
        <f>AH698+CH698</f>
        <v>0</v>
      </c>
      <c r="CJ698" s="50"/>
      <c r="CK698" s="94"/>
      <c r="CL698" s="95" t="s">
        <v>94</v>
      </c>
      <c r="CM698" s="96"/>
      <c r="CN698" s="316" t="s">
        <v>22</v>
      </c>
      <c r="CO698" s="257">
        <f t="shared" ref="CO698:CO699" si="2411">AN698</f>
        <v>0</v>
      </c>
      <c r="CP698" s="257">
        <f>AO698+CO698</f>
        <v>0</v>
      </c>
      <c r="CQ698" s="257">
        <f>AP698+CP698</f>
        <v>0</v>
      </c>
      <c r="CR698" s="257">
        <f>AQ698+CQ698</f>
        <v>0</v>
      </c>
      <c r="CS698" s="257">
        <f>AR698+CR698</f>
        <v>0</v>
      </c>
      <c r="CT698" s="257">
        <f>AS698+CS698</f>
        <v>0</v>
      </c>
      <c r="CU698" s="257">
        <f>AT698+CT698</f>
        <v>0</v>
      </c>
      <c r="CV698" s="257">
        <f>AU698+CU698</f>
        <v>0</v>
      </c>
      <c r="CW698" s="258">
        <f>AV698+CV698</f>
        <v>0</v>
      </c>
      <c r="CX698" s="258">
        <f>AW698+CW698</f>
        <v>0</v>
      </c>
      <c r="CY698" s="258">
        <f>AX698+CX698</f>
        <v>0</v>
      </c>
      <c r="CZ698" s="258">
        <f>AY698+CY698</f>
        <v>0</v>
      </c>
      <c r="DA698" s="50"/>
      <c r="DB698" s="94"/>
      <c r="DC698" s="95" t="s">
        <v>94</v>
      </c>
      <c r="DD698" s="96"/>
      <c r="DE698" s="316" t="s">
        <v>22</v>
      </c>
      <c r="DF698" s="257"/>
      <c r="DG698" s="50"/>
    </row>
    <row r="699" spans="1:111" s="14" customFormat="1" ht="15" customHeight="1">
      <c r="A699" s="50"/>
      <c r="B699" s="94"/>
      <c r="C699" s="95"/>
      <c r="D699" s="96"/>
      <c r="E699" s="316" t="s">
        <v>140</v>
      </c>
      <c r="F699" s="69"/>
      <c r="G699" s="77"/>
      <c r="H699" s="69"/>
      <c r="I699" s="77"/>
      <c r="J699" s="69"/>
      <c r="K699" s="77"/>
      <c r="L699" s="69"/>
      <c r="M699" s="77"/>
      <c r="N699" s="67"/>
      <c r="O699" s="75"/>
      <c r="P699" s="67"/>
      <c r="Q699" s="75"/>
      <c r="R699" s="50"/>
      <c r="S699" s="94"/>
      <c r="T699" s="95"/>
      <c r="U699" s="96"/>
      <c r="V699" s="316" t="s">
        <v>140</v>
      </c>
      <c r="W699" s="69"/>
      <c r="X699" s="77"/>
      <c r="Y699" s="69"/>
      <c r="Z699" s="77"/>
      <c r="AA699" s="69"/>
      <c r="AB699" s="77"/>
      <c r="AC699" s="69"/>
      <c r="AD699" s="77"/>
      <c r="AE699" s="67"/>
      <c r="AF699" s="75"/>
      <c r="AG699" s="67"/>
      <c r="AH699" s="75"/>
      <c r="AI699" s="50"/>
      <c r="AJ699" s="94"/>
      <c r="AK699" s="95"/>
      <c r="AL699" s="96"/>
      <c r="AM699" s="316" t="s">
        <v>140</v>
      </c>
      <c r="AN699" s="257"/>
      <c r="AO699" s="257"/>
      <c r="AP699" s="257"/>
      <c r="AQ699" s="257"/>
      <c r="AR699" s="257"/>
      <c r="AS699" s="257"/>
      <c r="AT699" s="257"/>
      <c r="AU699" s="257"/>
      <c r="AV699" s="258"/>
      <c r="AW699" s="258"/>
      <c r="AX699" s="258"/>
      <c r="AY699" s="258"/>
      <c r="AZ699" s="50"/>
      <c r="BA699" s="268"/>
      <c r="BB699" s="48"/>
      <c r="BC699" s="94"/>
      <c r="BD699" s="95"/>
      <c r="BE699" s="96"/>
      <c r="BF699" s="316" t="s">
        <v>140</v>
      </c>
      <c r="BG699" s="257">
        <f t="shared" si="2409"/>
        <v>0</v>
      </c>
      <c r="BH699" s="257">
        <f>G699+BG699</f>
        <v>0</v>
      </c>
      <c r="BI699" s="257">
        <f>H699+BH699</f>
        <v>0</v>
      </c>
      <c r="BJ699" s="257">
        <f>I699+BI699</f>
        <v>0</v>
      </c>
      <c r="BK699" s="257">
        <f>J699+BJ699</f>
        <v>0</v>
      </c>
      <c r="BL699" s="257">
        <f>K699+BK699</f>
        <v>0</v>
      </c>
      <c r="BM699" s="257">
        <f>L699+BL699</f>
        <v>0</v>
      </c>
      <c r="BN699" s="257">
        <f>M699+BM699</f>
        <v>0</v>
      </c>
      <c r="BO699" s="258">
        <f>N699+BN699</f>
        <v>0</v>
      </c>
      <c r="BP699" s="258">
        <f>O699+BO699</f>
        <v>0</v>
      </c>
      <c r="BQ699" s="258">
        <f>P699+BP699</f>
        <v>0</v>
      </c>
      <c r="BR699" s="258">
        <f>Q699+BQ699</f>
        <v>0</v>
      </c>
      <c r="BS699" s="50"/>
      <c r="BT699" s="94"/>
      <c r="BU699" s="95"/>
      <c r="BV699" s="96"/>
      <c r="BW699" s="316" t="s">
        <v>140</v>
      </c>
      <c r="BX699" s="257">
        <f t="shared" si="2410"/>
        <v>0</v>
      </c>
      <c r="BY699" s="257">
        <f>X699+BX699</f>
        <v>0</v>
      </c>
      <c r="BZ699" s="257">
        <f>Y699+BY699</f>
        <v>0</v>
      </c>
      <c r="CA699" s="257">
        <f>Z699+BZ699</f>
        <v>0</v>
      </c>
      <c r="CB699" s="257">
        <f>AA699+CA699</f>
        <v>0</v>
      </c>
      <c r="CC699" s="257">
        <f>AB699+CB699</f>
        <v>0</v>
      </c>
      <c r="CD699" s="257">
        <f>AC699+CC699</f>
        <v>0</v>
      </c>
      <c r="CE699" s="257">
        <f>AD699+CD699</f>
        <v>0</v>
      </c>
      <c r="CF699" s="258">
        <f>AE699+CE699</f>
        <v>0</v>
      </c>
      <c r="CG699" s="258">
        <f>AF699+CF699</f>
        <v>0</v>
      </c>
      <c r="CH699" s="258">
        <f>AG699+CG699</f>
        <v>0</v>
      </c>
      <c r="CI699" s="258">
        <f>AH699+CH699</f>
        <v>0</v>
      </c>
      <c r="CJ699" s="50"/>
      <c r="CK699" s="94"/>
      <c r="CL699" s="95"/>
      <c r="CM699" s="96"/>
      <c r="CN699" s="316" t="s">
        <v>140</v>
      </c>
      <c r="CO699" s="257">
        <f t="shared" si="2411"/>
        <v>0</v>
      </c>
      <c r="CP699" s="257">
        <f>AO699+CO699</f>
        <v>0</v>
      </c>
      <c r="CQ699" s="257">
        <f>AP699+CP699</f>
        <v>0</v>
      </c>
      <c r="CR699" s="257">
        <f>AQ699+CQ699</f>
        <v>0</v>
      </c>
      <c r="CS699" s="257">
        <f>AR699+CR699</f>
        <v>0</v>
      </c>
      <c r="CT699" s="257">
        <f>AS699+CS699</f>
        <v>0</v>
      </c>
      <c r="CU699" s="257">
        <f>AT699+CT699</f>
        <v>0</v>
      </c>
      <c r="CV699" s="257">
        <f>AU699+CU699</f>
        <v>0</v>
      </c>
      <c r="CW699" s="258">
        <f>AV699+CV699</f>
        <v>0</v>
      </c>
      <c r="CX699" s="258">
        <f>AW699+CW699</f>
        <v>0</v>
      </c>
      <c r="CY699" s="258">
        <f>AX699+CX699</f>
        <v>0</v>
      </c>
      <c r="CZ699" s="258">
        <f>AY699+CY699</f>
        <v>0</v>
      </c>
      <c r="DA699" s="50"/>
      <c r="DB699" s="94"/>
      <c r="DC699" s="95"/>
      <c r="DD699" s="96"/>
      <c r="DE699" s="316" t="s">
        <v>140</v>
      </c>
      <c r="DF699" s="257"/>
      <c r="DG699" s="50"/>
    </row>
    <row r="700" spans="1:111" s="14" customFormat="1" ht="15" customHeight="1">
      <c r="A700" s="50"/>
      <c r="B700" s="94"/>
      <c r="C700" s="95"/>
      <c r="D700" s="96"/>
      <c r="E700" s="316" t="s">
        <v>249</v>
      </c>
      <c r="F700" s="69">
        <f t="shared" si="2375"/>
        <v>0</v>
      </c>
      <c r="G700" s="77">
        <f t="shared" si="2375"/>
        <v>0</v>
      </c>
      <c r="H700" s="69">
        <f t="shared" si="2375"/>
        <v>0</v>
      </c>
      <c r="I700" s="77">
        <f t="shared" si="2375"/>
        <v>0</v>
      </c>
      <c r="J700" s="69">
        <f t="shared" si="2375"/>
        <v>0</v>
      </c>
      <c r="K700" s="77">
        <f t="shared" si="2375"/>
        <v>0</v>
      </c>
      <c r="L700" s="69">
        <f t="shared" si="2375"/>
        <v>0</v>
      </c>
      <c r="M700" s="77">
        <f t="shared" si="2375"/>
        <v>0</v>
      </c>
      <c r="N700" s="67">
        <f t="shared" si="2375"/>
        <v>0</v>
      </c>
      <c r="O700" s="75">
        <f t="shared" si="2375"/>
        <v>0</v>
      </c>
      <c r="P700" s="67">
        <f t="shared" si="2375"/>
        <v>0</v>
      </c>
      <c r="Q700" s="75">
        <f t="shared" si="2375"/>
        <v>0</v>
      </c>
      <c r="R700" s="50"/>
      <c r="S700" s="94"/>
      <c r="T700" s="95"/>
      <c r="U700" s="96"/>
      <c r="V700" s="316" t="s">
        <v>249</v>
      </c>
      <c r="W700" s="69">
        <f t="shared" ref="W700:AH700" si="2412">IF(W698=0,0,W699/W698)</f>
        <v>0</v>
      </c>
      <c r="X700" s="77">
        <f t="shared" si="2412"/>
        <v>0</v>
      </c>
      <c r="Y700" s="69">
        <f t="shared" si="2412"/>
        <v>0</v>
      </c>
      <c r="Z700" s="77">
        <f t="shared" si="2412"/>
        <v>0</v>
      </c>
      <c r="AA700" s="69">
        <f t="shared" si="2412"/>
        <v>0</v>
      </c>
      <c r="AB700" s="77">
        <f t="shared" si="2412"/>
        <v>0</v>
      </c>
      <c r="AC700" s="69">
        <f t="shared" si="2412"/>
        <v>0</v>
      </c>
      <c r="AD700" s="77">
        <f t="shared" si="2412"/>
        <v>0</v>
      </c>
      <c r="AE700" s="67">
        <f t="shared" si="2412"/>
        <v>0</v>
      </c>
      <c r="AF700" s="75">
        <f t="shared" si="2412"/>
        <v>0</v>
      </c>
      <c r="AG700" s="67">
        <f t="shared" si="2412"/>
        <v>0</v>
      </c>
      <c r="AH700" s="75">
        <f t="shared" si="2412"/>
        <v>0</v>
      </c>
      <c r="AI700" s="50"/>
      <c r="AJ700" s="94"/>
      <c r="AK700" s="95"/>
      <c r="AL700" s="96"/>
      <c r="AM700" s="316" t="s">
        <v>249</v>
      </c>
      <c r="AN700" s="257">
        <f t="shared" ref="AN700:AY700" si="2413">IF(AN698=0,0,AN699/AN698)</f>
        <v>0</v>
      </c>
      <c r="AO700" s="257">
        <f t="shared" si="2413"/>
        <v>0</v>
      </c>
      <c r="AP700" s="257">
        <f t="shared" si="2413"/>
        <v>0</v>
      </c>
      <c r="AQ700" s="257">
        <f t="shared" si="2413"/>
        <v>0</v>
      </c>
      <c r="AR700" s="257">
        <f t="shared" si="2413"/>
        <v>0</v>
      </c>
      <c r="AS700" s="257">
        <f t="shared" si="2413"/>
        <v>0</v>
      </c>
      <c r="AT700" s="257">
        <f t="shared" si="2413"/>
        <v>0</v>
      </c>
      <c r="AU700" s="257">
        <f t="shared" si="2413"/>
        <v>0</v>
      </c>
      <c r="AV700" s="258">
        <f t="shared" si="2413"/>
        <v>0</v>
      </c>
      <c r="AW700" s="258">
        <f t="shared" si="2413"/>
        <v>0</v>
      </c>
      <c r="AX700" s="258">
        <f t="shared" si="2413"/>
        <v>0</v>
      </c>
      <c r="AY700" s="258">
        <f t="shared" si="2413"/>
        <v>0</v>
      </c>
      <c r="AZ700" s="50"/>
      <c r="BA700" s="268"/>
      <c r="BB700" s="48"/>
      <c r="BC700" s="94"/>
      <c r="BD700" s="95"/>
      <c r="BE700" s="96"/>
      <c r="BF700" s="316" t="s">
        <v>249</v>
      </c>
      <c r="BG700" s="257">
        <f t="shared" ref="BG700:BR700" si="2414">IF(BG698=0,0,BG699/BG698)</f>
        <v>0</v>
      </c>
      <c r="BH700" s="257">
        <f t="shared" si="2414"/>
        <v>0</v>
      </c>
      <c r="BI700" s="257">
        <f t="shared" si="2414"/>
        <v>0</v>
      </c>
      <c r="BJ700" s="257">
        <f t="shared" si="2414"/>
        <v>0</v>
      </c>
      <c r="BK700" s="257">
        <f t="shared" si="2414"/>
        <v>0</v>
      </c>
      <c r="BL700" s="257">
        <f t="shared" si="2414"/>
        <v>0</v>
      </c>
      <c r="BM700" s="257">
        <f t="shared" si="2414"/>
        <v>0</v>
      </c>
      <c r="BN700" s="257">
        <f t="shared" si="2414"/>
        <v>0</v>
      </c>
      <c r="BO700" s="258">
        <f t="shared" si="2414"/>
        <v>0</v>
      </c>
      <c r="BP700" s="258">
        <f t="shared" si="2414"/>
        <v>0</v>
      </c>
      <c r="BQ700" s="258">
        <f t="shared" si="2414"/>
        <v>0</v>
      </c>
      <c r="BR700" s="258">
        <f t="shared" si="2414"/>
        <v>0</v>
      </c>
      <c r="BS700" s="50"/>
      <c r="BT700" s="94"/>
      <c r="BU700" s="95"/>
      <c r="BV700" s="96"/>
      <c r="BW700" s="316" t="s">
        <v>249</v>
      </c>
      <c r="BX700" s="257">
        <f t="shared" ref="BX700:CI700" si="2415">IF(BX698=0,0,BX699/BX698)</f>
        <v>0</v>
      </c>
      <c r="BY700" s="257">
        <f t="shared" si="2415"/>
        <v>0</v>
      </c>
      <c r="BZ700" s="257">
        <f t="shared" si="2415"/>
        <v>0</v>
      </c>
      <c r="CA700" s="257">
        <f t="shared" si="2415"/>
        <v>0</v>
      </c>
      <c r="CB700" s="257">
        <f t="shared" si="2415"/>
        <v>0</v>
      </c>
      <c r="CC700" s="257">
        <f t="shared" si="2415"/>
        <v>0</v>
      </c>
      <c r="CD700" s="257">
        <f t="shared" si="2415"/>
        <v>0</v>
      </c>
      <c r="CE700" s="257">
        <f t="shared" si="2415"/>
        <v>0</v>
      </c>
      <c r="CF700" s="258">
        <f t="shared" si="2415"/>
        <v>0</v>
      </c>
      <c r="CG700" s="258">
        <f t="shared" si="2415"/>
        <v>0</v>
      </c>
      <c r="CH700" s="258">
        <f t="shared" si="2415"/>
        <v>0</v>
      </c>
      <c r="CI700" s="258">
        <f t="shared" si="2415"/>
        <v>0</v>
      </c>
      <c r="CJ700" s="50"/>
      <c r="CK700" s="94"/>
      <c r="CL700" s="95"/>
      <c r="CM700" s="96"/>
      <c r="CN700" s="316" t="s">
        <v>249</v>
      </c>
      <c r="CO700" s="257">
        <f t="shared" ref="CO700:CZ700" si="2416">IF(CO698=0,0,CO699/CO698)</f>
        <v>0</v>
      </c>
      <c r="CP700" s="257">
        <f t="shared" si="2416"/>
        <v>0</v>
      </c>
      <c r="CQ700" s="257">
        <f t="shared" si="2416"/>
        <v>0</v>
      </c>
      <c r="CR700" s="257">
        <f t="shared" si="2416"/>
        <v>0</v>
      </c>
      <c r="CS700" s="257">
        <f t="shared" si="2416"/>
        <v>0</v>
      </c>
      <c r="CT700" s="257">
        <f t="shared" si="2416"/>
        <v>0</v>
      </c>
      <c r="CU700" s="257">
        <f t="shared" si="2416"/>
        <v>0</v>
      </c>
      <c r="CV700" s="257">
        <f t="shared" si="2416"/>
        <v>0</v>
      </c>
      <c r="CW700" s="258">
        <f t="shared" si="2416"/>
        <v>0</v>
      </c>
      <c r="CX700" s="258">
        <f t="shared" si="2416"/>
        <v>0</v>
      </c>
      <c r="CY700" s="258">
        <f t="shared" si="2416"/>
        <v>0</v>
      </c>
      <c r="CZ700" s="258">
        <f t="shared" si="2416"/>
        <v>0</v>
      </c>
      <c r="DA700" s="50"/>
      <c r="DB700" s="94"/>
      <c r="DC700" s="95"/>
      <c r="DD700" s="96"/>
      <c r="DE700" s="316" t="s">
        <v>249</v>
      </c>
      <c r="DF700" s="257">
        <f t="shared" ref="DF700" si="2417">IF(DF698=0,0,DF699/DF698)</f>
        <v>0</v>
      </c>
      <c r="DG700" s="50"/>
    </row>
    <row r="701" spans="1:111" s="14" customFormat="1" ht="15" customHeight="1">
      <c r="A701" s="50"/>
      <c r="B701" s="94"/>
      <c r="C701" s="95" t="s">
        <v>95</v>
      </c>
      <c r="D701" s="96"/>
      <c r="E701" s="316" t="s">
        <v>22</v>
      </c>
      <c r="F701" s="69"/>
      <c r="G701" s="86"/>
      <c r="H701" s="81"/>
      <c r="I701" s="86"/>
      <c r="J701" s="81"/>
      <c r="K701" s="86"/>
      <c r="L701" s="81"/>
      <c r="M701" s="77"/>
      <c r="N701" s="66"/>
      <c r="O701" s="74"/>
      <c r="P701" s="66"/>
      <c r="Q701" s="74"/>
      <c r="R701" s="50"/>
      <c r="S701" s="94"/>
      <c r="T701" s="95" t="s">
        <v>95</v>
      </c>
      <c r="U701" s="96"/>
      <c r="V701" s="316" t="s">
        <v>22</v>
      </c>
      <c r="W701" s="69"/>
      <c r="X701" s="86"/>
      <c r="Y701" s="81"/>
      <c r="Z701" s="86"/>
      <c r="AA701" s="81"/>
      <c r="AB701" s="86"/>
      <c r="AC701" s="81"/>
      <c r="AD701" s="77"/>
      <c r="AE701" s="66"/>
      <c r="AF701" s="74"/>
      <c r="AG701" s="66"/>
      <c r="AH701" s="74"/>
      <c r="AI701" s="50"/>
      <c r="AJ701" s="94"/>
      <c r="AK701" s="95" t="s">
        <v>95</v>
      </c>
      <c r="AL701" s="96"/>
      <c r="AM701" s="316" t="s">
        <v>22</v>
      </c>
      <c r="AN701" s="257"/>
      <c r="AO701" s="343"/>
      <c r="AP701" s="343"/>
      <c r="AQ701" s="343"/>
      <c r="AR701" s="343"/>
      <c r="AS701" s="343"/>
      <c r="AT701" s="343"/>
      <c r="AU701" s="257"/>
      <c r="AV701" s="346"/>
      <c r="AW701" s="346"/>
      <c r="AX701" s="346"/>
      <c r="AY701" s="346"/>
      <c r="AZ701" s="50"/>
      <c r="BA701" s="268"/>
      <c r="BB701" s="48"/>
      <c r="BC701" s="94"/>
      <c r="BD701" s="95" t="s">
        <v>95</v>
      </c>
      <c r="BE701" s="96"/>
      <c r="BF701" s="316" t="s">
        <v>22</v>
      </c>
      <c r="BG701" s="257">
        <f t="shared" ref="BG701:BG702" si="2418">F701</f>
        <v>0</v>
      </c>
      <c r="BH701" s="343">
        <f>G701+BG701</f>
        <v>0</v>
      </c>
      <c r="BI701" s="343">
        <f>H701+BH701</f>
        <v>0</v>
      </c>
      <c r="BJ701" s="343">
        <f>I701+BI701</f>
        <v>0</v>
      </c>
      <c r="BK701" s="343">
        <f>J701+BJ701</f>
        <v>0</v>
      </c>
      <c r="BL701" s="343">
        <f>K701+BK701</f>
        <v>0</v>
      </c>
      <c r="BM701" s="343">
        <f>L701+BL701</f>
        <v>0</v>
      </c>
      <c r="BN701" s="257">
        <f>M701+BM701</f>
        <v>0</v>
      </c>
      <c r="BO701" s="346">
        <f>N701+BN701</f>
        <v>0</v>
      </c>
      <c r="BP701" s="346">
        <f>O701+BO701</f>
        <v>0</v>
      </c>
      <c r="BQ701" s="346">
        <f>P701+BP701</f>
        <v>0</v>
      </c>
      <c r="BR701" s="346">
        <f>Q701+BQ701</f>
        <v>0</v>
      </c>
      <c r="BS701" s="50"/>
      <c r="BT701" s="94"/>
      <c r="BU701" s="95" t="s">
        <v>95</v>
      </c>
      <c r="BV701" s="96"/>
      <c r="BW701" s="316" t="s">
        <v>22</v>
      </c>
      <c r="BX701" s="257">
        <f t="shared" ref="BX701:BX702" si="2419">W701</f>
        <v>0</v>
      </c>
      <c r="BY701" s="343">
        <f>X701+BX701</f>
        <v>0</v>
      </c>
      <c r="BZ701" s="343">
        <f>Y701+BY701</f>
        <v>0</v>
      </c>
      <c r="CA701" s="343">
        <f>Z701+BZ701</f>
        <v>0</v>
      </c>
      <c r="CB701" s="343">
        <f>AA701+CA701</f>
        <v>0</v>
      </c>
      <c r="CC701" s="343">
        <f>AB701+CB701</f>
        <v>0</v>
      </c>
      <c r="CD701" s="343">
        <f>AC701+CC701</f>
        <v>0</v>
      </c>
      <c r="CE701" s="257">
        <f>AD701+CD701</f>
        <v>0</v>
      </c>
      <c r="CF701" s="346">
        <f>AE701+CE701</f>
        <v>0</v>
      </c>
      <c r="CG701" s="346">
        <f>AF701+CF701</f>
        <v>0</v>
      </c>
      <c r="CH701" s="346">
        <f>AG701+CG701</f>
        <v>0</v>
      </c>
      <c r="CI701" s="346">
        <f>AH701+CH701</f>
        <v>0</v>
      </c>
      <c r="CJ701" s="50"/>
      <c r="CK701" s="94"/>
      <c r="CL701" s="95" t="s">
        <v>95</v>
      </c>
      <c r="CM701" s="96"/>
      <c r="CN701" s="316" t="s">
        <v>22</v>
      </c>
      <c r="CO701" s="257">
        <f t="shared" ref="CO701:CO702" si="2420">AN701</f>
        <v>0</v>
      </c>
      <c r="CP701" s="343">
        <f>AO701+CO701</f>
        <v>0</v>
      </c>
      <c r="CQ701" s="343">
        <f>AP701+CP701</f>
        <v>0</v>
      </c>
      <c r="CR701" s="343">
        <f>AQ701+CQ701</f>
        <v>0</v>
      </c>
      <c r="CS701" s="343">
        <f>AR701+CR701</f>
        <v>0</v>
      </c>
      <c r="CT701" s="343">
        <f>AS701+CS701</f>
        <v>0</v>
      </c>
      <c r="CU701" s="343">
        <f>AT701+CT701</f>
        <v>0</v>
      </c>
      <c r="CV701" s="257">
        <f>AU701+CU701</f>
        <v>0</v>
      </c>
      <c r="CW701" s="346">
        <f>AV701+CV701</f>
        <v>0</v>
      </c>
      <c r="CX701" s="346">
        <f>AW701+CW701</f>
        <v>0</v>
      </c>
      <c r="CY701" s="346">
        <f>AX701+CX701</f>
        <v>0</v>
      </c>
      <c r="CZ701" s="346">
        <f>AY701+CY701</f>
        <v>0</v>
      </c>
      <c r="DA701" s="50"/>
      <c r="DB701" s="94"/>
      <c r="DC701" s="95" t="s">
        <v>95</v>
      </c>
      <c r="DD701" s="96"/>
      <c r="DE701" s="316" t="s">
        <v>22</v>
      </c>
      <c r="DF701" s="257"/>
      <c r="DG701" s="50"/>
    </row>
    <row r="702" spans="1:111" s="14" customFormat="1" ht="15" customHeight="1">
      <c r="A702" s="50"/>
      <c r="B702" s="94"/>
      <c r="C702" s="95"/>
      <c r="D702" s="96"/>
      <c r="E702" s="316" t="s">
        <v>140</v>
      </c>
      <c r="F702" s="69"/>
      <c r="G702" s="86"/>
      <c r="H702" s="81"/>
      <c r="I702" s="86"/>
      <c r="J702" s="81"/>
      <c r="K702" s="86"/>
      <c r="L702" s="81"/>
      <c r="M702" s="77"/>
      <c r="N702" s="66"/>
      <c r="O702" s="74"/>
      <c r="P702" s="66"/>
      <c r="Q702" s="74"/>
      <c r="R702" s="50"/>
      <c r="S702" s="94"/>
      <c r="T702" s="95"/>
      <c r="U702" s="96"/>
      <c r="V702" s="316" t="s">
        <v>140</v>
      </c>
      <c r="W702" s="69"/>
      <c r="X702" s="86"/>
      <c r="Y702" s="81"/>
      <c r="Z702" s="86"/>
      <c r="AA702" s="81"/>
      <c r="AB702" s="86"/>
      <c r="AC702" s="81"/>
      <c r="AD702" s="77"/>
      <c r="AE702" s="66"/>
      <c r="AF702" s="74"/>
      <c r="AG702" s="66"/>
      <c r="AH702" s="74"/>
      <c r="AI702" s="50"/>
      <c r="AJ702" s="94"/>
      <c r="AK702" s="95"/>
      <c r="AL702" s="96"/>
      <c r="AM702" s="316" t="s">
        <v>140</v>
      </c>
      <c r="AN702" s="257"/>
      <c r="AO702" s="343"/>
      <c r="AP702" s="343"/>
      <c r="AQ702" s="343"/>
      <c r="AR702" s="343"/>
      <c r="AS702" s="343"/>
      <c r="AT702" s="343"/>
      <c r="AU702" s="257"/>
      <c r="AV702" s="346"/>
      <c r="AW702" s="346"/>
      <c r="AX702" s="346"/>
      <c r="AY702" s="346"/>
      <c r="AZ702" s="50"/>
      <c r="BA702" s="268"/>
      <c r="BB702" s="48"/>
      <c r="BC702" s="94"/>
      <c r="BD702" s="95"/>
      <c r="BE702" s="96"/>
      <c r="BF702" s="316" t="s">
        <v>140</v>
      </c>
      <c r="BG702" s="257">
        <f t="shared" si="2418"/>
        <v>0</v>
      </c>
      <c r="BH702" s="343">
        <f>G702+BG702</f>
        <v>0</v>
      </c>
      <c r="BI702" s="343">
        <f>H702+BH702</f>
        <v>0</v>
      </c>
      <c r="BJ702" s="343">
        <f>I702+BI702</f>
        <v>0</v>
      </c>
      <c r="BK702" s="343">
        <f>J702+BJ702</f>
        <v>0</v>
      </c>
      <c r="BL702" s="343">
        <f>K702+BK702</f>
        <v>0</v>
      </c>
      <c r="BM702" s="343">
        <f>L702+BL702</f>
        <v>0</v>
      </c>
      <c r="BN702" s="257">
        <f>M702+BM702</f>
        <v>0</v>
      </c>
      <c r="BO702" s="346">
        <f>N702+BN702</f>
        <v>0</v>
      </c>
      <c r="BP702" s="346">
        <f>O702+BO702</f>
        <v>0</v>
      </c>
      <c r="BQ702" s="346">
        <f>P702+BP702</f>
        <v>0</v>
      </c>
      <c r="BR702" s="346">
        <f>Q702+BQ702</f>
        <v>0</v>
      </c>
      <c r="BS702" s="50"/>
      <c r="BT702" s="94"/>
      <c r="BU702" s="95"/>
      <c r="BV702" s="96"/>
      <c r="BW702" s="316" t="s">
        <v>140</v>
      </c>
      <c r="BX702" s="257">
        <f t="shared" si="2419"/>
        <v>0</v>
      </c>
      <c r="BY702" s="343">
        <f>X702+BX702</f>
        <v>0</v>
      </c>
      <c r="BZ702" s="343">
        <f>Y702+BY702</f>
        <v>0</v>
      </c>
      <c r="CA702" s="343">
        <f>Z702+BZ702</f>
        <v>0</v>
      </c>
      <c r="CB702" s="343">
        <f>AA702+CA702</f>
        <v>0</v>
      </c>
      <c r="CC702" s="343">
        <f>AB702+CB702</f>
        <v>0</v>
      </c>
      <c r="CD702" s="343">
        <f>AC702+CC702</f>
        <v>0</v>
      </c>
      <c r="CE702" s="257">
        <f>AD702+CD702</f>
        <v>0</v>
      </c>
      <c r="CF702" s="346">
        <f>AE702+CE702</f>
        <v>0</v>
      </c>
      <c r="CG702" s="346">
        <f>AF702+CF702</f>
        <v>0</v>
      </c>
      <c r="CH702" s="346">
        <f>AG702+CG702</f>
        <v>0</v>
      </c>
      <c r="CI702" s="346">
        <f>AH702+CH702</f>
        <v>0</v>
      </c>
      <c r="CJ702" s="50"/>
      <c r="CK702" s="94"/>
      <c r="CL702" s="95"/>
      <c r="CM702" s="96"/>
      <c r="CN702" s="316" t="s">
        <v>140</v>
      </c>
      <c r="CO702" s="257">
        <f t="shared" si="2420"/>
        <v>0</v>
      </c>
      <c r="CP702" s="343">
        <f>AO702+CO702</f>
        <v>0</v>
      </c>
      <c r="CQ702" s="343">
        <f>AP702+CP702</f>
        <v>0</v>
      </c>
      <c r="CR702" s="343">
        <f>AQ702+CQ702</f>
        <v>0</v>
      </c>
      <c r="CS702" s="343">
        <f>AR702+CR702</f>
        <v>0</v>
      </c>
      <c r="CT702" s="343">
        <f>AS702+CS702</f>
        <v>0</v>
      </c>
      <c r="CU702" s="343">
        <f>AT702+CT702</f>
        <v>0</v>
      </c>
      <c r="CV702" s="257">
        <f>AU702+CU702</f>
        <v>0</v>
      </c>
      <c r="CW702" s="346">
        <f>AV702+CV702</f>
        <v>0</v>
      </c>
      <c r="CX702" s="346">
        <f>AW702+CW702</f>
        <v>0</v>
      </c>
      <c r="CY702" s="346">
        <f>AX702+CX702</f>
        <v>0</v>
      </c>
      <c r="CZ702" s="346">
        <f>AY702+CY702</f>
        <v>0</v>
      </c>
      <c r="DA702" s="50"/>
      <c r="DB702" s="94"/>
      <c r="DC702" s="95"/>
      <c r="DD702" s="96"/>
      <c r="DE702" s="316" t="s">
        <v>140</v>
      </c>
      <c r="DF702" s="257"/>
      <c r="DG702" s="50"/>
    </row>
    <row r="703" spans="1:111" s="14" customFormat="1" ht="15" customHeight="1">
      <c r="A703" s="50"/>
      <c r="B703" s="94"/>
      <c r="C703" s="95"/>
      <c r="D703" s="96"/>
      <c r="E703" s="316" t="s">
        <v>249</v>
      </c>
      <c r="F703" s="69">
        <f t="shared" si="2375"/>
        <v>0</v>
      </c>
      <c r="G703" s="86">
        <f t="shared" si="2375"/>
        <v>0</v>
      </c>
      <c r="H703" s="81">
        <f t="shared" si="2375"/>
        <v>0</v>
      </c>
      <c r="I703" s="86">
        <f t="shared" si="2375"/>
        <v>0</v>
      </c>
      <c r="J703" s="81">
        <f t="shared" si="2375"/>
        <v>0</v>
      </c>
      <c r="K703" s="86">
        <f t="shared" si="2375"/>
        <v>0</v>
      </c>
      <c r="L703" s="81">
        <f t="shared" si="2375"/>
        <v>0</v>
      </c>
      <c r="M703" s="77">
        <f t="shared" si="2375"/>
        <v>0</v>
      </c>
      <c r="N703" s="66">
        <f t="shared" si="2375"/>
        <v>0</v>
      </c>
      <c r="O703" s="74">
        <f t="shared" si="2375"/>
        <v>0</v>
      </c>
      <c r="P703" s="66">
        <f t="shared" si="2375"/>
        <v>0</v>
      </c>
      <c r="Q703" s="74">
        <f t="shared" si="2375"/>
        <v>0</v>
      </c>
      <c r="R703" s="50"/>
      <c r="S703" s="94"/>
      <c r="T703" s="95"/>
      <c r="U703" s="96"/>
      <c r="V703" s="316" t="s">
        <v>249</v>
      </c>
      <c r="W703" s="69">
        <f t="shared" ref="W703:AH703" si="2421">IF(W701=0,0,W702/W701)</f>
        <v>0</v>
      </c>
      <c r="X703" s="86">
        <f t="shared" si="2421"/>
        <v>0</v>
      </c>
      <c r="Y703" s="81">
        <f t="shared" si="2421"/>
        <v>0</v>
      </c>
      <c r="Z703" s="86">
        <f t="shared" si="2421"/>
        <v>0</v>
      </c>
      <c r="AA703" s="81">
        <f t="shared" si="2421"/>
        <v>0</v>
      </c>
      <c r="AB703" s="86">
        <f t="shared" si="2421"/>
        <v>0</v>
      </c>
      <c r="AC703" s="81">
        <f t="shared" si="2421"/>
        <v>0</v>
      </c>
      <c r="AD703" s="77">
        <f t="shared" si="2421"/>
        <v>0</v>
      </c>
      <c r="AE703" s="66">
        <f t="shared" si="2421"/>
        <v>0</v>
      </c>
      <c r="AF703" s="74">
        <f t="shared" si="2421"/>
        <v>0</v>
      </c>
      <c r="AG703" s="66">
        <f t="shared" si="2421"/>
        <v>0</v>
      </c>
      <c r="AH703" s="74">
        <f t="shared" si="2421"/>
        <v>0</v>
      </c>
      <c r="AI703" s="50"/>
      <c r="AJ703" s="94"/>
      <c r="AK703" s="95"/>
      <c r="AL703" s="96"/>
      <c r="AM703" s="316" t="s">
        <v>249</v>
      </c>
      <c r="AN703" s="257">
        <f t="shared" ref="AN703:AY703" si="2422">IF(AN701=0,0,AN702/AN701)</f>
        <v>0</v>
      </c>
      <c r="AO703" s="343">
        <f t="shared" si="2422"/>
        <v>0</v>
      </c>
      <c r="AP703" s="343">
        <f t="shared" si="2422"/>
        <v>0</v>
      </c>
      <c r="AQ703" s="343">
        <f t="shared" si="2422"/>
        <v>0</v>
      </c>
      <c r="AR703" s="343">
        <f t="shared" si="2422"/>
        <v>0</v>
      </c>
      <c r="AS703" s="343">
        <f t="shared" si="2422"/>
        <v>0</v>
      </c>
      <c r="AT703" s="343">
        <f t="shared" si="2422"/>
        <v>0</v>
      </c>
      <c r="AU703" s="257">
        <f t="shared" si="2422"/>
        <v>0</v>
      </c>
      <c r="AV703" s="346">
        <f t="shared" si="2422"/>
        <v>0</v>
      </c>
      <c r="AW703" s="346">
        <f t="shared" si="2422"/>
        <v>0</v>
      </c>
      <c r="AX703" s="346">
        <f t="shared" si="2422"/>
        <v>0</v>
      </c>
      <c r="AY703" s="346">
        <f t="shared" si="2422"/>
        <v>0</v>
      </c>
      <c r="AZ703" s="50"/>
      <c r="BA703" s="268"/>
      <c r="BB703" s="48"/>
      <c r="BC703" s="94"/>
      <c r="BD703" s="95"/>
      <c r="BE703" s="96"/>
      <c r="BF703" s="316" t="s">
        <v>249</v>
      </c>
      <c r="BG703" s="257">
        <f t="shared" ref="BG703:BR703" si="2423">IF(BG701=0,0,BG702/BG701)</f>
        <v>0</v>
      </c>
      <c r="BH703" s="343">
        <f t="shared" si="2423"/>
        <v>0</v>
      </c>
      <c r="BI703" s="343">
        <f t="shared" si="2423"/>
        <v>0</v>
      </c>
      <c r="BJ703" s="343">
        <f t="shared" si="2423"/>
        <v>0</v>
      </c>
      <c r="BK703" s="343">
        <f t="shared" si="2423"/>
        <v>0</v>
      </c>
      <c r="BL703" s="343">
        <f t="shared" si="2423"/>
        <v>0</v>
      </c>
      <c r="BM703" s="343">
        <f t="shared" si="2423"/>
        <v>0</v>
      </c>
      <c r="BN703" s="257">
        <f t="shared" si="2423"/>
        <v>0</v>
      </c>
      <c r="BO703" s="346">
        <f t="shared" si="2423"/>
        <v>0</v>
      </c>
      <c r="BP703" s="346">
        <f t="shared" si="2423"/>
        <v>0</v>
      </c>
      <c r="BQ703" s="346">
        <f t="shared" si="2423"/>
        <v>0</v>
      </c>
      <c r="BR703" s="346">
        <f t="shared" si="2423"/>
        <v>0</v>
      </c>
      <c r="BS703" s="50"/>
      <c r="BT703" s="94"/>
      <c r="BU703" s="95"/>
      <c r="BV703" s="96"/>
      <c r="BW703" s="316" t="s">
        <v>249</v>
      </c>
      <c r="BX703" s="257">
        <f t="shared" ref="BX703:CI703" si="2424">IF(BX701=0,0,BX702/BX701)</f>
        <v>0</v>
      </c>
      <c r="BY703" s="343">
        <f t="shared" si="2424"/>
        <v>0</v>
      </c>
      <c r="BZ703" s="343">
        <f t="shared" si="2424"/>
        <v>0</v>
      </c>
      <c r="CA703" s="343">
        <f t="shared" si="2424"/>
        <v>0</v>
      </c>
      <c r="CB703" s="343">
        <f t="shared" si="2424"/>
        <v>0</v>
      </c>
      <c r="CC703" s="343">
        <f t="shared" si="2424"/>
        <v>0</v>
      </c>
      <c r="CD703" s="343">
        <f t="shared" si="2424"/>
        <v>0</v>
      </c>
      <c r="CE703" s="257">
        <f t="shared" si="2424"/>
        <v>0</v>
      </c>
      <c r="CF703" s="346">
        <f t="shared" si="2424"/>
        <v>0</v>
      </c>
      <c r="CG703" s="346">
        <f t="shared" si="2424"/>
        <v>0</v>
      </c>
      <c r="CH703" s="346">
        <f t="shared" si="2424"/>
        <v>0</v>
      </c>
      <c r="CI703" s="346">
        <f t="shared" si="2424"/>
        <v>0</v>
      </c>
      <c r="CJ703" s="50"/>
      <c r="CK703" s="94"/>
      <c r="CL703" s="95"/>
      <c r="CM703" s="96"/>
      <c r="CN703" s="316" t="s">
        <v>249</v>
      </c>
      <c r="CO703" s="257">
        <f t="shared" ref="CO703:CZ703" si="2425">IF(CO701=0,0,CO702/CO701)</f>
        <v>0</v>
      </c>
      <c r="CP703" s="343">
        <f t="shared" si="2425"/>
        <v>0</v>
      </c>
      <c r="CQ703" s="343">
        <f t="shared" si="2425"/>
        <v>0</v>
      </c>
      <c r="CR703" s="343">
        <f t="shared" si="2425"/>
        <v>0</v>
      </c>
      <c r="CS703" s="343">
        <f t="shared" si="2425"/>
        <v>0</v>
      </c>
      <c r="CT703" s="343">
        <f t="shared" si="2425"/>
        <v>0</v>
      </c>
      <c r="CU703" s="343">
        <f t="shared" si="2425"/>
        <v>0</v>
      </c>
      <c r="CV703" s="257">
        <f t="shared" si="2425"/>
        <v>0</v>
      </c>
      <c r="CW703" s="346">
        <f t="shared" si="2425"/>
        <v>0</v>
      </c>
      <c r="CX703" s="346">
        <f t="shared" si="2425"/>
        <v>0</v>
      </c>
      <c r="CY703" s="346">
        <f t="shared" si="2425"/>
        <v>0</v>
      </c>
      <c r="CZ703" s="346">
        <f t="shared" si="2425"/>
        <v>0</v>
      </c>
      <c r="DA703" s="50"/>
      <c r="DB703" s="94"/>
      <c r="DC703" s="95"/>
      <c r="DD703" s="96"/>
      <c r="DE703" s="316" t="s">
        <v>249</v>
      </c>
      <c r="DF703" s="257">
        <f t="shared" ref="DF703" si="2426">IF(DF701=0,0,DF702/DF701)</f>
        <v>0</v>
      </c>
      <c r="DG703" s="50"/>
    </row>
    <row r="704" spans="1:111" s="14" customFormat="1" ht="15" customHeight="1">
      <c r="A704" s="50"/>
      <c r="B704" s="94"/>
      <c r="C704" s="95" t="s">
        <v>96</v>
      </c>
      <c r="D704" s="96"/>
      <c r="E704" s="316" t="s">
        <v>22</v>
      </c>
      <c r="F704" s="69"/>
      <c r="G704" s="77"/>
      <c r="H704" s="69"/>
      <c r="I704" s="77"/>
      <c r="J704" s="69"/>
      <c r="K704" s="77"/>
      <c r="L704" s="69"/>
      <c r="M704" s="77"/>
      <c r="N704" s="67"/>
      <c r="O704" s="75"/>
      <c r="P704" s="67"/>
      <c r="Q704" s="75"/>
      <c r="R704" s="50"/>
      <c r="S704" s="94"/>
      <c r="T704" s="95" t="s">
        <v>96</v>
      </c>
      <c r="U704" s="96"/>
      <c r="V704" s="316" t="s">
        <v>22</v>
      </c>
      <c r="W704" s="69"/>
      <c r="X704" s="77"/>
      <c r="Y704" s="69"/>
      <c r="Z704" s="77"/>
      <c r="AA704" s="69"/>
      <c r="AB704" s="77"/>
      <c r="AC704" s="69"/>
      <c r="AD704" s="77"/>
      <c r="AE704" s="67"/>
      <c r="AF704" s="75"/>
      <c r="AG704" s="67"/>
      <c r="AH704" s="75"/>
      <c r="AI704" s="50"/>
      <c r="AJ704" s="94"/>
      <c r="AK704" s="95" t="s">
        <v>96</v>
      </c>
      <c r="AL704" s="96"/>
      <c r="AM704" s="316" t="s">
        <v>22</v>
      </c>
      <c r="AN704" s="257"/>
      <c r="AO704" s="257"/>
      <c r="AP704" s="257"/>
      <c r="AQ704" s="257"/>
      <c r="AR704" s="257"/>
      <c r="AS704" s="257"/>
      <c r="AT704" s="257"/>
      <c r="AU704" s="257"/>
      <c r="AV704" s="258"/>
      <c r="AW704" s="258"/>
      <c r="AX704" s="258"/>
      <c r="AY704" s="258"/>
      <c r="AZ704" s="50"/>
      <c r="BA704" s="268"/>
      <c r="BB704" s="48"/>
      <c r="BC704" s="94"/>
      <c r="BD704" s="95" t="s">
        <v>96</v>
      </c>
      <c r="BE704" s="96"/>
      <c r="BF704" s="316" t="s">
        <v>22</v>
      </c>
      <c r="BG704" s="257">
        <f t="shared" ref="BG704:BG705" si="2427">F704</f>
        <v>0</v>
      </c>
      <c r="BH704" s="257">
        <f>G704+BG704</f>
        <v>0</v>
      </c>
      <c r="BI704" s="257">
        <f>H704+BH704</f>
        <v>0</v>
      </c>
      <c r="BJ704" s="257">
        <f>I704+BI704</f>
        <v>0</v>
      </c>
      <c r="BK704" s="257">
        <f>J704+BJ704</f>
        <v>0</v>
      </c>
      <c r="BL704" s="257">
        <f>K704+BK704</f>
        <v>0</v>
      </c>
      <c r="BM704" s="257">
        <f>L704+BL704</f>
        <v>0</v>
      </c>
      <c r="BN704" s="257">
        <f>M704+BM704</f>
        <v>0</v>
      </c>
      <c r="BO704" s="258">
        <f>N704+BN704</f>
        <v>0</v>
      </c>
      <c r="BP704" s="258">
        <f>O704+BO704</f>
        <v>0</v>
      </c>
      <c r="BQ704" s="258">
        <f>P704+BP704</f>
        <v>0</v>
      </c>
      <c r="BR704" s="258">
        <f>Q704+BQ704</f>
        <v>0</v>
      </c>
      <c r="BS704" s="50"/>
      <c r="BT704" s="94"/>
      <c r="BU704" s="95" t="s">
        <v>96</v>
      </c>
      <c r="BV704" s="96"/>
      <c r="BW704" s="316" t="s">
        <v>22</v>
      </c>
      <c r="BX704" s="257">
        <f t="shared" ref="BX704:BX705" si="2428">W704</f>
        <v>0</v>
      </c>
      <c r="BY704" s="257">
        <f>X704+BX704</f>
        <v>0</v>
      </c>
      <c r="BZ704" s="257">
        <f>Y704+BY704</f>
        <v>0</v>
      </c>
      <c r="CA704" s="257">
        <f>Z704+BZ704</f>
        <v>0</v>
      </c>
      <c r="CB704" s="257">
        <f>AA704+CA704</f>
        <v>0</v>
      </c>
      <c r="CC704" s="257">
        <f>AB704+CB704</f>
        <v>0</v>
      </c>
      <c r="CD704" s="257">
        <f>AC704+CC704</f>
        <v>0</v>
      </c>
      <c r="CE704" s="257">
        <f>AD704+CD704</f>
        <v>0</v>
      </c>
      <c r="CF704" s="258">
        <f>AE704+CE704</f>
        <v>0</v>
      </c>
      <c r="CG704" s="258">
        <f>AF704+CF704</f>
        <v>0</v>
      </c>
      <c r="CH704" s="258">
        <f>AG704+CG704</f>
        <v>0</v>
      </c>
      <c r="CI704" s="258">
        <f>AH704+CH704</f>
        <v>0</v>
      </c>
      <c r="CJ704" s="50"/>
      <c r="CK704" s="94"/>
      <c r="CL704" s="95" t="s">
        <v>96</v>
      </c>
      <c r="CM704" s="96"/>
      <c r="CN704" s="316" t="s">
        <v>22</v>
      </c>
      <c r="CO704" s="257">
        <f t="shared" ref="CO704:CO705" si="2429">AN704</f>
        <v>0</v>
      </c>
      <c r="CP704" s="257">
        <f>AO704+CO704</f>
        <v>0</v>
      </c>
      <c r="CQ704" s="257">
        <f>AP704+CP704</f>
        <v>0</v>
      </c>
      <c r="CR704" s="257">
        <f>AQ704+CQ704</f>
        <v>0</v>
      </c>
      <c r="CS704" s="257">
        <f>AR704+CR704</f>
        <v>0</v>
      </c>
      <c r="CT704" s="257">
        <f>AS704+CS704</f>
        <v>0</v>
      </c>
      <c r="CU704" s="257">
        <f>AT704+CT704</f>
        <v>0</v>
      </c>
      <c r="CV704" s="257">
        <f>AU704+CU704</f>
        <v>0</v>
      </c>
      <c r="CW704" s="258">
        <f>AV704+CV704</f>
        <v>0</v>
      </c>
      <c r="CX704" s="258">
        <f>AW704+CW704</f>
        <v>0</v>
      </c>
      <c r="CY704" s="258">
        <f>AX704+CX704</f>
        <v>0</v>
      </c>
      <c r="CZ704" s="258">
        <f>AY704+CY704</f>
        <v>0</v>
      </c>
      <c r="DA704" s="50"/>
      <c r="DB704" s="94"/>
      <c r="DC704" s="95" t="s">
        <v>96</v>
      </c>
      <c r="DD704" s="96"/>
      <c r="DE704" s="316" t="s">
        <v>22</v>
      </c>
      <c r="DF704" s="257"/>
      <c r="DG704" s="50"/>
    </row>
    <row r="705" spans="1:111" s="14" customFormat="1" ht="15" customHeight="1">
      <c r="A705" s="50"/>
      <c r="B705" s="94"/>
      <c r="C705" s="95"/>
      <c r="D705" s="96"/>
      <c r="E705" s="316" t="s">
        <v>140</v>
      </c>
      <c r="F705" s="69"/>
      <c r="G705" s="77"/>
      <c r="H705" s="69"/>
      <c r="I705" s="77"/>
      <c r="J705" s="69"/>
      <c r="K705" s="77"/>
      <c r="L705" s="69"/>
      <c r="M705" s="77"/>
      <c r="N705" s="67"/>
      <c r="O705" s="75"/>
      <c r="P705" s="67"/>
      <c r="Q705" s="75"/>
      <c r="R705" s="50"/>
      <c r="S705" s="94"/>
      <c r="T705" s="95"/>
      <c r="U705" s="96"/>
      <c r="V705" s="316" t="s">
        <v>140</v>
      </c>
      <c r="W705" s="69"/>
      <c r="X705" s="77"/>
      <c r="Y705" s="69"/>
      <c r="Z705" s="77"/>
      <c r="AA705" s="69"/>
      <c r="AB705" s="77"/>
      <c r="AC705" s="69"/>
      <c r="AD705" s="77"/>
      <c r="AE705" s="67"/>
      <c r="AF705" s="75"/>
      <c r="AG705" s="67"/>
      <c r="AH705" s="75"/>
      <c r="AI705" s="50"/>
      <c r="AJ705" s="94"/>
      <c r="AK705" s="95"/>
      <c r="AL705" s="96"/>
      <c r="AM705" s="316" t="s">
        <v>140</v>
      </c>
      <c r="AN705" s="257"/>
      <c r="AO705" s="257"/>
      <c r="AP705" s="257"/>
      <c r="AQ705" s="257"/>
      <c r="AR705" s="257"/>
      <c r="AS705" s="257"/>
      <c r="AT705" s="257"/>
      <c r="AU705" s="257"/>
      <c r="AV705" s="258"/>
      <c r="AW705" s="258"/>
      <c r="AX705" s="258"/>
      <c r="AY705" s="258"/>
      <c r="AZ705" s="50"/>
      <c r="BA705" s="268"/>
      <c r="BB705" s="48"/>
      <c r="BC705" s="94"/>
      <c r="BD705" s="95"/>
      <c r="BE705" s="96"/>
      <c r="BF705" s="316" t="s">
        <v>140</v>
      </c>
      <c r="BG705" s="257">
        <f t="shared" si="2427"/>
        <v>0</v>
      </c>
      <c r="BH705" s="257">
        <f>G705+BG705</f>
        <v>0</v>
      </c>
      <c r="BI705" s="257">
        <f>H705+BH705</f>
        <v>0</v>
      </c>
      <c r="BJ705" s="257">
        <f>I705+BI705</f>
        <v>0</v>
      </c>
      <c r="BK705" s="257">
        <f>J705+BJ705</f>
        <v>0</v>
      </c>
      <c r="BL705" s="257">
        <f>K705+BK705</f>
        <v>0</v>
      </c>
      <c r="BM705" s="257">
        <f>L705+BL705</f>
        <v>0</v>
      </c>
      <c r="BN705" s="257">
        <f>M705+BM705</f>
        <v>0</v>
      </c>
      <c r="BO705" s="258">
        <f>N705+BN705</f>
        <v>0</v>
      </c>
      <c r="BP705" s="258">
        <f>O705+BO705</f>
        <v>0</v>
      </c>
      <c r="BQ705" s="258">
        <f>P705+BP705</f>
        <v>0</v>
      </c>
      <c r="BR705" s="258">
        <f>Q705+BQ705</f>
        <v>0</v>
      </c>
      <c r="BS705" s="50"/>
      <c r="BT705" s="94"/>
      <c r="BU705" s="95"/>
      <c r="BV705" s="96"/>
      <c r="BW705" s="316" t="s">
        <v>140</v>
      </c>
      <c r="BX705" s="257">
        <f t="shared" si="2428"/>
        <v>0</v>
      </c>
      <c r="BY705" s="257">
        <f>X705+BX705</f>
        <v>0</v>
      </c>
      <c r="BZ705" s="257">
        <f>Y705+BY705</f>
        <v>0</v>
      </c>
      <c r="CA705" s="257">
        <f>Z705+BZ705</f>
        <v>0</v>
      </c>
      <c r="CB705" s="257">
        <f>AA705+CA705</f>
        <v>0</v>
      </c>
      <c r="CC705" s="257">
        <f>AB705+CB705</f>
        <v>0</v>
      </c>
      <c r="CD705" s="257">
        <f>AC705+CC705</f>
        <v>0</v>
      </c>
      <c r="CE705" s="257">
        <f>AD705+CD705</f>
        <v>0</v>
      </c>
      <c r="CF705" s="258">
        <f>AE705+CE705</f>
        <v>0</v>
      </c>
      <c r="CG705" s="258">
        <f>AF705+CF705</f>
        <v>0</v>
      </c>
      <c r="CH705" s="258">
        <f>AG705+CG705</f>
        <v>0</v>
      </c>
      <c r="CI705" s="258">
        <f>AH705+CH705</f>
        <v>0</v>
      </c>
      <c r="CJ705" s="50"/>
      <c r="CK705" s="94"/>
      <c r="CL705" s="95"/>
      <c r="CM705" s="96"/>
      <c r="CN705" s="316" t="s">
        <v>140</v>
      </c>
      <c r="CO705" s="257">
        <f t="shared" si="2429"/>
        <v>0</v>
      </c>
      <c r="CP705" s="257">
        <f>AO705+CO705</f>
        <v>0</v>
      </c>
      <c r="CQ705" s="257">
        <f>AP705+CP705</f>
        <v>0</v>
      </c>
      <c r="CR705" s="257">
        <f>AQ705+CQ705</f>
        <v>0</v>
      </c>
      <c r="CS705" s="257">
        <f>AR705+CR705</f>
        <v>0</v>
      </c>
      <c r="CT705" s="257">
        <f>AS705+CS705</f>
        <v>0</v>
      </c>
      <c r="CU705" s="257">
        <f>AT705+CT705</f>
        <v>0</v>
      </c>
      <c r="CV705" s="257">
        <f>AU705+CU705</f>
        <v>0</v>
      </c>
      <c r="CW705" s="258">
        <f>AV705+CV705</f>
        <v>0</v>
      </c>
      <c r="CX705" s="258">
        <f>AW705+CW705</f>
        <v>0</v>
      </c>
      <c r="CY705" s="258">
        <f>AX705+CX705</f>
        <v>0</v>
      </c>
      <c r="CZ705" s="258">
        <f>AY705+CY705</f>
        <v>0</v>
      </c>
      <c r="DA705" s="50"/>
      <c r="DB705" s="94"/>
      <c r="DC705" s="95"/>
      <c r="DD705" s="96"/>
      <c r="DE705" s="316" t="s">
        <v>140</v>
      </c>
      <c r="DF705" s="257"/>
      <c r="DG705" s="50"/>
    </row>
    <row r="706" spans="1:111" s="14" customFormat="1" ht="15" customHeight="1">
      <c r="A706" s="50"/>
      <c r="B706" s="94"/>
      <c r="C706" s="95"/>
      <c r="D706" s="96"/>
      <c r="E706" s="316" t="s">
        <v>249</v>
      </c>
      <c r="F706" s="69">
        <f t="shared" ref="F706:Q721" si="2430">IF(F704=0,0,F705/F704)</f>
        <v>0</v>
      </c>
      <c r="G706" s="77">
        <f t="shared" si="2430"/>
        <v>0</v>
      </c>
      <c r="H706" s="69">
        <f t="shared" si="2430"/>
        <v>0</v>
      </c>
      <c r="I706" s="77">
        <f t="shared" si="2430"/>
        <v>0</v>
      </c>
      <c r="J706" s="69">
        <f t="shared" si="2430"/>
        <v>0</v>
      </c>
      <c r="K706" s="77">
        <f t="shared" si="2430"/>
        <v>0</v>
      </c>
      <c r="L706" s="69">
        <f t="shared" si="2430"/>
        <v>0</v>
      </c>
      <c r="M706" s="77">
        <f t="shared" si="2430"/>
        <v>0</v>
      </c>
      <c r="N706" s="67">
        <f t="shared" si="2430"/>
        <v>0</v>
      </c>
      <c r="O706" s="75">
        <f t="shared" si="2430"/>
        <v>0</v>
      </c>
      <c r="P706" s="67">
        <f t="shared" si="2430"/>
        <v>0</v>
      </c>
      <c r="Q706" s="75">
        <f t="shared" si="2430"/>
        <v>0</v>
      </c>
      <c r="R706" s="50"/>
      <c r="S706" s="94"/>
      <c r="T706" s="95"/>
      <c r="U706" s="96"/>
      <c r="V706" s="316" t="s">
        <v>249</v>
      </c>
      <c r="W706" s="69">
        <f t="shared" ref="W706:AH706" si="2431">IF(W704=0,0,W705/W704)</f>
        <v>0</v>
      </c>
      <c r="X706" s="77">
        <f t="shared" si="2431"/>
        <v>0</v>
      </c>
      <c r="Y706" s="69">
        <f t="shared" si="2431"/>
        <v>0</v>
      </c>
      <c r="Z706" s="77">
        <f t="shared" si="2431"/>
        <v>0</v>
      </c>
      <c r="AA706" s="69">
        <f t="shared" si="2431"/>
        <v>0</v>
      </c>
      <c r="AB706" s="77">
        <f t="shared" si="2431"/>
        <v>0</v>
      </c>
      <c r="AC706" s="69">
        <f t="shared" si="2431"/>
        <v>0</v>
      </c>
      <c r="AD706" s="77">
        <f t="shared" si="2431"/>
        <v>0</v>
      </c>
      <c r="AE706" s="67">
        <f t="shared" si="2431"/>
        <v>0</v>
      </c>
      <c r="AF706" s="75">
        <f t="shared" si="2431"/>
        <v>0</v>
      </c>
      <c r="AG706" s="67">
        <f t="shared" si="2431"/>
        <v>0</v>
      </c>
      <c r="AH706" s="75">
        <f t="shared" si="2431"/>
        <v>0</v>
      </c>
      <c r="AI706" s="50"/>
      <c r="AJ706" s="94"/>
      <c r="AK706" s="95"/>
      <c r="AL706" s="96"/>
      <c r="AM706" s="316" t="s">
        <v>249</v>
      </c>
      <c r="AN706" s="257">
        <f t="shared" ref="AN706:AY706" si="2432">IF(AN704=0,0,AN705/AN704)</f>
        <v>0</v>
      </c>
      <c r="AO706" s="257">
        <f t="shared" si="2432"/>
        <v>0</v>
      </c>
      <c r="AP706" s="257">
        <f t="shared" si="2432"/>
        <v>0</v>
      </c>
      <c r="AQ706" s="257">
        <f t="shared" si="2432"/>
        <v>0</v>
      </c>
      <c r="AR706" s="257">
        <f t="shared" si="2432"/>
        <v>0</v>
      </c>
      <c r="AS706" s="257">
        <f t="shared" si="2432"/>
        <v>0</v>
      </c>
      <c r="AT706" s="257">
        <f t="shared" si="2432"/>
        <v>0</v>
      </c>
      <c r="AU706" s="257">
        <f t="shared" si="2432"/>
        <v>0</v>
      </c>
      <c r="AV706" s="258">
        <f t="shared" si="2432"/>
        <v>0</v>
      </c>
      <c r="AW706" s="258">
        <f t="shared" si="2432"/>
        <v>0</v>
      </c>
      <c r="AX706" s="258">
        <f t="shared" si="2432"/>
        <v>0</v>
      </c>
      <c r="AY706" s="258">
        <f t="shared" si="2432"/>
        <v>0</v>
      </c>
      <c r="AZ706" s="50"/>
      <c r="BA706" s="268"/>
      <c r="BB706" s="48"/>
      <c r="BC706" s="94"/>
      <c r="BD706" s="95"/>
      <c r="BE706" s="96"/>
      <c r="BF706" s="316" t="s">
        <v>249</v>
      </c>
      <c r="BG706" s="257">
        <f t="shared" ref="BG706:BR706" si="2433">IF(BG704=0,0,BG705/BG704)</f>
        <v>0</v>
      </c>
      <c r="BH706" s="257">
        <f t="shared" si="2433"/>
        <v>0</v>
      </c>
      <c r="BI706" s="257">
        <f t="shared" si="2433"/>
        <v>0</v>
      </c>
      <c r="BJ706" s="257">
        <f t="shared" si="2433"/>
        <v>0</v>
      </c>
      <c r="BK706" s="257">
        <f t="shared" si="2433"/>
        <v>0</v>
      </c>
      <c r="BL706" s="257">
        <f t="shared" si="2433"/>
        <v>0</v>
      </c>
      <c r="BM706" s="257">
        <f t="shared" si="2433"/>
        <v>0</v>
      </c>
      <c r="BN706" s="257">
        <f t="shared" si="2433"/>
        <v>0</v>
      </c>
      <c r="BO706" s="258">
        <f t="shared" si="2433"/>
        <v>0</v>
      </c>
      <c r="BP706" s="258">
        <f t="shared" si="2433"/>
        <v>0</v>
      </c>
      <c r="BQ706" s="258">
        <f t="shared" si="2433"/>
        <v>0</v>
      </c>
      <c r="BR706" s="258">
        <f t="shared" si="2433"/>
        <v>0</v>
      </c>
      <c r="BS706" s="50"/>
      <c r="BT706" s="94"/>
      <c r="BU706" s="95"/>
      <c r="BV706" s="96"/>
      <c r="BW706" s="316" t="s">
        <v>249</v>
      </c>
      <c r="BX706" s="257">
        <f t="shared" ref="BX706:CI706" si="2434">IF(BX704=0,0,BX705/BX704)</f>
        <v>0</v>
      </c>
      <c r="BY706" s="257">
        <f t="shared" si="2434"/>
        <v>0</v>
      </c>
      <c r="BZ706" s="257">
        <f t="shared" si="2434"/>
        <v>0</v>
      </c>
      <c r="CA706" s="257">
        <f t="shared" si="2434"/>
        <v>0</v>
      </c>
      <c r="CB706" s="257">
        <f t="shared" si="2434"/>
        <v>0</v>
      </c>
      <c r="CC706" s="257">
        <f t="shared" si="2434"/>
        <v>0</v>
      </c>
      <c r="CD706" s="257">
        <f t="shared" si="2434"/>
        <v>0</v>
      </c>
      <c r="CE706" s="257">
        <f t="shared" si="2434"/>
        <v>0</v>
      </c>
      <c r="CF706" s="258">
        <f t="shared" si="2434"/>
        <v>0</v>
      </c>
      <c r="CG706" s="258">
        <f t="shared" si="2434"/>
        <v>0</v>
      </c>
      <c r="CH706" s="258">
        <f t="shared" si="2434"/>
        <v>0</v>
      </c>
      <c r="CI706" s="258">
        <f t="shared" si="2434"/>
        <v>0</v>
      </c>
      <c r="CJ706" s="50"/>
      <c r="CK706" s="94"/>
      <c r="CL706" s="95"/>
      <c r="CM706" s="96"/>
      <c r="CN706" s="316" t="s">
        <v>249</v>
      </c>
      <c r="CO706" s="257">
        <f t="shared" ref="CO706:CZ706" si="2435">IF(CO704=0,0,CO705/CO704)</f>
        <v>0</v>
      </c>
      <c r="CP706" s="257">
        <f t="shared" si="2435"/>
        <v>0</v>
      </c>
      <c r="CQ706" s="257">
        <f t="shared" si="2435"/>
        <v>0</v>
      </c>
      <c r="CR706" s="257">
        <f t="shared" si="2435"/>
        <v>0</v>
      </c>
      <c r="CS706" s="257">
        <f t="shared" si="2435"/>
        <v>0</v>
      </c>
      <c r="CT706" s="257">
        <f t="shared" si="2435"/>
        <v>0</v>
      </c>
      <c r="CU706" s="257">
        <f t="shared" si="2435"/>
        <v>0</v>
      </c>
      <c r="CV706" s="257">
        <f t="shared" si="2435"/>
        <v>0</v>
      </c>
      <c r="CW706" s="258">
        <f t="shared" si="2435"/>
        <v>0</v>
      </c>
      <c r="CX706" s="258">
        <f t="shared" si="2435"/>
        <v>0</v>
      </c>
      <c r="CY706" s="258">
        <f t="shared" si="2435"/>
        <v>0</v>
      </c>
      <c r="CZ706" s="258">
        <f t="shared" si="2435"/>
        <v>0</v>
      </c>
      <c r="DA706" s="50"/>
      <c r="DB706" s="94"/>
      <c r="DC706" s="95"/>
      <c r="DD706" s="96"/>
      <c r="DE706" s="316" t="s">
        <v>249</v>
      </c>
      <c r="DF706" s="257">
        <f t="shared" ref="DF706" si="2436">IF(DF704=0,0,DF705/DF704)</f>
        <v>0</v>
      </c>
      <c r="DG706" s="50"/>
    </row>
    <row r="707" spans="1:111" s="14" customFormat="1" ht="15" customHeight="1">
      <c r="A707" s="50"/>
      <c r="B707" s="94"/>
      <c r="C707" s="95" t="s">
        <v>97</v>
      </c>
      <c r="D707" s="96"/>
      <c r="E707" s="316" t="s">
        <v>22</v>
      </c>
      <c r="F707" s="69"/>
      <c r="G707" s="86"/>
      <c r="H707" s="81"/>
      <c r="I707" s="86"/>
      <c r="J707" s="81"/>
      <c r="K707" s="86"/>
      <c r="L707" s="81"/>
      <c r="M707" s="77"/>
      <c r="N707" s="66"/>
      <c r="O707" s="74"/>
      <c r="P707" s="66"/>
      <c r="Q707" s="74"/>
      <c r="R707" s="50"/>
      <c r="S707" s="94"/>
      <c r="T707" s="95" t="s">
        <v>97</v>
      </c>
      <c r="U707" s="96"/>
      <c r="V707" s="316" t="s">
        <v>22</v>
      </c>
      <c r="W707" s="69"/>
      <c r="X707" s="86"/>
      <c r="Y707" s="81"/>
      <c r="Z707" s="86"/>
      <c r="AA707" s="81"/>
      <c r="AB707" s="86"/>
      <c r="AC707" s="81"/>
      <c r="AD707" s="77"/>
      <c r="AE707" s="66"/>
      <c r="AF707" s="74"/>
      <c r="AG707" s="66"/>
      <c r="AH707" s="74"/>
      <c r="AI707" s="50"/>
      <c r="AJ707" s="94"/>
      <c r="AK707" s="95" t="s">
        <v>97</v>
      </c>
      <c r="AL707" s="96"/>
      <c r="AM707" s="316" t="s">
        <v>22</v>
      </c>
      <c r="AN707" s="257"/>
      <c r="AO707" s="343"/>
      <c r="AP707" s="343"/>
      <c r="AQ707" s="343"/>
      <c r="AR707" s="343"/>
      <c r="AS707" s="343"/>
      <c r="AT707" s="343"/>
      <c r="AU707" s="257"/>
      <c r="AV707" s="346"/>
      <c r="AW707" s="346"/>
      <c r="AX707" s="346"/>
      <c r="AY707" s="346"/>
      <c r="AZ707" s="50"/>
      <c r="BA707" s="268"/>
      <c r="BB707" s="48"/>
      <c r="BC707" s="94"/>
      <c r="BD707" s="95" t="s">
        <v>97</v>
      </c>
      <c r="BE707" s="96"/>
      <c r="BF707" s="316" t="s">
        <v>22</v>
      </c>
      <c r="BG707" s="257">
        <f t="shared" ref="BG707:BG708" si="2437">F707</f>
        <v>0</v>
      </c>
      <c r="BH707" s="343">
        <f>G707+BG707</f>
        <v>0</v>
      </c>
      <c r="BI707" s="343">
        <f>H707+BH707</f>
        <v>0</v>
      </c>
      <c r="BJ707" s="343">
        <f>I707+BI707</f>
        <v>0</v>
      </c>
      <c r="BK707" s="343">
        <f>J707+BJ707</f>
        <v>0</v>
      </c>
      <c r="BL707" s="343">
        <f>K707+BK707</f>
        <v>0</v>
      </c>
      <c r="BM707" s="343">
        <f>L707+BL707</f>
        <v>0</v>
      </c>
      <c r="BN707" s="257">
        <f>M707+BM707</f>
        <v>0</v>
      </c>
      <c r="BO707" s="346">
        <f>N707+BN707</f>
        <v>0</v>
      </c>
      <c r="BP707" s="346">
        <f>O707+BO707</f>
        <v>0</v>
      </c>
      <c r="BQ707" s="346">
        <f>P707+BP707</f>
        <v>0</v>
      </c>
      <c r="BR707" s="346">
        <f>Q707+BQ707</f>
        <v>0</v>
      </c>
      <c r="BS707" s="50"/>
      <c r="BT707" s="94"/>
      <c r="BU707" s="95" t="s">
        <v>97</v>
      </c>
      <c r="BV707" s="96"/>
      <c r="BW707" s="316" t="s">
        <v>22</v>
      </c>
      <c r="BX707" s="257">
        <f t="shared" ref="BX707:BX708" si="2438">W707</f>
        <v>0</v>
      </c>
      <c r="BY707" s="343">
        <f>X707+BX707</f>
        <v>0</v>
      </c>
      <c r="BZ707" s="343">
        <f>Y707+BY707</f>
        <v>0</v>
      </c>
      <c r="CA707" s="343">
        <f>Z707+BZ707</f>
        <v>0</v>
      </c>
      <c r="CB707" s="343">
        <f>AA707+CA707</f>
        <v>0</v>
      </c>
      <c r="CC707" s="343">
        <f>AB707+CB707</f>
        <v>0</v>
      </c>
      <c r="CD707" s="343">
        <f>AC707+CC707</f>
        <v>0</v>
      </c>
      <c r="CE707" s="257">
        <f>AD707+CD707</f>
        <v>0</v>
      </c>
      <c r="CF707" s="346">
        <f>AE707+CE707</f>
        <v>0</v>
      </c>
      <c r="CG707" s="346">
        <f>AF707+CF707</f>
        <v>0</v>
      </c>
      <c r="CH707" s="346">
        <f>AG707+CG707</f>
        <v>0</v>
      </c>
      <c r="CI707" s="346">
        <f>AH707+CH707</f>
        <v>0</v>
      </c>
      <c r="CJ707" s="50"/>
      <c r="CK707" s="94"/>
      <c r="CL707" s="95" t="s">
        <v>97</v>
      </c>
      <c r="CM707" s="96"/>
      <c r="CN707" s="316" t="s">
        <v>22</v>
      </c>
      <c r="CO707" s="257">
        <f t="shared" ref="CO707:CO708" si="2439">AN707</f>
        <v>0</v>
      </c>
      <c r="CP707" s="343">
        <f>AO707+CO707</f>
        <v>0</v>
      </c>
      <c r="CQ707" s="343">
        <f>AP707+CP707</f>
        <v>0</v>
      </c>
      <c r="CR707" s="343">
        <f>AQ707+CQ707</f>
        <v>0</v>
      </c>
      <c r="CS707" s="343">
        <f>AR707+CR707</f>
        <v>0</v>
      </c>
      <c r="CT707" s="343">
        <f>AS707+CS707</f>
        <v>0</v>
      </c>
      <c r="CU707" s="343">
        <f>AT707+CT707</f>
        <v>0</v>
      </c>
      <c r="CV707" s="257">
        <f>AU707+CU707</f>
        <v>0</v>
      </c>
      <c r="CW707" s="346">
        <f>AV707+CV707</f>
        <v>0</v>
      </c>
      <c r="CX707" s="346">
        <f>AW707+CW707</f>
        <v>0</v>
      </c>
      <c r="CY707" s="346">
        <f>AX707+CX707</f>
        <v>0</v>
      </c>
      <c r="CZ707" s="346">
        <f>AY707+CY707</f>
        <v>0</v>
      </c>
      <c r="DA707" s="50"/>
      <c r="DB707" s="94"/>
      <c r="DC707" s="95" t="s">
        <v>97</v>
      </c>
      <c r="DD707" s="96"/>
      <c r="DE707" s="316" t="s">
        <v>22</v>
      </c>
      <c r="DF707" s="257"/>
      <c r="DG707" s="50"/>
    </row>
    <row r="708" spans="1:111" s="14" customFormat="1" ht="15" customHeight="1">
      <c r="A708" s="50"/>
      <c r="B708" s="94"/>
      <c r="C708" s="95"/>
      <c r="D708" s="96"/>
      <c r="E708" s="316" t="s">
        <v>140</v>
      </c>
      <c r="F708" s="69"/>
      <c r="G708" s="86"/>
      <c r="H708" s="81"/>
      <c r="I708" s="86"/>
      <c r="J708" s="81"/>
      <c r="K708" s="86"/>
      <c r="L708" s="81"/>
      <c r="M708" s="77"/>
      <c r="N708" s="66"/>
      <c r="O708" s="74"/>
      <c r="P708" s="66"/>
      <c r="Q708" s="74"/>
      <c r="R708" s="50"/>
      <c r="S708" s="94"/>
      <c r="T708" s="95"/>
      <c r="U708" s="96"/>
      <c r="V708" s="316" t="s">
        <v>140</v>
      </c>
      <c r="W708" s="69"/>
      <c r="X708" s="86"/>
      <c r="Y708" s="81"/>
      <c r="Z708" s="86"/>
      <c r="AA708" s="81"/>
      <c r="AB708" s="86"/>
      <c r="AC708" s="81"/>
      <c r="AD708" s="77"/>
      <c r="AE708" s="66"/>
      <c r="AF708" s="74"/>
      <c r="AG708" s="66"/>
      <c r="AH708" s="74"/>
      <c r="AI708" s="50"/>
      <c r="AJ708" s="94"/>
      <c r="AK708" s="95"/>
      <c r="AL708" s="96"/>
      <c r="AM708" s="316" t="s">
        <v>140</v>
      </c>
      <c r="AN708" s="257"/>
      <c r="AO708" s="343"/>
      <c r="AP708" s="343"/>
      <c r="AQ708" s="343"/>
      <c r="AR708" s="343"/>
      <c r="AS708" s="343"/>
      <c r="AT708" s="343"/>
      <c r="AU708" s="257"/>
      <c r="AV708" s="346"/>
      <c r="AW708" s="346"/>
      <c r="AX708" s="346"/>
      <c r="AY708" s="346"/>
      <c r="AZ708" s="50"/>
      <c r="BA708" s="268"/>
      <c r="BB708" s="48"/>
      <c r="BC708" s="94"/>
      <c r="BD708" s="95"/>
      <c r="BE708" s="96"/>
      <c r="BF708" s="316" t="s">
        <v>140</v>
      </c>
      <c r="BG708" s="257">
        <f t="shared" si="2437"/>
        <v>0</v>
      </c>
      <c r="BH708" s="343">
        <f>G708+BG708</f>
        <v>0</v>
      </c>
      <c r="BI708" s="343">
        <f>H708+BH708</f>
        <v>0</v>
      </c>
      <c r="BJ708" s="343">
        <f>I708+BI708</f>
        <v>0</v>
      </c>
      <c r="BK708" s="343">
        <f>J708+BJ708</f>
        <v>0</v>
      </c>
      <c r="BL708" s="343">
        <f>K708+BK708</f>
        <v>0</v>
      </c>
      <c r="BM708" s="343">
        <f>L708+BL708</f>
        <v>0</v>
      </c>
      <c r="BN708" s="257">
        <f>M708+BM708</f>
        <v>0</v>
      </c>
      <c r="BO708" s="346">
        <f>N708+BN708</f>
        <v>0</v>
      </c>
      <c r="BP708" s="346">
        <f>O708+BO708</f>
        <v>0</v>
      </c>
      <c r="BQ708" s="346">
        <f>P708+BP708</f>
        <v>0</v>
      </c>
      <c r="BR708" s="346">
        <f>Q708+BQ708</f>
        <v>0</v>
      </c>
      <c r="BS708" s="50"/>
      <c r="BT708" s="94"/>
      <c r="BU708" s="95"/>
      <c r="BV708" s="96"/>
      <c r="BW708" s="316" t="s">
        <v>140</v>
      </c>
      <c r="BX708" s="257">
        <f t="shared" si="2438"/>
        <v>0</v>
      </c>
      <c r="BY708" s="343">
        <f>X708+BX708</f>
        <v>0</v>
      </c>
      <c r="BZ708" s="343">
        <f>Y708+BY708</f>
        <v>0</v>
      </c>
      <c r="CA708" s="343">
        <f>Z708+BZ708</f>
        <v>0</v>
      </c>
      <c r="CB708" s="343">
        <f>AA708+CA708</f>
        <v>0</v>
      </c>
      <c r="CC708" s="343">
        <f>AB708+CB708</f>
        <v>0</v>
      </c>
      <c r="CD708" s="343">
        <f>AC708+CC708</f>
        <v>0</v>
      </c>
      <c r="CE708" s="257">
        <f>AD708+CD708</f>
        <v>0</v>
      </c>
      <c r="CF708" s="346">
        <f>AE708+CE708</f>
        <v>0</v>
      </c>
      <c r="CG708" s="346">
        <f>AF708+CF708</f>
        <v>0</v>
      </c>
      <c r="CH708" s="346">
        <f>AG708+CG708</f>
        <v>0</v>
      </c>
      <c r="CI708" s="346">
        <f>AH708+CH708</f>
        <v>0</v>
      </c>
      <c r="CJ708" s="50"/>
      <c r="CK708" s="94"/>
      <c r="CL708" s="95"/>
      <c r="CM708" s="96"/>
      <c r="CN708" s="316" t="s">
        <v>140</v>
      </c>
      <c r="CO708" s="257">
        <f t="shared" si="2439"/>
        <v>0</v>
      </c>
      <c r="CP708" s="343">
        <f>AO708+CO708</f>
        <v>0</v>
      </c>
      <c r="CQ708" s="343">
        <f>AP708+CP708</f>
        <v>0</v>
      </c>
      <c r="CR708" s="343">
        <f>AQ708+CQ708</f>
        <v>0</v>
      </c>
      <c r="CS708" s="343">
        <f>AR708+CR708</f>
        <v>0</v>
      </c>
      <c r="CT708" s="343">
        <f>AS708+CS708</f>
        <v>0</v>
      </c>
      <c r="CU708" s="343">
        <f>AT708+CT708</f>
        <v>0</v>
      </c>
      <c r="CV708" s="257">
        <f>AU708+CU708</f>
        <v>0</v>
      </c>
      <c r="CW708" s="346">
        <f>AV708+CV708</f>
        <v>0</v>
      </c>
      <c r="CX708" s="346">
        <f>AW708+CW708</f>
        <v>0</v>
      </c>
      <c r="CY708" s="346">
        <f>AX708+CX708</f>
        <v>0</v>
      </c>
      <c r="CZ708" s="346">
        <f>AY708+CY708</f>
        <v>0</v>
      </c>
      <c r="DA708" s="50"/>
      <c r="DB708" s="94"/>
      <c r="DC708" s="95"/>
      <c r="DD708" s="96"/>
      <c r="DE708" s="316" t="s">
        <v>140</v>
      </c>
      <c r="DF708" s="257"/>
      <c r="DG708" s="50"/>
    </row>
    <row r="709" spans="1:111" s="14" customFormat="1" ht="15" customHeight="1">
      <c r="A709" s="50"/>
      <c r="B709" s="94"/>
      <c r="C709" s="95"/>
      <c r="D709" s="96"/>
      <c r="E709" s="316" t="s">
        <v>249</v>
      </c>
      <c r="F709" s="69">
        <f t="shared" si="2430"/>
        <v>0</v>
      </c>
      <c r="G709" s="86">
        <f t="shared" si="2430"/>
        <v>0</v>
      </c>
      <c r="H709" s="81">
        <f t="shared" si="2430"/>
        <v>0</v>
      </c>
      <c r="I709" s="86">
        <f t="shared" si="2430"/>
        <v>0</v>
      </c>
      <c r="J709" s="81">
        <f t="shared" si="2430"/>
        <v>0</v>
      </c>
      <c r="K709" s="86">
        <f t="shared" si="2430"/>
        <v>0</v>
      </c>
      <c r="L709" s="81">
        <f t="shared" si="2430"/>
        <v>0</v>
      </c>
      <c r="M709" s="77">
        <f t="shared" si="2430"/>
        <v>0</v>
      </c>
      <c r="N709" s="66">
        <f t="shared" si="2430"/>
        <v>0</v>
      </c>
      <c r="O709" s="74">
        <f t="shared" si="2430"/>
        <v>0</v>
      </c>
      <c r="P709" s="66">
        <f t="shared" si="2430"/>
        <v>0</v>
      </c>
      <c r="Q709" s="74">
        <f t="shared" si="2430"/>
        <v>0</v>
      </c>
      <c r="R709" s="50"/>
      <c r="S709" s="94"/>
      <c r="T709" s="95"/>
      <c r="U709" s="96"/>
      <c r="V709" s="316" t="s">
        <v>249</v>
      </c>
      <c r="W709" s="69">
        <f t="shared" ref="W709:AH709" si="2440">IF(W707=0,0,W708/W707)</f>
        <v>0</v>
      </c>
      <c r="X709" s="86">
        <f t="shared" si="2440"/>
        <v>0</v>
      </c>
      <c r="Y709" s="81">
        <f t="shared" si="2440"/>
        <v>0</v>
      </c>
      <c r="Z709" s="86">
        <f t="shared" si="2440"/>
        <v>0</v>
      </c>
      <c r="AA709" s="81">
        <f t="shared" si="2440"/>
        <v>0</v>
      </c>
      <c r="AB709" s="86">
        <f t="shared" si="2440"/>
        <v>0</v>
      </c>
      <c r="AC709" s="81">
        <f t="shared" si="2440"/>
        <v>0</v>
      </c>
      <c r="AD709" s="77">
        <f t="shared" si="2440"/>
        <v>0</v>
      </c>
      <c r="AE709" s="66">
        <f t="shared" si="2440"/>
        <v>0</v>
      </c>
      <c r="AF709" s="74">
        <f t="shared" si="2440"/>
        <v>0</v>
      </c>
      <c r="AG709" s="66">
        <f t="shared" si="2440"/>
        <v>0</v>
      </c>
      <c r="AH709" s="74">
        <f t="shared" si="2440"/>
        <v>0</v>
      </c>
      <c r="AI709" s="50"/>
      <c r="AJ709" s="94"/>
      <c r="AK709" s="95"/>
      <c r="AL709" s="96"/>
      <c r="AM709" s="316" t="s">
        <v>249</v>
      </c>
      <c r="AN709" s="257">
        <f t="shared" ref="AN709:AY709" si="2441">IF(AN707=0,0,AN708/AN707)</f>
        <v>0</v>
      </c>
      <c r="AO709" s="343">
        <f t="shared" si="2441"/>
        <v>0</v>
      </c>
      <c r="AP709" s="343">
        <f t="shared" si="2441"/>
        <v>0</v>
      </c>
      <c r="AQ709" s="343">
        <f t="shared" si="2441"/>
        <v>0</v>
      </c>
      <c r="AR709" s="343">
        <f t="shared" si="2441"/>
        <v>0</v>
      </c>
      <c r="AS709" s="343">
        <f t="shared" si="2441"/>
        <v>0</v>
      </c>
      <c r="AT709" s="343">
        <f t="shared" si="2441"/>
        <v>0</v>
      </c>
      <c r="AU709" s="257">
        <f t="shared" si="2441"/>
        <v>0</v>
      </c>
      <c r="AV709" s="346">
        <f t="shared" si="2441"/>
        <v>0</v>
      </c>
      <c r="AW709" s="346">
        <f t="shared" si="2441"/>
        <v>0</v>
      </c>
      <c r="AX709" s="346">
        <f t="shared" si="2441"/>
        <v>0</v>
      </c>
      <c r="AY709" s="346">
        <f t="shared" si="2441"/>
        <v>0</v>
      </c>
      <c r="AZ709" s="50"/>
      <c r="BA709" s="268"/>
      <c r="BB709" s="48"/>
      <c r="BC709" s="94"/>
      <c r="BD709" s="95"/>
      <c r="BE709" s="96"/>
      <c r="BF709" s="316" t="s">
        <v>249</v>
      </c>
      <c r="BG709" s="257">
        <f t="shared" ref="BG709:BR709" si="2442">IF(BG707=0,0,BG708/BG707)</f>
        <v>0</v>
      </c>
      <c r="BH709" s="343">
        <f t="shared" si="2442"/>
        <v>0</v>
      </c>
      <c r="BI709" s="343">
        <f t="shared" si="2442"/>
        <v>0</v>
      </c>
      <c r="BJ709" s="343">
        <f t="shared" si="2442"/>
        <v>0</v>
      </c>
      <c r="BK709" s="343">
        <f t="shared" si="2442"/>
        <v>0</v>
      </c>
      <c r="BL709" s="343">
        <f t="shared" si="2442"/>
        <v>0</v>
      </c>
      <c r="BM709" s="343">
        <f t="shared" si="2442"/>
        <v>0</v>
      </c>
      <c r="BN709" s="257">
        <f t="shared" si="2442"/>
        <v>0</v>
      </c>
      <c r="BO709" s="346">
        <f t="shared" si="2442"/>
        <v>0</v>
      </c>
      <c r="BP709" s="346">
        <f t="shared" si="2442"/>
        <v>0</v>
      </c>
      <c r="BQ709" s="346">
        <f t="shared" si="2442"/>
        <v>0</v>
      </c>
      <c r="BR709" s="346">
        <f t="shared" si="2442"/>
        <v>0</v>
      </c>
      <c r="BS709" s="50"/>
      <c r="BT709" s="94"/>
      <c r="BU709" s="95"/>
      <c r="BV709" s="96"/>
      <c r="BW709" s="316" t="s">
        <v>249</v>
      </c>
      <c r="BX709" s="257">
        <f t="shared" ref="BX709:CI709" si="2443">IF(BX707=0,0,BX708/BX707)</f>
        <v>0</v>
      </c>
      <c r="BY709" s="343">
        <f t="shared" si="2443"/>
        <v>0</v>
      </c>
      <c r="BZ709" s="343">
        <f t="shared" si="2443"/>
        <v>0</v>
      </c>
      <c r="CA709" s="343">
        <f t="shared" si="2443"/>
        <v>0</v>
      </c>
      <c r="CB709" s="343">
        <f t="shared" si="2443"/>
        <v>0</v>
      </c>
      <c r="CC709" s="343">
        <f t="shared" si="2443"/>
        <v>0</v>
      </c>
      <c r="CD709" s="343">
        <f t="shared" si="2443"/>
        <v>0</v>
      </c>
      <c r="CE709" s="257">
        <f t="shared" si="2443"/>
        <v>0</v>
      </c>
      <c r="CF709" s="346">
        <f t="shared" si="2443"/>
        <v>0</v>
      </c>
      <c r="CG709" s="346">
        <f t="shared" si="2443"/>
        <v>0</v>
      </c>
      <c r="CH709" s="346">
        <f t="shared" si="2443"/>
        <v>0</v>
      </c>
      <c r="CI709" s="346">
        <f t="shared" si="2443"/>
        <v>0</v>
      </c>
      <c r="CJ709" s="50"/>
      <c r="CK709" s="94"/>
      <c r="CL709" s="95"/>
      <c r="CM709" s="96"/>
      <c r="CN709" s="316" t="s">
        <v>249</v>
      </c>
      <c r="CO709" s="257">
        <f t="shared" ref="CO709:CZ709" si="2444">IF(CO707=0,0,CO708/CO707)</f>
        <v>0</v>
      </c>
      <c r="CP709" s="343">
        <f t="shared" si="2444"/>
        <v>0</v>
      </c>
      <c r="CQ709" s="343">
        <f t="shared" si="2444"/>
        <v>0</v>
      </c>
      <c r="CR709" s="343">
        <f t="shared" si="2444"/>
        <v>0</v>
      </c>
      <c r="CS709" s="343">
        <f t="shared" si="2444"/>
        <v>0</v>
      </c>
      <c r="CT709" s="343">
        <f t="shared" si="2444"/>
        <v>0</v>
      </c>
      <c r="CU709" s="343">
        <f t="shared" si="2444"/>
        <v>0</v>
      </c>
      <c r="CV709" s="257">
        <f t="shared" si="2444"/>
        <v>0</v>
      </c>
      <c r="CW709" s="346">
        <f t="shared" si="2444"/>
        <v>0</v>
      </c>
      <c r="CX709" s="346">
        <f t="shared" si="2444"/>
        <v>0</v>
      </c>
      <c r="CY709" s="346">
        <f t="shared" si="2444"/>
        <v>0</v>
      </c>
      <c r="CZ709" s="346">
        <f t="shared" si="2444"/>
        <v>0</v>
      </c>
      <c r="DA709" s="50"/>
      <c r="DB709" s="94"/>
      <c r="DC709" s="95"/>
      <c r="DD709" s="96"/>
      <c r="DE709" s="316" t="s">
        <v>249</v>
      </c>
      <c r="DF709" s="257">
        <f t="shared" ref="DF709" si="2445">IF(DF707=0,0,DF708/DF707)</f>
        <v>0</v>
      </c>
      <c r="DG709" s="50"/>
    </row>
    <row r="710" spans="1:111" s="14" customFormat="1" ht="15" customHeight="1">
      <c r="A710" s="50"/>
      <c r="B710" s="94"/>
      <c r="C710" s="95" t="s">
        <v>98</v>
      </c>
      <c r="D710" s="96"/>
      <c r="E710" s="316" t="s">
        <v>22</v>
      </c>
      <c r="F710" s="69"/>
      <c r="G710" s="77"/>
      <c r="H710" s="69"/>
      <c r="I710" s="77"/>
      <c r="J710" s="69"/>
      <c r="K710" s="77"/>
      <c r="L710" s="69"/>
      <c r="M710" s="77"/>
      <c r="N710" s="67"/>
      <c r="O710" s="75"/>
      <c r="P710" s="67"/>
      <c r="Q710" s="75"/>
      <c r="R710" s="50"/>
      <c r="S710" s="94"/>
      <c r="T710" s="95" t="s">
        <v>98</v>
      </c>
      <c r="U710" s="96"/>
      <c r="V710" s="316" t="s">
        <v>22</v>
      </c>
      <c r="W710" s="69"/>
      <c r="X710" s="77"/>
      <c r="Y710" s="69"/>
      <c r="Z710" s="77"/>
      <c r="AA710" s="69"/>
      <c r="AB710" s="77"/>
      <c r="AC710" s="69"/>
      <c r="AD710" s="77"/>
      <c r="AE710" s="67"/>
      <c r="AF710" s="75"/>
      <c r="AG710" s="67"/>
      <c r="AH710" s="75"/>
      <c r="AI710" s="50"/>
      <c r="AJ710" s="94"/>
      <c r="AK710" s="95" t="s">
        <v>98</v>
      </c>
      <c r="AL710" s="96"/>
      <c r="AM710" s="316" t="s">
        <v>22</v>
      </c>
      <c r="AN710" s="257"/>
      <c r="AO710" s="257"/>
      <c r="AP710" s="257"/>
      <c r="AQ710" s="257"/>
      <c r="AR710" s="257"/>
      <c r="AS710" s="257"/>
      <c r="AT710" s="257"/>
      <c r="AU710" s="257"/>
      <c r="AV710" s="258"/>
      <c r="AW710" s="258"/>
      <c r="AX710" s="258"/>
      <c r="AY710" s="258"/>
      <c r="AZ710" s="50"/>
      <c r="BA710" s="268"/>
      <c r="BB710" s="48"/>
      <c r="BC710" s="94"/>
      <c r="BD710" s="95" t="s">
        <v>98</v>
      </c>
      <c r="BE710" s="96"/>
      <c r="BF710" s="316" t="s">
        <v>22</v>
      </c>
      <c r="BG710" s="257">
        <f t="shared" ref="BG710:BG711" si="2446">F710</f>
        <v>0</v>
      </c>
      <c r="BH710" s="257">
        <f>G710+BG710</f>
        <v>0</v>
      </c>
      <c r="BI710" s="257">
        <f>H710+BH710</f>
        <v>0</v>
      </c>
      <c r="BJ710" s="257">
        <f>I710+BI710</f>
        <v>0</v>
      </c>
      <c r="BK710" s="257">
        <f>J710+BJ710</f>
        <v>0</v>
      </c>
      <c r="BL710" s="257">
        <f>K710+BK710</f>
        <v>0</v>
      </c>
      <c r="BM710" s="257">
        <f>L710+BL710</f>
        <v>0</v>
      </c>
      <c r="BN710" s="257">
        <f>M710+BM710</f>
        <v>0</v>
      </c>
      <c r="BO710" s="258">
        <f>N710+BN710</f>
        <v>0</v>
      </c>
      <c r="BP710" s="258">
        <f>O710+BO710</f>
        <v>0</v>
      </c>
      <c r="BQ710" s="258">
        <f>P710+BP710</f>
        <v>0</v>
      </c>
      <c r="BR710" s="258">
        <f>Q710+BQ710</f>
        <v>0</v>
      </c>
      <c r="BS710" s="50"/>
      <c r="BT710" s="94"/>
      <c r="BU710" s="95" t="s">
        <v>98</v>
      </c>
      <c r="BV710" s="96"/>
      <c r="BW710" s="316" t="s">
        <v>22</v>
      </c>
      <c r="BX710" s="257">
        <f t="shared" ref="BX710:BX711" si="2447">W710</f>
        <v>0</v>
      </c>
      <c r="BY710" s="257">
        <f>X710+BX710</f>
        <v>0</v>
      </c>
      <c r="BZ710" s="257">
        <f>Y710+BY710</f>
        <v>0</v>
      </c>
      <c r="CA710" s="257">
        <f>Z710+BZ710</f>
        <v>0</v>
      </c>
      <c r="CB710" s="257">
        <f>AA710+CA710</f>
        <v>0</v>
      </c>
      <c r="CC710" s="257">
        <f>AB710+CB710</f>
        <v>0</v>
      </c>
      <c r="CD710" s="257">
        <f>AC710+CC710</f>
        <v>0</v>
      </c>
      <c r="CE710" s="257">
        <f>AD710+CD710</f>
        <v>0</v>
      </c>
      <c r="CF710" s="258">
        <f>AE710+CE710</f>
        <v>0</v>
      </c>
      <c r="CG710" s="258">
        <f>AF710+CF710</f>
        <v>0</v>
      </c>
      <c r="CH710" s="258">
        <f>AG710+CG710</f>
        <v>0</v>
      </c>
      <c r="CI710" s="258">
        <f>AH710+CH710</f>
        <v>0</v>
      </c>
      <c r="CJ710" s="50"/>
      <c r="CK710" s="94"/>
      <c r="CL710" s="95" t="s">
        <v>98</v>
      </c>
      <c r="CM710" s="96"/>
      <c r="CN710" s="316" t="s">
        <v>22</v>
      </c>
      <c r="CO710" s="257">
        <f t="shared" ref="CO710:CO711" si="2448">AN710</f>
        <v>0</v>
      </c>
      <c r="CP710" s="257">
        <f>AO710+CO710</f>
        <v>0</v>
      </c>
      <c r="CQ710" s="257">
        <f>AP710+CP710</f>
        <v>0</v>
      </c>
      <c r="CR710" s="257">
        <f>AQ710+CQ710</f>
        <v>0</v>
      </c>
      <c r="CS710" s="257">
        <f>AR710+CR710</f>
        <v>0</v>
      </c>
      <c r="CT710" s="257">
        <f>AS710+CS710</f>
        <v>0</v>
      </c>
      <c r="CU710" s="257">
        <f>AT710+CT710</f>
        <v>0</v>
      </c>
      <c r="CV710" s="257">
        <f>AU710+CU710</f>
        <v>0</v>
      </c>
      <c r="CW710" s="258">
        <f>AV710+CV710</f>
        <v>0</v>
      </c>
      <c r="CX710" s="258">
        <f>AW710+CW710</f>
        <v>0</v>
      </c>
      <c r="CY710" s="258">
        <f>AX710+CX710</f>
        <v>0</v>
      </c>
      <c r="CZ710" s="258">
        <f>AY710+CY710</f>
        <v>0</v>
      </c>
      <c r="DA710" s="50"/>
      <c r="DB710" s="94"/>
      <c r="DC710" s="95" t="s">
        <v>98</v>
      </c>
      <c r="DD710" s="96"/>
      <c r="DE710" s="316" t="s">
        <v>22</v>
      </c>
      <c r="DF710" s="257"/>
      <c r="DG710" s="50"/>
    </row>
    <row r="711" spans="1:111" s="14" customFormat="1" ht="15" customHeight="1">
      <c r="A711" s="50"/>
      <c r="B711" s="94"/>
      <c r="C711" s="95"/>
      <c r="D711" s="96"/>
      <c r="E711" s="316" t="s">
        <v>140</v>
      </c>
      <c r="F711" s="69"/>
      <c r="G711" s="77"/>
      <c r="H711" s="69"/>
      <c r="I711" s="77"/>
      <c r="J711" s="69"/>
      <c r="K711" s="77"/>
      <c r="L711" s="69"/>
      <c r="M711" s="77"/>
      <c r="N711" s="67"/>
      <c r="O711" s="75"/>
      <c r="P711" s="67"/>
      <c r="Q711" s="75"/>
      <c r="R711" s="50"/>
      <c r="S711" s="94"/>
      <c r="T711" s="95"/>
      <c r="U711" s="96"/>
      <c r="V711" s="316" t="s">
        <v>140</v>
      </c>
      <c r="W711" s="69"/>
      <c r="X711" s="77"/>
      <c r="Y711" s="69"/>
      <c r="Z711" s="77"/>
      <c r="AA711" s="69"/>
      <c r="AB711" s="77"/>
      <c r="AC711" s="69"/>
      <c r="AD711" s="77"/>
      <c r="AE711" s="67"/>
      <c r="AF711" s="75"/>
      <c r="AG711" s="67"/>
      <c r="AH711" s="75"/>
      <c r="AI711" s="50"/>
      <c r="AJ711" s="94"/>
      <c r="AK711" s="95"/>
      <c r="AL711" s="96"/>
      <c r="AM711" s="316" t="s">
        <v>140</v>
      </c>
      <c r="AN711" s="257"/>
      <c r="AO711" s="257"/>
      <c r="AP711" s="257"/>
      <c r="AQ711" s="257"/>
      <c r="AR711" s="257"/>
      <c r="AS711" s="257"/>
      <c r="AT711" s="257"/>
      <c r="AU711" s="257"/>
      <c r="AV711" s="258"/>
      <c r="AW711" s="258"/>
      <c r="AX711" s="258"/>
      <c r="AY711" s="258"/>
      <c r="AZ711" s="50"/>
      <c r="BA711" s="268"/>
      <c r="BB711" s="48"/>
      <c r="BC711" s="94"/>
      <c r="BD711" s="95"/>
      <c r="BE711" s="96"/>
      <c r="BF711" s="316" t="s">
        <v>140</v>
      </c>
      <c r="BG711" s="257">
        <f t="shared" si="2446"/>
        <v>0</v>
      </c>
      <c r="BH711" s="257">
        <f>G711+BG711</f>
        <v>0</v>
      </c>
      <c r="BI711" s="257">
        <f>H711+BH711</f>
        <v>0</v>
      </c>
      <c r="BJ711" s="257">
        <f>I711+BI711</f>
        <v>0</v>
      </c>
      <c r="BK711" s="257">
        <f>J711+BJ711</f>
        <v>0</v>
      </c>
      <c r="BL711" s="257">
        <f>K711+BK711</f>
        <v>0</v>
      </c>
      <c r="BM711" s="257">
        <f>L711+BL711</f>
        <v>0</v>
      </c>
      <c r="BN711" s="257">
        <f>M711+BM711</f>
        <v>0</v>
      </c>
      <c r="BO711" s="258">
        <f>N711+BN711</f>
        <v>0</v>
      </c>
      <c r="BP711" s="258">
        <f>O711+BO711</f>
        <v>0</v>
      </c>
      <c r="BQ711" s="258">
        <f>P711+BP711</f>
        <v>0</v>
      </c>
      <c r="BR711" s="258">
        <f>Q711+BQ711</f>
        <v>0</v>
      </c>
      <c r="BS711" s="50"/>
      <c r="BT711" s="94"/>
      <c r="BU711" s="95"/>
      <c r="BV711" s="96"/>
      <c r="BW711" s="316" t="s">
        <v>140</v>
      </c>
      <c r="BX711" s="257">
        <f t="shared" si="2447"/>
        <v>0</v>
      </c>
      <c r="BY711" s="257">
        <f>X711+BX711</f>
        <v>0</v>
      </c>
      <c r="BZ711" s="257">
        <f>Y711+BY711</f>
        <v>0</v>
      </c>
      <c r="CA711" s="257">
        <f>Z711+BZ711</f>
        <v>0</v>
      </c>
      <c r="CB711" s="257">
        <f>AA711+CA711</f>
        <v>0</v>
      </c>
      <c r="CC711" s="257">
        <f>AB711+CB711</f>
        <v>0</v>
      </c>
      <c r="CD711" s="257">
        <f>AC711+CC711</f>
        <v>0</v>
      </c>
      <c r="CE711" s="257">
        <f>AD711+CD711</f>
        <v>0</v>
      </c>
      <c r="CF711" s="258">
        <f>AE711+CE711</f>
        <v>0</v>
      </c>
      <c r="CG711" s="258">
        <f>AF711+CF711</f>
        <v>0</v>
      </c>
      <c r="CH711" s="258">
        <f>AG711+CG711</f>
        <v>0</v>
      </c>
      <c r="CI711" s="258">
        <f>AH711+CH711</f>
        <v>0</v>
      </c>
      <c r="CJ711" s="50"/>
      <c r="CK711" s="94"/>
      <c r="CL711" s="95"/>
      <c r="CM711" s="96"/>
      <c r="CN711" s="316" t="s">
        <v>140</v>
      </c>
      <c r="CO711" s="257">
        <f t="shared" si="2448"/>
        <v>0</v>
      </c>
      <c r="CP711" s="257">
        <f>AO711+CO711</f>
        <v>0</v>
      </c>
      <c r="CQ711" s="257">
        <f>AP711+CP711</f>
        <v>0</v>
      </c>
      <c r="CR711" s="257">
        <f>AQ711+CQ711</f>
        <v>0</v>
      </c>
      <c r="CS711" s="257">
        <f>AR711+CR711</f>
        <v>0</v>
      </c>
      <c r="CT711" s="257">
        <f>AS711+CS711</f>
        <v>0</v>
      </c>
      <c r="CU711" s="257">
        <f>AT711+CT711</f>
        <v>0</v>
      </c>
      <c r="CV711" s="257">
        <f>AU711+CU711</f>
        <v>0</v>
      </c>
      <c r="CW711" s="258">
        <f>AV711+CV711</f>
        <v>0</v>
      </c>
      <c r="CX711" s="258">
        <f>AW711+CW711</f>
        <v>0</v>
      </c>
      <c r="CY711" s="258">
        <f>AX711+CX711</f>
        <v>0</v>
      </c>
      <c r="CZ711" s="258">
        <f>AY711+CY711</f>
        <v>0</v>
      </c>
      <c r="DA711" s="50"/>
      <c r="DB711" s="94"/>
      <c r="DC711" s="95"/>
      <c r="DD711" s="96"/>
      <c r="DE711" s="316" t="s">
        <v>140</v>
      </c>
      <c r="DF711" s="257"/>
      <c r="DG711" s="50"/>
    </row>
    <row r="712" spans="1:111" s="14" customFormat="1" ht="15" customHeight="1">
      <c r="A712" s="50"/>
      <c r="B712" s="94"/>
      <c r="C712" s="95"/>
      <c r="D712" s="96"/>
      <c r="E712" s="316" t="s">
        <v>249</v>
      </c>
      <c r="F712" s="69">
        <f t="shared" si="2430"/>
        <v>0</v>
      </c>
      <c r="G712" s="77">
        <f t="shared" si="2430"/>
        <v>0</v>
      </c>
      <c r="H712" s="69">
        <f t="shared" si="2430"/>
        <v>0</v>
      </c>
      <c r="I712" s="77">
        <f t="shared" si="2430"/>
        <v>0</v>
      </c>
      <c r="J712" s="69">
        <f t="shared" si="2430"/>
        <v>0</v>
      </c>
      <c r="K712" s="77">
        <f t="shared" si="2430"/>
        <v>0</v>
      </c>
      <c r="L712" s="69">
        <f t="shared" si="2430"/>
        <v>0</v>
      </c>
      <c r="M712" s="77">
        <f t="shared" si="2430"/>
        <v>0</v>
      </c>
      <c r="N712" s="67">
        <f t="shared" si="2430"/>
        <v>0</v>
      </c>
      <c r="O712" s="75">
        <f t="shared" si="2430"/>
        <v>0</v>
      </c>
      <c r="P712" s="67">
        <f t="shared" si="2430"/>
        <v>0</v>
      </c>
      <c r="Q712" s="75">
        <f t="shared" si="2430"/>
        <v>0</v>
      </c>
      <c r="R712" s="50"/>
      <c r="S712" s="94"/>
      <c r="T712" s="95"/>
      <c r="U712" s="96"/>
      <c r="V712" s="316" t="s">
        <v>249</v>
      </c>
      <c r="W712" s="69">
        <f t="shared" ref="W712:AH712" si="2449">IF(W710=0,0,W711/W710)</f>
        <v>0</v>
      </c>
      <c r="X712" s="77">
        <f t="shared" si="2449"/>
        <v>0</v>
      </c>
      <c r="Y712" s="69">
        <f t="shared" si="2449"/>
        <v>0</v>
      </c>
      <c r="Z712" s="77">
        <f t="shared" si="2449"/>
        <v>0</v>
      </c>
      <c r="AA712" s="69">
        <f t="shared" si="2449"/>
        <v>0</v>
      </c>
      <c r="AB712" s="77">
        <f t="shared" si="2449"/>
        <v>0</v>
      </c>
      <c r="AC712" s="69">
        <f t="shared" si="2449"/>
        <v>0</v>
      </c>
      <c r="AD712" s="77">
        <f t="shared" si="2449"/>
        <v>0</v>
      </c>
      <c r="AE712" s="67">
        <f t="shared" si="2449"/>
        <v>0</v>
      </c>
      <c r="AF712" s="75">
        <f t="shared" si="2449"/>
        <v>0</v>
      </c>
      <c r="AG712" s="67">
        <f t="shared" si="2449"/>
        <v>0</v>
      </c>
      <c r="AH712" s="75">
        <f t="shared" si="2449"/>
        <v>0</v>
      </c>
      <c r="AI712" s="50"/>
      <c r="AJ712" s="94"/>
      <c r="AK712" s="95"/>
      <c r="AL712" s="96"/>
      <c r="AM712" s="316" t="s">
        <v>249</v>
      </c>
      <c r="AN712" s="257">
        <f t="shared" ref="AN712:AY712" si="2450">IF(AN710=0,0,AN711/AN710)</f>
        <v>0</v>
      </c>
      <c r="AO712" s="257">
        <f t="shared" si="2450"/>
        <v>0</v>
      </c>
      <c r="AP712" s="257">
        <f t="shared" si="2450"/>
        <v>0</v>
      </c>
      <c r="AQ712" s="257">
        <f t="shared" si="2450"/>
        <v>0</v>
      </c>
      <c r="AR712" s="257">
        <f t="shared" si="2450"/>
        <v>0</v>
      </c>
      <c r="AS712" s="257">
        <f t="shared" si="2450"/>
        <v>0</v>
      </c>
      <c r="AT712" s="257">
        <f t="shared" si="2450"/>
        <v>0</v>
      </c>
      <c r="AU712" s="257">
        <f t="shared" si="2450"/>
        <v>0</v>
      </c>
      <c r="AV712" s="258">
        <f t="shared" si="2450"/>
        <v>0</v>
      </c>
      <c r="AW712" s="258">
        <f t="shared" si="2450"/>
        <v>0</v>
      </c>
      <c r="AX712" s="258">
        <f t="shared" si="2450"/>
        <v>0</v>
      </c>
      <c r="AY712" s="258">
        <f t="shared" si="2450"/>
        <v>0</v>
      </c>
      <c r="AZ712" s="50"/>
      <c r="BA712" s="268"/>
      <c r="BB712" s="48"/>
      <c r="BC712" s="94"/>
      <c r="BD712" s="95"/>
      <c r="BE712" s="96"/>
      <c r="BF712" s="316" t="s">
        <v>249</v>
      </c>
      <c r="BG712" s="257">
        <f t="shared" ref="BG712:BR712" si="2451">IF(BG710=0,0,BG711/BG710)</f>
        <v>0</v>
      </c>
      <c r="BH712" s="257">
        <f t="shared" si="2451"/>
        <v>0</v>
      </c>
      <c r="BI712" s="257">
        <f t="shared" si="2451"/>
        <v>0</v>
      </c>
      <c r="BJ712" s="257">
        <f t="shared" si="2451"/>
        <v>0</v>
      </c>
      <c r="BK712" s="257">
        <f t="shared" si="2451"/>
        <v>0</v>
      </c>
      <c r="BL712" s="257">
        <f t="shared" si="2451"/>
        <v>0</v>
      </c>
      <c r="BM712" s="257">
        <f t="shared" si="2451"/>
        <v>0</v>
      </c>
      <c r="BN712" s="257">
        <f t="shared" si="2451"/>
        <v>0</v>
      </c>
      <c r="BO712" s="258">
        <f t="shared" si="2451"/>
        <v>0</v>
      </c>
      <c r="BP712" s="258">
        <f t="shared" si="2451"/>
        <v>0</v>
      </c>
      <c r="BQ712" s="258">
        <f t="shared" si="2451"/>
        <v>0</v>
      </c>
      <c r="BR712" s="258">
        <f t="shared" si="2451"/>
        <v>0</v>
      </c>
      <c r="BS712" s="50"/>
      <c r="BT712" s="94"/>
      <c r="BU712" s="95"/>
      <c r="BV712" s="96"/>
      <c r="BW712" s="316" t="s">
        <v>249</v>
      </c>
      <c r="BX712" s="257">
        <f t="shared" ref="BX712:CI712" si="2452">IF(BX710=0,0,BX711/BX710)</f>
        <v>0</v>
      </c>
      <c r="BY712" s="257">
        <f t="shared" si="2452"/>
        <v>0</v>
      </c>
      <c r="BZ712" s="257">
        <f t="shared" si="2452"/>
        <v>0</v>
      </c>
      <c r="CA712" s="257">
        <f t="shared" si="2452"/>
        <v>0</v>
      </c>
      <c r="CB712" s="257">
        <f t="shared" si="2452"/>
        <v>0</v>
      </c>
      <c r="CC712" s="257">
        <f t="shared" si="2452"/>
        <v>0</v>
      </c>
      <c r="CD712" s="257">
        <f t="shared" si="2452"/>
        <v>0</v>
      </c>
      <c r="CE712" s="257">
        <f t="shared" si="2452"/>
        <v>0</v>
      </c>
      <c r="CF712" s="258">
        <f t="shared" si="2452"/>
        <v>0</v>
      </c>
      <c r="CG712" s="258">
        <f t="shared" si="2452"/>
        <v>0</v>
      </c>
      <c r="CH712" s="258">
        <f t="shared" si="2452"/>
        <v>0</v>
      </c>
      <c r="CI712" s="258">
        <f t="shared" si="2452"/>
        <v>0</v>
      </c>
      <c r="CJ712" s="50"/>
      <c r="CK712" s="94"/>
      <c r="CL712" s="95"/>
      <c r="CM712" s="96"/>
      <c r="CN712" s="316" t="s">
        <v>249</v>
      </c>
      <c r="CO712" s="257">
        <f t="shared" ref="CO712:CZ712" si="2453">IF(CO710=0,0,CO711/CO710)</f>
        <v>0</v>
      </c>
      <c r="CP712" s="257">
        <f t="shared" si="2453"/>
        <v>0</v>
      </c>
      <c r="CQ712" s="257">
        <f t="shared" si="2453"/>
        <v>0</v>
      </c>
      <c r="CR712" s="257">
        <f t="shared" si="2453"/>
        <v>0</v>
      </c>
      <c r="CS712" s="257">
        <f t="shared" si="2453"/>
        <v>0</v>
      </c>
      <c r="CT712" s="257">
        <f t="shared" si="2453"/>
        <v>0</v>
      </c>
      <c r="CU712" s="257">
        <f t="shared" si="2453"/>
        <v>0</v>
      </c>
      <c r="CV712" s="257">
        <f t="shared" si="2453"/>
        <v>0</v>
      </c>
      <c r="CW712" s="258">
        <f t="shared" si="2453"/>
        <v>0</v>
      </c>
      <c r="CX712" s="258">
        <f t="shared" si="2453"/>
        <v>0</v>
      </c>
      <c r="CY712" s="258">
        <f t="shared" si="2453"/>
        <v>0</v>
      </c>
      <c r="CZ712" s="258">
        <f t="shared" si="2453"/>
        <v>0</v>
      </c>
      <c r="DA712" s="50"/>
      <c r="DB712" s="94"/>
      <c r="DC712" s="95"/>
      <c r="DD712" s="96"/>
      <c r="DE712" s="316" t="s">
        <v>249</v>
      </c>
      <c r="DF712" s="257">
        <f t="shared" ref="DF712" si="2454">IF(DF710=0,0,DF711/DF710)</f>
        <v>0</v>
      </c>
      <c r="DG712" s="50"/>
    </row>
    <row r="713" spans="1:111" s="14" customFormat="1" ht="15" customHeight="1">
      <c r="A713" s="50"/>
      <c r="B713" s="94"/>
      <c r="C713" s="95" t="s">
        <v>99</v>
      </c>
      <c r="D713" s="96"/>
      <c r="E713" s="316" t="s">
        <v>22</v>
      </c>
      <c r="F713" s="69"/>
      <c r="G713" s="86"/>
      <c r="H713" s="81"/>
      <c r="I713" s="86"/>
      <c r="J713" s="81"/>
      <c r="K713" s="86"/>
      <c r="L713" s="81"/>
      <c r="M713" s="77"/>
      <c r="N713" s="66"/>
      <c r="O713" s="74"/>
      <c r="P713" s="66"/>
      <c r="Q713" s="74"/>
      <c r="R713" s="50"/>
      <c r="S713" s="94"/>
      <c r="T713" s="95" t="s">
        <v>99</v>
      </c>
      <c r="U713" s="96"/>
      <c r="V713" s="316" t="s">
        <v>22</v>
      </c>
      <c r="W713" s="69"/>
      <c r="X713" s="86"/>
      <c r="Y713" s="81"/>
      <c r="Z713" s="86"/>
      <c r="AA713" s="81"/>
      <c r="AB713" s="86"/>
      <c r="AC713" s="81"/>
      <c r="AD713" s="77"/>
      <c r="AE713" s="66"/>
      <c r="AF713" s="74"/>
      <c r="AG713" s="66"/>
      <c r="AH713" s="74"/>
      <c r="AI713" s="50"/>
      <c r="AJ713" s="94"/>
      <c r="AK713" s="95" t="s">
        <v>99</v>
      </c>
      <c r="AL713" s="96"/>
      <c r="AM713" s="316" t="s">
        <v>22</v>
      </c>
      <c r="AN713" s="257"/>
      <c r="AO713" s="343"/>
      <c r="AP713" s="343"/>
      <c r="AQ713" s="343"/>
      <c r="AR713" s="343"/>
      <c r="AS713" s="343"/>
      <c r="AT713" s="343"/>
      <c r="AU713" s="257"/>
      <c r="AV713" s="346"/>
      <c r="AW713" s="346"/>
      <c r="AX713" s="346"/>
      <c r="AY713" s="346"/>
      <c r="AZ713" s="50"/>
      <c r="BA713" s="268"/>
      <c r="BB713" s="48"/>
      <c r="BC713" s="94"/>
      <c r="BD713" s="95" t="s">
        <v>99</v>
      </c>
      <c r="BE713" s="96"/>
      <c r="BF713" s="316" t="s">
        <v>22</v>
      </c>
      <c r="BG713" s="257">
        <f t="shared" ref="BG713:BG714" si="2455">F713</f>
        <v>0</v>
      </c>
      <c r="BH713" s="343">
        <f>G713+BG713</f>
        <v>0</v>
      </c>
      <c r="BI713" s="343">
        <f>H713+BH713</f>
        <v>0</v>
      </c>
      <c r="BJ713" s="343">
        <f>I713+BI713</f>
        <v>0</v>
      </c>
      <c r="BK713" s="343">
        <f>J713+BJ713</f>
        <v>0</v>
      </c>
      <c r="BL713" s="343">
        <f>K713+BK713</f>
        <v>0</v>
      </c>
      <c r="BM713" s="343">
        <f>L713+BL713</f>
        <v>0</v>
      </c>
      <c r="BN713" s="257">
        <f>M713+BM713</f>
        <v>0</v>
      </c>
      <c r="BO713" s="346">
        <f>N713+BN713</f>
        <v>0</v>
      </c>
      <c r="BP713" s="346">
        <f>O713+BO713</f>
        <v>0</v>
      </c>
      <c r="BQ713" s="346">
        <f>P713+BP713</f>
        <v>0</v>
      </c>
      <c r="BR713" s="346">
        <f>Q713+BQ713</f>
        <v>0</v>
      </c>
      <c r="BS713" s="50"/>
      <c r="BT713" s="94"/>
      <c r="BU713" s="95" t="s">
        <v>99</v>
      </c>
      <c r="BV713" s="96"/>
      <c r="BW713" s="316" t="s">
        <v>22</v>
      </c>
      <c r="BX713" s="257">
        <f t="shared" ref="BX713:BX714" si="2456">W713</f>
        <v>0</v>
      </c>
      <c r="BY713" s="343">
        <f>X713+BX713</f>
        <v>0</v>
      </c>
      <c r="BZ713" s="343">
        <f>Y713+BY713</f>
        <v>0</v>
      </c>
      <c r="CA713" s="343">
        <f>Z713+BZ713</f>
        <v>0</v>
      </c>
      <c r="CB713" s="343">
        <f>AA713+CA713</f>
        <v>0</v>
      </c>
      <c r="CC713" s="343">
        <f>AB713+CB713</f>
        <v>0</v>
      </c>
      <c r="CD713" s="343">
        <f>AC713+CC713</f>
        <v>0</v>
      </c>
      <c r="CE713" s="257">
        <f>AD713+CD713</f>
        <v>0</v>
      </c>
      <c r="CF713" s="346">
        <f>AE713+CE713</f>
        <v>0</v>
      </c>
      <c r="CG713" s="346">
        <f>AF713+CF713</f>
        <v>0</v>
      </c>
      <c r="CH713" s="346">
        <f>AG713+CG713</f>
        <v>0</v>
      </c>
      <c r="CI713" s="346">
        <f>AH713+CH713</f>
        <v>0</v>
      </c>
      <c r="CJ713" s="50"/>
      <c r="CK713" s="94"/>
      <c r="CL713" s="95" t="s">
        <v>99</v>
      </c>
      <c r="CM713" s="96"/>
      <c r="CN713" s="316" t="s">
        <v>22</v>
      </c>
      <c r="CO713" s="257">
        <f t="shared" ref="CO713:CO714" si="2457">AN713</f>
        <v>0</v>
      </c>
      <c r="CP713" s="343">
        <f>AO713+CO713</f>
        <v>0</v>
      </c>
      <c r="CQ713" s="343">
        <f>AP713+CP713</f>
        <v>0</v>
      </c>
      <c r="CR713" s="343">
        <f>AQ713+CQ713</f>
        <v>0</v>
      </c>
      <c r="CS713" s="343">
        <f>AR713+CR713</f>
        <v>0</v>
      </c>
      <c r="CT713" s="343">
        <f>AS713+CS713</f>
        <v>0</v>
      </c>
      <c r="CU713" s="343">
        <f>AT713+CT713</f>
        <v>0</v>
      </c>
      <c r="CV713" s="257">
        <f>AU713+CU713</f>
        <v>0</v>
      </c>
      <c r="CW713" s="346">
        <f>AV713+CV713</f>
        <v>0</v>
      </c>
      <c r="CX713" s="346">
        <f>AW713+CW713</f>
        <v>0</v>
      </c>
      <c r="CY713" s="346">
        <f>AX713+CX713</f>
        <v>0</v>
      </c>
      <c r="CZ713" s="346">
        <f>AY713+CY713</f>
        <v>0</v>
      </c>
      <c r="DA713" s="50"/>
      <c r="DB713" s="94"/>
      <c r="DC713" s="95" t="s">
        <v>99</v>
      </c>
      <c r="DD713" s="96"/>
      <c r="DE713" s="316" t="s">
        <v>22</v>
      </c>
      <c r="DF713" s="257"/>
      <c r="DG713" s="50"/>
    </row>
    <row r="714" spans="1:111" s="14" customFormat="1" ht="15" customHeight="1">
      <c r="A714" s="50"/>
      <c r="B714" s="94"/>
      <c r="C714" s="95"/>
      <c r="D714" s="96"/>
      <c r="E714" s="316" t="s">
        <v>140</v>
      </c>
      <c r="F714" s="69"/>
      <c r="G714" s="86"/>
      <c r="H714" s="81"/>
      <c r="I714" s="86"/>
      <c r="J714" s="81"/>
      <c r="K714" s="86"/>
      <c r="L714" s="81"/>
      <c r="M714" s="77"/>
      <c r="N714" s="66"/>
      <c r="O714" s="74"/>
      <c r="P714" s="66"/>
      <c r="Q714" s="74"/>
      <c r="R714" s="50"/>
      <c r="S714" s="94"/>
      <c r="T714" s="95"/>
      <c r="U714" s="96"/>
      <c r="V714" s="316" t="s">
        <v>140</v>
      </c>
      <c r="W714" s="69"/>
      <c r="X714" s="86"/>
      <c r="Y714" s="81"/>
      <c r="Z714" s="86"/>
      <c r="AA714" s="81"/>
      <c r="AB714" s="86"/>
      <c r="AC714" s="81"/>
      <c r="AD714" s="77"/>
      <c r="AE714" s="66"/>
      <c r="AF714" s="74"/>
      <c r="AG714" s="66"/>
      <c r="AH714" s="74"/>
      <c r="AI714" s="50"/>
      <c r="AJ714" s="94"/>
      <c r="AK714" s="95"/>
      <c r="AL714" s="96"/>
      <c r="AM714" s="316" t="s">
        <v>140</v>
      </c>
      <c r="AN714" s="257"/>
      <c r="AO714" s="343"/>
      <c r="AP714" s="343"/>
      <c r="AQ714" s="343"/>
      <c r="AR714" s="343"/>
      <c r="AS714" s="343"/>
      <c r="AT714" s="343"/>
      <c r="AU714" s="257"/>
      <c r="AV714" s="346"/>
      <c r="AW714" s="346"/>
      <c r="AX714" s="346"/>
      <c r="AY714" s="346"/>
      <c r="AZ714" s="50"/>
      <c r="BA714" s="268"/>
      <c r="BB714" s="48"/>
      <c r="BC714" s="94"/>
      <c r="BD714" s="95"/>
      <c r="BE714" s="96"/>
      <c r="BF714" s="316" t="s">
        <v>140</v>
      </c>
      <c r="BG714" s="257">
        <f t="shared" si="2455"/>
        <v>0</v>
      </c>
      <c r="BH714" s="343">
        <f>G714+BG714</f>
        <v>0</v>
      </c>
      <c r="BI714" s="343">
        <f>H714+BH714</f>
        <v>0</v>
      </c>
      <c r="BJ714" s="343">
        <f>I714+BI714</f>
        <v>0</v>
      </c>
      <c r="BK714" s="343">
        <f>J714+BJ714</f>
        <v>0</v>
      </c>
      <c r="BL714" s="343">
        <f>K714+BK714</f>
        <v>0</v>
      </c>
      <c r="BM714" s="343">
        <f>L714+BL714</f>
        <v>0</v>
      </c>
      <c r="BN714" s="257">
        <f>M714+BM714</f>
        <v>0</v>
      </c>
      <c r="BO714" s="346">
        <f>N714+BN714</f>
        <v>0</v>
      </c>
      <c r="BP714" s="346">
        <f>O714+BO714</f>
        <v>0</v>
      </c>
      <c r="BQ714" s="346">
        <f>P714+BP714</f>
        <v>0</v>
      </c>
      <c r="BR714" s="346">
        <f>Q714+BQ714</f>
        <v>0</v>
      </c>
      <c r="BS714" s="50"/>
      <c r="BT714" s="94"/>
      <c r="BU714" s="95"/>
      <c r="BV714" s="96"/>
      <c r="BW714" s="316" t="s">
        <v>140</v>
      </c>
      <c r="BX714" s="257">
        <f t="shared" si="2456"/>
        <v>0</v>
      </c>
      <c r="BY714" s="343">
        <f>X714+BX714</f>
        <v>0</v>
      </c>
      <c r="BZ714" s="343">
        <f>Y714+BY714</f>
        <v>0</v>
      </c>
      <c r="CA714" s="343">
        <f>Z714+BZ714</f>
        <v>0</v>
      </c>
      <c r="CB714" s="343">
        <f>AA714+CA714</f>
        <v>0</v>
      </c>
      <c r="CC714" s="343">
        <f>AB714+CB714</f>
        <v>0</v>
      </c>
      <c r="CD714" s="343">
        <f>AC714+CC714</f>
        <v>0</v>
      </c>
      <c r="CE714" s="257">
        <f>AD714+CD714</f>
        <v>0</v>
      </c>
      <c r="CF714" s="346">
        <f>AE714+CE714</f>
        <v>0</v>
      </c>
      <c r="CG714" s="346">
        <f>AF714+CF714</f>
        <v>0</v>
      </c>
      <c r="CH714" s="346">
        <f>AG714+CG714</f>
        <v>0</v>
      </c>
      <c r="CI714" s="346">
        <f>AH714+CH714</f>
        <v>0</v>
      </c>
      <c r="CJ714" s="50"/>
      <c r="CK714" s="94"/>
      <c r="CL714" s="95"/>
      <c r="CM714" s="96"/>
      <c r="CN714" s="316" t="s">
        <v>140</v>
      </c>
      <c r="CO714" s="257">
        <f t="shared" si="2457"/>
        <v>0</v>
      </c>
      <c r="CP714" s="343">
        <f>AO714+CO714</f>
        <v>0</v>
      </c>
      <c r="CQ714" s="343">
        <f>AP714+CP714</f>
        <v>0</v>
      </c>
      <c r="CR714" s="343">
        <f>AQ714+CQ714</f>
        <v>0</v>
      </c>
      <c r="CS714" s="343">
        <f>AR714+CR714</f>
        <v>0</v>
      </c>
      <c r="CT714" s="343">
        <f>AS714+CS714</f>
        <v>0</v>
      </c>
      <c r="CU714" s="343">
        <f>AT714+CT714</f>
        <v>0</v>
      </c>
      <c r="CV714" s="257">
        <f>AU714+CU714</f>
        <v>0</v>
      </c>
      <c r="CW714" s="346">
        <f>AV714+CV714</f>
        <v>0</v>
      </c>
      <c r="CX714" s="346">
        <f>AW714+CW714</f>
        <v>0</v>
      </c>
      <c r="CY714" s="346">
        <f>AX714+CX714</f>
        <v>0</v>
      </c>
      <c r="CZ714" s="346">
        <f>AY714+CY714</f>
        <v>0</v>
      </c>
      <c r="DA714" s="50"/>
      <c r="DB714" s="94"/>
      <c r="DC714" s="95"/>
      <c r="DD714" s="96"/>
      <c r="DE714" s="316" t="s">
        <v>140</v>
      </c>
      <c r="DF714" s="257"/>
      <c r="DG714" s="50"/>
    </row>
    <row r="715" spans="1:111" s="14" customFormat="1" ht="15" customHeight="1">
      <c r="A715" s="50"/>
      <c r="B715" s="94"/>
      <c r="C715" s="95"/>
      <c r="D715" s="96"/>
      <c r="E715" s="316" t="s">
        <v>249</v>
      </c>
      <c r="F715" s="69">
        <f t="shared" si="2430"/>
        <v>0</v>
      </c>
      <c r="G715" s="86">
        <f t="shared" si="2430"/>
        <v>0</v>
      </c>
      <c r="H715" s="81">
        <f t="shared" si="2430"/>
        <v>0</v>
      </c>
      <c r="I715" s="86">
        <f t="shared" si="2430"/>
        <v>0</v>
      </c>
      <c r="J715" s="81">
        <f t="shared" si="2430"/>
        <v>0</v>
      </c>
      <c r="K715" s="86">
        <f t="shared" si="2430"/>
        <v>0</v>
      </c>
      <c r="L715" s="81">
        <f t="shared" si="2430"/>
        <v>0</v>
      </c>
      <c r="M715" s="77">
        <f t="shared" si="2430"/>
        <v>0</v>
      </c>
      <c r="N715" s="66">
        <f t="shared" si="2430"/>
        <v>0</v>
      </c>
      <c r="O715" s="74">
        <f t="shared" si="2430"/>
        <v>0</v>
      </c>
      <c r="P715" s="66">
        <f t="shared" si="2430"/>
        <v>0</v>
      </c>
      <c r="Q715" s="74">
        <f t="shared" si="2430"/>
        <v>0</v>
      </c>
      <c r="R715" s="50"/>
      <c r="S715" s="94"/>
      <c r="T715" s="95"/>
      <c r="U715" s="96"/>
      <c r="V715" s="316" t="s">
        <v>249</v>
      </c>
      <c r="W715" s="69">
        <f t="shared" ref="W715:AH715" si="2458">IF(W713=0,0,W714/W713)</f>
        <v>0</v>
      </c>
      <c r="X715" s="86">
        <f t="shared" si="2458"/>
        <v>0</v>
      </c>
      <c r="Y715" s="81">
        <f t="shared" si="2458"/>
        <v>0</v>
      </c>
      <c r="Z715" s="86">
        <f t="shared" si="2458"/>
        <v>0</v>
      </c>
      <c r="AA715" s="81">
        <f t="shared" si="2458"/>
        <v>0</v>
      </c>
      <c r="AB715" s="86">
        <f t="shared" si="2458"/>
        <v>0</v>
      </c>
      <c r="AC715" s="81">
        <f t="shared" si="2458"/>
        <v>0</v>
      </c>
      <c r="AD715" s="77">
        <f t="shared" si="2458"/>
        <v>0</v>
      </c>
      <c r="AE715" s="66">
        <f t="shared" si="2458"/>
        <v>0</v>
      </c>
      <c r="AF715" s="74">
        <f t="shared" si="2458"/>
        <v>0</v>
      </c>
      <c r="AG715" s="66">
        <f t="shared" si="2458"/>
        <v>0</v>
      </c>
      <c r="AH715" s="74">
        <f t="shared" si="2458"/>
        <v>0</v>
      </c>
      <c r="AI715" s="50"/>
      <c r="AJ715" s="94"/>
      <c r="AK715" s="95"/>
      <c r="AL715" s="96"/>
      <c r="AM715" s="316" t="s">
        <v>249</v>
      </c>
      <c r="AN715" s="257">
        <f t="shared" ref="AN715:AY715" si="2459">IF(AN713=0,0,AN714/AN713)</f>
        <v>0</v>
      </c>
      <c r="AO715" s="343">
        <f t="shared" si="2459"/>
        <v>0</v>
      </c>
      <c r="AP715" s="343">
        <f t="shared" si="2459"/>
        <v>0</v>
      </c>
      <c r="AQ715" s="343">
        <f t="shared" si="2459"/>
        <v>0</v>
      </c>
      <c r="AR715" s="343">
        <f t="shared" si="2459"/>
        <v>0</v>
      </c>
      <c r="AS715" s="343">
        <f t="shared" si="2459"/>
        <v>0</v>
      </c>
      <c r="AT715" s="343">
        <f t="shared" si="2459"/>
        <v>0</v>
      </c>
      <c r="AU715" s="257">
        <f t="shared" si="2459"/>
        <v>0</v>
      </c>
      <c r="AV715" s="346">
        <f t="shared" si="2459"/>
        <v>0</v>
      </c>
      <c r="AW715" s="346">
        <f t="shared" si="2459"/>
        <v>0</v>
      </c>
      <c r="AX715" s="346">
        <f t="shared" si="2459"/>
        <v>0</v>
      </c>
      <c r="AY715" s="346">
        <f t="shared" si="2459"/>
        <v>0</v>
      </c>
      <c r="AZ715" s="50"/>
      <c r="BA715" s="268"/>
      <c r="BB715" s="48"/>
      <c r="BC715" s="94"/>
      <c r="BD715" s="95"/>
      <c r="BE715" s="96"/>
      <c r="BF715" s="316" t="s">
        <v>249</v>
      </c>
      <c r="BG715" s="257">
        <f t="shared" ref="BG715:BR715" si="2460">IF(BG713=0,0,BG714/BG713)</f>
        <v>0</v>
      </c>
      <c r="BH715" s="343">
        <f t="shared" si="2460"/>
        <v>0</v>
      </c>
      <c r="BI715" s="343">
        <f t="shared" si="2460"/>
        <v>0</v>
      </c>
      <c r="BJ715" s="343">
        <f t="shared" si="2460"/>
        <v>0</v>
      </c>
      <c r="BK715" s="343">
        <f t="shared" si="2460"/>
        <v>0</v>
      </c>
      <c r="BL715" s="343">
        <f t="shared" si="2460"/>
        <v>0</v>
      </c>
      <c r="BM715" s="343">
        <f t="shared" si="2460"/>
        <v>0</v>
      </c>
      <c r="BN715" s="257">
        <f t="shared" si="2460"/>
        <v>0</v>
      </c>
      <c r="BO715" s="346">
        <f t="shared" si="2460"/>
        <v>0</v>
      </c>
      <c r="BP715" s="346">
        <f t="shared" si="2460"/>
        <v>0</v>
      </c>
      <c r="BQ715" s="346">
        <f t="shared" si="2460"/>
        <v>0</v>
      </c>
      <c r="BR715" s="346">
        <f t="shared" si="2460"/>
        <v>0</v>
      </c>
      <c r="BS715" s="50"/>
      <c r="BT715" s="94"/>
      <c r="BU715" s="95"/>
      <c r="BV715" s="96"/>
      <c r="BW715" s="316" t="s">
        <v>249</v>
      </c>
      <c r="BX715" s="257">
        <f t="shared" ref="BX715:CI715" si="2461">IF(BX713=0,0,BX714/BX713)</f>
        <v>0</v>
      </c>
      <c r="BY715" s="343">
        <f t="shared" si="2461"/>
        <v>0</v>
      </c>
      <c r="BZ715" s="343">
        <f t="shared" si="2461"/>
        <v>0</v>
      </c>
      <c r="CA715" s="343">
        <f t="shared" si="2461"/>
        <v>0</v>
      </c>
      <c r="CB715" s="343">
        <f t="shared" si="2461"/>
        <v>0</v>
      </c>
      <c r="CC715" s="343">
        <f t="shared" si="2461"/>
        <v>0</v>
      </c>
      <c r="CD715" s="343">
        <f t="shared" si="2461"/>
        <v>0</v>
      </c>
      <c r="CE715" s="257">
        <f t="shared" si="2461"/>
        <v>0</v>
      </c>
      <c r="CF715" s="346">
        <f t="shared" si="2461"/>
        <v>0</v>
      </c>
      <c r="CG715" s="346">
        <f t="shared" si="2461"/>
        <v>0</v>
      </c>
      <c r="CH715" s="346">
        <f t="shared" si="2461"/>
        <v>0</v>
      </c>
      <c r="CI715" s="346">
        <f t="shared" si="2461"/>
        <v>0</v>
      </c>
      <c r="CJ715" s="50"/>
      <c r="CK715" s="94"/>
      <c r="CL715" s="95"/>
      <c r="CM715" s="96"/>
      <c r="CN715" s="316" t="s">
        <v>249</v>
      </c>
      <c r="CO715" s="257">
        <f t="shared" ref="CO715:CZ715" si="2462">IF(CO713=0,0,CO714/CO713)</f>
        <v>0</v>
      </c>
      <c r="CP715" s="343">
        <f t="shared" si="2462"/>
        <v>0</v>
      </c>
      <c r="CQ715" s="343">
        <f t="shared" si="2462"/>
        <v>0</v>
      </c>
      <c r="CR715" s="343">
        <f t="shared" si="2462"/>
        <v>0</v>
      </c>
      <c r="CS715" s="343">
        <f t="shared" si="2462"/>
        <v>0</v>
      </c>
      <c r="CT715" s="343">
        <f t="shared" si="2462"/>
        <v>0</v>
      </c>
      <c r="CU715" s="343">
        <f t="shared" si="2462"/>
        <v>0</v>
      </c>
      <c r="CV715" s="257">
        <f t="shared" si="2462"/>
        <v>0</v>
      </c>
      <c r="CW715" s="346">
        <f t="shared" si="2462"/>
        <v>0</v>
      </c>
      <c r="CX715" s="346">
        <f t="shared" si="2462"/>
        <v>0</v>
      </c>
      <c r="CY715" s="346">
        <f t="shared" si="2462"/>
        <v>0</v>
      </c>
      <c r="CZ715" s="346">
        <f t="shared" si="2462"/>
        <v>0</v>
      </c>
      <c r="DA715" s="50"/>
      <c r="DB715" s="94"/>
      <c r="DC715" s="95"/>
      <c r="DD715" s="96"/>
      <c r="DE715" s="316" t="s">
        <v>249</v>
      </c>
      <c r="DF715" s="257">
        <f t="shared" ref="DF715" si="2463">IF(DF713=0,0,DF714/DF713)</f>
        <v>0</v>
      </c>
      <c r="DG715" s="50"/>
    </row>
    <row r="716" spans="1:111" s="14" customFormat="1" ht="15" customHeight="1">
      <c r="A716" s="50"/>
      <c r="B716" s="94"/>
      <c r="C716" s="95" t="s">
        <v>100</v>
      </c>
      <c r="D716" s="96"/>
      <c r="E716" s="316" t="s">
        <v>22</v>
      </c>
      <c r="F716" s="69"/>
      <c r="G716" s="77"/>
      <c r="H716" s="69"/>
      <c r="I716" s="77"/>
      <c r="J716" s="69"/>
      <c r="K716" s="77"/>
      <c r="L716" s="69"/>
      <c r="M716" s="77"/>
      <c r="N716" s="67"/>
      <c r="O716" s="75"/>
      <c r="P716" s="67"/>
      <c r="Q716" s="75"/>
      <c r="R716" s="50"/>
      <c r="S716" s="94"/>
      <c r="T716" s="95" t="s">
        <v>100</v>
      </c>
      <c r="U716" s="96"/>
      <c r="V716" s="316" t="s">
        <v>22</v>
      </c>
      <c r="W716" s="69"/>
      <c r="X716" s="77"/>
      <c r="Y716" s="69"/>
      <c r="Z716" s="77"/>
      <c r="AA716" s="69"/>
      <c r="AB716" s="77"/>
      <c r="AC716" s="69"/>
      <c r="AD716" s="77"/>
      <c r="AE716" s="67"/>
      <c r="AF716" s="75"/>
      <c r="AG716" s="67"/>
      <c r="AH716" s="75"/>
      <c r="AI716" s="50"/>
      <c r="AJ716" s="94"/>
      <c r="AK716" s="95" t="s">
        <v>100</v>
      </c>
      <c r="AL716" s="96"/>
      <c r="AM716" s="316" t="s">
        <v>22</v>
      </c>
      <c r="AN716" s="257"/>
      <c r="AO716" s="257"/>
      <c r="AP716" s="257"/>
      <c r="AQ716" s="257"/>
      <c r="AR716" s="257"/>
      <c r="AS716" s="257"/>
      <c r="AT716" s="257"/>
      <c r="AU716" s="257"/>
      <c r="AV716" s="258"/>
      <c r="AW716" s="258"/>
      <c r="AX716" s="258"/>
      <c r="AY716" s="258"/>
      <c r="AZ716" s="50"/>
      <c r="BA716" s="268"/>
      <c r="BB716" s="48"/>
      <c r="BC716" s="94"/>
      <c r="BD716" s="95" t="s">
        <v>100</v>
      </c>
      <c r="BE716" s="96"/>
      <c r="BF716" s="316" t="s">
        <v>22</v>
      </c>
      <c r="BG716" s="257">
        <f t="shared" ref="BG716:BG717" si="2464">F716</f>
        <v>0</v>
      </c>
      <c r="BH716" s="257">
        <f>G716+BG716</f>
        <v>0</v>
      </c>
      <c r="BI716" s="257">
        <f>H716+BH716</f>
        <v>0</v>
      </c>
      <c r="BJ716" s="257">
        <f>I716+BI716</f>
        <v>0</v>
      </c>
      <c r="BK716" s="257">
        <f>J716+BJ716</f>
        <v>0</v>
      </c>
      <c r="BL716" s="257">
        <f>K716+BK716</f>
        <v>0</v>
      </c>
      <c r="BM716" s="257">
        <f>L716+BL716</f>
        <v>0</v>
      </c>
      <c r="BN716" s="257">
        <f>M716+BM716</f>
        <v>0</v>
      </c>
      <c r="BO716" s="258">
        <f>N716+BN716</f>
        <v>0</v>
      </c>
      <c r="BP716" s="258">
        <f>O716+BO716</f>
        <v>0</v>
      </c>
      <c r="BQ716" s="258">
        <f>P716+BP716</f>
        <v>0</v>
      </c>
      <c r="BR716" s="258">
        <f>Q716+BQ716</f>
        <v>0</v>
      </c>
      <c r="BS716" s="50"/>
      <c r="BT716" s="94"/>
      <c r="BU716" s="95" t="s">
        <v>100</v>
      </c>
      <c r="BV716" s="96"/>
      <c r="BW716" s="316" t="s">
        <v>22</v>
      </c>
      <c r="BX716" s="257">
        <f t="shared" ref="BX716:BX717" si="2465">W716</f>
        <v>0</v>
      </c>
      <c r="BY716" s="257">
        <f>X716+BX716</f>
        <v>0</v>
      </c>
      <c r="BZ716" s="257">
        <f>Y716+BY716</f>
        <v>0</v>
      </c>
      <c r="CA716" s="257">
        <f>Z716+BZ716</f>
        <v>0</v>
      </c>
      <c r="CB716" s="257">
        <f>AA716+CA716</f>
        <v>0</v>
      </c>
      <c r="CC716" s="257">
        <f>AB716+CB716</f>
        <v>0</v>
      </c>
      <c r="CD716" s="257">
        <f>AC716+CC716</f>
        <v>0</v>
      </c>
      <c r="CE716" s="257">
        <f>AD716+CD716</f>
        <v>0</v>
      </c>
      <c r="CF716" s="258">
        <f>AE716+CE716</f>
        <v>0</v>
      </c>
      <c r="CG716" s="258">
        <f>AF716+CF716</f>
        <v>0</v>
      </c>
      <c r="CH716" s="258">
        <f>AG716+CG716</f>
        <v>0</v>
      </c>
      <c r="CI716" s="258">
        <f>AH716+CH716</f>
        <v>0</v>
      </c>
      <c r="CJ716" s="50"/>
      <c r="CK716" s="94"/>
      <c r="CL716" s="95" t="s">
        <v>100</v>
      </c>
      <c r="CM716" s="96"/>
      <c r="CN716" s="316" t="s">
        <v>22</v>
      </c>
      <c r="CO716" s="257">
        <f t="shared" ref="CO716:CO717" si="2466">AN716</f>
        <v>0</v>
      </c>
      <c r="CP716" s="257">
        <f>AO716+CO716</f>
        <v>0</v>
      </c>
      <c r="CQ716" s="257">
        <f>AP716+CP716</f>
        <v>0</v>
      </c>
      <c r="CR716" s="257">
        <f>AQ716+CQ716</f>
        <v>0</v>
      </c>
      <c r="CS716" s="257">
        <f>AR716+CR716</f>
        <v>0</v>
      </c>
      <c r="CT716" s="257">
        <f>AS716+CS716</f>
        <v>0</v>
      </c>
      <c r="CU716" s="257">
        <f>AT716+CT716</f>
        <v>0</v>
      </c>
      <c r="CV716" s="257">
        <f>AU716+CU716</f>
        <v>0</v>
      </c>
      <c r="CW716" s="258">
        <f>AV716+CV716</f>
        <v>0</v>
      </c>
      <c r="CX716" s="258">
        <f>AW716+CW716</f>
        <v>0</v>
      </c>
      <c r="CY716" s="258">
        <f>AX716+CX716</f>
        <v>0</v>
      </c>
      <c r="CZ716" s="258">
        <f>AY716+CY716</f>
        <v>0</v>
      </c>
      <c r="DA716" s="50"/>
      <c r="DB716" s="94"/>
      <c r="DC716" s="95" t="s">
        <v>100</v>
      </c>
      <c r="DD716" s="96"/>
      <c r="DE716" s="316" t="s">
        <v>22</v>
      </c>
      <c r="DF716" s="257"/>
      <c r="DG716" s="50"/>
    </row>
    <row r="717" spans="1:111" s="14" customFormat="1" ht="15" customHeight="1">
      <c r="A717" s="50"/>
      <c r="B717" s="94"/>
      <c r="C717" s="95"/>
      <c r="D717" s="96"/>
      <c r="E717" s="316" t="s">
        <v>140</v>
      </c>
      <c r="F717" s="69"/>
      <c r="G717" s="77"/>
      <c r="H717" s="69"/>
      <c r="I717" s="77"/>
      <c r="J717" s="69"/>
      <c r="K717" s="77"/>
      <c r="L717" s="69"/>
      <c r="M717" s="77"/>
      <c r="N717" s="67"/>
      <c r="O717" s="75"/>
      <c r="P717" s="67"/>
      <c r="Q717" s="75"/>
      <c r="R717" s="50"/>
      <c r="S717" s="94"/>
      <c r="T717" s="95"/>
      <c r="U717" s="96"/>
      <c r="V717" s="316" t="s">
        <v>140</v>
      </c>
      <c r="W717" s="69"/>
      <c r="X717" s="77"/>
      <c r="Y717" s="69"/>
      <c r="Z717" s="77"/>
      <c r="AA717" s="69"/>
      <c r="AB717" s="77"/>
      <c r="AC717" s="69"/>
      <c r="AD717" s="77"/>
      <c r="AE717" s="67"/>
      <c r="AF717" s="75"/>
      <c r="AG717" s="67"/>
      <c r="AH717" s="75"/>
      <c r="AI717" s="50"/>
      <c r="AJ717" s="94"/>
      <c r="AK717" s="95"/>
      <c r="AL717" s="96"/>
      <c r="AM717" s="316" t="s">
        <v>140</v>
      </c>
      <c r="AN717" s="257"/>
      <c r="AO717" s="257"/>
      <c r="AP717" s="257"/>
      <c r="AQ717" s="257"/>
      <c r="AR717" s="257"/>
      <c r="AS717" s="257"/>
      <c r="AT717" s="257"/>
      <c r="AU717" s="257"/>
      <c r="AV717" s="258"/>
      <c r="AW717" s="258"/>
      <c r="AX717" s="258"/>
      <c r="AY717" s="258"/>
      <c r="AZ717" s="50"/>
      <c r="BA717" s="268"/>
      <c r="BB717" s="48"/>
      <c r="BC717" s="94"/>
      <c r="BD717" s="95"/>
      <c r="BE717" s="96"/>
      <c r="BF717" s="316" t="s">
        <v>140</v>
      </c>
      <c r="BG717" s="257">
        <f t="shared" si="2464"/>
        <v>0</v>
      </c>
      <c r="BH717" s="257">
        <f>G717+BG717</f>
        <v>0</v>
      </c>
      <c r="BI717" s="257">
        <f>H717+BH717</f>
        <v>0</v>
      </c>
      <c r="BJ717" s="257">
        <f>I717+BI717</f>
        <v>0</v>
      </c>
      <c r="BK717" s="257">
        <f>J717+BJ717</f>
        <v>0</v>
      </c>
      <c r="BL717" s="257">
        <f>K717+BK717</f>
        <v>0</v>
      </c>
      <c r="BM717" s="257">
        <f>L717+BL717</f>
        <v>0</v>
      </c>
      <c r="BN717" s="257">
        <f>M717+BM717</f>
        <v>0</v>
      </c>
      <c r="BO717" s="258">
        <f>N717+BN717</f>
        <v>0</v>
      </c>
      <c r="BP717" s="258">
        <f>O717+BO717</f>
        <v>0</v>
      </c>
      <c r="BQ717" s="258">
        <f>P717+BP717</f>
        <v>0</v>
      </c>
      <c r="BR717" s="258">
        <f>Q717+BQ717</f>
        <v>0</v>
      </c>
      <c r="BS717" s="50"/>
      <c r="BT717" s="94"/>
      <c r="BU717" s="95"/>
      <c r="BV717" s="96"/>
      <c r="BW717" s="316" t="s">
        <v>140</v>
      </c>
      <c r="BX717" s="257">
        <f t="shared" si="2465"/>
        <v>0</v>
      </c>
      <c r="BY717" s="257">
        <f>X717+BX717</f>
        <v>0</v>
      </c>
      <c r="BZ717" s="257">
        <f>Y717+BY717</f>
        <v>0</v>
      </c>
      <c r="CA717" s="257">
        <f>Z717+BZ717</f>
        <v>0</v>
      </c>
      <c r="CB717" s="257">
        <f>AA717+CA717</f>
        <v>0</v>
      </c>
      <c r="CC717" s="257">
        <f>AB717+CB717</f>
        <v>0</v>
      </c>
      <c r="CD717" s="257">
        <f>AC717+CC717</f>
        <v>0</v>
      </c>
      <c r="CE717" s="257">
        <f>AD717+CD717</f>
        <v>0</v>
      </c>
      <c r="CF717" s="258">
        <f>AE717+CE717</f>
        <v>0</v>
      </c>
      <c r="CG717" s="258">
        <f>AF717+CF717</f>
        <v>0</v>
      </c>
      <c r="CH717" s="258">
        <f>AG717+CG717</f>
        <v>0</v>
      </c>
      <c r="CI717" s="258">
        <f>AH717+CH717</f>
        <v>0</v>
      </c>
      <c r="CJ717" s="50"/>
      <c r="CK717" s="94"/>
      <c r="CL717" s="95"/>
      <c r="CM717" s="96"/>
      <c r="CN717" s="316" t="s">
        <v>140</v>
      </c>
      <c r="CO717" s="257">
        <f t="shared" si="2466"/>
        <v>0</v>
      </c>
      <c r="CP717" s="257">
        <f>AO717+CO717</f>
        <v>0</v>
      </c>
      <c r="CQ717" s="257">
        <f>AP717+CP717</f>
        <v>0</v>
      </c>
      <c r="CR717" s="257">
        <f>AQ717+CQ717</f>
        <v>0</v>
      </c>
      <c r="CS717" s="257">
        <f>AR717+CR717</f>
        <v>0</v>
      </c>
      <c r="CT717" s="257">
        <f>AS717+CS717</f>
        <v>0</v>
      </c>
      <c r="CU717" s="257">
        <f>AT717+CT717</f>
        <v>0</v>
      </c>
      <c r="CV717" s="257">
        <f>AU717+CU717</f>
        <v>0</v>
      </c>
      <c r="CW717" s="258">
        <f>AV717+CV717</f>
        <v>0</v>
      </c>
      <c r="CX717" s="258">
        <f>AW717+CW717</f>
        <v>0</v>
      </c>
      <c r="CY717" s="258">
        <f>AX717+CX717</f>
        <v>0</v>
      </c>
      <c r="CZ717" s="258">
        <f>AY717+CY717</f>
        <v>0</v>
      </c>
      <c r="DA717" s="50"/>
      <c r="DB717" s="94"/>
      <c r="DC717" s="95"/>
      <c r="DD717" s="96"/>
      <c r="DE717" s="316" t="s">
        <v>140</v>
      </c>
      <c r="DF717" s="257"/>
      <c r="DG717" s="50"/>
    </row>
    <row r="718" spans="1:111" s="14" customFormat="1" ht="15" customHeight="1">
      <c r="A718" s="50"/>
      <c r="B718" s="94"/>
      <c r="C718" s="95"/>
      <c r="D718" s="96"/>
      <c r="E718" s="316" t="s">
        <v>249</v>
      </c>
      <c r="F718" s="69">
        <f t="shared" si="2430"/>
        <v>0</v>
      </c>
      <c r="G718" s="77">
        <f t="shared" si="2430"/>
        <v>0</v>
      </c>
      <c r="H718" s="69">
        <f t="shared" si="2430"/>
        <v>0</v>
      </c>
      <c r="I718" s="77">
        <f t="shared" si="2430"/>
        <v>0</v>
      </c>
      <c r="J718" s="69">
        <f t="shared" si="2430"/>
        <v>0</v>
      </c>
      <c r="K718" s="77">
        <f t="shared" si="2430"/>
        <v>0</v>
      </c>
      <c r="L718" s="69">
        <f t="shared" si="2430"/>
        <v>0</v>
      </c>
      <c r="M718" s="77">
        <f t="shared" si="2430"/>
        <v>0</v>
      </c>
      <c r="N718" s="67">
        <f t="shared" si="2430"/>
        <v>0</v>
      </c>
      <c r="O718" s="75">
        <f t="shared" si="2430"/>
        <v>0</v>
      </c>
      <c r="P718" s="67">
        <f t="shared" si="2430"/>
        <v>0</v>
      </c>
      <c r="Q718" s="75">
        <f t="shared" si="2430"/>
        <v>0</v>
      </c>
      <c r="R718" s="50"/>
      <c r="S718" s="94"/>
      <c r="T718" s="95"/>
      <c r="U718" s="96"/>
      <c r="V718" s="316" t="s">
        <v>249</v>
      </c>
      <c r="W718" s="69">
        <f t="shared" ref="W718:AH718" si="2467">IF(W716=0,0,W717/W716)</f>
        <v>0</v>
      </c>
      <c r="X718" s="77">
        <f t="shared" si="2467"/>
        <v>0</v>
      </c>
      <c r="Y718" s="69">
        <f t="shared" si="2467"/>
        <v>0</v>
      </c>
      <c r="Z718" s="77">
        <f t="shared" si="2467"/>
        <v>0</v>
      </c>
      <c r="AA718" s="69">
        <f t="shared" si="2467"/>
        <v>0</v>
      </c>
      <c r="AB718" s="77">
        <f t="shared" si="2467"/>
        <v>0</v>
      </c>
      <c r="AC718" s="69">
        <f t="shared" si="2467"/>
        <v>0</v>
      </c>
      <c r="AD718" s="77">
        <f t="shared" si="2467"/>
        <v>0</v>
      </c>
      <c r="AE718" s="67">
        <f t="shared" si="2467"/>
        <v>0</v>
      </c>
      <c r="AF718" s="75">
        <f t="shared" si="2467"/>
        <v>0</v>
      </c>
      <c r="AG718" s="67">
        <f t="shared" si="2467"/>
        <v>0</v>
      </c>
      <c r="AH718" s="75">
        <f t="shared" si="2467"/>
        <v>0</v>
      </c>
      <c r="AI718" s="50"/>
      <c r="AJ718" s="94"/>
      <c r="AK718" s="95"/>
      <c r="AL718" s="96"/>
      <c r="AM718" s="316" t="s">
        <v>249</v>
      </c>
      <c r="AN718" s="257">
        <f t="shared" ref="AN718:AY718" si="2468">IF(AN716=0,0,AN717/AN716)</f>
        <v>0</v>
      </c>
      <c r="AO718" s="257">
        <f t="shared" si="2468"/>
        <v>0</v>
      </c>
      <c r="AP718" s="257">
        <f t="shared" si="2468"/>
        <v>0</v>
      </c>
      <c r="AQ718" s="257">
        <f t="shared" si="2468"/>
        <v>0</v>
      </c>
      <c r="AR718" s="257">
        <f t="shared" si="2468"/>
        <v>0</v>
      </c>
      <c r="AS718" s="257">
        <f t="shared" si="2468"/>
        <v>0</v>
      </c>
      <c r="AT718" s="257">
        <f t="shared" si="2468"/>
        <v>0</v>
      </c>
      <c r="AU718" s="257">
        <f t="shared" si="2468"/>
        <v>0</v>
      </c>
      <c r="AV718" s="258">
        <f t="shared" si="2468"/>
        <v>0</v>
      </c>
      <c r="AW718" s="258">
        <f t="shared" si="2468"/>
        <v>0</v>
      </c>
      <c r="AX718" s="258">
        <f t="shared" si="2468"/>
        <v>0</v>
      </c>
      <c r="AY718" s="258">
        <f t="shared" si="2468"/>
        <v>0</v>
      </c>
      <c r="AZ718" s="50"/>
      <c r="BA718" s="268"/>
      <c r="BB718" s="48"/>
      <c r="BC718" s="94"/>
      <c r="BD718" s="95"/>
      <c r="BE718" s="96"/>
      <c r="BF718" s="316" t="s">
        <v>249</v>
      </c>
      <c r="BG718" s="257">
        <f t="shared" ref="BG718:BR718" si="2469">IF(BG716=0,0,BG717/BG716)</f>
        <v>0</v>
      </c>
      <c r="BH718" s="257">
        <f t="shared" si="2469"/>
        <v>0</v>
      </c>
      <c r="BI718" s="257">
        <f t="shared" si="2469"/>
        <v>0</v>
      </c>
      <c r="BJ718" s="257">
        <f t="shared" si="2469"/>
        <v>0</v>
      </c>
      <c r="BK718" s="257">
        <f t="shared" si="2469"/>
        <v>0</v>
      </c>
      <c r="BL718" s="257">
        <f t="shared" si="2469"/>
        <v>0</v>
      </c>
      <c r="BM718" s="257">
        <f t="shared" si="2469"/>
        <v>0</v>
      </c>
      <c r="BN718" s="257">
        <f t="shared" si="2469"/>
        <v>0</v>
      </c>
      <c r="BO718" s="258">
        <f t="shared" si="2469"/>
        <v>0</v>
      </c>
      <c r="BP718" s="258">
        <f t="shared" si="2469"/>
        <v>0</v>
      </c>
      <c r="BQ718" s="258">
        <f t="shared" si="2469"/>
        <v>0</v>
      </c>
      <c r="BR718" s="258">
        <f t="shared" si="2469"/>
        <v>0</v>
      </c>
      <c r="BS718" s="50"/>
      <c r="BT718" s="94"/>
      <c r="BU718" s="95"/>
      <c r="BV718" s="96"/>
      <c r="BW718" s="316" t="s">
        <v>249</v>
      </c>
      <c r="BX718" s="257">
        <f t="shared" ref="BX718:CI718" si="2470">IF(BX716=0,0,BX717/BX716)</f>
        <v>0</v>
      </c>
      <c r="BY718" s="257">
        <f t="shared" si="2470"/>
        <v>0</v>
      </c>
      <c r="BZ718" s="257">
        <f t="shared" si="2470"/>
        <v>0</v>
      </c>
      <c r="CA718" s="257">
        <f t="shared" si="2470"/>
        <v>0</v>
      </c>
      <c r="CB718" s="257">
        <f t="shared" si="2470"/>
        <v>0</v>
      </c>
      <c r="CC718" s="257">
        <f t="shared" si="2470"/>
        <v>0</v>
      </c>
      <c r="CD718" s="257">
        <f t="shared" si="2470"/>
        <v>0</v>
      </c>
      <c r="CE718" s="257">
        <f t="shared" si="2470"/>
        <v>0</v>
      </c>
      <c r="CF718" s="258">
        <f t="shared" si="2470"/>
        <v>0</v>
      </c>
      <c r="CG718" s="258">
        <f t="shared" si="2470"/>
        <v>0</v>
      </c>
      <c r="CH718" s="258">
        <f t="shared" si="2470"/>
        <v>0</v>
      </c>
      <c r="CI718" s="258">
        <f t="shared" si="2470"/>
        <v>0</v>
      </c>
      <c r="CJ718" s="50"/>
      <c r="CK718" s="94"/>
      <c r="CL718" s="95"/>
      <c r="CM718" s="96"/>
      <c r="CN718" s="316" t="s">
        <v>249</v>
      </c>
      <c r="CO718" s="257">
        <f t="shared" ref="CO718:CZ718" si="2471">IF(CO716=0,0,CO717/CO716)</f>
        <v>0</v>
      </c>
      <c r="CP718" s="257">
        <f t="shared" si="2471"/>
        <v>0</v>
      </c>
      <c r="CQ718" s="257">
        <f t="shared" si="2471"/>
        <v>0</v>
      </c>
      <c r="CR718" s="257">
        <f t="shared" si="2471"/>
        <v>0</v>
      </c>
      <c r="CS718" s="257">
        <f t="shared" si="2471"/>
        <v>0</v>
      </c>
      <c r="CT718" s="257">
        <f t="shared" si="2471"/>
        <v>0</v>
      </c>
      <c r="CU718" s="257">
        <f t="shared" si="2471"/>
        <v>0</v>
      </c>
      <c r="CV718" s="257">
        <f t="shared" si="2471"/>
        <v>0</v>
      </c>
      <c r="CW718" s="258">
        <f t="shared" si="2471"/>
        <v>0</v>
      </c>
      <c r="CX718" s="258">
        <f t="shared" si="2471"/>
        <v>0</v>
      </c>
      <c r="CY718" s="258">
        <f t="shared" si="2471"/>
        <v>0</v>
      </c>
      <c r="CZ718" s="258">
        <f t="shared" si="2471"/>
        <v>0</v>
      </c>
      <c r="DA718" s="50"/>
      <c r="DB718" s="94"/>
      <c r="DC718" s="95"/>
      <c r="DD718" s="96"/>
      <c r="DE718" s="316" t="s">
        <v>249</v>
      </c>
      <c r="DF718" s="257">
        <f t="shared" ref="DF718" si="2472">IF(DF716=0,0,DF717/DF716)</f>
        <v>0</v>
      </c>
      <c r="DG718" s="50"/>
    </row>
    <row r="719" spans="1:111" s="14" customFormat="1" ht="15" customHeight="1">
      <c r="A719" s="50"/>
      <c r="B719" s="94"/>
      <c r="C719" s="95" t="s">
        <v>101</v>
      </c>
      <c r="D719" s="96"/>
      <c r="E719" s="316" t="s">
        <v>22</v>
      </c>
      <c r="F719" s="69"/>
      <c r="G719" s="86"/>
      <c r="H719" s="81"/>
      <c r="I719" s="86"/>
      <c r="J719" s="81"/>
      <c r="K719" s="86"/>
      <c r="L719" s="81"/>
      <c r="M719" s="77"/>
      <c r="N719" s="66"/>
      <c r="O719" s="74"/>
      <c r="P719" s="66"/>
      <c r="Q719" s="74"/>
      <c r="R719" s="50"/>
      <c r="S719" s="94"/>
      <c r="T719" s="95" t="s">
        <v>101</v>
      </c>
      <c r="U719" s="96"/>
      <c r="V719" s="316" t="s">
        <v>22</v>
      </c>
      <c r="W719" s="69"/>
      <c r="X719" s="86"/>
      <c r="Y719" s="81"/>
      <c r="Z719" s="86"/>
      <c r="AA719" s="81"/>
      <c r="AB719" s="86"/>
      <c r="AC719" s="81"/>
      <c r="AD719" s="77"/>
      <c r="AE719" s="66"/>
      <c r="AF719" s="74"/>
      <c r="AG719" s="66"/>
      <c r="AH719" s="74"/>
      <c r="AI719" s="50"/>
      <c r="AJ719" s="94"/>
      <c r="AK719" s="95" t="s">
        <v>101</v>
      </c>
      <c r="AL719" s="96"/>
      <c r="AM719" s="316" t="s">
        <v>22</v>
      </c>
      <c r="AN719" s="257"/>
      <c r="AO719" s="343"/>
      <c r="AP719" s="343"/>
      <c r="AQ719" s="343"/>
      <c r="AR719" s="343"/>
      <c r="AS719" s="343"/>
      <c r="AT719" s="343"/>
      <c r="AU719" s="257"/>
      <c r="AV719" s="346"/>
      <c r="AW719" s="346"/>
      <c r="AX719" s="346"/>
      <c r="AY719" s="346"/>
      <c r="AZ719" s="50"/>
      <c r="BA719" s="268"/>
      <c r="BB719" s="48"/>
      <c r="BC719" s="94"/>
      <c r="BD719" s="95" t="s">
        <v>101</v>
      </c>
      <c r="BE719" s="96"/>
      <c r="BF719" s="316" t="s">
        <v>22</v>
      </c>
      <c r="BG719" s="257">
        <f t="shared" ref="BG719:BG720" si="2473">F719</f>
        <v>0</v>
      </c>
      <c r="BH719" s="343">
        <f>G719+BG719</f>
        <v>0</v>
      </c>
      <c r="BI719" s="343">
        <f>H719+BH719</f>
        <v>0</v>
      </c>
      <c r="BJ719" s="343">
        <f>I719+BI719</f>
        <v>0</v>
      </c>
      <c r="BK719" s="343">
        <f>J719+BJ719</f>
        <v>0</v>
      </c>
      <c r="BL719" s="343">
        <f>K719+BK719</f>
        <v>0</v>
      </c>
      <c r="BM719" s="343">
        <f>L719+BL719</f>
        <v>0</v>
      </c>
      <c r="BN719" s="257">
        <f>M719+BM719</f>
        <v>0</v>
      </c>
      <c r="BO719" s="346">
        <f>N719+BN719</f>
        <v>0</v>
      </c>
      <c r="BP719" s="346">
        <f>O719+BO719</f>
        <v>0</v>
      </c>
      <c r="BQ719" s="346">
        <f>P719+BP719</f>
        <v>0</v>
      </c>
      <c r="BR719" s="346">
        <f>Q719+BQ719</f>
        <v>0</v>
      </c>
      <c r="BS719" s="50"/>
      <c r="BT719" s="94"/>
      <c r="BU719" s="95" t="s">
        <v>101</v>
      </c>
      <c r="BV719" s="96"/>
      <c r="BW719" s="316" t="s">
        <v>22</v>
      </c>
      <c r="BX719" s="257">
        <f t="shared" ref="BX719:BX720" si="2474">W719</f>
        <v>0</v>
      </c>
      <c r="BY719" s="343">
        <f>X719+BX719</f>
        <v>0</v>
      </c>
      <c r="BZ719" s="343">
        <f>Y719+BY719</f>
        <v>0</v>
      </c>
      <c r="CA719" s="343">
        <f>Z719+BZ719</f>
        <v>0</v>
      </c>
      <c r="CB719" s="343">
        <f>AA719+CA719</f>
        <v>0</v>
      </c>
      <c r="CC719" s="343">
        <f>AB719+CB719</f>
        <v>0</v>
      </c>
      <c r="CD719" s="343">
        <f>AC719+CC719</f>
        <v>0</v>
      </c>
      <c r="CE719" s="257">
        <f>AD719+CD719</f>
        <v>0</v>
      </c>
      <c r="CF719" s="346">
        <f>AE719+CE719</f>
        <v>0</v>
      </c>
      <c r="CG719" s="346">
        <f>AF719+CF719</f>
        <v>0</v>
      </c>
      <c r="CH719" s="346">
        <f>AG719+CG719</f>
        <v>0</v>
      </c>
      <c r="CI719" s="346">
        <f>AH719+CH719</f>
        <v>0</v>
      </c>
      <c r="CJ719" s="50"/>
      <c r="CK719" s="94"/>
      <c r="CL719" s="95" t="s">
        <v>101</v>
      </c>
      <c r="CM719" s="96"/>
      <c r="CN719" s="316" t="s">
        <v>22</v>
      </c>
      <c r="CO719" s="257">
        <f t="shared" ref="CO719:CO720" si="2475">AN719</f>
        <v>0</v>
      </c>
      <c r="CP719" s="343">
        <f>AO719+CO719</f>
        <v>0</v>
      </c>
      <c r="CQ719" s="343">
        <f>AP719+CP719</f>
        <v>0</v>
      </c>
      <c r="CR719" s="343">
        <f>AQ719+CQ719</f>
        <v>0</v>
      </c>
      <c r="CS719" s="343">
        <f>AR719+CR719</f>
        <v>0</v>
      </c>
      <c r="CT719" s="343">
        <f>AS719+CS719</f>
        <v>0</v>
      </c>
      <c r="CU719" s="343">
        <f>AT719+CT719</f>
        <v>0</v>
      </c>
      <c r="CV719" s="257">
        <f>AU719+CU719</f>
        <v>0</v>
      </c>
      <c r="CW719" s="346">
        <f>AV719+CV719</f>
        <v>0</v>
      </c>
      <c r="CX719" s="346">
        <f>AW719+CW719</f>
        <v>0</v>
      </c>
      <c r="CY719" s="346">
        <f>AX719+CX719</f>
        <v>0</v>
      </c>
      <c r="CZ719" s="346">
        <f>AY719+CY719</f>
        <v>0</v>
      </c>
      <c r="DA719" s="50"/>
      <c r="DB719" s="94"/>
      <c r="DC719" s="95" t="s">
        <v>101</v>
      </c>
      <c r="DD719" s="96"/>
      <c r="DE719" s="316" t="s">
        <v>22</v>
      </c>
      <c r="DF719" s="257"/>
      <c r="DG719" s="50"/>
    </row>
    <row r="720" spans="1:111" s="14" customFormat="1" ht="15" customHeight="1">
      <c r="A720" s="50"/>
      <c r="B720" s="94"/>
      <c r="C720" s="95"/>
      <c r="D720" s="96"/>
      <c r="E720" s="316" t="s">
        <v>140</v>
      </c>
      <c r="F720" s="69"/>
      <c r="G720" s="86"/>
      <c r="H720" s="81"/>
      <c r="I720" s="86"/>
      <c r="J720" s="81"/>
      <c r="K720" s="86"/>
      <c r="L720" s="81"/>
      <c r="M720" s="77"/>
      <c r="N720" s="66"/>
      <c r="O720" s="74"/>
      <c r="P720" s="66"/>
      <c r="Q720" s="74"/>
      <c r="R720" s="50"/>
      <c r="S720" s="94"/>
      <c r="T720" s="95"/>
      <c r="U720" s="96"/>
      <c r="V720" s="316" t="s">
        <v>140</v>
      </c>
      <c r="W720" s="69"/>
      <c r="X720" s="86"/>
      <c r="Y720" s="81"/>
      <c r="Z720" s="86"/>
      <c r="AA720" s="81"/>
      <c r="AB720" s="86"/>
      <c r="AC720" s="81"/>
      <c r="AD720" s="77"/>
      <c r="AE720" s="66"/>
      <c r="AF720" s="74"/>
      <c r="AG720" s="66"/>
      <c r="AH720" s="74"/>
      <c r="AI720" s="50"/>
      <c r="AJ720" s="94"/>
      <c r="AK720" s="95"/>
      <c r="AL720" s="96"/>
      <c r="AM720" s="316" t="s">
        <v>140</v>
      </c>
      <c r="AN720" s="257"/>
      <c r="AO720" s="343"/>
      <c r="AP720" s="343"/>
      <c r="AQ720" s="343"/>
      <c r="AR720" s="343"/>
      <c r="AS720" s="343"/>
      <c r="AT720" s="343"/>
      <c r="AU720" s="257"/>
      <c r="AV720" s="346"/>
      <c r="AW720" s="346"/>
      <c r="AX720" s="346"/>
      <c r="AY720" s="346"/>
      <c r="AZ720" s="50"/>
      <c r="BA720" s="268"/>
      <c r="BB720" s="48"/>
      <c r="BC720" s="94"/>
      <c r="BD720" s="95"/>
      <c r="BE720" s="96"/>
      <c r="BF720" s="316" t="s">
        <v>140</v>
      </c>
      <c r="BG720" s="257">
        <f t="shared" si="2473"/>
        <v>0</v>
      </c>
      <c r="BH720" s="343">
        <f>G720+BG720</f>
        <v>0</v>
      </c>
      <c r="BI720" s="343">
        <f>H720+BH720</f>
        <v>0</v>
      </c>
      <c r="BJ720" s="343">
        <f>I720+BI720</f>
        <v>0</v>
      </c>
      <c r="BK720" s="343">
        <f>J720+BJ720</f>
        <v>0</v>
      </c>
      <c r="BL720" s="343">
        <f>K720+BK720</f>
        <v>0</v>
      </c>
      <c r="BM720" s="343">
        <f>L720+BL720</f>
        <v>0</v>
      </c>
      <c r="BN720" s="257">
        <f>M720+BM720</f>
        <v>0</v>
      </c>
      <c r="BO720" s="346">
        <f>N720+BN720</f>
        <v>0</v>
      </c>
      <c r="BP720" s="346">
        <f>O720+BO720</f>
        <v>0</v>
      </c>
      <c r="BQ720" s="346">
        <f>P720+BP720</f>
        <v>0</v>
      </c>
      <c r="BR720" s="346">
        <f>Q720+BQ720</f>
        <v>0</v>
      </c>
      <c r="BS720" s="50"/>
      <c r="BT720" s="94"/>
      <c r="BU720" s="95"/>
      <c r="BV720" s="96"/>
      <c r="BW720" s="316" t="s">
        <v>140</v>
      </c>
      <c r="BX720" s="257">
        <f t="shared" si="2474"/>
        <v>0</v>
      </c>
      <c r="BY720" s="343">
        <f>X720+BX720</f>
        <v>0</v>
      </c>
      <c r="BZ720" s="343">
        <f>Y720+BY720</f>
        <v>0</v>
      </c>
      <c r="CA720" s="343">
        <f>Z720+BZ720</f>
        <v>0</v>
      </c>
      <c r="CB720" s="343">
        <f>AA720+CA720</f>
        <v>0</v>
      </c>
      <c r="CC720" s="343">
        <f>AB720+CB720</f>
        <v>0</v>
      </c>
      <c r="CD720" s="343">
        <f>AC720+CC720</f>
        <v>0</v>
      </c>
      <c r="CE720" s="257">
        <f>AD720+CD720</f>
        <v>0</v>
      </c>
      <c r="CF720" s="346">
        <f>AE720+CE720</f>
        <v>0</v>
      </c>
      <c r="CG720" s="346">
        <f>AF720+CF720</f>
        <v>0</v>
      </c>
      <c r="CH720" s="346">
        <f>AG720+CG720</f>
        <v>0</v>
      </c>
      <c r="CI720" s="346">
        <f>AH720+CH720</f>
        <v>0</v>
      </c>
      <c r="CJ720" s="50"/>
      <c r="CK720" s="94"/>
      <c r="CL720" s="95"/>
      <c r="CM720" s="96"/>
      <c r="CN720" s="316" t="s">
        <v>140</v>
      </c>
      <c r="CO720" s="257">
        <f t="shared" si="2475"/>
        <v>0</v>
      </c>
      <c r="CP720" s="343">
        <f>AO720+CO720</f>
        <v>0</v>
      </c>
      <c r="CQ720" s="343">
        <f>AP720+CP720</f>
        <v>0</v>
      </c>
      <c r="CR720" s="343">
        <f>AQ720+CQ720</f>
        <v>0</v>
      </c>
      <c r="CS720" s="343">
        <f>AR720+CR720</f>
        <v>0</v>
      </c>
      <c r="CT720" s="343">
        <f>AS720+CS720</f>
        <v>0</v>
      </c>
      <c r="CU720" s="343">
        <f>AT720+CT720</f>
        <v>0</v>
      </c>
      <c r="CV720" s="257">
        <f>AU720+CU720</f>
        <v>0</v>
      </c>
      <c r="CW720" s="346">
        <f>AV720+CV720</f>
        <v>0</v>
      </c>
      <c r="CX720" s="346">
        <f>AW720+CW720</f>
        <v>0</v>
      </c>
      <c r="CY720" s="346">
        <f>AX720+CX720</f>
        <v>0</v>
      </c>
      <c r="CZ720" s="346">
        <f>AY720+CY720</f>
        <v>0</v>
      </c>
      <c r="DA720" s="50"/>
      <c r="DB720" s="94"/>
      <c r="DC720" s="95"/>
      <c r="DD720" s="96"/>
      <c r="DE720" s="316" t="s">
        <v>140</v>
      </c>
      <c r="DF720" s="257"/>
      <c r="DG720" s="50"/>
    </row>
    <row r="721" spans="1:111" s="14" customFormat="1" ht="15" customHeight="1">
      <c r="A721" s="50"/>
      <c r="B721" s="94"/>
      <c r="C721" s="95"/>
      <c r="D721" s="96"/>
      <c r="E721" s="316" t="s">
        <v>249</v>
      </c>
      <c r="F721" s="69">
        <f t="shared" si="2430"/>
        <v>0</v>
      </c>
      <c r="G721" s="86">
        <f t="shared" si="2430"/>
        <v>0</v>
      </c>
      <c r="H721" s="81">
        <f t="shared" si="2430"/>
        <v>0</v>
      </c>
      <c r="I721" s="86">
        <f t="shared" si="2430"/>
        <v>0</v>
      </c>
      <c r="J721" s="81">
        <f t="shared" si="2430"/>
        <v>0</v>
      </c>
      <c r="K721" s="86">
        <f t="shared" si="2430"/>
        <v>0</v>
      </c>
      <c r="L721" s="81">
        <f t="shared" si="2430"/>
        <v>0</v>
      </c>
      <c r="M721" s="77">
        <f t="shared" si="2430"/>
        <v>0</v>
      </c>
      <c r="N721" s="66">
        <f t="shared" si="2430"/>
        <v>0</v>
      </c>
      <c r="O721" s="74">
        <f t="shared" si="2430"/>
        <v>0</v>
      </c>
      <c r="P721" s="66">
        <f t="shared" si="2430"/>
        <v>0</v>
      </c>
      <c r="Q721" s="74">
        <f t="shared" si="2430"/>
        <v>0</v>
      </c>
      <c r="R721" s="50"/>
      <c r="S721" s="94"/>
      <c r="T721" s="95"/>
      <c r="U721" s="96"/>
      <c r="V721" s="316" t="s">
        <v>249</v>
      </c>
      <c r="W721" s="69">
        <f t="shared" ref="W721:AH721" si="2476">IF(W719=0,0,W720/W719)</f>
        <v>0</v>
      </c>
      <c r="X721" s="86">
        <f t="shared" si="2476"/>
        <v>0</v>
      </c>
      <c r="Y721" s="81">
        <f t="shared" si="2476"/>
        <v>0</v>
      </c>
      <c r="Z721" s="86">
        <f t="shared" si="2476"/>
        <v>0</v>
      </c>
      <c r="AA721" s="81">
        <f t="shared" si="2476"/>
        <v>0</v>
      </c>
      <c r="AB721" s="86">
        <f t="shared" si="2476"/>
        <v>0</v>
      </c>
      <c r="AC721" s="81">
        <f t="shared" si="2476"/>
        <v>0</v>
      </c>
      <c r="AD721" s="77">
        <f t="shared" si="2476"/>
        <v>0</v>
      </c>
      <c r="AE721" s="66">
        <f t="shared" si="2476"/>
        <v>0</v>
      </c>
      <c r="AF721" s="74">
        <f t="shared" si="2476"/>
        <v>0</v>
      </c>
      <c r="AG721" s="66">
        <f t="shared" si="2476"/>
        <v>0</v>
      </c>
      <c r="AH721" s="74">
        <f t="shared" si="2476"/>
        <v>0</v>
      </c>
      <c r="AI721" s="50"/>
      <c r="AJ721" s="94"/>
      <c r="AK721" s="95"/>
      <c r="AL721" s="96"/>
      <c r="AM721" s="316" t="s">
        <v>249</v>
      </c>
      <c r="AN721" s="257">
        <f t="shared" ref="AN721:AY721" si="2477">IF(AN719=0,0,AN720/AN719)</f>
        <v>0</v>
      </c>
      <c r="AO721" s="343">
        <f t="shared" si="2477"/>
        <v>0</v>
      </c>
      <c r="AP721" s="343">
        <f t="shared" si="2477"/>
        <v>0</v>
      </c>
      <c r="AQ721" s="343">
        <f t="shared" si="2477"/>
        <v>0</v>
      </c>
      <c r="AR721" s="343">
        <f t="shared" si="2477"/>
        <v>0</v>
      </c>
      <c r="AS721" s="343">
        <f t="shared" si="2477"/>
        <v>0</v>
      </c>
      <c r="AT721" s="343">
        <f t="shared" si="2477"/>
        <v>0</v>
      </c>
      <c r="AU721" s="257">
        <f t="shared" si="2477"/>
        <v>0</v>
      </c>
      <c r="AV721" s="346">
        <f t="shared" si="2477"/>
        <v>0</v>
      </c>
      <c r="AW721" s="346">
        <f t="shared" si="2477"/>
        <v>0</v>
      </c>
      <c r="AX721" s="346">
        <f t="shared" si="2477"/>
        <v>0</v>
      </c>
      <c r="AY721" s="346">
        <f t="shared" si="2477"/>
        <v>0</v>
      </c>
      <c r="AZ721" s="50"/>
      <c r="BA721" s="268"/>
      <c r="BB721" s="48"/>
      <c r="BC721" s="94"/>
      <c r="BD721" s="95"/>
      <c r="BE721" s="96"/>
      <c r="BF721" s="316" t="s">
        <v>249</v>
      </c>
      <c r="BG721" s="257">
        <f t="shared" ref="BG721:BR721" si="2478">IF(BG719=0,0,BG720/BG719)</f>
        <v>0</v>
      </c>
      <c r="BH721" s="343">
        <f t="shared" si="2478"/>
        <v>0</v>
      </c>
      <c r="BI721" s="343">
        <f t="shared" si="2478"/>
        <v>0</v>
      </c>
      <c r="BJ721" s="343">
        <f t="shared" si="2478"/>
        <v>0</v>
      </c>
      <c r="BK721" s="343">
        <f t="shared" si="2478"/>
        <v>0</v>
      </c>
      <c r="BL721" s="343">
        <f t="shared" si="2478"/>
        <v>0</v>
      </c>
      <c r="BM721" s="343">
        <f t="shared" si="2478"/>
        <v>0</v>
      </c>
      <c r="BN721" s="257">
        <f t="shared" si="2478"/>
        <v>0</v>
      </c>
      <c r="BO721" s="346">
        <f t="shared" si="2478"/>
        <v>0</v>
      </c>
      <c r="BP721" s="346">
        <f t="shared" si="2478"/>
        <v>0</v>
      </c>
      <c r="BQ721" s="346">
        <f t="shared" si="2478"/>
        <v>0</v>
      </c>
      <c r="BR721" s="346">
        <f t="shared" si="2478"/>
        <v>0</v>
      </c>
      <c r="BS721" s="50"/>
      <c r="BT721" s="94"/>
      <c r="BU721" s="95"/>
      <c r="BV721" s="96"/>
      <c r="BW721" s="316" t="s">
        <v>249</v>
      </c>
      <c r="BX721" s="257">
        <f t="shared" ref="BX721:CI721" si="2479">IF(BX719=0,0,BX720/BX719)</f>
        <v>0</v>
      </c>
      <c r="BY721" s="343">
        <f t="shared" si="2479"/>
        <v>0</v>
      </c>
      <c r="BZ721" s="343">
        <f t="shared" si="2479"/>
        <v>0</v>
      </c>
      <c r="CA721" s="343">
        <f t="shared" si="2479"/>
        <v>0</v>
      </c>
      <c r="CB721" s="343">
        <f t="shared" si="2479"/>
        <v>0</v>
      </c>
      <c r="CC721" s="343">
        <f t="shared" si="2479"/>
        <v>0</v>
      </c>
      <c r="CD721" s="343">
        <f t="shared" si="2479"/>
        <v>0</v>
      </c>
      <c r="CE721" s="257">
        <f t="shared" si="2479"/>
        <v>0</v>
      </c>
      <c r="CF721" s="346">
        <f t="shared" si="2479"/>
        <v>0</v>
      </c>
      <c r="CG721" s="346">
        <f t="shared" si="2479"/>
        <v>0</v>
      </c>
      <c r="CH721" s="346">
        <f t="shared" si="2479"/>
        <v>0</v>
      </c>
      <c r="CI721" s="346">
        <f t="shared" si="2479"/>
        <v>0</v>
      </c>
      <c r="CJ721" s="50"/>
      <c r="CK721" s="94"/>
      <c r="CL721" s="95"/>
      <c r="CM721" s="96"/>
      <c r="CN721" s="316" t="s">
        <v>249</v>
      </c>
      <c r="CO721" s="257">
        <f t="shared" ref="CO721:CZ721" si="2480">IF(CO719=0,0,CO720/CO719)</f>
        <v>0</v>
      </c>
      <c r="CP721" s="343">
        <f t="shared" si="2480"/>
        <v>0</v>
      </c>
      <c r="CQ721" s="343">
        <f t="shared" si="2480"/>
        <v>0</v>
      </c>
      <c r="CR721" s="343">
        <f t="shared" si="2480"/>
        <v>0</v>
      </c>
      <c r="CS721" s="343">
        <f t="shared" si="2480"/>
        <v>0</v>
      </c>
      <c r="CT721" s="343">
        <f t="shared" si="2480"/>
        <v>0</v>
      </c>
      <c r="CU721" s="343">
        <f t="shared" si="2480"/>
        <v>0</v>
      </c>
      <c r="CV721" s="257">
        <f t="shared" si="2480"/>
        <v>0</v>
      </c>
      <c r="CW721" s="346">
        <f t="shared" si="2480"/>
        <v>0</v>
      </c>
      <c r="CX721" s="346">
        <f t="shared" si="2480"/>
        <v>0</v>
      </c>
      <c r="CY721" s="346">
        <f t="shared" si="2480"/>
        <v>0</v>
      </c>
      <c r="CZ721" s="346">
        <f t="shared" si="2480"/>
        <v>0</v>
      </c>
      <c r="DA721" s="50"/>
      <c r="DB721" s="94"/>
      <c r="DC721" s="95"/>
      <c r="DD721" s="96"/>
      <c r="DE721" s="316" t="s">
        <v>249</v>
      </c>
      <c r="DF721" s="257">
        <f t="shared" ref="DF721" si="2481">IF(DF719=0,0,DF720/DF719)</f>
        <v>0</v>
      </c>
      <c r="DG721" s="50"/>
    </row>
    <row r="722" spans="1:111" s="14" customFormat="1" ht="15" customHeight="1">
      <c r="A722" s="50"/>
      <c r="B722" s="94"/>
      <c r="C722" s="95" t="s">
        <v>102</v>
      </c>
      <c r="D722" s="96"/>
      <c r="E722" s="316" t="s">
        <v>22</v>
      </c>
      <c r="F722" s="69"/>
      <c r="G722" s="77"/>
      <c r="H722" s="69"/>
      <c r="I722" s="77"/>
      <c r="J722" s="69"/>
      <c r="K722" s="77"/>
      <c r="L722" s="69"/>
      <c r="M722" s="77"/>
      <c r="N722" s="67"/>
      <c r="O722" s="75"/>
      <c r="P722" s="67"/>
      <c r="Q722" s="75"/>
      <c r="R722" s="50"/>
      <c r="S722" s="94"/>
      <c r="T722" s="95" t="s">
        <v>102</v>
      </c>
      <c r="U722" s="96"/>
      <c r="V722" s="316" t="s">
        <v>22</v>
      </c>
      <c r="W722" s="69"/>
      <c r="X722" s="77"/>
      <c r="Y722" s="69"/>
      <c r="Z722" s="77"/>
      <c r="AA722" s="69"/>
      <c r="AB722" s="77"/>
      <c r="AC722" s="69"/>
      <c r="AD722" s="77"/>
      <c r="AE722" s="67"/>
      <c r="AF722" s="75"/>
      <c r="AG722" s="67"/>
      <c r="AH722" s="75"/>
      <c r="AI722" s="50"/>
      <c r="AJ722" s="94"/>
      <c r="AK722" s="95" t="s">
        <v>102</v>
      </c>
      <c r="AL722" s="96"/>
      <c r="AM722" s="316" t="s">
        <v>22</v>
      </c>
      <c r="AN722" s="257"/>
      <c r="AO722" s="257"/>
      <c r="AP722" s="257"/>
      <c r="AQ722" s="257"/>
      <c r="AR722" s="257"/>
      <c r="AS722" s="257"/>
      <c r="AT722" s="257"/>
      <c r="AU722" s="257"/>
      <c r="AV722" s="258"/>
      <c r="AW722" s="258"/>
      <c r="AX722" s="258"/>
      <c r="AY722" s="258"/>
      <c r="AZ722" s="50"/>
      <c r="BA722" s="268"/>
      <c r="BB722" s="48"/>
      <c r="BC722" s="94"/>
      <c r="BD722" s="95" t="s">
        <v>102</v>
      </c>
      <c r="BE722" s="96"/>
      <c r="BF722" s="316" t="s">
        <v>22</v>
      </c>
      <c r="BG722" s="257">
        <f t="shared" ref="BG722:BG723" si="2482">F722</f>
        <v>0</v>
      </c>
      <c r="BH722" s="257">
        <f>G722+BG722</f>
        <v>0</v>
      </c>
      <c r="BI722" s="257">
        <f>H722+BH722</f>
        <v>0</v>
      </c>
      <c r="BJ722" s="257">
        <f>I722+BI722</f>
        <v>0</v>
      </c>
      <c r="BK722" s="257">
        <f>J722+BJ722</f>
        <v>0</v>
      </c>
      <c r="BL722" s="257">
        <f>K722+BK722</f>
        <v>0</v>
      </c>
      <c r="BM722" s="257">
        <f>L722+BL722</f>
        <v>0</v>
      </c>
      <c r="BN722" s="257">
        <f>M722+BM722</f>
        <v>0</v>
      </c>
      <c r="BO722" s="258">
        <f>N722+BN722</f>
        <v>0</v>
      </c>
      <c r="BP722" s="258">
        <f>O722+BO722</f>
        <v>0</v>
      </c>
      <c r="BQ722" s="258">
        <f>P722+BP722</f>
        <v>0</v>
      </c>
      <c r="BR722" s="258">
        <f>Q722+BQ722</f>
        <v>0</v>
      </c>
      <c r="BS722" s="50"/>
      <c r="BT722" s="94"/>
      <c r="BU722" s="95" t="s">
        <v>102</v>
      </c>
      <c r="BV722" s="96"/>
      <c r="BW722" s="316" t="s">
        <v>22</v>
      </c>
      <c r="BX722" s="257">
        <f t="shared" ref="BX722:BX723" si="2483">W722</f>
        <v>0</v>
      </c>
      <c r="BY722" s="257">
        <f>X722+BX722</f>
        <v>0</v>
      </c>
      <c r="BZ722" s="257">
        <f>Y722+BY722</f>
        <v>0</v>
      </c>
      <c r="CA722" s="257">
        <f>Z722+BZ722</f>
        <v>0</v>
      </c>
      <c r="CB722" s="257">
        <f>AA722+CA722</f>
        <v>0</v>
      </c>
      <c r="CC722" s="257">
        <f>AB722+CB722</f>
        <v>0</v>
      </c>
      <c r="CD722" s="257">
        <f>AC722+CC722</f>
        <v>0</v>
      </c>
      <c r="CE722" s="257">
        <f>AD722+CD722</f>
        <v>0</v>
      </c>
      <c r="CF722" s="258">
        <f>AE722+CE722</f>
        <v>0</v>
      </c>
      <c r="CG722" s="258">
        <f>AF722+CF722</f>
        <v>0</v>
      </c>
      <c r="CH722" s="258">
        <f>AG722+CG722</f>
        <v>0</v>
      </c>
      <c r="CI722" s="258">
        <f>AH722+CH722</f>
        <v>0</v>
      </c>
      <c r="CJ722" s="50"/>
      <c r="CK722" s="94"/>
      <c r="CL722" s="95" t="s">
        <v>102</v>
      </c>
      <c r="CM722" s="96"/>
      <c r="CN722" s="316" t="s">
        <v>22</v>
      </c>
      <c r="CO722" s="257">
        <f t="shared" ref="CO722:CO723" si="2484">AN722</f>
        <v>0</v>
      </c>
      <c r="CP722" s="257">
        <f>AO722+CO722</f>
        <v>0</v>
      </c>
      <c r="CQ722" s="257">
        <f>AP722+CP722</f>
        <v>0</v>
      </c>
      <c r="CR722" s="257">
        <f>AQ722+CQ722</f>
        <v>0</v>
      </c>
      <c r="CS722" s="257">
        <f>AR722+CR722</f>
        <v>0</v>
      </c>
      <c r="CT722" s="257">
        <f>AS722+CS722</f>
        <v>0</v>
      </c>
      <c r="CU722" s="257">
        <f>AT722+CT722</f>
        <v>0</v>
      </c>
      <c r="CV722" s="257">
        <f>AU722+CU722</f>
        <v>0</v>
      </c>
      <c r="CW722" s="258">
        <f>AV722+CV722</f>
        <v>0</v>
      </c>
      <c r="CX722" s="258">
        <f>AW722+CW722</f>
        <v>0</v>
      </c>
      <c r="CY722" s="258">
        <f>AX722+CX722</f>
        <v>0</v>
      </c>
      <c r="CZ722" s="258">
        <f>AY722+CY722</f>
        <v>0</v>
      </c>
      <c r="DA722" s="50"/>
      <c r="DB722" s="94"/>
      <c r="DC722" s="95" t="s">
        <v>102</v>
      </c>
      <c r="DD722" s="96"/>
      <c r="DE722" s="316" t="s">
        <v>22</v>
      </c>
      <c r="DF722" s="257"/>
      <c r="DG722" s="50"/>
    </row>
    <row r="723" spans="1:111" s="14" customFormat="1" ht="15" customHeight="1">
      <c r="A723" s="50"/>
      <c r="B723" s="94"/>
      <c r="C723" s="95"/>
      <c r="D723" s="96"/>
      <c r="E723" s="316" t="s">
        <v>140</v>
      </c>
      <c r="F723" s="69"/>
      <c r="G723" s="77"/>
      <c r="H723" s="69"/>
      <c r="I723" s="77"/>
      <c r="J723" s="69"/>
      <c r="K723" s="77"/>
      <c r="L723" s="69"/>
      <c r="M723" s="77"/>
      <c r="N723" s="67"/>
      <c r="O723" s="75"/>
      <c r="P723" s="67"/>
      <c r="Q723" s="75"/>
      <c r="R723" s="50"/>
      <c r="S723" s="94"/>
      <c r="T723" s="95"/>
      <c r="U723" s="96"/>
      <c r="V723" s="316" t="s">
        <v>140</v>
      </c>
      <c r="W723" s="69"/>
      <c r="X723" s="77"/>
      <c r="Y723" s="69"/>
      <c r="Z723" s="77"/>
      <c r="AA723" s="69"/>
      <c r="AB723" s="77"/>
      <c r="AC723" s="69"/>
      <c r="AD723" s="77"/>
      <c r="AE723" s="67"/>
      <c r="AF723" s="75"/>
      <c r="AG723" s="67"/>
      <c r="AH723" s="75"/>
      <c r="AI723" s="50"/>
      <c r="AJ723" s="94"/>
      <c r="AK723" s="95"/>
      <c r="AL723" s="96"/>
      <c r="AM723" s="316" t="s">
        <v>140</v>
      </c>
      <c r="AN723" s="257"/>
      <c r="AO723" s="257"/>
      <c r="AP723" s="257"/>
      <c r="AQ723" s="257"/>
      <c r="AR723" s="257"/>
      <c r="AS723" s="257"/>
      <c r="AT723" s="257"/>
      <c r="AU723" s="257"/>
      <c r="AV723" s="258"/>
      <c r="AW723" s="258"/>
      <c r="AX723" s="258"/>
      <c r="AY723" s="258"/>
      <c r="AZ723" s="50"/>
      <c r="BA723" s="268"/>
      <c r="BB723" s="48"/>
      <c r="BC723" s="94"/>
      <c r="BD723" s="95"/>
      <c r="BE723" s="96"/>
      <c r="BF723" s="316" t="s">
        <v>140</v>
      </c>
      <c r="BG723" s="257">
        <f t="shared" si="2482"/>
        <v>0</v>
      </c>
      <c r="BH723" s="257">
        <f>G723+BG723</f>
        <v>0</v>
      </c>
      <c r="BI723" s="257">
        <f>H723+BH723</f>
        <v>0</v>
      </c>
      <c r="BJ723" s="257">
        <f>I723+BI723</f>
        <v>0</v>
      </c>
      <c r="BK723" s="257">
        <f>J723+BJ723</f>
        <v>0</v>
      </c>
      <c r="BL723" s="257">
        <f>K723+BK723</f>
        <v>0</v>
      </c>
      <c r="BM723" s="257">
        <f>L723+BL723</f>
        <v>0</v>
      </c>
      <c r="BN723" s="257">
        <f>M723+BM723</f>
        <v>0</v>
      </c>
      <c r="BO723" s="258">
        <f>N723+BN723</f>
        <v>0</v>
      </c>
      <c r="BP723" s="258">
        <f>O723+BO723</f>
        <v>0</v>
      </c>
      <c r="BQ723" s="258">
        <f>P723+BP723</f>
        <v>0</v>
      </c>
      <c r="BR723" s="258">
        <f>Q723+BQ723</f>
        <v>0</v>
      </c>
      <c r="BS723" s="50"/>
      <c r="BT723" s="94"/>
      <c r="BU723" s="95"/>
      <c r="BV723" s="96"/>
      <c r="BW723" s="316" t="s">
        <v>140</v>
      </c>
      <c r="BX723" s="257">
        <f t="shared" si="2483"/>
        <v>0</v>
      </c>
      <c r="BY723" s="257">
        <f>X723+BX723</f>
        <v>0</v>
      </c>
      <c r="BZ723" s="257">
        <f>Y723+BY723</f>
        <v>0</v>
      </c>
      <c r="CA723" s="257">
        <f>Z723+BZ723</f>
        <v>0</v>
      </c>
      <c r="CB723" s="257">
        <f>AA723+CA723</f>
        <v>0</v>
      </c>
      <c r="CC723" s="257">
        <f>AB723+CB723</f>
        <v>0</v>
      </c>
      <c r="CD723" s="257">
        <f>AC723+CC723</f>
        <v>0</v>
      </c>
      <c r="CE723" s="257">
        <f>AD723+CD723</f>
        <v>0</v>
      </c>
      <c r="CF723" s="258">
        <f>AE723+CE723</f>
        <v>0</v>
      </c>
      <c r="CG723" s="258">
        <f>AF723+CF723</f>
        <v>0</v>
      </c>
      <c r="CH723" s="258">
        <f>AG723+CG723</f>
        <v>0</v>
      </c>
      <c r="CI723" s="258">
        <f>AH723+CH723</f>
        <v>0</v>
      </c>
      <c r="CJ723" s="50"/>
      <c r="CK723" s="94"/>
      <c r="CL723" s="95"/>
      <c r="CM723" s="96"/>
      <c r="CN723" s="316" t="s">
        <v>140</v>
      </c>
      <c r="CO723" s="257">
        <f t="shared" si="2484"/>
        <v>0</v>
      </c>
      <c r="CP723" s="257">
        <f>AO723+CO723</f>
        <v>0</v>
      </c>
      <c r="CQ723" s="257">
        <f>AP723+CP723</f>
        <v>0</v>
      </c>
      <c r="CR723" s="257">
        <f>AQ723+CQ723</f>
        <v>0</v>
      </c>
      <c r="CS723" s="257">
        <f>AR723+CR723</f>
        <v>0</v>
      </c>
      <c r="CT723" s="257">
        <f>AS723+CS723</f>
        <v>0</v>
      </c>
      <c r="CU723" s="257">
        <f>AT723+CT723</f>
        <v>0</v>
      </c>
      <c r="CV723" s="257">
        <f>AU723+CU723</f>
        <v>0</v>
      </c>
      <c r="CW723" s="258">
        <f>AV723+CV723</f>
        <v>0</v>
      </c>
      <c r="CX723" s="258">
        <f>AW723+CW723</f>
        <v>0</v>
      </c>
      <c r="CY723" s="258">
        <f>AX723+CX723</f>
        <v>0</v>
      </c>
      <c r="CZ723" s="258">
        <f>AY723+CY723</f>
        <v>0</v>
      </c>
      <c r="DA723" s="50"/>
      <c r="DB723" s="94"/>
      <c r="DC723" s="95"/>
      <c r="DD723" s="96"/>
      <c r="DE723" s="316" t="s">
        <v>140</v>
      </c>
      <c r="DF723" s="257"/>
      <c r="DG723" s="50"/>
    </row>
    <row r="724" spans="1:111" s="14" customFormat="1" ht="15" customHeight="1">
      <c r="A724" s="50"/>
      <c r="B724" s="94"/>
      <c r="C724" s="95"/>
      <c r="D724" s="96"/>
      <c r="E724" s="316" t="s">
        <v>249</v>
      </c>
      <c r="F724" s="69">
        <f t="shared" ref="F724:Q733" si="2485">IF(F722=0,0,F723/F722)</f>
        <v>0</v>
      </c>
      <c r="G724" s="77">
        <f t="shared" si="2485"/>
        <v>0</v>
      </c>
      <c r="H724" s="69">
        <f t="shared" si="2485"/>
        <v>0</v>
      </c>
      <c r="I724" s="77">
        <f t="shared" si="2485"/>
        <v>0</v>
      </c>
      <c r="J724" s="69">
        <f t="shared" si="2485"/>
        <v>0</v>
      </c>
      <c r="K724" s="77">
        <f t="shared" si="2485"/>
        <v>0</v>
      </c>
      <c r="L724" s="69">
        <f t="shared" si="2485"/>
        <v>0</v>
      </c>
      <c r="M724" s="77">
        <f t="shared" si="2485"/>
        <v>0</v>
      </c>
      <c r="N724" s="67">
        <f t="shared" si="2485"/>
        <v>0</v>
      </c>
      <c r="O724" s="75">
        <f t="shared" si="2485"/>
        <v>0</v>
      </c>
      <c r="P724" s="67">
        <f t="shared" si="2485"/>
        <v>0</v>
      </c>
      <c r="Q724" s="75">
        <f t="shared" si="2485"/>
        <v>0</v>
      </c>
      <c r="R724" s="50"/>
      <c r="S724" s="94"/>
      <c r="T724" s="95"/>
      <c r="U724" s="96"/>
      <c r="V724" s="316" t="s">
        <v>249</v>
      </c>
      <c r="W724" s="69">
        <f t="shared" ref="W724:AH724" si="2486">IF(W722=0,0,W723/W722)</f>
        <v>0</v>
      </c>
      <c r="X724" s="77">
        <f t="shared" si="2486"/>
        <v>0</v>
      </c>
      <c r="Y724" s="69">
        <f t="shared" si="2486"/>
        <v>0</v>
      </c>
      <c r="Z724" s="77">
        <f t="shared" si="2486"/>
        <v>0</v>
      </c>
      <c r="AA724" s="69">
        <f t="shared" si="2486"/>
        <v>0</v>
      </c>
      <c r="AB724" s="77">
        <f t="shared" si="2486"/>
        <v>0</v>
      </c>
      <c r="AC724" s="69">
        <f t="shared" si="2486"/>
        <v>0</v>
      </c>
      <c r="AD724" s="77">
        <f t="shared" si="2486"/>
        <v>0</v>
      </c>
      <c r="AE724" s="67">
        <f t="shared" si="2486"/>
        <v>0</v>
      </c>
      <c r="AF724" s="75">
        <f t="shared" si="2486"/>
        <v>0</v>
      </c>
      <c r="AG724" s="67">
        <f t="shared" si="2486"/>
        <v>0</v>
      </c>
      <c r="AH724" s="75">
        <f t="shared" si="2486"/>
        <v>0</v>
      </c>
      <c r="AI724" s="50"/>
      <c r="AJ724" s="94"/>
      <c r="AK724" s="95"/>
      <c r="AL724" s="96"/>
      <c r="AM724" s="316" t="s">
        <v>249</v>
      </c>
      <c r="AN724" s="257">
        <f t="shared" ref="AN724:AY724" si="2487">IF(AN722=0,0,AN723/AN722)</f>
        <v>0</v>
      </c>
      <c r="AO724" s="257">
        <f t="shared" si="2487"/>
        <v>0</v>
      </c>
      <c r="AP724" s="257">
        <f t="shared" si="2487"/>
        <v>0</v>
      </c>
      <c r="AQ724" s="257">
        <f t="shared" si="2487"/>
        <v>0</v>
      </c>
      <c r="AR724" s="257">
        <f t="shared" si="2487"/>
        <v>0</v>
      </c>
      <c r="AS724" s="257">
        <f t="shared" si="2487"/>
        <v>0</v>
      </c>
      <c r="AT724" s="257">
        <f t="shared" si="2487"/>
        <v>0</v>
      </c>
      <c r="AU724" s="257">
        <f t="shared" si="2487"/>
        <v>0</v>
      </c>
      <c r="AV724" s="258">
        <f t="shared" si="2487"/>
        <v>0</v>
      </c>
      <c r="AW724" s="258">
        <f t="shared" si="2487"/>
        <v>0</v>
      </c>
      <c r="AX724" s="258">
        <f t="shared" si="2487"/>
        <v>0</v>
      </c>
      <c r="AY724" s="258">
        <f t="shared" si="2487"/>
        <v>0</v>
      </c>
      <c r="AZ724" s="50"/>
      <c r="BA724" s="268"/>
      <c r="BB724" s="48"/>
      <c r="BC724" s="94"/>
      <c r="BD724" s="95"/>
      <c r="BE724" s="96"/>
      <c r="BF724" s="316" t="s">
        <v>249</v>
      </c>
      <c r="BG724" s="257">
        <f t="shared" ref="BG724:BR724" si="2488">IF(BG722=0,0,BG723/BG722)</f>
        <v>0</v>
      </c>
      <c r="BH724" s="257">
        <f t="shared" si="2488"/>
        <v>0</v>
      </c>
      <c r="BI724" s="257">
        <f t="shared" si="2488"/>
        <v>0</v>
      </c>
      <c r="BJ724" s="257">
        <f t="shared" si="2488"/>
        <v>0</v>
      </c>
      <c r="BK724" s="257">
        <f t="shared" si="2488"/>
        <v>0</v>
      </c>
      <c r="BL724" s="257">
        <f t="shared" si="2488"/>
        <v>0</v>
      </c>
      <c r="BM724" s="257">
        <f t="shared" si="2488"/>
        <v>0</v>
      </c>
      <c r="BN724" s="257">
        <f t="shared" si="2488"/>
        <v>0</v>
      </c>
      <c r="BO724" s="258">
        <f t="shared" si="2488"/>
        <v>0</v>
      </c>
      <c r="BP724" s="258">
        <f t="shared" si="2488"/>
        <v>0</v>
      </c>
      <c r="BQ724" s="258">
        <f t="shared" si="2488"/>
        <v>0</v>
      </c>
      <c r="BR724" s="258">
        <f t="shared" si="2488"/>
        <v>0</v>
      </c>
      <c r="BS724" s="50"/>
      <c r="BT724" s="94"/>
      <c r="BU724" s="95"/>
      <c r="BV724" s="96"/>
      <c r="BW724" s="316" t="s">
        <v>249</v>
      </c>
      <c r="BX724" s="257">
        <f t="shared" ref="BX724:CI724" si="2489">IF(BX722=0,0,BX723/BX722)</f>
        <v>0</v>
      </c>
      <c r="BY724" s="257">
        <f t="shared" si="2489"/>
        <v>0</v>
      </c>
      <c r="BZ724" s="257">
        <f t="shared" si="2489"/>
        <v>0</v>
      </c>
      <c r="CA724" s="257">
        <f t="shared" si="2489"/>
        <v>0</v>
      </c>
      <c r="CB724" s="257">
        <f t="shared" si="2489"/>
        <v>0</v>
      </c>
      <c r="CC724" s="257">
        <f t="shared" si="2489"/>
        <v>0</v>
      </c>
      <c r="CD724" s="257">
        <f t="shared" si="2489"/>
        <v>0</v>
      </c>
      <c r="CE724" s="257">
        <f t="shared" si="2489"/>
        <v>0</v>
      </c>
      <c r="CF724" s="258">
        <f t="shared" si="2489"/>
        <v>0</v>
      </c>
      <c r="CG724" s="258">
        <f t="shared" si="2489"/>
        <v>0</v>
      </c>
      <c r="CH724" s="258">
        <f t="shared" si="2489"/>
        <v>0</v>
      </c>
      <c r="CI724" s="258">
        <f t="shared" si="2489"/>
        <v>0</v>
      </c>
      <c r="CJ724" s="50"/>
      <c r="CK724" s="94"/>
      <c r="CL724" s="95"/>
      <c r="CM724" s="96"/>
      <c r="CN724" s="316" t="s">
        <v>249</v>
      </c>
      <c r="CO724" s="257">
        <f t="shared" ref="CO724:CZ724" si="2490">IF(CO722=0,0,CO723/CO722)</f>
        <v>0</v>
      </c>
      <c r="CP724" s="257">
        <f t="shared" si="2490"/>
        <v>0</v>
      </c>
      <c r="CQ724" s="257">
        <f t="shared" si="2490"/>
        <v>0</v>
      </c>
      <c r="CR724" s="257">
        <f t="shared" si="2490"/>
        <v>0</v>
      </c>
      <c r="CS724" s="257">
        <f t="shared" si="2490"/>
        <v>0</v>
      </c>
      <c r="CT724" s="257">
        <f t="shared" si="2490"/>
        <v>0</v>
      </c>
      <c r="CU724" s="257">
        <f t="shared" si="2490"/>
        <v>0</v>
      </c>
      <c r="CV724" s="257">
        <f t="shared" si="2490"/>
        <v>0</v>
      </c>
      <c r="CW724" s="258">
        <f t="shared" si="2490"/>
        <v>0</v>
      </c>
      <c r="CX724" s="258">
        <f t="shared" si="2490"/>
        <v>0</v>
      </c>
      <c r="CY724" s="258">
        <f t="shared" si="2490"/>
        <v>0</v>
      </c>
      <c r="CZ724" s="258">
        <f t="shared" si="2490"/>
        <v>0</v>
      </c>
      <c r="DA724" s="50"/>
      <c r="DB724" s="94"/>
      <c r="DC724" s="95"/>
      <c r="DD724" s="96"/>
      <c r="DE724" s="316" t="s">
        <v>249</v>
      </c>
      <c r="DF724" s="257">
        <f t="shared" ref="DF724" si="2491">IF(DF722=0,0,DF723/DF722)</f>
        <v>0</v>
      </c>
      <c r="DG724" s="50"/>
    </row>
    <row r="725" spans="1:111" s="14" customFormat="1" ht="15" customHeight="1">
      <c r="A725" s="50"/>
      <c r="B725" s="94"/>
      <c r="C725" s="95" t="s">
        <v>103</v>
      </c>
      <c r="D725" s="96"/>
      <c r="E725" s="316" t="s">
        <v>22</v>
      </c>
      <c r="F725" s="69"/>
      <c r="G725" s="86"/>
      <c r="H725" s="81"/>
      <c r="I725" s="86"/>
      <c r="J725" s="81"/>
      <c r="K725" s="86"/>
      <c r="L725" s="81"/>
      <c r="M725" s="77"/>
      <c r="N725" s="66"/>
      <c r="O725" s="74"/>
      <c r="P725" s="66"/>
      <c r="Q725" s="74"/>
      <c r="R725" s="50"/>
      <c r="S725" s="94"/>
      <c r="T725" s="95" t="s">
        <v>103</v>
      </c>
      <c r="U725" s="96"/>
      <c r="V725" s="316" t="s">
        <v>22</v>
      </c>
      <c r="W725" s="69"/>
      <c r="X725" s="86"/>
      <c r="Y725" s="81"/>
      <c r="Z725" s="86"/>
      <c r="AA725" s="81"/>
      <c r="AB725" s="86"/>
      <c r="AC725" s="81"/>
      <c r="AD725" s="77"/>
      <c r="AE725" s="66"/>
      <c r="AF725" s="74"/>
      <c r="AG725" s="66"/>
      <c r="AH725" s="74"/>
      <c r="AI725" s="50"/>
      <c r="AJ725" s="94"/>
      <c r="AK725" s="95" t="s">
        <v>103</v>
      </c>
      <c r="AL725" s="96"/>
      <c r="AM725" s="316" t="s">
        <v>22</v>
      </c>
      <c r="AN725" s="257"/>
      <c r="AO725" s="343"/>
      <c r="AP725" s="343"/>
      <c r="AQ725" s="343"/>
      <c r="AR725" s="343"/>
      <c r="AS725" s="343"/>
      <c r="AT725" s="343"/>
      <c r="AU725" s="257"/>
      <c r="AV725" s="346"/>
      <c r="AW725" s="346"/>
      <c r="AX725" s="346"/>
      <c r="AY725" s="346"/>
      <c r="AZ725" s="50"/>
      <c r="BA725" s="268"/>
      <c r="BB725" s="48"/>
      <c r="BC725" s="94"/>
      <c r="BD725" s="95" t="s">
        <v>103</v>
      </c>
      <c r="BE725" s="96"/>
      <c r="BF725" s="316" t="s">
        <v>22</v>
      </c>
      <c r="BG725" s="257">
        <f t="shared" ref="BG725:BG726" si="2492">F725</f>
        <v>0</v>
      </c>
      <c r="BH725" s="343">
        <f>G725+BG725</f>
        <v>0</v>
      </c>
      <c r="BI725" s="343">
        <f>H725+BH725</f>
        <v>0</v>
      </c>
      <c r="BJ725" s="343">
        <f>I725+BI725</f>
        <v>0</v>
      </c>
      <c r="BK725" s="343">
        <f>J725+BJ725</f>
        <v>0</v>
      </c>
      <c r="BL725" s="343">
        <f>K725+BK725</f>
        <v>0</v>
      </c>
      <c r="BM725" s="343">
        <f>L725+BL725</f>
        <v>0</v>
      </c>
      <c r="BN725" s="257">
        <f>M725+BM725</f>
        <v>0</v>
      </c>
      <c r="BO725" s="346">
        <f>N725+BN725</f>
        <v>0</v>
      </c>
      <c r="BP725" s="346">
        <f>O725+BO725</f>
        <v>0</v>
      </c>
      <c r="BQ725" s="346">
        <f>P725+BP725</f>
        <v>0</v>
      </c>
      <c r="BR725" s="346">
        <f>Q725+BQ725</f>
        <v>0</v>
      </c>
      <c r="BS725" s="50"/>
      <c r="BT725" s="94"/>
      <c r="BU725" s="95" t="s">
        <v>103</v>
      </c>
      <c r="BV725" s="96"/>
      <c r="BW725" s="316" t="s">
        <v>22</v>
      </c>
      <c r="BX725" s="257">
        <f t="shared" ref="BX725:BX726" si="2493">W725</f>
        <v>0</v>
      </c>
      <c r="BY725" s="343">
        <f>X725+BX725</f>
        <v>0</v>
      </c>
      <c r="BZ725" s="343">
        <f>Y725+BY725</f>
        <v>0</v>
      </c>
      <c r="CA725" s="343">
        <f>Z725+BZ725</f>
        <v>0</v>
      </c>
      <c r="CB725" s="343">
        <f>AA725+CA725</f>
        <v>0</v>
      </c>
      <c r="CC725" s="343">
        <f>AB725+CB725</f>
        <v>0</v>
      </c>
      <c r="CD725" s="343">
        <f>AC725+CC725</f>
        <v>0</v>
      </c>
      <c r="CE725" s="257">
        <f>AD725+CD725</f>
        <v>0</v>
      </c>
      <c r="CF725" s="346">
        <f>AE725+CE725</f>
        <v>0</v>
      </c>
      <c r="CG725" s="346">
        <f>AF725+CF725</f>
        <v>0</v>
      </c>
      <c r="CH725" s="346">
        <f>AG725+CG725</f>
        <v>0</v>
      </c>
      <c r="CI725" s="346">
        <f>AH725+CH725</f>
        <v>0</v>
      </c>
      <c r="CJ725" s="50"/>
      <c r="CK725" s="94"/>
      <c r="CL725" s="95" t="s">
        <v>103</v>
      </c>
      <c r="CM725" s="96"/>
      <c r="CN725" s="316" t="s">
        <v>22</v>
      </c>
      <c r="CO725" s="257">
        <f t="shared" ref="CO725:CO726" si="2494">AN725</f>
        <v>0</v>
      </c>
      <c r="CP725" s="343">
        <f>AO725+CO725</f>
        <v>0</v>
      </c>
      <c r="CQ725" s="343">
        <f>AP725+CP725</f>
        <v>0</v>
      </c>
      <c r="CR725" s="343">
        <f>AQ725+CQ725</f>
        <v>0</v>
      </c>
      <c r="CS725" s="343">
        <f>AR725+CR725</f>
        <v>0</v>
      </c>
      <c r="CT725" s="343">
        <f>AS725+CS725</f>
        <v>0</v>
      </c>
      <c r="CU725" s="343">
        <f>AT725+CT725</f>
        <v>0</v>
      </c>
      <c r="CV725" s="257">
        <f>AU725+CU725</f>
        <v>0</v>
      </c>
      <c r="CW725" s="346">
        <f>AV725+CV725</f>
        <v>0</v>
      </c>
      <c r="CX725" s="346">
        <f>AW725+CW725</f>
        <v>0</v>
      </c>
      <c r="CY725" s="346">
        <f>AX725+CX725</f>
        <v>0</v>
      </c>
      <c r="CZ725" s="346">
        <f>AY725+CY725</f>
        <v>0</v>
      </c>
      <c r="DA725" s="50"/>
      <c r="DB725" s="94"/>
      <c r="DC725" s="95" t="s">
        <v>103</v>
      </c>
      <c r="DD725" s="96"/>
      <c r="DE725" s="316" t="s">
        <v>22</v>
      </c>
      <c r="DF725" s="257"/>
      <c r="DG725" s="50"/>
    </row>
    <row r="726" spans="1:111" s="14" customFormat="1" ht="15" customHeight="1">
      <c r="A726" s="50"/>
      <c r="B726" s="94"/>
      <c r="C726" s="95"/>
      <c r="D726" s="96"/>
      <c r="E726" s="316" t="s">
        <v>140</v>
      </c>
      <c r="F726" s="69"/>
      <c r="G726" s="86"/>
      <c r="H726" s="81"/>
      <c r="I726" s="86"/>
      <c r="J726" s="81"/>
      <c r="K726" s="86"/>
      <c r="L726" s="81"/>
      <c r="M726" s="77"/>
      <c r="N726" s="66"/>
      <c r="O726" s="74"/>
      <c r="P726" s="66"/>
      <c r="Q726" s="74"/>
      <c r="R726" s="50"/>
      <c r="S726" s="94"/>
      <c r="T726" s="95"/>
      <c r="U726" s="96"/>
      <c r="V726" s="316" t="s">
        <v>140</v>
      </c>
      <c r="W726" s="69"/>
      <c r="X726" s="86"/>
      <c r="Y726" s="81"/>
      <c r="Z726" s="86"/>
      <c r="AA726" s="81"/>
      <c r="AB726" s="86"/>
      <c r="AC726" s="81"/>
      <c r="AD726" s="77"/>
      <c r="AE726" s="66"/>
      <c r="AF726" s="74"/>
      <c r="AG726" s="66"/>
      <c r="AH726" s="74"/>
      <c r="AI726" s="50"/>
      <c r="AJ726" s="94"/>
      <c r="AK726" s="95"/>
      <c r="AL726" s="96"/>
      <c r="AM726" s="316" t="s">
        <v>140</v>
      </c>
      <c r="AN726" s="257"/>
      <c r="AO726" s="343"/>
      <c r="AP726" s="343"/>
      <c r="AQ726" s="343"/>
      <c r="AR726" s="343"/>
      <c r="AS726" s="343"/>
      <c r="AT726" s="343"/>
      <c r="AU726" s="257"/>
      <c r="AV726" s="346"/>
      <c r="AW726" s="346"/>
      <c r="AX726" s="346"/>
      <c r="AY726" s="346"/>
      <c r="AZ726" s="50"/>
      <c r="BA726" s="268"/>
      <c r="BB726" s="48"/>
      <c r="BC726" s="94"/>
      <c r="BD726" s="95"/>
      <c r="BE726" s="96"/>
      <c r="BF726" s="316" t="s">
        <v>140</v>
      </c>
      <c r="BG726" s="257">
        <f t="shared" si="2492"/>
        <v>0</v>
      </c>
      <c r="BH726" s="343">
        <f>G726+BG726</f>
        <v>0</v>
      </c>
      <c r="BI726" s="343">
        <f>H726+BH726</f>
        <v>0</v>
      </c>
      <c r="BJ726" s="343">
        <f>I726+BI726</f>
        <v>0</v>
      </c>
      <c r="BK726" s="343">
        <f>J726+BJ726</f>
        <v>0</v>
      </c>
      <c r="BL726" s="343">
        <f>K726+BK726</f>
        <v>0</v>
      </c>
      <c r="BM726" s="343">
        <f>L726+BL726</f>
        <v>0</v>
      </c>
      <c r="BN726" s="257">
        <f>M726+BM726</f>
        <v>0</v>
      </c>
      <c r="BO726" s="346">
        <f>N726+BN726</f>
        <v>0</v>
      </c>
      <c r="BP726" s="346">
        <f>O726+BO726</f>
        <v>0</v>
      </c>
      <c r="BQ726" s="346">
        <f>P726+BP726</f>
        <v>0</v>
      </c>
      <c r="BR726" s="346">
        <f>Q726+BQ726</f>
        <v>0</v>
      </c>
      <c r="BS726" s="50"/>
      <c r="BT726" s="94"/>
      <c r="BU726" s="95"/>
      <c r="BV726" s="96"/>
      <c r="BW726" s="316" t="s">
        <v>140</v>
      </c>
      <c r="BX726" s="257">
        <f t="shared" si="2493"/>
        <v>0</v>
      </c>
      <c r="BY726" s="343">
        <f>X726+BX726</f>
        <v>0</v>
      </c>
      <c r="BZ726" s="343">
        <f>Y726+BY726</f>
        <v>0</v>
      </c>
      <c r="CA726" s="343">
        <f>Z726+BZ726</f>
        <v>0</v>
      </c>
      <c r="CB726" s="343">
        <f>AA726+CA726</f>
        <v>0</v>
      </c>
      <c r="CC726" s="343">
        <f>AB726+CB726</f>
        <v>0</v>
      </c>
      <c r="CD726" s="343">
        <f>AC726+CC726</f>
        <v>0</v>
      </c>
      <c r="CE726" s="257">
        <f>AD726+CD726</f>
        <v>0</v>
      </c>
      <c r="CF726" s="346">
        <f>AE726+CE726</f>
        <v>0</v>
      </c>
      <c r="CG726" s="346">
        <f>AF726+CF726</f>
        <v>0</v>
      </c>
      <c r="CH726" s="346">
        <f>AG726+CG726</f>
        <v>0</v>
      </c>
      <c r="CI726" s="346">
        <f>AH726+CH726</f>
        <v>0</v>
      </c>
      <c r="CJ726" s="50"/>
      <c r="CK726" s="94"/>
      <c r="CL726" s="95"/>
      <c r="CM726" s="96"/>
      <c r="CN726" s="316" t="s">
        <v>140</v>
      </c>
      <c r="CO726" s="257">
        <f t="shared" si="2494"/>
        <v>0</v>
      </c>
      <c r="CP726" s="343">
        <f>AO726+CO726</f>
        <v>0</v>
      </c>
      <c r="CQ726" s="343">
        <f>AP726+CP726</f>
        <v>0</v>
      </c>
      <c r="CR726" s="343">
        <f>AQ726+CQ726</f>
        <v>0</v>
      </c>
      <c r="CS726" s="343">
        <f>AR726+CR726</f>
        <v>0</v>
      </c>
      <c r="CT726" s="343">
        <f>AS726+CS726</f>
        <v>0</v>
      </c>
      <c r="CU726" s="343">
        <f>AT726+CT726</f>
        <v>0</v>
      </c>
      <c r="CV726" s="257">
        <f>AU726+CU726</f>
        <v>0</v>
      </c>
      <c r="CW726" s="346">
        <f>AV726+CV726</f>
        <v>0</v>
      </c>
      <c r="CX726" s="346">
        <f>AW726+CW726</f>
        <v>0</v>
      </c>
      <c r="CY726" s="346">
        <f>AX726+CX726</f>
        <v>0</v>
      </c>
      <c r="CZ726" s="346">
        <f>AY726+CY726</f>
        <v>0</v>
      </c>
      <c r="DA726" s="50"/>
      <c r="DB726" s="94"/>
      <c r="DC726" s="95"/>
      <c r="DD726" s="96"/>
      <c r="DE726" s="316" t="s">
        <v>140</v>
      </c>
      <c r="DF726" s="257"/>
      <c r="DG726" s="50"/>
    </row>
    <row r="727" spans="1:111" s="14" customFormat="1" ht="15" customHeight="1">
      <c r="A727" s="50"/>
      <c r="B727" s="94"/>
      <c r="C727" s="95"/>
      <c r="D727" s="96"/>
      <c r="E727" s="316" t="s">
        <v>249</v>
      </c>
      <c r="F727" s="69">
        <f t="shared" si="2485"/>
        <v>0</v>
      </c>
      <c r="G727" s="86">
        <f t="shared" si="2485"/>
        <v>0</v>
      </c>
      <c r="H727" s="81">
        <f t="shared" si="2485"/>
        <v>0</v>
      </c>
      <c r="I727" s="86">
        <f t="shared" si="2485"/>
        <v>0</v>
      </c>
      <c r="J727" s="81">
        <f t="shared" si="2485"/>
        <v>0</v>
      </c>
      <c r="K727" s="86">
        <f t="shared" si="2485"/>
        <v>0</v>
      </c>
      <c r="L727" s="81">
        <f t="shared" si="2485"/>
        <v>0</v>
      </c>
      <c r="M727" s="77">
        <f t="shared" si="2485"/>
        <v>0</v>
      </c>
      <c r="N727" s="66">
        <f t="shared" si="2485"/>
        <v>0</v>
      </c>
      <c r="O727" s="74">
        <f t="shared" si="2485"/>
        <v>0</v>
      </c>
      <c r="P727" s="66">
        <f t="shared" si="2485"/>
        <v>0</v>
      </c>
      <c r="Q727" s="74">
        <f t="shared" si="2485"/>
        <v>0</v>
      </c>
      <c r="R727" s="50"/>
      <c r="S727" s="94"/>
      <c r="T727" s="95"/>
      <c r="U727" s="96"/>
      <c r="V727" s="316" t="s">
        <v>249</v>
      </c>
      <c r="W727" s="69">
        <f t="shared" ref="W727:AH727" si="2495">IF(W725=0,0,W726/W725)</f>
        <v>0</v>
      </c>
      <c r="X727" s="86">
        <f t="shared" si="2495"/>
        <v>0</v>
      </c>
      <c r="Y727" s="81">
        <f t="shared" si="2495"/>
        <v>0</v>
      </c>
      <c r="Z727" s="86">
        <f t="shared" si="2495"/>
        <v>0</v>
      </c>
      <c r="AA727" s="81">
        <f t="shared" si="2495"/>
        <v>0</v>
      </c>
      <c r="AB727" s="86">
        <f t="shared" si="2495"/>
        <v>0</v>
      </c>
      <c r="AC727" s="81">
        <f t="shared" si="2495"/>
        <v>0</v>
      </c>
      <c r="AD727" s="77">
        <f t="shared" si="2495"/>
        <v>0</v>
      </c>
      <c r="AE727" s="66">
        <f t="shared" si="2495"/>
        <v>0</v>
      </c>
      <c r="AF727" s="74">
        <f t="shared" si="2495"/>
        <v>0</v>
      </c>
      <c r="AG727" s="66">
        <f t="shared" si="2495"/>
        <v>0</v>
      </c>
      <c r="AH727" s="74">
        <f t="shared" si="2495"/>
        <v>0</v>
      </c>
      <c r="AI727" s="50"/>
      <c r="AJ727" s="94"/>
      <c r="AK727" s="95"/>
      <c r="AL727" s="96"/>
      <c r="AM727" s="316" t="s">
        <v>249</v>
      </c>
      <c r="AN727" s="257">
        <f t="shared" ref="AN727:AY727" si="2496">IF(AN725=0,0,AN726/AN725)</f>
        <v>0</v>
      </c>
      <c r="AO727" s="343">
        <f t="shared" si="2496"/>
        <v>0</v>
      </c>
      <c r="AP727" s="343">
        <f t="shared" si="2496"/>
        <v>0</v>
      </c>
      <c r="AQ727" s="343">
        <f t="shared" si="2496"/>
        <v>0</v>
      </c>
      <c r="AR727" s="343">
        <f t="shared" si="2496"/>
        <v>0</v>
      </c>
      <c r="AS727" s="343">
        <f t="shared" si="2496"/>
        <v>0</v>
      </c>
      <c r="AT727" s="343">
        <f t="shared" si="2496"/>
        <v>0</v>
      </c>
      <c r="AU727" s="257">
        <f t="shared" si="2496"/>
        <v>0</v>
      </c>
      <c r="AV727" s="346">
        <f t="shared" si="2496"/>
        <v>0</v>
      </c>
      <c r="AW727" s="346">
        <f t="shared" si="2496"/>
        <v>0</v>
      </c>
      <c r="AX727" s="346">
        <f t="shared" si="2496"/>
        <v>0</v>
      </c>
      <c r="AY727" s="346">
        <f t="shared" si="2496"/>
        <v>0</v>
      </c>
      <c r="AZ727" s="50"/>
      <c r="BA727" s="268"/>
      <c r="BB727" s="48"/>
      <c r="BC727" s="94"/>
      <c r="BD727" s="95"/>
      <c r="BE727" s="96"/>
      <c r="BF727" s="316" t="s">
        <v>249</v>
      </c>
      <c r="BG727" s="257">
        <f t="shared" ref="BG727:BR727" si="2497">IF(BG725=0,0,BG726/BG725)</f>
        <v>0</v>
      </c>
      <c r="BH727" s="343">
        <f t="shared" si="2497"/>
        <v>0</v>
      </c>
      <c r="BI727" s="343">
        <f t="shared" si="2497"/>
        <v>0</v>
      </c>
      <c r="BJ727" s="343">
        <f t="shared" si="2497"/>
        <v>0</v>
      </c>
      <c r="BK727" s="343">
        <f t="shared" si="2497"/>
        <v>0</v>
      </c>
      <c r="BL727" s="343">
        <f t="shared" si="2497"/>
        <v>0</v>
      </c>
      <c r="BM727" s="343">
        <f t="shared" si="2497"/>
        <v>0</v>
      </c>
      <c r="BN727" s="257">
        <f t="shared" si="2497"/>
        <v>0</v>
      </c>
      <c r="BO727" s="346">
        <f t="shared" si="2497"/>
        <v>0</v>
      </c>
      <c r="BP727" s="346">
        <f t="shared" si="2497"/>
        <v>0</v>
      </c>
      <c r="BQ727" s="346">
        <f t="shared" si="2497"/>
        <v>0</v>
      </c>
      <c r="BR727" s="346">
        <f t="shared" si="2497"/>
        <v>0</v>
      </c>
      <c r="BS727" s="50"/>
      <c r="BT727" s="94"/>
      <c r="BU727" s="95"/>
      <c r="BV727" s="96"/>
      <c r="BW727" s="316" t="s">
        <v>249</v>
      </c>
      <c r="BX727" s="257">
        <f t="shared" ref="BX727:CI727" si="2498">IF(BX725=0,0,BX726/BX725)</f>
        <v>0</v>
      </c>
      <c r="BY727" s="343">
        <f t="shared" si="2498"/>
        <v>0</v>
      </c>
      <c r="BZ727" s="343">
        <f t="shared" si="2498"/>
        <v>0</v>
      </c>
      <c r="CA727" s="343">
        <f t="shared" si="2498"/>
        <v>0</v>
      </c>
      <c r="CB727" s="343">
        <f t="shared" si="2498"/>
        <v>0</v>
      </c>
      <c r="CC727" s="343">
        <f t="shared" si="2498"/>
        <v>0</v>
      </c>
      <c r="CD727" s="343">
        <f t="shared" si="2498"/>
        <v>0</v>
      </c>
      <c r="CE727" s="257">
        <f t="shared" si="2498"/>
        <v>0</v>
      </c>
      <c r="CF727" s="346">
        <f t="shared" si="2498"/>
        <v>0</v>
      </c>
      <c r="CG727" s="346">
        <f t="shared" si="2498"/>
        <v>0</v>
      </c>
      <c r="CH727" s="346">
        <f t="shared" si="2498"/>
        <v>0</v>
      </c>
      <c r="CI727" s="346">
        <f t="shared" si="2498"/>
        <v>0</v>
      </c>
      <c r="CJ727" s="50"/>
      <c r="CK727" s="94"/>
      <c r="CL727" s="95"/>
      <c r="CM727" s="96"/>
      <c r="CN727" s="316" t="s">
        <v>249</v>
      </c>
      <c r="CO727" s="257">
        <f t="shared" ref="CO727:CZ727" si="2499">IF(CO725=0,0,CO726/CO725)</f>
        <v>0</v>
      </c>
      <c r="CP727" s="343">
        <f t="shared" si="2499"/>
        <v>0</v>
      </c>
      <c r="CQ727" s="343">
        <f t="shared" si="2499"/>
        <v>0</v>
      </c>
      <c r="CR727" s="343">
        <f t="shared" si="2499"/>
        <v>0</v>
      </c>
      <c r="CS727" s="343">
        <f t="shared" si="2499"/>
        <v>0</v>
      </c>
      <c r="CT727" s="343">
        <f t="shared" si="2499"/>
        <v>0</v>
      </c>
      <c r="CU727" s="343">
        <f t="shared" si="2499"/>
        <v>0</v>
      </c>
      <c r="CV727" s="257">
        <f t="shared" si="2499"/>
        <v>0</v>
      </c>
      <c r="CW727" s="346">
        <f t="shared" si="2499"/>
        <v>0</v>
      </c>
      <c r="CX727" s="346">
        <f t="shared" si="2499"/>
        <v>0</v>
      </c>
      <c r="CY727" s="346">
        <f t="shared" si="2499"/>
        <v>0</v>
      </c>
      <c r="CZ727" s="346">
        <f t="shared" si="2499"/>
        <v>0</v>
      </c>
      <c r="DA727" s="50"/>
      <c r="DB727" s="94"/>
      <c r="DC727" s="95"/>
      <c r="DD727" s="96"/>
      <c r="DE727" s="316" t="s">
        <v>249</v>
      </c>
      <c r="DF727" s="257">
        <f t="shared" ref="DF727" si="2500">IF(DF725=0,0,DF726/DF725)</f>
        <v>0</v>
      </c>
      <c r="DG727" s="50"/>
    </row>
    <row r="728" spans="1:111" s="14" customFormat="1" ht="15" customHeight="1">
      <c r="A728" s="50"/>
      <c r="B728" s="94"/>
      <c r="C728" s="95" t="s">
        <v>104</v>
      </c>
      <c r="D728" s="96"/>
      <c r="E728" s="316" t="s">
        <v>22</v>
      </c>
      <c r="F728" s="69"/>
      <c r="G728" s="77"/>
      <c r="H728" s="69"/>
      <c r="I728" s="77"/>
      <c r="J728" s="69"/>
      <c r="K728" s="77"/>
      <c r="L728" s="69"/>
      <c r="M728" s="77"/>
      <c r="N728" s="67"/>
      <c r="O728" s="75"/>
      <c r="P728" s="67"/>
      <c r="Q728" s="75"/>
      <c r="R728" s="50"/>
      <c r="S728" s="94"/>
      <c r="T728" s="95" t="s">
        <v>104</v>
      </c>
      <c r="U728" s="96"/>
      <c r="V728" s="316" t="s">
        <v>22</v>
      </c>
      <c r="W728" s="69"/>
      <c r="X728" s="77"/>
      <c r="Y728" s="69"/>
      <c r="Z728" s="77"/>
      <c r="AA728" s="69"/>
      <c r="AB728" s="77"/>
      <c r="AC728" s="69"/>
      <c r="AD728" s="77"/>
      <c r="AE728" s="67"/>
      <c r="AF728" s="75"/>
      <c r="AG728" s="67"/>
      <c r="AH728" s="75"/>
      <c r="AI728" s="50"/>
      <c r="AJ728" s="94"/>
      <c r="AK728" s="95" t="s">
        <v>104</v>
      </c>
      <c r="AL728" s="96"/>
      <c r="AM728" s="316" t="s">
        <v>22</v>
      </c>
      <c r="AN728" s="257"/>
      <c r="AO728" s="257"/>
      <c r="AP728" s="257"/>
      <c r="AQ728" s="257"/>
      <c r="AR728" s="257"/>
      <c r="AS728" s="257"/>
      <c r="AT728" s="257"/>
      <c r="AU728" s="257"/>
      <c r="AV728" s="258"/>
      <c r="AW728" s="258"/>
      <c r="AX728" s="258"/>
      <c r="AY728" s="258"/>
      <c r="AZ728" s="50"/>
      <c r="BA728" s="268"/>
      <c r="BB728" s="48"/>
      <c r="BC728" s="94"/>
      <c r="BD728" s="95" t="s">
        <v>104</v>
      </c>
      <c r="BE728" s="96"/>
      <c r="BF728" s="316" t="s">
        <v>22</v>
      </c>
      <c r="BG728" s="257">
        <f t="shared" ref="BG728:BG729" si="2501">F728</f>
        <v>0</v>
      </c>
      <c r="BH728" s="257">
        <f>G728+BG728</f>
        <v>0</v>
      </c>
      <c r="BI728" s="257">
        <f>H728+BH728</f>
        <v>0</v>
      </c>
      <c r="BJ728" s="257">
        <f>I728+BI728</f>
        <v>0</v>
      </c>
      <c r="BK728" s="257">
        <f>J728+BJ728</f>
        <v>0</v>
      </c>
      <c r="BL728" s="257">
        <f>K728+BK728</f>
        <v>0</v>
      </c>
      <c r="BM728" s="257">
        <f>L728+BL728</f>
        <v>0</v>
      </c>
      <c r="BN728" s="257">
        <f>M728+BM728</f>
        <v>0</v>
      </c>
      <c r="BO728" s="258">
        <f>N728+BN728</f>
        <v>0</v>
      </c>
      <c r="BP728" s="258">
        <f>O728+BO728</f>
        <v>0</v>
      </c>
      <c r="BQ728" s="258">
        <f>P728+BP728</f>
        <v>0</v>
      </c>
      <c r="BR728" s="258">
        <f>Q728+BQ728</f>
        <v>0</v>
      </c>
      <c r="BS728" s="50"/>
      <c r="BT728" s="94"/>
      <c r="BU728" s="95" t="s">
        <v>104</v>
      </c>
      <c r="BV728" s="96"/>
      <c r="BW728" s="316" t="s">
        <v>22</v>
      </c>
      <c r="BX728" s="257">
        <f t="shared" ref="BX728:BX729" si="2502">W728</f>
        <v>0</v>
      </c>
      <c r="BY728" s="257">
        <f>X728+BX728</f>
        <v>0</v>
      </c>
      <c r="BZ728" s="257">
        <f>Y728+BY728</f>
        <v>0</v>
      </c>
      <c r="CA728" s="257">
        <f>Z728+BZ728</f>
        <v>0</v>
      </c>
      <c r="CB728" s="257">
        <f>AA728+CA728</f>
        <v>0</v>
      </c>
      <c r="CC728" s="257">
        <f>AB728+CB728</f>
        <v>0</v>
      </c>
      <c r="CD728" s="257">
        <f>AC728+CC728</f>
        <v>0</v>
      </c>
      <c r="CE728" s="257">
        <f>AD728+CD728</f>
        <v>0</v>
      </c>
      <c r="CF728" s="258">
        <f>AE728+CE728</f>
        <v>0</v>
      </c>
      <c r="CG728" s="258">
        <f>AF728+CF728</f>
        <v>0</v>
      </c>
      <c r="CH728" s="258">
        <f>AG728+CG728</f>
        <v>0</v>
      </c>
      <c r="CI728" s="258">
        <f>AH728+CH728</f>
        <v>0</v>
      </c>
      <c r="CJ728" s="50"/>
      <c r="CK728" s="94"/>
      <c r="CL728" s="95" t="s">
        <v>104</v>
      </c>
      <c r="CM728" s="96"/>
      <c r="CN728" s="316" t="s">
        <v>22</v>
      </c>
      <c r="CO728" s="257">
        <f t="shared" ref="CO728:CO729" si="2503">AN728</f>
        <v>0</v>
      </c>
      <c r="CP728" s="257">
        <f>AO728+CO728</f>
        <v>0</v>
      </c>
      <c r="CQ728" s="257">
        <f>AP728+CP728</f>
        <v>0</v>
      </c>
      <c r="CR728" s="257">
        <f>AQ728+CQ728</f>
        <v>0</v>
      </c>
      <c r="CS728" s="257">
        <f>AR728+CR728</f>
        <v>0</v>
      </c>
      <c r="CT728" s="257">
        <f>AS728+CS728</f>
        <v>0</v>
      </c>
      <c r="CU728" s="257">
        <f>AT728+CT728</f>
        <v>0</v>
      </c>
      <c r="CV728" s="257">
        <f>AU728+CU728</f>
        <v>0</v>
      </c>
      <c r="CW728" s="258">
        <f>AV728+CV728</f>
        <v>0</v>
      </c>
      <c r="CX728" s="258">
        <f>AW728+CW728</f>
        <v>0</v>
      </c>
      <c r="CY728" s="258">
        <f>AX728+CX728</f>
        <v>0</v>
      </c>
      <c r="CZ728" s="258">
        <f>AY728+CY728</f>
        <v>0</v>
      </c>
      <c r="DA728" s="50"/>
      <c r="DB728" s="94"/>
      <c r="DC728" s="95" t="s">
        <v>104</v>
      </c>
      <c r="DD728" s="96"/>
      <c r="DE728" s="316" t="s">
        <v>22</v>
      </c>
      <c r="DF728" s="257"/>
      <c r="DG728" s="50"/>
    </row>
    <row r="729" spans="1:111" s="14" customFormat="1" ht="15" customHeight="1">
      <c r="A729" s="50"/>
      <c r="B729" s="94"/>
      <c r="C729" s="95"/>
      <c r="D729" s="96"/>
      <c r="E729" s="316" t="s">
        <v>140</v>
      </c>
      <c r="F729" s="69"/>
      <c r="G729" s="77"/>
      <c r="H729" s="69"/>
      <c r="I729" s="77"/>
      <c r="J729" s="69"/>
      <c r="K729" s="77"/>
      <c r="L729" s="69"/>
      <c r="M729" s="77"/>
      <c r="N729" s="67"/>
      <c r="O729" s="75"/>
      <c r="P729" s="67"/>
      <c r="Q729" s="75"/>
      <c r="R729" s="50"/>
      <c r="S729" s="94"/>
      <c r="T729" s="95"/>
      <c r="U729" s="96"/>
      <c r="V729" s="316" t="s">
        <v>140</v>
      </c>
      <c r="W729" s="69"/>
      <c r="X729" s="77"/>
      <c r="Y729" s="69"/>
      <c r="Z729" s="77"/>
      <c r="AA729" s="69"/>
      <c r="AB729" s="77"/>
      <c r="AC729" s="69"/>
      <c r="AD729" s="77"/>
      <c r="AE729" s="67"/>
      <c r="AF729" s="75"/>
      <c r="AG729" s="67"/>
      <c r="AH729" s="75"/>
      <c r="AI729" s="50"/>
      <c r="AJ729" s="94"/>
      <c r="AK729" s="95"/>
      <c r="AL729" s="96"/>
      <c r="AM729" s="316" t="s">
        <v>140</v>
      </c>
      <c r="AN729" s="257"/>
      <c r="AO729" s="257"/>
      <c r="AP729" s="257"/>
      <c r="AQ729" s="257"/>
      <c r="AR729" s="257"/>
      <c r="AS729" s="257"/>
      <c r="AT729" s="257"/>
      <c r="AU729" s="257"/>
      <c r="AV729" s="258"/>
      <c r="AW729" s="258"/>
      <c r="AX729" s="258"/>
      <c r="AY729" s="258"/>
      <c r="AZ729" s="50"/>
      <c r="BA729" s="268"/>
      <c r="BB729" s="48"/>
      <c r="BC729" s="94"/>
      <c r="BD729" s="95"/>
      <c r="BE729" s="96"/>
      <c r="BF729" s="316" t="s">
        <v>140</v>
      </c>
      <c r="BG729" s="257">
        <f t="shared" si="2501"/>
        <v>0</v>
      </c>
      <c r="BH729" s="257">
        <f>G729+BG729</f>
        <v>0</v>
      </c>
      <c r="BI729" s="257">
        <f>H729+BH729</f>
        <v>0</v>
      </c>
      <c r="BJ729" s="257">
        <f>I729+BI729</f>
        <v>0</v>
      </c>
      <c r="BK729" s="257">
        <f>J729+BJ729</f>
        <v>0</v>
      </c>
      <c r="BL729" s="257">
        <f>K729+BK729</f>
        <v>0</v>
      </c>
      <c r="BM729" s="257">
        <f>L729+BL729</f>
        <v>0</v>
      </c>
      <c r="BN729" s="257">
        <f>M729+BM729</f>
        <v>0</v>
      </c>
      <c r="BO729" s="258">
        <f>N729+BN729</f>
        <v>0</v>
      </c>
      <c r="BP729" s="258">
        <f>O729+BO729</f>
        <v>0</v>
      </c>
      <c r="BQ729" s="258">
        <f>P729+BP729</f>
        <v>0</v>
      </c>
      <c r="BR729" s="258">
        <f>Q729+BQ729</f>
        <v>0</v>
      </c>
      <c r="BS729" s="50"/>
      <c r="BT729" s="94"/>
      <c r="BU729" s="95"/>
      <c r="BV729" s="96"/>
      <c r="BW729" s="316" t="s">
        <v>140</v>
      </c>
      <c r="BX729" s="257">
        <f t="shared" si="2502"/>
        <v>0</v>
      </c>
      <c r="BY729" s="257">
        <f>X729+BX729</f>
        <v>0</v>
      </c>
      <c r="BZ729" s="257">
        <f>Y729+BY729</f>
        <v>0</v>
      </c>
      <c r="CA729" s="257">
        <f>Z729+BZ729</f>
        <v>0</v>
      </c>
      <c r="CB729" s="257">
        <f>AA729+CA729</f>
        <v>0</v>
      </c>
      <c r="CC729" s="257">
        <f>AB729+CB729</f>
        <v>0</v>
      </c>
      <c r="CD729" s="257">
        <f>AC729+CC729</f>
        <v>0</v>
      </c>
      <c r="CE729" s="257">
        <f>AD729+CD729</f>
        <v>0</v>
      </c>
      <c r="CF729" s="258">
        <f>AE729+CE729</f>
        <v>0</v>
      </c>
      <c r="CG729" s="258">
        <f>AF729+CF729</f>
        <v>0</v>
      </c>
      <c r="CH729" s="258">
        <f>AG729+CG729</f>
        <v>0</v>
      </c>
      <c r="CI729" s="258">
        <f>AH729+CH729</f>
        <v>0</v>
      </c>
      <c r="CJ729" s="50"/>
      <c r="CK729" s="94"/>
      <c r="CL729" s="95"/>
      <c r="CM729" s="96"/>
      <c r="CN729" s="316" t="s">
        <v>140</v>
      </c>
      <c r="CO729" s="257">
        <f t="shared" si="2503"/>
        <v>0</v>
      </c>
      <c r="CP729" s="257">
        <f>AO729+CO729</f>
        <v>0</v>
      </c>
      <c r="CQ729" s="257">
        <f>AP729+CP729</f>
        <v>0</v>
      </c>
      <c r="CR729" s="257">
        <f>AQ729+CQ729</f>
        <v>0</v>
      </c>
      <c r="CS729" s="257">
        <f>AR729+CR729</f>
        <v>0</v>
      </c>
      <c r="CT729" s="257">
        <f>AS729+CS729</f>
        <v>0</v>
      </c>
      <c r="CU729" s="257">
        <f>AT729+CT729</f>
        <v>0</v>
      </c>
      <c r="CV729" s="257">
        <f>AU729+CU729</f>
        <v>0</v>
      </c>
      <c r="CW729" s="258">
        <f>AV729+CV729</f>
        <v>0</v>
      </c>
      <c r="CX729" s="258">
        <f>AW729+CW729</f>
        <v>0</v>
      </c>
      <c r="CY729" s="258">
        <f>AX729+CX729</f>
        <v>0</v>
      </c>
      <c r="CZ729" s="258">
        <f>AY729+CY729</f>
        <v>0</v>
      </c>
      <c r="DA729" s="50"/>
      <c r="DB729" s="94"/>
      <c r="DC729" s="95"/>
      <c r="DD729" s="96"/>
      <c r="DE729" s="316" t="s">
        <v>140</v>
      </c>
      <c r="DF729" s="257"/>
      <c r="DG729" s="50"/>
    </row>
    <row r="730" spans="1:111" s="14" customFormat="1" ht="15" customHeight="1">
      <c r="A730" s="50"/>
      <c r="B730" s="94"/>
      <c r="C730" s="95"/>
      <c r="D730" s="96"/>
      <c r="E730" s="316" t="s">
        <v>249</v>
      </c>
      <c r="F730" s="69">
        <f t="shared" si="2485"/>
        <v>0</v>
      </c>
      <c r="G730" s="77">
        <f t="shared" si="2485"/>
        <v>0</v>
      </c>
      <c r="H730" s="69">
        <f t="shared" si="2485"/>
        <v>0</v>
      </c>
      <c r="I730" s="77">
        <f t="shared" si="2485"/>
        <v>0</v>
      </c>
      <c r="J730" s="69">
        <f t="shared" si="2485"/>
        <v>0</v>
      </c>
      <c r="K730" s="77">
        <f t="shared" si="2485"/>
        <v>0</v>
      </c>
      <c r="L730" s="69">
        <f t="shared" si="2485"/>
        <v>0</v>
      </c>
      <c r="M730" s="77">
        <f t="shared" si="2485"/>
        <v>0</v>
      </c>
      <c r="N730" s="67">
        <f t="shared" si="2485"/>
        <v>0</v>
      </c>
      <c r="O730" s="75">
        <f t="shared" si="2485"/>
        <v>0</v>
      </c>
      <c r="P730" s="67">
        <f t="shared" si="2485"/>
        <v>0</v>
      </c>
      <c r="Q730" s="75">
        <f t="shared" si="2485"/>
        <v>0</v>
      </c>
      <c r="R730" s="50"/>
      <c r="S730" s="94"/>
      <c r="T730" s="95"/>
      <c r="U730" s="96"/>
      <c r="V730" s="316" t="s">
        <v>249</v>
      </c>
      <c r="W730" s="69">
        <f t="shared" ref="W730:AH730" si="2504">IF(W728=0,0,W729/W728)</f>
        <v>0</v>
      </c>
      <c r="X730" s="77">
        <f t="shared" si="2504"/>
        <v>0</v>
      </c>
      <c r="Y730" s="69">
        <f t="shared" si="2504"/>
        <v>0</v>
      </c>
      <c r="Z730" s="77">
        <f t="shared" si="2504"/>
        <v>0</v>
      </c>
      <c r="AA730" s="69">
        <f t="shared" si="2504"/>
        <v>0</v>
      </c>
      <c r="AB730" s="77">
        <f t="shared" si="2504"/>
        <v>0</v>
      </c>
      <c r="AC730" s="69">
        <f t="shared" si="2504"/>
        <v>0</v>
      </c>
      <c r="AD730" s="77">
        <f t="shared" si="2504"/>
        <v>0</v>
      </c>
      <c r="AE730" s="67">
        <f t="shared" si="2504"/>
        <v>0</v>
      </c>
      <c r="AF730" s="75">
        <f t="shared" si="2504"/>
        <v>0</v>
      </c>
      <c r="AG730" s="67">
        <f t="shared" si="2504"/>
        <v>0</v>
      </c>
      <c r="AH730" s="75">
        <f t="shared" si="2504"/>
        <v>0</v>
      </c>
      <c r="AI730" s="50"/>
      <c r="AJ730" s="94"/>
      <c r="AK730" s="95"/>
      <c r="AL730" s="96"/>
      <c r="AM730" s="316" t="s">
        <v>249</v>
      </c>
      <c r="AN730" s="257">
        <f t="shared" ref="AN730:AY730" si="2505">IF(AN728=0,0,AN729/AN728)</f>
        <v>0</v>
      </c>
      <c r="AO730" s="257">
        <f t="shared" si="2505"/>
        <v>0</v>
      </c>
      <c r="AP730" s="257">
        <f t="shared" si="2505"/>
        <v>0</v>
      </c>
      <c r="AQ730" s="257">
        <f t="shared" si="2505"/>
        <v>0</v>
      </c>
      <c r="AR730" s="257">
        <f t="shared" si="2505"/>
        <v>0</v>
      </c>
      <c r="AS730" s="257">
        <f t="shared" si="2505"/>
        <v>0</v>
      </c>
      <c r="AT730" s="257">
        <f t="shared" si="2505"/>
        <v>0</v>
      </c>
      <c r="AU730" s="257">
        <f t="shared" si="2505"/>
        <v>0</v>
      </c>
      <c r="AV730" s="258">
        <f t="shared" si="2505"/>
        <v>0</v>
      </c>
      <c r="AW730" s="258">
        <f t="shared" si="2505"/>
        <v>0</v>
      </c>
      <c r="AX730" s="258">
        <f t="shared" si="2505"/>
        <v>0</v>
      </c>
      <c r="AY730" s="258">
        <f t="shared" si="2505"/>
        <v>0</v>
      </c>
      <c r="AZ730" s="50"/>
      <c r="BA730" s="268"/>
      <c r="BB730" s="48"/>
      <c r="BC730" s="94"/>
      <c r="BD730" s="95"/>
      <c r="BE730" s="96"/>
      <c r="BF730" s="316" t="s">
        <v>249</v>
      </c>
      <c r="BG730" s="257">
        <f t="shared" ref="BG730:BR730" si="2506">IF(BG728=0,0,BG729/BG728)</f>
        <v>0</v>
      </c>
      <c r="BH730" s="257">
        <f t="shared" si="2506"/>
        <v>0</v>
      </c>
      <c r="BI730" s="257">
        <f t="shared" si="2506"/>
        <v>0</v>
      </c>
      <c r="BJ730" s="257">
        <f t="shared" si="2506"/>
        <v>0</v>
      </c>
      <c r="BK730" s="257">
        <f t="shared" si="2506"/>
        <v>0</v>
      </c>
      <c r="BL730" s="257">
        <f t="shared" si="2506"/>
        <v>0</v>
      </c>
      <c r="BM730" s="257">
        <f t="shared" si="2506"/>
        <v>0</v>
      </c>
      <c r="BN730" s="257">
        <f t="shared" si="2506"/>
        <v>0</v>
      </c>
      <c r="BO730" s="258">
        <f t="shared" si="2506"/>
        <v>0</v>
      </c>
      <c r="BP730" s="258">
        <f t="shared" si="2506"/>
        <v>0</v>
      </c>
      <c r="BQ730" s="258">
        <f t="shared" si="2506"/>
        <v>0</v>
      </c>
      <c r="BR730" s="258">
        <f t="shared" si="2506"/>
        <v>0</v>
      </c>
      <c r="BS730" s="50"/>
      <c r="BT730" s="94"/>
      <c r="BU730" s="95"/>
      <c r="BV730" s="96"/>
      <c r="BW730" s="316" t="s">
        <v>249</v>
      </c>
      <c r="BX730" s="257">
        <f t="shared" ref="BX730:CI730" si="2507">IF(BX728=0,0,BX729/BX728)</f>
        <v>0</v>
      </c>
      <c r="BY730" s="257">
        <f t="shared" si="2507"/>
        <v>0</v>
      </c>
      <c r="BZ730" s="257">
        <f t="shared" si="2507"/>
        <v>0</v>
      </c>
      <c r="CA730" s="257">
        <f t="shared" si="2507"/>
        <v>0</v>
      </c>
      <c r="CB730" s="257">
        <f t="shared" si="2507"/>
        <v>0</v>
      </c>
      <c r="CC730" s="257">
        <f t="shared" si="2507"/>
        <v>0</v>
      </c>
      <c r="CD730" s="257">
        <f t="shared" si="2507"/>
        <v>0</v>
      </c>
      <c r="CE730" s="257">
        <f t="shared" si="2507"/>
        <v>0</v>
      </c>
      <c r="CF730" s="258">
        <f t="shared" si="2507"/>
        <v>0</v>
      </c>
      <c r="CG730" s="258">
        <f t="shared" si="2507"/>
        <v>0</v>
      </c>
      <c r="CH730" s="258">
        <f t="shared" si="2507"/>
        <v>0</v>
      </c>
      <c r="CI730" s="258">
        <f t="shared" si="2507"/>
        <v>0</v>
      </c>
      <c r="CJ730" s="50"/>
      <c r="CK730" s="94"/>
      <c r="CL730" s="95"/>
      <c r="CM730" s="96"/>
      <c r="CN730" s="316" t="s">
        <v>249</v>
      </c>
      <c r="CO730" s="257">
        <f t="shared" ref="CO730:CZ730" si="2508">IF(CO728=0,0,CO729/CO728)</f>
        <v>0</v>
      </c>
      <c r="CP730" s="257">
        <f t="shared" si="2508"/>
        <v>0</v>
      </c>
      <c r="CQ730" s="257">
        <f t="shared" si="2508"/>
        <v>0</v>
      </c>
      <c r="CR730" s="257">
        <f t="shared" si="2508"/>
        <v>0</v>
      </c>
      <c r="CS730" s="257">
        <f t="shared" si="2508"/>
        <v>0</v>
      </c>
      <c r="CT730" s="257">
        <f t="shared" si="2508"/>
        <v>0</v>
      </c>
      <c r="CU730" s="257">
        <f t="shared" si="2508"/>
        <v>0</v>
      </c>
      <c r="CV730" s="257">
        <f t="shared" si="2508"/>
        <v>0</v>
      </c>
      <c r="CW730" s="258">
        <f t="shared" si="2508"/>
        <v>0</v>
      </c>
      <c r="CX730" s="258">
        <f t="shared" si="2508"/>
        <v>0</v>
      </c>
      <c r="CY730" s="258">
        <f t="shared" si="2508"/>
        <v>0</v>
      </c>
      <c r="CZ730" s="258">
        <f t="shared" si="2508"/>
        <v>0</v>
      </c>
      <c r="DA730" s="50"/>
      <c r="DB730" s="94"/>
      <c r="DC730" s="95"/>
      <c r="DD730" s="96"/>
      <c r="DE730" s="316" t="s">
        <v>249</v>
      </c>
      <c r="DF730" s="257">
        <f t="shared" ref="DF730" si="2509">IF(DF728=0,0,DF729/DF728)</f>
        <v>0</v>
      </c>
      <c r="DG730" s="50"/>
    </row>
    <row r="731" spans="1:111" s="14" customFormat="1" ht="15" customHeight="1">
      <c r="A731" s="50"/>
      <c r="B731" s="94"/>
      <c r="C731" s="95" t="s">
        <v>105</v>
      </c>
      <c r="D731" s="96"/>
      <c r="E731" s="316" t="s">
        <v>22</v>
      </c>
      <c r="F731" s="69"/>
      <c r="G731" s="86"/>
      <c r="H731" s="81"/>
      <c r="I731" s="86"/>
      <c r="J731" s="81"/>
      <c r="K731" s="86"/>
      <c r="L731" s="81"/>
      <c r="M731" s="77"/>
      <c r="N731" s="66"/>
      <c r="O731" s="74"/>
      <c r="P731" s="66"/>
      <c r="Q731" s="74"/>
      <c r="R731" s="50"/>
      <c r="S731" s="94"/>
      <c r="T731" s="95" t="s">
        <v>105</v>
      </c>
      <c r="U731" s="96"/>
      <c r="V731" s="316" t="s">
        <v>22</v>
      </c>
      <c r="W731" s="69"/>
      <c r="X731" s="86"/>
      <c r="Y731" s="81"/>
      <c r="Z731" s="86"/>
      <c r="AA731" s="81"/>
      <c r="AB731" s="86"/>
      <c r="AC731" s="81"/>
      <c r="AD731" s="77"/>
      <c r="AE731" s="66"/>
      <c r="AF731" s="74"/>
      <c r="AG731" s="66"/>
      <c r="AH731" s="74"/>
      <c r="AI731" s="50"/>
      <c r="AJ731" s="94"/>
      <c r="AK731" s="95" t="s">
        <v>105</v>
      </c>
      <c r="AL731" s="96"/>
      <c r="AM731" s="316" t="s">
        <v>22</v>
      </c>
      <c r="AN731" s="257"/>
      <c r="AO731" s="343"/>
      <c r="AP731" s="343"/>
      <c r="AQ731" s="343"/>
      <c r="AR731" s="343"/>
      <c r="AS731" s="343"/>
      <c r="AT731" s="343"/>
      <c r="AU731" s="257"/>
      <c r="AV731" s="346"/>
      <c r="AW731" s="346"/>
      <c r="AX731" s="346"/>
      <c r="AY731" s="346"/>
      <c r="AZ731" s="50"/>
      <c r="BA731" s="268"/>
      <c r="BB731" s="48"/>
      <c r="BC731" s="94"/>
      <c r="BD731" s="95" t="s">
        <v>105</v>
      </c>
      <c r="BE731" s="96"/>
      <c r="BF731" s="316" t="s">
        <v>22</v>
      </c>
      <c r="BG731" s="257">
        <f t="shared" ref="BG731:BG732" si="2510">F731</f>
        <v>0</v>
      </c>
      <c r="BH731" s="343">
        <f>G731+BG731</f>
        <v>0</v>
      </c>
      <c r="BI731" s="343">
        <f>H731+BH731</f>
        <v>0</v>
      </c>
      <c r="BJ731" s="343">
        <f>I731+BI731</f>
        <v>0</v>
      </c>
      <c r="BK731" s="343">
        <f>J731+BJ731</f>
        <v>0</v>
      </c>
      <c r="BL731" s="343">
        <f>K731+BK731</f>
        <v>0</v>
      </c>
      <c r="BM731" s="343">
        <f>L731+BL731</f>
        <v>0</v>
      </c>
      <c r="BN731" s="257">
        <f>M731+BM731</f>
        <v>0</v>
      </c>
      <c r="BO731" s="346">
        <f>N731+BN731</f>
        <v>0</v>
      </c>
      <c r="BP731" s="346">
        <f>O731+BO731</f>
        <v>0</v>
      </c>
      <c r="BQ731" s="346">
        <f>P731+BP731</f>
        <v>0</v>
      </c>
      <c r="BR731" s="346">
        <f>Q731+BQ731</f>
        <v>0</v>
      </c>
      <c r="BS731" s="50"/>
      <c r="BT731" s="94"/>
      <c r="BU731" s="95" t="s">
        <v>105</v>
      </c>
      <c r="BV731" s="96"/>
      <c r="BW731" s="316" t="s">
        <v>22</v>
      </c>
      <c r="BX731" s="257">
        <f t="shared" ref="BX731:BX732" si="2511">W731</f>
        <v>0</v>
      </c>
      <c r="BY731" s="343">
        <f>X731+BX731</f>
        <v>0</v>
      </c>
      <c r="BZ731" s="343">
        <f>Y731+BY731</f>
        <v>0</v>
      </c>
      <c r="CA731" s="343">
        <f>Z731+BZ731</f>
        <v>0</v>
      </c>
      <c r="CB731" s="343">
        <f>AA731+CA731</f>
        <v>0</v>
      </c>
      <c r="CC731" s="343">
        <f>AB731+CB731</f>
        <v>0</v>
      </c>
      <c r="CD731" s="343">
        <f>AC731+CC731</f>
        <v>0</v>
      </c>
      <c r="CE731" s="257">
        <f>AD731+CD731</f>
        <v>0</v>
      </c>
      <c r="CF731" s="346">
        <f>AE731+CE731</f>
        <v>0</v>
      </c>
      <c r="CG731" s="346">
        <f>AF731+CF731</f>
        <v>0</v>
      </c>
      <c r="CH731" s="346">
        <f>AG731+CG731</f>
        <v>0</v>
      </c>
      <c r="CI731" s="346">
        <f>AH731+CH731</f>
        <v>0</v>
      </c>
      <c r="CJ731" s="50"/>
      <c r="CK731" s="94"/>
      <c r="CL731" s="95" t="s">
        <v>105</v>
      </c>
      <c r="CM731" s="96"/>
      <c r="CN731" s="316" t="s">
        <v>22</v>
      </c>
      <c r="CO731" s="257">
        <f t="shared" ref="CO731:CO732" si="2512">AN731</f>
        <v>0</v>
      </c>
      <c r="CP731" s="343">
        <f>AO731+CO731</f>
        <v>0</v>
      </c>
      <c r="CQ731" s="343">
        <f>AP731+CP731</f>
        <v>0</v>
      </c>
      <c r="CR731" s="343">
        <f>AQ731+CQ731</f>
        <v>0</v>
      </c>
      <c r="CS731" s="343">
        <f>AR731+CR731</f>
        <v>0</v>
      </c>
      <c r="CT731" s="343">
        <f>AS731+CS731</f>
        <v>0</v>
      </c>
      <c r="CU731" s="343">
        <f>AT731+CT731</f>
        <v>0</v>
      </c>
      <c r="CV731" s="257">
        <f>AU731+CU731</f>
        <v>0</v>
      </c>
      <c r="CW731" s="346">
        <f>AV731+CV731</f>
        <v>0</v>
      </c>
      <c r="CX731" s="346">
        <f>AW731+CW731</f>
        <v>0</v>
      </c>
      <c r="CY731" s="346">
        <f>AX731+CX731</f>
        <v>0</v>
      </c>
      <c r="CZ731" s="346">
        <f>AY731+CY731</f>
        <v>0</v>
      </c>
      <c r="DA731" s="50"/>
      <c r="DB731" s="94"/>
      <c r="DC731" s="95" t="s">
        <v>105</v>
      </c>
      <c r="DD731" s="96"/>
      <c r="DE731" s="316" t="s">
        <v>22</v>
      </c>
      <c r="DF731" s="257"/>
      <c r="DG731" s="50"/>
    </row>
    <row r="732" spans="1:111" s="14" customFormat="1" ht="15" customHeight="1">
      <c r="A732" s="50"/>
      <c r="B732" s="94"/>
      <c r="C732" s="95"/>
      <c r="D732" s="96"/>
      <c r="E732" s="316" t="s">
        <v>140</v>
      </c>
      <c r="F732" s="69"/>
      <c r="G732" s="86"/>
      <c r="H732" s="81"/>
      <c r="I732" s="86"/>
      <c r="J732" s="81"/>
      <c r="K732" s="86"/>
      <c r="L732" s="81"/>
      <c r="M732" s="77"/>
      <c r="N732" s="66"/>
      <c r="O732" s="74"/>
      <c r="P732" s="66"/>
      <c r="Q732" s="74"/>
      <c r="R732" s="50"/>
      <c r="S732" s="94"/>
      <c r="T732" s="95"/>
      <c r="U732" s="96"/>
      <c r="V732" s="316" t="s">
        <v>140</v>
      </c>
      <c r="W732" s="69"/>
      <c r="X732" s="86"/>
      <c r="Y732" s="81"/>
      <c r="Z732" s="86"/>
      <c r="AA732" s="81"/>
      <c r="AB732" s="86"/>
      <c r="AC732" s="81"/>
      <c r="AD732" s="77"/>
      <c r="AE732" s="66"/>
      <c r="AF732" s="74"/>
      <c r="AG732" s="66"/>
      <c r="AH732" s="74"/>
      <c r="AI732" s="50"/>
      <c r="AJ732" s="94"/>
      <c r="AK732" s="95"/>
      <c r="AL732" s="96"/>
      <c r="AM732" s="316" t="s">
        <v>140</v>
      </c>
      <c r="AN732" s="257"/>
      <c r="AO732" s="343"/>
      <c r="AP732" s="343"/>
      <c r="AQ732" s="343"/>
      <c r="AR732" s="343"/>
      <c r="AS732" s="343"/>
      <c r="AT732" s="343"/>
      <c r="AU732" s="257"/>
      <c r="AV732" s="346"/>
      <c r="AW732" s="346"/>
      <c r="AX732" s="346"/>
      <c r="AY732" s="346"/>
      <c r="AZ732" s="50"/>
      <c r="BA732" s="268"/>
      <c r="BB732" s="48"/>
      <c r="BC732" s="94"/>
      <c r="BD732" s="95"/>
      <c r="BE732" s="96"/>
      <c r="BF732" s="316" t="s">
        <v>140</v>
      </c>
      <c r="BG732" s="257">
        <f t="shared" si="2510"/>
        <v>0</v>
      </c>
      <c r="BH732" s="343">
        <f>G732+BG732</f>
        <v>0</v>
      </c>
      <c r="BI732" s="343">
        <f>H732+BH732</f>
        <v>0</v>
      </c>
      <c r="BJ732" s="343">
        <f>I732+BI732</f>
        <v>0</v>
      </c>
      <c r="BK732" s="343">
        <f>J732+BJ732</f>
        <v>0</v>
      </c>
      <c r="BL732" s="343">
        <f>K732+BK732</f>
        <v>0</v>
      </c>
      <c r="BM732" s="343">
        <f>L732+BL732</f>
        <v>0</v>
      </c>
      <c r="BN732" s="257">
        <f>M732+BM732</f>
        <v>0</v>
      </c>
      <c r="BO732" s="346">
        <f>N732+BN732</f>
        <v>0</v>
      </c>
      <c r="BP732" s="346">
        <f>O732+BO732</f>
        <v>0</v>
      </c>
      <c r="BQ732" s="346">
        <f>P732+BP732</f>
        <v>0</v>
      </c>
      <c r="BR732" s="346">
        <f>Q732+BQ732</f>
        <v>0</v>
      </c>
      <c r="BS732" s="50"/>
      <c r="BT732" s="94"/>
      <c r="BU732" s="95"/>
      <c r="BV732" s="96"/>
      <c r="BW732" s="316" t="s">
        <v>140</v>
      </c>
      <c r="BX732" s="257">
        <f t="shared" si="2511"/>
        <v>0</v>
      </c>
      <c r="BY732" s="343">
        <f>X732+BX732</f>
        <v>0</v>
      </c>
      <c r="BZ732" s="343">
        <f>Y732+BY732</f>
        <v>0</v>
      </c>
      <c r="CA732" s="343">
        <f>Z732+BZ732</f>
        <v>0</v>
      </c>
      <c r="CB732" s="343">
        <f>AA732+CA732</f>
        <v>0</v>
      </c>
      <c r="CC732" s="343">
        <f>AB732+CB732</f>
        <v>0</v>
      </c>
      <c r="CD732" s="343">
        <f>AC732+CC732</f>
        <v>0</v>
      </c>
      <c r="CE732" s="257">
        <f>AD732+CD732</f>
        <v>0</v>
      </c>
      <c r="CF732" s="346">
        <f>AE732+CE732</f>
        <v>0</v>
      </c>
      <c r="CG732" s="346">
        <f>AF732+CF732</f>
        <v>0</v>
      </c>
      <c r="CH732" s="346">
        <f>AG732+CG732</f>
        <v>0</v>
      </c>
      <c r="CI732" s="346">
        <f>AH732+CH732</f>
        <v>0</v>
      </c>
      <c r="CJ732" s="50"/>
      <c r="CK732" s="94"/>
      <c r="CL732" s="95"/>
      <c r="CM732" s="96"/>
      <c r="CN732" s="316" t="s">
        <v>140</v>
      </c>
      <c r="CO732" s="257">
        <f t="shared" si="2512"/>
        <v>0</v>
      </c>
      <c r="CP732" s="343">
        <f>AO732+CO732</f>
        <v>0</v>
      </c>
      <c r="CQ732" s="343">
        <f>AP732+CP732</f>
        <v>0</v>
      </c>
      <c r="CR732" s="343">
        <f>AQ732+CQ732</f>
        <v>0</v>
      </c>
      <c r="CS732" s="343">
        <f>AR732+CR732</f>
        <v>0</v>
      </c>
      <c r="CT732" s="343">
        <f>AS732+CS732</f>
        <v>0</v>
      </c>
      <c r="CU732" s="343">
        <f>AT732+CT732</f>
        <v>0</v>
      </c>
      <c r="CV732" s="257">
        <f>AU732+CU732</f>
        <v>0</v>
      </c>
      <c r="CW732" s="346">
        <f>AV732+CV732</f>
        <v>0</v>
      </c>
      <c r="CX732" s="346">
        <f>AW732+CW732</f>
        <v>0</v>
      </c>
      <c r="CY732" s="346">
        <f>AX732+CX732</f>
        <v>0</v>
      </c>
      <c r="CZ732" s="346">
        <f>AY732+CY732</f>
        <v>0</v>
      </c>
      <c r="DA732" s="50"/>
      <c r="DB732" s="94"/>
      <c r="DC732" s="95"/>
      <c r="DD732" s="96"/>
      <c r="DE732" s="316" t="s">
        <v>140</v>
      </c>
      <c r="DF732" s="257"/>
      <c r="DG732" s="50"/>
    </row>
    <row r="733" spans="1:111" s="14" customFormat="1" ht="15" customHeight="1">
      <c r="A733" s="50"/>
      <c r="B733" s="94"/>
      <c r="C733" s="95"/>
      <c r="D733" s="96"/>
      <c r="E733" s="316" t="s">
        <v>249</v>
      </c>
      <c r="F733" s="69">
        <f t="shared" si="2485"/>
        <v>0</v>
      </c>
      <c r="G733" s="86">
        <f t="shared" si="2485"/>
        <v>0</v>
      </c>
      <c r="H733" s="81">
        <f t="shared" si="2485"/>
        <v>0</v>
      </c>
      <c r="I733" s="86">
        <f t="shared" si="2485"/>
        <v>0</v>
      </c>
      <c r="J733" s="81">
        <f t="shared" si="2485"/>
        <v>0</v>
      </c>
      <c r="K733" s="86">
        <f t="shared" si="2485"/>
        <v>0</v>
      </c>
      <c r="L733" s="81">
        <f t="shared" si="2485"/>
        <v>0</v>
      </c>
      <c r="M733" s="77">
        <f t="shared" si="2485"/>
        <v>0</v>
      </c>
      <c r="N733" s="66">
        <f t="shared" si="2485"/>
        <v>0</v>
      </c>
      <c r="O733" s="74">
        <f t="shared" si="2485"/>
        <v>0</v>
      </c>
      <c r="P733" s="66">
        <f t="shared" si="2485"/>
        <v>0</v>
      </c>
      <c r="Q733" s="74">
        <f t="shared" si="2485"/>
        <v>0</v>
      </c>
      <c r="R733" s="50"/>
      <c r="S733" s="94"/>
      <c r="T733" s="95"/>
      <c r="U733" s="96"/>
      <c r="V733" s="316" t="s">
        <v>249</v>
      </c>
      <c r="W733" s="69">
        <f t="shared" ref="W733:AH733" si="2513">IF(W731=0,0,W732/W731)</f>
        <v>0</v>
      </c>
      <c r="X733" s="86">
        <f t="shared" si="2513"/>
        <v>0</v>
      </c>
      <c r="Y733" s="81">
        <f t="shared" si="2513"/>
        <v>0</v>
      </c>
      <c r="Z733" s="86">
        <f t="shared" si="2513"/>
        <v>0</v>
      </c>
      <c r="AA733" s="81">
        <f t="shared" si="2513"/>
        <v>0</v>
      </c>
      <c r="AB733" s="86">
        <f t="shared" si="2513"/>
        <v>0</v>
      </c>
      <c r="AC733" s="81">
        <f t="shared" si="2513"/>
        <v>0</v>
      </c>
      <c r="AD733" s="77">
        <f t="shared" si="2513"/>
        <v>0</v>
      </c>
      <c r="AE733" s="66">
        <f t="shared" si="2513"/>
        <v>0</v>
      </c>
      <c r="AF733" s="74">
        <f t="shared" si="2513"/>
        <v>0</v>
      </c>
      <c r="AG733" s="66">
        <f t="shared" si="2513"/>
        <v>0</v>
      </c>
      <c r="AH733" s="74">
        <f t="shared" si="2513"/>
        <v>0</v>
      </c>
      <c r="AI733" s="50"/>
      <c r="AJ733" s="94"/>
      <c r="AK733" s="95"/>
      <c r="AL733" s="96"/>
      <c r="AM733" s="316" t="s">
        <v>249</v>
      </c>
      <c r="AN733" s="257">
        <f t="shared" ref="AN733:AY733" si="2514">IF(AN731=0,0,AN732/AN731)</f>
        <v>0</v>
      </c>
      <c r="AO733" s="343">
        <f t="shared" si="2514"/>
        <v>0</v>
      </c>
      <c r="AP733" s="343">
        <f t="shared" si="2514"/>
        <v>0</v>
      </c>
      <c r="AQ733" s="343">
        <f t="shared" si="2514"/>
        <v>0</v>
      </c>
      <c r="AR733" s="343">
        <f t="shared" si="2514"/>
        <v>0</v>
      </c>
      <c r="AS733" s="343">
        <f t="shared" si="2514"/>
        <v>0</v>
      </c>
      <c r="AT733" s="343">
        <f t="shared" si="2514"/>
        <v>0</v>
      </c>
      <c r="AU733" s="257">
        <f t="shared" si="2514"/>
        <v>0</v>
      </c>
      <c r="AV733" s="346">
        <f t="shared" si="2514"/>
        <v>0</v>
      </c>
      <c r="AW733" s="346">
        <f t="shared" si="2514"/>
        <v>0</v>
      </c>
      <c r="AX733" s="346">
        <f t="shared" si="2514"/>
        <v>0</v>
      </c>
      <c r="AY733" s="346">
        <f t="shared" si="2514"/>
        <v>0</v>
      </c>
      <c r="AZ733" s="50"/>
      <c r="BA733" s="268"/>
      <c r="BB733" s="48"/>
      <c r="BC733" s="94"/>
      <c r="BD733" s="95"/>
      <c r="BE733" s="96"/>
      <c r="BF733" s="316" t="s">
        <v>249</v>
      </c>
      <c r="BG733" s="257">
        <f t="shared" ref="BG733:BR733" si="2515">IF(BG731=0,0,BG732/BG731)</f>
        <v>0</v>
      </c>
      <c r="BH733" s="343">
        <f t="shared" si="2515"/>
        <v>0</v>
      </c>
      <c r="BI733" s="343">
        <f t="shared" si="2515"/>
        <v>0</v>
      </c>
      <c r="BJ733" s="343">
        <f t="shared" si="2515"/>
        <v>0</v>
      </c>
      <c r="BK733" s="343">
        <f t="shared" si="2515"/>
        <v>0</v>
      </c>
      <c r="BL733" s="343">
        <f t="shared" si="2515"/>
        <v>0</v>
      </c>
      <c r="BM733" s="343">
        <f t="shared" si="2515"/>
        <v>0</v>
      </c>
      <c r="BN733" s="257">
        <f t="shared" si="2515"/>
        <v>0</v>
      </c>
      <c r="BO733" s="346">
        <f t="shared" si="2515"/>
        <v>0</v>
      </c>
      <c r="BP733" s="346">
        <f t="shared" si="2515"/>
        <v>0</v>
      </c>
      <c r="BQ733" s="346">
        <f t="shared" si="2515"/>
        <v>0</v>
      </c>
      <c r="BR733" s="346">
        <f t="shared" si="2515"/>
        <v>0</v>
      </c>
      <c r="BS733" s="50"/>
      <c r="BT733" s="94"/>
      <c r="BU733" s="95"/>
      <c r="BV733" s="96"/>
      <c r="BW733" s="316" t="s">
        <v>249</v>
      </c>
      <c r="BX733" s="257">
        <f t="shared" ref="BX733:CI733" si="2516">IF(BX731=0,0,BX732/BX731)</f>
        <v>0</v>
      </c>
      <c r="BY733" s="343">
        <f t="shared" si="2516"/>
        <v>0</v>
      </c>
      <c r="BZ733" s="343">
        <f t="shared" si="2516"/>
        <v>0</v>
      </c>
      <c r="CA733" s="343">
        <f t="shared" si="2516"/>
        <v>0</v>
      </c>
      <c r="CB733" s="343">
        <f t="shared" si="2516"/>
        <v>0</v>
      </c>
      <c r="CC733" s="343">
        <f t="shared" si="2516"/>
        <v>0</v>
      </c>
      <c r="CD733" s="343">
        <f t="shared" si="2516"/>
        <v>0</v>
      </c>
      <c r="CE733" s="257">
        <f t="shared" si="2516"/>
        <v>0</v>
      </c>
      <c r="CF733" s="346">
        <f t="shared" si="2516"/>
        <v>0</v>
      </c>
      <c r="CG733" s="346">
        <f t="shared" si="2516"/>
        <v>0</v>
      </c>
      <c r="CH733" s="346">
        <f t="shared" si="2516"/>
        <v>0</v>
      </c>
      <c r="CI733" s="346">
        <f t="shared" si="2516"/>
        <v>0</v>
      </c>
      <c r="CJ733" s="50"/>
      <c r="CK733" s="94"/>
      <c r="CL733" s="95"/>
      <c r="CM733" s="96"/>
      <c r="CN733" s="316" t="s">
        <v>249</v>
      </c>
      <c r="CO733" s="257">
        <f t="shared" ref="CO733:CZ733" si="2517">IF(CO731=0,0,CO732/CO731)</f>
        <v>0</v>
      </c>
      <c r="CP733" s="343">
        <f t="shared" si="2517"/>
        <v>0</v>
      </c>
      <c r="CQ733" s="343">
        <f t="shared" si="2517"/>
        <v>0</v>
      </c>
      <c r="CR733" s="343">
        <f t="shared" si="2517"/>
        <v>0</v>
      </c>
      <c r="CS733" s="343">
        <f t="shared" si="2517"/>
        <v>0</v>
      </c>
      <c r="CT733" s="343">
        <f t="shared" si="2517"/>
        <v>0</v>
      </c>
      <c r="CU733" s="343">
        <f t="shared" si="2517"/>
        <v>0</v>
      </c>
      <c r="CV733" s="257">
        <f t="shared" si="2517"/>
        <v>0</v>
      </c>
      <c r="CW733" s="346">
        <f t="shared" si="2517"/>
        <v>0</v>
      </c>
      <c r="CX733" s="346">
        <f t="shared" si="2517"/>
        <v>0</v>
      </c>
      <c r="CY733" s="346">
        <f t="shared" si="2517"/>
        <v>0</v>
      </c>
      <c r="CZ733" s="346">
        <f t="shared" si="2517"/>
        <v>0</v>
      </c>
      <c r="DA733" s="50"/>
      <c r="DB733" s="94"/>
      <c r="DC733" s="95"/>
      <c r="DD733" s="96"/>
      <c r="DE733" s="316" t="s">
        <v>249</v>
      </c>
      <c r="DF733" s="257">
        <f t="shared" ref="DF733" si="2518">IF(DF731=0,0,DF732/DF731)</f>
        <v>0</v>
      </c>
      <c r="DG733" s="50"/>
    </row>
    <row r="734" spans="1:111" s="14" customFormat="1" ht="15" customHeight="1">
      <c r="A734" s="50"/>
      <c r="B734" s="94"/>
      <c r="C734" s="95" t="s">
        <v>106</v>
      </c>
      <c r="D734" s="96"/>
      <c r="E734" s="316" t="s">
        <v>22</v>
      </c>
      <c r="F734" s="69"/>
      <c r="G734" s="77"/>
      <c r="H734" s="69"/>
      <c r="I734" s="77"/>
      <c r="J734" s="69"/>
      <c r="K734" s="77"/>
      <c r="L734" s="69"/>
      <c r="M734" s="77"/>
      <c r="N734" s="67"/>
      <c r="O734" s="75"/>
      <c r="P734" s="67"/>
      <c r="Q734" s="75"/>
      <c r="R734" s="50"/>
      <c r="S734" s="94"/>
      <c r="T734" s="95" t="s">
        <v>106</v>
      </c>
      <c r="U734" s="96"/>
      <c r="V734" s="316" t="s">
        <v>22</v>
      </c>
      <c r="W734" s="69"/>
      <c r="X734" s="77"/>
      <c r="Y734" s="69"/>
      <c r="Z734" s="77"/>
      <c r="AA734" s="69"/>
      <c r="AB734" s="77"/>
      <c r="AC734" s="69"/>
      <c r="AD734" s="77"/>
      <c r="AE734" s="67"/>
      <c r="AF734" s="75"/>
      <c r="AG734" s="67"/>
      <c r="AH734" s="75"/>
      <c r="AI734" s="50"/>
      <c r="AJ734" s="94"/>
      <c r="AK734" s="95" t="s">
        <v>106</v>
      </c>
      <c r="AL734" s="96"/>
      <c r="AM734" s="316" t="s">
        <v>22</v>
      </c>
      <c r="AN734" s="257"/>
      <c r="AO734" s="257"/>
      <c r="AP734" s="257"/>
      <c r="AQ734" s="257"/>
      <c r="AR734" s="257"/>
      <c r="AS734" s="257"/>
      <c r="AT734" s="257"/>
      <c r="AU734" s="257"/>
      <c r="AV734" s="258"/>
      <c r="AW734" s="258"/>
      <c r="AX734" s="258"/>
      <c r="AY734" s="258"/>
      <c r="AZ734" s="50"/>
      <c r="BA734" s="268"/>
      <c r="BB734" s="48"/>
      <c r="BC734" s="94"/>
      <c r="BD734" s="95" t="s">
        <v>106</v>
      </c>
      <c r="BE734" s="96"/>
      <c r="BF734" s="316" t="s">
        <v>22</v>
      </c>
      <c r="BG734" s="257">
        <f t="shared" ref="BG734:BG735" si="2519">F734</f>
        <v>0</v>
      </c>
      <c r="BH734" s="257">
        <f>G734+BG734</f>
        <v>0</v>
      </c>
      <c r="BI734" s="257">
        <f>H734+BH734</f>
        <v>0</v>
      </c>
      <c r="BJ734" s="257">
        <f>I734+BI734</f>
        <v>0</v>
      </c>
      <c r="BK734" s="257">
        <f>J734+BJ734</f>
        <v>0</v>
      </c>
      <c r="BL734" s="257">
        <f>K734+BK734</f>
        <v>0</v>
      </c>
      <c r="BM734" s="257">
        <f>L734+BL734</f>
        <v>0</v>
      </c>
      <c r="BN734" s="257">
        <f>M734+BM734</f>
        <v>0</v>
      </c>
      <c r="BO734" s="258">
        <f>N734+BN734</f>
        <v>0</v>
      </c>
      <c r="BP734" s="258">
        <f>O734+BO734</f>
        <v>0</v>
      </c>
      <c r="BQ734" s="258">
        <f>P734+BP734</f>
        <v>0</v>
      </c>
      <c r="BR734" s="258">
        <f>Q734+BQ734</f>
        <v>0</v>
      </c>
      <c r="BS734" s="50"/>
      <c r="BT734" s="94"/>
      <c r="BU734" s="95" t="s">
        <v>106</v>
      </c>
      <c r="BV734" s="96"/>
      <c r="BW734" s="316" t="s">
        <v>22</v>
      </c>
      <c r="BX734" s="257">
        <f t="shared" ref="BX734:BX735" si="2520">W734</f>
        <v>0</v>
      </c>
      <c r="BY734" s="257">
        <f>X734+BX734</f>
        <v>0</v>
      </c>
      <c r="BZ734" s="257">
        <f>Y734+BY734</f>
        <v>0</v>
      </c>
      <c r="CA734" s="257">
        <f>Z734+BZ734</f>
        <v>0</v>
      </c>
      <c r="CB734" s="257">
        <f>AA734+CA734</f>
        <v>0</v>
      </c>
      <c r="CC734" s="257">
        <f>AB734+CB734</f>
        <v>0</v>
      </c>
      <c r="CD734" s="257">
        <f>AC734+CC734</f>
        <v>0</v>
      </c>
      <c r="CE734" s="257">
        <f>AD734+CD734</f>
        <v>0</v>
      </c>
      <c r="CF734" s="258">
        <f>AE734+CE734</f>
        <v>0</v>
      </c>
      <c r="CG734" s="258">
        <f>AF734+CF734</f>
        <v>0</v>
      </c>
      <c r="CH734" s="258">
        <f>AG734+CG734</f>
        <v>0</v>
      </c>
      <c r="CI734" s="258">
        <f>AH734+CH734</f>
        <v>0</v>
      </c>
      <c r="CJ734" s="50"/>
      <c r="CK734" s="94"/>
      <c r="CL734" s="95" t="s">
        <v>106</v>
      </c>
      <c r="CM734" s="96"/>
      <c r="CN734" s="316" t="s">
        <v>22</v>
      </c>
      <c r="CO734" s="257">
        <f t="shared" ref="CO734:CO735" si="2521">AN734</f>
        <v>0</v>
      </c>
      <c r="CP734" s="257">
        <f>AO734+CO734</f>
        <v>0</v>
      </c>
      <c r="CQ734" s="257">
        <f>AP734+CP734</f>
        <v>0</v>
      </c>
      <c r="CR734" s="257">
        <f>AQ734+CQ734</f>
        <v>0</v>
      </c>
      <c r="CS734" s="257">
        <f>AR734+CR734</f>
        <v>0</v>
      </c>
      <c r="CT734" s="257">
        <f>AS734+CS734</f>
        <v>0</v>
      </c>
      <c r="CU734" s="257">
        <f>AT734+CT734</f>
        <v>0</v>
      </c>
      <c r="CV734" s="257">
        <f>AU734+CU734</f>
        <v>0</v>
      </c>
      <c r="CW734" s="258">
        <f>AV734+CV734</f>
        <v>0</v>
      </c>
      <c r="CX734" s="258">
        <f>AW734+CW734</f>
        <v>0</v>
      </c>
      <c r="CY734" s="258">
        <f>AX734+CX734</f>
        <v>0</v>
      </c>
      <c r="CZ734" s="258">
        <f>AY734+CY734</f>
        <v>0</v>
      </c>
      <c r="DA734" s="50"/>
      <c r="DB734" s="94"/>
      <c r="DC734" s="95" t="s">
        <v>106</v>
      </c>
      <c r="DD734" s="96"/>
      <c r="DE734" s="316" t="s">
        <v>22</v>
      </c>
      <c r="DF734" s="257"/>
      <c r="DG734" s="50"/>
    </row>
    <row r="735" spans="1:111" s="14" customFormat="1" ht="15" customHeight="1">
      <c r="A735" s="50"/>
      <c r="B735" s="94"/>
      <c r="C735" s="95"/>
      <c r="D735" s="96"/>
      <c r="E735" s="316" t="s">
        <v>140</v>
      </c>
      <c r="F735" s="69"/>
      <c r="G735" s="77"/>
      <c r="H735" s="69"/>
      <c r="I735" s="77"/>
      <c r="J735" s="69"/>
      <c r="K735" s="77"/>
      <c r="L735" s="69"/>
      <c r="M735" s="77"/>
      <c r="N735" s="67"/>
      <c r="O735" s="75"/>
      <c r="P735" s="67"/>
      <c r="Q735" s="75"/>
      <c r="R735" s="50"/>
      <c r="S735" s="94"/>
      <c r="T735" s="95"/>
      <c r="U735" s="96"/>
      <c r="V735" s="316" t="s">
        <v>140</v>
      </c>
      <c r="W735" s="69"/>
      <c r="X735" s="77"/>
      <c r="Y735" s="69"/>
      <c r="Z735" s="77"/>
      <c r="AA735" s="69"/>
      <c r="AB735" s="77"/>
      <c r="AC735" s="69"/>
      <c r="AD735" s="77"/>
      <c r="AE735" s="67"/>
      <c r="AF735" s="75"/>
      <c r="AG735" s="67"/>
      <c r="AH735" s="75"/>
      <c r="AI735" s="50"/>
      <c r="AJ735" s="94"/>
      <c r="AK735" s="95"/>
      <c r="AL735" s="96"/>
      <c r="AM735" s="316" t="s">
        <v>140</v>
      </c>
      <c r="AN735" s="257"/>
      <c r="AO735" s="257"/>
      <c r="AP735" s="257"/>
      <c r="AQ735" s="257"/>
      <c r="AR735" s="257"/>
      <c r="AS735" s="257"/>
      <c r="AT735" s="257"/>
      <c r="AU735" s="257"/>
      <c r="AV735" s="258"/>
      <c r="AW735" s="258"/>
      <c r="AX735" s="258"/>
      <c r="AY735" s="258"/>
      <c r="AZ735" s="50"/>
      <c r="BA735" s="268"/>
      <c r="BB735" s="48"/>
      <c r="BC735" s="94"/>
      <c r="BD735" s="95"/>
      <c r="BE735" s="96"/>
      <c r="BF735" s="316" t="s">
        <v>140</v>
      </c>
      <c r="BG735" s="257">
        <f t="shared" si="2519"/>
        <v>0</v>
      </c>
      <c r="BH735" s="257">
        <f>G735+BG735</f>
        <v>0</v>
      </c>
      <c r="BI735" s="257">
        <f>H735+BH735</f>
        <v>0</v>
      </c>
      <c r="BJ735" s="257">
        <f>I735+BI735</f>
        <v>0</v>
      </c>
      <c r="BK735" s="257">
        <f>J735+BJ735</f>
        <v>0</v>
      </c>
      <c r="BL735" s="257">
        <f>K735+BK735</f>
        <v>0</v>
      </c>
      <c r="BM735" s="257">
        <f>L735+BL735</f>
        <v>0</v>
      </c>
      <c r="BN735" s="257">
        <f>M735+BM735</f>
        <v>0</v>
      </c>
      <c r="BO735" s="258">
        <f>N735+BN735</f>
        <v>0</v>
      </c>
      <c r="BP735" s="258">
        <f>O735+BO735</f>
        <v>0</v>
      </c>
      <c r="BQ735" s="258">
        <f>P735+BP735</f>
        <v>0</v>
      </c>
      <c r="BR735" s="258">
        <f>Q735+BQ735</f>
        <v>0</v>
      </c>
      <c r="BS735" s="50"/>
      <c r="BT735" s="94"/>
      <c r="BU735" s="95"/>
      <c r="BV735" s="96"/>
      <c r="BW735" s="316" t="s">
        <v>140</v>
      </c>
      <c r="BX735" s="257">
        <f t="shared" si="2520"/>
        <v>0</v>
      </c>
      <c r="BY735" s="257">
        <f>X735+BX735</f>
        <v>0</v>
      </c>
      <c r="BZ735" s="257">
        <f>Y735+BY735</f>
        <v>0</v>
      </c>
      <c r="CA735" s="257">
        <f>Z735+BZ735</f>
        <v>0</v>
      </c>
      <c r="CB735" s="257">
        <f>AA735+CA735</f>
        <v>0</v>
      </c>
      <c r="CC735" s="257">
        <f>AB735+CB735</f>
        <v>0</v>
      </c>
      <c r="CD735" s="257">
        <f>AC735+CC735</f>
        <v>0</v>
      </c>
      <c r="CE735" s="257">
        <f>AD735+CD735</f>
        <v>0</v>
      </c>
      <c r="CF735" s="258">
        <f>AE735+CE735</f>
        <v>0</v>
      </c>
      <c r="CG735" s="258">
        <f>AF735+CF735</f>
        <v>0</v>
      </c>
      <c r="CH735" s="258">
        <f>AG735+CG735</f>
        <v>0</v>
      </c>
      <c r="CI735" s="258">
        <f>AH735+CH735</f>
        <v>0</v>
      </c>
      <c r="CJ735" s="50"/>
      <c r="CK735" s="94"/>
      <c r="CL735" s="95"/>
      <c r="CM735" s="96"/>
      <c r="CN735" s="316" t="s">
        <v>140</v>
      </c>
      <c r="CO735" s="257">
        <f t="shared" si="2521"/>
        <v>0</v>
      </c>
      <c r="CP735" s="257">
        <f>AO735+CO735</f>
        <v>0</v>
      </c>
      <c r="CQ735" s="257">
        <f>AP735+CP735</f>
        <v>0</v>
      </c>
      <c r="CR735" s="257">
        <f>AQ735+CQ735</f>
        <v>0</v>
      </c>
      <c r="CS735" s="257">
        <f>AR735+CR735</f>
        <v>0</v>
      </c>
      <c r="CT735" s="257">
        <f>AS735+CS735</f>
        <v>0</v>
      </c>
      <c r="CU735" s="257">
        <f>AT735+CT735</f>
        <v>0</v>
      </c>
      <c r="CV735" s="257">
        <f>AU735+CU735</f>
        <v>0</v>
      </c>
      <c r="CW735" s="258">
        <f>AV735+CV735</f>
        <v>0</v>
      </c>
      <c r="CX735" s="258">
        <f>AW735+CW735</f>
        <v>0</v>
      </c>
      <c r="CY735" s="258">
        <f>AX735+CX735</f>
        <v>0</v>
      </c>
      <c r="CZ735" s="258">
        <f>AY735+CY735</f>
        <v>0</v>
      </c>
      <c r="DA735" s="50"/>
      <c r="DB735" s="94"/>
      <c r="DC735" s="95"/>
      <c r="DD735" s="96"/>
      <c r="DE735" s="316" t="s">
        <v>140</v>
      </c>
      <c r="DF735" s="257"/>
      <c r="DG735" s="50"/>
    </row>
    <row r="736" spans="1:111" s="14" customFormat="1" ht="15" customHeight="1">
      <c r="A736" s="50"/>
      <c r="B736" s="94"/>
      <c r="C736" s="95"/>
      <c r="D736" s="96"/>
      <c r="E736" s="316" t="s">
        <v>249</v>
      </c>
      <c r="F736" s="69">
        <f t="shared" ref="F736:Q751" si="2522">IF(F734=0,0,F735/F734)</f>
        <v>0</v>
      </c>
      <c r="G736" s="77">
        <f t="shared" si="2522"/>
        <v>0</v>
      </c>
      <c r="H736" s="69">
        <f t="shared" si="2522"/>
        <v>0</v>
      </c>
      <c r="I736" s="77">
        <f t="shared" si="2522"/>
        <v>0</v>
      </c>
      <c r="J736" s="69">
        <f t="shared" si="2522"/>
        <v>0</v>
      </c>
      <c r="K736" s="77">
        <f t="shared" si="2522"/>
        <v>0</v>
      </c>
      <c r="L736" s="69">
        <f t="shared" si="2522"/>
        <v>0</v>
      </c>
      <c r="M736" s="77">
        <f t="shared" si="2522"/>
        <v>0</v>
      </c>
      <c r="N736" s="67">
        <f t="shared" si="2522"/>
        <v>0</v>
      </c>
      <c r="O736" s="75">
        <f t="shared" si="2522"/>
        <v>0</v>
      </c>
      <c r="P736" s="67">
        <f t="shared" si="2522"/>
        <v>0</v>
      </c>
      <c r="Q736" s="75">
        <f t="shared" si="2522"/>
        <v>0</v>
      </c>
      <c r="R736" s="50"/>
      <c r="S736" s="94"/>
      <c r="T736" s="95"/>
      <c r="U736" s="96"/>
      <c r="V736" s="316" t="s">
        <v>249</v>
      </c>
      <c r="W736" s="69">
        <f t="shared" ref="W736:AH736" si="2523">IF(W734=0,0,W735/W734)</f>
        <v>0</v>
      </c>
      <c r="X736" s="77">
        <f t="shared" si="2523"/>
        <v>0</v>
      </c>
      <c r="Y736" s="69">
        <f t="shared" si="2523"/>
        <v>0</v>
      </c>
      <c r="Z736" s="77">
        <f t="shared" si="2523"/>
        <v>0</v>
      </c>
      <c r="AA736" s="69">
        <f t="shared" si="2523"/>
        <v>0</v>
      </c>
      <c r="AB736" s="77">
        <f t="shared" si="2523"/>
        <v>0</v>
      </c>
      <c r="AC736" s="69">
        <f t="shared" si="2523"/>
        <v>0</v>
      </c>
      <c r="AD736" s="77">
        <f t="shared" si="2523"/>
        <v>0</v>
      </c>
      <c r="AE736" s="67">
        <f t="shared" si="2523"/>
        <v>0</v>
      </c>
      <c r="AF736" s="75">
        <f t="shared" si="2523"/>
        <v>0</v>
      </c>
      <c r="AG736" s="67">
        <f t="shared" si="2523"/>
        <v>0</v>
      </c>
      <c r="AH736" s="75">
        <f t="shared" si="2523"/>
        <v>0</v>
      </c>
      <c r="AI736" s="50"/>
      <c r="AJ736" s="94"/>
      <c r="AK736" s="95"/>
      <c r="AL736" s="96"/>
      <c r="AM736" s="316" t="s">
        <v>249</v>
      </c>
      <c r="AN736" s="257">
        <f t="shared" ref="AN736:AY736" si="2524">IF(AN734=0,0,AN735/AN734)</f>
        <v>0</v>
      </c>
      <c r="AO736" s="257">
        <f t="shared" si="2524"/>
        <v>0</v>
      </c>
      <c r="AP736" s="257">
        <f t="shared" si="2524"/>
        <v>0</v>
      </c>
      <c r="AQ736" s="257">
        <f t="shared" si="2524"/>
        <v>0</v>
      </c>
      <c r="AR736" s="257">
        <f t="shared" si="2524"/>
        <v>0</v>
      </c>
      <c r="AS736" s="257">
        <f t="shared" si="2524"/>
        <v>0</v>
      </c>
      <c r="AT736" s="257">
        <f t="shared" si="2524"/>
        <v>0</v>
      </c>
      <c r="AU736" s="257">
        <f t="shared" si="2524"/>
        <v>0</v>
      </c>
      <c r="AV736" s="258">
        <f t="shared" si="2524"/>
        <v>0</v>
      </c>
      <c r="AW736" s="258">
        <f t="shared" si="2524"/>
        <v>0</v>
      </c>
      <c r="AX736" s="258">
        <f t="shared" si="2524"/>
        <v>0</v>
      </c>
      <c r="AY736" s="258">
        <f t="shared" si="2524"/>
        <v>0</v>
      </c>
      <c r="AZ736" s="50"/>
      <c r="BA736" s="268"/>
      <c r="BB736" s="48"/>
      <c r="BC736" s="94"/>
      <c r="BD736" s="95"/>
      <c r="BE736" s="96"/>
      <c r="BF736" s="316" t="s">
        <v>249</v>
      </c>
      <c r="BG736" s="257">
        <f t="shared" ref="BG736:BR736" si="2525">IF(BG734=0,0,BG735/BG734)</f>
        <v>0</v>
      </c>
      <c r="BH736" s="257">
        <f t="shared" si="2525"/>
        <v>0</v>
      </c>
      <c r="BI736" s="257">
        <f t="shared" si="2525"/>
        <v>0</v>
      </c>
      <c r="BJ736" s="257">
        <f t="shared" si="2525"/>
        <v>0</v>
      </c>
      <c r="BK736" s="257">
        <f t="shared" si="2525"/>
        <v>0</v>
      </c>
      <c r="BL736" s="257">
        <f t="shared" si="2525"/>
        <v>0</v>
      </c>
      <c r="BM736" s="257">
        <f t="shared" si="2525"/>
        <v>0</v>
      </c>
      <c r="BN736" s="257">
        <f t="shared" si="2525"/>
        <v>0</v>
      </c>
      <c r="BO736" s="258">
        <f t="shared" si="2525"/>
        <v>0</v>
      </c>
      <c r="BP736" s="258">
        <f t="shared" si="2525"/>
        <v>0</v>
      </c>
      <c r="BQ736" s="258">
        <f t="shared" si="2525"/>
        <v>0</v>
      </c>
      <c r="BR736" s="258">
        <f t="shared" si="2525"/>
        <v>0</v>
      </c>
      <c r="BS736" s="50"/>
      <c r="BT736" s="94"/>
      <c r="BU736" s="95"/>
      <c r="BV736" s="96"/>
      <c r="BW736" s="316" t="s">
        <v>249</v>
      </c>
      <c r="BX736" s="257">
        <f t="shared" ref="BX736:CI736" si="2526">IF(BX734=0,0,BX735/BX734)</f>
        <v>0</v>
      </c>
      <c r="BY736" s="257">
        <f t="shared" si="2526"/>
        <v>0</v>
      </c>
      <c r="BZ736" s="257">
        <f t="shared" si="2526"/>
        <v>0</v>
      </c>
      <c r="CA736" s="257">
        <f t="shared" si="2526"/>
        <v>0</v>
      </c>
      <c r="CB736" s="257">
        <f t="shared" si="2526"/>
        <v>0</v>
      </c>
      <c r="CC736" s="257">
        <f t="shared" si="2526"/>
        <v>0</v>
      </c>
      <c r="CD736" s="257">
        <f t="shared" si="2526"/>
        <v>0</v>
      </c>
      <c r="CE736" s="257">
        <f t="shared" si="2526"/>
        <v>0</v>
      </c>
      <c r="CF736" s="258">
        <f t="shared" si="2526"/>
        <v>0</v>
      </c>
      <c r="CG736" s="258">
        <f t="shared" si="2526"/>
        <v>0</v>
      </c>
      <c r="CH736" s="258">
        <f t="shared" si="2526"/>
        <v>0</v>
      </c>
      <c r="CI736" s="258">
        <f t="shared" si="2526"/>
        <v>0</v>
      </c>
      <c r="CJ736" s="50"/>
      <c r="CK736" s="94"/>
      <c r="CL736" s="95"/>
      <c r="CM736" s="96"/>
      <c r="CN736" s="316" t="s">
        <v>249</v>
      </c>
      <c r="CO736" s="257">
        <f t="shared" ref="CO736:CZ736" si="2527">IF(CO734=0,0,CO735/CO734)</f>
        <v>0</v>
      </c>
      <c r="CP736" s="257">
        <f t="shared" si="2527"/>
        <v>0</v>
      </c>
      <c r="CQ736" s="257">
        <f t="shared" si="2527"/>
        <v>0</v>
      </c>
      <c r="CR736" s="257">
        <f t="shared" si="2527"/>
        <v>0</v>
      </c>
      <c r="CS736" s="257">
        <f t="shared" si="2527"/>
        <v>0</v>
      </c>
      <c r="CT736" s="257">
        <f t="shared" si="2527"/>
        <v>0</v>
      </c>
      <c r="CU736" s="257">
        <f t="shared" si="2527"/>
        <v>0</v>
      </c>
      <c r="CV736" s="257">
        <f t="shared" si="2527"/>
        <v>0</v>
      </c>
      <c r="CW736" s="258">
        <f t="shared" si="2527"/>
        <v>0</v>
      </c>
      <c r="CX736" s="258">
        <f t="shared" si="2527"/>
        <v>0</v>
      </c>
      <c r="CY736" s="258">
        <f t="shared" si="2527"/>
        <v>0</v>
      </c>
      <c r="CZ736" s="258">
        <f t="shared" si="2527"/>
        <v>0</v>
      </c>
      <c r="DA736" s="50"/>
      <c r="DB736" s="94"/>
      <c r="DC736" s="95"/>
      <c r="DD736" s="96"/>
      <c r="DE736" s="316" t="s">
        <v>249</v>
      </c>
      <c r="DF736" s="257">
        <f t="shared" ref="DF736" si="2528">IF(DF734=0,0,DF735/DF734)</f>
        <v>0</v>
      </c>
      <c r="DG736" s="50"/>
    </row>
    <row r="737" spans="1:111" s="14" customFormat="1" ht="15" customHeight="1">
      <c r="A737" s="50"/>
      <c r="B737" s="94"/>
      <c r="C737" s="95" t="s">
        <v>107</v>
      </c>
      <c r="D737" s="96"/>
      <c r="E737" s="316" t="s">
        <v>22</v>
      </c>
      <c r="F737" s="69"/>
      <c r="G737" s="86"/>
      <c r="H737" s="81"/>
      <c r="I737" s="86"/>
      <c r="J737" s="81"/>
      <c r="K737" s="86"/>
      <c r="L737" s="81"/>
      <c r="M737" s="77"/>
      <c r="N737" s="66"/>
      <c r="O737" s="74"/>
      <c r="P737" s="66"/>
      <c r="Q737" s="74"/>
      <c r="R737" s="50"/>
      <c r="S737" s="94"/>
      <c r="T737" s="95" t="s">
        <v>107</v>
      </c>
      <c r="U737" s="96"/>
      <c r="V737" s="316" t="s">
        <v>22</v>
      </c>
      <c r="W737" s="69"/>
      <c r="X737" s="86"/>
      <c r="Y737" s="81"/>
      <c r="Z737" s="86"/>
      <c r="AA737" s="81"/>
      <c r="AB737" s="86"/>
      <c r="AC737" s="81"/>
      <c r="AD737" s="77"/>
      <c r="AE737" s="66"/>
      <c r="AF737" s="74"/>
      <c r="AG737" s="66"/>
      <c r="AH737" s="74"/>
      <c r="AI737" s="50"/>
      <c r="AJ737" s="94"/>
      <c r="AK737" s="95" t="s">
        <v>107</v>
      </c>
      <c r="AL737" s="96"/>
      <c r="AM737" s="316" t="s">
        <v>22</v>
      </c>
      <c r="AN737" s="257"/>
      <c r="AO737" s="343"/>
      <c r="AP737" s="343"/>
      <c r="AQ737" s="343"/>
      <c r="AR737" s="343"/>
      <c r="AS737" s="343"/>
      <c r="AT737" s="343"/>
      <c r="AU737" s="257"/>
      <c r="AV737" s="346"/>
      <c r="AW737" s="346"/>
      <c r="AX737" s="346"/>
      <c r="AY737" s="346"/>
      <c r="AZ737" s="50"/>
      <c r="BA737" s="268"/>
      <c r="BB737" s="48"/>
      <c r="BC737" s="94"/>
      <c r="BD737" s="95" t="s">
        <v>107</v>
      </c>
      <c r="BE737" s="96"/>
      <c r="BF737" s="316" t="s">
        <v>22</v>
      </c>
      <c r="BG737" s="257">
        <f t="shared" ref="BG737:BG738" si="2529">F737</f>
        <v>0</v>
      </c>
      <c r="BH737" s="343">
        <f>G737+BG737</f>
        <v>0</v>
      </c>
      <c r="BI737" s="343">
        <f>H737+BH737</f>
        <v>0</v>
      </c>
      <c r="BJ737" s="343">
        <f>I737+BI737</f>
        <v>0</v>
      </c>
      <c r="BK737" s="343">
        <f>J737+BJ737</f>
        <v>0</v>
      </c>
      <c r="BL737" s="343">
        <f>K737+BK737</f>
        <v>0</v>
      </c>
      <c r="BM737" s="343">
        <f>L737+BL737</f>
        <v>0</v>
      </c>
      <c r="BN737" s="257">
        <f>M737+BM737</f>
        <v>0</v>
      </c>
      <c r="BO737" s="346">
        <f>N737+BN737</f>
        <v>0</v>
      </c>
      <c r="BP737" s="346">
        <f>O737+BO737</f>
        <v>0</v>
      </c>
      <c r="BQ737" s="346">
        <f>P737+BP737</f>
        <v>0</v>
      </c>
      <c r="BR737" s="346">
        <f>Q737+BQ737</f>
        <v>0</v>
      </c>
      <c r="BS737" s="50"/>
      <c r="BT737" s="94"/>
      <c r="BU737" s="95" t="s">
        <v>107</v>
      </c>
      <c r="BV737" s="96"/>
      <c r="BW737" s="316" t="s">
        <v>22</v>
      </c>
      <c r="BX737" s="257">
        <f t="shared" ref="BX737:BX738" si="2530">W737</f>
        <v>0</v>
      </c>
      <c r="BY737" s="343">
        <f>X737+BX737</f>
        <v>0</v>
      </c>
      <c r="BZ737" s="343">
        <f>Y737+BY737</f>
        <v>0</v>
      </c>
      <c r="CA737" s="343">
        <f>Z737+BZ737</f>
        <v>0</v>
      </c>
      <c r="CB737" s="343">
        <f>AA737+CA737</f>
        <v>0</v>
      </c>
      <c r="CC737" s="343">
        <f>AB737+CB737</f>
        <v>0</v>
      </c>
      <c r="CD737" s="343">
        <f>AC737+CC737</f>
        <v>0</v>
      </c>
      <c r="CE737" s="257">
        <f>AD737+CD737</f>
        <v>0</v>
      </c>
      <c r="CF737" s="346">
        <f>AE737+CE737</f>
        <v>0</v>
      </c>
      <c r="CG737" s="346">
        <f>AF737+CF737</f>
        <v>0</v>
      </c>
      <c r="CH737" s="346">
        <f>AG737+CG737</f>
        <v>0</v>
      </c>
      <c r="CI737" s="346">
        <f>AH737+CH737</f>
        <v>0</v>
      </c>
      <c r="CJ737" s="50"/>
      <c r="CK737" s="94"/>
      <c r="CL737" s="95" t="s">
        <v>107</v>
      </c>
      <c r="CM737" s="96"/>
      <c r="CN737" s="316" t="s">
        <v>22</v>
      </c>
      <c r="CO737" s="257">
        <f t="shared" ref="CO737:CO738" si="2531">AN737</f>
        <v>0</v>
      </c>
      <c r="CP737" s="343">
        <f>AO737+CO737</f>
        <v>0</v>
      </c>
      <c r="CQ737" s="343">
        <f>AP737+CP737</f>
        <v>0</v>
      </c>
      <c r="CR737" s="343">
        <f>AQ737+CQ737</f>
        <v>0</v>
      </c>
      <c r="CS737" s="343">
        <f>AR737+CR737</f>
        <v>0</v>
      </c>
      <c r="CT737" s="343">
        <f>AS737+CS737</f>
        <v>0</v>
      </c>
      <c r="CU737" s="343">
        <f>AT737+CT737</f>
        <v>0</v>
      </c>
      <c r="CV737" s="257">
        <f>AU737+CU737</f>
        <v>0</v>
      </c>
      <c r="CW737" s="346">
        <f>AV737+CV737</f>
        <v>0</v>
      </c>
      <c r="CX737" s="346">
        <f>AW737+CW737</f>
        <v>0</v>
      </c>
      <c r="CY737" s="346">
        <f>AX737+CX737</f>
        <v>0</v>
      </c>
      <c r="CZ737" s="346">
        <f>AY737+CY737</f>
        <v>0</v>
      </c>
      <c r="DA737" s="50"/>
      <c r="DB737" s="94"/>
      <c r="DC737" s="95" t="s">
        <v>107</v>
      </c>
      <c r="DD737" s="96"/>
      <c r="DE737" s="316" t="s">
        <v>22</v>
      </c>
      <c r="DF737" s="257"/>
      <c r="DG737" s="50"/>
    </row>
    <row r="738" spans="1:111" s="14" customFormat="1" ht="15" customHeight="1">
      <c r="A738" s="50"/>
      <c r="B738" s="94"/>
      <c r="C738" s="95"/>
      <c r="D738" s="96"/>
      <c r="E738" s="316" t="s">
        <v>140</v>
      </c>
      <c r="F738" s="69"/>
      <c r="G738" s="86"/>
      <c r="H738" s="81"/>
      <c r="I738" s="86"/>
      <c r="J738" s="81"/>
      <c r="K738" s="86"/>
      <c r="L738" s="81"/>
      <c r="M738" s="77"/>
      <c r="N738" s="66"/>
      <c r="O738" s="74"/>
      <c r="P738" s="66"/>
      <c r="Q738" s="74"/>
      <c r="R738" s="50"/>
      <c r="S738" s="94"/>
      <c r="T738" s="95"/>
      <c r="U738" s="96"/>
      <c r="V738" s="316" t="s">
        <v>140</v>
      </c>
      <c r="W738" s="69"/>
      <c r="X738" s="86"/>
      <c r="Y738" s="81"/>
      <c r="Z738" s="86"/>
      <c r="AA738" s="81"/>
      <c r="AB738" s="86"/>
      <c r="AC738" s="81"/>
      <c r="AD738" s="77"/>
      <c r="AE738" s="66"/>
      <c r="AF738" s="74"/>
      <c r="AG738" s="66"/>
      <c r="AH738" s="74"/>
      <c r="AI738" s="50"/>
      <c r="AJ738" s="94"/>
      <c r="AK738" s="95"/>
      <c r="AL738" s="96"/>
      <c r="AM738" s="316" t="s">
        <v>140</v>
      </c>
      <c r="AN738" s="257"/>
      <c r="AO738" s="343"/>
      <c r="AP738" s="343"/>
      <c r="AQ738" s="343"/>
      <c r="AR738" s="343"/>
      <c r="AS738" s="343"/>
      <c r="AT738" s="343"/>
      <c r="AU738" s="257"/>
      <c r="AV738" s="346"/>
      <c r="AW738" s="346"/>
      <c r="AX738" s="346"/>
      <c r="AY738" s="346"/>
      <c r="AZ738" s="50"/>
      <c r="BA738" s="268"/>
      <c r="BB738" s="48"/>
      <c r="BC738" s="94"/>
      <c r="BD738" s="95"/>
      <c r="BE738" s="96"/>
      <c r="BF738" s="316" t="s">
        <v>140</v>
      </c>
      <c r="BG738" s="257">
        <f t="shared" si="2529"/>
        <v>0</v>
      </c>
      <c r="BH738" s="343">
        <f>G738+BG738</f>
        <v>0</v>
      </c>
      <c r="BI738" s="343">
        <f>H738+BH738</f>
        <v>0</v>
      </c>
      <c r="BJ738" s="343">
        <f>I738+BI738</f>
        <v>0</v>
      </c>
      <c r="BK738" s="343">
        <f>J738+BJ738</f>
        <v>0</v>
      </c>
      <c r="BL738" s="343">
        <f>K738+BK738</f>
        <v>0</v>
      </c>
      <c r="BM738" s="343">
        <f>L738+BL738</f>
        <v>0</v>
      </c>
      <c r="BN738" s="257">
        <f>M738+BM738</f>
        <v>0</v>
      </c>
      <c r="BO738" s="346">
        <f>N738+BN738</f>
        <v>0</v>
      </c>
      <c r="BP738" s="346">
        <f>O738+BO738</f>
        <v>0</v>
      </c>
      <c r="BQ738" s="346">
        <f>P738+BP738</f>
        <v>0</v>
      </c>
      <c r="BR738" s="346">
        <f>Q738+BQ738</f>
        <v>0</v>
      </c>
      <c r="BS738" s="50"/>
      <c r="BT738" s="94"/>
      <c r="BU738" s="95"/>
      <c r="BV738" s="96"/>
      <c r="BW738" s="316" t="s">
        <v>140</v>
      </c>
      <c r="BX738" s="257">
        <f t="shared" si="2530"/>
        <v>0</v>
      </c>
      <c r="BY738" s="343">
        <f>X738+BX738</f>
        <v>0</v>
      </c>
      <c r="BZ738" s="343">
        <f>Y738+BY738</f>
        <v>0</v>
      </c>
      <c r="CA738" s="343">
        <f>Z738+BZ738</f>
        <v>0</v>
      </c>
      <c r="CB738" s="343">
        <f>AA738+CA738</f>
        <v>0</v>
      </c>
      <c r="CC738" s="343">
        <f>AB738+CB738</f>
        <v>0</v>
      </c>
      <c r="CD738" s="343">
        <f>AC738+CC738</f>
        <v>0</v>
      </c>
      <c r="CE738" s="257">
        <f>AD738+CD738</f>
        <v>0</v>
      </c>
      <c r="CF738" s="346">
        <f>AE738+CE738</f>
        <v>0</v>
      </c>
      <c r="CG738" s="346">
        <f>AF738+CF738</f>
        <v>0</v>
      </c>
      <c r="CH738" s="346">
        <f>AG738+CG738</f>
        <v>0</v>
      </c>
      <c r="CI738" s="346">
        <f>AH738+CH738</f>
        <v>0</v>
      </c>
      <c r="CJ738" s="50"/>
      <c r="CK738" s="94"/>
      <c r="CL738" s="95"/>
      <c r="CM738" s="96"/>
      <c r="CN738" s="316" t="s">
        <v>140</v>
      </c>
      <c r="CO738" s="257">
        <f t="shared" si="2531"/>
        <v>0</v>
      </c>
      <c r="CP738" s="343">
        <f>AO738+CO738</f>
        <v>0</v>
      </c>
      <c r="CQ738" s="343">
        <f>AP738+CP738</f>
        <v>0</v>
      </c>
      <c r="CR738" s="343">
        <f>AQ738+CQ738</f>
        <v>0</v>
      </c>
      <c r="CS738" s="343">
        <f>AR738+CR738</f>
        <v>0</v>
      </c>
      <c r="CT738" s="343">
        <f>AS738+CS738</f>
        <v>0</v>
      </c>
      <c r="CU738" s="343">
        <f>AT738+CT738</f>
        <v>0</v>
      </c>
      <c r="CV738" s="257">
        <f>AU738+CU738</f>
        <v>0</v>
      </c>
      <c r="CW738" s="346">
        <f>AV738+CV738</f>
        <v>0</v>
      </c>
      <c r="CX738" s="346">
        <f>AW738+CW738</f>
        <v>0</v>
      </c>
      <c r="CY738" s="346">
        <f>AX738+CX738</f>
        <v>0</v>
      </c>
      <c r="CZ738" s="346">
        <f>AY738+CY738</f>
        <v>0</v>
      </c>
      <c r="DA738" s="50"/>
      <c r="DB738" s="94"/>
      <c r="DC738" s="95"/>
      <c r="DD738" s="96"/>
      <c r="DE738" s="316" t="s">
        <v>140</v>
      </c>
      <c r="DF738" s="257"/>
      <c r="DG738" s="50"/>
    </row>
    <row r="739" spans="1:111" s="14" customFormat="1" ht="15" customHeight="1">
      <c r="A739" s="50"/>
      <c r="B739" s="94"/>
      <c r="C739" s="95"/>
      <c r="D739" s="96"/>
      <c r="E739" s="316" t="s">
        <v>249</v>
      </c>
      <c r="F739" s="69">
        <f t="shared" si="2522"/>
        <v>0</v>
      </c>
      <c r="G739" s="86">
        <f t="shared" si="2522"/>
        <v>0</v>
      </c>
      <c r="H739" s="81">
        <f t="shared" si="2522"/>
        <v>0</v>
      </c>
      <c r="I739" s="86">
        <f t="shared" si="2522"/>
        <v>0</v>
      </c>
      <c r="J739" s="81">
        <f t="shared" si="2522"/>
        <v>0</v>
      </c>
      <c r="K739" s="86">
        <f t="shared" si="2522"/>
        <v>0</v>
      </c>
      <c r="L739" s="81">
        <f t="shared" si="2522"/>
        <v>0</v>
      </c>
      <c r="M739" s="77">
        <f t="shared" si="2522"/>
        <v>0</v>
      </c>
      <c r="N739" s="66">
        <f t="shared" si="2522"/>
        <v>0</v>
      </c>
      <c r="O739" s="74">
        <f t="shared" si="2522"/>
        <v>0</v>
      </c>
      <c r="P739" s="66">
        <f t="shared" si="2522"/>
        <v>0</v>
      </c>
      <c r="Q739" s="74">
        <f t="shared" si="2522"/>
        <v>0</v>
      </c>
      <c r="R739" s="50"/>
      <c r="S739" s="94"/>
      <c r="T739" s="95"/>
      <c r="U739" s="96"/>
      <c r="V739" s="316" t="s">
        <v>249</v>
      </c>
      <c r="W739" s="69">
        <f t="shared" ref="W739:AH739" si="2532">IF(W737=0,0,W738/W737)</f>
        <v>0</v>
      </c>
      <c r="X739" s="86">
        <f t="shared" si="2532"/>
        <v>0</v>
      </c>
      <c r="Y739" s="81">
        <f t="shared" si="2532"/>
        <v>0</v>
      </c>
      <c r="Z739" s="86">
        <f t="shared" si="2532"/>
        <v>0</v>
      </c>
      <c r="AA739" s="81">
        <f t="shared" si="2532"/>
        <v>0</v>
      </c>
      <c r="AB739" s="86">
        <f t="shared" si="2532"/>
        <v>0</v>
      </c>
      <c r="AC739" s="81">
        <f t="shared" si="2532"/>
        <v>0</v>
      </c>
      <c r="AD739" s="77">
        <f t="shared" si="2532"/>
        <v>0</v>
      </c>
      <c r="AE739" s="66">
        <f t="shared" si="2532"/>
        <v>0</v>
      </c>
      <c r="AF739" s="74">
        <f t="shared" si="2532"/>
        <v>0</v>
      </c>
      <c r="AG739" s="66">
        <f t="shared" si="2532"/>
        <v>0</v>
      </c>
      <c r="AH739" s="74">
        <f t="shared" si="2532"/>
        <v>0</v>
      </c>
      <c r="AI739" s="50"/>
      <c r="AJ739" s="94"/>
      <c r="AK739" s="95"/>
      <c r="AL739" s="96"/>
      <c r="AM739" s="316" t="s">
        <v>249</v>
      </c>
      <c r="AN739" s="257">
        <f t="shared" ref="AN739:AY739" si="2533">IF(AN737=0,0,AN738/AN737)</f>
        <v>0</v>
      </c>
      <c r="AO739" s="343">
        <f t="shared" si="2533"/>
        <v>0</v>
      </c>
      <c r="AP739" s="343">
        <f t="shared" si="2533"/>
        <v>0</v>
      </c>
      <c r="AQ739" s="343">
        <f t="shared" si="2533"/>
        <v>0</v>
      </c>
      <c r="AR739" s="343">
        <f t="shared" si="2533"/>
        <v>0</v>
      </c>
      <c r="AS739" s="343">
        <f t="shared" si="2533"/>
        <v>0</v>
      </c>
      <c r="AT739" s="343">
        <f t="shared" si="2533"/>
        <v>0</v>
      </c>
      <c r="AU739" s="257">
        <f t="shared" si="2533"/>
        <v>0</v>
      </c>
      <c r="AV739" s="346">
        <f t="shared" si="2533"/>
        <v>0</v>
      </c>
      <c r="AW739" s="346">
        <f t="shared" si="2533"/>
        <v>0</v>
      </c>
      <c r="AX739" s="346">
        <f t="shared" si="2533"/>
        <v>0</v>
      </c>
      <c r="AY739" s="346">
        <f t="shared" si="2533"/>
        <v>0</v>
      </c>
      <c r="AZ739" s="50"/>
      <c r="BA739" s="268"/>
      <c r="BB739" s="48"/>
      <c r="BC739" s="94"/>
      <c r="BD739" s="95"/>
      <c r="BE739" s="96"/>
      <c r="BF739" s="316" t="s">
        <v>249</v>
      </c>
      <c r="BG739" s="257">
        <f t="shared" ref="BG739:BR739" si="2534">IF(BG737=0,0,BG738/BG737)</f>
        <v>0</v>
      </c>
      <c r="BH739" s="343">
        <f t="shared" si="2534"/>
        <v>0</v>
      </c>
      <c r="BI739" s="343">
        <f t="shared" si="2534"/>
        <v>0</v>
      </c>
      <c r="BJ739" s="343">
        <f t="shared" si="2534"/>
        <v>0</v>
      </c>
      <c r="BK739" s="343">
        <f t="shared" si="2534"/>
        <v>0</v>
      </c>
      <c r="BL739" s="343">
        <f t="shared" si="2534"/>
        <v>0</v>
      </c>
      <c r="BM739" s="343">
        <f t="shared" si="2534"/>
        <v>0</v>
      </c>
      <c r="BN739" s="257">
        <f t="shared" si="2534"/>
        <v>0</v>
      </c>
      <c r="BO739" s="346">
        <f t="shared" si="2534"/>
        <v>0</v>
      </c>
      <c r="BP739" s="346">
        <f t="shared" si="2534"/>
        <v>0</v>
      </c>
      <c r="BQ739" s="346">
        <f t="shared" si="2534"/>
        <v>0</v>
      </c>
      <c r="BR739" s="346">
        <f t="shared" si="2534"/>
        <v>0</v>
      </c>
      <c r="BS739" s="50"/>
      <c r="BT739" s="94"/>
      <c r="BU739" s="95"/>
      <c r="BV739" s="96"/>
      <c r="BW739" s="316" t="s">
        <v>249</v>
      </c>
      <c r="BX739" s="257">
        <f t="shared" ref="BX739:CI739" si="2535">IF(BX737=0,0,BX738/BX737)</f>
        <v>0</v>
      </c>
      <c r="BY739" s="343">
        <f t="shared" si="2535"/>
        <v>0</v>
      </c>
      <c r="BZ739" s="343">
        <f t="shared" si="2535"/>
        <v>0</v>
      </c>
      <c r="CA739" s="343">
        <f t="shared" si="2535"/>
        <v>0</v>
      </c>
      <c r="CB739" s="343">
        <f t="shared" si="2535"/>
        <v>0</v>
      </c>
      <c r="CC739" s="343">
        <f t="shared" si="2535"/>
        <v>0</v>
      </c>
      <c r="CD739" s="343">
        <f t="shared" si="2535"/>
        <v>0</v>
      </c>
      <c r="CE739" s="257">
        <f t="shared" si="2535"/>
        <v>0</v>
      </c>
      <c r="CF739" s="346">
        <f t="shared" si="2535"/>
        <v>0</v>
      </c>
      <c r="CG739" s="346">
        <f t="shared" si="2535"/>
        <v>0</v>
      </c>
      <c r="CH739" s="346">
        <f t="shared" si="2535"/>
        <v>0</v>
      </c>
      <c r="CI739" s="346">
        <f t="shared" si="2535"/>
        <v>0</v>
      </c>
      <c r="CJ739" s="50"/>
      <c r="CK739" s="94"/>
      <c r="CL739" s="95"/>
      <c r="CM739" s="96"/>
      <c r="CN739" s="316" t="s">
        <v>249</v>
      </c>
      <c r="CO739" s="257">
        <f t="shared" ref="CO739:CZ739" si="2536">IF(CO737=0,0,CO738/CO737)</f>
        <v>0</v>
      </c>
      <c r="CP739" s="343">
        <f t="shared" si="2536"/>
        <v>0</v>
      </c>
      <c r="CQ739" s="343">
        <f t="shared" si="2536"/>
        <v>0</v>
      </c>
      <c r="CR739" s="343">
        <f t="shared" si="2536"/>
        <v>0</v>
      </c>
      <c r="CS739" s="343">
        <f t="shared" si="2536"/>
        <v>0</v>
      </c>
      <c r="CT739" s="343">
        <f t="shared" si="2536"/>
        <v>0</v>
      </c>
      <c r="CU739" s="343">
        <f t="shared" si="2536"/>
        <v>0</v>
      </c>
      <c r="CV739" s="257">
        <f t="shared" si="2536"/>
        <v>0</v>
      </c>
      <c r="CW739" s="346">
        <f t="shared" si="2536"/>
        <v>0</v>
      </c>
      <c r="CX739" s="346">
        <f t="shared" si="2536"/>
        <v>0</v>
      </c>
      <c r="CY739" s="346">
        <f t="shared" si="2536"/>
        <v>0</v>
      </c>
      <c r="CZ739" s="346">
        <f t="shared" si="2536"/>
        <v>0</v>
      </c>
      <c r="DA739" s="50"/>
      <c r="DB739" s="94"/>
      <c r="DC739" s="95"/>
      <c r="DD739" s="96"/>
      <c r="DE739" s="316" t="s">
        <v>249</v>
      </c>
      <c r="DF739" s="257">
        <f t="shared" ref="DF739" si="2537">IF(DF737=0,0,DF738/DF737)</f>
        <v>0</v>
      </c>
      <c r="DG739" s="50"/>
    </row>
    <row r="740" spans="1:111" s="14" customFormat="1" ht="15" customHeight="1">
      <c r="A740" s="50"/>
      <c r="B740" s="94"/>
      <c r="C740" s="95" t="s">
        <v>108</v>
      </c>
      <c r="D740" s="96"/>
      <c r="E740" s="316" t="s">
        <v>22</v>
      </c>
      <c r="F740" s="69"/>
      <c r="G740" s="77"/>
      <c r="H740" s="69"/>
      <c r="I740" s="77"/>
      <c r="J740" s="69"/>
      <c r="K740" s="77"/>
      <c r="L740" s="69"/>
      <c r="M740" s="77"/>
      <c r="N740" s="67"/>
      <c r="O740" s="75"/>
      <c r="P740" s="67"/>
      <c r="Q740" s="75"/>
      <c r="R740" s="50"/>
      <c r="S740" s="94"/>
      <c r="T740" s="95" t="s">
        <v>108</v>
      </c>
      <c r="U740" s="96"/>
      <c r="V740" s="316" t="s">
        <v>22</v>
      </c>
      <c r="W740" s="69"/>
      <c r="X740" s="77"/>
      <c r="Y740" s="69"/>
      <c r="Z740" s="77"/>
      <c r="AA740" s="69"/>
      <c r="AB740" s="77"/>
      <c r="AC740" s="69"/>
      <c r="AD740" s="77"/>
      <c r="AE740" s="67"/>
      <c r="AF740" s="75"/>
      <c r="AG740" s="67"/>
      <c r="AH740" s="75"/>
      <c r="AI740" s="50"/>
      <c r="AJ740" s="94"/>
      <c r="AK740" s="95" t="s">
        <v>108</v>
      </c>
      <c r="AL740" s="96"/>
      <c r="AM740" s="316" t="s">
        <v>22</v>
      </c>
      <c r="AN740" s="257"/>
      <c r="AO740" s="257"/>
      <c r="AP740" s="257"/>
      <c r="AQ740" s="257"/>
      <c r="AR740" s="257"/>
      <c r="AS740" s="257"/>
      <c r="AT740" s="257"/>
      <c r="AU740" s="257"/>
      <c r="AV740" s="258"/>
      <c r="AW740" s="258"/>
      <c r="AX740" s="258"/>
      <c r="AY740" s="258"/>
      <c r="AZ740" s="50"/>
      <c r="BA740" s="268"/>
      <c r="BB740" s="48"/>
      <c r="BC740" s="94"/>
      <c r="BD740" s="95" t="s">
        <v>108</v>
      </c>
      <c r="BE740" s="96"/>
      <c r="BF740" s="316" t="s">
        <v>22</v>
      </c>
      <c r="BG740" s="257">
        <f t="shared" ref="BG740:BG741" si="2538">F740</f>
        <v>0</v>
      </c>
      <c r="BH740" s="257">
        <f>G740+BG740</f>
        <v>0</v>
      </c>
      <c r="BI740" s="257">
        <f>H740+BH740</f>
        <v>0</v>
      </c>
      <c r="BJ740" s="257">
        <f>I740+BI740</f>
        <v>0</v>
      </c>
      <c r="BK740" s="257">
        <f>J740+BJ740</f>
        <v>0</v>
      </c>
      <c r="BL740" s="257">
        <f>K740+BK740</f>
        <v>0</v>
      </c>
      <c r="BM740" s="257">
        <f>L740+BL740</f>
        <v>0</v>
      </c>
      <c r="BN740" s="257">
        <f>M740+BM740</f>
        <v>0</v>
      </c>
      <c r="BO740" s="258">
        <f>N740+BN740</f>
        <v>0</v>
      </c>
      <c r="BP740" s="258">
        <f>O740+BO740</f>
        <v>0</v>
      </c>
      <c r="BQ740" s="258">
        <f>P740+BP740</f>
        <v>0</v>
      </c>
      <c r="BR740" s="258">
        <f>Q740+BQ740</f>
        <v>0</v>
      </c>
      <c r="BS740" s="50"/>
      <c r="BT740" s="94"/>
      <c r="BU740" s="95" t="s">
        <v>108</v>
      </c>
      <c r="BV740" s="96"/>
      <c r="BW740" s="316" t="s">
        <v>22</v>
      </c>
      <c r="BX740" s="257">
        <f t="shared" ref="BX740:BX741" si="2539">W740</f>
        <v>0</v>
      </c>
      <c r="BY740" s="257">
        <f>X740+BX740</f>
        <v>0</v>
      </c>
      <c r="BZ740" s="257">
        <f>Y740+BY740</f>
        <v>0</v>
      </c>
      <c r="CA740" s="257">
        <f>Z740+BZ740</f>
        <v>0</v>
      </c>
      <c r="CB740" s="257">
        <f>AA740+CA740</f>
        <v>0</v>
      </c>
      <c r="CC740" s="257">
        <f>AB740+CB740</f>
        <v>0</v>
      </c>
      <c r="CD740" s="257">
        <f>AC740+CC740</f>
        <v>0</v>
      </c>
      <c r="CE740" s="257">
        <f>AD740+CD740</f>
        <v>0</v>
      </c>
      <c r="CF740" s="258">
        <f>AE740+CE740</f>
        <v>0</v>
      </c>
      <c r="CG740" s="258">
        <f>AF740+CF740</f>
        <v>0</v>
      </c>
      <c r="CH740" s="258">
        <f>AG740+CG740</f>
        <v>0</v>
      </c>
      <c r="CI740" s="258">
        <f>AH740+CH740</f>
        <v>0</v>
      </c>
      <c r="CJ740" s="50"/>
      <c r="CK740" s="94"/>
      <c r="CL740" s="95" t="s">
        <v>108</v>
      </c>
      <c r="CM740" s="96"/>
      <c r="CN740" s="316" t="s">
        <v>22</v>
      </c>
      <c r="CO740" s="257">
        <f t="shared" ref="CO740:CO741" si="2540">AN740</f>
        <v>0</v>
      </c>
      <c r="CP740" s="257">
        <f>AO740+CO740</f>
        <v>0</v>
      </c>
      <c r="CQ740" s="257">
        <f>AP740+CP740</f>
        <v>0</v>
      </c>
      <c r="CR740" s="257">
        <f>AQ740+CQ740</f>
        <v>0</v>
      </c>
      <c r="CS740" s="257">
        <f>AR740+CR740</f>
        <v>0</v>
      </c>
      <c r="CT740" s="257">
        <f>AS740+CS740</f>
        <v>0</v>
      </c>
      <c r="CU740" s="257">
        <f>AT740+CT740</f>
        <v>0</v>
      </c>
      <c r="CV740" s="257">
        <f>AU740+CU740</f>
        <v>0</v>
      </c>
      <c r="CW740" s="258">
        <f>AV740+CV740</f>
        <v>0</v>
      </c>
      <c r="CX740" s="258">
        <f>AW740+CW740</f>
        <v>0</v>
      </c>
      <c r="CY740" s="258">
        <f>AX740+CX740</f>
        <v>0</v>
      </c>
      <c r="CZ740" s="258">
        <f>AY740+CY740</f>
        <v>0</v>
      </c>
      <c r="DA740" s="50"/>
      <c r="DB740" s="94"/>
      <c r="DC740" s="95" t="s">
        <v>108</v>
      </c>
      <c r="DD740" s="96"/>
      <c r="DE740" s="316" t="s">
        <v>22</v>
      </c>
      <c r="DF740" s="257"/>
      <c r="DG740" s="50"/>
    </row>
    <row r="741" spans="1:111" s="14" customFormat="1" ht="15" customHeight="1">
      <c r="A741" s="50"/>
      <c r="B741" s="94"/>
      <c r="C741" s="95"/>
      <c r="D741" s="96"/>
      <c r="E741" s="316" t="s">
        <v>140</v>
      </c>
      <c r="F741" s="69"/>
      <c r="G741" s="77"/>
      <c r="H741" s="69"/>
      <c r="I741" s="77"/>
      <c r="J741" s="69"/>
      <c r="K741" s="77"/>
      <c r="L741" s="69"/>
      <c r="M741" s="77"/>
      <c r="N741" s="67"/>
      <c r="O741" s="75"/>
      <c r="P741" s="67"/>
      <c r="Q741" s="75"/>
      <c r="R741" s="50"/>
      <c r="S741" s="94"/>
      <c r="T741" s="95"/>
      <c r="U741" s="96"/>
      <c r="V741" s="316" t="s">
        <v>140</v>
      </c>
      <c r="W741" s="69"/>
      <c r="X741" s="77"/>
      <c r="Y741" s="69"/>
      <c r="Z741" s="77"/>
      <c r="AA741" s="69"/>
      <c r="AB741" s="77"/>
      <c r="AC741" s="69"/>
      <c r="AD741" s="77"/>
      <c r="AE741" s="67"/>
      <c r="AF741" s="75"/>
      <c r="AG741" s="67"/>
      <c r="AH741" s="75"/>
      <c r="AI741" s="50"/>
      <c r="AJ741" s="94"/>
      <c r="AK741" s="95"/>
      <c r="AL741" s="96"/>
      <c r="AM741" s="316" t="s">
        <v>140</v>
      </c>
      <c r="AN741" s="257"/>
      <c r="AO741" s="257"/>
      <c r="AP741" s="257"/>
      <c r="AQ741" s="257"/>
      <c r="AR741" s="257"/>
      <c r="AS741" s="257"/>
      <c r="AT741" s="257"/>
      <c r="AU741" s="257"/>
      <c r="AV741" s="258"/>
      <c r="AW741" s="258"/>
      <c r="AX741" s="258"/>
      <c r="AY741" s="258"/>
      <c r="AZ741" s="50"/>
      <c r="BA741" s="268"/>
      <c r="BB741" s="48"/>
      <c r="BC741" s="94"/>
      <c r="BD741" s="95"/>
      <c r="BE741" s="96"/>
      <c r="BF741" s="316" t="s">
        <v>140</v>
      </c>
      <c r="BG741" s="257">
        <f t="shared" si="2538"/>
        <v>0</v>
      </c>
      <c r="BH741" s="257">
        <f>G741+BG741</f>
        <v>0</v>
      </c>
      <c r="BI741" s="257">
        <f>H741+BH741</f>
        <v>0</v>
      </c>
      <c r="BJ741" s="257">
        <f>I741+BI741</f>
        <v>0</v>
      </c>
      <c r="BK741" s="257">
        <f>J741+BJ741</f>
        <v>0</v>
      </c>
      <c r="BL741" s="257">
        <f>K741+BK741</f>
        <v>0</v>
      </c>
      <c r="BM741" s="257">
        <f>L741+BL741</f>
        <v>0</v>
      </c>
      <c r="BN741" s="257">
        <f>M741+BM741</f>
        <v>0</v>
      </c>
      <c r="BO741" s="258">
        <f>N741+BN741</f>
        <v>0</v>
      </c>
      <c r="BP741" s="258">
        <f>O741+BO741</f>
        <v>0</v>
      </c>
      <c r="BQ741" s="258">
        <f>P741+BP741</f>
        <v>0</v>
      </c>
      <c r="BR741" s="258">
        <f>Q741+BQ741</f>
        <v>0</v>
      </c>
      <c r="BS741" s="50"/>
      <c r="BT741" s="94"/>
      <c r="BU741" s="95"/>
      <c r="BV741" s="96"/>
      <c r="BW741" s="316" t="s">
        <v>140</v>
      </c>
      <c r="BX741" s="257">
        <f t="shared" si="2539"/>
        <v>0</v>
      </c>
      <c r="BY741" s="257">
        <f>X741+BX741</f>
        <v>0</v>
      </c>
      <c r="BZ741" s="257">
        <f>Y741+BY741</f>
        <v>0</v>
      </c>
      <c r="CA741" s="257">
        <f>Z741+BZ741</f>
        <v>0</v>
      </c>
      <c r="CB741" s="257">
        <f>AA741+CA741</f>
        <v>0</v>
      </c>
      <c r="CC741" s="257">
        <f>AB741+CB741</f>
        <v>0</v>
      </c>
      <c r="CD741" s="257">
        <f>AC741+CC741</f>
        <v>0</v>
      </c>
      <c r="CE741" s="257">
        <f>AD741+CD741</f>
        <v>0</v>
      </c>
      <c r="CF741" s="258">
        <f>AE741+CE741</f>
        <v>0</v>
      </c>
      <c r="CG741" s="258">
        <f>AF741+CF741</f>
        <v>0</v>
      </c>
      <c r="CH741" s="258">
        <f>AG741+CG741</f>
        <v>0</v>
      </c>
      <c r="CI741" s="258">
        <f>AH741+CH741</f>
        <v>0</v>
      </c>
      <c r="CJ741" s="50"/>
      <c r="CK741" s="94"/>
      <c r="CL741" s="95"/>
      <c r="CM741" s="96"/>
      <c r="CN741" s="316" t="s">
        <v>140</v>
      </c>
      <c r="CO741" s="257">
        <f t="shared" si="2540"/>
        <v>0</v>
      </c>
      <c r="CP741" s="257">
        <f>AO741+CO741</f>
        <v>0</v>
      </c>
      <c r="CQ741" s="257">
        <f>AP741+CP741</f>
        <v>0</v>
      </c>
      <c r="CR741" s="257">
        <f>AQ741+CQ741</f>
        <v>0</v>
      </c>
      <c r="CS741" s="257">
        <f>AR741+CR741</f>
        <v>0</v>
      </c>
      <c r="CT741" s="257">
        <f>AS741+CS741</f>
        <v>0</v>
      </c>
      <c r="CU741" s="257">
        <f>AT741+CT741</f>
        <v>0</v>
      </c>
      <c r="CV741" s="257">
        <f>AU741+CU741</f>
        <v>0</v>
      </c>
      <c r="CW741" s="258">
        <f>AV741+CV741</f>
        <v>0</v>
      </c>
      <c r="CX741" s="258">
        <f>AW741+CW741</f>
        <v>0</v>
      </c>
      <c r="CY741" s="258">
        <f>AX741+CX741</f>
        <v>0</v>
      </c>
      <c r="CZ741" s="258">
        <f>AY741+CY741</f>
        <v>0</v>
      </c>
      <c r="DA741" s="50"/>
      <c r="DB741" s="94"/>
      <c r="DC741" s="95"/>
      <c r="DD741" s="96"/>
      <c r="DE741" s="316" t="s">
        <v>140</v>
      </c>
      <c r="DF741" s="257"/>
      <c r="DG741" s="50"/>
    </row>
    <row r="742" spans="1:111" s="14" customFormat="1" ht="15" customHeight="1">
      <c r="A742" s="50"/>
      <c r="B742" s="94"/>
      <c r="C742" s="95"/>
      <c r="D742" s="96"/>
      <c r="E742" s="316" t="s">
        <v>249</v>
      </c>
      <c r="F742" s="69">
        <f t="shared" si="2522"/>
        <v>0</v>
      </c>
      <c r="G742" s="77">
        <f t="shared" si="2522"/>
        <v>0</v>
      </c>
      <c r="H742" s="69">
        <f t="shared" si="2522"/>
        <v>0</v>
      </c>
      <c r="I742" s="77">
        <f t="shared" si="2522"/>
        <v>0</v>
      </c>
      <c r="J742" s="69">
        <f t="shared" si="2522"/>
        <v>0</v>
      </c>
      <c r="K742" s="77">
        <f t="shared" si="2522"/>
        <v>0</v>
      </c>
      <c r="L742" s="69">
        <f t="shared" si="2522"/>
        <v>0</v>
      </c>
      <c r="M742" s="77">
        <f t="shared" si="2522"/>
        <v>0</v>
      </c>
      <c r="N742" s="67">
        <f t="shared" si="2522"/>
        <v>0</v>
      </c>
      <c r="O742" s="75">
        <f t="shared" si="2522"/>
        <v>0</v>
      </c>
      <c r="P742" s="67">
        <f t="shared" si="2522"/>
        <v>0</v>
      </c>
      <c r="Q742" s="75">
        <f t="shared" si="2522"/>
        <v>0</v>
      </c>
      <c r="R742" s="50"/>
      <c r="S742" s="94"/>
      <c r="T742" s="95"/>
      <c r="U742" s="96"/>
      <c r="V742" s="316" t="s">
        <v>249</v>
      </c>
      <c r="W742" s="69">
        <f t="shared" ref="W742:AH742" si="2541">IF(W740=0,0,W741/W740)</f>
        <v>0</v>
      </c>
      <c r="X742" s="77">
        <f t="shared" si="2541"/>
        <v>0</v>
      </c>
      <c r="Y742" s="69">
        <f t="shared" si="2541"/>
        <v>0</v>
      </c>
      <c r="Z742" s="77">
        <f t="shared" si="2541"/>
        <v>0</v>
      </c>
      <c r="AA742" s="69">
        <f t="shared" si="2541"/>
        <v>0</v>
      </c>
      <c r="AB742" s="77">
        <f t="shared" si="2541"/>
        <v>0</v>
      </c>
      <c r="AC742" s="69">
        <f t="shared" si="2541"/>
        <v>0</v>
      </c>
      <c r="AD742" s="77">
        <f t="shared" si="2541"/>
        <v>0</v>
      </c>
      <c r="AE742" s="67">
        <f t="shared" si="2541"/>
        <v>0</v>
      </c>
      <c r="AF742" s="75">
        <f t="shared" si="2541"/>
        <v>0</v>
      </c>
      <c r="AG742" s="67">
        <f t="shared" si="2541"/>
        <v>0</v>
      </c>
      <c r="AH742" s="75">
        <f t="shared" si="2541"/>
        <v>0</v>
      </c>
      <c r="AI742" s="50"/>
      <c r="AJ742" s="94"/>
      <c r="AK742" s="95"/>
      <c r="AL742" s="96"/>
      <c r="AM742" s="316" t="s">
        <v>249</v>
      </c>
      <c r="AN742" s="257">
        <f t="shared" ref="AN742:AY742" si="2542">IF(AN740=0,0,AN741/AN740)</f>
        <v>0</v>
      </c>
      <c r="AO742" s="257">
        <f t="shared" si="2542"/>
        <v>0</v>
      </c>
      <c r="AP742" s="257">
        <f t="shared" si="2542"/>
        <v>0</v>
      </c>
      <c r="AQ742" s="257">
        <f t="shared" si="2542"/>
        <v>0</v>
      </c>
      <c r="AR742" s="257">
        <f t="shared" si="2542"/>
        <v>0</v>
      </c>
      <c r="AS742" s="257">
        <f t="shared" si="2542"/>
        <v>0</v>
      </c>
      <c r="AT742" s="257">
        <f t="shared" si="2542"/>
        <v>0</v>
      </c>
      <c r="AU742" s="257">
        <f t="shared" si="2542"/>
        <v>0</v>
      </c>
      <c r="AV742" s="258">
        <f t="shared" si="2542"/>
        <v>0</v>
      </c>
      <c r="AW742" s="258">
        <f t="shared" si="2542"/>
        <v>0</v>
      </c>
      <c r="AX742" s="258">
        <f t="shared" si="2542"/>
        <v>0</v>
      </c>
      <c r="AY742" s="258">
        <f t="shared" si="2542"/>
        <v>0</v>
      </c>
      <c r="AZ742" s="50"/>
      <c r="BA742" s="268"/>
      <c r="BB742" s="48"/>
      <c r="BC742" s="94"/>
      <c r="BD742" s="95"/>
      <c r="BE742" s="96"/>
      <c r="BF742" s="316" t="s">
        <v>249</v>
      </c>
      <c r="BG742" s="257">
        <f t="shared" ref="BG742:BR742" si="2543">IF(BG740=0,0,BG741/BG740)</f>
        <v>0</v>
      </c>
      <c r="BH742" s="257">
        <f t="shared" si="2543"/>
        <v>0</v>
      </c>
      <c r="BI742" s="257">
        <f t="shared" si="2543"/>
        <v>0</v>
      </c>
      <c r="BJ742" s="257">
        <f t="shared" si="2543"/>
        <v>0</v>
      </c>
      <c r="BK742" s="257">
        <f t="shared" si="2543"/>
        <v>0</v>
      </c>
      <c r="BL742" s="257">
        <f t="shared" si="2543"/>
        <v>0</v>
      </c>
      <c r="BM742" s="257">
        <f t="shared" si="2543"/>
        <v>0</v>
      </c>
      <c r="BN742" s="257">
        <f t="shared" si="2543"/>
        <v>0</v>
      </c>
      <c r="BO742" s="258">
        <f t="shared" si="2543"/>
        <v>0</v>
      </c>
      <c r="BP742" s="258">
        <f t="shared" si="2543"/>
        <v>0</v>
      </c>
      <c r="BQ742" s="258">
        <f t="shared" si="2543"/>
        <v>0</v>
      </c>
      <c r="BR742" s="258">
        <f t="shared" si="2543"/>
        <v>0</v>
      </c>
      <c r="BS742" s="50"/>
      <c r="BT742" s="94"/>
      <c r="BU742" s="95"/>
      <c r="BV742" s="96"/>
      <c r="BW742" s="316" t="s">
        <v>249</v>
      </c>
      <c r="BX742" s="257">
        <f t="shared" ref="BX742:CI742" si="2544">IF(BX740=0,0,BX741/BX740)</f>
        <v>0</v>
      </c>
      <c r="BY742" s="257">
        <f t="shared" si="2544"/>
        <v>0</v>
      </c>
      <c r="BZ742" s="257">
        <f t="shared" si="2544"/>
        <v>0</v>
      </c>
      <c r="CA742" s="257">
        <f t="shared" si="2544"/>
        <v>0</v>
      </c>
      <c r="CB742" s="257">
        <f t="shared" si="2544"/>
        <v>0</v>
      </c>
      <c r="CC742" s="257">
        <f t="shared" si="2544"/>
        <v>0</v>
      </c>
      <c r="CD742" s="257">
        <f t="shared" si="2544"/>
        <v>0</v>
      </c>
      <c r="CE742" s="257">
        <f t="shared" si="2544"/>
        <v>0</v>
      </c>
      <c r="CF742" s="258">
        <f t="shared" si="2544"/>
        <v>0</v>
      </c>
      <c r="CG742" s="258">
        <f t="shared" si="2544"/>
        <v>0</v>
      </c>
      <c r="CH742" s="258">
        <f t="shared" si="2544"/>
        <v>0</v>
      </c>
      <c r="CI742" s="258">
        <f t="shared" si="2544"/>
        <v>0</v>
      </c>
      <c r="CJ742" s="50"/>
      <c r="CK742" s="94"/>
      <c r="CL742" s="95"/>
      <c r="CM742" s="96"/>
      <c r="CN742" s="316" t="s">
        <v>249</v>
      </c>
      <c r="CO742" s="257">
        <f t="shared" ref="CO742:CZ742" si="2545">IF(CO740=0,0,CO741/CO740)</f>
        <v>0</v>
      </c>
      <c r="CP742" s="257">
        <f t="shared" si="2545"/>
        <v>0</v>
      </c>
      <c r="CQ742" s="257">
        <f t="shared" si="2545"/>
        <v>0</v>
      </c>
      <c r="CR742" s="257">
        <f t="shared" si="2545"/>
        <v>0</v>
      </c>
      <c r="CS742" s="257">
        <f t="shared" si="2545"/>
        <v>0</v>
      </c>
      <c r="CT742" s="257">
        <f t="shared" si="2545"/>
        <v>0</v>
      </c>
      <c r="CU742" s="257">
        <f t="shared" si="2545"/>
        <v>0</v>
      </c>
      <c r="CV742" s="257">
        <f t="shared" si="2545"/>
        <v>0</v>
      </c>
      <c r="CW742" s="258">
        <f t="shared" si="2545"/>
        <v>0</v>
      </c>
      <c r="CX742" s="258">
        <f t="shared" si="2545"/>
        <v>0</v>
      </c>
      <c r="CY742" s="258">
        <f t="shared" si="2545"/>
        <v>0</v>
      </c>
      <c r="CZ742" s="258">
        <f t="shared" si="2545"/>
        <v>0</v>
      </c>
      <c r="DA742" s="50"/>
      <c r="DB742" s="94"/>
      <c r="DC742" s="95"/>
      <c r="DD742" s="96"/>
      <c r="DE742" s="316" t="s">
        <v>249</v>
      </c>
      <c r="DF742" s="257">
        <f t="shared" ref="DF742" si="2546">IF(DF740=0,0,DF741/DF740)</f>
        <v>0</v>
      </c>
      <c r="DG742" s="50"/>
    </row>
    <row r="743" spans="1:111" s="14" customFormat="1" ht="15" customHeight="1">
      <c r="A743" s="50"/>
      <c r="B743" s="94"/>
      <c r="C743" s="95" t="s">
        <v>109</v>
      </c>
      <c r="D743" s="96"/>
      <c r="E743" s="316" t="s">
        <v>22</v>
      </c>
      <c r="F743" s="69"/>
      <c r="G743" s="86"/>
      <c r="H743" s="81"/>
      <c r="I743" s="86"/>
      <c r="J743" s="81"/>
      <c r="K743" s="86"/>
      <c r="L743" s="81"/>
      <c r="M743" s="77"/>
      <c r="N743" s="66"/>
      <c r="O743" s="74"/>
      <c r="P743" s="66"/>
      <c r="Q743" s="74"/>
      <c r="R743" s="50"/>
      <c r="S743" s="94"/>
      <c r="T743" s="95" t="s">
        <v>109</v>
      </c>
      <c r="U743" s="96"/>
      <c r="V743" s="316" t="s">
        <v>22</v>
      </c>
      <c r="W743" s="69"/>
      <c r="X743" s="86"/>
      <c r="Y743" s="81"/>
      <c r="Z743" s="86"/>
      <c r="AA743" s="81"/>
      <c r="AB743" s="86"/>
      <c r="AC743" s="81"/>
      <c r="AD743" s="77"/>
      <c r="AE743" s="66"/>
      <c r="AF743" s="74"/>
      <c r="AG743" s="66"/>
      <c r="AH743" s="74"/>
      <c r="AI743" s="50"/>
      <c r="AJ743" s="94"/>
      <c r="AK743" s="95" t="s">
        <v>109</v>
      </c>
      <c r="AL743" s="96"/>
      <c r="AM743" s="316" t="s">
        <v>22</v>
      </c>
      <c r="AN743" s="257"/>
      <c r="AO743" s="343"/>
      <c r="AP743" s="343"/>
      <c r="AQ743" s="343"/>
      <c r="AR743" s="343"/>
      <c r="AS743" s="343"/>
      <c r="AT743" s="343"/>
      <c r="AU743" s="257"/>
      <c r="AV743" s="346"/>
      <c r="AW743" s="346"/>
      <c r="AX743" s="346"/>
      <c r="AY743" s="346"/>
      <c r="AZ743" s="50"/>
      <c r="BA743" s="268"/>
      <c r="BB743" s="48"/>
      <c r="BC743" s="94"/>
      <c r="BD743" s="95" t="s">
        <v>109</v>
      </c>
      <c r="BE743" s="96"/>
      <c r="BF743" s="316" t="s">
        <v>22</v>
      </c>
      <c r="BG743" s="257">
        <f t="shared" ref="BG743:BG744" si="2547">F743</f>
        <v>0</v>
      </c>
      <c r="BH743" s="343">
        <f>G743+BG743</f>
        <v>0</v>
      </c>
      <c r="BI743" s="343">
        <f>H743+BH743</f>
        <v>0</v>
      </c>
      <c r="BJ743" s="343">
        <f>I743+BI743</f>
        <v>0</v>
      </c>
      <c r="BK743" s="343">
        <f>J743+BJ743</f>
        <v>0</v>
      </c>
      <c r="BL743" s="343">
        <f>K743+BK743</f>
        <v>0</v>
      </c>
      <c r="BM743" s="343">
        <f>L743+BL743</f>
        <v>0</v>
      </c>
      <c r="BN743" s="257">
        <f>M743+BM743</f>
        <v>0</v>
      </c>
      <c r="BO743" s="346">
        <f>N743+BN743</f>
        <v>0</v>
      </c>
      <c r="BP743" s="346">
        <f>O743+BO743</f>
        <v>0</v>
      </c>
      <c r="BQ743" s="346">
        <f>P743+BP743</f>
        <v>0</v>
      </c>
      <c r="BR743" s="346">
        <f>Q743+BQ743</f>
        <v>0</v>
      </c>
      <c r="BS743" s="50"/>
      <c r="BT743" s="94"/>
      <c r="BU743" s="95" t="s">
        <v>109</v>
      </c>
      <c r="BV743" s="96"/>
      <c r="BW743" s="316" t="s">
        <v>22</v>
      </c>
      <c r="BX743" s="257">
        <f t="shared" ref="BX743:BX744" si="2548">W743</f>
        <v>0</v>
      </c>
      <c r="BY743" s="343">
        <f>X743+BX743</f>
        <v>0</v>
      </c>
      <c r="BZ743" s="343">
        <f>Y743+BY743</f>
        <v>0</v>
      </c>
      <c r="CA743" s="343">
        <f>Z743+BZ743</f>
        <v>0</v>
      </c>
      <c r="CB743" s="343">
        <f>AA743+CA743</f>
        <v>0</v>
      </c>
      <c r="CC743" s="343">
        <f>AB743+CB743</f>
        <v>0</v>
      </c>
      <c r="CD743" s="343">
        <f>AC743+CC743</f>
        <v>0</v>
      </c>
      <c r="CE743" s="257">
        <f>AD743+CD743</f>
        <v>0</v>
      </c>
      <c r="CF743" s="346">
        <f>AE743+CE743</f>
        <v>0</v>
      </c>
      <c r="CG743" s="346">
        <f>AF743+CF743</f>
        <v>0</v>
      </c>
      <c r="CH743" s="346">
        <f>AG743+CG743</f>
        <v>0</v>
      </c>
      <c r="CI743" s="346">
        <f>AH743+CH743</f>
        <v>0</v>
      </c>
      <c r="CJ743" s="50"/>
      <c r="CK743" s="94"/>
      <c r="CL743" s="95" t="s">
        <v>109</v>
      </c>
      <c r="CM743" s="96"/>
      <c r="CN743" s="316" t="s">
        <v>22</v>
      </c>
      <c r="CO743" s="257">
        <f t="shared" ref="CO743:CO744" si="2549">AN743</f>
        <v>0</v>
      </c>
      <c r="CP743" s="343">
        <f>AO743+CO743</f>
        <v>0</v>
      </c>
      <c r="CQ743" s="343">
        <f>AP743+CP743</f>
        <v>0</v>
      </c>
      <c r="CR743" s="343">
        <f>AQ743+CQ743</f>
        <v>0</v>
      </c>
      <c r="CS743" s="343">
        <f>AR743+CR743</f>
        <v>0</v>
      </c>
      <c r="CT743" s="343">
        <f>AS743+CS743</f>
        <v>0</v>
      </c>
      <c r="CU743" s="343">
        <f>AT743+CT743</f>
        <v>0</v>
      </c>
      <c r="CV743" s="257">
        <f>AU743+CU743</f>
        <v>0</v>
      </c>
      <c r="CW743" s="346">
        <f>AV743+CV743</f>
        <v>0</v>
      </c>
      <c r="CX743" s="346">
        <f>AW743+CW743</f>
        <v>0</v>
      </c>
      <c r="CY743" s="346">
        <f>AX743+CX743</f>
        <v>0</v>
      </c>
      <c r="CZ743" s="346">
        <f>AY743+CY743</f>
        <v>0</v>
      </c>
      <c r="DA743" s="50"/>
      <c r="DB743" s="94"/>
      <c r="DC743" s="95" t="s">
        <v>109</v>
      </c>
      <c r="DD743" s="96"/>
      <c r="DE743" s="316" t="s">
        <v>22</v>
      </c>
      <c r="DF743" s="257"/>
      <c r="DG743" s="50"/>
    </row>
    <row r="744" spans="1:111" s="14" customFormat="1" ht="15" customHeight="1">
      <c r="A744" s="50"/>
      <c r="B744" s="94"/>
      <c r="C744" s="95"/>
      <c r="D744" s="96"/>
      <c r="E744" s="316" t="s">
        <v>140</v>
      </c>
      <c r="F744" s="69"/>
      <c r="G744" s="86"/>
      <c r="H744" s="81"/>
      <c r="I744" s="86"/>
      <c r="J744" s="81"/>
      <c r="K744" s="86"/>
      <c r="L744" s="81"/>
      <c r="M744" s="77"/>
      <c r="N744" s="66"/>
      <c r="O744" s="74"/>
      <c r="P744" s="66"/>
      <c r="Q744" s="74"/>
      <c r="R744" s="50"/>
      <c r="S744" s="94"/>
      <c r="T744" s="95"/>
      <c r="U744" s="96"/>
      <c r="V744" s="316" t="s">
        <v>140</v>
      </c>
      <c r="W744" s="69"/>
      <c r="X744" s="86"/>
      <c r="Y744" s="81"/>
      <c r="Z744" s="86"/>
      <c r="AA744" s="81"/>
      <c r="AB744" s="86"/>
      <c r="AC744" s="81"/>
      <c r="AD744" s="77"/>
      <c r="AE744" s="66"/>
      <c r="AF744" s="74"/>
      <c r="AG744" s="66"/>
      <c r="AH744" s="74"/>
      <c r="AI744" s="50"/>
      <c r="AJ744" s="94"/>
      <c r="AK744" s="95"/>
      <c r="AL744" s="96"/>
      <c r="AM744" s="316" t="s">
        <v>140</v>
      </c>
      <c r="AN744" s="257"/>
      <c r="AO744" s="343"/>
      <c r="AP744" s="343"/>
      <c r="AQ744" s="343"/>
      <c r="AR744" s="343"/>
      <c r="AS744" s="343"/>
      <c r="AT744" s="343"/>
      <c r="AU744" s="257"/>
      <c r="AV744" s="346"/>
      <c r="AW744" s="346"/>
      <c r="AX744" s="346"/>
      <c r="AY744" s="346"/>
      <c r="AZ744" s="50"/>
      <c r="BA744" s="268"/>
      <c r="BB744" s="48"/>
      <c r="BC744" s="94"/>
      <c r="BD744" s="95"/>
      <c r="BE744" s="96"/>
      <c r="BF744" s="316" t="s">
        <v>140</v>
      </c>
      <c r="BG744" s="257">
        <f t="shared" si="2547"/>
        <v>0</v>
      </c>
      <c r="BH744" s="343">
        <f>G744+BG744</f>
        <v>0</v>
      </c>
      <c r="BI744" s="343">
        <f>H744+BH744</f>
        <v>0</v>
      </c>
      <c r="BJ744" s="343">
        <f>I744+BI744</f>
        <v>0</v>
      </c>
      <c r="BK744" s="343">
        <f>J744+BJ744</f>
        <v>0</v>
      </c>
      <c r="BL744" s="343">
        <f>K744+BK744</f>
        <v>0</v>
      </c>
      <c r="BM744" s="343">
        <f>L744+BL744</f>
        <v>0</v>
      </c>
      <c r="BN744" s="257">
        <f>M744+BM744</f>
        <v>0</v>
      </c>
      <c r="BO744" s="346">
        <f>N744+BN744</f>
        <v>0</v>
      </c>
      <c r="BP744" s="346">
        <f>O744+BO744</f>
        <v>0</v>
      </c>
      <c r="BQ744" s="346">
        <f>P744+BP744</f>
        <v>0</v>
      </c>
      <c r="BR744" s="346">
        <f>Q744+BQ744</f>
        <v>0</v>
      </c>
      <c r="BS744" s="50"/>
      <c r="BT744" s="94"/>
      <c r="BU744" s="95"/>
      <c r="BV744" s="96"/>
      <c r="BW744" s="316" t="s">
        <v>140</v>
      </c>
      <c r="BX744" s="257">
        <f t="shared" si="2548"/>
        <v>0</v>
      </c>
      <c r="BY744" s="343">
        <f>X744+BX744</f>
        <v>0</v>
      </c>
      <c r="BZ744" s="343">
        <f>Y744+BY744</f>
        <v>0</v>
      </c>
      <c r="CA744" s="343">
        <f>Z744+BZ744</f>
        <v>0</v>
      </c>
      <c r="CB744" s="343">
        <f>AA744+CA744</f>
        <v>0</v>
      </c>
      <c r="CC744" s="343">
        <f>AB744+CB744</f>
        <v>0</v>
      </c>
      <c r="CD744" s="343">
        <f>AC744+CC744</f>
        <v>0</v>
      </c>
      <c r="CE744" s="257">
        <f>AD744+CD744</f>
        <v>0</v>
      </c>
      <c r="CF744" s="346">
        <f>AE744+CE744</f>
        <v>0</v>
      </c>
      <c r="CG744" s="346">
        <f>AF744+CF744</f>
        <v>0</v>
      </c>
      <c r="CH744" s="346">
        <f>AG744+CG744</f>
        <v>0</v>
      </c>
      <c r="CI744" s="346">
        <f>AH744+CH744</f>
        <v>0</v>
      </c>
      <c r="CJ744" s="50"/>
      <c r="CK744" s="94"/>
      <c r="CL744" s="95"/>
      <c r="CM744" s="96"/>
      <c r="CN744" s="316" t="s">
        <v>140</v>
      </c>
      <c r="CO744" s="257">
        <f t="shared" si="2549"/>
        <v>0</v>
      </c>
      <c r="CP744" s="343">
        <f>AO744+CO744</f>
        <v>0</v>
      </c>
      <c r="CQ744" s="343">
        <f>AP744+CP744</f>
        <v>0</v>
      </c>
      <c r="CR744" s="343">
        <f>AQ744+CQ744</f>
        <v>0</v>
      </c>
      <c r="CS744" s="343">
        <f>AR744+CR744</f>
        <v>0</v>
      </c>
      <c r="CT744" s="343">
        <f>AS744+CS744</f>
        <v>0</v>
      </c>
      <c r="CU744" s="343">
        <f>AT744+CT744</f>
        <v>0</v>
      </c>
      <c r="CV744" s="257">
        <f>AU744+CU744</f>
        <v>0</v>
      </c>
      <c r="CW744" s="346">
        <f>AV744+CV744</f>
        <v>0</v>
      </c>
      <c r="CX744" s="346">
        <f>AW744+CW744</f>
        <v>0</v>
      </c>
      <c r="CY744" s="346">
        <f>AX744+CX744</f>
        <v>0</v>
      </c>
      <c r="CZ744" s="346">
        <f>AY744+CY744</f>
        <v>0</v>
      </c>
      <c r="DA744" s="50"/>
      <c r="DB744" s="94"/>
      <c r="DC744" s="95"/>
      <c r="DD744" s="96"/>
      <c r="DE744" s="316" t="s">
        <v>140</v>
      </c>
      <c r="DF744" s="257"/>
      <c r="DG744" s="50"/>
    </row>
    <row r="745" spans="1:111" s="14" customFormat="1" ht="15" customHeight="1">
      <c r="A745" s="50"/>
      <c r="B745" s="94"/>
      <c r="C745" s="95"/>
      <c r="D745" s="96"/>
      <c r="E745" s="316" t="s">
        <v>249</v>
      </c>
      <c r="F745" s="69">
        <f t="shared" si="2522"/>
        <v>0</v>
      </c>
      <c r="G745" s="86">
        <f t="shared" si="2522"/>
        <v>0</v>
      </c>
      <c r="H745" s="81">
        <f t="shared" si="2522"/>
        <v>0</v>
      </c>
      <c r="I745" s="86">
        <f t="shared" si="2522"/>
        <v>0</v>
      </c>
      <c r="J745" s="81">
        <f t="shared" si="2522"/>
        <v>0</v>
      </c>
      <c r="K745" s="86">
        <f t="shared" si="2522"/>
        <v>0</v>
      </c>
      <c r="L745" s="81">
        <f t="shared" si="2522"/>
        <v>0</v>
      </c>
      <c r="M745" s="77">
        <f t="shared" si="2522"/>
        <v>0</v>
      </c>
      <c r="N745" s="66">
        <f t="shared" si="2522"/>
        <v>0</v>
      </c>
      <c r="O745" s="74">
        <f t="shared" si="2522"/>
        <v>0</v>
      </c>
      <c r="P745" s="66">
        <f t="shared" si="2522"/>
        <v>0</v>
      </c>
      <c r="Q745" s="74">
        <f t="shared" si="2522"/>
        <v>0</v>
      </c>
      <c r="R745" s="50"/>
      <c r="S745" s="94"/>
      <c r="T745" s="95"/>
      <c r="U745" s="96"/>
      <c r="V745" s="316" t="s">
        <v>249</v>
      </c>
      <c r="W745" s="69">
        <f t="shared" ref="W745:AH745" si="2550">IF(W743=0,0,W744/W743)</f>
        <v>0</v>
      </c>
      <c r="X745" s="86">
        <f t="shared" si="2550"/>
        <v>0</v>
      </c>
      <c r="Y745" s="81">
        <f t="shared" si="2550"/>
        <v>0</v>
      </c>
      <c r="Z745" s="86">
        <f t="shared" si="2550"/>
        <v>0</v>
      </c>
      <c r="AA745" s="81">
        <f t="shared" si="2550"/>
        <v>0</v>
      </c>
      <c r="AB745" s="86">
        <f t="shared" si="2550"/>
        <v>0</v>
      </c>
      <c r="AC745" s="81">
        <f t="shared" si="2550"/>
        <v>0</v>
      </c>
      <c r="AD745" s="77">
        <f t="shared" si="2550"/>
        <v>0</v>
      </c>
      <c r="AE745" s="66">
        <f t="shared" si="2550"/>
        <v>0</v>
      </c>
      <c r="AF745" s="74">
        <f t="shared" si="2550"/>
        <v>0</v>
      </c>
      <c r="AG745" s="66">
        <f t="shared" si="2550"/>
        <v>0</v>
      </c>
      <c r="AH745" s="74">
        <f t="shared" si="2550"/>
        <v>0</v>
      </c>
      <c r="AI745" s="50"/>
      <c r="AJ745" s="94"/>
      <c r="AK745" s="95"/>
      <c r="AL745" s="96"/>
      <c r="AM745" s="316" t="s">
        <v>249</v>
      </c>
      <c r="AN745" s="257">
        <f t="shared" ref="AN745:AY745" si="2551">IF(AN743=0,0,AN744/AN743)</f>
        <v>0</v>
      </c>
      <c r="AO745" s="343">
        <f t="shared" si="2551"/>
        <v>0</v>
      </c>
      <c r="AP745" s="343">
        <f t="shared" si="2551"/>
        <v>0</v>
      </c>
      <c r="AQ745" s="343">
        <f t="shared" si="2551"/>
        <v>0</v>
      </c>
      <c r="AR745" s="343">
        <f t="shared" si="2551"/>
        <v>0</v>
      </c>
      <c r="AS745" s="343">
        <f t="shared" si="2551"/>
        <v>0</v>
      </c>
      <c r="AT745" s="343">
        <f t="shared" si="2551"/>
        <v>0</v>
      </c>
      <c r="AU745" s="257">
        <f t="shared" si="2551"/>
        <v>0</v>
      </c>
      <c r="AV745" s="346">
        <f t="shared" si="2551"/>
        <v>0</v>
      </c>
      <c r="AW745" s="346">
        <f t="shared" si="2551"/>
        <v>0</v>
      </c>
      <c r="AX745" s="346">
        <f t="shared" si="2551"/>
        <v>0</v>
      </c>
      <c r="AY745" s="346">
        <f t="shared" si="2551"/>
        <v>0</v>
      </c>
      <c r="AZ745" s="50"/>
      <c r="BA745" s="268"/>
      <c r="BB745" s="48"/>
      <c r="BC745" s="94"/>
      <c r="BD745" s="95"/>
      <c r="BE745" s="96"/>
      <c r="BF745" s="316" t="s">
        <v>249</v>
      </c>
      <c r="BG745" s="257">
        <f t="shared" ref="BG745:BR745" si="2552">IF(BG743=0,0,BG744/BG743)</f>
        <v>0</v>
      </c>
      <c r="BH745" s="343">
        <f t="shared" si="2552"/>
        <v>0</v>
      </c>
      <c r="BI745" s="343">
        <f t="shared" si="2552"/>
        <v>0</v>
      </c>
      <c r="BJ745" s="343">
        <f t="shared" si="2552"/>
        <v>0</v>
      </c>
      <c r="BK745" s="343">
        <f t="shared" si="2552"/>
        <v>0</v>
      </c>
      <c r="BL745" s="343">
        <f t="shared" si="2552"/>
        <v>0</v>
      </c>
      <c r="BM745" s="343">
        <f t="shared" si="2552"/>
        <v>0</v>
      </c>
      <c r="BN745" s="257">
        <f t="shared" si="2552"/>
        <v>0</v>
      </c>
      <c r="BO745" s="346">
        <f t="shared" si="2552"/>
        <v>0</v>
      </c>
      <c r="BP745" s="346">
        <f t="shared" si="2552"/>
        <v>0</v>
      </c>
      <c r="BQ745" s="346">
        <f t="shared" si="2552"/>
        <v>0</v>
      </c>
      <c r="BR745" s="346">
        <f t="shared" si="2552"/>
        <v>0</v>
      </c>
      <c r="BS745" s="50"/>
      <c r="BT745" s="94"/>
      <c r="BU745" s="95"/>
      <c r="BV745" s="96"/>
      <c r="BW745" s="316" t="s">
        <v>249</v>
      </c>
      <c r="BX745" s="257">
        <f t="shared" ref="BX745:CI745" si="2553">IF(BX743=0,0,BX744/BX743)</f>
        <v>0</v>
      </c>
      <c r="BY745" s="343">
        <f t="shared" si="2553"/>
        <v>0</v>
      </c>
      <c r="BZ745" s="343">
        <f t="shared" si="2553"/>
        <v>0</v>
      </c>
      <c r="CA745" s="343">
        <f t="shared" si="2553"/>
        <v>0</v>
      </c>
      <c r="CB745" s="343">
        <f t="shared" si="2553"/>
        <v>0</v>
      </c>
      <c r="CC745" s="343">
        <f t="shared" si="2553"/>
        <v>0</v>
      </c>
      <c r="CD745" s="343">
        <f t="shared" si="2553"/>
        <v>0</v>
      </c>
      <c r="CE745" s="257">
        <f t="shared" si="2553"/>
        <v>0</v>
      </c>
      <c r="CF745" s="346">
        <f t="shared" si="2553"/>
        <v>0</v>
      </c>
      <c r="CG745" s="346">
        <f t="shared" si="2553"/>
        <v>0</v>
      </c>
      <c r="CH745" s="346">
        <f t="shared" si="2553"/>
        <v>0</v>
      </c>
      <c r="CI745" s="346">
        <f t="shared" si="2553"/>
        <v>0</v>
      </c>
      <c r="CJ745" s="50"/>
      <c r="CK745" s="94"/>
      <c r="CL745" s="95"/>
      <c r="CM745" s="96"/>
      <c r="CN745" s="316" t="s">
        <v>249</v>
      </c>
      <c r="CO745" s="257">
        <f t="shared" ref="CO745:CZ745" si="2554">IF(CO743=0,0,CO744/CO743)</f>
        <v>0</v>
      </c>
      <c r="CP745" s="343">
        <f t="shared" si="2554"/>
        <v>0</v>
      </c>
      <c r="CQ745" s="343">
        <f t="shared" si="2554"/>
        <v>0</v>
      </c>
      <c r="CR745" s="343">
        <f t="shared" si="2554"/>
        <v>0</v>
      </c>
      <c r="CS745" s="343">
        <f t="shared" si="2554"/>
        <v>0</v>
      </c>
      <c r="CT745" s="343">
        <f t="shared" si="2554"/>
        <v>0</v>
      </c>
      <c r="CU745" s="343">
        <f t="shared" si="2554"/>
        <v>0</v>
      </c>
      <c r="CV745" s="257">
        <f t="shared" si="2554"/>
        <v>0</v>
      </c>
      <c r="CW745" s="346">
        <f t="shared" si="2554"/>
        <v>0</v>
      </c>
      <c r="CX745" s="346">
        <f t="shared" si="2554"/>
        <v>0</v>
      </c>
      <c r="CY745" s="346">
        <f t="shared" si="2554"/>
        <v>0</v>
      </c>
      <c r="CZ745" s="346">
        <f t="shared" si="2554"/>
        <v>0</v>
      </c>
      <c r="DA745" s="50"/>
      <c r="DB745" s="94"/>
      <c r="DC745" s="95"/>
      <c r="DD745" s="96"/>
      <c r="DE745" s="316" t="s">
        <v>249</v>
      </c>
      <c r="DF745" s="257">
        <f t="shared" ref="DF745" si="2555">IF(DF743=0,0,DF744/DF743)</f>
        <v>0</v>
      </c>
      <c r="DG745" s="50"/>
    </row>
    <row r="746" spans="1:111" s="14" customFormat="1" ht="15" customHeight="1">
      <c r="A746" s="50"/>
      <c r="B746" s="94"/>
      <c r="C746" s="95" t="s">
        <v>110</v>
      </c>
      <c r="D746" s="96"/>
      <c r="E746" s="316" t="s">
        <v>22</v>
      </c>
      <c r="F746" s="69"/>
      <c r="G746" s="77"/>
      <c r="H746" s="69"/>
      <c r="I746" s="77"/>
      <c r="J746" s="69"/>
      <c r="K746" s="77"/>
      <c r="L746" s="69"/>
      <c r="M746" s="77"/>
      <c r="N746" s="67"/>
      <c r="O746" s="75"/>
      <c r="P746" s="67"/>
      <c r="Q746" s="75"/>
      <c r="R746" s="50"/>
      <c r="S746" s="94"/>
      <c r="T746" s="95" t="s">
        <v>110</v>
      </c>
      <c r="U746" s="96"/>
      <c r="V746" s="316" t="s">
        <v>22</v>
      </c>
      <c r="W746" s="69"/>
      <c r="X746" s="77"/>
      <c r="Y746" s="69"/>
      <c r="Z746" s="77"/>
      <c r="AA746" s="69"/>
      <c r="AB746" s="77"/>
      <c r="AC746" s="69"/>
      <c r="AD746" s="77"/>
      <c r="AE746" s="67"/>
      <c r="AF746" s="75"/>
      <c r="AG746" s="67"/>
      <c r="AH746" s="75"/>
      <c r="AI746" s="50"/>
      <c r="AJ746" s="94"/>
      <c r="AK746" s="95" t="s">
        <v>110</v>
      </c>
      <c r="AL746" s="96"/>
      <c r="AM746" s="316" t="s">
        <v>22</v>
      </c>
      <c r="AN746" s="257"/>
      <c r="AO746" s="257"/>
      <c r="AP746" s="257"/>
      <c r="AQ746" s="257"/>
      <c r="AR746" s="257"/>
      <c r="AS746" s="257"/>
      <c r="AT746" s="257"/>
      <c r="AU746" s="257"/>
      <c r="AV746" s="258"/>
      <c r="AW746" s="258"/>
      <c r="AX746" s="258"/>
      <c r="AY746" s="258"/>
      <c r="AZ746" s="50"/>
      <c r="BA746" s="268"/>
      <c r="BB746" s="48"/>
      <c r="BC746" s="94"/>
      <c r="BD746" s="95" t="s">
        <v>110</v>
      </c>
      <c r="BE746" s="96"/>
      <c r="BF746" s="316" t="s">
        <v>22</v>
      </c>
      <c r="BG746" s="257">
        <f t="shared" ref="BG746:BG747" si="2556">F746</f>
        <v>0</v>
      </c>
      <c r="BH746" s="257">
        <f>G746+BG746</f>
        <v>0</v>
      </c>
      <c r="BI746" s="257">
        <f>H746+BH746</f>
        <v>0</v>
      </c>
      <c r="BJ746" s="257">
        <f>I746+BI746</f>
        <v>0</v>
      </c>
      <c r="BK746" s="257">
        <f>J746+BJ746</f>
        <v>0</v>
      </c>
      <c r="BL746" s="257">
        <f>K746+BK746</f>
        <v>0</v>
      </c>
      <c r="BM746" s="257">
        <f>L746+BL746</f>
        <v>0</v>
      </c>
      <c r="BN746" s="257">
        <f>M746+BM746</f>
        <v>0</v>
      </c>
      <c r="BO746" s="258">
        <f>N746+BN746</f>
        <v>0</v>
      </c>
      <c r="BP746" s="258">
        <f>O746+BO746</f>
        <v>0</v>
      </c>
      <c r="BQ746" s="258">
        <f>P746+BP746</f>
        <v>0</v>
      </c>
      <c r="BR746" s="258">
        <f>Q746+BQ746</f>
        <v>0</v>
      </c>
      <c r="BS746" s="50"/>
      <c r="BT746" s="94"/>
      <c r="BU746" s="95" t="s">
        <v>110</v>
      </c>
      <c r="BV746" s="96"/>
      <c r="BW746" s="316" t="s">
        <v>22</v>
      </c>
      <c r="BX746" s="257">
        <f t="shared" ref="BX746:BX747" si="2557">W746</f>
        <v>0</v>
      </c>
      <c r="BY746" s="257">
        <f>X746+BX746</f>
        <v>0</v>
      </c>
      <c r="BZ746" s="257">
        <f>Y746+BY746</f>
        <v>0</v>
      </c>
      <c r="CA746" s="257">
        <f>Z746+BZ746</f>
        <v>0</v>
      </c>
      <c r="CB746" s="257">
        <f>AA746+CA746</f>
        <v>0</v>
      </c>
      <c r="CC746" s="257">
        <f>AB746+CB746</f>
        <v>0</v>
      </c>
      <c r="CD746" s="257">
        <f>AC746+CC746</f>
        <v>0</v>
      </c>
      <c r="CE746" s="257">
        <f>AD746+CD746</f>
        <v>0</v>
      </c>
      <c r="CF746" s="258">
        <f>AE746+CE746</f>
        <v>0</v>
      </c>
      <c r="CG746" s="258">
        <f>AF746+CF746</f>
        <v>0</v>
      </c>
      <c r="CH746" s="258">
        <f>AG746+CG746</f>
        <v>0</v>
      </c>
      <c r="CI746" s="258">
        <f>AH746+CH746</f>
        <v>0</v>
      </c>
      <c r="CJ746" s="50"/>
      <c r="CK746" s="94"/>
      <c r="CL746" s="95" t="s">
        <v>110</v>
      </c>
      <c r="CM746" s="96"/>
      <c r="CN746" s="316" t="s">
        <v>22</v>
      </c>
      <c r="CO746" s="257">
        <f t="shared" ref="CO746:CO747" si="2558">AN746</f>
        <v>0</v>
      </c>
      <c r="CP746" s="257">
        <f>AO746+CO746</f>
        <v>0</v>
      </c>
      <c r="CQ746" s="257">
        <f>AP746+CP746</f>
        <v>0</v>
      </c>
      <c r="CR746" s="257">
        <f>AQ746+CQ746</f>
        <v>0</v>
      </c>
      <c r="CS746" s="257">
        <f>AR746+CR746</f>
        <v>0</v>
      </c>
      <c r="CT746" s="257">
        <f>AS746+CS746</f>
        <v>0</v>
      </c>
      <c r="CU746" s="257">
        <f>AT746+CT746</f>
        <v>0</v>
      </c>
      <c r="CV746" s="257">
        <f>AU746+CU746</f>
        <v>0</v>
      </c>
      <c r="CW746" s="258">
        <f>AV746+CV746</f>
        <v>0</v>
      </c>
      <c r="CX746" s="258">
        <f>AW746+CW746</f>
        <v>0</v>
      </c>
      <c r="CY746" s="258">
        <f>AX746+CX746</f>
        <v>0</v>
      </c>
      <c r="CZ746" s="258">
        <f>AY746+CY746</f>
        <v>0</v>
      </c>
      <c r="DA746" s="50"/>
      <c r="DB746" s="94"/>
      <c r="DC746" s="95" t="s">
        <v>110</v>
      </c>
      <c r="DD746" s="96"/>
      <c r="DE746" s="316" t="s">
        <v>22</v>
      </c>
      <c r="DF746" s="257"/>
      <c r="DG746" s="50"/>
    </row>
    <row r="747" spans="1:111" s="14" customFormat="1" ht="15" customHeight="1">
      <c r="A747" s="50"/>
      <c r="B747" s="94"/>
      <c r="C747" s="95"/>
      <c r="D747" s="96"/>
      <c r="E747" s="316" t="s">
        <v>140</v>
      </c>
      <c r="F747" s="69"/>
      <c r="G747" s="77"/>
      <c r="H747" s="69"/>
      <c r="I747" s="77"/>
      <c r="J747" s="69"/>
      <c r="K747" s="77"/>
      <c r="L747" s="69"/>
      <c r="M747" s="77"/>
      <c r="N747" s="67"/>
      <c r="O747" s="75"/>
      <c r="P747" s="67"/>
      <c r="Q747" s="75"/>
      <c r="R747" s="50"/>
      <c r="S747" s="94"/>
      <c r="T747" s="95"/>
      <c r="U747" s="96"/>
      <c r="V747" s="316" t="s">
        <v>140</v>
      </c>
      <c r="W747" s="69"/>
      <c r="X747" s="77"/>
      <c r="Y747" s="69"/>
      <c r="Z747" s="77"/>
      <c r="AA747" s="69"/>
      <c r="AB747" s="77"/>
      <c r="AC747" s="69"/>
      <c r="AD747" s="77"/>
      <c r="AE747" s="67"/>
      <c r="AF747" s="75"/>
      <c r="AG747" s="67"/>
      <c r="AH747" s="75"/>
      <c r="AI747" s="50"/>
      <c r="AJ747" s="94"/>
      <c r="AK747" s="95"/>
      <c r="AL747" s="96"/>
      <c r="AM747" s="316" t="s">
        <v>140</v>
      </c>
      <c r="AN747" s="257"/>
      <c r="AO747" s="257"/>
      <c r="AP747" s="257"/>
      <c r="AQ747" s="257"/>
      <c r="AR747" s="257"/>
      <c r="AS747" s="257"/>
      <c r="AT747" s="257"/>
      <c r="AU747" s="257"/>
      <c r="AV747" s="258"/>
      <c r="AW747" s="258"/>
      <c r="AX747" s="258"/>
      <c r="AY747" s="258"/>
      <c r="AZ747" s="50"/>
      <c r="BA747" s="268"/>
      <c r="BB747" s="48"/>
      <c r="BC747" s="94"/>
      <c r="BD747" s="95"/>
      <c r="BE747" s="96"/>
      <c r="BF747" s="316" t="s">
        <v>140</v>
      </c>
      <c r="BG747" s="257">
        <f t="shared" si="2556"/>
        <v>0</v>
      </c>
      <c r="BH747" s="257">
        <f>G747+BG747</f>
        <v>0</v>
      </c>
      <c r="BI747" s="257">
        <f>H747+BH747</f>
        <v>0</v>
      </c>
      <c r="BJ747" s="257">
        <f>I747+BI747</f>
        <v>0</v>
      </c>
      <c r="BK747" s="257">
        <f>J747+BJ747</f>
        <v>0</v>
      </c>
      <c r="BL747" s="257">
        <f>K747+BK747</f>
        <v>0</v>
      </c>
      <c r="BM747" s="257">
        <f>L747+BL747</f>
        <v>0</v>
      </c>
      <c r="BN747" s="257">
        <f>M747+BM747</f>
        <v>0</v>
      </c>
      <c r="BO747" s="258">
        <f>N747+BN747</f>
        <v>0</v>
      </c>
      <c r="BP747" s="258">
        <f>O747+BO747</f>
        <v>0</v>
      </c>
      <c r="BQ747" s="258">
        <f>P747+BP747</f>
        <v>0</v>
      </c>
      <c r="BR747" s="258">
        <f>Q747+BQ747</f>
        <v>0</v>
      </c>
      <c r="BS747" s="50"/>
      <c r="BT747" s="94"/>
      <c r="BU747" s="95"/>
      <c r="BV747" s="96"/>
      <c r="BW747" s="316" t="s">
        <v>140</v>
      </c>
      <c r="BX747" s="257">
        <f t="shared" si="2557"/>
        <v>0</v>
      </c>
      <c r="BY747" s="257">
        <f>X747+BX747</f>
        <v>0</v>
      </c>
      <c r="BZ747" s="257">
        <f>Y747+BY747</f>
        <v>0</v>
      </c>
      <c r="CA747" s="257">
        <f>Z747+BZ747</f>
        <v>0</v>
      </c>
      <c r="CB747" s="257">
        <f>AA747+CA747</f>
        <v>0</v>
      </c>
      <c r="CC747" s="257">
        <f>AB747+CB747</f>
        <v>0</v>
      </c>
      <c r="CD747" s="257">
        <f>AC747+CC747</f>
        <v>0</v>
      </c>
      <c r="CE747" s="257">
        <f>AD747+CD747</f>
        <v>0</v>
      </c>
      <c r="CF747" s="258">
        <f>AE747+CE747</f>
        <v>0</v>
      </c>
      <c r="CG747" s="258">
        <f>AF747+CF747</f>
        <v>0</v>
      </c>
      <c r="CH747" s="258">
        <f>AG747+CG747</f>
        <v>0</v>
      </c>
      <c r="CI747" s="258">
        <f>AH747+CH747</f>
        <v>0</v>
      </c>
      <c r="CJ747" s="50"/>
      <c r="CK747" s="94"/>
      <c r="CL747" s="95"/>
      <c r="CM747" s="96"/>
      <c r="CN747" s="316" t="s">
        <v>140</v>
      </c>
      <c r="CO747" s="257">
        <f t="shared" si="2558"/>
        <v>0</v>
      </c>
      <c r="CP747" s="257">
        <f>AO747+CO747</f>
        <v>0</v>
      </c>
      <c r="CQ747" s="257">
        <f>AP747+CP747</f>
        <v>0</v>
      </c>
      <c r="CR747" s="257">
        <f>AQ747+CQ747</f>
        <v>0</v>
      </c>
      <c r="CS747" s="257">
        <f>AR747+CR747</f>
        <v>0</v>
      </c>
      <c r="CT747" s="257">
        <f>AS747+CS747</f>
        <v>0</v>
      </c>
      <c r="CU747" s="257">
        <f>AT747+CT747</f>
        <v>0</v>
      </c>
      <c r="CV747" s="257">
        <f>AU747+CU747</f>
        <v>0</v>
      </c>
      <c r="CW747" s="258">
        <f>AV747+CV747</f>
        <v>0</v>
      </c>
      <c r="CX747" s="258">
        <f>AW747+CW747</f>
        <v>0</v>
      </c>
      <c r="CY747" s="258">
        <f>AX747+CX747</f>
        <v>0</v>
      </c>
      <c r="CZ747" s="258">
        <f>AY747+CY747</f>
        <v>0</v>
      </c>
      <c r="DA747" s="50"/>
      <c r="DB747" s="94"/>
      <c r="DC747" s="95"/>
      <c r="DD747" s="96"/>
      <c r="DE747" s="316" t="s">
        <v>140</v>
      </c>
      <c r="DF747" s="257"/>
      <c r="DG747" s="50"/>
    </row>
    <row r="748" spans="1:111" s="14" customFormat="1" ht="15" customHeight="1">
      <c r="A748" s="50"/>
      <c r="B748" s="94"/>
      <c r="C748" s="95"/>
      <c r="D748" s="96"/>
      <c r="E748" s="316" t="s">
        <v>249</v>
      </c>
      <c r="F748" s="69">
        <f t="shared" si="2522"/>
        <v>0</v>
      </c>
      <c r="G748" s="77">
        <f t="shared" si="2522"/>
        <v>0</v>
      </c>
      <c r="H748" s="69">
        <f t="shared" si="2522"/>
        <v>0</v>
      </c>
      <c r="I748" s="77">
        <f t="shared" si="2522"/>
        <v>0</v>
      </c>
      <c r="J748" s="69">
        <f t="shared" si="2522"/>
        <v>0</v>
      </c>
      <c r="K748" s="77">
        <f t="shared" si="2522"/>
        <v>0</v>
      </c>
      <c r="L748" s="69">
        <f t="shared" si="2522"/>
        <v>0</v>
      </c>
      <c r="M748" s="77">
        <f t="shared" si="2522"/>
        <v>0</v>
      </c>
      <c r="N748" s="67">
        <f t="shared" si="2522"/>
        <v>0</v>
      </c>
      <c r="O748" s="75">
        <f t="shared" si="2522"/>
        <v>0</v>
      </c>
      <c r="P748" s="67">
        <f t="shared" si="2522"/>
        <v>0</v>
      </c>
      <c r="Q748" s="75">
        <f t="shared" si="2522"/>
        <v>0</v>
      </c>
      <c r="R748" s="50"/>
      <c r="S748" s="94"/>
      <c r="T748" s="95"/>
      <c r="U748" s="96"/>
      <c r="V748" s="316" t="s">
        <v>249</v>
      </c>
      <c r="W748" s="69">
        <f t="shared" ref="W748:AH748" si="2559">IF(W746=0,0,W747/W746)</f>
        <v>0</v>
      </c>
      <c r="X748" s="77">
        <f t="shared" si="2559"/>
        <v>0</v>
      </c>
      <c r="Y748" s="69">
        <f t="shared" si="2559"/>
        <v>0</v>
      </c>
      <c r="Z748" s="77">
        <f t="shared" si="2559"/>
        <v>0</v>
      </c>
      <c r="AA748" s="69">
        <f t="shared" si="2559"/>
        <v>0</v>
      </c>
      <c r="AB748" s="77">
        <f t="shared" si="2559"/>
        <v>0</v>
      </c>
      <c r="AC748" s="69">
        <f t="shared" si="2559"/>
        <v>0</v>
      </c>
      <c r="AD748" s="77">
        <f t="shared" si="2559"/>
        <v>0</v>
      </c>
      <c r="AE748" s="67">
        <f t="shared" si="2559"/>
        <v>0</v>
      </c>
      <c r="AF748" s="75">
        <f t="shared" si="2559"/>
        <v>0</v>
      </c>
      <c r="AG748" s="67">
        <f t="shared" si="2559"/>
        <v>0</v>
      </c>
      <c r="AH748" s="75">
        <f t="shared" si="2559"/>
        <v>0</v>
      </c>
      <c r="AI748" s="50"/>
      <c r="AJ748" s="94"/>
      <c r="AK748" s="95"/>
      <c r="AL748" s="96"/>
      <c r="AM748" s="316" t="s">
        <v>249</v>
      </c>
      <c r="AN748" s="257">
        <f t="shared" ref="AN748:AY748" si="2560">IF(AN746=0,0,AN747/AN746)</f>
        <v>0</v>
      </c>
      <c r="AO748" s="257">
        <f t="shared" si="2560"/>
        <v>0</v>
      </c>
      <c r="AP748" s="257">
        <f t="shared" si="2560"/>
        <v>0</v>
      </c>
      <c r="AQ748" s="257">
        <f t="shared" si="2560"/>
        <v>0</v>
      </c>
      <c r="AR748" s="257">
        <f t="shared" si="2560"/>
        <v>0</v>
      </c>
      <c r="AS748" s="257">
        <f t="shared" si="2560"/>
        <v>0</v>
      </c>
      <c r="AT748" s="257">
        <f t="shared" si="2560"/>
        <v>0</v>
      </c>
      <c r="AU748" s="257">
        <f t="shared" si="2560"/>
        <v>0</v>
      </c>
      <c r="AV748" s="258">
        <f t="shared" si="2560"/>
        <v>0</v>
      </c>
      <c r="AW748" s="258">
        <f t="shared" si="2560"/>
        <v>0</v>
      </c>
      <c r="AX748" s="258">
        <f t="shared" si="2560"/>
        <v>0</v>
      </c>
      <c r="AY748" s="258">
        <f t="shared" si="2560"/>
        <v>0</v>
      </c>
      <c r="AZ748" s="50"/>
      <c r="BA748" s="268"/>
      <c r="BB748" s="48"/>
      <c r="BC748" s="94"/>
      <c r="BD748" s="95"/>
      <c r="BE748" s="96"/>
      <c r="BF748" s="316" t="s">
        <v>249</v>
      </c>
      <c r="BG748" s="257">
        <f t="shared" ref="BG748:BR748" si="2561">IF(BG746=0,0,BG747/BG746)</f>
        <v>0</v>
      </c>
      <c r="BH748" s="257">
        <f t="shared" si="2561"/>
        <v>0</v>
      </c>
      <c r="BI748" s="257">
        <f t="shared" si="2561"/>
        <v>0</v>
      </c>
      <c r="BJ748" s="257">
        <f t="shared" si="2561"/>
        <v>0</v>
      </c>
      <c r="BK748" s="257">
        <f t="shared" si="2561"/>
        <v>0</v>
      </c>
      <c r="BL748" s="257">
        <f t="shared" si="2561"/>
        <v>0</v>
      </c>
      <c r="BM748" s="257">
        <f t="shared" si="2561"/>
        <v>0</v>
      </c>
      <c r="BN748" s="257">
        <f t="shared" si="2561"/>
        <v>0</v>
      </c>
      <c r="BO748" s="258">
        <f t="shared" si="2561"/>
        <v>0</v>
      </c>
      <c r="BP748" s="258">
        <f t="shared" si="2561"/>
        <v>0</v>
      </c>
      <c r="BQ748" s="258">
        <f t="shared" si="2561"/>
        <v>0</v>
      </c>
      <c r="BR748" s="258">
        <f t="shared" si="2561"/>
        <v>0</v>
      </c>
      <c r="BS748" s="50"/>
      <c r="BT748" s="94"/>
      <c r="BU748" s="95"/>
      <c r="BV748" s="96"/>
      <c r="BW748" s="316" t="s">
        <v>249</v>
      </c>
      <c r="BX748" s="257">
        <f t="shared" ref="BX748:CI748" si="2562">IF(BX746=0,0,BX747/BX746)</f>
        <v>0</v>
      </c>
      <c r="BY748" s="257">
        <f t="shared" si="2562"/>
        <v>0</v>
      </c>
      <c r="BZ748" s="257">
        <f t="shared" si="2562"/>
        <v>0</v>
      </c>
      <c r="CA748" s="257">
        <f t="shared" si="2562"/>
        <v>0</v>
      </c>
      <c r="CB748" s="257">
        <f t="shared" si="2562"/>
        <v>0</v>
      </c>
      <c r="CC748" s="257">
        <f t="shared" si="2562"/>
        <v>0</v>
      </c>
      <c r="CD748" s="257">
        <f t="shared" si="2562"/>
        <v>0</v>
      </c>
      <c r="CE748" s="257">
        <f t="shared" si="2562"/>
        <v>0</v>
      </c>
      <c r="CF748" s="258">
        <f t="shared" si="2562"/>
        <v>0</v>
      </c>
      <c r="CG748" s="258">
        <f t="shared" si="2562"/>
        <v>0</v>
      </c>
      <c r="CH748" s="258">
        <f t="shared" si="2562"/>
        <v>0</v>
      </c>
      <c r="CI748" s="258">
        <f t="shared" si="2562"/>
        <v>0</v>
      </c>
      <c r="CJ748" s="50"/>
      <c r="CK748" s="94"/>
      <c r="CL748" s="95"/>
      <c r="CM748" s="96"/>
      <c r="CN748" s="316" t="s">
        <v>249</v>
      </c>
      <c r="CO748" s="257">
        <f t="shared" ref="CO748:CZ748" si="2563">IF(CO746=0,0,CO747/CO746)</f>
        <v>0</v>
      </c>
      <c r="CP748" s="257">
        <f t="shared" si="2563"/>
        <v>0</v>
      </c>
      <c r="CQ748" s="257">
        <f t="shared" si="2563"/>
        <v>0</v>
      </c>
      <c r="CR748" s="257">
        <f t="shared" si="2563"/>
        <v>0</v>
      </c>
      <c r="CS748" s="257">
        <f t="shared" si="2563"/>
        <v>0</v>
      </c>
      <c r="CT748" s="257">
        <f t="shared" si="2563"/>
        <v>0</v>
      </c>
      <c r="CU748" s="257">
        <f t="shared" si="2563"/>
        <v>0</v>
      </c>
      <c r="CV748" s="257">
        <f t="shared" si="2563"/>
        <v>0</v>
      </c>
      <c r="CW748" s="258">
        <f t="shared" si="2563"/>
        <v>0</v>
      </c>
      <c r="CX748" s="258">
        <f t="shared" si="2563"/>
        <v>0</v>
      </c>
      <c r="CY748" s="258">
        <f t="shared" si="2563"/>
        <v>0</v>
      </c>
      <c r="CZ748" s="258">
        <f t="shared" si="2563"/>
        <v>0</v>
      </c>
      <c r="DA748" s="50"/>
      <c r="DB748" s="94"/>
      <c r="DC748" s="95"/>
      <c r="DD748" s="96"/>
      <c r="DE748" s="316" t="s">
        <v>249</v>
      </c>
      <c r="DF748" s="257">
        <f t="shared" ref="DF748" si="2564">IF(DF746=0,0,DF747/DF746)</f>
        <v>0</v>
      </c>
      <c r="DG748" s="50"/>
    </row>
    <row r="749" spans="1:111" s="14" customFormat="1" ht="15" customHeight="1">
      <c r="A749" s="50"/>
      <c r="B749" s="94"/>
      <c r="C749" s="95" t="s">
        <v>111</v>
      </c>
      <c r="D749" s="96"/>
      <c r="E749" s="316" t="s">
        <v>22</v>
      </c>
      <c r="F749" s="69"/>
      <c r="G749" s="86"/>
      <c r="H749" s="81"/>
      <c r="I749" s="86"/>
      <c r="J749" s="81"/>
      <c r="K749" s="86"/>
      <c r="L749" s="81"/>
      <c r="M749" s="77"/>
      <c r="N749" s="66"/>
      <c r="O749" s="74"/>
      <c r="P749" s="66"/>
      <c r="Q749" s="74"/>
      <c r="R749" s="50"/>
      <c r="S749" s="94"/>
      <c r="T749" s="95" t="s">
        <v>111</v>
      </c>
      <c r="U749" s="96"/>
      <c r="V749" s="316" t="s">
        <v>22</v>
      </c>
      <c r="W749" s="69"/>
      <c r="X749" s="86"/>
      <c r="Y749" s="81"/>
      <c r="Z749" s="86"/>
      <c r="AA749" s="81"/>
      <c r="AB749" s="86"/>
      <c r="AC749" s="81"/>
      <c r="AD749" s="77"/>
      <c r="AE749" s="66"/>
      <c r="AF749" s="74"/>
      <c r="AG749" s="66"/>
      <c r="AH749" s="74"/>
      <c r="AI749" s="50"/>
      <c r="AJ749" s="94"/>
      <c r="AK749" s="95" t="s">
        <v>111</v>
      </c>
      <c r="AL749" s="96"/>
      <c r="AM749" s="316" t="s">
        <v>22</v>
      </c>
      <c r="AN749" s="257"/>
      <c r="AO749" s="343"/>
      <c r="AP749" s="343"/>
      <c r="AQ749" s="343"/>
      <c r="AR749" s="343"/>
      <c r="AS749" s="343"/>
      <c r="AT749" s="343"/>
      <c r="AU749" s="257"/>
      <c r="AV749" s="346"/>
      <c r="AW749" s="346"/>
      <c r="AX749" s="346"/>
      <c r="AY749" s="346"/>
      <c r="AZ749" s="50"/>
      <c r="BA749" s="268"/>
      <c r="BB749" s="48"/>
      <c r="BC749" s="94"/>
      <c r="BD749" s="95" t="s">
        <v>111</v>
      </c>
      <c r="BE749" s="96"/>
      <c r="BF749" s="316" t="s">
        <v>22</v>
      </c>
      <c r="BG749" s="257">
        <f t="shared" ref="BG749:BG750" si="2565">F749</f>
        <v>0</v>
      </c>
      <c r="BH749" s="343">
        <f>G749+BG749</f>
        <v>0</v>
      </c>
      <c r="BI749" s="343">
        <f>H749+BH749</f>
        <v>0</v>
      </c>
      <c r="BJ749" s="343">
        <f>I749+BI749</f>
        <v>0</v>
      </c>
      <c r="BK749" s="343">
        <f>J749+BJ749</f>
        <v>0</v>
      </c>
      <c r="BL749" s="343">
        <f>K749+BK749</f>
        <v>0</v>
      </c>
      <c r="BM749" s="343">
        <f>L749+BL749</f>
        <v>0</v>
      </c>
      <c r="BN749" s="257">
        <f>M749+BM749</f>
        <v>0</v>
      </c>
      <c r="BO749" s="346">
        <f>N749+BN749</f>
        <v>0</v>
      </c>
      <c r="BP749" s="346">
        <f>O749+BO749</f>
        <v>0</v>
      </c>
      <c r="BQ749" s="346">
        <f>P749+BP749</f>
        <v>0</v>
      </c>
      <c r="BR749" s="346">
        <f>Q749+BQ749</f>
        <v>0</v>
      </c>
      <c r="BS749" s="50"/>
      <c r="BT749" s="94"/>
      <c r="BU749" s="95" t="s">
        <v>111</v>
      </c>
      <c r="BV749" s="96"/>
      <c r="BW749" s="316" t="s">
        <v>22</v>
      </c>
      <c r="BX749" s="257">
        <f t="shared" ref="BX749:BX750" si="2566">W749</f>
        <v>0</v>
      </c>
      <c r="BY749" s="343">
        <f>X749+BX749</f>
        <v>0</v>
      </c>
      <c r="BZ749" s="343">
        <f>Y749+BY749</f>
        <v>0</v>
      </c>
      <c r="CA749" s="343">
        <f>Z749+BZ749</f>
        <v>0</v>
      </c>
      <c r="CB749" s="343">
        <f>AA749+CA749</f>
        <v>0</v>
      </c>
      <c r="CC749" s="343">
        <f>AB749+CB749</f>
        <v>0</v>
      </c>
      <c r="CD749" s="343">
        <f>AC749+CC749</f>
        <v>0</v>
      </c>
      <c r="CE749" s="257">
        <f>AD749+CD749</f>
        <v>0</v>
      </c>
      <c r="CF749" s="346">
        <f>AE749+CE749</f>
        <v>0</v>
      </c>
      <c r="CG749" s="346">
        <f>AF749+CF749</f>
        <v>0</v>
      </c>
      <c r="CH749" s="346">
        <f>AG749+CG749</f>
        <v>0</v>
      </c>
      <c r="CI749" s="346">
        <f>AH749+CH749</f>
        <v>0</v>
      </c>
      <c r="CJ749" s="50"/>
      <c r="CK749" s="94"/>
      <c r="CL749" s="95" t="s">
        <v>111</v>
      </c>
      <c r="CM749" s="96"/>
      <c r="CN749" s="316" t="s">
        <v>22</v>
      </c>
      <c r="CO749" s="257">
        <f t="shared" ref="CO749:CO750" si="2567">AN749</f>
        <v>0</v>
      </c>
      <c r="CP749" s="343">
        <f>AO749+CO749</f>
        <v>0</v>
      </c>
      <c r="CQ749" s="343">
        <f>AP749+CP749</f>
        <v>0</v>
      </c>
      <c r="CR749" s="343">
        <f>AQ749+CQ749</f>
        <v>0</v>
      </c>
      <c r="CS749" s="343">
        <f>AR749+CR749</f>
        <v>0</v>
      </c>
      <c r="CT749" s="343">
        <f>AS749+CS749</f>
        <v>0</v>
      </c>
      <c r="CU749" s="343">
        <f>AT749+CT749</f>
        <v>0</v>
      </c>
      <c r="CV749" s="257">
        <f>AU749+CU749</f>
        <v>0</v>
      </c>
      <c r="CW749" s="346">
        <f>AV749+CV749</f>
        <v>0</v>
      </c>
      <c r="CX749" s="346">
        <f>AW749+CW749</f>
        <v>0</v>
      </c>
      <c r="CY749" s="346">
        <f>AX749+CX749</f>
        <v>0</v>
      </c>
      <c r="CZ749" s="346">
        <f>AY749+CY749</f>
        <v>0</v>
      </c>
      <c r="DA749" s="50"/>
      <c r="DB749" s="94"/>
      <c r="DC749" s="95" t="s">
        <v>111</v>
      </c>
      <c r="DD749" s="96"/>
      <c r="DE749" s="316" t="s">
        <v>22</v>
      </c>
      <c r="DF749" s="257"/>
      <c r="DG749" s="50"/>
    </row>
    <row r="750" spans="1:111" s="14" customFormat="1" ht="15" customHeight="1">
      <c r="A750" s="50"/>
      <c r="B750" s="94"/>
      <c r="C750" s="95"/>
      <c r="D750" s="96"/>
      <c r="E750" s="316" t="s">
        <v>140</v>
      </c>
      <c r="F750" s="69"/>
      <c r="G750" s="86"/>
      <c r="H750" s="81"/>
      <c r="I750" s="86"/>
      <c r="J750" s="81"/>
      <c r="K750" s="86"/>
      <c r="L750" s="81"/>
      <c r="M750" s="77"/>
      <c r="N750" s="66"/>
      <c r="O750" s="74"/>
      <c r="P750" s="66"/>
      <c r="Q750" s="74"/>
      <c r="R750" s="50"/>
      <c r="S750" s="94"/>
      <c r="T750" s="95"/>
      <c r="U750" s="96"/>
      <c r="V750" s="316" t="s">
        <v>140</v>
      </c>
      <c r="W750" s="69"/>
      <c r="X750" s="86"/>
      <c r="Y750" s="81"/>
      <c r="Z750" s="86"/>
      <c r="AA750" s="81"/>
      <c r="AB750" s="86"/>
      <c r="AC750" s="81"/>
      <c r="AD750" s="77"/>
      <c r="AE750" s="66"/>
      <c r="AF750" s="74"/>
      <c r="AG750" s="66"/>
      <c r="AH750" s="74"/>
      <c r="AI750" s="50"/>
      <c r="AJ750" s="94"/>
      <c r="AK750" s="95"/>
      <c r="AL750" s="96"/>
      <c r="AM750" s="316" t="s">
        <v>140</v>
      </c>
      <c r="AN750" s="257"/>
      <c r="AO750" s="343"/>
      <c r="AP750" s="343"/>
      <c r="AQ750" s="343"/>
      <c r="AR750" s="343"/>
      <c r="AS750" s="343"/>
      <c r="AT750" s="343"/>
      <c r="AU750" s="257"/>
      <c r="AV750" s="346"/>
      <c r="AW750" s="346"/>
      <c r="AX750" s="346"/>
      <c r="AY750" s="346"/>
      <c r="AZ750" s="50"/>
      <c r="BA750" s="268"/>
      <c r="BB750" s="48"/>
      <c r="BC750" s="94"/>
      <c r="BD750" s="95"/>
      <c r="BE750" s="96"/>
      <c r="BF750" s="316" t="s">
        <v>140</v>
      </c>
      <c r="BG750" s="257">
        <f t="shared" si="2565"/>
        <v>0</v>
      </c>
      <c r="BH750" s="343">
        <f>G750+BG750</f>
        <v>0</v>
      </c>
      <c r="BI750" s="343">
        <f>H750+BH750</f>
        <v>0</v>
      </c>
      <c r="BJ750" s="343">
        <f>I750+BI750</f>
        <v>0</v>
      </c>
      <c r="BK750" s="343">
        <f>J750+BJ750</f>
        <v>0</v>
      </c>
      <c r="BL750" s="343">
        <f>K750+BK750</f>
        <v>0</v>
      </c>
      <c r="BM750" s="343">
        <f>L750+BL750</f>
        <v>0</v>
      </c>
      <c r="BN750" s="257">
        <f>M750+BM750</f>
        <v>0</v>
      </c>
      <c r="BO750" s="346">
        <f>N750+BN750</f>
        <v>0</v>
      </c>
      <c r="BP750" s="346">
        <f>O750+BO750</f>
        <v>0</v>
      </c>
      <c r="BQ750" s="346">
        <f>P750+BP750</f>
        <v>0</v>
      </c>
      <c r="BR750" s="346">
        <f>Q750+BQ750</f>
        <v>0</v>
      </c>
      <c r="BS750" s="50"/>
      <c r="BT750" s="94"/>
      <c r="BU750" s="95"/>
      <c r="BV750" s="96"/>
      <c r="BW750" s="316" t="s">
        <v>140</v>
      </c>
      <c r="BX750" s="257">
        <f t="shared" si="2566"/>
        <v>0</v>
      </c>
      <c r="BY750" s="343">
        <f>X750+BX750</f>
        <v>0</v>
      </c>
      <c r="BZ750" s="343">
        <f>Y750+BY750</f>
        <v>0</v>
      </c>
      <c r="CA750" s="343">
        <f>Z750+BZ750</f>
        <v>0</v>
      </c>
      <c r="CB750" s="343">
        <f>AA750+CA750</f>
        <v>0</v>
      </c>
      <c r="CC750" s="343">
        <f>AB750+CB750</f>
        <v>0</v>
      </c>
      <c r="CD750" s="343">
        <f>AC750+CC750</f>
        <v>0</v>
      </c>
      <c r="CE750" s="257">
        <f>AD750+CD750</f>
        <v>0</v>
      </c>
      <c r="CF750" s="346">
        <f>AE750+CE750</f>
        <v>0</v>
      </c>
      <c r="CG750" s="346">
        <f>AF750+CF750</f>
        <v>0</v>
      </c>
      <c r="CH750" s="346">
        <f>AG750+CG750</f>
        <v>0</v>
      </c>
      <c r="CI750" s="346">
        <f>AH750+CH750</f>
        <v>0</v>
      </c>
      <c r="CJ750" s="50"/>
      <c r="CK750" s="94"/>
      <c r="CL750" s="95"/>
      <c r="CM750" s="96"/>
      <c r="CN750" s="316" t="s">
        <v>140</v>
      </c>
      <c r="CO750" s="257">
        <f t="shared" si="2567"/>
        <v>0</v>
      </c>
      <c r="CP750" s="343">
        <f>AO750+CO750</f>
        <v>0</v>
      </c>
      <c r="CQ750" s="343">
        <f>AP750+CP750</f>
        <v>0</v>
      </c>
      <c r="CR750" s="343">
        <f>AQ750+CQ750</f>
        <v>0</v>
      </c>
      <c r="CS750" s="343">
        <f>AR750+CR750</f>
        <v>0</v>
      </c>
      <c r="CT750" s="343">
        <f>AS750+CS750</f>
        <v>0</v>
      </c>
      <c r="CU750" s="343">
        <f>AT750+CT750</f>
        <v>0</v>
      </c>
      <c r="CV750" s="257">
        <f>AU750+CU750</f>
        <v>0</v>
      </c>
      <c r="CW750" s="346">
        <f>AV750+CV750</f>
        <v>0</v>
      </c>
      <c r="CX750" s="346">
        <f>AW750+CW750</f>
        <v>0</v>
      </c>
      <c r="CY750" s="346">
        <f>AX750+CX750</f>
        <v>0</v>
      </c>
      <c r="CZ750" s="346">
        <f>AY750+CY750</f>
        <v>0</v>
      </c>
      <c r="DA750" s="50"/>
      <c r="DB750" s="94"/>
      <c r="DC750" s="95"/>
      <c r="DD750" s="96"/>
      <c r="DE750" s="316" t="s">
        <v>140</v>
      </c>
      <c r="DF750" s="257"/>
      <c r="DG750" s="50"/>
    </row>
    <row r="751" spans="1:111" s="14" customFormat="1" ht="15" customHeight="1">
      <c r="A751" s="50"/>
      <c r="B751" s="94"/>
      <c r="C751" s="95"/>
      <c r="D751" s="96"/>
      <c r="E751" s="316" t="s">
        <v>249</v>
      </c>
      <c r="F751" s="69">
        <f t="shared" si="2522"/>
        <v>0</v>
      </c>
      <c r="G751" s="86">
        <f t="shared" si="2522"/>
        <v>0</v>
      </c>
      <c r="H751" s="81">
        <f t="shared" si="2522"/>
        <v>0</v>
      </c>
      <c r="I751" s="86">
        <f t="shared" si="2522"/>
        <v>0</v>
      </c>
      <c r="J751" s="81">
        <f t="shared" si="2522"/>
        <v>0</v>
      </c>
      <c r="K751" s="86">
        <f t="shared" si="2522"/>
        <v>0</v>
      </c>
      <c r="L751" s="81">
        <f t="shared" si="2522"/>
        <v>0</v>
      </c>
      <c r="M751" s="77">
        <f t="shared" si="2522"/>
        <v>0</v>
      </c>
      <c r="N751" s="66">
        <f t="shared" si="2522"/>
        <v>0</v>
      </c>
      <c r="O751" s="74">
        <f t="shared" si="2522"/>
        <v>0</v>
      </c>
      <c r="P751" s="66">
        <f t="shared" si="2522"/>
        <v>0</v>
      </c>
      <c r="Q751" s="74">
        <f t="shared" si="2522"/>
        <v>0</v>
      </c>
      <c r="R751" s="50"/>
      <c r="S751" s="94"/>
      <c r="T751" s="95"/>
      <c r="U751" s="96"/>
      <c r="V751" s="316" t="s">
        <v>249</v>
      </c>
      <c r="W751" s="69">
        <f t="shared" ref="W751:AH751" si="2568">IF(W749=0,0,W750/W749)</f>
        <v>0</v>
      </c>
      <c r="X751" s="86">
        <f t="shared" si="2568"/>
        <v>0</v>
      </c>
      <c r="Y751" s="81">
        <f t="shared" si="2568"/>
        <v>0</v>
      </c>
      <c r="Z751" s="86">
        <f t="shared" si="2568"/>
        <v>0</v>
      </c>
      <c r="AA751" s="81">
        <f t="shared" si="2568"/>
        <v>0</v>
      </c>
      <c r="AB751" s="86">
        <f t="shared" si="2568"/>
        <v>0</v>
      </c>
      <c r="AC751" s="81">
        <f t="shared" si="2568"/>
        <v>0</v>
      </c>
      <c r="AD751" s="77">
        <f t="shared" si="2568"/>
        <v>0</v>
      </c>
      <c r="AE751" s="66">
        <f t="shared" si="2568"/>
        <v>0</v>
      </c>
      <c r="AF751" s="74">
        <f t="shared" si="2568"/>
        <v>0</v>
      </c>
      <c r="AG751" s="66">
        <f t="shared" si="2568"/>
        <v>0</v>
      </c>
      <c r="AH751" s="74">
        <f t="shared" si="2568"/>
        <v>0</v>
      </c>
      <c r="AI751" s="50"/>
      <c r="AJ751" s="94"/>
      <c r="AK751" s="95"/>
      <c r="AL751" s="96"/>
      <c r="AM751" s="316" t="s">
        <v>249</v>
      </c>
      <c r="AN751" s="257">
        <f t="shared" ref="AN751:AY751" si="2569">IF(AN749=0,0,AN750/AN749)</f>
        <v>0</v>
      </c>
      <c r="AO751" s="343">
        <f t="shared" si="2569"/>
        <v>0</v>
      </c>
      <c r="AP751" s="343">
        <f t="shared" si="2569"/>
        <v>0</v>
      </c>
      <c r="AQ751" s="343">
        <f t="shared" si="2569"/>
        <v>0</v>
      </c>
      <c r="AR751" s="343">
        <f t="shared" si="2569"/>
        <v>0</v>
      </c>
      <c r="AS751" s="343">
        <f t="shared" si="2569"/>
        <v>0</v>
      </c>
      <c r="AT751" s="343">
        <f t="shared" si="2569"/>
        <v>0</v>
      </c>
      <c r="AU751" s="257">
        <f t="shared" si="2569"/>
        <v>0</v>
      </c>
      <c r="AV751" s="346">
        <f t="shared" si="2569"/>
        <v>0</v>
      </c>
      <c r="AW751" s="346">
        <f t="shared" si="2569"/>
        <v>0</v>
      </c>
      <c r="AX751" s="346">
        <f t="shared" si="2569"/>
        <v>0</v>
      </c>
      <c r="AY751" s="346">
        <f t="shared" si="2569"/>
        <v>0</v>
      </c>
      <c r="AZ751" s="50"/>
      <c r="BA751" s="268"/>
      <c r="BB751" s="48"/>
      <c r="BC751" s="94"/>
      <c r="BD751" s="95"/>
      <c r="BE751" s="96"/>
      <c r="BF751" s="316" t="s">
        <v>249</v>
      </c>
      <c r="BG751" s="257">
        <f t="shared" ref="BG751:BR751" si="2570">IF(BG749=0,0,BG750/BG749)</f>
        <v>0</v>
      </c>
      <c r="BH751" s="343">
        <f t="shared" si="2570"/>
        <v>0</v>
      </c>
      <c r="BI751" s="343">
        <f t="shared" si="2570"/>
        <v>0</v>
      </c>
      <c r="BJ751" s="343">
        <f t="shared" si="2570"/>
        <v>0</v>
      </c>
      <c r="BK751" s="343">
        <f t="shared" si="2570"/>
        <v>0</v>
      </c>
      <c r="BL751" s="343">
        <f t="shared" si="2570"/>
        <v>0</v>
      </c>
      <c r="BM751" s="343">
        <f t="shared" si="2570"/>
        <v>0</v>
      </c>
      <c r="BN751" s="257">
        <f t="shared" si="2570"/>
        <v>0</v>
      </c>
      <c r="BO751" s="346">
        <f t="shared" si="2570"/>
        <v>0</v>
      </c>
      <c r="BP751" s="346">
        <f t="shared" si="2570"/>
        <v>0</v>
      </c>
      <c r="BQ751" s="346">
        <f t="shared" si="2570"/>
        <v>0</v>
      </c>
      <c r="BR751" s="346">
        <f t="shared" si="2570"/>
        <v>0</v>
      </c>
      <c r="BS751" s="50"/>
      <c r="BT751" s="94"/>
      <c r="BU751" s="95"/>
      <c r="BV751" s="96"/>
      <c r="BW751" s="316" t="s">
        <v>249</v>
      </c>
      <c r="BX751" s="257">
        <f t="shared" ref="BX751:CI751" si="2571">IF(BX749=0,0,BX750/BX749)</f>
        <v>0</v>
      </c>
      <c r="BY751" s="343">
        <f t="shared" si="2571"/>
        <v>0</v>
      </c>
      <c r="BZ751" s="343">
        <f t="shared" si="2571"/>
        <v>0</v>
      </c>
      <c r="CA751" s="343">
        <f t="shared" si="2571"/>
        <v>0</v>
      </c>
      <c r="CB751" s="343">
        <f t="shared" si="2571"/>
        <v>0</v>
      </c>
      <c r="CC751" s="343">
        <f t="shared" si="2571"/>
        <v>0</v>
      </c>
      <c r="CD751" s="343">
        <f t="shared" si="2571"/>
        <v>0</v>
      </c>
      <c r="CE751" s="257">
        <f t="shared" si="2571"/>
        <v>0</v>
      </c>
      <c r="CF751" s="346">
        <f t="shared" si="2571"/>
        <v>0</v>
      </c>
      <c r="CG751" s="346">
        <f t="shared" si="2571"/>
        <v>0</v>
      </c>
      <c r="CH751" s="346">
        <f t="shared" si="2571"/>
        <v>0</v>
      </c>
      <c r="CI751" s="346">
        <f t="shared" si="2571"/>
        <v>0</v>
      </c>
      <c r="CJ751" s="50"/>
      <c r="CK751" s="94"/>
      <c r="CL751" s="95"/>
      <c r="CM751" s="96"/>
      <c r="CN751" s="316" t="s">
        <v>249</v>
      </c>
      <c r="CO751" s="257">
        <f t="shared" ref="CO751:CZ751" si="2572">IF(CO749=0,0,CO750/CO749)</f>
        <v>0</v>
      </c>
      <c r="CP751" s="343">
        <f t="shared" si="2572"/>
        <v>0</v>
      </c>
      <c r="CQ751" s="343">
        <f t="shared" si="2572"/>
        <v>0</v>
      </c>
      <c r="CR751" s="343">
        <f t="shared" si="2572"/>
        <v>0</v>
      </c>
      <c r="CS751" s="343">
        <f t="shared" si="2572"/>
        <v>0</v>
      </c>
      <c r="CT751" s="343">
        <f t="shared" si="2572"/>
        <v>0</v>
      </c>
      <c r="CU751" s="343">
        <f t="shared" si="2572"/>
        <v>0</v>
      </c>
      <c r="CV751" s="257">
        <f t="shared" si="2572"/>
        <v>0</v>
      </c>
      <c r="CW751" s="346">
        <f t="shared" si="2572"/>
        <v>0</v>
      </c>
      <c r="CX751" s="346">
        <f t="shared" si="2572"/>
        <v>0</v>
      </c>
      <c r="CY751" s="346">
        <f t="shared" si="2572"/>
        <v>0</v>
      </c>
      <c r="CZ751" s="346">
        <f t="shared" si="2572"/>
        <v>0</v>
      </c>
      <c r="DA751" s="50"/>
      <c r="DB751" s="94"/>
      <c r="DC751" s="95"/>
      <c r="DD751" s="96"/>
      <c r="DE751" s="316" t="s">
        <v>249</v>
      </c>
      <c r="DF751" s="257">
        <f t="shared" ref="DF751" si="2573">IF(DF749=0,0,DF750/DF749)</f>
        <v>0</v>
      </c>
      <c r="DG751" s="50"/>
    </row>
    <row r="752" spans="1:111" s="14" customFormat="1" ht="15" customHeight="1">
      <c r="A752" s="50"/>
      <c r="B752" s="94"/>
      <c r="C752" s="95" t="s">
        <v>112</v>
      </c>
      <c r="D752" s="96"/>
      <c r="E752" s="316" t="s">
        <v>22</v>
      </c>
      <c r="F752" s="69"/>
      <c r="G752" s="77"/>
      <c r="H752" s="69"/>
      <c r="I752" s="77"/>
      <c r="J752" s="69"/>
      <c r="K752" s="77"/>
      <c r="L752" s="69"/>
      <c r="M752" s="77"/>
      <c r="N752" s="67"/>
      <c r="O752" s="75"/>
      <c r="P752" s="67"/>
      <c r="Q752" s="75"/>
      <c r="R752" s="50"/>
      <c r="S752" s="94"/>
      <c r="T752" s="95" t="s">
        <v>112</v>
      </c>
      <c r="U752" s="96"/>
      <c r="V752" s="316" t="s">
        <v>22</v>
      </c>
      <c r="W752" s="69"/>
      <c r="X752" s="77"/>
      <c r="Y752" s="69"/>
      <c r="Z752" s="77"/>
      <c r="AA752" s="69"/>
      <c r="AB752" s="77"/>
      <c r="AC752" s="69"/>
      <c r="AD752" s="77"/>
      <c r="AE752" s="67"/>
      <c r="AF752" s="75"/>
      <c r="AG752" s="67"/>
      <c r="AH752" s="75"/>
      <c r="AI752" s="50"/>
      <c r="AJ752" s="94"/>
      <c r="AK752" s="95" t="s">
        <v>112</v>
      </c>
      <c r="AL752" s="96"/>
      <c r="AM752" s="316" t="s">
        <v>22</v>
      </c>
      <c r="AN752" s="257"/>
      <c r="AO752" s="257"/>
      <c r="AP752" s="257"/>
      <c r="AQ752" s="257"/>
      <c r="AR752" s="257"/>
      <c r="AS752" s="257"/>
      <c r="AT752" s="257"/>
      <c r="AU752" s="257"/>
      <c r="AV752" s="258"/>
      <c r="AW752" s="258"/>
      <c r="AX752" s="258"/>
      <c r="AY752" s="258"/>
      <c r="AZ752" s="50"/>
      <c r="BA752" s="268"/>
      <c r="BB752" s="48"/>
      <c r="BC752" s="94"/>
      <c r="BD752" s="95" t="s">
        <v>112</v>
      </c>
      <c r="BE752" s="96"/>
      <c r="BF752" s="316" t="s">
        <v>22</v>
      </c>
      <c r="BG752" s="257">
        <f t="shared" ref="BG752:BG753" si="2574">F752</f>
        <v>0</v>
      </c>
      <c r="BH752" s="257">
        <f>G752+BG752</f>
        <v>0</v>
      </c>
      <c r="BI752" s="257">
        <f>H752+BH752</f>
        <v>0</v>
      </c>
      <c r="BJ752" s="257">
        <f>I752+BI752</f>
        <v>0</v>
      </c>
      <c r="BK752" s="257">
        <f>J752+BJ752</f>
        <v>0</v>
      </c>
      <c r="BL752" s="257">
        <f>K752+BK752</f>
        <v>0</v>
      </c>
      <c r="BM752" s="257">
        <f>L752+BL752</f>
        <v>0</v>
      </c>
      <c r="BN752" s="257">
        <f>M752+BM752</f>
        <v>0</v>
      </c>
      <c r="BO752" s="258">
        <f>N752+BN752</f>
        <v>0</v>
      </c>
      <c r="BP752" s="258">
        <f>O752+BO752</f>
        <v>0</v>
      </c>
      <c r="BQ752" s="258">
        <f>P752+BP752</f>
        <v>0</v>
      </c>
      <c r="BR752" s="258">
        <f>Q752+BQ752</f>
        <v>0</v>
      </c>
      <c r="BS752" s="50"/>
      <c r="BT752" s="94"/>
      <c r="BU752" s="95" t="s">
        <v>112</v>
      </c>
      <c r="BV752" s="96"/>
      <c r="BW752" s="316" t="s">
        <v>22</v>
      </c>
      <c r="BX752" s="257">
        <f t="shared" ref="BX752:BX753" si="2575">W752</f>
        <v>0</v>
      </c>
      <c r="BY752" s="257">
        <f>X752+BX752</f>
        <v>0</v>
      </c>
      <c r="BZ752" s="257">
        <f>Y752+BY752</f>
        <v>0</v>
      </c>
      <c r="CA752" s="257">
        <f>Z752+BZ752</f>
        <v>0</v>
      </c>
      <c r="CB752" s="257">
        <f>AA752+CA752</f>
        <v>0</v>
      </c>
      <c r="CC752" s="257">
        <f>AB752+CB752</f>
        <v>0</v>
      </c>
      <c r="CD752" s="257">
        <f>AC752+CC752</f>
        <v>0</v>
      </c>
      <c r="CE752" s="257">
        <f>AD752+CD752</f>
        <v>0</v>
      </c>
      <c r="CF752" s="258">
        <f>AE752+CE752</f>
        <v>0</v>
      </c>
      <c r="CG752" s="258">
        <f>AF752+CF752</f>
        <v>0</v>
      </c>
      <c r="CH752" s="258">
        <f>AG752+CG752</f>
        <v>0</v>
      </c>
      <c r="CI752" s="258">
        <f>AH752+CH752</f>
        <v>0</v>
      </c>
      <c r="CJ752" s="50"/>
      <c r="CK752" s="94"/>
      <c r="CL752" s="95" t="s">
        <v>112</v>
      </c>
      <c r="CM752" s="96"/>
      <c r="CN752" s="316" t="s">
        <v>22</v>
      </c>
      <c r="CO752" s="257">
        <f t="shared" ref="CO752:CO753" si="2576">AN752</f>
        <v>0</v>
      </c>
      <c r="CP752" s="257">
        <f>AO752+CO752</f>
        <v>0</v>
      </c>
      <c r="CQ752" s="257">
        <f>AP752+CP752</f>
        <v>0</v>
      </c>
      <c r="CR752" s="257">
        <f>AQ752+CQ752</f>
        <v>0</v>
      </c>
      <c r="CS752" s="257">
        <f>AR752+CR752</f>
        <v>0</v>
      </c>
      <c r="CT752" s="257">
        <f>AS752+CS752</f>
        <v>0</v>
      </c>
      <c r="CU752" s="257">
        <f>AT752+CT752</f>
        <v>0</v>
      </c>
      <c r="CV752" s="257">
        <f>AU752+CU752</f>
        <v>0</v>
      </c>
      <c r="CW752" s="258">
        <f>AV752+CV752</f>
        <v>0</v>
      </c>
      <c r="CX752" s="258">
        <f>AW752+CW752</f>
        <v>0</v>
      </c>
      <c r="CY752" s="258">
        <f>AX752+CX752</f>
        <v>0</v>
      </c>
      <c r="CZ752" s="258">
        <f>AY752+CY752</f>
        <v>0</v>
      </c>
      <c r="DA752" s="50"/>
      <c r="DB752" s="94"/>
      <c r="DC752" s="95" t="s">
        <v>112</v>
      </c>
      <c r="DD752" s="96"/>
      <c r="DE752" s="316" t="s">
        <v>22</v>
      </c>
      <c r="DF752" s="257"/>
      <c r="DG752" s="50"/>
    </row>
    <row r="753" spans="1:111" s="14" customFormat="1" ht="15" customHeight="1">
      <c r="A753" s="50"/>
      <c r="B753" s="94"/>
      <c r="C753" s="95"/>
      <c r="D753" s="96"/>
      <c r="E753" s="316" t="s">
        <v>140</v>
      </c>
      <c r="F753" s="69"/>
      <c r="G753" s="77"/>
      <c r="H753" s="69"/>
      <c r="I753" s="77"/>
      <c r="J753" s="69"/>
      <c r="K753" s="77"/>
      <c r="L753" s="69"/>
      <c r="M753" s="77"/>
      <c r="N753" s="67"/>
      <c r="O753" s="75"/>
      <c r="P753" s="67"/>
      <c r="Q753" s="75"/>
      <c r="R753" s="50"/>
      <c r="S753" s="94"/>
      <c r="T753" s="95"/>
      <c r="U753" s="96"/>
      <c r="V753" s="316" t="s">
        <v>140</v>
      </c>
      <c r="W753" s="69"/>
      <c r="X753" s="77"/>
      <c r="Y753" s="69"/>
      <c r="Z753" s="77"/>
      <c r="AA753" s="69"/>
      <c r="AB753" s="77"/>
      <c r="AC753" s="69"/>
      <c r="AD753" s="77"/>
      <c r="AE753" s="67"/>
      <c r="AF753" s="75"/>
      <c r="AG753" s="67"/>
      <c r="AH753" s="75"/>
      <c r="AI753" s="50"/>
      <c r="AJ753" s="94"/>
      <c r="AK753" s="95"/>
      <c r="AL753" s="96"/>
      <c r="AM753" s="316" t="s">
        <v>140</v>
      </c>
      <c r="AN753" s="257"/>
      <c r="AO753" s="257"/>
      <c r="AP753" s="257"/>
      <c r="AQ753" s="257"/>
      <c r="AR753" s="257"/>
      <c r="AS753" s="257"/>
      <c r="AT753" s="257"/>
      <c r="AU753" s="257"/>
      <c r="AV753" s="258"/>
      <c r="AW753" s="258"/>
      <c r="AX753" s="258"/>
      <c r="AY753" s="258"/>
      <c r="AZ753" s="50"/>
      <c r="BA753" s="268"/>
      <c r="BB753" s="48"/>
      <c r="BC753" s="94"/>
      <c r="BD753" s="95"/>
      <c r="BE753" s="96"/>
      <c r="BF753" s="316" t="s">
        <v>140</v>
      </c>
      <c r="BG753" s="257">
        <f t="shared" si="2574"/>
        <v>0</v>
      </c>
      <c r="BH753" s="257">
        <f>G753+BG753</f>
        <v>0</v>
      </c>
      <c r="BI753" s="257">
        <f>H753+BH753</f>
        <v>0</v>
      </c>
      <c r="BJ753" s="257">
        <f>I753+BI753</f>
        <v>0</v>
      </c>
      <c r="BK753" s="257">
        <f>J753+BJ753</f>
        <v>0</v>
      </c>
      <c r="BL753" s="257">
        <f>K753+BK753</f>
        <v>0</v>
      </c>
      <c r="BM753" s="257">
        <f>L753+BL753</f>
        <v>0</v>
      </c>
      <c r="BN753" s="257">
        <f>M753+BM753</f>
        <v>0</v>
      </c>
      <c r="BO753" s="258">
        <f>N753+BN753</f>
        <v>0</v>
      </c>
      <c r="BP753" s="258">
        <f>O753+BO753</f>
        <v>0</v>
      </c>
      <c r="BQ753" s="258">
        <f>P753+BP753</f>
        <v>0</v>
      </c>
      <c r="BR753" s="258">
        <f>Q753+BQ753</f>
        <v>0</v>
      </c>
      <c r="BS753" s="50"/>
      <c r="BT753" s="94"/>
      <c r="BU753" s="95"/>
      <c r="BV753" s="96"/>
      <c r="BW753" s="316" t="s">
        <v>140</v>
      </c>
      <c r="BX753" s="257">
        <f t="shared" si="2575"/>
        <v>0</v>
      </c>
      <c r="BY753" s="257">
        <f>X753+BX753</f>
        <v>0</v>
      </c>
      <c r="BZ753" s="257">
        <f>Y753+BY753</f>
        <v>0</v>
      </c>
      <c r="CA753" s="257">
        <f>Z753+BZ753</f>
        <v>0</v>
      </c>
      <c r="CB753" s="257">
        <f>AA753+CA753</f>
        <v>0</v>
      </c>
      <c r="CC753" s="257">
        <f>AB753+CB753</f>
        <v>0</v>
      </c>
      <c r="CD753" s="257">
        <f>AC753+CC753</f>
        <v>0</v>
      </c>
      <c r="CE753" s="257">
        <f>AD753+CD753</f>
        <v>0</v>
      </c>
      <c r="CF753" s="258">
        <f>AE753+CE753</f>
        <v>0</v>
      </c>
      <c r="CG753" s="258">
        <f>AF753+CF753</f>
        <v>0</v>
      </c>
      <c r="CH753" s="258">
        <f>AG753+CG753</f>
        <v>0</v>
      </c>
      <c r="CI753" s="258">
        <f>AH753+CH753</f>
        <v>0</v>
      </c>
      <c r="CJ753" s="50"/>
      <c r="CK753" s="94"/>
      <c r="CL753" s="95"/>
      <c r="CM753" s="96"/>
      <c r="CN753" s="316" t="s">
        <v>140</v>
      </c>
      <c r="CO753" s="257">
        <f t="shared" si="2576"/>
        <v>0</v>
      </c>
      <c r="CP753" s="257">
        <f>AO753+CO753</f>
        <v>0</v>
      </c>
      <c r="CQ753" s="257">
        <f>AP753+CP753</f>
        <v>0</v>
      </c>
      <c r="CR753" s="257">
        <f>AQ753+CQ753</f>
        <v>0</v>
      </c>
      <c r="CS753" s="257">
        <f>AR753+CR753</f>
        <v>0</v>
      </c>
      <c r="CT753" s="257">
        <f>AS753+CS753</f>
        <v>0</v>
      </c>
      <c r="CU753" s="257">
        <f>AT753+CT753</f>
        <v>0</v>
      </c>
      <c r="CV753" s="257">
        <f>AU753+CU753</f>
        <v>0</v>
      </c>
      <c r="CW753" s="258">
        <f>AV753+CV753</f>
        <v>0</v>
      </c>
      <c r="CX753" s="258">
        <f>AW753+CW753</f>
        <v>0</v>
      </c>
      <c r="CY753" s="258">
        <f>AX753+CX753</f>
        <v>0</v>
      </c>
      <c r="CZ753" s="258">
        <f>AY753+CY753</f>
        <v>0</v>
      </c>
      <c r="DA753" s="50"/>
      <c r="DB753" s="94"/>
      <c r="DC753" s="95"/>
      <c r="DD753" s="96"/>
      <c r="DE753" s="316" t="s">
        <v>140</v>
      </c>
      <c r="DF753" s="257"/>
      <c r="DG753" s="50"/>
    </row>
    <row r="754" spans="1:111" s="14" customFormat="1" ht="15" customHeight="1">
      <c r="A754" s="50"/>
      <c r="B754" s="94"/>
      <c r="C754" s="95"/>
      <c r="D754" s="96"/>
      <c r="E754" s="316" t="s">
        <v>249</v>
      </c>
      <c r="F754" s="69">
        <f t="shared" ref="F754:Q769" si="2577">IF(F752=0,0,F753/F752)</f>
        <v>0</v>
      </c>
      <c r="G754" s="77">
        <f t="shared" si="2577"/>
        <v>0</v>
      </c>
      <c r="H754" s="69">
        <f t="shared" si="2577"/>
        <v>0</v>
      </c>
      <c r="I754" s="77">
        <f t="shared" si="2577"/>
        <v>0</v>
      </c>
      <c r="J754" s="69">
        <f t="shared" si="2577"/>
        <v>0</v>
      </c>
      <c r="K754" s="77">
        <f t="shared" si="2577"/>
        <v>0</v>
      </c>
      <c r="L754" s="69">
        <f t="shared" si="2577"/>
        <v>0</v>
      </c>
      <c r="M754" s="77">
        <f t="shared" si="2577"/>
        <v>0</v>
      </c>
      <c r="N754" s="67">
        <f t="shared" si="2577"/>
        <v>0</v>
      </c>
      <c r="O754" s="75">
        <f t="shared" si="2577"/>
        <v>0</v>
      </c>
      <c r="P754" s="67">
        <f t="shared" si="2577"/>
        <v>0</v>
      </c>
      <c r="Q754" s="75">
        <f t="shared" si="2577"/>
        <v>0</v>
      </c>
      <c r="R754" s="50"/>
      <c r="S754" s="94"/>
      <c r="T754" s="95"/>
      <c r="U754" s="96"/>
      <c r="V754" s="316" t="s">
        <v>249</v>
      </c>
      <c r="W754" s="69">
        <f t="shared" ref="W754:AH754" si="2578">IF(W752=0,0,W753/W752)</f>
        <v>0</v>
      </c>
      <c r="X754" s="77">
        <f t="shared" si="2578"/>
        <v>0</v>
      </c>
      <c r="Y754" s="69">
        <f t="shared" si="2578"/>
        <v>0</v>
      </c>
      <c r="Z754" s="77">
        <f t="shared" si="2578"/>
        <v>0</v>
      </c>
      <c r="AA754" s="69">
        <f t="shared" si="2578"/>
        <v>0</v>
      </c>
      <c r="AB754" s="77">
        <f t="shared" si="2578"/>
        <v>0</v>
      </c>
      <c r="AC754" s="69">
        <f t="shared" si="2578"/>
        <v>0</v>
      </c>
      <c r="AD754" s="77">
        <f t="shared" si="2578"/>
        <v>0</v>
      </c>
      <c r="AE754" s="67">
        <f t="shared" si="2578"/>
        <v>0</v>
      </c>
      <c r="AF754" s="75">
        <f t="shared" si="2578"/>
        <v>0</v>
      </c>
      <c r="AG754" s="67">
        <f t="shared" si="2578"/>
        <v>0</v>
      </c>
      <c r="AH754" s="75">
        <f t="shared" si="2578"/>
        <v>0</v>
      </c>
      <c r="AI754" s="50"/>
      <c r="AJ754" s="94"/>
      <c r="AK754" s="95"/>
      <c r="AL754" s="96"/>
      <c r="AM754" s="316" t="s">
        <v>249</v>
      </c>
      <c r="AN754" s="257">
        <f t="shared" ref="AN754:AY754" si="2579">IF(AN752=0,0,AN753/AN752)</f>
        <v>0</v>
      </c>
      <c r="AO754" s="257">
        <f t="shared" si="2579"/>
        <v>0</v>
      </c>
      <c r="AP754" s="257">
        <f t="shared" si="2579"/>
        <v>0</v>
      </c>
      <c r="AQ754" s="257">
        <f t="shared" si="2579"/>
        <v>0</v>
      </c>
      <c r="AR754" s="257">
        <f t="shared" si="2579"/>
        <v>0</v>
      </c>
      <c r="AS754" s="257">
        <f t="shared" si="2579"/>
        <v>0</v>
      </c>
      <c r="AT754" s="257">
        <f t="shared" si="2579"/>
        <v>0</v>
      </c>
      <c r="AU754" s="257">
        <f t="shared" si="2579"/>
        <v>0</v>
      </c>
      <c r="AV754" s="258">
        <f t="shared" si="2579"/>
        <v>0</v>
      </c>
      <c r="AW754" s="258">
        <f t="shared" si="2579"/>
        <v>0</v>
      </c>
      <c r="AX754" s="258">
        <f t="shared" si="2579"/>
        <v>0</v>
      </c>
      <c r="AY754" s="258">
        <f t="shared" si="2579"/>
        <v>0</v>
      </c>
      <c r="AZ754" s="50"/>
      <c r="BA754" s="268"/>
      <c r="BB754" s="48"/>
      <c r="BC754" s="94"/>
      <c r="BD754" s="95"/>
      <c r="BE754" s="96"/>
      <c r="BF754" s="316" t="s">
        <v>249</v>
      </c>
      <c r="BG754" s="257">
        <f t="shared" ref="BG754:BR754" si="2580">IF(BG752=0,0,BG753/BG752)</f>
        <v>0</v>
      </c>
      <c r="BH754" s="257">
        <f t="shared" si="2580"/>
        <v>0</v>
      </c>
      <c r="BI754" s="257">
        <f t="shared" si="2580"/>
        <v>0</v>
      </c>
      <c r="BJ754" s="257">
        <f t="shared" si="2580"/>
        <v>0</v>
      </c>
      <c r="BK754" s="257">
        <f t="shared" si="2580"/>
        <v>0</v>
      </c>
      <c r="BL754" s="257">
        <f t="shared" si="2580"/>
        <v>0</v>
      </c>
      <c r="BM754" s="257">
        <f t="shared" si="2580"/>
        <v>0</v>
      </c>
      <c r="BN754" s="257">
        <f t="shared" si="2580"/>
        <v>0</v>
      </c>
      <c r="BO754" s="258">
        <f t="shared" si="2580"/>
        <v>0</v>
      </c>
      <c r="BP754" s="258">
        <f t="shared" si="2580"/>
        <v>0</v>
      </c>
      <c r="BQ754" s="258">
        <f t="shared" si="2580"/>
        <v>0</v>
      </c>
      <c r="BR754" s="258">
        <f t="shared" si="2580"/>
        <v>0</v>
      </c>
      <c r="BS754" s="50"/>
      <c r="BT754" s="94"/>
      <c r="BU754" s="95"/>
      <c r="BV754" s="96"/>
      <c r="BW754" s="316" t="s">
        <v>249</v>
      </c>
      <c r="BX754" s="257">
        <f t="shared" ref="BX754:CI754" si="2581">IF(BX752=0,0,BX753/BX752)</f>
        <v>0</v>
      </c>
      <c r="BY754" s="257">
        <f t="shared" si="2581"/>
        <v>0</v>
      </c>
      <c r="BZ754" s="257">
        <f t="shared" si="2581"/>
        <v>0</v>
      </c>
      <c r="CA754" s="257">
        <f t="shared" si="2581"/>
        <v>0</v>
      </c>
      <c r="CB754" s="257">
        <f t="shared" si="2581"/>
        <v>0</v>
      </c>
      <c r="CC754" s="257">
        <f t="shared" si="2581"/>
        <v>0</v>
      </c>
      <c r="CD754" s="257">
        <f t="shared" si="2581"/>
        <v>0</v>
      </c>
      <c r="CE754" s="257">
        <f t="shared" si="2581"/>
        <v>0</v>
      </c>
      <c r="CF754" s="258">
        <f t="shared" si="2581"/>
        <v>0</v>
      </c>
      <c r="CG754" s="258">
        <f t="shared" si="2581"/>
        <v>0</v>
      </c>
      <c r="CH754" s="258">
        <f t="shared" si="2581"/>
        <v>0</v>
      </c>
      <c r="CI754" s="258">
        <f t="shared" si="2581"/>
        <v>0</v>
      </c>
      <c r="CJ754" s="50"/>
      <c r="CK754" s="94"/>
      <c r="CL754" s="95"/>
      <c r="CM754" s="96"/>
      <c r="CN754" s="316" t="s">
        <v>249</v>
      </c>
      <c r="CO754" s="257">
        <f t="shared" ref="CO754:CZ754" si="2582">IF(CO752=0,0,CO753/CO752)</f>
        <v>0</v>
      </c>
      <c r="CP754" s="257">
        <f t="shared" si="2582"/>
        <v>0</v>
      </c>
      <c r="CQ754" s="257">
        <f t="shared" si="2582"/>
        <v>0</v>
      </c>
      <c r="CR754" s="257">
        <f t="shared" si="2582"/>
        <v>0</v>
      </c>
      <c r="CS754" s="257">
        <f t="shared" si="2582"/>
        <v>0</v>
      </c>
      <c r="CT754" s="257">
        <f t="shared" si="2582"/>
        <v>0</v>
      </c>
      <c r="CU754" s="257">
        <f t="shared" si="2582"/>
        <v>0</v>
      </c>
      <c r="CV754" s="257">
        <f t="shared" si="2582"/>
        <v>0</v>
      </c>
      <c r="CW754" s="258">
        <f t="shared" si="2582"/>
        <v>0</v>
      </c>
      <c r="CX754" s="258">
        <f t="shared" si="2582"/>
        <v>0</v>
      </c>
      <c r="CY754" s="258">
        <f t="shared" si="2582"/>
        <v>0</v>
      </c>
      <c r="CZ754" s="258">
        <f t="shared" si="2582"/>
        <v>0</v>
      </c>
      <c r="DA754" s="50"/>
      <c r="DB754" s="94"/>
      <c r="DC754" s="95"/>
      <c r="DD754" s="96"/>
      <c r="DE754" s="316" t="s">
        <v>249</v>
      </c>
      <c r="DF754" s="257">
        <f t="shared" ref="DF754" si="2583">IF(DF752=0,0,DF753/DF752)</f>
        <v>0</v>
      </c>
      <c r="DG754" s="50"/>
    </row>
    <row r="755" spans="1:111" s="14" customFormat="1" ht="15" customHeight="1">
      <c r="A755" s="50"/>
      <c r="B755" s="94"/>
      <c r="C755" s="95" t="s">
        <v>113</v>
      </c>
      <c r="D755" s="96"/>
      <c r="E755" s="316" t="s">
        <v>22</v>
      </c>
      <c r="F755" s="69"/>
      <c r="G755" s="86"/>
      <c r="H755" s="81"/>
      <c r="I755" s="86"/>
      <c r="J755" s="81"/>
      <c r="K755" s="86"/>
      <c r="L755" s="81"/>
      <c r="M755" s="77"/>
      <c r="N755" s="66"/>
      <c r="O755" s="74"/>
      <c r="P755" s="66"/>
      <c r="Q755" s="74"/>
      <c r="R755" s="50"/>
      <c r="S755" s="94"/>
      <c r="T755" s="95" t="s">
        <v>113</v>
      </c>
      <c r="U755" s="96"/>
      <c r="V755" s="316" t="s">
        <v>22</v>
      </c>
      <c r="W755" s="69"/>
      <c r="X755" s="86"/>
      <c r="Y755" s="81"/>
      <c r="Z755" s="86"/>
      <c r="AA755" s="81"/>
      <c r="AB755" s="86"/>
      <c r="AC755" s="81"/>
      <c r="AD755" s="77"/>
      <c r="AE755" s="66"/>
      <c r="AF755" s="74"/>
      <c r="AG755" s="66"/>
      <c r="AH755" s="74"/>
      <c r="AI755" s="50"/>
      <c r="AJ755" s="94"/>
      <c r="AK755" s="95" t="s">
        <v>113</v>
      </c>
      <c r="AL755" s="96"/>
      <c r="AM755" s="316" t="s">
        <v>22</v>
      </c>
      <c r="AN755" s="257"/>
      <c r="AO755" s="343"/>
      <c r="AP755" s="343"/>
      <c r="AQ755" s="343"/>
      <c r="AR755" s="343"/>
      <c r="AS755" s="343"/>
      <c r="AT755" s="343"/>
      <c r="AU755" s="257"/>
      <c r="AV755" s="346"/>
      <c r="AW755" s="346"/>
      <c r="AX755" s="346"/>
      <c r="AY755" s="346"/>
      <c r="AZ755" s="50"/>
      <c r="BA755" s="268"/>
      <c r="BB755" s="48"/>
      <c r="BC755" s="94"/>
      <c r="BD755" s="95" t="s">
        <v>113</v>
      </c>
      <c r="BE755" s="96"/>
      <c r="BF755" s="316" t="s">
        <v>22</v>
      </c>
      <c r="BG755" s="257">
        <f t="shared" ref="BG755:BG756" si="2584">F755</f>
        <v>0</v>
      </c>
      <c r="BH755" s="343">
        <f>G755+BG755</f>
        <v>0</v>
      </c>
      <c r="BI755" s="343">
        <f>H755+BH755</f>
        <v>0</v>
      </c>
      <c r="BJ755" s="343">
        <f>I755+BI755</f>
        <v>0</v>
      </c>
      <c r="BK755" s="343">
        <f>J755+BJ755</f>
        <v>0</v>
      </c>
      <c r="BL755" s="343">
        <f>K755+BK755</f>
        <v>0</v>
      </c>
      <c r="BM755" s="343">
        <f>L755+BL755</f>
        <v>0</v>
      </c>
      <c r="BN755" s="257">
        <f>M755+BM755</f>
        <v>0</v>
      </c>
      <c r="BO755" s="346">
        <f>N755+BN755</f>
        <v>0</v>
      </c>
      <c r="BP755" s="346">
        <f>O755+BO755</f>
        <v>0</v>
      </c>
      <c r="BQ755" s="346">
        <f>P755+BP755</f>
        <v>0</v>
      </c>
      <c r="BR755" s="346">
        <f>Q755+BQ755</f>
        <v>0</v>
      </c>
      <c r="BS755" s="50"/>
      <c r="BT755" s="94"/>
      <c r="BU755" s="95" t="s">
        <v>113</v>
      </c>
      <c r="BV755" s="96"/>
      <c r="BW755" s="316" t="s">
        <v>22</v>
      </c>
      <c r="BX755" s="257">
        <f t="shared" ref="BX755:BX756" si="2585">W755</f>
        <v>0</v>
      </c>
      <c r="BY755" s="343">
        <f>X755+BX755</f>
        <v>0</v>
      </c>
      <c r="BZ755" s="343">
        <f>Y755+BY755</f>
        <v>0</v>
      </c>
      <c r="CA755" s="343">
        <f>Z755+BZ755</f>
        <v>0</v>
      </c>
      <c r="CB755" s="343">
        <f>AA755+CA755</f>
        <v>0</v>
      </c>
      <c r="CC755" s="343">
        <f>AB755+CB755</f>
        <v>0</v>
      </c>
      <c r="CD755" s="343">
        <f>AC755+CC755</f>
        <v>0</v>
      </c>
      <c r="CE755" s="257">
        <f>AD755+CD755</f>
        <v>0</v>
      </c>
      <c r="CF755" s="346">
        <f>AE755+CE755</f>
        <v>0</v>
      </c>
      <c r="CG755" s="346">
        <f>AF755+CF755</f>
        <v>0</v>
      </c>
      <c r="CH755" s="346">
        <f>AG755+CG755</f>
        <v>0</v>
      </c>
      <c r="CI755" s="346">
        <f>AH755+CH755</f>
        <v>0</v>
      </c>
      <c r="CJ755" s="50"/>
      <c r="CK755" s="94"/>
      <c r="CL755" s="95" t="s">
        <v>113</v>
      </c>
      <c r="CM755" s="96"/>
      <c r="CN755" s="316" t="s">
        <v>22</v>
      </c>
      <c r="CO755" s="257">
        <f t="shared" ref="CO755:CO756" si="2586">AN755</f>
        <v>0</v>
      </c>
      <c r="CP755" s="343">
        <f>AO755+CO755</f>
        <v>0</v>
      </c>
      <c r="CQ755" s="343">
        <f>AP755+CP755</f>
        <v>0</v>
      </c>
      <c r="CR755" s="343">
        <f>AQ755+CQ755</f>
        <v>0</v>
      </c>
      <c r="CS755" s="343">
        <f>AR755+CR755</f>
        <v>0</v>
      </c>
      <c r="CT755" s="343">
        <f>AS755+CS755</f>
        <v>0</v>
      </c>
      <c r="CU755" s="343">
        <f>AT755+CT755</f>
        <v>0</v>
      </c>
      <c r="CV755" s="257">
        <f>AU755+CU755</f>
        <v>0</v>
      </c>
      <c r="CW755" s="346">
        <f>AV755+CV755</f>
        <v>0</v>
      </c>
      <c r="CX755" s="346">
        <f>AW755+CW755</f>
        <v>0</v>
      </c>
      <c r="CY755" s="346">
        <f>AX755+CX755</f>
        <v>0</v>
      </c>
      <c r="CZ755" s="346">
        <f>AY755+CY755</f>
        <v>0</v>
      </c>
      <c r="DA755" s="50"/>
      <c r="DB755" s="94"/>
      <c r="DC755" s="95" t="s">
        <v>113</v>
      </c>
      <c r="DD755" s="96"/>
      <c r="DE755" s="316" t="s">
        <v>22</v>
      </c>
      <c r="DF755" s="257"/>
      <c r="DG755" s="50"/>
    </row>
    <row r="756" spans="1:111" s="14" customFormat="1" ht="15" customHeight="1">
      <c r="A756" s="50"/>
      <c r="B756" s="94"/>
      <c r="C756" s="95"/>
      <c r="D756" s="96"/>
      <c r="E756" s="316" t="s">
        <v>140</v>
      </c>
      <c r="F756" s="69"/>
      <c r="G756" s="86"/>
      <c r="H756" s="81"/>
      <c r="I756" s="86"/>
      <c r="J756" s="81"/>
      <c r="K756" s="86"/>
      <c r="L756" s="81"/>
      <c r="M756" s="77"/>
      <c r="N756" s="66"/>
      <c r="O756" s="74"/>
      <c r="P756" s="66"/>
      <c r="Q756" s="74"/>
      <c r="R756" s="50"/>
      <c r="S756" s="94"/>
      <c r="T756" s="95"/>
      <c r="U756" s="96"/>
      <c r="V756" s="316" t="s">
        <v>140</v>
      </c>
      <c r="W756" s="69"/>
      <c r="X756" s="86"/>
      <c r="Y756" s="81"/>
      <c r="Z756" s="86"/>
      <c r="AA756" s="81"/>
      <c r="AB756" s="86"/>
      <c r="AC756" s="81"/>
      <c r="AD756" s="77"/>
      <c r="AE756" s="66"/>
      <c r="AF756" s="74"/>
      <c r="AG756" s="66"/>
      <c r="AH756" s="74"/>
      <c r="AI756" s="50"/>
      <c r="AJ756" s="94"/>
      <c r="AK756" s="95"/>
      <c r="AL756" s="96"/>
      <c r="AM756" s="316" t="s">
        <v>140</v>
      </c>
      <c r="AN756" s="257"/>
      <c r="AO756" s="343"/>
      <c r="AP756" s="343"/>
      <c r="AQ756" s="343"/>
      <c r="AR756" s="343"/>
      <c r="AS756" s="343"/>
      <c r="AT756" s="343"/>
      <c r="AU756" s="257"/>
      <c r="AV756" s="346"/>
      <c r="AW756" s="346"/>
      <c r="AX756" s="346"/>
      <c r="AY756" s="346"/>
      <c r="AZ756" s="50"/>
      <c r="BA756" s="268"/>
      <c r="BB756" s="48"/>
      <c r="BC756" s="94"/>
      <c r="BD756" s="95"/>
      <c r="BE756" s="96"/>
      <c r="BF756" s="316" t="s">
        <v>140</v>
      </c>
      <c r="BG756" s="257">
        <f t="shared" si="2584"/>
        <v>0</v>
      </c>
      <c r="BH756" s="343">
        <f>G756+BG756</f>
        <v>0</v>
      </c>
      <c r="BI756" s="343">
        <f>H756+BH756</f>
        <v>0</v>
      </c>
      <c r="BJ756" s="343">
        <f>I756+BI756</f>
        <v>0</v>
      </c>
      <c r="BK756" s="343">
        <f>J756+BJ756</f>
        <v>0</v>
      </c>
      <c r="BL756" s="343">
        <f>K756+BK756</f>
        <v>0</v>
      </c>
      <c r="BM756" s="343">
        <f>L756+BL756</f>
        <v>0</v>
      </c>
      <c r="BN756" s="257">
        <f>M756+BM756</f>
        <v>0</v>
      </c>
      <c r="BO756" s="346">
        <f>N756+BN756</f>
        <v>0</v>
      </c>
      <c r="BP756" s="346">
        <f>O756+BO756</f>
        <v>0</v>
      </c>
      <c r="BQ756" s="346">
        <f>P756+BP756</f>
        <v>0</v>
      </c>
      <c r="BR756" s="346">
        <f>Q756+BQ756</f>
        <v>0</v>
      </c>
      <c r="BS756" s="50"/>
      <c r="BT756" s="94"/>
      <c r="BU756" s="95"/>
      <c r="BV756" s="96"/>
      <c r="BW756" s="316" t="s">
        <v>140</v>
      </c>
      <c r="BX756" s="257">
        <f t="shared" si="2585"/>
        <v>0</v>
      </c>
      <c r="BY756" s="343">
        <f>X756+BX756</f>
        <v>0</v>
      </c>
      <c r="BZ756" s="343">
        <f>Y756+BY756</f>
        <v>0</v>
      </c>
      <c r="CA756" s="343">
        <f>Z756+BZ756</f>
        <v>0</v>
      </c>
      <c r="CB756" s="343">
        <f>AA756+CA756</f>
        <v>0</v>
      </c>
      <c r="CC756" s="343">
        <f>AB756+CB756</f>
        <v>0</v>
      </c>
      <c r="CD756" s="343">
        <f>AC756+CC756</f>
        <v>0</v>
      </c>
      <c r="CE756" s="257">
        <f>AD756+CD756</f>
        <v>0</v>
      </c>
      <c r="CF756" s="346">
        <f>AE756+CE756</f>
        <v>0</v>
      </c>
      <c r="CG756" s="346">
        <f>AF756+CF756</f>
        <v>0</v>
      </c>
      <c r="CH756" s="346">
        <f>AG756+CG756</f>
        <v>0</v>
      </c>
      <c r="CI756" s="346">
        <f>AH756+CH756</f>
        <v>0</v>
      </c>
      <c r="CJ756" s="50"/>
      <c r="CK756" s="94"/>
      <c r="CL756" s="95"/>
      <c r="CM756" s="96"/>
      <c r="CN756" s="316" t="s">
        <v>140</v>
      </c>
      <c r="CO756" s="257">
        <f t="shared" si="2586"/>
        <v>0</v>
      </c>
      <c r="CP756" s="343">
        <f>AO756+CO756</f>
        <v>0</v>
      </c>
      <c r="CQ756" s="343">
        <f>AP756+CP756</f>
        <v>0</v>
      </c>
      <c r="CR756" s="343">
        <f>AQ756+CQ756</f>
        <v>0</v>
      </c>
      <c r="CS756" s="343">
        <f>AR756+CR756</f>
        <v>0</v>
      </c>
      <c r="CT756" s="343">
        <f>AS756+CS756</f>
        <v>0</v>
      </c>
      <c r="CU756" s="343">
        <f>AT756+CT756</f>
        <v>0</v>
      </c>
      <c r="CV756" s="257">
        <f>AU756+CU756</f>
        <v>0</v>
      </c>
      <c r="CW756" s="346">
        <f>AV756+CV756</f>
        <v>0</v>
      </c>
      <c r="CX756" s="346">
        <f>AW756+CW756</f>
        <v>0</v>
      </c>
      <c r="CY756" s="346">
        <f>AX756+CX756</f>
        <v>0</v>
      </c>
      <c r="CZ756" s="346">
        <f>AY756+CY756</f>
        <v>0</v>
      </c>
      <c r="DA756" s="50"/>
      <c r="DB756" s="94"/>
      <c r="DC756" s="95"/>
      <c r="DD756" s="96"/>
      <c r="DE756" s="316" t="s">
        <v>140</v>
      </c>
      <c r="DF756" s="257"/>
      <c r="DG756" s="50"/>
    </row>
    <row r="757" spans="1:111" s="14" customFormat="1" ht="15" customHeight="1">
      <c r="A757" s="50"/>
      <c r="B757" s="94"/>
      <c r="C757" s="95"/>
      <c r="D757" s="96"/>
      <c r="E757" s="316" t="s">
        <v>249</v>
      </c>
      <c r="F757" s="69">
        <f t="shared" si="2577"/>
        <v>0</v>
      </c>
      <c r="G757" s="86">
        <f t="shared" si="2577"/>
        <v>0</v>
      </c>
      <c r="H757" s="81">
        <f t="shared" si="2577"/>
        <v>0</v>
      </c>
      <c r="I757" s="86">
        <f t="shared" si="2577"/>
        <v>0</v>
      </c>
      <c r="J757" s="81">
        <f t="shared" si="2577"/>
        <v>0</v>
      </c>
      <c r="K757" s="86">
        <f t="shared" si="2577"/>
        <v>0</v>
      </c>
      <c r="L757" s="81">
        <f t="shared" si="2577"/>
        <v>0</v>
      </c>
      <c r="M757" s="77">
        <f t="shared" si="2577"/>
        <v>0</v>
      </c>
      <c r="N757" s="66">
        <f t="shared" si="2577"/>
        <v>0</v>
      </c>
      <c r="O757" s="74">
        <f t="shared" si="2577"/>
        <v>0</v>
      </c>
      <c r="P757" s="66">
        <f t="shared" si="2577"/>
        <v>0</v>
      </c>
      <c r="Q757" s="74">
        <f t="shared" si="2577"/>
        <v>0</v>
      </c>
      <c r="R757" s="50"/>
      <c r="S757" s="94"/>
      <c r="T757" s="95"/>
      <c r="U757" s="96"/>
      <c r="V757" s="316" t="s">
        <v>249</v>
      </c>
      <c r="W757" s="69">
        <f t="shared" ref="W757:AH757" si="2587">IF(W755=0,0,W756/W755)</f>
        <v>0</v>
      </c>
      <c r="X757" s="86">
        <f t="shared" si="2587"/>
        <v>0</v>
      </c>
      <c r="Y757" s="81">
        <f t="shared" si="2587"/>
        <v>0</v>
      </c>
      <c r="Z757" s="86">
        <f t="shared" si="2587"/>
        <v>0</v>
      </c>
      <c r="AA757" s="81">
        <f t="shared" si="2587"/>
        <v>0</v>
      </c>
      <c r="AB757" s="86">
        <f t="shared" si="2587"/>
        <v>0</v>
      </c>
      <c r="AC757" s="81">
        <f t="shared" si="2587"/>
        <v>0</v>
      </c>
      <c r="AD757" s="77">
        <f t="shared" si="2587"/>
        <v>0</v>
      </c>
      <c r="AE757" s="66">
        <f t="shared" si="2587"/>
        <v>0</v>
      </c>
      <c r="AF757" s="74">
        <f t="shared" si="2587"/>
        <v>0</v>
      </c>
      <c r="AG757" s="66">
        <f t="shared" si="2587"/>
        <v>0</v>
      </c>
      <c r="AH757" s="74">
        <f t="shared" si="2587"/>
        <v>0</v>
      </c>
      <c r="AI757" s="50"/>
      <c r="AJ757" s="94"/>
      <c r="AK757" s="95"/>
      <c r="AL757" s="96"/>
      <c r="AM757" s="316" t="s">
        <v>249</v>
      </c>
      <c r="AN757" s="257">
        <f t="shared" ref="AN757:AY757" si="2588">IF(AN755=0,0,AN756/AN755)</f>
        <v>0</v>
      </c>
      <c r="AO757" s="343">
        <f t="shared" si="2588"/>
        <v>0</v>
      </c>
      <c r="AP757" s="343">
        <f t="shared" si="2588"/>
        <v>0</v>
      </c>
      <c r="AQ757" s="343">
        <f t="shared" si="2588"/>
        <v>0</v>
      </c>
      <c r="AR757" s="343">
        <f t="shared" si="2588"/>
        <v>0</v>
      </c>
      <c r="AS757" s="343">
        <f t="shared" si="2588"/>
        <v>0</v>
      </c>
      <c r="AT757" s="343">
        <f t="shared" si="2588"/>
        <v>0</v>
      </c>
      <c r="AU757" s="257">
        <f t="shared" si="2588"/>
        <v>0</v>
      </c>
      <c r="AV757" s="346">
        <f t="shared" si="2588"/>
        <v>0</v>
      </c>
      <c r="AW757" s="346">
        <f t="shared" si="2588"/>
        <v>0</v>
      </c>
      <c r="AX757" s="346">
        <f t="shared" si="2588"/>
        <v>0</v>
      </c>
      <c r="AY757" s="346">
        <f t="shared" si="2588"/>
        <v>0</v>
      </c>
      <c r="AZ757" s="50"/>
      <c r="BA757" s="268"/>
      <c r="BB757" s="48"/>
      <c r="BC757" s="94"/>
      <c r="BD757" s="95"/>
      <c r="BE757" s="96"/>
      <c r="BF757" s="316" t="s">
        <v>249</v>
      </c>
      <c r="BG757" s="257">
        <f t="shared" ref="BG757:BR757" si="2589">IF(BG755=0,0,BG756/BG755)</f>
        <v>0</v>
      </c>
      <c r="BH757" s="343">
        <f t="shared" si="2589"/>
        <v>0</v>
      </c>
      <c r="BI757" s="343">
        <f t="shared" si="2589"/>
        <v>0</v>
      </c>
      <c r="BJ757" s="343">
        <f t="shared" si="2589"/>
        <v>0</v>
      </c>
      <c r="BK757" s="343">
        <f t="shared" si="2589"/>
        <v>0</v>
      </c>
      <c r="BL757" s="343">
        <f t="shared" si="2589"/>
        <v>0</v>
      </c>
      <c r="BM757" s="343">
        <f t="shared" si="2589"/>
        <v>0</v>
      </c>
      <c r="BN757" s="257">
        <f t="shared" si="2589"/>
        <v>0</v>
      </c>
      <c r="BO757" s="346">
        <f t="shared" si="2589"/>
        <v>0</v>
      </c>
      <c r="BP757" s="346">
        <f t="shared" si="2589"/>
        <v>0</v>
      </c>
      <c r="BQ757" s="346">
        <f t="shared" si="2589"/>
        <v>0</v>
      </c>
      <c r="BR757" s="346">
        <f t="shared" si="2589"/>
        <v>0</v>
      </c>
      <c r="BS757" s="50"/>
      <c r="BT757" s="94"/>
      <c r="BU757" s="95"/>
      <c r="BV757" s="96"/>
      <c r="BW757" s="316" t="s">
        <v>249</v>
      </c>
      <c r="BX757" s="257">
        <f t="shared" ref="BX757:CI757" si="2590">IF(BX755=0,0,BX756/BX755)</f>
        <v>0</v>
      </c>
      <c r="BY757" s="343">
        <f t="shared" si="2590"/>
        <v>0</v>
      </c>
      <c r="BZ757" s="343">
        <f t="shared" si="2590"/>
        <v>0</v>
      </c>
      <c r="CA757" s="343">
        <f t="shared" si="2590"/>
        <v>0</v>
      </c>
      <c r="CB757" s="343">
        <f t="shared" si="2590"/>
        <v>0</v>
      </c>
      <c r="CC757" s="343">
        <f t="shared" si="2590"/>
        <v>0</v>
      </c>
      <c r="CD757" s="343">
        <f t="shared" si="2590"/>
        <v>0</v>
      </c>
      <c r="CE757" s="257">
        <f t="shared" si="2590"/>
        <v>0</v>
      </c>
      <c r="CF757" s="346">
        <f t="shared" si="2590"/>
        <v>0</v>
      </c>
      <c r="CG757" s="346">
        <f t="shared" si="2590"/>
        <v>0</v>
      </c>
      <c r="CH757" s="346">
        <f t="shared" si="2590"/>
        <v>0</v>
      </c>
      <c r="CI757" s="346">
        <f t="shared" si="2590"/>
        <v>0</v>
      </c>
      <c r="CJ757" s="50"/>
      <c r="CK757" s="94"/>
      <c r="CL757" s="95"/>
      <c r="CM757" s="96"/>
      <c r="CN757" s="316" t="s">
        <v>249</v>
      </c>
      <c r="CO757" s="257">
        <f t="shared" ref="CO757:CZ757" si="2591">IF(CO755=0,0,CO756/CO755)</f>
        <v>0</v>
      </c>
      <c r="CP757" s="343">
        <f t="shared" si="2591"/>
        <v>0</v>
      </c>
      <c r="CQ757" s="343">
        <f t="shared" si="2591"/>
        <v>0</v>
      </c>
      <c r="CR757" s="343">
        <f t="shared" si="2591"/>
        <v>0</v>
      </c>
      <c r="CS757" s="343">
        <f t="shared" si="2591"/>
        <v>0</v>
      </c>
      <c r="CT757" s="343">
        <f t="shared" si="2591"/>
        <v>0</v>
      </c>
      <c r="CU757" s="343">
        <f t="shared" si="2591"/>
        <v>0</v>
      </c>
      <c r="CV757" s="257">
        <f t="shared" si="2591"/>
        <v>0</v>
      </c>
      <c r="CW757" s="346">
        <f t="shared" si="2591"/>
        <v>0</v>
      </c>
      <c r="CX757" s="346">
        <f t="shared" si="2591"/>
        <v>0</v>
      </c>
      <c r="CY757" s="346">
        <f t="shared" si="2591"/>
        <v>0</v>
      </c>
      <c r="CZ757" s="346">
        <f t="shared" si="2591"/>
        <v>0</v>
      </c>
      <c r="DA757" s="50"/>
      <c r="DB757" s="94"/>
      <c r="DC757" s="95"/>
      <c r="DD757" s="96"/>
      <c r="DE757" s="316" t="s">
        <v>249</v>
      </c>
      <c r="DF757" s="257">
        <f t="shared" ref="DF757" si="2592">IF(DF755=0,0,DF756/DF755)</f>
        <v>0</v>
      </c>
      <c r="DG757" s="50"/>
    </row>
    <row r="758" spans="1:111" s="14" customFormat="1" ht="15" customHeight="1">
      <c r="A758" s="50"/>
      <c r="B758" s="94"/>
      <c r="C758" s="95" t="s">
        <v>114</v>
      </c>
      <c r="D758" s="96"/>
      <c r="E758" s="316" t="s">
        <v>22</v>
      </c>
      <c r="F758" s="69"/>
      <c r="G758" s="77"/>
      <c r="H758" s="69"/>
      <c r="I758" s="77"/>
      <c r="J758" s="69"/>
      <c r="K758" s="77"/>
      <c r="L758" s="69"/>
      <c r="M758" s="77"/>
      <c r="N758" s="67"/>
      <c r="O758" s="75"/>
      <c r="P758" s="67"/>
      <c r="Q758" s="75"/>
      <c r="R758" s="50"/>
      <c r="S758" s="94"/>
      <c r="T758" s="95" t="s">
        <v>114</v>
      </c>
      <c r="U758" s="96"/>
      <c r="V758" s="316" t="s">
        <v>22</v>
      </c>
      <c r="W758" s="69"/>
      <c r="X758" s="77"/>
      <c r="Y758" s="69"/>
      <c r="Z758" s="77"/>
      <c r="AA758" s="69"/>
      <c r="AB758" s="77"/>
      <c r="AC758" s="69"/>
      <c r="AD758" s="77"/>
      <c r="AE758" s="67"/>
      <c r="AF758" s="75"/>
      <c r="AG758" s="67"/>
      <c r="AH758" s="75"/>
      <c r="AI758" s="50"/>
      <c r="AJ758" s="94"/>
      <c r="AK758" s="95" t="s">
        <v>114</v>
      </c>
      <c r="AL758" s="96"/>
      <c r="AM758" s="316" t="s">
        <v>22</v>
      </c>
      <c r="AN758" s="257"/>
      <c r="AO758" s="257"/>
      <c r="AP758" s="257"/>
      <c r="AQ758" s="257"/>
      <c r="AR758" s="257"/>
      <c r="AS758" s="257"/>
      <c r="AT758" s="257"/>
      <c r="AU758" s="257"/>
      <c r="AV758" s="258"/>
      <c r="AW758" s="258"/>
      <c r="AX758" s="258"/>
      <c r="AY758" s="258"/>
      <c r="AZ758" s="50"/>
      <c r="BA758" s="268"/>
      <c r="BB758" s="48"/>
      <c r="BC758" s="94"/>
      <c r="BD758" s="95" t="s">
        <v>114</v>
      </c>
      <c r="BE758" s="96"/>
      <c r="BF758" s="316" t="s">
        <v>22</v>
      </c>
      <c r="BG758" s="257">
        <f t="shared" ref="BG758:BG759" si="2593">F758</f>
        <v>0</v>
      </c>
      <c r="BH758" s="257">
        <f>G758+BG758</f>
        <v>0</v>
      </c>
      <c r="BI758" s="257">
        <f>H758+BH758</f>
        <v>0</v>
      </c>
      <c r="BJ758" s="257">
        <f>I758+BI758</f>
        <v>0</v>
      </c>
      <c r="BK758" s="257">
        <f>J758+BJ758</f>
        <v>0</v>
      </c>
      <c r="BL758" s="257">
        <f>K758+BK758</f>
        <v>0</v>
      </c>
      <c r="BM758" s="257">
        <f>L758+BL758</f>
        <v>0</v>
      </c>
      <c r="BN758" s="257">
        <f>M758+BM758</f>
        <v>0</v>
      </c>
      <c r="BO758" s="258">
        <f>N758+BN758</f>
        <v>0</v>
      </c>
      <c r="BP758" s="258">
        <f>O758+BO758</f>
        <v>0</v>
      </c>
      <c r="BQ758" s="258">
        <f>P758+BP758</f>
        <v>0</v>
      </c>
      <c r="BR758" s="258">
        <f>Q758+BQ758</f>
        <v>0</v>
      </c>
      <c r="BS758" s="50"/>
      <c r="BT758" s="94"/>
      <c r="BU758" s="95" t="s">
        <v>114</v>
      </c>
      <c r="BV758" s="96"/>
      <c r="BW758" s="316" t="s">
        <v>22</v>
      </c>
      <c r="BX758" s="257">
        <f t="shared" ref="BX758:BX759" si="2594">W758</f>
        <v>0</v>
      </c>
      <c r="BY758" s="257">
        <f>X758+BX758</f>
        <v>0</v>
      </c>
      <c r="BZ758" s="257">
        <f>Y758+BY758</f>
        <v>0</v>
      </c>
      <c r="CA758" s="257">
        <f>Z758+BZ758</f>
        <v>0</v>
      </c>
      <c r="CB758" s="257">
        <f>AA758+CA758</f>
        <v>0</v>
      </c>
      <c r="CC758" s="257">
        <f>AB758+CB758</f>
        <v>0</v>
      </c>
      <c r="CD758" s="257">
        <f>AC758+CC758</f>
        <v>0</v>
      </c>
      <c r="CE758" s="257">
        <f>AD758+CD758</f>
        <v>0</v>
      </c>
      <c r="CF758" s="258">
        <f>AE758+CE758</f>
        <v>0</v>
      </c>
      <c r="CG758" s="258">
        <f>AF758+CF758</f>
        <v>0</v>
      </c>
      <c r="CH758" s="258">
        <f>AG758+CG758</f>
        <v>0</v>
      </c>
      <c r="CI758" s="258">
        <f>AH758+CH758</f>
        <v>0</v>
      </c>
      <c r="CJ758" s="50"/>
      <c r="CK758" s="94"/>
      <c r="CL758" s="95" t="s">
        <v>114</v>
      </c>
      <c r="CM758" s="96"/>
      <c r="CN758" s="316" t="s">
        <v>22</v>
      </c>
      <c r="CO758" s="257">
        <f t="shared" ref="CO758:CO759" si="2595">AN758</f>
        <v>0</v>
      </c>
      <c r="CP758" s="257">
        <f>AO758+CO758</f>
        <v>0</v>
      </c>
      <c r="CQ758" s="257">
        <f>AP758+CP758</f>
        <v>0</v>
      </c>
      <c r="CR758" s="257">
        <f>AQ758+CQ758</f>
        <v>0</v>
      </c>
      <c r="CS758" s="257">
        <f>AR758+CR758</f>
        <v>0</v>
      </c>
      <c r="CT758" s="257">
        <f>AS758+CS758</f>
        <v>0</v>
      </c>
      <c r="CU758" s="257">
        <f>AT758+CT758</f>
        <v>0</v>
      </c>
      <c r="CV758" s="257">
        <f>AU758+CU758</f>
        <v>0</v>
      </c>
      <c r="CW758" s="258">
        <f>AV758+CV758</f>
        <v>0</v>
      </c>
      <c r="CX758" s="258">
        <f>AW758+CW758</f>
        <v>0</v>
      </c>
      <c r="CY758" s="258">
        <f>AX758+CX758</f>
        <v>0</v>
      </c>
      <c r="CZ758" s="258">
        <f>AY758+CY758</f>
        <v>0</v>
      </c>
      <c r="DA758" s="50"/>
      <c r="DB758" s="94"/>
      <c r="DC758" s="95" t="s">
        <v>114</v>
      </c>
      <c r="DD758" s="96"/>
      <c r="DE758" s="316" t="s">
        <v>22</v>
      </c>
      <c r="DF758" s="257"/>
      <c r="DG758" s="50"/>
    </row>
    <row r="759" spans="1:111" s="14" customFormat="1" ht="15" customHeight="1">
      <c r="A759" s="50"/>
      <c r="B759" s="94"/>
      <c r="C759" s="95"/>
      <c r="D759" s="96"/>
      <c r="E759" s="316" t="s">
        <v>140</v>
      </c>
      <c r="F759" s="69"/>
      <c r="G759" s="77"/>
      <c r="H759" s="69"/>
      <c r="I759" s="77"/>
      <c r="J759" s="69"/>
      <c r="K759" s="77"/>
      <c r="L759" s="69"/>
      <c r="M759" s="77"/>
      <c r="N759" s="67"/>
      <c r="O759" s="75"/>
      <c r="P759" s="67"/>
      <c r="Q759" s="75"/>
      <c r="R759" s="50"/>
      <c r="S759" s="94"/>
      <c r="T759" s="95"/>
      <c r="U759" s="96"/>
      <c r="V759" s="316" t="s">
        <v>140</v>
      </c>
      <c r="W759" s="69"/>
      <c r="X759" s="77"/>
      <c r="Y759" s="69"/>
      <c r="Z759" s="77"/>
      <c r="AA759" s="69"/>
      <c r="AB759" s="77"/>
      <c r="AC759" s="69"/>
      <c r="AD759" s="77"/>
      <c r="AE759" s="67"/>
      <c r="AF759" s="75"/>
      <c r="AG759" s="67"/>
      <c r="AH759" s="75"/>
      <c r="AI759" s="50"/>
      <c r="AJ759" s="94"/>
      <c r="AK759" s="95"/>
      <c r="AL759" s="96"/>
      <c r="AM759" s="316" t="s">
        <v>140</v>
      </c>
      <c r="AN759" s="257"/>
      <c r="AO759" s="257"/>
      <c r="AP759" s="257"/>
      <c r="AQ759" s="257"/>
      <c r="AR759" s="257"/>
      <c r="AS759" s="257"/>
      <c r="AT759" s="257"/>
      <c r="AU759" s="257"/>
      <c r="AV759" s="258"/>
      <c r="AW759" s="258"/>
      <c r="AX759" s="258"/>
      <c r="AY759" s="258"/>
      <c r="AZ759" s="50"/>
      <c r="BA759" s="268"/>
      <c r="BB759" s="48"/>
      <c r="BC759" s="94"/>
      <c r="BD759" s="95"/>
      <c r="BE759" s="96"/>
      <c r="BF759" s="316" t="s">
        <v>140</v>
      </c>
      <c r="BG759" s="257">
        <f t="shared" si="2593"/>
        <v>0</v>
      </c>
      <c r="BH759" s="257">
        <f>G759+BG759</f>
        <v>0</v>
      </c>
      <c r="BI759" s="257">
        <f>H759+BH759</f>
        <v>0</v>
      </c>
      <c r="BJ759" s="257">
        <f>I759+BI759</f>
        <v>0</v>
      </c>
      <c r="BK759" s="257">
        <f>J759+BJ759</f>
        <v>0</v>
      </c>
      <c r="BL759" s="257">
        <f>K759+BK759</f>
        <v>0</v>
      </c>
      <c r="BM759" s="257">
        <f>L759+BL759</f>
        <v>0</v>
      </c>
      <c r="BN759" s="257">
        <f>M759+BM759</f>
        <v>0</v>
      </c>
      <c r="BO759" s="258">
        <f>N759+BN759</f>
        <v>0</v>
      </c>
      <c r="BP759" s="258">
        <f>O759+BO759</f>
        <v>0</v>
      </c>
      <c r="BQ759" s="258">
        <f>P759+BP759</f>
        <v>0</v>
      </c>
      <c r="BR759" s="258">
        <f>Q759+BQ759</f>
        <v>0</v>
      </c>
      <c r="BS759" s="50"/>
      <c r="BT759" s="94"/>
      <c r="BU759" s="95"/>
      <c r="BV759" s="96"/>
      <c r="BW759" s="316" t="s">
        <v>140</v>
      </c>
      <c r="BX759" s="257">
        <f t="shared" si="2594"/>
        <v>0</v>
      </c>
      <c r="BY759" s="257">
        <f>X759+BX759</f>
        <v>0</v>
      </c>
      <c r="BZ759" s="257">
        <f>Y759+BY759</f>
        <v>0</v>
      </c>
      <c r="CA759" s="257">
        <f>Z759+BZ759</f>
        <v>0</v>
      </c>
      <c r="CB759" s="257">
        <f>AA759+CA759</f>
        <v>0</v>
      </c>
      <c r="CC759" s="257">
        <f>AB759+CB759</f>
        <v>0</v>
      </c>
      <c r="CD759" s="257">
        <f>AC759+CC759</f>
        <v>0</v>
      </c>
      <c r="CE759" s="257">
        <f>AD759+CD759</f>
        <v>0</v>
      </c>
      <c r="CF759" s="258">
        <f>AE759+CE759</f>
        <v>0</v>
      </c>
      <c r="CG759" s="258">
        <f>AF759+CF759</f>
        <v>0</v>
      </c>
      <c r="CH759" s="258">
        <f>AG759+CG759</f>
        <v>0</v>
      </c>
      <c r="CI759" s="258">
        <f>AH759+CH759</f>
        <v>0</v>
      </c>
      <c r="CJ759" s="50"/>
      <c r="CK759" s="94"/>
      <c r="CL759" s="95"/>
      <c r="CM759" s="96"/>
      <c r="CN759" s="316" t="s">
        <v>140</v>
      </c>
      <c r="CO759" s="257">
        <f t="shared" si="2595"/>
        <v>0</v>
      </c>
      <c r="CP759" s="257">
        <f>AO759+CO759</f>
        <v>0</v>
      </c>
      <c r="CQ759" s="257">
        <f>AP759+CP759</f>
        <v>0</v>
      </c>
      <c r="CR759" s="257">
        <f>AQ759+CQ759</f>
        <v>0</v>
      </c>
      <c r="CS759" s="257">
        <f>AR759+CR759</f>
        <v>0</v>
      </c>
      <c r="CT759" s="257">
        <f>AS759+CS759</f>
        <v>0</v>
      </c>
      <c r="CU759" s="257">
        <f>AT759+CT759</f>
        <v>0</v>
      </c>
      <c r="CV759" s="257">
        <f>AU759+CU759</f>
        <v>0</v>
      </c>
      <c r="CW759" s="258">
        <f>AV759+CV759</f>
        <v>0</v>
      </c>
      <c r="CX759" s="258">
        <f>AW759+CW759</f>
        <v>0</v>
      </c>
      <c r="CY759" s="258">
        <f>AX759+CX759</f>
        <v>0</v>
      </c>
      <c r="CZ759" s="258">
        <f>AY759+CY759</f>
        <v>0</v>
      </c>
      <c r="DA759" s="50"/>
      <c r="DB759" s="94"/>
      <c r="DC759" s="95"/>
      <c r="DD759" s="96"/>
      <c r="DE759" s="316" t="s">
        <v>140</v>
      </c>
      <c r="DF759" s="257"/>
      <c r="DG759" s="50"/>
    </row>
    <row r="760" spans="1:111" s="14" customFormat="1" ht="15" customHeight="1">
      <c r="A760" s="50"/>
      <c r="B760" s="94"/>
      <c r="C760" s="95"/>
      <c r="D760" s="96"/>
      <c r="E760" s="316" t="s">
        <v>249</v>
      </c>
      <c r="F760" s="69">
        <f t="shared" si="2577"/>
        <v>0</v>
      </c>
      <c r="G760" s="77">
        <f t="shared" si="2577"/>
        <v>0</v>
      </c>
      <c r="H760" s="69">
        <f t="shared" si="2577"/>
        <v>0</v>
      </c>
      <c r="I760" s="77">
        <f t="shared" si="2577"/>
        <v>0</v>
      </c>
      <c r="J760" s="69">
        <f t="shared" si="2577"/>
        <v>0</v>
      </c>
      <c r="K760" s="77">
        <f t="shared" si="2577"/>
        <v>0</v>
      </c>
      <c r="L760" s="69">
        <f t="shared" si="2577"/>
        <v>0</v>
      </c>
      <c r="M760" s="77">
        <f t="shared" si="2577"/>
        <v>0</v>
      </c>
      <c r="N760" s="67">
        <f t="shared" si="2577"/>
        <v>0</v>
      </c>
      <c r="O760" s="75">
        <f t="shared" si="2577"/>
        <v>0</v>
      </c>
      <c r="P760" s="67">
        <f t="shared" si="2577"/>
        <v>0</v>
      </c>
      <c r="Q760" s="75">
        <f t="shared" si="2577"/>
        <v>0</v>
      </c>
      <c r="R760" s="50"/>
      <c r="S760" s="94"/>
      <c r="T760" s="95"/>
      <c r="U760" s="96"/>
      <c r="V760" s="316" t="s">
        <v>249</v>
      </c>
      <c r="W760" s="69">
        <f t="shared" ref="W760:AH760" si="2596">IF(W758=0,0,W759/W758)</f>
        <v>0</v>
      </c>
      <c r="X760" s="77">
        <f t="shared" si="2596"/>
        <v>0</v>
      </c>
      <c r="Y760" s="69">
        <f t="shared" si="2596"/>
        <v>0</v>
      </c>
      <c r="Z760" s="77">
        <f t="shared" si="2596"/>
        <v>0</v>
      </c>
      <c r="AA760" s="69">
        <f t="shared" si="2596"/>
        <v>0</v>
      </c>
      <c r="AB760" s="77">
        <f t="shared" si="2596"/>
        <v>0</v>
      </c>
      <c r="AC760" s="69">
        <f t="shared" si="2596"/>
        <v>0</v>
      </c>
      <c r="AD760" s="77">
        <f t="shared" si="2596"/>
        <v>0</v>
      </c>
      <c r="AE760" s="67">
        <f t="shared" si="2596"/>
        <v>0</v>
      </c>
      <c r="AF760" s="75">
        <f t="shared" si="2596"/>
        <v>0</v>
      </c>
      <c r="AG760" s="67">
        <f t="shared" si="2596"/>
        <v>0</v>
      </c>
      <c r="AH760" s="75">
        <f t="shared" si="2596"/>
        <v>0</v>
      </c>
      <c r="AI760" s="50"/>
      <c r="AJ760" s="94"/>
      <c r="AK760" s="95"/>
      <c r="AL760" s="96"/>
      <c r="AM760" s="316" t="s">
        <v>249</v>
      </c>
      <c r="AN760" s="257">
        <f t="shared" ref="AN760:AY760" si="2597">IF(AN758=0,0,AN759/AN758)</f>
        <v>0</v>
      </c>
      <c r="AO760" s="257">
        <f t="shared" si="2597"/>
        <v>0</v>
      </c>
      <c r="AP760" s="257">
        <f t="shared" si="2597"/>
        <v>0</v>
      </c>
      <c r="AQ760" s="257">
        <f t="shared" si="2597"/>
        <v>0</v>
      </c>
      <c r="AR760" s="257">
        <f t="shared" si="2597"/>
        <v>0</v>
      </c>
      <c r="AS760" s="257">
        <f t="shared" si="2597"/>
        <v>0</v>
      </c>
      <c r="AT760" s="257">
        <f t="shared" si="2597"/>
        <v>0</v>
      </c>
      <c r="AU760" s="257">
        <f t="shared" si="2597"/>
        <v>0</v>
      </c>
      <c r="AV760" s="258">
        <f t="shared" si="2597"/>
        <v>0</v>
      </c>
      <c r="AW760" s="258">
        <f t="shared" si="2597"/>
        <v>0</v>
      </c>
      <c r="AX760" s="258">
        <f t="shared" si="2597"/>
        <v>0</v>
      </c>
      <c r="AY760" s="258">
        <f t="shared" si="2597"/>
        <v>0</v>
      </c>
      <c r="AZ760" s="50"/>
      <c r="BA760" s="268"/>
      <c r="BB760" s="48"/>
      <c r="BC760" s="94"/>
      <c r="BD760" s="95"/>
      <c r="BE760" s="96"/>
      <c r="BF760" s="316" t="s">
        <v>249</v>
      </c>
      <c r="BG760" s="257">
        <f t="shared" ref="BG760:BR760" si="2598">IF(BG758=0,0,BG759/BG758)</f>
        <v>0</v>
      </c>
      <c r="BH760" s="257">
        <f t="shared" si="2598"/>
        <v>0</v>
      </c>
      <c r="BI760" s="257">
        <f t="shared" si="2598"/>
        <v>0</v>
      </c>
      <c r="BJ760" s="257">
        <f t="shared" si="2598"/>
        <v>0</v>
      </c>
      <c r="BK760" s="257">
        <f t="shared" si="2598"/>
        <v>0</v>
      </c>
      <c r="BL760" s="257">
        <f t="shared" si="2598"/>
        <v>0</v>
      </c>
      <c r="BM760" s="257">
        <f t="shared" si="2598"/>
        <v>0</v>
      </c>
      <c r="BN760" s="257">
        <f t="shared" si="2598"/>
        <v>0</v>
      </c>
      <c r="BO760" s="258">
        <f t="shared" si="2598"/>
        <v>0</v>
      </c>
      <c r="BP760" s="258">
        <f t="shared" si="2598"/>
        <v>0</v>
      </c>
      <c r="BQ760" s="258">
        <f t="shared" si="2598"/>
        <v>0</v>
      </c>
      <c r="BR760" s="258">
        <f t="shared" si="2598"/>
        <v>0</v>
      </c>
      <c r="BS760" s="50"/>
      <c r="BT760" s="94"/>
      <c r="BU760" s="95"/>
      <c r="BV760" s="96"/>
      <c r="BW760" s="316" t="s">
        <v>249</v>
      </c>
      <c r="BX760" s="257">
        <f t="shared" ref="BX760:CI760" si="2599">IF(BX758=0,0,BX759/BX758)</f>
        <v>0</v>
      </c>
      <c r="BY760" s="257">
        <f t="shared" si="2599"/>
        <v>0</v>
      </c>
      <c r="BZ760" s="257">
        <f t="shared" si="2599"/>
        <v>0</v>
      </c>
      <c r="CA760" s="257">
        <f t="shared" si="2599"/>
        <v>0</v>
      </c>
      <c r="CB760" s="257">
        <f t="shared" si="2599"/>
        <v>0</v>
      </c>
      <c r="CC760" s="257">
        <f t="shared" si="2599"/>
        <v>0</v>
      </c>
      <c r="CD760" s="257">
        <f t="shared" si="2599"/>
        <v>0</v>
      </c>
      <c r="CE760" s="257">
        <f t="shared" si="2599"/>
        <v>0</v>
      </c>
      <c r="CF760" s="258">
        <f t="shared" si="2599"/>
        <v>0</v>
      </c>
      <c r="CG760" s="258">
        <f t="shared" si="2599"/>
        <v>0</v>
      </c>
      <c r="CH760" s="258">
        <f t="shared" si="2599"/>
        <v>0</v>
      </c>
      <c r="CI760" s="258">
        <f t="shared" si="2599"/>
        <v>0</v>
      </c>
      <c r="CJ760" s="50"/>
      <c r="CK760" s="94"/>
      <c r="CL760" s="95"/>
      <c r="CM760" s="96"/>
      <c r="CN760" s="316" t="s">
        <v>249</v>
      </c>
      <c r="CO760" s="257">
        <f t="shared" ref="CO760:CZ760" si="2600">IF(CO758=0,0,CO759/CO758)</f>
        <v>0</v>
      </c>
      <c r="CP760" s="257">
        <f t="shared" si="2600"/>
        <v>0</v>
      </c>
      <c r="CQ760" s="257">
        <f t="shared" si="2600"/>
        <v>0</v>
      </c>
      <c r="CR760" s="257">
        <f t="shared" si="2600"/>
        <v>0</v>
      </c>
      <c r="CS760" s="257">
        <f t="shared" si="2600"/>
        <v>0</v>
      </c>
      <c r="CT760" s="257">
        <f t="shared" si="2600"/>
        <v>0</v>
      </c>
      <c r="CU760" s="257">
        <f t="shared" si="2600"/>
        <v>0</v>
      </c>
      <c r="CV760" s="257">
        <f t="shared" si="2600"/>
        <v>0</v>
      </c>
      <c r="CW760" s="258">
        <f t="shared" si="2600"/>
        <v>0</v>
      </c>
      <c r="CX760" s="258">
        <f t="shared" si="2600"/>
        <v>0</v>
      </c>
      <c r="CY760" s="258">
        <f t="shared" si="2600"/>
        <v>0</v>
      </c>
      <c r="CZ760" s="258">
        <f t="shared" si="2600"/>
        <v>0</v>
      </c>
      <c r="DA760" s="50"/>
      <c r="DB760" s="94"/>
      <c r="DC760" s="95"/>
      <c r="DD760" s="96"/>
      <c r="DE760" s="316" t="s">
        <v>249</v>
      </c>
      <c r="DF760" s="257">
        <f t="shared" ref="DF760" si="2601">IF(DF758=0,0,DF759/DF758)</f>
        <v>0</v>
      </c>
      <c r="DG760" s="50"/>
    </row>
    <row r="761" spans="1:111" s="14" customFormat="1" ht="15" customHeight="1">
      <c r="A761" s="50"/>
      <c r="B761" s="94"/>
      <c r="C761" s="95" t="s">
        <v>115</v>
      </c>
      <c r="D761" s="96"/>
      <c r="E761" s="316" t="s">
        <v>22</v>
      </c>
      <c r="F761" s="69"/>
      <c r="G761" s="86"/>
      <c r="H761" s="81"/>
      <c r="I761" s="86"/>
      <c r="J761" s="81"/>
      <c r="K761" s="86"/>
      <c r="L761" s="81"/>
      <c r="M761" s="77"/>
      <c r="N761" s="66"/>
      <c r="O761" s="74"/>
      <c r="P761" s="66"/>
      <c r="Q761" s="74"/>
      <c r="R761" s="50"/>
      <c r="S761" s="94"/>
      <c r="T761" s="95" t="s">
        <v>115</v>
      </c>
      <c r="U761" s="96"/>
      <c r="V761" s="316" t="s">
        <v>22</v>
      </c>
      <c r="W761" s="69"/>
      <c r="X761" s="86"/>
      <c r="Y761" s="81"/>
      <c r="Z761" s="86"/>
      <c r="AA761" s="81"/>
      <c r="AB761" s="86"/>
      <c r="AC761" s="81"/>
      <c r="AD761" s="77"/>
      <c r="AE761" s="66"/>
      <c r="AF761" s="74"/>
      <c r="AG761" s="66"/>
      <c r="AH761" s="74"/>
      <c r="AI761" s="50"/>
      <c r="AJ761" s="94"/>
      <c r="AK761" s="95" t="s">
        <v>115</v>
      </c>
      <c r="AL761" s="96"/>
      <c r="AM761" s="316" t="s">
        <v>22</v>
      </c>
      <c r="AN761" s="257"/>
      <c r="AO761" s="343"/>
      <c r="AP761" s="343"/>
      <c r="AQ761" s="343"/>
      <c r="AR761" s="343"/>
      <c r="AS761" s="343"/>
      <c r="AT761" s="343"/>
      <c r="AU761" s="257"/>
      <c r="AV761" s="346"/>
      <c r="AW761" s="346"/>
      <c r="AX761" s="346"/>
      <c r="AY761" s="346"/>
      <c r="AZ761" s="50"/>
      <c r="BA761" s="268"/>
      <c r="BB761" s="48"/>
      <c r="BC761" s="94"/>
      <c r="BD761" s="95" t="s">
        <v>115</v>
      </c>
      <c r="BE761" s="96"/>
      <c r="BF761" s="316" t="s">
        <v>22</v>
      </c>
      <c r="BG761" s="257">
        <f t="shared" ref="BG761:BG762" si="2602">F761</f>
        <v>0</v>
      </c>
      <c r="BH761" s="343">
        <f>G761+BG761</f>
        <v>0</v>
      </c>
      <c r="BI761" s="343">
        <f>H761+BH761</f>
        <v>0</v>
      </c>
      <c r="BJ761" s="343">
        <f>I761+BI761</f>
        <v>0</v>
      </c>
      <c r="BK761" s="343">
        <f>J761+BJ761</f>
        <v>0</v>
      </c>
      <c r="BL761" s="343">
        <f>K761+BK761</f>
        <v>0</v>
      </c>
      <c r="BM761" s="343">
        <f>L761+BL761</f>
        <v>0</v>
      </c>
      <c r="BN761" s="257">
        <f>M761+BM761</f>
        <v>0</v>
      </c>
      <c r="BO761" s="346">
        <f>N761+BN761</f>
        <v>0</v>
      </c>
      <c r="BP761" s="346">
        <f>O761+BO761</f>
        <v>0</v>
      </c>
      <c r="BQ761" s="346">
        <f>P761+BP761</f>
        <v>0</v>
      </c>
      <c r="BR761" s="346">
        <f>Q761+BQ761</f>
        <v>0</v>
      </c>
      <c r="BS761" s="50"/>
      <c r="BT761" s="94"/>
      <c r="BU761" s="95" t="s">
        <v>115</v>
      </c>
      <c r="BV761" s="96"/>
      <c r="BW761" s="316" t="s">
        <v>22</v>
      </c>
      <c r="BX761" s="257">
        <f t="shared" ref="BX761:BX762" si="2603">W761</f>
        <v>0</v>
      </c>
      <c r="BY761" s="343">
        <f>X761+BX761</f>
        <v>0</v>
      </c>
      <c r="BZ761" s="343">
        <f>Y761+BY761</f>
        <v>0</v>
      </c>
      <c r="CA761" s="343">
        <f>Z761+BZ761</f>
        <v>0</v>
      </c>
      <c r="CB761" s="343">
        <f>AA761+CA761</f>
        <v>0</v>
      </c>
      <c r="CC761" s="343">
        <f>AB761+CB761</f>
        <v>0</v>
      </c>
      <c r="CD761" s="343">
        <f>AC761+CC761</f>
        <v>0</v>
      </c>
      <c r="CE761" s="257">
        <f>AD761+CD761</f>
        <v>0</v>
      </c>
      <c r="CF761" s="346">
        <f>AE761+CE761</f>
        <v>0</v>
      </c>
      <c r="CG761" s="346">
        <f>AF761+CF761</f>
        <v>0</v>
      </c>
      <c r="CH761" s="346">
        <f>AG761+CG761</f>
        <v>0</v>
      </c>
      <c r="CI761" s="346">
        <f>AH761+CH761</f>
        <v>0</v>
      </c>
      <c r="CJ761" s="50"/>
      <c r="CK761" s="94"/>
      <c r="CL761" s="95" t="s">
        <v>115</v>
      </c>
      <c r="CM761" s="96"/>
      <c r="CN761" s="316" t="s">
        <v>22</v>
      </c>
      <c r="CO761" s="257">
        <f t="shared" ref="CO761:CO762" si="2604">AN761</f>
        <v>0</v>
      </c>
      <c r="CP761" s="343">
        <f>AO761+CO761</f>
        <v>0</v>
      </c>
      <c r="CQ761" s="343">
        <f>AP761+CP761</f>
        <v>0</v>
      </c>
      <c r="CR761" s="343">
        <f>AQ761+CQ761</f>
        <v>0</v>
      </c>
      <c r="CS761" s="343">
        <f>AR761+CR761</f>
        <v>0</v>
      </c>
      <c r="CT761" s="343">
        <f>AS761+CS761</f>
        <v>0</v>
      </c>
      <c r="CU761" s="343">
        <f>AT761+CT761</f>
        <v>0</v>
      </c>
      <c r="CV761" s="257">
        <f>AU761+CU761</f>
        <v>0</v>
      </c>
      <c r="CW761" s="346">
        <f>AV761+CV761</f>
        <v>0</v>
      </c>
      <c r="CX761" s="346">
        <f>AW761+CW761</f>
        <v>0</v>
      </c>
      <c r="CY761" s="346">
        <f>AX761+CX761</f>
        <v>0</v>
      </c>
      <c r="CZ761" s="346">
        <f>AY761+CY761</f>
        <v>0</v>
      </c>
      <c r="DA761" s="50"/>
      <c r="DB761" s="94"/>
      <c r="DC761" s="95" t="s">
        <v>115</v>
      </c>
      <c r="DD761" s="96"/>
      <c r="DE761" s="316" t="s">
        <v>22</v>
      </c>
      <c r="DF761" s="257"/>
      <c r="DG761" s="50"/>
    </row>
    <row r="762" spans="1:111" s="14" customFormat="1" ht="15" customHeight="1">
      <c r="A762" s="50"/>
      <c r="B762" s="94"/>
      <c r="C762" s="95"/>
      <c r="D762" s="96"/>
      <c r="E762" s="316" t="s">
        <v>140</v>
      </c>
      <c r="F762" s="69"/>
      <c r="G762" s="86"/>
      <c r="H762" s="81"/>
      <c r="I762" s="86"/>
      <c r="J762" s="81"/>
      <c r="K762" s="86"/>
      <c r="L762" s="81"/>
      <c r="M762" s="77"/>
      <c r="N762" s="66"/>
      <c r="O762" s="74"/>
      <c r="P762" s="66"/>
      <c r="Q762" s="74"/>
      <c r="R762" s="50"/>
      <c r="S762" s="94"/>
      <c r="T762" s="95"/>
      <c r="U762" s="96"/>
      <c r="V762" s="316" t="s">
        <v>140</v>
      </c>
      <c r="W762" s="69"/>
      <c r="X762" s="86"/>
      <c r="Y762" s="81"/>
      <c r="Z762" s="86"/>
      <c r="AA762" s="81"/>
      <c r="AB762" s="86"/>
      <c r="AC762" s="81"/>
      <c r="AD762" s="77"/>
      <c r="AE762" s="66"/>
      <c r="AF762" s="74"/>
      <c r="AG762" s="66"/>
      <c r="AH762" s="74"/>
      <c r="AI762" s="50"/>
      <c r="AJ762" s="94"/>
      <c r="AK762" s="95"/>
      <c r="AL762" s="96"/>
      <c r="AM762" s="316" t="s">
        <v>140</v>
      </c>
      <c r="AN762" s="257"/>
      <c r="AO762" s="343"/>
      <c r="AP762" s="343"/>
      <c r="AQ762" s="343"/>
      <c r="AR762" s="343"/>
      <c r="AS762" s="343"/>
      <c r="AT762" s="343"/>
      <c r="AU762" s="257"/>
      <c r="AV762" s="346"/>
      <c r="AW762" s="346"/>
      <c r="AX762" s="346"/>
      <c r="AY762" s="346"/>
      <c r="AZ762" s="50"/>
      <c r="BA762" s="268"/>
      <c r="BB762" s="48"/>
      <c r="BC762" s="94"/>
      <c r="BD762" s="95"/>
      <c r="BE762" s="96"/>
      <c r="BF762" s="316" t="s">
        <v>140</v>
      </c>
      <c r="BG762" s="257">
        <f t="shared" si="2602"/>
        <v>0</v>
      </c>
      <c r="BH762" s="343">
        <f>G762+BG762</f>
        <v>0</v>
      </c>
      <c r="BI762" s="343">
        <f>H762+BH762</f>
        <v>0</v>
      </c>
      <c r="BJ762" s="343">
        <f>I762+BI762</f>
        <v>0</v>
      </c>
      <c r="BK762" s="343">
        <f>J762+BJ762</f>
        <v>0</v>
      </c>
      <c r="BL762" s="343">
        <f>K762+BK762</f>
        <v>0</v>
      </c>
      <c r="BM762" s="343">
        <f>L762+BL762</f>
        <v>0</v>
      </c>
      <c r="BN762" s="257">
        <f>M762+BM762</f>
        <v>0</v>
      </c>
      <c r="BO762" s="346">
        <f>N762+BN762</f>
        <v>0</v>
      </c>
      <c r="BP762" s="346">
        <f>O762+BO762</f>
        <v>0</v>
      </c>
      <c r="BQ762" s="346">
        <f>P762+BP762</f>
        <v>0</v>
      </c>
      <c r="BR762" s="346">
        <f>Q762+BQ762</f>
        <v>0</v>
      </c>
      <c r="BS762" s="50"/>
      <c r="BT762" s="94"/>
      <c r="BU762" s="95"/>
      <c r="BV762" s="96"/>
      <c r="BW762" s="316" t="s">
        <v>140</v>
      </c>
      <c r="BX762" s="257">
        <f t="shared" si="2603"/>
        <v>0</v>
      </c>
      <c r="BY762" s="343">
        <f>X762+BX762</f>
        <v>0</v>
      </c>
      <c r="BZ762" s="343">
        <f>Y762+BY762</f>
        <v>0</v>
      </c>
      <c r="CA762" s="343">
        <f>Z762+BZ762</f>
        <v>0</v>
      </c>
      <c r="CB762" s="343">
        <f>AA762+CA762</f>
        <v>0</v>
      </c>
      <c r="CC762" s="343">
        <f>AB762+CB762</f>
        <v>0</v>
      </c>
      <c r="CD762" s="343">
        <f>AC762+CC762</f>
        <v>0</v>
      </c>
      <c r="CE762" s="257">
        <f>AD762+CD762</f>
        <v>0</v>
      </c>
      <c r="CF762" s="346">
        <f>AE762+CE762</f>
        <v>0</v>
      </c>
      <c r="CG762" s="346">
        <f>AF762+CF762</f>
        <v>0</v>
      </c>
      <c r="CH762" s="346">
        <f>AG762+CG762</f>
        <v>0</v>
      </c>
      <c r="CI762" s="346">
        <f>AH762+CH762</f>
        <v>0</v>
      </c>
      <c r="CJ762" s="50"/>
      <c r="CK762" s="94"/>
      <c r="CL762" s="95"/>
      <c r="CM762" s="96"/>
      <c r="CN762" s="316" t="s">
        <v>140</v>
      </c>
      <c r="CO762" s="257">
        <f t="shared" si="2604"/>
        <v>0</v>
      </c>
      <c r="CP762" s="343">
        <f>AO762+CO762</f>
        <v>0</v>
      </c>
      <c r="CQ762" s="343">
        <f>AP762+CP762</f>
        <v>0</v>
      </c>
      <c r="CR762" s="343">
        <f>AQ762+CQ762</f>
        <v>0</v>
      </c>
      <c r="CS762" s="343">
        <f>AR762+CR762</f>
        <v>0</v>
      </c>
      <c r="CT762" s="343">
        <f>AS762+CS762</f>
        <v>0</v>
      </c>
      <c r="CU762" s="343">
        <f>AT762+CT762</f>
        <v>0</v>
      </c>
      <c r="CV762" s="257">
        <f>AU762+CU762</f>
        <v>0</v>
      </c>
      <c r="CW762" s="346">
        <f>AV762+CV762</f>
        <v>0</v>
      </c>
      <c r="CX762" s="346">
        <f>AW762+CW762</f>
        <v>0</v>
      </c>
      <c r="CY762" s="346">
        <f>AX762+CX762</f>
        <v>0</v>
      </c>
      <c r="CZ762" s="346">
        <f>AY762+CY762</f>
        <v>0</v>
      </c>
      <c r="DA762" s="50"/>
      <c r="DB762" s="94"/>
      <c r="DC762" s="95"/>
      <c r="DD762" s="96"/>
      <c r="DE762" s="316" t="s">
        <v>140</v>
      </c>
      <c r="DF762" s="257"/>
      <c r="DG762" s="50"/>
    </row>
    <row r="763" spans="1:111" s="14" customFormat="1" ht="15" customHeight="1">
      <c r="A763" s="50"/>
      <c r="B763" s="94"/>
      <c r="C763" s="95"/>
      <c r="D763" s="96"/>
      <c r="E763" s="316" t="s">
        <v>249</v>
      </c>
      <c r="F763" s="69">
        <f t="shared" si="2577"/>
        <v>0</v>
      </c>
      <c r="G763" s="86">
        <f t="shared" si="2577"/>
        <v>0</v>
      </c>
      <c r="H763" s="81">
        <f t="shared" si="2577"/>
        <v>0</v>
      </c>
      <c r="I763" s="86">
        <f t="shared" si="2577"/>
        <v>0</v>
      </c>
      <c r="J763" s="81">
        <f t="shared" si="2577"/>
        <v>0</v>
      </c>
      <c r="K763" s="86">
        <f t="shared" si="2577"/>
        <v>0</v>
      </c>
      <c r="L763" s="81">
        <f t="shared" si="2577"/>
        <v>0</v>
      </c>
      <c r="M763" s="77">
        <f t="shared" si="2577"/>
        <v>0</v>
      </c>
      <c r="N763" s="66">
        <f t="shared" si="2577"/>
        <v>0</v>
      </c>
      <c r="O763" s="74">
        <f t="shared" si="2577"/>
        <v>0</v>
      </c>
      <c r="P763" s="66">
        <f t="shared" si="2577"/>
        <v>0</v>
      </c>
      <c r="Q763" s="74">
        <f t="shared" si="2577"/>
        <v>0</v>
      </c>
      <c r="R763" s="50"/>
      <c r="S763" s="94"/>
      <c r="T763" s="95"/>
      <c r="U763" s="96"/>
      <c r="V763" s="316" t="s">
        <v>249</v>
      </c>
      <c r="W763" s="69">
        <f t="shared" ref="W763:AH763" si="2605">IF(W761=0,0,W762/W761)</f>
        <v>0</v>
      </c>
      <c r="X763" s="86">
        <f t="shared" si="2605"/>
        <v>0</v>
      </c>
      <c r="Y763" s="81">
        <f t="shared" si="2605"/>
        <v>0</v>
      </c>
      <c r="Z763" s="86">
        <f t="shared" si="2605"/>
        <v>0</v>
      </c>
      <c r="AA763" s="81">
        <f t="shared" si="2605"/>
        <v>0</v>
      </c>
      <c r="AB763" s="86">
        <f t="shared" si="2605"/>
        <v>0</v>
      </c>
      <c r="AC763" s="81">
        <f t="shared" si="2605"/>
        <v>0</v>
      </c>
      <c r="AD763" s="77">
        <f t="shared" si="2605"/>
        <v>0</v>
      </c>
      <c r="AE763" s="66">
        <f t="shared" si="2605"/>
        <v>0</v>
      </c>
      <c r="AF763" s="74">
        <f t="shared" si="2605"/>
        <v>0</v>
      </c>
      <c r="AG763" s="66">
        <f t="shared" si="2605"/>
        <v>0</v>
      </c>
      <c r="AH763" s="74">
        <f t="shared" si="2605"/>
        <v>0</v>
      </c>
      <c r="AI763" s="50"/>
      <c r="AJ763" s="94"/>
      <c r="AK763" s="95"/>
      <c r="AL763" s="96"/>
      <c r="AM763" s="316" t="s">
        <v>249</v>
      </c>
      <c r="AN763" s="257">
        <f t="shared" ref="AN763:AY763" si="2606">IF(AN761=0,0,AN762/AN761)</f>
        <v>0</v>
      </c>
      <c r="AO763" s="343">
        <f t="shared" si="2606"/>
        <v>0</v>
      </c>
      <c r="AP763" s="343">
        <f t="shared" si="2606"/>
        <v>0</v>
      </c>
      <c r="AQ763" s="343">
        <f t="shared" si="2606"/>
        <v>0</v>
      </c>
      <c r="AR763" s="343">
        <f t="shared" si="2606"/>
        <v>0</v>
      </c>
      <c r="AS763" s="343">
        <f t="shared" si="2606"/>
        <v>0</v>
      </c>
      <c r="AT763" s="343">
        <f t="shared" si="2606"/>
        <v>0</v>
      </c>
      <c r="AU763" s="257">
        <f t="shared" si="2606"/>
        <v>0</v>
      </c>
      <c r="AV763" s="346">
        <f t="shared" si="2606"/>
        <v>0</v>
      </c>
      <c r="AW763" s="346">
        <f t="shared" si="2606"/>
        <v>0</v>
      </c>
      <c r="AX763" s="346">
        <f t="shared" si="2606"/>
        <v>0</v>
      </c>
      <c r="AY763" s="346">
        <f t="shared" si="2606"/>
        <v>0</v>
      </c>
      <c r="AZ763" s="50"/>
      <c r="BA763" s="268"/>
      <c r="BB763" s="48"/>
      <c r="BC763" s="94"/>
      <c r="BD763" s="95"/>
      <c r="BE763" s="96"/>
      <c r="BF763" s="316" t="s">
        <v>249</v>
      </c>
      <c r="BG763" s="257">
        <f t="shared" ref="BG763:BR763" si="2607">IF(BG761=0,0,BG762/BG761)</f>
        <v>0</v>
      </c>
      <c r="BH763" s="343">
        <f t="shared" si="2607"/>
        <v>0</v>
      </c>
      <c r="BI763" s="343">
        <f t="shared" si="2607"/>
        <v>0</v>
      </c>
      <c r="BJ763" s="343">
        <f t="shared" si="2607"/>
        <v>0</v>
      </c>
      <c r="BK763" s="343">
        <f t="shared" si="2607"/>
        <v>0</v>
      </c>
      <c r="BL763" s="343">
        <f t="shared" si="2607"/>
        <v>0</v>
      </c>
      <c r="BM763" s="343">
        <f t="shared" si="2607"/>
        <v>0</v>
      </c>
      <c r="BN763" s="257">
        <f t="shared" si="2607"/>
        <v>0</v>
      </c>
      <c r="BO763" s="346">
        <f t="shared" si="2607"/>
        <v>0</v>
      </c>
      <c r="BP763" s="346">
        <f t="shared" si="2607"/>
        <v>0</v>
      </c>
      <c r="BQ763" s="346">
        <f t="shared" si="2607"/>
        <v>0</v>
      </c>
      <c r="BR763" s="346">
        <f t="shared" si="2607"/>
        <v>0</v>
      </c>
      <c r="BS763" s="50"/>
      <c r="BT763" s="94"/>
      <c r="BU763" s="95"/>
      <c r="BV763" s="96"/>
      <c r="BW763" s="316" t="s">
        <v>249</v>
      </c>
      <c r="BX763" s="257">
        <f t="shared" ref="BX763:CI763" si="2608">IF(BX761=0,0,BX762/BX761)</f>
        <v>0</v>
      </c>
      <c r="BY763" s="343">
        <f t="shared" si="2608"/>
        <v>0</v>
      </c>
      <c r="BZ763" s="343">
        <f t="shared" si="2608"/>
        <v>0</v>
      </c>
      <c r="CA763" s="343">
        <f t="shared" si="2608"/>
        <v>0</v>
      </c>
      <c r="CB763" s="343">
        <f t="shared" si="2608"/>
        <v>0</v>
      </c>
      <c r="CC763" s="343">
        <f t="shared" si="2608"/>
        <v>0</v>
      </c>
      <c r="CD763" s="343">
        <f t="shared" si="2608"/>
        <v>0</v>
      </c>
      <c r="CE763" s="257">
        <f t="shared" si="2608"/>
        <v>0</v>
      </c>
      <c r="CF763" s="346">
        <f t="shared" si="2608"/>
        <v>0</v>
      </c>
      <c r="CG763" s="346">
        <f t="shared" si="2608"/>
        <v>0</v>
      </c>
      <c r="CH763" s="346">
        <f t="shared" si="2608"/>
        <v>0</v>
      </c>
      <c r="CI763" s="346">
        <f t="shared" si="2608"/>
        <v>0</v>
      </c>
      <c r="CJ763" s="50"/>
      <c r="CK763" s="94"/>
      <c r="CL763" s="95"/>
      <c r="CM763" s="96"/>
      <c r="CN763" s="316" t="s">
        <v>249</v>
      </c>
      <c r="CO763" s="257">
        <f t="shared" ref="CO763:CZ763" si="2609">IF(CO761=0,0,CO762/CO761)</f>
        <v>0</v>
      </c>
      <c r="CP763" s="343">
        <f t="shared" si="2609"/>
        <v>0</v>
      </c>
      <c r="CQ763" s="343">
        <f t="shared" si="2609"/>
        <v>0</v>
      </c>
      <c r="CR763" s="343">
        <f t="shared" si="2609"/>
        <v>0</v>
      </c>
      <c r="CS763" s="343">
        <f t="shared" si="2609"/>
        <v>0</v>
      </c>
      <c r="CT763" s="343">
        <f t="shared" si="2609"/>
        <v>0</v>
      </c>
      <c r="CU763" s="343">
        <f t="shared" si="2609"/>
        <v>0</v>
      </c>
      <c r="CV763" s="257">
        <f t="shared" si="2609"/>
        <v>0</v>
      </c>
      <c r="CW763" s="346">
        <f t="shared" si="2609"/>
        <v>0</v>
      </c>
      <c r="CX763" s="346">
        <f t="shared" si="2609"/>
        <v>0</v>
      </c>
      <c r="CY763" s="346">
        <f t="shared" si="2609"/>
        <v>0</v>
      </c>
      <c r="CZ763" s="346">
        <f t="shared" si="2609"/>
        <v>0</v>
      </c>
      <c r="DA763" s="50"/>
      <c r="DB763" s="94"/>
      <c r="DC763" s="95"/>
      <c r="DD763" s="96"/>
      <c r="DE763" s="316" t="s">
        <v>249</v>
      </c>
      <c r="DF763" s="257">
        <f t="shared" ref="DF763" si="2610">IF(DF761=0,0,DF762/DF761)</f>
        <v>0</v>
      </c>
      <c r="DG763" s="50"/>
    </row>
    <row r="764" spans="1:111" s="14" customFormat="1" ht="15" customHeight="1">
      <c r="A764" s="50"/>
      <c r="B764" s="94"/>
      <c r="C764" s="95" t="s">
        <v>116</v>
      </c>
      <c r="D764" s="96"/>
      <c r="E764" s="316" t="s">
        <v>22</v>
      </c>
      <c r="F764" s="69"/>
      <c r="G764" s="77"/>
      <c r="H764" s="69"/>
      <c r="I764" s="77"/>
      <c r="J764" s="69"/>
      <c r="K764" s="77"/>
      <c r="L764" s="69"/>
      <c r="M764" s="77"/>
      <c r="N764" s="67"/>
      <c r="O764" s="75"/>
      <c r="P764" s="67"/>
      <c r="Q764" s="75"/>
      <c r="R764" s="50"/>
      <c r="S764" s="94"/>
      <c r="T764" s="95" t="s">
        <v>116</v>
      </c>
      <c r="U764" s="96"/>
      <c r="V764" s="316" t="s">
        <v>22</v>
      </c>
      <c r="W764" s="69"/>
      <c r="X764" s="77"/>
      <c r="Y764" s="69"/>
      <c r="Z764" s="77"/>
      <c r="AA764" s="69"/>
      <c r="AB764" s="77"/>
      <c r="AC764" s="69"/>
      <c r="AD764" s="77"/>
      <c r="AE764" s="67"/>
      <c r="AF764" s="75"/>
      <c r="AG764" s="67"/>
      <c r="AH764" s="75"/>
      <c r="AI764" s="50"/>
      <c r="AJ764" s="94"/>
      <c r="AK764" s="95" t="s">
        <v>116</v>
      </c>
      <c r="AL764" s="96"/>
      <c r="AM764" s="316" t="s">
        <v>22</v>
      </c>
      <c r="AN764" s="257"/>
      <c r="AO764" s="257"/>
      <c r="AP764" s="257"/>
      <c r="AQ764" s="257"/>
      <c r="AR764" s="257"/>
      <c r="AS764" s="257"/>
      <c r="AT764" s="257"/>
      <c r="AU764" s="257"/>
      <c r="AV764" s="258"/>
      <c r="AW764" s="258"/>
      <c r="AX764" s="258"/>
      <c r="AY764" s="258"/>
      <c r="AZ764" s="50"/>
      <c r="BA764" s="268"/>
      <c r="BB764" s="48"/>
      <c r="BC764" s="94"/>
      <c r="BD764" s="95" t="s">
        <v>116</v>
      </c>
      <c r="BE764" s="96"/>
      <c r="BF764" s="316" t="s">
        <v>22</v>
      </c>
      <c r="BG764" s="257">
        <f t="shared" ref="BG764:BG765" si="2611">F764</f>
        <v>0</v>
      </c>
      <c r="BH764" s="257">
        <f>G764+BG764</f>
        <v>0</v>
      </c>
      <c r="BI764" s="257">
        <f>H764+BH764</f>
        <v>0</v>
      </c>
      <c r="BJ764" s="257">
        <f>I764+BI764</f>
        <v>0</v>
      </c>
      <c r="BK764" s="257">
        <f>J764+BJ764</f>
        <v>0</v>
      </c>
      <c r="BL764" s="257">
        <f>K764+BK764</f>
        <v>0</v>
      </c>
      <c r="BM764" s="257">
        <f>L764+BL764</f>
        <v>0</v>
      </c>
      <c r="BN764" s="257">
        <f>M764+BM764</f>
        <v>0</v>
      </c>
      <c r="BO764" s="258">
        <f>N764+BN764</f>
        <v>0</v>
      </c>
      <c r="BP764" s="258">
        <f>O764+BO764</f>
        <v>0</v>
      </c>
      <c r="BQ764" s="258">
        <f>P764+BP764</f>
        <v>0</v>
      </c>
      <c r="BR764" s="258">
        <f>Q764+BQ764</f>
        <v>0</v>
      </c>
      <c r="BS764" s="50"/>
      <c r="BT764" s="94"/>
      <c r="BU764" s="95" t="s">
        <v>116</v>
      </c>
      <c r="BV764" s="96"/>
      <c r="BW764" s="316" t="s">
        <v>22</v>
      </c>
      <c r="BX764" s="257">
        <f t="shared" ref="BX764:BX765" si="2612">W764</f>
        <v>0</v>
      </c>
      <c r="BY764" s="257">
        <f>X764+BX764</f>
        <v>0</v>
      </c>
      <c r="BZ764" s="257">
        <f>Y764+BY764</f>
        <v>0</v>
      </c>
      <c r="CA764" s="257">
        <f>Z764+BZ764</f>
        <v>0</v>
      </c>
      <c r="CB764" s="257">
        <f>AA764+CA764</f>
        <v>0</v>
      </c>
      <c r="CC764" s="257">
        <f>AB764+CB764</f>
        <v>0</v>
      </c>
      <c r="CD764" s="257">
        <f>AC764+CC764</f>
        <v>0</v>
      </c>
      <c r="CE764" s="257">
        <f>AD764+CD764</f>
        <v>0</v>
      </c>
      <c r="CF764" s="258">
        <f>AE764+CE764</f>
        <v>0</v>
      </c>
      <c r="CG764" s="258">
        <f>AF764+CF764</f>
        <v>0</v>
      </c>
      <c r="CH764" s="258">
        <f>AG764+CG764</f>
        <v>0</v>
      </c>
      <c r="CI764" s="258">
        <f>AH764+CH764</f>
        <v>0</v>
      </c>
      <c r="CJ764" s="50"/>
      <c r="CK764" s="94"/>
      <c r="CL764" s="95" t="s">
        <v>116</v>
      </c>
      <c r="CM764" s="96"/>
      <c r="CN764" s="316" t="s">
        <v>22</v>
      </c>
      <c r="CO764" s="257">
        <f t="shared" ref="CO764:CO765" si="2613">AN764</f>
        <v>0</v>
      </c>
      <c r="CP764" s="257">
        <f>AO764+CO764</f>
        <v>0</v>
      </c>
      <c r="CQ764" s="257">
        <f>AP764+CP764</f>
        <v>0</v>
      </c>
      <c r="CR764" s="257">
        <f>AQ764+CQ764</f>
        <v>0</v>
      </c>
      <c r="CS764" s="257">
        <f>AR764+CR764</f>
        <v>0</v>
      </c>
      <c r="CT764" s="257">
        <f>AS764+CS764</f>
        <v>0</v>
      </c>
      <c r="CU764" s="257">
        <f>AT764+CT764</f>
        <v>0</v>
      </c>
      <c r="CV764" s="257">
        <f>AU764+CU764</f>
        <v>0</v>
      </c>
      <c r="CW764" s="258">
        <f>AV764+CV764</f>
        <v>0</v>
      </c>
      <c r="CX764" s="258">
        <f>AW764+CW764</f>
        <v>0</v>
      </c>
      <c r="CY764" s="258">
        <f>AX764+CX764</f>
        <v>0</v>
      </c>
      <c r="CZ764" s="258">
        <f>AY764+CY764</f>
        <v>0</v>
      </c>
      <c r="DA764" s="50"/>
      <c r="DB764" s="94"/>
      <c r="DC764" s="95" t="s">
        <v>116</v>
      </c>
      <c r="DD764" s="96"/>
      <c r="DE764" s="316" t="s">
        <v>22</v>
      </c>
      <c r="DF764" s="257"/>
      <c r="DG764" s="50"/>
    </row>
    <row r="765" spans="1:111" s="14" customFormat="1" ht="15" customHeight="1">
      <c r="A765" s="50"/>
      <c r="B765" s="94"/>
      <c r="C765" s="95"/>
      <c r="D765" s="96"/>
      <c r="E765" s="316" t="s">
        <v>140</v>
      </c>
      <c r="F765" s="69"/>
      <c r="G765" s="77"/>
      <c r="H765" s="69"/>
      <c r="I765" s="77"/>
      <c r="J765" s="69"/>
      <c r="K765" s="77"/>
      <c r="L765" s="69"/>
      <c r="M765" s="77"/>
      <c r="N765" s="67"/>
      <c r="O765" s="75"/>
      <c r="P765" s="67"/>
      <c r="Q765" s="75"/>
      <c r="R765" s="50"/>
      <c r="S765" s="94"/>
      <c r="T765" s="95"/>
      <c r="U765" s="96"/>
      <c r="V765" s="316" t="s">
        <v>140</v>
      </c>
      <c r="W765" s="69"/>
      <c r="X765" s="77"/>
      <c r="Y765" s="69"/>
      <c r="Z765" s="77"/>
      <c r="AA765" s="69"/>
      <c r="AB765" s="77"/>
      <c r="AC765" s="69"/>
      <c r="AD765" s="77"/>
      <c r="AE765" s="67"/>
      <c r="AF765" s="75"/>
      <c r="AG765" s="67"/>
      <c r="AH765" s="75"/>
      <c r="AI765" s="50"/>
      <c r="AJ765" s="94"/>
      <c r="AK765" s="95"/>
      <c r="AL765" s="96"/>
      <c r="AM765" s="316" t="s">
        <v>140</v>
      </c>
      <c r="AN765" s="257"/>
      <c r="AO765" s="257"/>
      <c r="AP765" s="257"/>
      <c r="AQ765" s="257"/>
      <c r="AR765" s="257"/>
      <c r="AS765" s="257"/>
      <c r="AT765" s="257"/>
      <c r="AU765" s="257"/>
      <c r="AV765" s="258"/>
      <c r="AW765" s="258"/>
      <c r="AX765" s="258"/>
      <c r="AY765" s="258"/>
      <c r="AZ765" s="50"/>
      <c r="BA765" s="268"/>
      <c r="BB765" s="48"/>
      <c r="BC765" s="94"/>
      <c r="BD765" s="95"/>
      <c r="BE765" s="96"/>
      <c r="BF765" s="316" t="s">
        <v>140</v>
      </c>
      <c r="BG765" s="257">
        <f t="shared" si="2611"/>
        <v>0</v>
      </c>
      <c r="BH765" s="257">
        <f>G765+BG765</f>
        <v>0</v>
      </c>
      <c r="BI765" s="257">
        <f>H765+BH765</f>
        <v>0</v>
      </c>
      <c r="BJ765" s="257">
        <f>I765+BI765</f>
        <v>0</v>
      </c>
      <c r="BK765" s="257">
        <f>J765+BJ765</f>
        <v>0</v>
      </c>
      <c r="BL765" s="257">
        <f>K765+BK765</f>
        <v>0</v>
      </c>
      <c r="BM765" s="257">
        <f>L765+BL765</f>
        <v>0</v>
      </c>
      <c r="BN765" s="257">
        <f>M765+BM765</f>
        <v>0</v>
      </c>
      <c r="BO765" s="258">
        <f>N765+BN765</f>
        <v>0</v>
      </c>
      <c r="BP765" s="258">
        <f>O765+BO765</f>
        <v>0</v>
      </c>
      <c r="BQ765" s="258">
        <f>P765+BP765</f>
        <v>0</v>
      </c>
      <c r="BR765" s="258">
        <f>Q765+BQ765</f>
        <v>0</v>
      </c>
      <c r="BS765" s="50"/>
      <c r="BT765" s="94"/>
      <c r="BU765" s="95"/>
      <c r="BV765" s="96"/>
      <c r="BW765" s="316" t="s">
        <v>140</v>
      </c>
      <c r="BX765" s="257">
        <f t="shared" si="2612"/>
        <v>0</v>
      </c>
      <c r="BY765" s="257">
        <f>X765+BX765</f>
        <v>0</v>
      </c>
      <c r="BZ765" s="257">
        <f>Y765+BY765</f>
        <v>0</v>
      </c>
      <c r="CA765" s="257">
        <f>Z765+BZ765</f>
        <v>0</v>
      </c>
      <c r="CB765" s="257">
        <f>AA765+CA765</f>
        <v>0</v>
      </c>
      <c r="CC765" s="257">
        <f>AB765+CB765</f>
        <v>0</v>
      </c>
      <c r="CD765" s="257">
        <f>AC765+CC765</f>
        <v>0</v>
      </c>
      <c r="CE765" s="257">
        <f>AD765+CD765</f>
        <v>0</v>
      </c>
      <c r="CF765" s="258">
        <f>AE765+CE765</f>
        <v>0</v>
      </c>
      <c r="CG765" s="258">
        <f>AF765+CF765</f>
        <v>0</v>
      </c>
      <c r="CH765" s="258">
        <f>AG765+CG765</f>
        <v>0</v>
      </c>
      <c r="CI765" s="258">
        <f>AH765+CH765</f>
        <v>0</v>
      </c>
      <c r="CJ765" s="50"/>
      <c r="CK765" s="94"/>
      <c r="CL765" s="95"/>
      <c r="CM765" s="96"/>
      <c r="CN765" s="316" t="s">
        <v>140</v>
      </c>
      <c r="CO765" s="257">
        <f t="shared" si="2613"/>
        <v>0</v>
      </c>
      <c r="CP765" s="257">
        <f>AO765+CO765</f>
        <v>0</v>
      </c>
      <c r="CQ765" s="257">
        <f>AP765+CP765</f>
        <v>0</v>
      </c>
      <c r="CR765" s="257">
        <f>AQ765+CQ765</f>
        <v>0</v>
      </c>
      <c r="CS765" s="257">
        <f>AR765+CR765</f>
        <v>0</v>
      </c>
      <c r="CT765" s="257">
        <f>AS765+CS765</f>
        <v>0</v>
      </c>
      <c r="CU765" s="257">
        <f>AT765+CT765</f>
        <v>0</v>
      </c>
      <c r="CV765" s="257">
        <f>AU765+CU765</f>
        <v>0</v>
      </c>
      <c r="CW765" s="258">
        <f>AV765+CV765</f>
        <v>0</v>
      </c>
      <c r="CX765" s="258">
        <f>AW765+CW765</f>
        <v>0</v>
      </c>
      <c r="CY765" s="258">
        <f>AX765+CX765</f>
        <v>0</v>
      </c>
      <c r="CZ765" s="258">
        <f>AY765+CY765</f>
        <v>0</v>
      </c>
      <c r="DA765" s="50"/>
      <c r="DB765" s="94"/>
      <c r="DC765" s="95"/>
      <c r="DD765" s="96"/>
      <c r="DE765" s="316" t="s">
        <v>140</v>
      </c>
      <c r="DF765" s="257"/>
      <c r="DG765" s="50"/>
    </row>
    <row r="766" spans="1:111" s="14" customFormat="1" ht="15" customHeight="1">
      <c r="A766" s="50"/>
      <c r="B766" s="94"/>
      <c r="C766" s="95"/>
      <c r="D766" s="96"/>
      <c r="E766" s="316" t="s">
        <v>249</v>
      </c>
      <c r="F766" s="69">
        <f t="shared" si="2577"/>
        <v>0</v>
      </c>
      <c r="G766" s="77">
        <f t="shared" si="2577"/>
        <v>0</v>
      </c>
      <c r="H766" s="69">
        <f t="shared" si="2577"/>
        <v>0</v>
      </c>
      <c r="I766" s="77">
        <f t="shared" si="2577"/>
        <v>0</v>
      </c>
      <c r="J766" s="69">
        <f t="shared" si="2577"/>
        <v>0</v>
      </c>
      <c r="K766" s="77">
        <f t="shared" si="2577"/>
        <v>0</v>
      </c>
      <c r="L766" s="69">
        <f t="shared" si="2577"/>
        <v>0</v>
      </c>
      <c r="M766" s="77">
        <f t="shared" si="2577"/>
        <v>0</v>
      </c>
      <c r="N766" s="67">
        <f t="shared" si="2577"/>
        <v>0</v>
      </c>
      <c r="O766" s="75">
        <f t="shared" si="2577"/>
        <v>0</v>
      </c>
      <c r="P766" s="67">
        <f t="shared" si="2577"/>
        <v>0</v>
      </c>
      <c r="Q766" s="75">
        <f t="shared" si="2577"/>
        <v>0</v>
      </c>
      <c r="R766" s="50"/>
      <c r="S766" s="94"/>
      <c r="T766" s="95"/>
      <c r="U766" s="96"/>
      <c r="V766" s="316" t="s">
        <v>249</v>
      </c>
      <c r="W766" s="69">
        <f t="shared" ref="W766:AH766" si="2614">IF(W764=0,0,W765/W764)</f>
        <v>0</v>
      </c>
      <c r="X766" s="77">
        <f t="shared" si="2614"/>
        <v>0</v>
      </c>
      <c r="Y766" s="69">
        <f t="shared" si="2614"/>
        <v>0</v>
      </c>
      <c r="Z766" s="77">
        <f t="shared" si="2614"/>
        <v>0</v>
      </c>
      <c r="AA766" s="69">
        <f t="shared" si="2614"/>
        <v>0</v>
      </c>
      <c r="AB766" s="77">
        <f t="shared" si="2614"/>
        <v>0</v>
      </c>
      <c r="AC766" s="69">
        <f t="shared" si="2614"/>
        <v>0</v>
      </c>
      <c r="AD766" s="77">
        <f t="shared" si="2614"/>
        <v>0</v>
      </c>
      <c r="AE766" s="67">
        <f t="shared" si="2614"/>
        <v>0</v>
      </c>
      <c r="AF766" s="75">
        <f t="shared" si="2614"/>
        <v>0</v>
      </c>
      <c r="AG766" s="67">
        <f t="shared" si="2614"/>
        <v>0</v>
      </c>
      <c r="AH766" s="75">
        <f t="shared" si="2614"/>
        <v>0</v>
      </c>
      <c r="AI766" s="50"/>
      <c r="AJ766" s="94"/>
      <c r="AK766" s="95"/>
      <c r="AL766" s="96"/>
      <c r="AM766" s="316" t="s">
        <v>249</v>
      </c>
      <c r="AN766" s="257">
        <f t="shared" ref="AN766:AY766" si="2615">IF(AN764=0,0,AN765/AN764)</f>
        <v>0</v>
      </c>
      <c r="AO766" s="257">
        <f t="shared" si="2615"/>
        <v>0</v>
      </c>
      <c r="AP766" s="257">
        <f t="shared" si="2615"/>
        <v>0</v>
      </c>
      <c r="AQ766" s="257">
        <f t="shared" si="2615"/>
        <v>0</v>
      </c>
      <c r="AR766" s="257">
        <f t="shared" si="2615"/>
        <v>0</v>
      </c>
      <c r="AS766" s="257">
        <f t="shared" si="2615"/>
        <v>0</v>
      </c>
      <c r="AT766" s="257">
        <f t="shared" si="2615"/>
        <v>0</v>
      </c>
      <c r="AU766" s="257">
        <f t="shared" si="2615"/>
        <v>0</v>
      </c>
      <c r="AV766" s="258">
        <f t="shared" si="2615"/>
        <v>0</v>
      </c>
      <c r="AW766" s="258">
        <f t="shared" si="2615"/>
        <v>0</v>
      </c>
      <c r="AX766" s="258">
        <f t="shared" si="2615"/>
        <v>0</v>
      </c>
      <c r="AY766" s="258">
        <f t="shared" si="2615"/>
        <v>0</v>
      </c>
      <c r="AZ766" s="50"/>
      <c r="BA766" s="268"/>
      <c r="BB766" s="48"/>
      <c r="BC766" s="94"/>
      <c r="BD766" s="95"/>
      <c r="BE766" s="96"/>
      <c r="BF766" s="316" t="s">
        <v>249</v>
      </c>
      <c r="BG766" s="257">
        <f t="shared" ref="BG766:BR766" si="2616">IF(BG764=0,0,BG765/BG764)</f>
        <v>0</v>
      </c>
      <c r="BH766" s="257">
        <f t="shared" si="2616"/>
        <v>0</v>
      </c>
      <c r="BI766" s="257">
        <f t="shared" si="2616"/>
        <v>0</v>
      </c>
      <c r="BJ766" s="257">
        <f t="shared" si="2616"/>
        <v>0</v>
      </c>
      <c r="BK766" s="257">
        <f t="shared" si="2616"/>
        <v>0</v>
      </c>
      <c r="BL766" s="257">
        <f t="shared" si="2616"/>
        <v>0</v>
      </c>
      <c r="BM766" s="257">
        <f t="shared" si="2616"/>
        <v>0</v>
      </c>
      <c r="BN766" s="257">
        <f t="shared" si="2616"/>
        <v>0</v>
      </c>
      <c r="BO766" s="258">
        <f t="shared" si="2616"/>
        <v>0</v>
      </c>
      <c r="BP766" s="258">
        <f t="shared" si="2616"/>
        <v>0</v>
      </c>
      <c r="BQ766" s="258">
        <f t="shared" si="2616"/>
        <v>0</v>
      </c>
      <c r="BR766" s="258">
        <f t="shared" si="2616"/>
        <v>0</v>
      </c>
      <c r="BS766" s="50"/>
      <c r="BT766" s="94"/>
      <c r="BU766" s="95"/>
      <c r="BV766" s="96"/>
      <c r="BW766" s="316" t="s">
        <v>249</v>
      </c>
      <c r="BX766" s="257">
        <f t="shared" ref="BX766:CI766" si="2617">IF(BX764=0,0,BX765/BX764)</f>
        <v>0</v>
      </c>
      <c r="BY766" s="257">
        <f t="shared" si="2617"/>
        <v>0</v>
      </c>
      <c r="BZ766" s="257">
        <f t="shared" si="2617"/>
        <v>0</v>
      </c>
      <c r="CA766" s="257">
        <f t="shared" si="2617"/>
        <v>0</v>
      </c>
      <c r="CB766" s="257">
        <f t="shared" si="2617"/>
        <v>0</v>
      </c>
      <c r="CC766" s="257">
        <f t="shared" si="2617"/>
        <v>0</v>
      </c>
      <c r="CD766" s="257">
        <f t="shared" si="2617"/>
        <v>0</v>
      </c>
      <c r="CE766" s="257">
        <f t="shared" si="2617"/>
        <v>0</v>
      </c>
      <c r="CF766" s="258">
        <f t="shared" si="2617"/>
        <v>0</v>
      </c>
      <c r="CG766" s="258">
        <f t="shared" si="2617"/>
        <v>0</v>
      </c>
      <c r="CH766" s="258">
        <f t="shared" si="2617"/>
        <v>0</v>
      </c>
      <c r="CI766" s="258">
        <f t="shared" si="2617"/>
        <v>0</v>
      </c>
      <c r="CJ766" s="50"/>
      <c r="CK766" s="94"/>
      <c r="CL766" s="95"/>
      <c r="CM766" s="96"/>
      <c r="CN766" s="316" t="s">
        <v>249</v>
      </c>
      <c r="CO766" s="257">
        <f t="shared" ref="CO766:CZ766" si="2618">IF(CO764=0,0,CO765/CO764)</f>
        <v>0</v>
      </c>
      <c r="CP766" s="257">
        <f t="shared" si="2618"/>
        <v>0</v>
      </c>
      <c r="CQ766" s="257">
        <f t="shared" si="2618"/>
        <v>0</v>
      </c>
      <c r="CR766" s="257">
        <f t="shared" si="2618"/>
        <v>0</v>
      </c>
      <c r="CS766" s="257">
        <f t="shared" si="2618"/>
        <v>0</v>
      </c>
      <c r="CT766" s="257">
        <f t="shared" si="2618"/>
        <v>0</v>
      </c>
      <c r="CU766" s="257">
        <f t="shared" si="2618"/>
        <v>0</v>
      </c>
      <c r="CV766" s="257">
        <f t="shared" si="2618"/>
        <v>0</v>
      </c>
      <c r="CW766" s="258">
        <f t="shared" si="2618"/>
        <v>0</v>
      </c>
      <c r="CX766" s="258">
        <f t="shared" si="2618"/>
        <v>0</v>
      </c>
      <c r="CY766" s="258">
        <f t="shared" si="2618"/>
        <v>0</v>
      </c>
      <c r="CZ766" s="258">
        <f t="shared" si="2618"/>
        <v>0</v>
      </c>
      <c r="DA766" s="50"/>
      <c r="DB766" s="94"/>
      <c r="DC766" s="95"/>
      <c r="DD766" s="96"/>
      <c r="DE766" s="316" t="s">
        <v>249</v>
      </c>
      <c r="DF766" s="257">
        <f t="shared" ref="DF766" si="2619">IF(DF764=0,0,DF765/DF764)</f>
        <v>0</v>
      </c>
      <c r="DG766" s="50"/>
    </row>
    <row r="767" spans="1:111" s="14" customFormat="1" ht="15" customHeight="1">
      <c r="A767" s="50"/>
      <c r="B767" s="94"/>
      <c r="C767" s="95" t="s">
        <v>117</v>
      </c>
      <c r="D767" s="96"/>
      <c r="E767" s="316" t="s">
        <v>22</v>
      </c>
      <c r="F767" s="69"/>
      <c r="G767" s="86"/>
      <c r="H767" s="81"/>
      <c r="I767" s="86"/>
      <c r="J767" s="81"/>
      <c r="K767" s="86"/>
      <c r="L767" s="81"/>
      <c r="M767" s="77"/>
      <c r="N767" s="66"/>
      <c r="O767" s="74"/>
      <c r="P767" s="66"/>
      <c r="Q767" s="74"/>
      <c r="R767" s="50"/>
      <c r="S767" s="94"/>
      <c r="T767" s="95" t="s">
        <v>117</v>
      </c>
      <c r="U767" s="96"/>
      <c r="V767" s="316" t="s">
        <v>22</v>
      </c>
      <c r="W767" s="69"/>
      <c r="X767" s="86"/>
      <c r="Y767" s="81"/>
      <c r="Z767" s="86"/>
      <c r="AA767" s="81"/>
      <c r="AB767" s="86"/>
      <c r="AC767" s="81"/>
      <c r="AD767" s="77"/>
      <c r="AE767" s="66"/>
      <c r="AF767" s="74"/>
      <c r="AG767" s="66"/>
      <c r="AH767" s="74"/>
      <c r="AI767" s="50"/>
      <c r="AJ767" s="94"/>
      <c r="AK767" s="95" t="s">
        <v>117</v>
      </c>
      <c r="AL767" s="96"/>
      <c r="AM767" s="316" t="s">
        <v>22</v>
      </c>
      <c r="AN767" s="257"/>
      <c r="AO767" s="343"/>
      <c r="AP767" s="343"/>
      <c r="AQ767" s="343"/>
      <c r="AR767" s="343"/>
      <c r="AS767" s="343"/>
      <c r="AT767" s="343"/>
      <c r="AU767" s="257"/>
      <c r="AV767" s="346"/>
      <c r="AW767" s="346"/>
      <c r="AX767" s="346"/>
      <c r="AY767" s="346"/>
      <c r="AZ767" s="50"/>
      <c r="BA767" s="268"/>
      <c r="BB767" s="48"/>
      <c r="BC767" s="94"/>
      <c r="BD767" s="95" t="s">
        <v>117</v>
      </c>
      <c r="BE767" s="96"/>
      <c r="BF767" s="316" t="s">
        <v>22</v>
      </c>
      <c r="BG767" s="257">
        <f t="shared" ref="BG767:BG768" si="2620">F767</f>
        <v>0</v>
      </c>
      <c r="BH767" s="343">
        <f>G767+BG767</f>
        <v>0</v>
      </c>
      <c r="BI767" s="343">
        <f>H767+BH767</f>
        <v>0</v>
      </c>
      <c r="BJ767" s="343">
        <f>I767+BI767</f>
        <v>0</v>
      </c>
      <c r="BK767" s="343">
        <f>J767+BJ767</f>
        <v>0</v>
      </c>
      <c r="BL767" s="343">
        <f>K767+BK767</f>
        <v>0</v>
      </c>
      <c r="BM767" s="343">
        <f>L767+BL767</f>
        <v>0</v>
      </c>
      <c r="BN767" s="257">
        <f>M767+BM767</f>
        <v>0</v>
      </c>
      <c r="BO767" s="346">
        <f>N767+BN767</f>
        <v>0</v>
      </c>
      <c r="BP767" s="346">
        <f>O767+BO767</f>
        <v>0</v>
      </c>
      <c r="BQ767" s="346">
        <f>P767+BP767</f>
        <v>0</v>
      </c>
      <c r="BR767" s="346">
        <f>Q767+BQ767</f>
        <v>0</v>
      </c>
      <c r="BS767" s="50"/>
      <c r="BT767" s="94"/>
      <c r="BU767" s="95" t="s">
        <v>117</v>
      </c>
      <c r="BV767" s="96"/>
      <c r="BW767" s="316" t="s">
        <v>22</v>
      </c>
      <c r="BX767" s="257">
        <f t="shared" ref="BX767:BX768" si="2621">W767</f>
        <v>0</v>
      </c>
      <c r="BY767" s="343">
        <f>X767+BX767</f>
        <v>0</v>
      </c>
      <c r="BZ767" s="343">
        <f>Y767+BY767</f>
        <v>0</v>
      </c>
      <c r="CA767" s="343">
        <f>Z767+BZ767</f>
        <v>0</v>
      </c>
      <c r="CB767" s="343">
        <f>AA767+CA767</f>
        <v>0</v>
      </c>
      <c r="CC767" s="343">
        <f>AB767+CB767</f>
        <v>0</v>
      </c>
      <c r="CD767" s="343">
        <f>AC767+CC767</f>
        <v>0</v>
      </c>
      <c r="CE767" s="257">
        <f>AD767+CD767</f>
        <v>0</v>
      </c>
      <c r="CF767" s="346">
        <f>AE767+CE767</f>
        <v>0</v>
      </c>
      <c r="CG767" s="346">
        <f>AF767+CF767</f>
        <v>0</v>
      </c>
      <c r="CH767" s="346">
        <f>AG767+CG767</f>
        <v>0</v>
      </c>
      <c r="CI767" s="346">
        <f>AH767+CH767</f>
        <v>0</v>
      </c>
      <c r="CJ767" s="50"/>
      <c r="CK767" s="94"/>
      <c r="CL767" s="95" t="s">
        <v>117</v>
      </c>
      <c r="CM767" s="96"/>
      <c r="CN767" s="316" t="s">
        <v>22</v>
      </c>
      <c r="CO767" s="257">
        <f t="shared" ref="CO767:CO768" si="2622">AN767</f>
        <v>0</v>
      </c>
      <c r="CP767" s="343">
        <f>AO767+CO767</f>
        <v>0</v>
      </c>
      <c r="CQ767" s="343">
        <f>AP767+CP767</f>
        <v>0</v>
      </c>
      <c r="CR767" s="343">
        <f>AQ767+CQ767</f>
        <v>0</v>
      </c>
      <c r="CS767" s="343">
        <f>AR767+CR767</f>
        <v>0</v>
      </c>
      <c r="CT767" s="343">
        <f>AS767+CS767</f>
        <v>0</v>
      </c>
      <c r="CU767" s="343">
        <f>AT767+CT767</f>
        <v>0</v>
      </c>
      <c r="CV767" s="257">
        <f>AU767+CU767</f>
        <v>0</v>
      </c>
      <c r="CW767" s="346">
        <f>AV767+CV767</f>
        <v>0</v>
      </c>
      <c r="CX767" s="346">
        <f>AW767+CW767</f>
        <v>0</v>
      </c>
      <c r="CY767" s="346">
        <f>AX767+CX767</f>
        <v>0</v>
      </c>
      <c r="CZ767" s="346">
        <f>AY767+CY767</f>
        <v>0</v>
      </c>
      <c r="DA767" s="50"/>
      <c r="DB767" s="94"/>
      <c r="DC767" s="95" t="s">
        <v>117</v>
      </c>
      <c r="DD767" s="96"/>
      <c r="DE767" s="316" t="s">
        <v>22</v>
      </c>
      <c r="DF767" s="257"/>
      <c r="DG767" s="50"/>
    </row>
    <row r="768" spans="1:111" s="14" customFormat="1" ht="15" customHeight="1">
      <c r="A768" s="50"/>
      <c r="B768" s="94"/>
      <c r="C768" s="95"/>
      <c r="D768" s="96"/>
      <c r="E768" s="316" t="s">
        <v>140</v>
      </c>
      <c r="F768" s="69"/>
      <c r="G768" s="86"/>
      <c r="H768" s="81"/>
      <c r="I768" s="86"/>
      <c r="J768" s="81"/>
      <c r="K768" s="86"/>
      <c r="L768" s="81"/>
      <c r="M768" s="77"/>
      <c r="N768" s="66"/>
      <c r="O768" s="74"/>
      <c r="P768" s="66"/>
      <c r="Q768" s="74"/>
      <c r="R768" s="50"/>
      <c r="S768" s="94"/>
      <c r="T768" s="95"/>
      <c r="U768" s="96"/>
      <c r="V768" s="316" t="s">
        <v>140</v>
      </c>
      <c r="W768" s="69"/>
      <c r="X768" s="86"/>
      <c r="Y768" s="81"/>
      <c r="Z768" s="86"/>
      <c r="AA768" s="81"/>
      <c r="AB768" s="86"/>
      <c r="AC768" s="81"/>
      <c r="AD768" s="77"/>
      <c r="AE768" s="66"/>
      <c r="AF768" s="74"/>
      <c r="AG768" s="66"/>
      <c r="AH768" s="74"/>
      <c r="AI768" s="50"/>
      <c r="AJ768" s="94"/>
      <c r="AK768" s="95"/>
      <c r="AL768" s="96"/>
      <c r="AM768" s="316" t="s">
        <v>140</v>
      </c>
      <c r="AN768" s="257"/>
      <c r="AO768" s="343"/>
      <c r="AP768" s="343"/>
      <c r="AQ768" s="343"/>
      <c r="AR768" s="343"/>
      <c r="AS768" s="343"/>
      <c r="AT768" s="343"/>
      <c r="AU768" s="257"/>
      <c r="AV768" s="346"/>
      <c r="AW768" s="346"/>
      <c r="AX768" s="346"/>
      <c r="AY768" s="346"/>
      <c r="AZ768" s="50"/>
      <c r="BA768" s="268"/>
      <c r="BB768" s="48"/>
      <c r="BC768" s="94"/>
      <c r="BD768" s="95"/>
      <c r="BE768" s="96"/>
      <c r="BF768" s="316" t="s">
        <v>140</v>
      </c>
      <c r="BG768" s="257">
        <f t="shared" si="2620"/>
        <v>0</v>
      </c>
      <c r="BH768" s="343">
        <f>G768+BG768</f>
        <v>0</v>
      </c>
      <c r="BI768" s="343">
        <f>H768+BH768</f>
        <v>0</v>
      </c>
      <c r="BJ768" s="343">
        <f>I768+BI768</f>
        <v>0</v>
      </c>
      <c r="BK768" s="343">
        <f>J768+BJ768</f>
        <v>0</v>
      </c>
      <c r="BL768" s="343">
        <f>K768+BK768</f>
        <v>0</v>
      </c>
      <c r="BM768" s="343">
        <f>L768+BL768</f>
        <v>0</v>
      </c>
      <c r="BN768" s="257">
        <f>M768+BM768</f>
        <v>0</v>
      </c>
      <c r="BO768" s="346">
        <f>N768+BN768</f>
        <v>0</v>
      </c>
      <c r="BP768" s="346">
        <f>O768+BO768</f>
        <v>0</v>
      </c>
      <c r="BQ768" s="346">
        <f>P768+BP768</f>
        <v>0</v>
      </c>
      <c r="BR768" s="346">
        <f>Q768+BQ768</f>
        <v>0</v>
      </c>
      <c r="BS768" s="50"/>
      <c r="BT768" s="94"/>
      <c r="BU768" s="95"/>
      <c r="BV768" s="96"/>
      <c r="BW768" s="316" t="s">
        <v>140</v>
      </c>
      <c r="BX768" s="257">
        <f t="shared" si="2621"/>
        <v>0</v>
      </c>
      <c r="BY768" s="343">
        <f>X768+BX768</f>
        <v>0</v>
      </c>
      <c r="BZ768" s="343">
        <f>Y768+BY768</f>
        <v>0</v>
      </c>
      <c r="CA768" s="343">
        <f>Z768+BZ768</f>
        <v>0</v>
      </c>
      <c r="CB768" s="343">
        <f>AA768+CA768</f>
        <v>0</v>
      </c>
      <c r="CC768" s="343">
        <f>AB768+CB768</f>
        <v>0</v>
      </c>
      <c r="CD768" s="343">
        <f>AC768+CC768</f>
        <v>0</v>
      </c>
      <c r="CE768" s="257">
        <f>AD768+CD768</f>
        <v>0</v>
      </c>
      <c r="CF768" s="346">
        <f>AE768+CE768</f>
        <v>0</v>
      </c>
      <c r="CG768" s="346">
        <f>AF768+CF768</f>
        <v>0</v>
      </c>
      <c r="CH768" s="346">
        <f>AG768+CG768</f>
        <v>0</v>
      </c>
      <c r="CI768" s="346">
        <f>AH768+CH768</f>
        <v>0</v>
      </c>
      <c r="CJ768" s="50"/>
      <c r="CK768" s="94"/>
      <c r="CL768" s="95"/>
      <c r="CM768" s="96"/>
      <c r="CN768" s="316" t="s">
        <v>140</v>
      </c>
      <c r="CO768" s="257">
        <f t="shared" si="2622"/>
        <v>0</v>
      </c>
      <c r="CP768" s="343">
        <f>AO768+CO768</f>
        <v>0</v>
      </c>
      <c r="CQ768" s="343">
        <f>AP768+CP768</f>
        <v>0</v>
      </c>
      <c r="CR768" s="343">
        <f>AQ768+CQ768</f>
        <v>0</v>
      </c>
      <c r="CS768" s="343">
        <f>AR768+CR768</f>
        <v>0</v>
      </c>
      <c r="CT768" s="343">
        <f>AS768+CS768</f>
        <v>0</v>
      </c>
      <c r="CU768" s="343">
        <f>AT768+CT768</f>
        <v>0</v>
      </c>
      <c r="CV768" s="257">
        <f>AU768+CU768</f>
        <v>0</v>
      </c>
      <c r="CW768" s="346">
        <f>AV768+CV768</f>
        <v>0</v>
      </c>
      <c r="CX768" s="346">
        <f>AW768+CW768</f>
        <v>0</v>
      </c>
      <c r="CY768" s="346">
        <f>AX768+CX768</f>
        <v>0</v>
      </c>
      <c r="CZ768" s="346">
        <f>AY768+CY768</f>
        <v>0</v>
      </c>
      <c r="DA768" s="50"/>
      <c r="DB768" s="94"/>
      <c r="DC768" s="95"/>
      <c r="DD768" s="96"/>
      <c r="DE768" s="316" t="s">
        <v>140</v>
      </c>
      <c r="DF768" s="257"/>
      <c r="DG768" s="50"/>
    </row>
    <row r="769" spans="1:111" s="14" customFormat="1" ht="15" customHeight="1">
      <c r="A769" s="50"/>
      <c r="B769" s="94"/>
      <c r="C769" s="95"/>
      <c r="D769" s="96"/>
      <c r="E769" s="316" t="s">
        <v>249</v>
      </c>
      <c r="F769" s="69">
        <f t="shared" si="2577"/>
        <v>0</v>
      </c>
      <c r="G769" s="86">
        <f t="shared" si="2577"/>
        <v>0</v>
      </c>
      <c r="H769" s="81">
        <f t="shared" si="2577"/>
        <v>0</v>
      </c>
      <c r="I769" s="86">
        <f t="shared" si="2577"/>
        <v>0</v>
      </c>
      <c r="J769" s="81">
        <f t="shared" si="2577"/>
        <v>0</v>
      </c>
      <c r="K769" s="86">
        <f t="shared" si="2577"/>
        <v>0</v>
      </c>
      <c r="L769" s="81">
        <f t="shared" si="2577"/>
        <v>0</v>
      </c>
      <c r="M769" s="77">
        <f t="shared" si="2577"/>
        <v>0</v>
      </c>
      <c r="N769" s="66">
        <f t="shared" si="2577"/>
        <v>0</v>
      </c>
      <c r="O769" s="74">
        <f t="shared" si="2577"/>
        <v>0</v>
      </c>
      <c r="P769" s="66">
        <f t="shared" si="2577"/>
        <v>0</v>
      </c>
      <c r="Q769" s="74">
        <f t="shared" si="2577"/>
        <v>0</v>
      </c>
      <c r="R769" s="50"/>
      <c r="S769" s="94"/>
      <c r="T769" s="95"/>
      <c r="U769" s="96"/>
      <c r="V769" s="316" t="s">
        <v>249</v>
      </c>
      <c r="W769" s="69">
        <f t="shared" ref="W769:AH769" si="2623">IF(W767=0,0,W768/W767)</f>
        <v>0</v>
      </c>
      <c r="X769" s="86">
        <f t="shared" si="2623"/>
        <v>0</v>
      </c>
      <c r="Y769" s="81">
        <f t="shared" si="2623"/>
        <v>0</v>
      </c>
      <c r="Z769" s="86">
        <f t="shared" si="2623"/>
        <v>0</v>
      </c>
      <c r="AA769" s="81">
        <f t="shared" si="2623"/>
        <v>0</v>
      </c>
      <c r="AB769" s="86">
        <f t="shared" si="2623"/>
        <v>0</v>
      </c>
      <c r="AC769" s="81">
        <f t="shared" si="2623"/>
        <v>0</v>
      </c>
      <c r="AD769" s="77">
        <f t="shared" si="2623"/>
        <v>0</v>
      </c>
      <c r="AE769" s="66">
        <f t="shared" si="2623"/>
        <v>0</v>
      </c>
      <c r="AF769" s="74">
        <f t="shared" si="2623"/>
        <v>0</v>
      </c>
      <c r="AG769" s="66">
        <f t="shared" si="2623"/>
        <v>0</v>
      </c>
      <c r="AH769" s="74">
        <f t="shared" si="2623"/>
        <v>0</v>
      </c>
      <c r="AI769" s="50"/>
      <c r="AJ769" s="94"/>
      <c r="AK769" s="95"/>
      <c r="AL769" s="96"/>
      <c r="AM769" s="316" t="s">
        <v>249</v>
      </c>
      <c r="AN769" s="257">
        <f t="shared" ref="AN769:AY769" si="2624">IF(AN767=0,0,AN768/AN767)</f>
        <v>0</v>
      </c>
      <c r="AO769" s="343">
        <f t="shared" si="2624"/>
        <v>0</v>
      </c>
      <c r="AP769" s="343">
        <f t="shared" si="2624"/>
        <v>0</v>
      </c>
      <c r="AQ769" s="343">
        <f t="shared" si="2624"/>
        <v>0</v>
      </c>
      <c r="AR769" s="343">
        <f t="shared" si="2624"/>
        <v>0</v>
      </c>
      <c r="AS769" s="343">
        <f t="shared" si="2624"/>
        <v>0</v>
      </c>
      <c r="AT769" s="343">
        <f t="shared" si="2624"/>
        <v>0</v>
      </c>
      <c r="AU769" s="257">
        <f t="shared" si="2624"/>
        <v>0</v>
      </c>
      <c r="AV769" s="346">
        <f t="shared" si="2624"/>
        <v>0</v>
      </c>
      <c r="AW769" s="346">
        <f t="shared" si="2624"/>
        <v>0</v>
      </c>
      <c r="AX769" s="346">
        <f t="shared" si="2624"/>
        <v>0</v>
      </c>
      <c r="AY769" s="346">
        <f t="shared" si="2624"/>
        <v>0</v>
      </c>
      <c r="AZ769" s="50"/>
      <c r="BA769" s="268"/>
      <c r="BB769" s="48"/>
      <c r="BC769" s="94"/>
      <c r="BD769" s="95"/>
      <c r="BE769" s="96"/>
      <c r="BF769" s="316" t="s">
        <v>249</v>
      </c>
      <c r="BG769" s="257">
        <f t="shared" ref="BG769:BR769" si="2625">IF(BG767=0,0,BG768/BG767)</f>
        <v>0</v>
      </c>
      <c r="BH769" s="343">
        <f t="shared" si="2625"/>
        <v>0</v>
      </c>
      <c r="BI769" s="343">
        <f t="shared" si="2625"/>
        <v>0</v>
      </c>
      <c r="BJ769" s="343">
        <f t="shared" si="2625"/>
        <v>0</v>
      </c>
      <c r="BK769" s="343">
        <f t="shared" si="2625"/>
        <v>0</v>
      </c>
      <c r="BL769" s="343">
        <f t="shared" si="2625"/>
        <v>0</v>
      </c>
      <c r="BM769" s="343">
        <f t="shared" si="2625"/>
        <v>0</v>
      </c>
      <c r="BN769" s="257">
        <f t="shared" si="2625"/>
        <v>0</v>
      </c>
      <c r="BO769" s="346">
        <f t="shared" si="2625"/>
        <v>0</v>
      </c>
      <c r="BP769" s="346">
        <f t="shared" si="2625"/>
        <v>0</v>
      </c>
      <c r="BQ769" s="346">
        <f t="shared" si="2625"/>
        <v>0</v>
      </c>
      <c r="BR769" s="346">
        <f t="shared" si="2625"/>
        <v>0</v>
      </c>
      <c r="BS769" s="50"/>
      <c r="BT769" s="94"/>
      <c r="BU769" s="95"/>
      <c r="BV769" s="96"/>
      <c r="BW769" s="316" t="s">
        <v>249</v>
      </c>
      <c r="BX769" s="257">
        <f t="shared" ref="BX769:CI769" si="2626">IF(BX767=0,0,BX768/BX767)</f>
        <v>0</v>
      </c>
      <c r="BY769" s="343">
        <f t="shared" si="2626"/>
        <v>0</v>
      </c>
      <c r="BZ769" s="343">
        <f t="shared" si="2626"/>
        <v>0</v>
      </c>
      <c r="CA769" s="343">
        <f t="shared" si="2626"/>
        <v>0</v>
      </c>
      <c r="CB769" s="343">
        <f t="shared" si="2626"/>
        <v>0</v>
      </c>
      <c r="CC769" s="343">
        <f t="shared" si="2626"/>
        <v>0</v>
      </c>
      <c r="CD769" s="343">
        <f t="shared" si="2626"/>
        <v>0</v>
      </c>
      <c r="CE769" s="257">
        <f t="shared" si="2626"/>
        <v>0</v>
      </c>
      <c r="CF769" s="346">
        <f t="shared" si="2626"/>
        <v>0</v>
      </c>
      <c r="CG769" s="346">
        <f t="shared" si="2626"/>
        <v>0</v>
      </c>
      <c r="CH769" s="346">
        <f t="shared" si="2626"/>
        <v>0</v>
      </c>
      <c r="CI769" s="346">
        <f t="shared" si="2626"/>
        <v>0</v>
      </c>
      <c r="CJ769" s="50"/>
      <c r="CK769" s="94"/>
      <c r="CL769" s="95"/>
      <c r="CM769" s="96"/>
      <c r="CN769" s="316" t="s">
        <v>249</v>
      </c>
      <c r="CO769" s="257">
        <f t="shared" ref="CO769:CZ769" si="2627">IF(CO767=0,0,CO768/CO767)</f>
        <v>0</v>
      </c>
      <c r="CP769" s="343">
        <f t="shared" si="2627"/>
        <v>0</v>
      </c>
      <c r="CQ769" s="343">
        <f t="shared" si="2627"/>
        <v>0</v>
      </c>
      <c r="CR769" s="343">
        <f t="shared" si="2627"/>
        <v>0</v>
      </c>
      <c r="CS769" s="343">
        <f t="shared" si="2627"/>
        <v>0</v>
      </c>
      <c r="CT769" s="343">
        <f t="shared" si="2627"/>
        <v>0</v>
      </c>
      <c r="CU769" s="343">
        <f t="shared" si="2627"/>
        <v>0</v>
      </c>
      <c r="CV769" s="257">
        <f t="shared" si="2627"/>
        <v>0</v>
      </c>
      <c r="CW769" s="346">
        <f t="shared" si="2627"/>
        <v>0</v>
      </c>
      <c r="CX769" s="346">
        <f t="shared" si="2627"/>
        <v>0</v>
      </c>
      <c r="CY769" s="346">
        <f t="shared" si="2627"/>
        <v>0</v>
      </c>
      <c r="CZ769" s="346">
        <f t="shared" si="2627"/>
        <v>0</v>
      </c>
      <c r="DA769" s="50"/>
      <c r="DB769" s="94"/>
      <c r="DC769" s="95"/>
      <c r="DD769" s="96"/>
      <c r="DE769" s="316" t="s">
        <v>249</v>
      </c>
      <c r="DF769" s="257">
        <f t="shared" ref="DF769" si="2628">IF(DF767=0,0,DF768/DF767)</f>
        <v>0</v>
      </c>
      <c r="DG769" s="50"/>
    </row>
    <row r="770" spans="1:111" s="14" customFormat="1" ht="15" customHeight="1">
      <c r="A770" s="50"/>
      <c r="B770" s="94"/>
      <c r="C770" s="95" t="s">
        <v>118</v>
      </c>
      <c r="D770" s="96"/>
      <c r="E770" s="316" t="s">
        <v>22</v>
      </c>
      <c r="F770" s="69"/>
      <c r="G770" s="77"/>
      <c r="H770" s="69"/>
      <c r="I770" s="77"/>
      <c r="J770" s="69"/>
      <c r="K770" s="77"/>
      <c r="L770" s="69"/>
      <c r="M770" s="77"/>
      <c r="N770" s="67"/>
      <c r="O770" s="75"/>
      <c r="P770" s="67"/>
      <c r="Q770" s="75"/>
      <c r="R770" s="50"/>
      <c r="S770" s="94"/>
      <c r="T770" s="95" t="s">
        <v>118</v>
      </c>
      <c r="U770" s="96"/>
      <c r="V770" s="316" t="s">
        <v>22</v>
      </c>
      <c r="W770" s="69"/>
      <c r="X770" s="77"/>
      <c r="Y770" s="69"/>
      <c r="Z770" s="77"/>
      <c r="AA770" s="69"/>
      <c r="AB770" s="77"/>
      <c r="AC770" s="69"/>
      <c r="AD770" s="77"/>
      <c r="AE770" s="67"/>
      <c r="AF770" s="75"/>
      <c r="AG770" s="67"/>
      <c r="AH770" s="75"/>
      <c r="AI770" s="50"/>
      <c r="AJ770" s="94"/>
      <c r="AK770" s="95" t="s">
        <v>118</v>
      </c>
      <c r="AL770" s="96"/>
      <c r="AM770" s="316" t="s">
        <v>22</v>
      </c>
      <c r="AN770" s="257"/>
      <c r="AO770" s="257"/>
      <c r="AP770" s="257"/>
      <c r="AQ770" s="257"/>
      <c r="AR770" s="257"/>
      <c r="AS770" s="257"/>
      <c r="AT770" s="257"/>
      <c r="AU770" s="257"/>
      <c r="AV770" s="258"/>
      <c r="AW770" s="258"/>
      <c r="AX770" s="258"/>
      <c r="AY770" s="258"/>
      <c r="AZ770" s="50"/>
      <c r="BA770" s="268"/>
      <c r="BB770" s="48"/>
      <c r="BC770" s="94"/>
      <c r="BD770" s="95" t="s">
        <v>118</v>
      </c>
      <c r="BE770" s="96"/>
      <c r="BF770" s="316" t="s">
        <v>22</v>
      </c>
      <c r="BG770" s="257">
        <f t="shared" ref="BG770:BG771" si="2629">F770</f>
        <v>0</v>
      </c>
      <c r="BH770" s="257">
        <f>G770+BG770</f>
        <v>0</v>
      </c>
      <c r="BI770" s="257">
        <f>H770+BH770</f>
        <v>0</v>
      </c>
      <c r="BJ770" s="257">
        <f>I770+BI770</f>
        <v>0</v>
      </c>
      <c r="BK770" s="257">
        <f>J770+BJ770</f>
        <v>0</v>
      </c>
      <c r="BL770" s="257">
        <f>K770+BK770</f>
        <v>0</v>
      </c>
      <c r="BM770" s="257">
        <f>L770+BL770</f>
        <v>0</v>
      </c>
      <c r="BN770" s="257">
        <f>M770+BM770</f>
        <v>0</v>
      </c>
      <c r="BO770" s="258">
        <f>N770+BN770</f>
        <v>0</v>
      </c>
      <c r="BP770" s="258">
        <f>O770+BO770</f>
        <v>0</v>
      </c>
      <c r="BQ770" s="258">
        <f>P770+BP770</f>
        <v>0</v>
      </c>
      <c r="BR770" s="258">
        <f>Q770+BQ770</f>
        <v>0</v>
      </c>
      <c r="BS770" s="50"/>
      <c r="BT770" s="94"/>
      <c r="BU770" s="95" t="s">
        <v>118</v>
      </c>
      <c r="BV770" s="96"/>
      <c r="BW770" s="316" t="s">
        <v>22</v>
      </c>
      <c r="BX770" s="257">
        <f t="shared" ref="BX770:BX771" si="2630">W770</f>
        <v>0</v>
      </c>
      <c r="BY770" s="257">
        <f>X770+BX770</f>
        <v>0</v>
      </c>
      <c r="BZ770" s="257">
        <f>Y770+BY770</f>
        <v>0</v>
      </c>
      <c r="CA770" s="257">
        <f>Z770+BZ770</f>
        <v>0</v>
      </c>
      <c r="CB770" s="257">
        <f>AA770+CA770</f>
        <v>0</v>
      </c>
      <c r="CC770" s="257">
        <f>AB770+CB770</f>
        <v>0</v>
      </c>
      <c r="CD770" s="257">
        <f>AC770+CC770</f>
        <v>0</v>
      </c>
      <c r="CE770" s="257">
        <f>AD770+CD770</f>
        <v>0</v>
      </c>
      <c r="CF770" s="258">
        <f>AE770+CE770</f>
        <v>0</v>
      </c>
      <c r="CG770" s="258">
        <f>AF770+CF770</f>
        <v>0</v>
      </c>
      <c r="CH770" s="258">
        <f>AG770+CG770</f>
        <v>0</v>
      </c>
      <c r="CI770" s="258">
        <f>AH770+CH770</f>
        <v>0</v>
      </c>
      <c r="CJ770" s="50"/>
      <c r="CK770" s="94"/>
      <c r="CL770" s="95" t="s">
        <v>118</v>
      </c>
      <c r="CM770" s="96"/>
      <c r="CN770" s="316" t="s">
        <v>22</v>
      </c>
      <c r="CO770" s="257">
        <f t="shared" ref="CO770:CO771" si="2631">AN770</f>
        <v>0</v>
      </c>
      <c r="CP770" s="257">
        <f>AO770+CO770</f>
        <v>0</v>
      </c>
      <c r="CQ770" s="257">
        <f>AP770+CP770</f>
        <v>0</v>
      </c>
      <c r="CR770" s="257">
        <f>AQ770+CQ770</f>
        <v>0</v>
      </c>
      <c r="CS770" s="257">
        <f>AR770+CR770</f>
        <v>0</v>
      </c>
      <c r="CT770" s="257">
        <f>AS770+CS770</f>
        <v>0</v>
      </c>
      <c r="CU770" s="257">
        <f>AT770+CT770</f>
        <v>0</v>
      </c>
      <c r="CV770" s="257">
        <f>AU770+CU770</f>
        <v>0</v>
      </c>
      <c r="CW770" s="258">
        <f>AV770+CV770</f>
        <v>0</v>
      </c>
      <c r="CX770" s="258">
        <f>AW770+CW770</f>
        <v>0</v>
      </c>
      <c r="CY770" s="258">
        <f>AX770+CX770</f>
        <v>0</v>
      </c>
      <c r="CZ770" s="258">
        <f>AY770+CY770</f>
        <v>0</v>
      </c>
      <c r="DA770" s="50"/>
      <c r="DB770" s="94"/>
      <c r="DC770" s="95" t="s">
        <v>118</v>
      </c>
      <c r="DD770" s="96"/>
      <c r="DE770" s="316" t="s">
        <v>22</v>
      </c>
      <c r="DF770" s="257"/>
      <c r="DG770" s="50"/>
    </row>
    <row r="771" spans="1:111" s="14" customFormat="1" ht="15" customHeight="1">
      <c r="A771" s="50"/>
      <c r="B771" s="94"/>
      <c r="C771" s="95"/>
      <c r="D771" s="96"/>
      <c r="E771" s="316" t="s">
        <v>140</v>
      </c>
      <c r="F771" s="69"/>
      <c r="G771" s="77"/>
      <c r="H771" s="69"/>
      <c r="I771" s="77"/>
      <c r="J771" s="69"/>
      <c r="K771" s="77"/>
      <c r="L771" s="69"/>
      <c r="M771" s="77"/>
      <c r="N771" s="67"/>
      <c r="O771" s="75"/>
      <c r="P771" s="67"/>
      <c r="Q771" s="75"/>
      <c r="R771" s="50"/>
      <c r="S771" s="94"/>
      <c r="T771" s="95"/>
      <c r="U771" s="96"/>
      <c r="V771" s="316" t="s">
        <v>140</v>
      </c>
      <c r="W771" s="69"/>
      <c r="X771" s="77"/>
      <c r="Y771" s="69"/>
      <c r="Z771" s="77"/>
      <c r="AA771" s="69"/>
      <c r="AB771" s="77"/>
      <c r="AC771" s="69"/>
      <c r="AD771" s="77"/>
      <c r="AE771" s="67"/>
      <c r="AF771" s="75"/>
      <c r="AG771" s="67"/>
      <c r="AH771" s="75"/>
      <c r="AI771" s="50"/>
      <c r="AJ771" s="94"/>
      <c r="AK771" s="95"/>
      <c r="AL771" s="96"/>
      <c r="AM771" s="316" t="s">
        <v>140</v>
      </c>
      <c r="AN771" s="257"/>
      <c r="AO771" s="257"/>
      <c r="AP771" s="257"/>
      <c r="AQ771" s="257"/>
      <c r="AR771" s="257"/>
      <c r="AS771" s="257"/>
      <c r="AT771" s="257"/>
      <c r="AU771" s="257"/>
      <c r="AV771" s="258"/>
      <c r="AW771" s="258"/>
      <c r="AX771" s="258"/>
      <c r="AY771" s="258"/>
      <c r="AZ771" s="50"/>
      <c r="BA771" s="268"/>
      <c r="BB771" s="48"/>
      <c r="BC771" s="94"/>
      <c r="BD771" s="95"/>
      <c r="BE771" s="96"/>
      <c r="BF771" s="316" t="s">
        <v>140</v>
      </c>
      <c r="BG771" s="257">
        <f t="shared" si="2629"/>
        <v>0</v>
      </c>
      <c r="BH771" s="257">
        <f>G771+BG771</f>
        <v>0</v>
      </c>
      <c r="BI771" s="257">
        <f>H771+BH771</f>
        <v>0</v>
      </c>
      <c r="BJ771" s="257">
        <f>I771+BI771</f>
        <v>0</v>
      </c>
      <c r="BK771" s="257">
        <f>J771+BJ771</f>
        <v>0</v>
      </c>
      <c r="BL771" s="257">
        <f>K771+BK771</f>
        <v>0</v>
      </c>
      <c r="BM771" s="257">
        <f>L771+BL771</f>
        <v>0</v>
      </c>
      <c r="BN771" s="257">
        <f>M771+BM771</f>
        <v>0</v>
      </c>
      <c r="BO771" s="258">
        <f>N771+BN771</f>
        <v>0</v>
      </c>
      <c r="BP771" s="258">
        <f>O771+BO771</f>
        <v>0</v>
      </c>
      <c r="BQ771" s="258">
        <f>P771+BP771</f>
        <v>0</v>
      </c>
      <c r="BR771" s="258">
        <f>Q771+BQ771</f>
        <v>0</v>
      </c>
      <c r="BS771" s="50"/>
      <c r="BT771" s="94"/>
      <c r="BU771" s="95"/>
      <c r="BV771" s="96"/>
      <c r="BW771" s="316" t="s">
        <v>140</v>
      </c>
      <c r="BX771" s="257">
        <f t="shared" si="2630"/>
        <v>0</v>
      </c>
      <c r="BY771" s="257">
        <f>X771+BX771</f>
        <v>0</v>
      </c>
      <c r="BZ771" s="257">
        <f>Y771+BY771</f>
        <v>0</v>
      </c>
      <c r="CA771" s="257">
        <f>Z771+BZ771</f>
        <v>0</v>
      </c>
      <c r="CB771" s="257">
        <f>AA771+CA771</f>
        <v>0</v>
      </c>
      <c r="CC771" s="257">
        <f>AB771+CB771</f>
        <v>0</v>
      </c>
      <c r="CD771" s="257">
        <f>AC771+CC771</f>
        <v>0</v>
      </c>
      <c r="CE771" s="257">
        <f>AD771+CD771</f>
        <v>0</v>
      </c>
      <c r="CF771" s="258">
        <f>AE771+CE771</f>
        <v>0</v>
      </c>
      <c r="CG771" s="258">
        <f>AF771+CF771</f>
        <v>0</v>
      </c>
      <c r="CH771" s="258">
        <f>AG771+CG771</f>
        <v>0</v>
      </c>
      <c r="CI771" s="258">
        <f>AH771+CH771</f>
        <v>0</v>
      </c>
      <c r="CJ771" s="50"/>
      <c r="CK771" s="94"/>
      <c r="CL771" s="95"/>
      <c r="CM771" s="96"/>
      <c r="CN771" s="316" t="s">
        <v>140</v>
      </c>
      <c r="CO771" s="257">
        <f t="shared" si="2631"/>
        <v>0</v>
      </c>
      <c r="CP771" s="257">
        <f>AO771+CO771</f>
        <v>0</v>
      </c>
      <c r="CQ771" s="257">
        <f>AP771+CP771</f>
        <v>0</v>
      </c>
      <c r="CR771" s="257">
        <f>AQ771+CQ771</f>
        <v>0</v>
      </c>
      <c r="CS771" s="257">
        <f>AR771+CR771</f>
        <v>0</v>
      </c>
      <c r="CT771" s="257">
        <f>AS771+CS771</f>
        <v>0</v>
      </c>
      <c r="CU771" s="257">
        <f>AT771+CT771</f>
        <v>0</v>
      </c>
      <c r="CV771" s="257">
        <f>AU771+CU771</f>
        <v>0</v>
      </c>
      <c r="CW771" s="258">
        <f>AV771+CV771</f>
        <v>0</v>
      </c>
      <c r="CX771" s="258">
        <f>AW771+CW771</f>
        <v>0</v>
      </c>
      <c r="CY771" s="258">
        <f>AX771+CX771</f>
        <v>0</v>
      </c>
      <c r="CZ771" s="258">
        <f>AY771+CY771</f>
        <v>0</v>
      </c>
      <c r="DA771" s="50"/>
      <c r="DB771" s="94"/>
      <c r="DC771" s="95"/>
      <c r="DD771" s="96"/>
      <c r="DE771" s="316" t="s">
        <v>140</v>
      </c>
      <c r="DF771" s="257"/>
      <c r="DG771" s="50"/>
    </row>
    <row r="772" spans="1:111" s="14" customFormat="1" ht="15" customHeight="1">
      <c r="A772" s="50"/>
      <c r="B772" s="94"/>
      <c r="C772" s="95"/>
      <c r="D772" s="96"/>
      <c r="E772" s="316" t="s">
        <v>249</v>
      </c>
      <c r="F772" s="69">
        <f t="shared" ref="F772:Q772" si="2632">IF(F770=0,0,F771/F770)</f>
        <v>0</v>
      </c>
      <c r="G772" s="77">
        <f t="shared" si="2632"/>
        <v>0</v>
      </c>
      <c r="H772" s="69">
        <f t="shared" si="2632"/>
        <v>0</v>
      </c>
      <c r="I772" s="77">
        <f t="shared" si="2632"/>
        <v>0</v>
      </c>
      <c r="J772" s="69">
        <f t="shared" si="2632"/>
        <v>0</v>
      </c>
      <c r="K772" s="77">
        <f t="shared" si="2632"/>
        <v>0</v>
      </c>
      <c r="L772" s="69">
        <f t="shared" si="2632"/>
        <v>0</v>
      </c>
      <c r="M772" s="77">
        <f t="shared" si="2632"/>
        <v>0</v>
      </c>
      <c r="N772" s="67">
        <f t="shared" si="2632"/>
        <v>0</v>
      </c>
      <c r="O772" s="75">
        <f t="shared" si="2632"/>
        <v>0</v>
      </c>
      <c r="P772" s="67">
        <f t="shared" si="2632"/>
        <v>0</v>
      </c>
      <c r="Q772" s="75">
        <f t="shared" si="2632"/>
        <v>0</v>
      </c>
      <c r="R772" s="50"/>
      <c r="S772" s="94"/>
      <c r="T772" s="95"/>
      <c r="U772" s="96"/>
      <c r="V772" s="316" t="s">
        <v>249</v>
      </c>
      <c r="W772" s="69">
        <f t="shared" ref="W772:AH772" si="2633">IF(W770=0,0,W771/W770)</f>
        <v>0</v>
      </c>
      <c r="X772" s="77">
        <f t="shared" si="2633"/>
        <v>0</v>
      </c>
      <c r="Y772" s="69">
        <f t="shared" si="2633"/>
        <v>0</v>
      </c>
      <c r="Z772" s="77">
        <f t="shared" si="2633"/>
        <v>0</v>
      </c>
      <c r="AA772" s="69">
        <f t="shared" si="2633"/>
        <v>0</v>
      </c>
      <c r="AB772" s="77">
        <f t="shared" si="2633"/>
        <v>0</v>
      </c>
      <c r="AC772" s="69">
        <f t="shared" si="2633"/>
        <v>0</v>
      </c>
      <c r="AD772" s="77">
        <f t="shared" si="2633"/>
        <v>0</v>
      </c>
      <c r="AE772" s="67">
        <f t="shared" si="2633"/>
        <v>0</v>
      </c>
      <c r="AF772" s="75">
        <f t="shared" si="2633"/>
        <v>0</v>
      </c>
      <c r="AG772" s="67">
        <f t="shared" si="2633"/>
        <v>0</v>
      </c>
      <c r="AH772" s="75">
        <f t="shared" si="2633"/>
        <v>0</v>
      </c>
      <c r="AI772" s="50"/>
      <c r="AJ772" s="94"/>
      <c r="AK772" s="95"/>
      <c r="AL772" s="96"/>
      <c r="AM772" s="316" t="s">
        <v>249</v>
      </c>
      <c r="AN772" s="257">
        <f t="shared" ref="AN772:AY772" si="2634">IF(AN770=0,0,AN771/AN770)</f>
        <v>0</v>
      </c>
      <c r="AO772" s="257">
        <f t="shared" si="2634"/>
        <v>0</v>
      </c>
      <c r="AP772" s="257">
        <f t="shared" si="2634"/>
        <v>0</v>
      </c>
      <c r="AQ772" s="257">
        <f t="shared" si="2634"/>
        <v>0</v>
      </c>
      <c r="AR772" s="257">
        <f t="shared" si="2634"/>
        <v>0</v>
      </c>
      <c r="AS772" s="257">
        <f t="shared" si="2634"/>
        <v>0</v>
      </c>
      <c r="AT772" s="257">
        <f t="shared" si="2634"/>
        <v>0</v>
      </c>
      <c r="AU772" s="257">
        <f t="shared" si="2634"/>
        <v>0</v>
      </c>
      <c r="AV772" s="258">
        <f t="shared" si="2634"/>
        <v>0</v>
      </c>
      <c r="AW772" s="258">
        <f t="shared" si="2634"/>
        <v>0</v>
      </c>
      <c r="AX772" s="258">
        <f t="shared" si="2634"/>
        <v>0</v>
      </c>
      <c r="AY772" s="258">
        <f t="shared" si="2634"/>
        <v>0</v>
      </c>
      <c r="AZ772" s="50"/>
      <c r="BA772" s="268"/>
      <c r="BB772" s="48"/>
      <c r="BC772" s="94"/>
      <c r="BD772" s="95"/>
      <c r="BE772" s="96"/>
      <c r="BF772" s="316" t="s">
        <v>249</v>
      </c>
      <c r="BG772" s="257">
        <f t="shared" ref="BG772:BR772" si="2635">IF(BG770=0,0,BG771/BG770)</f>
        <v>0</v>
      </c>
      <c r="BH772" s="257">
        <f t="shared" si="2635"/>
        <v>0</v>
      </c>
      <c r="BI772" s="257">
        <f t="shared" si="2635"/>
        <v>0</v>
      </c>
      <c r="BJ772" s="257">
        <f t="shared" si="2635"/>
        <v>0</v>
      </c>
      <c r="BK772" s="257">
        <f t="shared" si="2635"/>
        <v>0</v>
      </c>
      <c r="BL772" s="257">
        <f t="shared" si="2635"/>
        <v>0</v>
      </c>
      <c r="BM772" s="257">
        <f t="shared" si="2635"/>
        <v>0</v>
      </c>
      <c r="BN772" s="257">
        <f t="shared" si="2635"/>
        <v>0</v>
      </c>
      <c r="BO772" s="258">
        <f t="shared" si="2635"/>
        <v>0</v>
      </c>
      <c r="BP772" s="258">
        <f t="shared" si="2635"/>
        <v>0</v>
      </c>
      <c r="BQ772" s="258">
        <f t="shared" si="2635"/>
        <v>0</v>
      </c>
      <c r="BR772" s="258">
        <f t="shared" si="2635"/>
        <v>0</v>
      </c>
      <c r="BS772" s="50"/>
      <c r="BT772" s="94"/>
      <c r="BU772" s="95"/>
      <c r="BV772" s="96"/>
      <c r="BW772" s="316" t="s">
        <v>249</v>
      </c>
      <c r="BX772" s="257">
        <f t="shared" ref="BX772:CI772" si="2636">IF(BX770=0,0,BX771/BX770)</f>
        <v>0</v>
      </c>
      <c r="BY772" s="257">
        <f t="shared" si="2636"/>
        <v>0</v>
      </c>
      <c r="BZ772" s="257">
        <f t="shared" si="2636"/>
        <v>0</v>
      </c>
      <c r="CA772" s="257">
        <f t="shared" si="2636"/>
        <v>0</v>
      </c>
      <c r="CB772" s="257">
        <f t="shared" si="2636"/>
        <v>0</v>
      </c>
      <c r="CC772" s="257">
        <f t="shared" si="2636"/>
        <v>0</v>
      </c>
      <c r="CD772" s="257">
        <f t="shared" si="2636"/>
        <v>0</v>
      </c>
      <c r="CE772" s="257">
        <f t="shared" si="2636"/>
        <v>0</v>
      </c>
      <c r="CF772" s="258">
        <f t="shared" si="2636"/>
        <v>0</v>
      </c>
      <c r="CG772" s="258">
        <f t="shared" si="2636"/>
        <v>0</v>
      </c>
      <c r="CH772" s="258">
        <f t="shared" si="2636"/>
        <v>0</v>
      </c>
      <c r="CI772" s="258">
        <f t="shared" si="2636"/>
        <v>0</v>
      </c>
      <c r="CJ772" s="50"/>
      <c r="CK772" s="94"/>
      <c r="CL772" s="95"/>
      <c r="CM772" s="96"/>
      <c r="CN772" s="316" t="s">
        <v>249</v>
      </c>
      <c r="CO772" s="257">
        <f t="shared" ref="CO772:CZ772" si="2637">IF(CO770=0,0,CO771/CO770)</f>
        <v>0</v>
      </c>
      <c r="CP772" s="257">
        <f t="shared" si="2637"/>
        <v>0</v>
      </c>
      <c r="CQ772" s="257">
        <f t="shared" si="2637"/>
        <v>0</v>
      </c>
      <c r="CR772" s="257">
        <f t="shared" si="2637"/>
        <v>0</v>
      </c>
      <c r="CS772" s="257">
        <f t="shared" si="2637"/>
        <v>0</v>
      </c>
      <c r="CT772" s="257">
        <f t="shared" si="2637"/>
        <v>0</v>
      </c>
      <c r="CU772" s="257">
        <f t="shared" si="2637"/>
        <v>0</v>
      </c>
      <c r="CV772" s="257">
        <f t="shared" si="2637"/>
        <v>0</v>
      </c>
      <c r="CW772" s="258">
        <f t="shared" si="2637"/>
        <v>0</v>
      </c>
      <c r="CX772" s="258">
        <f t="shared" si="2637"/>
        <v>0</v>
      </c>
      <c r="CY772" s="258">
        <f t="shared" si="2637"/>
        <v>0</v>
      </c>
      <c r="CZ772" s="258">
        <f t="shared" si="2637"/>
        <v>0</v>
      </c>
      <c r="DA772" s="50"/>
      <c r="DB772" s="94"/>
      <c r="DC772" s="95"/>
      <c r="DD772" s="96"/>
      <c r="DE772" s="316" t="s">
        <v>249</v>
      </c>
      <c r="DF772" s="257">
        <f t="shared" ref="DF772" si="2638">IF(DF770=0,0,DF771/DF770)</f>
        <v>0</v>
      </c>
      <c r="DG772" s="50"/>
    </row>
    <row r="773" spans="1:111" s="16" customFormat="1" ht="15" customHeight="1">
      <c r="A773" s="51"/>
      <c r="B773" s="91" t="s">
        <v>367</v>
      </c>
      <c r="C773" s="92" t="s">
        <v>121</v>
      </c>
      <c r="D773" s="93"/>
      <c r="E773" s="317" t="s">
        <v>140</v>
      </c>
      <c r="F773" s="83">
        <f>F775+F778</f>
        <v>0</v>
      </c>
      <c r="G773" s="88">
        <f t="shared" ref="G773:Q773" si="2639">G775+G778</f>
        <v>0</v>
      </c>
      <c r="H773" s="83">
        <f t="shared" si="2639"/>
        <v>0</v>
      </c>
      <c r="I773" s="88">
        <f t="shared" si="2639"/>
        <v>0</v>
      </c>
      <c r="J773" s="83">
        <f t="shared" si="2639"/>
        <v>0</v>
      </c>
      <c r="K773" s="88">
        <f t="shared" si="2639"/>
        <v>0</v>
      </c>
      <c r="L773" s="83">
        <f t="shared" si="2639"/>
        <v>0</v>
      </c>
      <c r="M773" s="88">
        <f t="shared" si="2639"/>
        <v>0</v>
      </c>
      <c r="N773" s="84">
        <f t="shared" si="2639"/>
        <v>0</v>
      </c>
      <c r="O773" s="89">
        <f t="shared" si="2639"/>
        <v>0</v>
      </c>
      <c r="P773" s="84">
        <f t="shared" si="2639"/>
        <v>0</v>
      </c>
      <c r="Q773" s="89">
        <f t="shared" si="2639"/>
        <v>0</v>
      </c>
      <c r="R773" s="51"/>
      <c r="S773" s="91" t="s">
        <v>367</v>
      </c>
      <c r="T773" s="92" t="s">
        <v>121</v>
      </c>
      <c r="U773" s="93"/>
      <c r="V773" s="317" t="s">
        <v>140</v>
      </c>
      <c r="W773" s="83">
        <f>W775+W778</f>
        <v>0</v>
      </c>
      <c r="X773" s="88">
        <f t="shared" ref="X773:AH773" si="2640">X775+X778</f>
        <v>0</v>
      </c>
      <c r="Y773" s="83">
        <f t="shared" si="2640"/>
        <v>0</v>
      </c>
      <c r="Z773" s="88">
        <f t="shared" si="2640"/>
        <v>0</v>
      </c>
      <c r="AA773" s="83">
        <f t="shared" si="2640"/>
        <v>0</v>
      </c>
      <c r="AB773" s="88">
        <f t="shared" si="2640"/>
        <v>0</v>
      </c>
      <c r="AC773" s="83">
        <f t="shared" si="2640"/>
        <v>0</v>
      </c>
      <c r="AD773" s="88">
        <f t="shared" si="2640"/>
        <v>0</v>
      </c>
      <c r="AE773" s="84">
        <f t="shared" si="2640"/>
        <v>0</v>
      </c>
      <c r="AF773" s="89">
        <f t="shared" si="2640"/>
        <v>0</v>
      </c>
      <c r="AG773" s="84">
        <f t="shared" si="2640"/>
        <v>0</v>
      </c>
      <c r="AH773" s="89">
        <f t="shared" si="2640"/>
        <v>0</v>
      </c>
      <c r="AI773" s="51"/>
      <c r="AJ773" s="91" t="s">
        <v>367</v>
      </c>
      <c r="AK773" s="92" t="s">
        <v>121</v>
      </c>
      <c r="AL773" s="93"/>
      <c r="AM773" s="317" t="s">
        <v>140</v>
      </c>
      <c r="AN773" s="262">
        <f>AN775+AN778</f>
        <v>0</v>
      </c>
      <c r="AO773" s="262">
        <f t="shared" ref="AO773:AY773" si="2641">AO775+AO778</f>
        <v>0</v>
      </c>
      <c r="AP773" s="262">
        <f t="shared" si="2641"/>
        <v>0</v>
      </c>
      <c r="AQ773" s="262">
        <f t="shared" si="2641"/>
        <v>0</v>
      </c>
      <c r="AR773" s="262">
        <f t="shared" si="2641"/>
        <v>0</v>
      </c>
      <c r="AS773" s="262">
        <f t="shared" si="2641"/>
        <v>0</v>
      </c>
      <c r="AT773" s="262">
        <f t="shared" si="2641"/>
        <v>0</v>
      </c>
      <c r="AU773" s="262">
        <f t="shared" si="2641"/>
        <v>0</v>
      </c>
      <c r="AV773" s="263">
        <f t="shared" si="2641"/>
        <v>0</v>
      </c>
      <c r="AW773" s="263">
        <f t="shared" si="2641"/>
        <v>0</v>
      </c>
      <c r="AX773" s="263">
        <f t="shared" si="2641"/>
        <v>0</v>
      </c>
      <c r="AY773" s="263">
        <f t="shared" si="2641"/>
        <v>0</v>
      </c>
      <c r="AZ773" s="51"/>
      <c r="BA773" s="267"/>
      <c r="BB773" s="452"/>
      <c r="BC773" s="91" t="s">
        <v>367</v>
      </c>
      <c r="BD773" s="92" t="s">
        <v>121</v>
      </c>
      <c r="BE773" s="93"/>
      <c r="BF773" s="317" t="s">
        <v>140</v>
      </c>
      <c r="BG773" s="262">
        <f>BG775+BG778</f>
        <v>0</v>
      </c>
      <c r="BH773" s="262">
        <f t="shared" ref="BH773:BR773" si="2642">BH775+BH778</f>
        <v>0</v>
      </c>
      <c r="BI773" s="262">
        <f t="shared" si="2642"/>
        <v>0</v>
      </c>
      <c r="BJ773" s="262">
        <f t="shared" si="2642"/>
        <v>0</v>
      </c>
      <c r="BK773" s="262">
        <f t="shared" si="2642"/>
        <v>0</v>
      </c>
      <c r="BL773" s="262">
        <f t="shared" si="2642"/>
        <v>0</v>
      </c>
      <c r="BM773" s="262">
        <f t="shared" si="2642"/>
        <v>0</v>
      </c>
      <c r="BN773" s="262">
        <f t="shared" si="2642"/>
        <v>0</v>
      </c>
      <c r="BO773" s="263">
        <f t="shared" si="2642"/>
        <v>0</v>
      </c>
      <c r="BP773" s="263">
        <f t="shared" si="2642"/>
        <v>0</v>
      </c>
      <c r="BQ773" s="263">
        <f t="shared" si="2642"/>
        <v>0</v>
      </c>
      <c r="BR773" s="263">
        <f t="shared" si="2642"/>
        <v>0</v>
      </c>
      <c r="BS773" s="51"/>
      <c r="BT773" s="91" t="s">
        <v>367</v>
      </c>
      <c r="BU773" s="92" t="s">
        <v>121</v>
      </c>
      <c r="BV773" s="93"/>
      <c r="BW773" s="317" t="s">
        <v>140</v>
      </c>
      <c r="BX773" s="262">
        <f>BX775+BX778</f>
        <v>0</v>
      </c>
      <c r="BY773" s="262">
        <f t="shared" ref="BY773:CI773" si="2643">BY775+BY778</f>
        <v>0</v>
      </c>
      <c r="BZ773" s="262">
        <f t="shared" si="2643"/>
        <v>0</v>
      </c>
      <c r="CA773" s="262">
        <f t="shared" si="2643"/>
        <v>0</v>
      </c>
      <c r="CB773" s="262">
        <f t="shared" si="2643"/>
        <v>0</v>
      </c>
      <c r="CC773" s="262">
        <f t="shared" si="2643"/>
        <v>0</v>
      </c>
      <c r="CD773" s="262">
        <f t="shared" si="2643"/>
        <v>0</v>
      </c>
      <c r="CE773" s="262">
        <f t="shared" si="2643"/>
        <v>0</v>
      </c>
      <c r="CF773" s="263">
        <f t="shared" si="2643"/>
        <v>0</v>
      </c>
      <c r="CG773" s="263">
        <f t="shared" si="2643"/>
        <v>0</v>
      </c>
      <c r="CH773" s="263">
        <f t="shared" si="2643"/>
        <v>0</v>
      </c>
      <c r="CI773" s="263">
        <f t="shared" si="2643"/>
        <v>0</v>
      </c>
      <c r="CJ773" s="51"/>
      <c r="CK773" s="91" t="s">
        <v>367</v>
      </c>
      <c r="CL773" s="92" t="s">
        <v>121</v>
      </c>
      <c r="CM773" s="93"/>
      <c r="CN773" s="317" t="s">
        <v>140</v>
      </c>
      <c r="CO773" s="262">
        <f>CO775+CO778</f>
        <v>0</v>
      </c>
      <c r="CP773" s="262">
        <f t="shared" ref="CP773:CZ773" si="2644">CP775+CP778</f>
        <v>0</v>
      </c>
      <c r="CQ773" s="262">
        <f t="shared" si="2644"/>
        <v>0</v>
      </c>
      <c r="CR773" s="262">
        <f t="shared" si="2644"/>
        <v>0</v>
      </c>
      <c r="CS773" s="262">
        <f t="shared" si="2644"/>
        <v>0</v>
      </c>
      <c r="CT773" s="262">
        <f t="shared" si="2644"/>
        <v>0</v>
      </c>
      <c r="CU773" s="262">
        <f t="shared" si="2644"/>
        <v>0</v>
      </c>
      <c r="CV773" s="262">
        <f t="shared" si="2644"/>
        <v>0</v>
      </c>
      <c r="CW773" s="263">
        <f t="shared" si="2644"/>
        <v>0</v>
      </c>
      <c r="CX773" s="263">
        <f t="shared" si="2644"/>
        <v>0</v>
      </c>
      <c r="CY773" s="263">
        <f t="shared" si="2644"/>
        <v>0</v>
      </c>
      <c r="CZ773" s="263">
        <f t="shared" si="2644"/>
        <v>0</v>
      </c>
      <c r="DA773" s="51"/>
      <c r="DB773" s="91" t="s">
        <v>367</v>
      </c>
      <c r="DC773" s="92" t="s">
        <v>121</v>
      </c>
      <c r="DD773" s="93"/>
      <c r="DE773" s="317" t="s">
        <v>140</v>
      </c>
      <c r="DF773" s="262">
        <f>DF775+DF778</f>
        <v>0</v>
      </c>
      <c r="DG773" s="51"/>
    </row>
    <row r="774" spans="1:111" s="14" customFormat="1" ht="15" customHeight="1">
      <c r="A774" s="50"/>
      <c r="B774" s="94"/>
      <c r="C774" s="95" t="s">
        <v>122</v>
      </c>
      <c r="D774" s="96"/>
      <c r="E774" s="316" t="s">
        <v>22</v>
      </c>
      <c r="F774" s="69"/>
      <c r="G774" s="77"/>
      <c r="H774" s="69"/>
      <c r="I774" s="77"/>
      <c r="J774" s="69"/>
      <c r="K774" s="77"/>
      <c r="L774" s="69"/>
      <c r="M774" s="77"/>
      <c r="N774" s="67"/>
      <c r="O774" s="75"/>
      <c r="P774" s="67"/>
      <c r="Q774" s="75"/>
      <c r="R774" s="50"/>
      <c r="S774" s="94"/>
      <c r="T774" s="95" t="s">
        <v>122</v>
      </c>
      <c r="U774" s="96"/>
      <c r="V774" s="316" t="s">
        <v>22</v>
      </c>
      <c r="W774" s="69"/>
      <c r="X774" s="77"/>
      <c r="Y774" s="69"/>
      <c r="Z774" s="77"/>
      <c r="AA774" s="69"/>
      <c r="AB774" s="77"/>
      <c r="AC774" s="69"/>
      <c r="AD774" s="77"/>
      <c r="AE774" s="67"/>
      <c r="AF774" s="75"/>
      <c r="AG774" s="67"/>
      <c r="AH774" s="75"/>
      <c r="AI774" s="50"/>
      <c r="AJ774" s="94"/>
      <c r="AK774" s="95" t="s">
        <v>122</v>
      </c>
      <c r="AL774" s="96"/>
      <c r="AM774" s="316" t="s">
        <v>22</v>
      </c>
      <c r="AN774" s="257"/>
      <c r="AO774" s="257"/>
      <c r="AP774" s="257"/>
      <c r="AQ774" s="257"/>
      <c r="AR774" s="257"/>
      <c r="AS774" s="257"/>
      <c r="AT774" s="257"/>
      <c r="AU774" s="257"/>
      <c r="AV774" s="258"/>
      <c r="AW774" s="258"/>
      <c r="AX774" s="258"/>
      <c r="AY774" s="258"/>
      <c r="AZ774" s="50"/>
      <c r="BA774" s="268"/>
      <c r="BB774" s="48"/>
      <c r="BC774" s="94"/>
      <c r="BD774" s="95" t="s">
        <v>122</v>
      </c>
      <c r="BE774" s="96"/>
      <c r="BF774" s="316" t="s">
        <v>22</v>
      </c>
      <c r="BG774" s="257">
        <f t="shared" ref="BG774:BG775" si="2645">F774</f>
        <v>0</v>
      </c>
      <c r="BH774" s="257">
        <f>G774+BG774</f>
        <v>0</v>
      </c>
      <c r="BI774" s="257">
        <f>H774+BH774</f>
        <v>0</v>
      </c>
      <c r="BJ774" s="257">
        <f>I774+BI774</f>
        <v>0</v>
      </c>
      <c r="BK774" s="257">
        <f>J774+BJ774</f>
        <v>0</v>
      </c>
      <c r="BL774" s="257">
        <f>K774+BK774</f>
        <v>0</v>
      </c>
      <c r="BM774" s="257">
        <f>L774+BL774</f>
        <v>0</v>
      </c>
      <c r="BN774" s="257">
        <f>M774+BM774</f>
        <v>0</v>
      </c>
      <c r="BO774" s="258">
        <f>N774+BN774</f>
        <v>0</v>
      </c>
      <c r="BP774" s="258">
        <f>O774+BO774</f>
        <v>0</v>
      </c>
      <c r="BQ774" s="258">
        <f>P774+BP774</f>
        <v>0</v>
      </c>
      <c r="BR774" s="258">
        <f>Q774+BQ774</f>
        <v>0</v>
      </c>
      <c r="BS774" s="50"/>
      <c r="BT774" s="94"/>
      <c r="BU774" s="95" t="s">
        <v>122</v>
      </c>
      <c r="BV774" s="96"/>
      <c r="BW774" s="316" t="s">
        <v>22</v>
      </c>
      <c r="BX774" s="257">
        <f t="shared" ref="BX774:BX775" si="2646">W774</f>
        <v>0</v>
      </c>
      <c r="BY774" s="257">
        <f>X774+BX774</f>
        <v>0</v>
      </c>
      <c r="BZ774" s="257">
        <f>Y774+BY774</f>
        <v>0</v>
      </c>
      <c r="CA774" s="257">
        <f>Z774+BZ774</f>
        <v>0</v>
      </c>
      <c r="CB774" s="257">
        <f>AA774+CA774</f>
        <v>0</v>
      </c>
      <c r="CC774" s="257">
        <f>AB774+CB774</f>
        <v>0</v>
      </c>
      <c r="CD774" s="257">
        <f>AC774+CC774</f>
        <v>0</v>
      </c>
      <c r="CE774" s="257">
        <f>AD774+CD774</f>
        <v>0</v>
      </c>
      <c r="CF774" s="258">
        <f>AE774+CE774</f>
        <v>0</v>
      </c>
      <c r="CG774" s="258">
        <f>AF774+CF774</f>
        <v>0</v>
      </c>
      <c r="CH774" s="258">
        <f>AG774+CG774</f>
        <v>0</v>
      </c>
      <c r="CI774" s="258">
        <f>AH774+CH774</f>
        <v>0</v>
      </c>
      <c r="CJ774" s="50"/>
      <c r="CK774" s="94"/>
      <c r="CL774" s="95" t="s">
        <v>122</v>
      </c>
      <c r="CM774" s="96"/>
      <c r="CN774" s="316" t="s">
        <v>22</v>
      </c>
      <c r="CO774" s="257">
        <f t="shared" ref="CO774:CO775" si="2647">AN774</f>
        <v>0</v>
      </c>
      <c r="CP774" s="257">
        <f>AO774+CO774</f>
        <v>0</v>
      </c>
      <c r="CQ774" s="257">
        <f>AP774+CP774</f>
        <v>0</v>
      </c>
      <c r="CR774" s="257">
        <f>AQ774+CQ774</f>
        <v>0</v>
      </c>
      <c r="CS774" s="257">
        <f>AR774+CR774</f>
        <v>0</v>
      </c>
      <c r="CT774" s="257">
        <f>AS774+CS774</f>
        <v>0</v>
      </c>
      <c r="CU774" s="257">
        <f>AT774+CT774</f>
        <v>0</v>
      </c>
      <c r="CV774" s="257">
        <f>AU774+CU774</f>
        <v>0</v>
      </c>
      <c r="CW774" s="258">
        <f>AV774+CV774</f>
        <v>0</v>
      </c>
      <c r="CX774" s="258">
        <f>AW774+CW774</f>
        <v>0</v>
      </c>
      <c r="CY774" s="258">
        <f>AX774+CX774</f>
        <v>0</v>
      </c>
      <c r="CZ774" s="258">
        <f>AY774+CY774</f>
        <v>0</v>
      </c>
      <c r="DA774" s="50"/>
      <c r="DB774" s="94"/>
      <c r="DC774" s="95" t="s">
        <v>122</v>
      </c>
      <c r="DD774" s="96"/>
      <c r="DE774" s="316" t="s">
        <v>22</v>
      </c>
      <c r="DF774" s="257"/>
      <c r="DG774" s="50"/>
    </row>
    <row r="775" spans="1:111" s="14" customFormat="1" ht="15" customHeight="1">
      <c r="A775" s="50"/>
      <c r="B775" s="94"/>
      <c r="C775" s="95"/>
      <c r="D775" s="96"/>
      <c r="E775" s="316" t="s">
        <v>140</v>
      </c>
      <c r="F775" s="69"/>
      <c r="G775" s="77"/>
      <c r="H775" s="69"/>
      <c r="I775" s="77"/>
      <c r="J775" s="69"/>
      <c r="K775" s="77"/>
      <c r="L775" s="69"/>
      <c r="M775" s="77"/>
      <c r="N775" s="67"/>
      <c r="O775" s="75"/>
      <c r="P775" s="67"/>
      <c r="Q775" s="75"/>
      <c r="R775" s="50"/>
      <c r="S775" s="94"/>
      <c r="T775" s="95"/>
      <c r="U775" s="96"/>
      <c r="V775" s="316" t="s">
        <v>140</v>
      </c>
      <c r="W775" s="69"/>
      <c r="X775" s="77"/>
      <c r="Y775" s="69"/>
      <c r="Z775" s="77"/>
      <c r="AA775" s="69"/>
      <c r="AB775" s="77"/>
      <c r="AC775" s="69"/>
      <c r="AD775" s="77"/>
      <c r="AE775" s="67"/>
      <c r="AF775" s="75"/>
      <c r="AG775" s="67"/>
      <c r="AH775" s="75"/>
      <c r="AI775" s="50"/>
      <c r="AJ775" s="94"/>
      <c r="AK775" s="95"/>
      <c r="AL775" s="96"/>
      <c r="AM775" s="316" t="s">
        <v>140</v>
      </c>
      <c r="AN775" s="257"/>
      <c r="AO775" s="257"/>
      <c r="AP775" s="257"/>
      <c r="AQ775" s="257"/>
      <c r="AR775" s="257"/>
      <c r="AS775" s="257"/>
      <c r="AT775" s="257"/>
      <c r="AU775" s="257"/>
      <c r="AV775" s="258"/>
      <c r="AW775" s="258"/>
      <c r="AX775" s="258"/>
      <c r="AY775" s="258"/>
      <c r="AZ775" s="50"/>
      <c r="BA775" s="268"/>
      <c r="BB775" s="48"/>
      <c r="BC775" s="94"/>
      <c r="BD775" s="95"/>
      <c r="BE775" s="96"/>
      <c r="BF775" s="316" t="s">
        <v>140</v>
      </c>
      <c r="BG775" s="257">
        <f t="shared" si="2645"/>
        <v>0</v>
      </c>
      <c r="BH775" s="257">
        <f>G775+BG775</f>
        <v>0</v>
      </c>
      <c r="BI775" s="257">
        <f>H775+BH775</f>
        <v>0</v>
      </c>
      <c r="BJ775" s="257">
        <f>I775+BI775</f>
        <v>0</v>
      </c>
      <c r="BK775" s="257">
        <f>J775+BJ775</f>
        <v>0</v>
      </c>
      <c r="BL775" s="257">
        <f>K775+BK775</f>
        <v>0</v>
      </c>
      <c r="BM775" s="257">
        <f>L775+BL775</f>
        <v>0</v>
      </c>
      <c r="BN775" s="257">
        <f>M775+BM775</f>
        <v>0</v>
      </c>
      <c r="BO775" s="258">
        <f>N775+BN775</f>
        <v>0</v>
      </c>
      <c r="BP775" s="258">
        <f>O775+BO775</f>
        <v>0</v>
      </c>
      <c r="BQ775" s="258">
        <f>P775+BP775</f>
        <v>0</v>
      </c>
      <c r="BR775" s="258">
        <f>Q775+BQ775</f>
        <v>0</v>
      </c>
      <c r="BS775" s="50"/>
      <c r="BT775" s="94"/>
      <c r="BU775" s="95"/>
      <c r="BV775" s="96"/>
      <c r="BW775" s="316" t="s">
        <v>140</v>
      </c>
      <c r="BX775" s="257">
        <f t="shared" si="2646"/>
        <v>0</v>
      </c>
      <c r="BY775" s="257">
        <f>X775+BX775</f>
        <v>0</v>
      </c>
      <c r="BZ775" s="257">
        <f>Y775+BY775</f>
        <v>0</v>
      </c>
      <c r="CA775" s="257">
        <f>Z775+BZ775</f>
        <v>0</v>
      </c>
      <c r="CB775" s="257">
        <f>AA775+CA775</f>
        <v>0</v>
      </c>
      <c r="CC775" s="257">
        <f>AB775+CB775</f>
        <v>0</v>
      </c>
      <c r="CD775" s="257">
        <f>AC775+CC775</f>
        <v>0</v>
      </c>
      <c r="CE775" s="257">
        <f>AD775+CD775</f>
        <v>0</v>
      </c>
      <c r="CF775" s="258">
        <f>AE775+CE775</f>
        <v>0</v>
      </c>
      <c r="CG775" s="258">
        <f>AF775+CF775</f>
        <v>0</v>
      </c>
      <c r="CH775" s="258">
        <f>AG775+CG775</f>
        <v>0</v>
      </c>
      <c r="CI775" s="258">
        <f>AH775+CH775</f>
        <v>0</v>
      </c>
      <c r="CJ775" s="50"/>
      <c r="CK775" s="94"/>
      <c r="CL775" s="95"/>
      <c r="CM775" s="96"/>
      <c r="CN775" s="316" t="s">
        <v>140</v>
      </c>
      <c r="CO775" s="257">
        <f t="shared" si="2647"/>
        <v>0</v>
      </c>
      <c r="CP775" s="257">
        <f>AO775+CO775</f>
        <v>0</v>
      </c>
      <c r="CQ775" s="257">
        <f>AP775+CP775</f>
        <v>0</v>
      </c>
      <c r="CR775" s="257">
        <f>AQ775+CQ775</f>
        <v>0</v>
      </c>
      <c r="CS775" s="257">
        <f>AR775+CR775</f>
        <v>0</v>
      </c>
      <c r="CT775" s="257">
        <f>AS775+CS775</f>
        <v>0</v>
      </c>
      <c r="CU775" s="257">
        <f>AT775+CT775</f>
        <v>0</v>
      </c>
      <c r="CV775" s="257">
        <f>AU775+CU775</f>
        <v>0</v>
      </c>
      <c r="CW775" s="258">
        <f>AV775+CV775</f>
        <v>0</v>
      </c>
      <c r="CX775" s="258">
        <f>AW775+CW775</f>
        <v>0</v>
      </c>
      <c r="CY775" s="258">
        <f>AX775+CX775</f>
        <v>0</v>
      </c>
      <c r="CZ775" s="258">
        <f>AY775+CY775</f>
        <v>0</v>
      </c>
      <c r="DA775" s="50"/>
      <c r="DB775" s="94"/>
      <c r="DC775" s="95"/>
      <c r="DD775" s="96"/>
      <c r="DE775" s="316" t="s">
        <v>140</v>
      </c>
      <c r="DF775" s="257"/>
      <c r="DG775" s="50"/>
    </row>
    <row r="776" spans="1:111" s="14" customFormat="1" ht="15" customHeight="1">
      <c r="A776" s="50"/>
      <c r="B776" s="94"/>
      <c r="C776" s="95"/>
      <c r="D776" s="96"/>
      <c r="E776" s="316" t="s">
        <v>249</v>
      </c>
      <c r="F776" s="69">
        <f t="shared" ref="F776:Q776" si="2648">IF(F774=0,0,F775/F774)</f>
        <v>0</v>
      </c>
      <c r="G776" s="77">
        <f t="shared" si="2648"/>
        <v>0</v>
      </c>
      <c r="H776" s="69">
        <f t="shared" si="2648"/>
        <v>0</v>
      </c>
      <c r="I776" s="77">
        <f t="shared" si="2648"/>
        <v>0</v>
      </c>
      <c r="J776" s="69">
        <f t="shared" si="2648"/>
        <v>0</v>
      </c>
      <c r="K776" s="77">
        <f t="shared" si="2648"/>
        <v>0</v>
      </c>
      <c r="L776" s="69">
        <f t="shared" si="2648"/>
        <v>0</v>
      </c>
      <c r="M776" s="77">
        <f t="shared" si="2648"/>
        <v>0</v>
      </c>
      <c r="N776" s="67">
        <f t="shared" si="2648"/>
        <v>0</v>
      </c>
      <c r="O776" s="75">
        <f t="shared" si="2648"/>
        <v>0</v>
      </c>
      <c r="P776" s="67">
        <f t="shared" si="2648"/>
        <v>0</v>
      </c>
      <c r="Q776" s="75">
        <f t="shared" si="2648"/>
        <v>0</v>
      </c>
      <c r="R776" s="50"/>
      <c r="S776" s="94"/>
      <c r="T776" s="95"/>
      <c r="U776" s="96"/>
      <c r="V776" s="316" t="s">
        <v>249</v>
      </c>
      <c r="W776" s="69">
        <f t="shared" ref="W776:AH776" si="2649">IF(W774=0,0,W775/W774)</f>
        <v>0</v>
      </c>
      <c r="X776" s="77">
        <f t="shared" si="2649"/>
        <v>0</v>
      </c>
      <c r="Y776" s="69">
        <f t="shared" si="2649"/>
        <v>0</v>
      </c>
      <c r="Z776" s="77">
        <f t="shared" si="2649"/>
        <v>0</v>
      </c>
      <c r="AA776" s="69">
        <f t="shared" si="2649"/>
        <v>0</v>
      </c>
      <c r="AB776" s="77">
        <f t="shared" si="2649"/>
        <v>0</v>
      </c>
      <c r="AC776" s="69">
        <f t="shared" si="2649"/>
        <v>0</v>
      </c>
      <c r="AD776" s="77">
        <f t="shared" si="2649"/>
        <v>0</v>
      </c>
      <c r="AE776" s="67">
        <f t="shared" si="2649"/>
        <v>0</v>
      </c>
      <c r="AF776" s="75">
        <f t="shared" si="2649"/>
        <v>0</v>
      </c>
      <c r="AG776" s="67">
        <f t="shared" si="2649"/>
        <v>0</v>
      </c>
      <c r="AH776" s="75">
        <f t="shared" si="2649"/>
        <v>0</v>
      </c>
      <c r="AI776" s="50"/>
      <c r="AJ776" s="94"/>
      <c r="AK776" s="95"/>
      <c r="AL776" s="96"/>
      <c r="AM776" s="316" t="s">
        <v>249</v>
      </c>
      <c r="AN776" s="257">
        <f t="shared" ref="AN776:AY776" si="2650">IF(AN774=0,0,AN775/AN774)</f>
        <v>0</v>
      </c>
      <c r="AO776" s="257">
        <f t="shared" si="2650"/>
        <v>0</v>
      </c>
      <c r="AP776" s="257">
        <f t="shared" si="2650"/>
        <v>0</v>
      </c>
      <c r="AQ776" s="257">
        <f t="shared" si="2650"/>
        <v>0</v>
      </c>
      <c r="AR776" s="257">
        <f t="shared" si="2650"/>
        <v>0</v>
      </c>
      <c r="AS776" s="257">
        <f t="shared" si="2650"/>
        <v>0</v>
      </c>
      <c r="AT776" s="257">
        <f t="shared" si="2650"/>
        <v>0</v>
      </c>
      <c r="AU776" s="257">
        <f t="shared" si="2650"/>
        <v>0</v>
      </c>
      <c r="AV776" s="258">
        <f t="shared" si="2650"/>
        <v>0</v>
      </c>
      <c r="AW776" s="258">
        <f t="shared" si="2650"/>
        <v>0</v>
      </c>
      <c r="AX776" s="258">
        <f t="shared" si="2650"/>
        <v>0</v>
      </c>
      <c r="AY776" s="258">
        <f t="shared" si="2650"/>
        <v>0</v>
      </c>
      <c r="AZ776" s="50"/>
      <c r="BA776" s="268"/>
      <c r="BB776" s="48"/>
      <c r="BC776" s="94"/>
      <c r="BD776" s="95"/>
      <c r="BE776" s="96"/>
      <c r="BF776" s="316" t="s">
        <v>249</v>
      </c>
      <c r="BG776" s="257">
        <f t="shared" ref="BG776:BR776" si="2651">IF(BG774=0,0,BG775/BG774)</f>
        <v>0</v>
      </c>
      <c r="BH776" s="257">
        <f t="shared" si="2651"/>
        <v>0</v>
      </c>
      <c r="BI776" s="257">
        <f t="shared" si="2651"/>
        <v>0</v>
      </c>
      <c r="BJ776" s="257">
        <f t="shared" si="2651"/>
        <v>0</v>
      </c>
      <c r="BK776" s="257">
        <f t="shared" si="2651"/>
        <v>0</v>
      </c>
      <c r="BL776" s="257">
        <f t="shared" si="2651"/>
        <v>0</v>
      </c>
      <c r="BM776" s="257">
        <f t="shared" si="2651"/>
        <v>0</v>
      </c>
      <c r="BN776" s="257">
        <f t="shared" si="2651"/>
        <v>0</v>
      </c>
      <c r="BO776" s="258">
        <f t="shared" si="2651"/>
        <v>0</v>
      </c>
      <c r="BP776" s="258">
        <f t="shared" si="2651"/>
        <v>0</v>
      </c>
      <c r="BQ776" s="258">
        <f t="shared" si="2651"/>
        <v>0</v>
      </c>
      <c r="BR776" s="258">
        <f t="shared" si="2651"/>
        <v>0</v>
      </c>
      <c r="BS776" s="50"/>
      <c r="BT776" s="94"/>
      <c r="BU776" s="95"/>
      <c r="BV776" s="96"/>
      <c r="BW776" s="316" t="s">
        <v>249</v>
      </c>
      <c r="BX776" s="257">
        <f t="shared" ref="BX776:CI776" si="2652">IF(BX774=0,0,BX775/BX774)</f>
        <v>0</v>
      </c>
      <c r="BY776" s="257">
        <f t="shared" si="2652"/>
        <v>0</v>
      </c>
      <c r="BZ776" s="257">
        <f t="shared" si="2652"/>
        <v>0</v>
      </c>
      <c r="CA776" s="257">
        <f t="shared" si="2652"/>
        <v>0</v>
      </c>
      <c r="CB776" s="257">
        <f t="shared" si="2652"/>
        <v>0</v>
      </c>
      <c r="CC776" s="257">
        <f t="shared" si="2652"/>
        <v>0</v>
      </c>
      <c r="CD776" s="257">
        <f t="shared" si="2652"/>
        <v>0</v>
      </c>
      <c r="CE776" s="257">
        <f t="shared" si="2652"/>
        <v>0</v>
      </c>
      <c r="CF776" s="258">
        <f t="shared" si="2652"/>
        <v>0</v>
      </c>
      <c r="CG776" s="258">
        <f t="shared" si="2652"/>
        <v>0</v>
      </c>
      <c r="CH776" s="258">
        <f t="shared" si="2652"/>
        <v>0</v>
      </c>
      <c r="CI776" s="258">
        <f t="shared" si="2652"/>
        <v>0</v>
      </c>
      <c r="CJ776" s="50"/>
      <c r="CK776" s="94"/>
      <c r="CL776" s="95"/>
      <c r="CM776" s="96"/>
      <c r="CN776" s="316" t="s">
        <v>249</v>
      </c>
      <c r="CO776" s="257">
        <f t="shared" ref="CO776:CZ776" si="2653">IF(CO774=0,0,CO775/CO774)</f>
        <v>0</v>
      </c>
      <c r="CP776" s="257">
        <f t="shared" si="2653"/>
        <v>0</v>
      </c>
      <c r="CQ776" s="257">
        <f t="shared" si="2653"/>
        <v>0</v>
      </c>
      <c r="CR776" s="257">
        <f t="shared" si="2653"/>
        <v>0</v>
      </c>
      <c r="CS776" s="257">
        <f t="shared" si="2653"/>
        <v>0</v>
      </c>
      <c r="CT776" s="257">
        <f t="shared" si="2653"/>
        <v>0</v>
      </c>
      <c r="CU776" s="257">
        <f t="shared" si="2653"/>
        <v>0</v>
      </c>
      <c r="CV776" s="257">
        <f t="shared" si="2653"/>
        <v>0</v>
      </c>
      <c r="CW776" s="258">
        <f t="shared" si="2653"/>
        <v>0</v>
      </c>
      <c r="CX776" s="258">
        <f t="shared" si="2653"/>
        <v>0</v>
      </c>
      <c r="CY776" s="258">
        <f t="shared" si="2653"/>
        <v>0</v>
      </c>
      <c r="CZ776" s="258">
        <f t="shared" si="2653"/>
        <v>0</v>
      </c>
      <c r="DA776" s="50"/>
      <c r="DB776" s="94"/>
      <c r="DC776" s="95"/>
      <c r="DD776" s="96"/>
      <c r="DE776" s="316" t="s">
        <v>249</v>
      </c>
      <c r="DF776" s="257">
        <f t="shared" ref="DF776" si="2654">IF(DF774=0,0,DF775/DF774)</f>
        <v>0</v>
      </c>
      <c r="DG776" s="50"/>
    </row>
    <row r="777" spans="1:111" s="14" customFormat="1" ht="15" customHeight="1">
      <c r="A777" s="50"/>
      <c r="B777" s="94"/>
      <c r="C777" s="95" t="s">
        <v>123</v>
      </c>
      <c r="D777" s="96"/>
      <c r="E777" s="316" t="s">
        <v>22</v>
      </c>
      <c r="F777" s="69"/>
      <c r="G777" s="86"/>
      <c r="H777" s="81"/>
      <c r="I777" s="86"/>
      <c r="J777" s="81"/>
      <c r="K777" s="86"/>
      <c r="L777" s="81"/>
      <c r="M777" s="77"/>
      <c r="N777" s="66"/>
      <c r="O777" s="74"/>
      <c r="P777" s="66"/>
      <c r="Q777" s="74"/>
      <c r="R777" s="50"/>
      <c r="S777" s="94"/>
      <c r="T777" s="95" t="s">
        <v>123</v>
      </c>
      <c r="U777" s="96"/>
      <c r="V777" s="316" t="s">
        <v>22</v>
      </c>
      <c r="W777" s="69"/>
      <c r="X777" s="86"/>
      <c r="Y777" s="81"/>
      <c r="Z777" s="86"/>
      <c r="AA777" s="81"/>
      <c r="AB777" s="86"/>
      <c r="AC777" s="81"/>
      <c r="AD777" s="77"/>
      <c r="AE777" s="66"/>
      <c r="AF777" s="74"/>
      <c r="AG777" s="66"/>
      <c r="AH777" s="74"/>
      <c r="AI777" s="50"/>
      <c r="AJ777" s="94"/>
      <c r="AK777" s="95" t="s">
        <v>123</v>
      </c>
      <c r="AL777" s="96"/>
      <c r="AM777" s="316" t="s">
        <v>22</v>
      </c>
      <c r="AN777" s="257"/>
      <c r="AO777" s="343"/>
      <c r="AP777" s="343"/>
      <c r="AQ777" s="343"/>
      <c r="AR777" s="343"/>
      <c r="AS777" s="343"/>
      <c r="AT777" s="343"/>
      <c r="AU777" s="257"/>
      <c r="AV777" s="346"/>
      <c r="AW777" s="346"/>
      <c r="AX777" s="346"/>
      <c r="AY777" s="346"/>
      <c r="AZ777" s="50"/>
      <c r="BA777" s="268"/>
      <c r="BB777" s="48"/>
      <c r="BC777" s="94"/>
      <c r="BD777" s="95" t="s">
        <v>123</v>
      </c>
      <c r="BE777" s="96"/>
      <c r="BF777" s="316" t="s">
        <v>22</v>
      </c>
      <c r="BG777" s="257">
        <f t="shared" ref="BG777:BG778" si="2655">F777</f>
        <v>0</v>
      </c>
      <c r="BH777" s="343">
        <f>G777+BG777</f>
        <v>0</v>
      </c>
      <c r="BI777" s="343">
        <f>H777+BH777</f>
        <v>0</v>
      </c>
      <c r="BJ777" s="343">
        <f>I777+BI777</f>
        <v>0</v>
      </c>
      <c r="BK777" s="343">
        <f>J777+BJ777</f>
        <v>0</v>
      </c>
      <c r="BL777" s="343">
        <f>K777+BK777</f>
        <v>0</v>
      </c>
      <c r="BM777" s="343">
        <f>L777+BL777</f>
        <v>0</v>
      </c>
      <c r="BN777" s="257">
        <f>M777+BM777</f>
        <v>0</v>
      </c>
      <c r="BO777" s="346">
        <f>N777+BN777</f>
        <v>0</v>
      </c>
      <c r="BP777" s="346">
        <f>O777+BO777</f>
        <v>0</v>
      </c>
      <c r="BQ777" s="346">
        <f>P777+BP777</f>
        <v>0</v>
      </c>
      <c r="BR777" s="346">
        <f>Q777+BQ777</f>
        <v>0</v>
      </c>
      <c r="BS777" s="50"/>
      <c r="BT777" s="94"/>
      <c r="BU777" s="95" t="s">
        <v>123</v>
      </c>
      <c r="BV777" s="96"/>
      <c r="BW777" s="316" t="s">
        <v>22</v>
      </c>
      <c r="BX777" s="257">
        <f t="shared" ref="BX777:BX778" si="2656">W777</f>
        <v>0</v>
      </c>
      <c r="BY777" s="343">
        <f>X777+BX777</f>
        <v>0</v>
      </c>
      <c r="BZ777" s="343">
        <f>Y777+BY777</f>
        <v>0</v>
      </c>
      <c r="CA777" s="343">
        <f>Z777+BZ777</f>
        <v>0</v>
      </c>
      <c r="CB777" s="343">
        <f>AA777+CA777</f>
        <v>0</v>
      </c>
      <c r="CC777" s="343">
        <f>AB777+CB777</f>
        <v>0</v>
      </c>
      <c r="CD777" s="343">
        <f>AC777+CC777</f>
        <v>0</v>
      </c>
      <c r="CE777" s="257">
        <f>AD777+CD777</f>
        <v>0</v>
      </c>
      <c r="CF777" s="346">
        <f>AE777+CE777</f>
        <v>0</v>
      </c>
      <c r="CG777" s="346">
        <f>AF777+CF777</f>
        <v>0</v>
      </c>
      <c r="CH777" s="346">
        <f>AG777+CG777</f>
        <v>0</v>
      </c>
      <c r="CI777" s="346">
        <f>AH777+CH777</f>
        <v>0</v>
      </c>
      <c r="CJ777" s="50"/>
      <c r="CK777" s="94"/>
      <c r="CL777" s="95" t="s">
        <v>123</v>
      </c>
      <c r="CM777" s="96"/>
      <c r="CN777" s="316" t="s">
        <v>22</v>
      </c>
      <c r="CO777" s="257">
        <f t="shared" ref="CO777:CO778" si="2657">AN777</f>
        <v>0</v>
      </c>
      <c r="CP777" s="343">
        <f>AO777+CO777</f>
        <v>0</v>
      </c>
      <c r="CQ777" s="343">
        <f>AP777+CP777</f>
        <v>0</v>
      </c>
      <c r="CR777" s="343">
        <f>AQ777+CQ777</f>
        <v>0</v>
      </c>
      <c r="CS777" s="343">
        <f>AR777+CR777</f>
        <v>0</v>
      </c>
      <c r="CT777" s="343">
        <f>AS777+CS777</f>
        <v>0</v>
      </c>
      <c r="CU777" s="343">
        <f>AT777+CT777</f>
        <v>0</v>
      </c>
      <c r="CV777" s="257">
        <f>AU777+CU777</f>
        <v>0</v>
      </c>
      <c r="CW777" s="346">
        <f>AV777+CV777</f>
        <v>0</v>
      </c>
      <c r="CX777" s="346">
        <f>AW777+CW777</f>
        <v>0</v>
      </c>
      <c r="CY777" s="346">
        <f>AX777+CX777</f>
        <v>0</v>
      </c>
      <c r="CZ777" s="346">
        <f>AY777+CY777</f>
        <v>0</v>
      </c>
      <c r="DA777" s="50"/>
      <c r="DB777" s="94"/>
      <c r="DC777" s="95" t="s">
        <v>123</v>
      </c>
      <c r="DD777" s="96"/>
      <c r="DE777" s="316" t="s">
        <v>22</v>
      </c>
      <c r="DF777" s="257"/>
      <c r="DG777" s="50"/>
    </row>
    <row r="778" spans="1:111" s="14" customFormat="1" ht="15" customHeight="1">
      <c r="A778" s="50"/>
      <c r="B778" s="94"/>
      <c r="C778" s="95"/>
      <c r="D778" s="96"/>
      <c r="E778" s="316" t="s">
        <v>140</v>
      </c>
      <c r="F778" s="69"/>
      <c r="G778" s="86"/>
      <c r="H778" s="81"/>
      <c r="I778" s="86"/>
      <c r="J778" s="81"/>
      <c r="K778" s="86"/>
      <c r="L778" s="81"/>
      <c r="M778" s="77"/>
      <c r="N778" s="66"/>
      <c r="O778" s="74"/>
      <c r="P778" s="66"/>
      <c r="Q778" s="74"/>
      <c r="R778" s="50"/>
      <c r="S778" s="94"/>
      <c r="T778" s="95"/>
      <c r="U778" s="96"/>
      <c r="V778" s="316" t="s">
        <v>140</v>
      </c>
      <c r="W778" s="69"/>
      <c r="X778" s="86"/>
      <c r="Y778" s="81"/>
      <c r="Z778" s="86"/>
      <c r="AA778" s="81"/>
      <c r="AB778" s="86"/>
      <c r="AC778" s="81"/>
      <c r="AD778" s="77"/>
      <c r="AE778" s="66"/>
      <c r="AF778" s="74"/>
      <c r="AG778" s="66"/>
      <c r="AH778" s="74"/>
      <c r="AI778" s="50"/>
      <c r="AJ778" s="94"/>
      <c r="AK778" s="95"/>
      <c r="AL778" s="96"/>
      <c r="AM778" s="316" t="s">
        <v>140</v>
      </c>
      <c r="AN778" s="257"/>
      <c r="AO778" s="343"/>
      <c r="AP778" s="343"/>
      <c r="AQ778" s="343"/>
      <c r="AR778" s="343"/>
      <c r="AS778" s="343"/>
      <c r="AT778" s="343"/>
      <c r="AU778" s="257"/>
      <c r="AV778" s="346"/>
      <c r="AW778" s="346"/>
      <c r="AX778" s="346"/>
      <c r="AY778" s="346"/>
      <c r="AZ778" s="50"/>
      <c r="BA778" s="268"/>
      <c r="BB778" s="48"/>
      <c r="BC778" s="94"/>
      <c r="BD778" s="95"/>
      <c r="BE778" s="96"/>
      <c r="BF778" s="316" t="s">
        <v>140</v>
      </c>
      <c r="BG778" s="257">
        <f t="shared" si="2655"/>
        <v>0</v>
      </c>
      <c r="BH778" s="343">
        <f>G778+BG778</f>
        <v>0</v>
      </c>
      <c r="BI778" s="343">
        <f>H778+BH778</f>
        <v>0</v>
      </c>
      <c r="BJ778" s="343">
        <f>I778+BI778</f>
        <v>0</v>
      </c>
      <c r="BK778" s="343">
        <f>J778+BJ778</f>
        <v>0</v>
      </c>
      <c r="BL778" s="343">
        <f>K778+BK778</f>
        <v>0</v>
      </c>
      <c r="BM778" s="343">
        <f>L778+BL778</f>
        <v>0</v>
      </c>
      <c r="BN778" s="257">
        <f>M778+BM778</f>
        <v>0</v>
      </c>
      <c r="BO778" s="346">
        <f>N778+BN778</f>
        <v>0</v>
      </c>
      <c r="BP778" s="346">
        <f>O778+BO778</f>
        <v>0</v>
      </c>
      <c r="BQ778" s="346">
        <f>P778+BP778</f>
        <v>0</v>
      </c>
      <c r="BR778" s="346">
        <f>Q778+BQ778</f>
        <v>0</v>
      </c>
      <c r="BS778" s="50"/>
      <c r="BT778" s="94"/>
      <c r="BU778" s="95"/>
      <c r="BV778" s="96"/>
      <c r="BW778" s="316" t="s">
        <v>140</v>
      </c>
      <c r="BX778" s="257">
        <f t="shared" si="2656"/>
        <v>0</v>
      </c>
      <c r="BY778" s="343">
        <f>X778+BX778</f>
        <v>0</v>
      </c>
      <c r="BZ778" s="343">
        <f>Y778+BY778</f>
        <v>0</v>
      </c>
      <c r="CA778" s="343">
        <f>Z778+BZ778</f>
        <v>0</v>
      </c>
      <c r="CB778" s="343">
        <f>AA778+CA778</f>
        <v>0</v>
      </c>
      <c r="CC778" s="343">
        <f>AB778+CB778</f>
        <v>0</v>
      </c>
      <c r="CD778" s="343">
        <f>AC778+CC778</f>
        <v>0</v>
      </c>
      <c r="CE778" s="257">
        <f>AD778+CD778</f>
        <v>0</v>
      </c>
      <c r="CF778" s="346">
        <f>AE778+CE778</f>
        <v>0</v>
      </c>
      <c r="CG778" s="346">
        <f>AF778+CF778</f>
        <v>0</v>
      </c>
      <c r="CH778" s="346">
        <f>AG778+CG778</f>
        <v>0</v>
      </c>
      <c r="CI778" s="346">
        <f>AH778+CH778</f>
        <v>0</v>
      </c>
      <c r="CJ778" s="50"/>
      <c r="CK778" s="94"/>
      <c r="CL778" s="95"/>
      <c r="CM778" s="96"/>
      <c r="CN778" s="316" t="s">
        <v>140</v>
      </c>
      <c r="CO778" s="257">
        <f t="shared" si="2657"/>
        <v>0</v>
      </c>
      <c r="CP778" s="343">
        <f>AO778+CO778</f>
        <v>0</v>
      </c>
      <c r="CQ778" s="343">
        <f>AP778+CP778</f>
        <v>0</v>
      </c>
      <c r="CR778" s="343">
        <f>AQ778+CQ778</f>
        <v>0</v>
      </c>
      <c r="CS778" s="343">
        <f>AR778+CR778</f>
        <v>0</v>
      </c>
      <c r="CT778" s="343">
        <f>AS778+CS778</f>
        <v>0</v>
      </c>
      <c r="CU778" s="343">
        <f>AT778+CT778</f>
        <v>0</v>
      </c>
      <c r="CV778" s="257">
        <f>AU778+CU778</f>
        <v>0</v>
      </c>
      <c r="CW778" s="346">
        <f>AV778+CV778</f>
        <v>0</v>
      </c>
      <c r="CX778" s="346">
        <f>AW778+CW778</f>
        <v>0</v>
      </c>
      <c r="CY778" s="346">
        <f>AX778+CX778</f>
        <v>0</v>
      </c>
      <c r="CZ778" s="346">
        <f>AY778+CY778</f>
        <v>0</v>
      </c>
      <c r="DA778" s="50"/>
      <c r="DB778" s="94"/>
      <c r="DC778" s="95"/>
      <c r="DD778" s="96"/>
      <c r="DE778" s="316" t="s">
        <v>140</v>
      </c>
      <c r="DF778" s="257"/>
      <c r="DG778" s="50"/>
    </row>
    <row r="779" spans="1:111" s="14" customFormat="1" ht="15" customHeight="1">
      <c r="A779" s="50"/>
      <c r="B779" s="94"/>
      <c r="C779" s="95"/>
      <c r="D779" s="96"/>
      <c r="E779" s="316" t="s">
        <v>249</v>
      </c>
      <c r="F779" s="69">
        <f t="shared" ref="F779:Q779" si="2658">IF(F777=0,0,F778/F777)</f>
        <v>0</v>
      </c>
      <c r="G779" s="86">
        <f t="shared" si="2658"/>
        <v>0</v>
      </c>
      <c r="H779" s="81">
        <f t="shared" si="2658"/>
        <v>0</v>
      </c>
      <c r="I779" s="86">
        <f t="shared" si="2658"/>
        <v>0</v>
      </c>
      <c r="J779" s="81">
        <f t="shared" si="2658"/>
        <v>0</v>
      </c>
      <c r="K779" s="86">
        <f t="shared" si="2658"/>
        <v>0</v>
      </c>
      <c r="L779" s="81">
        <f t="shared" si="2658"/>
        <v>0</v>
      </c>
      <c r="M779" s="77">
        <f t="shared" si="2658"/>
        <v>0</v>
      </c>
      <c r="N779" s="66">
        <f t="shared" si="2658"/>
        <v>0</v>
      </c>
      <c r="O779" s="74">
        <f t="shared" si="2658"/>
        <v>0</v>
      </c>
      <c r="P779" s="66">
        <f t="shared" si="2658"/>
        <v>0</v>
      </c>
      <c r="Q779" s="74">
        <f t="shared" si="2658"/>
        <v>0</v>
      </c>
      <c r="R779" s="50"/>
      <c r="S779" s="94"/>
      <c r="T779" s="95"/>
      <c r="U779" s="96"/>
      <c r="V779" s="316" t="s">
        <v>249</v>
      </c>
      <c r="W779" s="69">
        <f t="shared" ref="W779:AH779" si="2659">IF(W777=0,0,W778/W777)</f>
        <v>0</v>
      </c>
      <c r="X779" s="86">
        <f t="shared" si="2659"/>
        <v>0</v>
      </c>
      <c r="Y779" s="81">
        <f t="shared" si="2659"/>
        <v>0</v>
      </c>
      <c r="Z779" s="86">
        <f t="shared" si="2659"/>
        <v>0</v>
      </c>
      <c r="AA779" s="81">
        <f t="shared" si="2659"/>
        <v>0</v>
      </c>
      <c r="AB779" s="86">
        <f t="shared" si="2659"/>
        <v>0</v>
      </c>
      <c r="AC779" s="81">
        <f t="shared" si="2659"/>
        <v>0</v>
      </c>
      <c r="AD779" s="77">
        <f t="shared" si="2659"/>
        <v>0</v>
      </c>
      <c r="AE779" s="66">
        <f t="shared" si="2659"/>
        <v>0</v>
      </c>
      <c r="AF779" s="74">
        <f t="shared" si="2659"/>
        <v>0</v>
      </c>
      <c r="AG779" s="66">
        <f t="shared" si="2659"/>
        <v>0</v>
      </c>
      <c r="AH779" s="74">
        <f t="shared" si="2659"/>
        <v>0</v>
      </c>
      <c r="AI779" s="50"/>
      <c r="AJ779" s="94"/>
      <c r="AK779" s="95"/>
      <c r="AL779" s="96"/>
      <c r="AM779" s="316" t="s">
        <v>249</v>
      </c>
      <c r="AN779" s="257">
        <f t="shared" ref="AN779:AY779" si="2660">IF(AN777=0,0,AN778/AN777)</f>
        <v>0</v>
      </c>
      <c r="AO779" s="343">
        <f t="shared" si="2660"/>
        <v>0</v>
      </c>
      <c r="AP779" s="343">
        <f t="shared" si="2660"/>
        <v>0</v>
      </c>
      <c r="AQ779" s="343">
        <f t="shared" si="2660"/>
        <v>0</v>
      </c>
      <c r="AR779" s="343">
        <f t="shared" si="2660"/>
        <v>0</v>
      </c>
      <c r="AS779" s="343">
        <f t="shared" si="2660"/>
        <v>0</v>
      </c>
      <c r="AT779" s="343">
        <f t="shared" si="2660"/>
        <v>0</v>
      </c>
      <c r="AU779" s="257">
        <f t="shared" si="2660"/>
        <v>0</v>
      </c>
      <c r="AV779" s="346">
        <f t="shared" si="2660"/>
        <v>0</v>
      </c>
      <c r="AW779" s="346">
        <f t="shared" si="2660"/>
        <v>0</v>
      </c>
      <c r="AX779" s="346">
        <f t="shared" si="2660"/>
        <v>0</v>
      </c>
      <c r="AY779" s="346">
        <f t="shared" si="2660"/>
        <v>0</v>
      </c>
      <c r="AZ779" s="50"/>
      <c r="BA779" s="268"/>
      <c r="BB779" s="48"/>
      <c r="BC779" s="94"/>
      <c r="BD779" s="95"/>
      <c r="BE779" s="96"/>
      <c r="BF779" s="316" t="s">
        <v>249</v>
      </c>
      <c r="BG779" s="257">
        <f t="shared" ref="BG779:BR779" si="2661">IF(BG777=0,0,BG778/BG777)</f>
        <v>0</v>
      </c>
      <c r="BH779" s="343">
        <f t="shared" si="2661"/>
        <v>0</v>
      </c>
      <c r="BI779" s="343">
        <f t="shared" si="2661"/>
        <v>0</v>
      </c>
      <c r="BJ779" s="343">
        <f t="shared" si="2661"/>
        <v>0</v>
      </c>
      <c r="BK779" s="343">
        <f t="shared" si="2661"/>
        <v>0</v>
      </c>
      <c r="BL779" s="343">
        <f t="shared" si="2661"/>
        <v>0</v>
      </c>
      <c r="BM779" s="343">
        <f t="shared" si="2661"/>
        <v>0</v>
      </c>
      <c r="BN779" s="257">
        <f t="shared" si="2661"/>
        <v>0</v>
      </c>
      <c r="BO779" s="346">
        <f t="shared" si="2661"/>
        <v>0</v>
      </c>
      <c r="BP779" s="346">
        <f t="shared" si="2661"/>
        <v>0</v>
      </c>
      <c r="BQ779" s="346">
        <f t="shared" si="2661"/>
        <v>0</v>
      </c>
      <c r="BR779" s="346">
        <f t="shared" si="2661"/>
        <v>0</v>
      </c>
      <c r="BS779" s="50"/>
      <c r="BT779" s="94"/>
      <c r="BU779" s="95"/>
      <c r="BV779" s="96"/>
      <c r="BW779" s="316" t="s">
        <v>249</v>
      </c>
      <c r="BX779" s="257">
        <f t="shared" ref="BX779:CI779" si="2662">IF(BX777=0,0,BX778/BX777)</f>
        <v>0</v>
      </c>
      <c r="BY779" s="343">
        <f t="shared" si="2662"/>
        <v>0</v>
      </c>
      <c r="BZ779" s="343">
        <f t="shared" si="2662"/>
        <v>0</v>
      </c>
      <c r="CA779" s="343">
        <f t="shared" si="2662"/>
        <v>0</v>
      </c>
      <c r="CB779" s="343">
        <f t="shared" si="2662"/>
        <v>0</v>
      </c>
      <c r="CC779" s="343">
        <f t="shared" si="2662"/>
        <v>0</v>
      </c>
      <c r="CD779" s="343">
        <f t="shared" si="2662"/>
        <v>0</v>
      </c>
      <c r="CE779" s="257">
        <f t="shared" si="2662"/>
        <v>0</v>
      </c>
      <c r="CF779" s="346">
        <f t="shared" si="2662"/>
        <v>0</v>
      </c>
      <c r="CG779" s="346">
        <f t="shared" si="2662"/>
        <v>0</v>
      </c>
      <c r="CH779" s="346">
        <f t="shared" si="2662"/>
        <v>0</v>
      </c>
      <c r="CI779" s="346">
        <f t="shared" si="2662"/>
        <v>0</v>
      </c>
      <c r="CJ779" s="50"/>
      <c r="CK779" s="94"/>
      <c r="CL779" s="95"/>
      <c r="CM779" s="96"/>
      <c r="CN779" s="316" t="s">
        <v>249</v>
      </c>
      <c r="CO779" s="257">
        <f t="shared" ref="CO779:CZ779" si="2663">IF(CO777=0,0,CO778/CO777)</f>
        <v>0</v>
      </c>
      <c r="CP779" s="343">
        <f t="shared" si="2663"/>
        <v>0</v>
      </c>
      <c r="CQ779" s="343">
        <f t="shared" si="2663"/>
        <v>0</v>
      </c>
      <c r="CR779" s="343">
        <f t="shared" si="2663"/>
        <v>0</v>
      </c>
      <c r="CS779" s="343">
        <f t="shared" si="2663"/>
        <v>0</v>
      </c>
      <c r="CT779" s="343">
        <f t="shared" si="2663"/>
        <v>0</v>
      </c>
      <c r="CU779" s="343">
        <f t="shared" si="2663"/>
        <v>0</v>
      </c>
      <c r="CV779" s="257">
        <f t="shared" si="2663"/>
        <v>0</v>
      </c>
      <c r="CW779" s="346">
        <f t="shared" si="2663"/>
        <v>0</v>
      </c>
      <c r="CX779" s="346">
        <f t="shared" si="2663"/>
        <v>0</v>
      </c>
      <c r="CY779" s="346">
        <f t="shared" si="2663"/>
        <v>0</v>
      </c>
      <c r="CZ779" s="346">
        <f t="shared" si="2663"/>
        <v>0</v>
      </c>
      <c r="DA779" s="50"/>
      <c r="DB779" s="94"/>
      <c r="DC779" s="95"/>
      <c r="DD779" s="96"/>
      <c r="DE779" s="316" t="s">
        <v>249</v>
      </c>
      <c r="DF779" s="257">
        <f t="shared" ref="DF779" si="2664">IF(DF777=0,0,DF778/DF777)</f>
        <v>0</v>
      </c>
      <c r="DG779" s="50"/>
    </row>
    <row r="780" spans="1:111" s="14" customFormat="1" ht="15" customHeight="1">
      <c r="A780" s="50"/>
      <c r="B780" s="99"/>
      <c r="C780" s="100"/>
      <c r="D780" s="101"/>
      <c r="E780" s="318"/>
      <c r="F780" s="190"/>
      <c r="G780" s="191"/>
      <c r="H780" s="190"/>
      <c r="I780" s="191"/>
      <c r="J780" s="190"/>
      <c r="K780" s="191"/>
      <c r="L780" s="190"/>
      <c r="M780" s="191"/>
      <c r="N780" s="192"/>
      <c r="O780" s="193"/>
      <c r="P780" s="192"/>
      <c r="Q780" s="193"/>
      <c r="R780" s="50"/>
      <c r="S780" s="99"/>
      <c r="T780" s="100"/>
      <c r="U780" s="101"/>
      <c r="V780" s="318"/>
      <c r="W780" s="190"/>
      <c r="X780" s="191"/>
      <c r="Y780" s="190"/>
      <c r="Z780" s="191"/>
      <c r="AA780" s="190"/>
      <c r="AB780" s="191"/>
      <c r="AC780" s="190"/>
      <c r="AD780" s="191"/>
      <c r="AE780" s="192"/>
      <c r="AF780" s="193"/>
      <c r="AG780" s="192"/>
      <c r="AH780" s="193"/>
      <c r="AI780" s="50"/>
      <c r="AJ780" s="99"/>
      <c r="AK780" s="100"/>
      <c r="AL780" s="101"/>
      <c r="AM780" s="318"/>
      <c r="AN780" s="264"/>
      <c r="AO780" s="264"/>
      <c r="AP780" s="264"/>
      <c r="AQ780" s="264"/>
      <c r="AR780" s="264"/>
      <c r="AS780" s="264"/>
      <c r="AT780" s="264"/>
      <c r="AU780" s="264"/>
      <c r="AV780" s="265"/>
      <c r="AW780" s="265"/>
      <c r="AX780" s="265"/>
      <c r="AY780" s="265"/>
      <c r="AZ780" s="50"/>
      <c r="BA780" s="268"/>
      <c r="BB780" s="48"/>
      <c r="BC780" s="99"/>
      <c r="BD780" s="100"/>
      <c r="BE780" s="101"/>
      <c r="BF780" s="318"/>
      <c r="BG780" s="264"/>
      <c r="BH780" s="264"/>
      <c r="BI780" s="264"/>
      <c r="BJ780" s="264"/>
      <c r="BK780" s="264"/>
      <c r="BL780" s="264"/>
      <c r="BM780" s="264"/>
      <c r="BN780" s="264"/>
      <c r="BO780" s="265"/>
      <c r="BP780" s="265"/>
      <c r="BQ780" s="265"/>
      <c r="BR780" s="265"/>
      <c r="BS780" s="50"/>
      <c r="BT780" s="99"/>
      <c r="BU780" s="100"/>
      <c r="BV780" s="101"/>
      <c r="BW780" s="318"/>
      <c r="BX780" s="264"/>
      <c r="BY780" s="264"/>
      <c r="BZ780" s="264"/>
      <c r="CA780" s="264"/>
      <c r="CB780" s="264"/>
      <c r="CC780" s="264"/>
      <c r="CD780" s="264"/>
      <c r="CE780" s="264"/>
      <c r="CF780" s="265"/>
      <c r="CG780" s="265"/>
      <c r="CH780" s="265"/>
      <c r="CI780" s="265"/>
      <c r="CJ780" s="50"/>
      <c r="CK780" s="99"/>
      <c r="CL780" s="100"/>
      <c r="CM780" s="101"/>
      <c r="CN780" s="318"/>
      <c r="CO780" s="264"/>
      <c r="CP780" s="264"/>
      <c r="CQ780" s="264"/>
      <c r="CR780" s="264"/>
      <c r="CS780" s="264"/>
      <c r="CT780" s="264"/>
      <c r="CU780" s="264"/>
      <c r="CV780" s="264"/>
      <c r="CW780" s="265"/>
      <c r="CX780" s="265"/>
      <c r="CY780" s="265"/>
      <c r="CZ780" s="265"/>
      <c r="DA780" s="50"/>
      <c r="DB780" s="99"/>
      <c r="DC780" s="100"/>
      <c r="DD780" s="101"/>
      <c r="DE780" s="318"/>
      <c r="DF780" s="264"/>
      <c r="DG780" s="50"/>
    </row>
    <row r="781" spans="1:111" s="16" customFormat="1" ht="15" customHeight="1">
      <c r="A781" s="51"/>
      <c r="B781" s="91" t="s">
        <v>246</v>
      </c>
      <c r="C781" s="92" t="s">
        <v>247</v>
      </c>
      <c r="D781" s="93"/>
      <c r="E781" s="317" t="s">
        <v>140</v>
      </c>
      <c r="F781" s="83">
        <f>F782+F807+F820+F842+F882+F1399+F1406</f>
        <v>0</v>
      </c>
      <c r="G781" s="88">
        <f t="shared" ref="G781:Q781" si="2665">G782+G807+G820+G842+G882+G1399+G1406</f>
        <v>0</v>
      </c>
      <c r="H781" s="83">
        <f t="shared" si="2665"/>
        <v>0</v>
      </c>
      <c r="I781" s="88">
        <f t="shared" si="2665"/>
        <v>0</v>
      </c>
      <c r="J781" s="83">
        <f t="shared" si="2665"/>
        <v>0</v>
      </c>
      <c r="K781" s="88">
        <f t="shared" si="2665"/>
        <v>0</v>
      </c>
      <c r="L781" s="83">
        <f t="shared" si="2665"/>
        <v>0</v>
      </c>
      <c r="M781" s="88">
        <f t="shared" si="2665"/>
        <v>0</v>
      </c>
      <c r="N781" s="84">
        <f t="shared" si="2665"/>
        <v>0</v>
      </c>
      <c r="O781" s="89">
        <f t="shared" si="2665"/>
        <v>0</v>
      </c>
      <c r="P781" s="84">
        <f t="shared" si="2665"/>
        <v>0</v>
      </c>
      <c r="Q781" s="89">
        <f t="shared" si="2665"/>
        <v>0</v>
      </c>
      <c r="R781" s="51"/>
      <c r="S781" s="91" t="s">
        <v>246</v>
      </c>
      <c r="T781" s="92" t="s">
        <v>247</v>
      </c>
      <c r="U781" s="93"/>
      <c r="V781" s="317" t="s">
        <v>140</v>
      </c>
      <c r="W781" s="83">
        <f>W782+W807+W820+W842+W882+W1399+W1406</f>
        <v>0</v>
      </c>
      <c r="X781" s="88">
        <f t="shared" ref="X781:AH781" si="2666">X782+X807+X820+X842+X882+X1399+X1406</f>
        <v>0</v>
      </c>
      <c r="Y781" s="83">
        <f t="shared" si="2666"/>
        <v>0</v>
      </c>
      <c r="Z781" s="88">
        <f t="shared" si="2666"/>
        <v>0</v>
      </c>
      <c r="AA781" s="83">
        <f t="shared" si="2666"/>
        <v>0</v>
      </c>
      <c r="AB781" s="88">
        <f t="shared" si="2666"/>
        <v>0</v>
      </c>
      <c r="AC781" s="83">
        <f t="shared" si="2666"/>
        <v>0</v>
      </c>
      <c r="AD781" s="88">
        <f t="shared" si="2666"/>
        <v>0</v>
      </c>
      <c r="AE781" s="84">
        <f t="shared" si="2666"/>
        <v>0</v>
      </c>
      <c r="AF781" s="89">
        <f t="shared" si="2666"/>
        <v>0</v>
      </c>
      <c r="AG781" s="84">
        <f t="shared" si="2666"/>
        <v>0</v>
      </c>
      <c r="AH781" s="89">
        <f t="shared" si="2666"/>
        <v>0</v>
      </c>
      <c r="AI781" s="51"/>
      <c r="AJ781" s="91" t="s">
        <v>246</v>
      </c>
      <c r="AK781" s="92" t="s">
        <v>247</v>
      </c>
      <c r="AL781" s="93"/>
      <c r="AM781" s="317" t="s">
        <v>140</v>
      </c>
      <c r="AN781" s="262">
        <f>AN782+AN807+AN820+AN842+AN882+AN1399+AN1406</f>
        <v>0</v>
      </c>
      <c r="AO781" s="262">
        <f t="shared" ref="AO781:AY781" si="2667">AO782+AO807+AO820+AO842+AO882+AO1399+AO1406</f>
        <v>0</v>
      </c>
      <c r="AP781" s="262">
        <f t="shared" si="2667"/>
        <v>0</v>
      </c>
      <c r="AQ781" s="262">
        <f t="shared" si="2667"/>
        <v>0</v>
      </c>
      <c r="AR781" s="262">
        <f t="shared" si="2667"/>
        <v>0</v>
      </c>
      <c r="AS781" s="262">
        <f t="shared" si="2667"/>
        <v>0</v>
      </c>
      <c r="AT781" s="262">
        <f t="shared" si="2667"/>
        <v>0</v>
      </c>
      <c r="AU781" s="262">
        <f t="shared" si="2667"/>
        <v>0</v>
      </c>
      <c r="AV781" s="263">
        <f t="shared" si="2667"/>
        <v>0</v>
      </c>
      <c r="AW781" s="263">
        <f t="shared" si="2667"/>
        <v>0</v>
      </c>
      <c r="AX781" s="263">
        <f t="shared" si="2667"/>
        <v>0</v>
      </c>
      <c r="AY781" s="263">
        <f t="shared" si="2667"/>
        <v>0</v>
      </c>
      <c r="AZ781" s="51"/>
      <c r="BA781" s="267"/>
      <c r="BB781" s="452"/>
      <c r="BC781" s="91" t="s">
        <v>246</v>
      </c>
      <c r="BD781" s="92" t="s">
        <v>247</v>
      </c>
      <c r="BE781" s="93"/>
      <c r="BF781" s="317" t="s">
        <v>140</v>
      </c>
      <c r="BG781" s="262">
        <f>BG782+BG807+BG820+BG842+BG882+BG1399+BG1406</f>
        <v>0</v>
      </c>
      <c r="BH781" s="262">
        <f t="shared" ref="BH781:BR781" si="2668">BH782+BH807+BH820+BH842+BH882+BH1399+BH1406</f>
        <v>0</v>
      </c>
      <c r="BI781" s="262">
        <f t="shared" si="2668"/>
        <v>0</v>
      </c>
      <c r="BJ781" s="262">
        <f t="shared" si="2668"/>
        <v>0</v>
      </c>
      <c r="BK781" s="262">
        <f t="shared" si="2668"/>
        <v>0</v>
      </c>
      <c r="BL781" s="262">
        <f t="shared" si="2668"/>
        <v>0</v>
      </c>
      <c r="BM781" s="262">
        <f t="shared" si="2668"/>
        <v>0</v>
      </c>
      <c r="BN781" s="262">
        <f t="shared" si="2668"/>
        <v>0</v>
      </c>
      <c r="BO781" s="263">
        <f t="shared" si="2668"/>
        <v>0</v>
      </c>
      <c r="BP781" s="263">
        <f t="shared" si="2668"/>
        <v>0</v>
      </c>
      <c r="BQ781" s="263">
        <f t="shared" si="2668"/>
        <v>0</v>
      </c>
      <c r="BR781" s="263">
        <f t="shared" si="2668"/>
        <v>0</v>
      </c>
      <c r="BS781" s="51"/>
      <c r="BT781" s="91" t="s">
        <v>246</v>
      </c>
      <c r="BU781" s="92" t="s">
        <v>247</v>
      </c>
      <c r="BV781" s="93"/>
      <c r="BW781" s="317" t="s">
        <v>140</v>
      </c>
      <c r="BX781" s="262">
        <f>BX782+BX807+BX820+BX842+BX882+BX1399+BX1406</f>
        <v>0</v>
      </c>
      <c r="BY781" s="262">
        <f t="shared" ref="BY781:CI781" si="2669">BY782+BY807+BY820+BY842+BY882+BY1399+BY1406</f>
        <v>0</v>
      </c>
      <c r="BZ781" s="262">
        <f t="shared" si="2669"/>
        <v>0</v>
      </c>
      <c r="CA781" s="262">
        <f t="shared" si="2669"/>
        <v>0</v>
      </c>
      <c r="CB781" s="262">
        <f t="shared" si="2669"/>
        <v>0</v>
      </c>
      <c r="CC781" s="262">
        <f t="shared" si="2669"/>
        <v>0</v>
      </c>
      <c r="CD781" s="262">
        <f t="shared" si="2669"/>
        <v>0</v>
      </c>
      <c r="CE781" s="262">
        <f t="shared" si="2669"/>
        <v>0</v>
      </c>
      <c r="CF781" s="263">
        <f t="shared" si="2669"/>
        <v>0</v>
      </c>
      <c r="CG781" s="263">
        <f t="shared" si="2669"/>
        <v>0</v>
      </c>
      <c r="CH781" s="263">
        <f t="shared" si="2669"/>
        <v>0</v>
      </c>
      <c r="CI781" s="263">
        <f t="shared" si="2669"/>
        <v>0</v>
      </c>
      <c r="CJ781" s="51"/>
      <c r="CK781" s="91" t="s">
        <v>246</v>
      </c>
      <c r="CL781" s="92" t="s">
        <v>247</v>
      </c>
      <c r="CM781" s="93"/>
      <c r="CN781" s="317" t="s">
        <v>140</v>
      </c>
      <c r="CO781" s="262">
        <f>CO782+CO807+CO820+CO842+CO882+CO1399+CO1406</f>
        <v>0</v>
      </c>
      <c r="CP781" s="262">
        <f t="shared" ref="CP781:CZ781" si="2670">CP782+CP807+CP820+CP842+CP882+CP1399+CP1406</f>
        <v>0</v>
      </c>
      <c r="CQ781" s="262">
        <f t="shared" si="2670"/>
        <v>0</v>
      </c>
      <c r="CR781" s="262">
        <f t="shared" si="2670"/>
        <v>0</v>
      </c>
      <c r="CS781" s="262">
        <f t="shared" si="2670"/>
        <v>0</v>
      </c>
      <c r="CT781" s="262">
        <f t="shared" si="2670"/>
        <v>0</v>
      </c>
      <c r="CU781" s="262">
        <f t="shared" si="2670"/>
        <v>0</v>
      </c>
      <c r="CV781" s="262">
        <f t="shared" si="2670"/>
        <v>0</v>
      </c>
      <c r="CW781" s="263">
        <f t="shared" si="2670"/>
        <v>0</v>
      </c>
      <c r="CX781" s="263">
        <f t="shared" si="2670"/>
        <v>0</v>
      </c>
      <c r="CY781" s="263">
        <f t="shared" si="2670"/>
        <v>0</v>
      </c>
      <c r="CZ781" s="263">
        <f t="shared" si="2670"/>
        <v>0</v>
      </c>
      <c r="DA781" s="51"/>
      <c r="DB781" s="91" t="s">
        <v>246</v>
      </c>
      <c r="DC781" s="92" t="s">
        <v>247</v>
      </c>
      <c r="DD781" s="93"/>
      <c r="DE781" s="317" t="s">
        <v>140</v>
      </c>
      <c r="DF781" s="262">
        <f>DF782+DF807+DF820+DF842+DF882+DF1399+DF1406</f>
        <v>0</v>
      </c>
      <c r="DG781" s="51"/>
    </row>
    <row r="782" spans="1:111" s="16" customFormat="1" ht="15" customHeight="1">
      <c r="A782" s="51"/>
      <c r="B782" s="91" t="s">
        <v>368</v>
      </c>
      <c r="C782" s="92" t="s">
        <v>373</v>
      </c>
      <c r="D782" s="93"/>
      <c r="E782" s="317" t="s">
        <v>140</v>
      </c>
      <c r="F782" s="83">
        <f>F784+F787+F790+F793+F796+F799+F802+F805</f>
        <v>0</v>
      </c>
      <c r="G782" s="88">
        <f t="shared" ref="G782:Q782" si="2671">G784+G787+G790+G793+G796+G799+G802+G805</f>
        <v>0</v>
      </c>
      <c r="H782" s="83">
        <f t="shared" si="2671"/>
        <v>0</v>
      </c>
      <c r="I782" s="88">
        <f t="shared" si="2671"/>
        <v>0</v>
      </c>
      <c r="J782" s="83">
        <f t="shared" si="2671"/>
        <v>0</v>
      </c>
      <c r="K782" s="88">
        <f t="shared" si="2671"/>
        <v>0</v>
      </c>
      <c r="L782" s="83">
        <f t="shared" si="2671"/>
        <v>0</v>
      </c>
      <c r="M782" s="88">
        <f t="shared" si="2671"/>
        <v>0</v>
      </c>
      <c r="N782" s="84">
        <f t="shared" si="2671"/>
        <v>0</v>
      </c>
      <c r="O782" s="89">
        <f t="shared" si="2671"/>
        <v>0</v>
      </c>
      <c r="P782" s="84">
        <f t="shared" si="2671"/>
        <v>0</v>
      </c>
      <c r="Q782" s="89">
        <f t="shared" si="2671"/>
        <v>0</v>
      </c>
      <c r="R782" s="51"/>
      <c r="S782" s="91" t="s">
        <v>368</v>
      </c>
      <c r="T782" s="92" t="s">
        <v>373</v>
      </c>
      <c r="U782" s="93"/>
      <c r="V782" s="317" t="s">
        <v>140</v>
      </c>
      <c r="W782" s="83">
        <f>W784+W787+W790+W793+W796+W799+W802+W805</f>
        <v>0</v>
      </c>
      <c r="X782" s="88">
        <f t="shared" ref="X782:AH782" si="2672">X784+X787+X790+X793+X796+X799+X802+X805</f>
        <v>0</v>
      </c>
      <c r="Y782" s="83">
        <f t="shared" si="2672"/>
        <v>0</v>
      </c>
      <c r="Z782" s="88">
        <f t="shared" si="2672"/>
        <v>0</v>
      </c>
      <c r="AA782" s="83">
        <f t="shared" si="2672"/>
        <v>0</v>
      </c>
      <c r="AB782" s="88">
        <f t="shared" si="2672"/>
        <v>0</v>
      </c>
      <c r="AC782" s="83">
        <f t="shared" si="2672"/>
        <v>0</v>
      </c>
      <c r="AD782" s="88">
        <f t="shared" si="2672"/>
        <v>0</v>
      </c>
      <c r="AE782" s="84">
        <f t="shared" si="2672"/>
        <v>0</v>
      </c>
      <c r="AF782" s="89">
        <f t="shared" si="2672"/>
        <v>0</v>
      </c>
      <c r="AG782" s="84">
        <f t="shared" si="2672"/>
        <v>0</v>
      </c>
      <c r="AH782" s="89">
        <f t="shared" si="2672"/>
        <v>0</v>
      </c>
      <c r="AI782" s="51"/>
      <c r="AJ782" s="91" t="s">
        <v>368</v>
      </c>
      <c r="AK782" s="92" t="s">
        <v>373</v>
      </c>
      <c r="AL782" s="93"/>
      <c r="AM782" s="317" t="s">
        <v>140</v>
      </c>
      <c r="AN782" s="262">
        <f>AN784+AN787+AN790+AN793+AN796+AN799+AN802+AN805</f>
        <v>0</v>
      </c>
      <c r="AO782" s="262">
        <f t="shared" ref="AO782:AY782" si="2673">AO784+AO787+AO790+AO793+AO796+AO799+AO802+AO805</f>
        <v>0</v>
      </c>
      <c r="AP782" s="262">
        <f t="shared" si="2673"/>
        <v>0</v>
      </c>
      <c r="AQ782" s="262">
        <f t="shared" si="2673"/>
        <v>0</v>
      </c>
      <c r="AR782" s="262">
        <f t="shared" si="2673"/>
        <v>0</v>
      </c>
      <c r="AS782" s="262">
        <f t="shared" si="2673"/>
        <v>0</v>
      </c>
      <c r="AT782" s="262">
        <f t="shared" si="2673"/>
        <v>0</v>
      </c>
      <c r="AU782" s="262">
        <f t="shared" si="2673"/>
        <v>0</v>
      </c>
      <c r="AV782" s="263">
        <f t="shared" si="2673"/>
        <v>0</v>
      </c>
      <c r="AW782" s="263">
        <f t="shared" si="2673"/>
        <v>0</v>
      </c>
      <c r="AX782" s="263">
        <f t="shared" si="2673"/>
        <v>0</v>
      </c>
      <c r="AY782" s="263">
        <f t="shared" si="2673"/>
        <v>0</v>
      </c>
      <c r="AZ782" s="51"/>
      <c r="BA782" s="267"/>
      <c r="BB782" s="452"/>
      <c r="BC782" s="91" t="s">
        <v>368</v>
      </c>
      <c r="BD782" s="92" t="s">
        <v>373</v>
      </c>
      <c r="BE782" s="93"/>
      <c r="BF782" s="317" t="s">
        <v>140</v>
      </c>
      <c r="BG782" s="262">
        <f>BG784+BG787+BG790+BG793+BG796+BG799+BG802+BG805</f>
        <v>0</v>
      </c>
      <c r="BH782" s="262">
        <f t="shared" ref="BH782:BR782" si="2674">BH784+BH787+BH790+BH793+BH796+BH799+BH802+BH805</f>
        <v>0</v>
      </c>
      <c r="BI782" s="262">
        <f t="shared" si="2674"/>
        <v>0</v>
      </c>
      <c r="BJ782" s="262">
        <f t="shared" si="2674"/>
        <v>0</v>
      </c>
      <c r="BK782" s="262">
        <f t="shared" si="2674"/>
        <v>0</v>
      </c>
      <c r="BL782" s="262">
        <f t="shared" si="2674"/>
        <v>0</v>
      </c>
      <c r="BM782" s="262">
        <f t="shared" si="2674"/>
        <v>0</v>
      </c>
      <c r="BN782" s="262">
        <f t="shared" si="2674"/>
        <v>0</v>
      </c>
      <c r="BO782" s="263">
        <f t="shared" si="2674"/>
        <v>0</v>
      </c>
      <c r="BP782" s="263">
        <f t="shared" si="2674"/>
        <v>0</v>
      </c>
      <c r="BQ782" s="263">
        <f t="shared" si="2674"/>
        <v>0</v>
      </c>
      <c r="BR782" s="263">
        <f t="shared" si="2674"/>
        <v>0</v>
      </c>
      <c r="BS782" s="51"/>
      <c r="BT782" s="91" t="s">
        <v>368</v>
      </c>
      <c r="BU782" s="92" t="s">
        <v>373</v>
      </c>
      <c r="BV782" s="93"/>
      <c r="BW782" s="317" t="s">
        <v>140</v>
      </c>
      <c r="BX782" s="262">
        <f>BX784+BX787+BX790+BX793+BX796+BX799+BX802+BX805</f>
        <v>0</v>
      </c>
      <c r="BY782" s="262">
        <f t="shared" ref="BY782:CI782" si="2675">BY784+BY787+BY790+BY793+BY796+BY799+BY802+BY805</f>
        <v>0</v>
      </c>
      <c r="BZ782" s="262">
        <f t="shared" si="2675"/>
        <v>0</v>
      </c>
      <c r="CA782" s="262">
        <f t="shared" si="2675"/>
        <v>0</v>
      </c>
      <c r="CB782" s="262">
        <f t="shared" si="2675"/>
        <v>0</v>
      </c>
      <c r="CC782" s="262">
        <f t="shared" si="2675"/>
        <v>0</v>
      </c>
      <c r="CD782" s="262">
        <f t="shared" si="2675"/>
        <v>0</v>
      </c>
      <c r="CE782" s="262">
        <f t="shared" si="2675"/>
        <v>0</v>
      </c>
      <c r="CF782" s="263">
        <f t="shared" si="2675"/>
        <v>0</v>
      </c>
      <c r="CG782" s="263">
        <f t="shared" si="2675"/>
        <v>0</v>
      </c>
      <c r="CH782" s="263">
        <f t="shared" si="2675"/>
        <v>0</v>
      </c>
      <c r="CI782" s="263">
        <f t="shared" si="2675"/>
        <v>0</v>
      </c>
      <c r="CJ782" s="51"/>
      <c r="CK782" s="91" t="s">
        <v>368</v>
      </c>
      <c r="CL782" s="92" t="s">
        <v>373</v>
      </c>
      <c r="CM782" s="93"/>
      <c r="CN782" s="317" t="s">
        <v>140</v>
      </c>
      <c r="CO782" s="262">
        <f>CO784+CO787+CO790+CO793+CO796+CO799+CO802+CO805</f>
        <v>0</v>
      </c>
      <c r="CP782" s="262">
        <f t="shared" ref="CP782:CZ782" si="2676">CP784+CP787+CP790+CP793+CP796+CP799+CP802+CP805</f>
        <v>0</v>
      </c>
      <c r="CQ782" s="262">
        <f t="shared" si="2676"/>
        <v>0</v>
      </c>
      <c r="CR782" s="262">
        <f t="shared" si="2676"/>
        <v>0</v>
      </c>
      <c r="CS782" s="262">
        <f t="shared" si="2676"/>
        <v>0</v>
      </c>
      <c r="CT782" s="262">
        <f t="shared" si="2676"/>
        <v>0</v>
      </c>
      <c r="CU782" s="262">
        <f t="shared" si="2676"/>
        <v>0</v>
      </c>
      <c r="CV782" s="262">
        <f t="shared" si="2676"/>
        <v>0</v>
      </c>
      <c r="CW782" s="263">
        <f t="shared" si="2676"/>
        <v>0</v>
      </c>
      <c r="CX782" s="263">
        <f t="shared" si="2676"/>
        <v>0</v>
      </c>
      <c r="CY782" s="263">
        <f t="shared" si="2676"/>
        <v>0</v>
      </c>
      <c r="CZ782" s="263">
        <f t="shared" si="2676"/>
        <v>0</v>
      </c>
      <c r="DA782" s="51"/>
      <c r="DB782" s="91" t="s">
        <v>368</v>
      </c>
      <c r="DC782" s="92" t="s">
        <v>373</v>
      </c>
      <c r="DD782" s="93"/>
      <c r="DE782" s="317" t="s">
        <v>140</v>
      </c>
      <c r="DF782" s="262">
        <f>DF784+DF787+DF790+DF793+DF796+DF799+DF802+DF805</f>
        <v>0</v>
      </c>
      <c r="DG782" s="51"/>
    </row>
    <row r="783" spans="1:111" s="14" customFormat="1" ht="15" customHeight="1">
      <c r="A783" s="50"/>
      <c r="B783" s="94"/>
      <c r="C783" s="95"/>
      <c r="D783" s="96" t="s">
        <v>250</v>
      </c>
      <c r="E783" s="316" t="s">
        <v>26</v>
      </c>
      <c r="F783" s="69"/>
      <c r="G783" s="77"/>
      <c r="H783" s="69"/>
      <c r="I783" s="77"/>
      <c r="J783" s="69"/>
      <c r="K783" s="77"/>
      <c r="L783" s="69"/>
      <c r="M783" s="77"/>
      <c r="N783" s="67"/>
      <c r="O783" s="75"/>
      <c r="P783" s="67"/>
      <c r="Q783" s="75"/>
      <c r="R783" s="50"/>
      <c r="S783" s="94"/>
      <c r="T783" s="95"/>
      <c r="U783" s="96" t="s">
        <v>250</v>
      </c>
      <c r="V783" s="316" t="s">
        <v>26</v>
      </c>
      <c r="W783" s="69"/>
      <c r="X783" s="77"/>
      <c r="Y783" s="69"/>
      <c r="Z783" s="77"/>
      <c r="AA783" s="69"/>
      <c r="AB783" s="77"/>
      <c r="AC783" s="69"/>
      <c r="AD783" s="77"/>
      <c r="AE783" s="67"/>
      <c r="AF783" s="75"/>
      <c r="AG783" s="67"/>
      <c r="AH783" s="75"/>
      <c r="AI783" s="50"/>
      <c r="AJ783" s="94"/>
      <c r="AK783" s="95"/>
      <c r="AL783" s="96" t="s">
        <v>250</v>
      </c>
      <c r="AM783" s="316" t="s">
        <v>26</v>
      </c>
      <c r="AN783" s="257"/>
      <c r="AO783" s="257"/>
      <c r="AP783" s="257"/>
      <c r="AQ783" s="257"/>
      <c r="AR783" s="257"/>
      <c r="AS783" s="257"/>
      <c r="AT783" s="257"/>
      <c r="AU783" s="257"/>
      <c r="AV783" s="258"/>
      <c r="AW783" s="258"/>
      <c r="AX783" s="258"/>
      <c r="AY783" s="258"/>
      <c r="AZ783" s="50"/>
      <c r="BA783" s="268"/>
      <c r="BB783" s="48"/>
      <c r="BC783" s="94"/>
      <c r="BD783" s="95"/>
      <c r="BE783" s="96" t="s">
        <v>250</v>
      </c>
      <c r="BF783" s="316" t="s">
        <v>26</v>
      </c>
      <c r="BG783" s="257">
        <f t="shared" ref="BG783:BG784" si="2677">F783</f>
        <v>0</v>
      </c>
      <c r="BH783" s="257">
        <f>G783+BG783</f>
        <v>0</v>
      </c>
      <c r="BI783" s="257">
        <f>H783+BH783</f>
        <v>0</v>
      </c>
      <c r="BJ783" s="257">
        <f>I783+BI783</f>
        <v>0</v>
      </c>
      <c r="BK783" s="257">
        <f>J783+BJ783</f>
        <v>0</v>
      </c>
      <c r="BL783" s="257">
        <f>K783+BK783</f>
        <v>0</v>
      </c>
      <c r="BM783" s="257">
        <f>L783+BL783</f>
        <v>0</v>
      </c>
      <c r="BN783" s="257">
        <f>M783+BM783</f>
        <v>0</v>
      </c>
      <c r="BO783" s="258">
        <f>N783+BN783</f>
        <v>0</v>
      </c>
      <c r="BP783" s="258">
        <f>O783+BO783</f>
        <v>0</v>
      </c>
      <c r="BQ783" s="258">
        <f>P783+BP783</f>
        <v>0</v>
      </c>
      <c r="BR783" s="258">
        <f>Q783+BQ783</f>
        <v>0</v>
      </c>
      <c r="BS783" s="50"/>
      <c r="BT783" s="94"/>
      <c r="BU783" s="95"/>
      <c r="BV783" s="96" t="s">
        <v>250</v>
      </c>
      <c r="BW783" s="316" t="s">
        <v>26</v>
      </c>
      <c r="BX783" s="257">
        <f t="shared" ref="BX783:BX784" si="2678">W783</f>
        <v>0</v>
      </c>
      <c r="BY783" s="257">
        <f>X783+BX783</f>
        <v>0</v>
      </c>
      <c r="BZ783" s="257">
        <f>Y783+BY783</f>
        <v>0</v>
      </c>
      <c r="CA783" s="257">
        <f>Z783+BZ783</f>
        <v>0</v>
      </c>
      <c r="CB783" s="257">
        <f>AA783+CA783</f>
        <v>0</v>
      </c>
      <c r="CC783" s="257">
        <f>AB783+CB783</f>
        <v>0</v>
      </c>
      <c r="CD783" s="257">
        <f>AC783+CC783</f>
        <v>0</v>
      </c>
      <c r="CE783" s="257">
        <f>AD783+CD783</f>
        <v>0</v>
      </c>
      <c r="CF783" s="258">
        <f>AE783+CE783</f>
        <v>0</v>
      </c>
      <c r="CG783" s="258">
        <f>AF783+CF783</f>
        <v>0</v>
      </c>
      <c r="CH783" s="258">
        <f>AG783+CG783</f>
        <v>0</v>
      </c>
      <c r="CI783" s="258">
        <f>AH783+CH783</f>
        <v>0</v>
      </c>
      <c r="CJ783" s="50"/>
      <c r="CK783" s="94"/>
      <c r="CL783" s="95"/>
      <c r="CM783" s="96" t="s">
        <v>250</v>
      </c>
      <c r="CN783" s="316" t="s">
        <v>26</v>
      </c>
      <c r="CO783" s="257">
        <f t="shared" ref="CO783:CO784" si="2679">AN783</f>
        <v>0</v>
      </c>
      <c r="CP783" s="257">
        <f>AO783+CO783</f>
        <v>0</v>
      </c>
      <c r="CQ783" s="257">
        <f>AP783+CP783</f>
        <v>0</v>
      </c>
      <c r="CR783" s="257">
        <f>AQ783+CQ783</f>
        <v>0</v>
      </c>
      <c r="CS783" s="257">
        <f>AR783+CR783</f>
        <v>0</v>
      </c>
      <c r="CT783" s="257">
        <f>AS783+CS783</f>
        <v>0</v>
      </c>
      <c r="CU783" s="257">
        <f>AT783+CT783</f>
        <v>0</v>
      </c>
      <c r="CV783" s="257">
        <f>AU783+CU783</f>
        <v>0</v>
      </c>
      <c r="CW783" s="258">
        <f>AV783+CV783</f>
        <v>0</v>
      </c>
      <c r="CX783" s="258">
        <f>AW783+CW783</f>
        <v>0</v>
      </c>
      <c r="CY783" s="258">
        <f>AX783+CX783</f>
        <v>0</v>
      </c>
      <c r="CZ783" s="258">
        <f>AY783+CY783</f>
        <v>0</v>
      </c>
      <c r="DA783" s="50"/>
      <c r="DB783" s="94"/>
      <c r="DC783" s="95"/>
      <c r="DD783" s="96" t="s">
        <v>250</v>
      </c>
      <c r="DE783" s="316" t="s">
        <v>26</v>
      </c>
      <c r="DF783" s="257"/>
      <c r="DG783" s="50"/>
    </row>
    <row r="784" spans="1:111" s="14" customFormat="1" ht="15" customHeight="1">
      <c r="A784" s="50"/>
      <c r="B784" s="94"/>
      <c r="C784" s="95"/>
      <c r="D784" s="96"/>
      <c r="E784" s="316" t="s">
        <v>140</v>
      </c>
      <c r="F784" s="69"/>
      <c r="G784" s="77"/>
      <c r="H784" s="69"/>
      <c r="I784" s="77"/>
      <c r="J784" s="69"/>
      <c r="K784" s="77"/>
      <c r="L784" s="69"/>
      <c r="M784" s="77"/>
      <c r="N784" s="67"/>
      <c r="O784" s="75"/>
      <c r="P784" s="67"/>
      <c r="Q784" s="75"/>
      <c r="R784" s="50"/>
      <c r="S784" s="94"/>
      <c r="T784" s="95"/>
      <c r="U784" s="96"/>
      <c r="V784" s="316" t="s">
        <v>140</v>
      </c>
      <c r="W784" s="69"/>
      <c r="X784" s="77"/>
      <c r="Y784" s="69"/>
      <c r="Z784" s="77"/>
      <c r="AA784" s="69"/>
      <c r="AB784" s="77"/>
      <c r="AC784" s="69"/>
      <c r="AD784" s="77"/>
      <c r="AE784" s="67"/>
      <c r="AF784" s="75"/>
      <c r="AG784" s="67"/>
      <c r="AH784" s="75"/>
      <c r="AI784" s="50"/>
      <c r="AJ784" s="94"/>
      <c r="AK784" s="95"/>
      <c r="AL784" s="96"/>
      <c r="AM784" s="316" t="s">
        <v>140</v>
      </c>
      <c r="AN784" s="257"/>
      <c r="AO784" s="257"/>
      <c r="AP784" s="257"/>
      <c r="AQ784" s="257"/>
      <c r="AR784" s="257"/>
      <c r="AS784" s="257"/>
      <c r="AT784" s="257"/>
      <c r="AU784" s="257"/>
      <c r="AV784" s="258"/>
      <c r="AW784" s="258"/>
      <c r="AX784" s="258"/>
      <c r="AY784" s="258"/>
      <c r="AZ784" s="50"/>
      <c r="BA784" s="268"/>
      <c r="BB784" s="48"/>
      <c r="BC784" s="94"/>
      <c r="BD784" s="95"/>
      <c r="BE784" s="96"/>
      <c r="BF784" s="316" t="s">
        <v>140</v>
      </c>
      <c r="BG784" s="257">
        <f t="shared" si="2677"/>
        <v>0</v>
      </c>
      <c r="BH784" s="257">
        <f>G784+BG784</f>
        <v>0</v>
      </c>
      <c r="BI784" s="257">
        <f>H784+BH784</f>
        <v>0</v>
      </c>
      <c r="BJ784" s="257">
        <f>I784+BI784</f>
        <v>0</v>
      </c>
      <c r="BK784" s="257">
        <f>J784+BJ784</f>
        <v>0</v>
      </c>
      <c r="BL784" s="257">
        <f>K784+BK784</f>
        <v>0</v>
      </c>
      <c r="BM784" s="257">
        <f>L784+BL784</f>
        <v>0</v>
      </c>
      <c r="BN784" s="257">
        <f>M784+BM784</f>
        <v>0</v>
      </c>
      <c r="BO784" s="258">
        <f>N784+BN784</f>
        <v>0</v>
      </c>
      <c r="BP784" s="258">
        <f>O784+BO784</f>
        <v>0</v>
      </c>
      <c r="BQ784" s="258">
        <f>P784+BP784</f>
        <v>0</v>
      </c>
      <c r="BR784" s="258">
        <f>Q784+BQ784</f>
        <v>0</v>
      </c>
      <c r="BS784" s="50"/>
      <c r="BT784" s="94"/>
      <c r="BU784" s="95"/>
      <c r="BV784" s="96"/>
      <c r="BW784" s="316" t="s">
        <v>140</v>
      </c>
      <c r="BX784" s="257">
        <f t="shared" si="2678"/>
        <v>0</v>
      </c>
      <c r="BY784" s="257">
        <f>X784+BX784</f>
        <v>0</v>
      </c>
      <c r="BZ784" s="257">
        <f>Y784+BY784</f>
        <v>0</v>
      </c>
      <c r="CA784" s="257">
        <f>Z784+BZ784</f>
        <v>0</v>
      </c>
      <c r="CB784" s="257">
        <f>AA784+CA784</f>
        <v>0</v>
      </c>
      <c r="CC784" s="257">
        <f>AB784+CB784</f>
        <v>0</v>
      </c>
      <c r="CD784" s="257">
        <f>AC784+CC784</f>
        <v>0</v>
      </c>
      <c r="CE784" s="257">
        <f>AD784+CD784</f>
        <v>0</v>
      </c>
      <c r="CF784" s="258">
        <f>AE784+CE784</f>
        <v>0</v>
      </c>
      <c r="CG784" s="258">
        <f>AF784+CF784</f>
        <v>0</v>
      </c>
      <c r="CH784" s="258">
        <f>AG784+CG784</f>
        <v>0</v>
      </c>
      <c r="CI784" s="258">
        <f>AH784+CH784</f>
        <v>0</v>
      </c>
      <c r="CJ784" s="50"/>
      <c r="CK784" s="94"/>
      <c r="CL784" s="95"/>
      <c r="CM784" s="96"/>
      <c r="CN784" s="316" t="s">
        <v>140</v>
      </c>
      <c r="CO784" s="257">
        <f t="shared" si="2679"/>
        <v>0</v>
      </c>
      <c r="CP784" s="257">
        <f>AO784+CO784</f>
        <v>0</v>
      </c>
      <c r="CQ784" s="257">
        <f>AP784+CP784</f>
        <v>0</v>
      </c>
      <c r="CR784" s="257">
        <f>AQ784+CQ784</f>
        <v>0</v>
      </c>
      <c r="CS784" s="257">
        <f>AR784+CR784</f>
        <v>0</v>
      </c>
      <c r="CT784" s="257">
        <f>AS784+CS784</f>
        <v>0</v>
      </c>
      <c r="CU784" s="257">
        <f>AT784+CT784</f>
        <v>0</v>
      </c>
      <c r="CV784" s="257">
        <f>AU784+CU784</f>
        <v>0</v>
      </c>
      <c r="CW784" s="258">
        <f>AV784+CV784</f>
        <v>0</v>
      </c>
      <c r="CX784" s="258">
        <f>AW784+CW784</f>
        <v>0</v>
      </c>
      <c r="CY784" s="258">
        <f>AX784+CX784</f>
        <v>0</v>
      </c>
      <c r="CZ784" s="258">
        <f>AY784+CY784</f>
        <v>0</v>
      </c>
      <c r="DA784" s="50"/>
      <c r="DB784" s="94"/>
      <c r="DC784" s="95"/>
      <c r="DD784" s="96"/>
      <c r="DE784" s="316" t="s">
        <v>140</v>
      </c>
      <c r="DF784" s="257"/>
      <c r="DG784" s="50"/>
    </row>
    <row r="785" spans="1:111" s="14" customFormat="1" ht="15" customHeight="1">
      <c r="A785" s="50"/>
      <c r="B785" s="94"/>
      <c r="C785" s="95"/>
      <c r="D785" s="96"/>
      <c r="E785" s="316" t="s">
        <v>248</v>
      </c>
      <c r="F785" s="69">
        <f t="shared" ref="F785:Q800" si="2680">IF(F783=0,0,F784/F783)</f>
        <v>0</v>
      </c>
      <c r="G785" s="77">
        <f t="shared" si="2680"/>
        <v>0</v>
      </c>
      <c r="H785" s="69">
        <f t="shared" si="2680"/>
        <v>0</v>
      </c>
      <c r="I785" s="77">
        <f t="shared" si="2680"/>
        <v>0</v>
      </c>
      <c r="J785" s="69">
        <f t="shared" si="2680"/>
        <v>0</v>
      </c>
      <c r="K785" s="77">
        <f t="shared" si="2680"/>
        <v>0</v>
      </c>
      <c r="L785" s="69">
        <f t="shared" si="2680"/>
        <v>0</v>
      </c>
      <c r="M785" s="77">
        <f t="shared" si="2680"/>
        <v>0</v>
      </c>
      <c r="N785" s="67">
        <f t="shared" si="2680"/>
        <v>0</v>
      </c>
      <c r="O785" s="75">
        <f t="shared" si="2680"/>
        <v>0</v>
      </c>
      <c r="P785" s="67">
        <f t="shared" si="2680"/>
        <v>0</v>
      </c>
      <c r="Q785" s="75">
        <f t="shared" si="2680"/>
        <v>0</v>
      </c>
      <c r="R785" s="50"/>
      <c r="S785" s="94"/>
      <c r="T785" s="95"/>
      <c r="U785" s="96"/>
      <c r="V785" s="316" t="s">
        <v>248</v>
      </c>
      <c r="W785" s="69">
        <f t="shared" ref="W785:AH785" si="2681">IF(W783=0,0,W784/W783)</f>
        <v>0</v>
      </c>
      <c r="X785" s="77">
        <f t="shared" si="2681"/>
        <v>0</v>
      </c>
      <c r="Y785" s="69">
        <f t="shared" si="2681"/>
        <v>0</v>
      </c>
      <c r="Z785" s="77">
        <f t="shared" si="2681"/>
        <v>0</v>
      </c>
      <c r="AA785" s="69">
        <f t="shared" si="2681"/>
        <v>0</v>
      </c>
      <c r="AB785" s="77">
        <f t="shared" si="2681"/>
        <v>0</v>
      </c>
      <c r="AC785" s="69">
        <f t="shared" si="2681"/>
        <v>0</v>
      </c>
      <c r="AD785" s="77">
        <f t="shared" si="2681"/>
        <v>0</v>
      </c>
      <c r="AE785" s="67">
        <f t="shared" si="2681"/>
        <v>0</v>
      </c>
      <c r="AF785" s="75">
        <f t="shared" si="2681"/>
        <v>0</v>
      </c>
      <c r="AG785" s="67">
        <f t="shared" si="2681"/>
        <v>0</v>
      </c>
      <c r="AH785" s="75">
        <f t="shared" si="2681"/>
        <v>0</v>
      </c>
      <c r="AI785" s="50"/>
      <c r="AJ785" s="94"/>
      <c r="AK785" s="95"/>
      <c r="AL785" s="96"/>
      <c r="AM785" s="316" t="s">
        <v>248</v>
      </c>
      <c r="AN785" s="257">
        <f t="shared" ref="AN785:AY785" si="2682">IF(AN783=0,0,AN784/AN783)</f>
        <v>0</v>
      </c>
      <c r="AO785" s="257">
        <f t="shared" si="2682"/>
        <v>0</v>
      </c>
      <c r="AP785" s="257">
        <f t="shared" si="2682"/>
        <v>0</v>
      </c>
      <c r="AQ785" s="257">
        <f t="shared" si="2682"/>
        <v>0</v>
      </c>
      <c r="AR785" s="257">
        <f t="shared" si="2682"/>
        <v>0</v>
      </c>
      <c r="AS785" s="257">
        <f t="shared" si="2682"/>
        <v>0</v>
      </c>
      <c r="AT785" s="257">
        <f t="shared" si="2682"/>
        <v>0</v>
      </c>
      <c r="AU785" s="257">
        <f t="shared" si="2682"/>
        <v>0</v>
      </c>
      <c r="AV785" s="258">
        <f t="shared" si="2682"/>
        <v>0</v>
      </c>
      <c r="AW785" s="258">
        <f t="shared" si="2682"/>
        <v>0</v>
      </c>
      <c r="AX785" s="258">
        <f t="shared" si="2682"/>
        <v>0</v>
      </c>
      <c r="AY785" s="258">
        <f t="shared" si="2682"/>
        <v>0</v>
      </c>
      <c r="AZ785" s="50"/>
      <c r="BA785" s="268"/>
      <c r="BB785" s="48"/>
      <c r="BC785" s="94"/>
      <c r="BD785" s="95"/>
      <c r="BE785" s="96"/>
      <c r="BF785" s="316" t="s">
        <v>248</v>
      </c>
      <c r="BG785" s="257">
        <f t="shared" ref="BG785:BR785" si="2683">IF(BG783=0,0,BG784/BG783)</f>
        <v>0</v>
      </c>
      <c r="BH785" s="257">
        <f t="shared" si="2683"/>
        <v>0</v>
      </c>
      <c r="BI785" s="257">
        <f t="shared" si="2683"/>
        <v>0</v>
      </c>
      <c r="BJ785" s="257">
        <f t="shared" si="2683"/>
        <v>0</v>
      </c>
      <c r="BK785" s="257">
        <f t="shared" si="2683"/>
        <v>0</v>
      </c>
      <c r="BL785" s="257">
        <f t="shared" si="2683"/>
        <v>0</v>
      </c>
      <c r="BM785" s="257">
        <f t="shared" si="2683"/>
        <v>0</v>
      </c>
      <c r="BN785" s="257">
        <f t="shared" si="2683"/>
        <v>0</v>
      </c>
      <c r="BO785" s="258">
        <f t="shared" si="2683"/>
        <v>0</v>
      </c>
      <c r="BP785" s="258">
        <f t="shared" si="2683"/>
        <v>0</v>
      </c>
      <c r="BQ785" s="258">
        <f t="shared" si="2683"/>
        <v>0</v>
      </c>
      <c r="BR785" s="258">
        <f t="shared" si="2683"/>
        <v>0</v>
      </c>
      <c r="BS785" s="50"/>
      <c r="BT785" s="94"/>
      <c r="BU785" s="95"/>
      <c r="BV785" s="96"/>
      <c r="BW785" s="316" t="s">
        <v>248</v>
      </c>
      <c r="BX785" s="257">
        <f t="shared" ref="BX785:CI785" si="2684">IF(BX783=0,0,BX784/BX783)</f>
        <v>0</v>
      </c>
      <c r="BY785" s="257">
        <f t="shared" si="2684"/>
        <v>0</v>
      </c>
      <c r="BZ785" s="257">
        <f t="shared" si="2684"/>
        <v>0</v>
      </c>
      <c r="CA785" s="257">
        <f t="shared" si="2684"/>
        <v>0</v>
      </c>
      <c r="CB785" s="257">
        <f t="shared" si="2684"/>
        <v>0</v>
      </c>
      <c r="CC785" s="257">
        <f t="shared" si="2684"/>
        <v>0</v>
      </c>
      <c r="CD785" s="257">
        <f t="shared" si="2684"/>
        <v>0</v>
      </c>
      <c r="CE785" s="257">
        <f t="shared" si="2684"/>
        <v>0</v>
      </c>
      <c r="CF785" s="258">
        <f t="shared" si="2684"/>
        <v>0</v>
      </c>
      <c r="CG785" s="258">
        <f t="shared" si="2684"/>
        <v>0</v>
      </c>
      <c r="CH785" s="258">
        <f t="shared" si="2684"/>
        <v>0</v>
      </c>
      <c r="CI785" s="258">
        <f t="shared" si="2684"/>
        <v>0</v>
      </c>
      <c r="CJ785" s="50"/>
      <c r="CK785" s="94"/>
      <c r="CL785" s="95"/>
      <c r="CM785" s="96"/>
      <c r="CN785" s="316" t="s">
        <v>248</v>
      </c>
      <c r="CO785" s="257">
        <f t="shared" ref="CO785:CZ785" si="2685">IF(CO783=0,0,CO784/CO783)</f>
        <v>0</v>
      </c>
      <c r="CP785" s="257">
        <f t="shared" si="2685"/>
        <v>0</v>
      </c>
      <c r="CQ785" s="257">
        <f t="shared" si="2685"/>
        <v>0</v>
      </c>
      <c r="CR785" s="257">
        <f t="shared" si="2685"/>
        <v>0</v>
      </c>
      <c r="CS785" s="257">
        <f t="shared" si="2685"/>
        <v>0</v>
      </c>
      <c r="CT785" s="257">
        <f t="shared" si="2685"/>
        <v>0</v>
      </c>
      <c r="CU785" s="257">
        <f t="shared" si="2685"/>
        <v>0</v>
      </c>
      <c r="CV785" s="257">
        <f t="shared" si="2685"/>
        <v>0</v>
      </c>
      <c r="CW785" s="258">
        <f t="shared" si="2685"/>
        <v>0</v>
      </c>
      <c r="CX785" s="258">
        <f t="shared" si="2685"/>
        <v>0</v>
      </c>
      <c r="CY785" s="258">
        <f t="shared" si="2685"/>
        <v>0</v>
      </c>
      <c r="CZ785" s="258">
        <f t="shared" si="2685"/>
        <v>0</v>
      </c>
      <c r="DA785" s="50"/>
      <c r="DB785" s="94"/>
      <c r="DC785" s="95"/>
      <c r="DD785" s="96"/>
      <c r="DE785" s="316" t="s">
        <v>248</v>
      </c>
      <c r="DF785" s="257">
        <f t="shared" ref="DF785" si="2686">IF(DF783=0,0,DF784/DF783)</f>
        <v>0</v>
      </c>
      <c r="DG785" s="50"/>
    </row>
    <row r="786" spans="1:111" s="14" customFormat="1" ht="15" customHeight="1">
      <c r="A786" s="50"/>
      <c r="B786" s="94"/>
      <c r="C786" s="95"/>
      <c r="D786" s="96" t="s">
        <v>251</v>
      </c>
      <c r="E786" s="316" t="s">
        <v>26</v>
      </c>
      <c r="F786" s="69"/>
      <c r="G786" s="77"/>
      <c r="H786" s="69"/>
      <c r="I786" s="77"/>
      <c r="J786" s="69"/>
      <c r="K786" s="77"/>
      <c r="L786" s="69"/>
      <c r="M786" s="77"/>
      <c r="N786" s="67"/>
      <c r="O786" s="75"/>
      <c r="P786" s="67"/>
      <c r="Q786" s="75"/>
      <c r="R786" s="50"/>
      <c r="S786" s="94"/>
      <c r="T786" s="95"/>
      <c r="U786" s="96" t="s">
        <v>251</v>
      </c>
      <c r="V786" s="316" t="s">
        <v>26</v>
      </c>
      <c r="W786" s="69"/>
      <c r="X786" s="77"/>
      <c r="Y786" s="69"/>
      <c r="Z786" s="77"/>
      <c r="AA786" s="69"/>
      <c r="AB786" s="77"/>
      <c r="AC786" s="69"/>
      <c r="AD786" s="77"/>
      <c r="AE786" s="67"/>
      <c r="AF786" s="75"/>
      <c r="AG786" s="67"/>
      <c r="AH786" s="75"/>
      <c r="AI786" s="50"/>
      <c r="AJ786" s="94"/>
      <c r="AK786" s="95"/>
      <c r="AL786" s="96" t="s">
        <v>251</v>
      </c>
      <c r="AM786" s="316" t="s">
        <v>26</v>
      </c>
      <c r="AN786" s="257"/>
      <c r="AO786" s="257"/>
      <c r="AP786" s="257"/>
      <c r="AQ786" s="257"/>
      <c r="AR786" s="257"/>
      <c r="AS786" s="257"/>
      <c r="AT786" s="257"/>
      <c r="AU786" s="257"/>
      <c r="AV786" s="258"/>
      <c r="AW786" s="258"/>
      <c r="AX786" s="258"/>
      <c r="AY786" s="258"/>
      <c r="AZ786" s="50"/>
      <c r="BA786" s="268"/>
      <c r="BB786" s="48"/>
      <c r="BC786" s="94"/>
      <c r="BD786" s="95"/>
      <c r="BE786" s="96" t="s">
        <v>251</v>
      </c>
      <c r="BF786" s="316" t="s">
        <v>26</v>
      </c>
      <c r="BG786" s="257">
        <f t="shared" ref="BG786:BG787" si="2687">F786</f>
        <v>0</v>
      </c>
      <c r="BH786" s="257">
        <f>G786+BG786</f>
        <v>0</v>
      </c>
      <c r="BI786" s="257">
        <f>H786+BH786</f>
        <v>0</v>
      </c>
      <c r="BJ786" s="257">
        <f>I786+BI786</f>
        <v>0</v>
      </c>
      <c r="BK786" s="257">
        <f>J786+BJ786</f>
        <v>0</v>
      </c>
      <c r="BL786" s="257">
        <f>K786+BK786</f>
        <v>0</v>
      </c>
      <c r="BM786" s="257">
        <f>L786+BL786</f>
        <v>0</v>
      </c>
      <c r="BN786" s="257">
        <f>M786+BM786</f>
        <v>0</v>
      </c>
      <c r="BO786" s="258">
        <f>N786+BN786</f>
        <v>0</v>
      </c>
      <c r="BP786" s="258">
        <f>O786+BO786</f>
        <v>0</v>
      </c>
      <c r="BQ786" s="258">
        <f>P786+BP786</f>
        <v>0</v>
      </c>
      <c r="BR786" s="258">
        <f>Q786+BQ786</f>
        <v>0</v>
      </c>
      <c r="BS786" s="50"/>
      <c r="BT786" s="94"/>
      <c r="BU786" s="95"/>
      <c r="BV786" s="96" t="s">
        <v>251</v>
      </c>
      <c r="BW786" s="316" t="s">
        <v>26</v>
      </c>
      <c r="BX786" s="257">
        <f t="shared" ref="BX786:BX787" si="2688">W786</f>
        <v>0</v>
      </c>
      <c r="BY786" s="257">
        <f>X786+BX786</f>
        <v>0</v>
      </c>
      <c r="BZ786" s="257">
        <f>Y786+BY786</f>
        <v>0</v>
      </c>
      <c r="CA786" s="257">
        <f>Z786+BZ786</f>
        <v>0</v>
      </c>
      <c r="CB786" s="257">
        <f>AA786+CA786</f>
        <v>0</v>
      </c>
      <c r="CC786" s="257">
        <f>AB786+CB786</f>
        <v>0</v>
      </c>
      <c r="CD786" s="257">
        <f>AC786+CC786</f>
        <v>0</v>
      </c>
      <c r="CE786" s="257">
        <f>AD786+CD786</f>
        <v>0</v>
      </c>
      <c r="CF786" s="258">
        <f>AE786+CE786</f>
        <v>0</v>
      </c>
      <c r="CG786" s="258">
        <f>AF786+CF786</f>
        <v>0</v>
      </c>
      <c r="CH786" s="258">
        <f>AG786+CG786</f>
        <v>0</v>
      </c>
      <c r="CI786" s="258">
        <f>AH786+CH786</f>
        <v>0</v>
      </c>
      <c r="CJ786" s="50"/>
      <c r="CK786" s="94"/>
      <c r="CL786" s="95"/>
      <c r="CM786" s="96" t="s">
        <v>251</v>
      </c>
      <c r="CN786" s="316" t="s">
        <v>26</v>
      </c>
      <c r="CO786" s="257">
        <f t="shared" ref="CO786:CO787" si="2689">AN786</f>
        <v>0</v>
      </c>
      <c r="CP786" s="257">
        <f>AO786+CO786</f>
        <v>0</v>
      </c>
      <c r="CQ786" s="257">
        <f>AP786+CP786</f>
        <v>0</v>
      </c>
      <c r="CR786" s="257">
        <f>AQ786+CQ786</f>
        <v>0</v>
      </c>
      <c r="CS786" s="257">
        <f>AR786+CR786</f>
        <v>0</v>
      </c>
      <c r="CT786" s="257">
        <f>AS786+CS786</f>
        <v>0</v>
      </c>
      <c r="CU786" s="257">
        <f>AT786+CT786</f>
        <v>0</v>
      </c>
      <c r="CV786" s="257">
        <f>AU786+CU786</f>
        <v>0</v>
      </c>
      <c r="CW786" s="258">
        <f>AV786+CV786</f>
        <v>0</v>
      </c>
      <c r="CX786" s="258">
        <f>AW786+CW786</f>
        <v>0</v>
      </c>
      <c r="CY786" s="258">
        <f>AX786+CX786</f>
        <v>0</v>
      </c>
      <c r="CZ786" s="258">
        <f>AY786+CY786</f>
        <v>0</v>
      </c>
      <c r="DA786" s="50"/>
      <c r="DB786" s="94"/>
      <c r="DC786" s="95"/>
      <c r="DD786" s="96" t="s">
        <v>251</v>
      </c>
      <c r="DE786" s="316" t="s">
        <v>26</v>
      </c>
      <c r="DF786" s="257"/>
      <c r="DG786" s="50"/>
    </row>
    <row r="787" spans="1:111" s="14" customFormat="1" ht="15" customHeight="1">
      <c r="A787" s="50"/>
      <c r="B787" s="94"/>
      <c r="C787" s="95"/>
      <c r="D787" s="96"/>
      <c r="E787" s="316" t="s">
        <v>140</v>
      </c>
      <c r="F787" s="69"/>
      <c r="G787" s="77"/>
      <c r="H787" s="69"/>
      <c r="I787" s="77"/>
      <c r="J787" s="69"/>
      <c r="K787" s="77"/>
      <c r="L787" s="69"/>
      <c r="M787" s="77"/>
      <c r="N787" s="67"/>
      <c r="O787" s="75"/>
      <c r="P787" s="67"/>
      <c r="Q787" s="75"/>
      <c r="R787" s="50"/>
      <c r="S787" s="94"/>
      <c r="T787" s="95"/>
      <c r="U787" s="96"/>
      <c r="V787" s="316" t="s">
        <v>140</v>
      </c>
      <c r="W787" s="69"/>
      <c r="X787" s="77"/>
      <c r="Y787" s="69"/>
      <c r="Z787" s="77"/>
      <c r="AA787" s="69"/>
      <c r="AB787" s="77"/>
      <c r="AC787" s="69"/>
      <c r="AD787" s="77"/>
      <c r="AE787" s="67"/>
      <c r="AF787" s="75"/>
      <c r="AG787" s="67"/>
      <c r="AH787" s="75"/>
      <c r="AI787" s="50"/>
      <c r="AJ787" s="94"/>
      <c r="AK787" s="95"/>
      <c r="AL787" s="96"/>
      <c r="AM787" s="316" t="s">
        <v>140</v>
      </c>
      <c r="AN787" s="257"/>
      <c r="AO787" s="257"/>
      <c r="AP787" s="257"/>
      <c r="AQ787" s="257"/>
      <c r="AR787" s="257"/>
      <c r="AS787" s="257"/>
      <c r="AT787" s="257"/>
      <c r="AU787" s="257"/>
      <c r="AV787" s="258"/>
      <c r="AW787" s="258"/>
      <c r="AX787" s="258"/>
      <c r="AY787" s="258"/>
      <c r="AZ787" s="50"/>
      <c r="BA787" s="268"/>
      <c r="BB787" s="48"/>
      <c r="BC787" s="94"/>
      <c r="BD787" s="95"/>
      <c r="BE787" s="96"/>
      <c r="BF787" s="316" t="s">
        <v>140</v>
      </c>
      <c r="BG787" s="257">
        <f t="shared" si="2687"/>
        <v>0</v>
      </c>
      <c r="BH787" s="257">
        <f>G787+BG787</f>
        <v>0</v>
      </c>
      <c r="BI787" s="257">
        <f>H787+BH787</f>
        <v>0</v>
      </c>
      <c r="BJ787" s="257">
        <f>I787+BI787</f>
        <v>0</v>
      </c>
      <c r="BK787" s="257">
        <f>J787+BJ787</f>
        <v>0</v>
      </c>
      <c r="BL787" s="257">
        <f>K787+BK787</f>
        <v>0</v>
      </c>
      <c r="BM787" s="257">
        <f>L787+BL787</f>
        <v>0</v>
      </c>
      <c r="BN787" s="257">
        <f>M787+BM787</f>
        <v>0</v>
      </c>
      <c r="BO787" s="258">
        <f>N787+BN787</f>
        <v>0</v>
      </c>
      <c r="BP787" s="258">
        <f>O787+BO787</f>
        <v>0</v>
      </c>
      <c r="BQ787" s="258">
        <f>P787+BP787</f>
        <v>0</v>
      </c>
      <c r="BR787" s="258">
        <f>Q787+BQ787</f>
        <v>0</v>
      </c>
      <c r="BS787" s="50"/>
      <c r="BT787" s="94"/>
      <c r="BU787" s="95"/>
      <c r="BV787" s="96"/>
      <c r="BW787" s="316" t="s">
        <v>140</v>
      </c>
      <c r="BX787" s="257">
        <f t="shared" si="2688"/>
        <v>0</v>
      </c>
      <c r="BY787" s="257">
        <f>X787+BX787</f>
        <v>0</v>
      </c>
      <c r="BZ787" s="257">
        <f>Y787+BY787</f>
        <v>0</v>
      </c>
      <c r="CA787" s="257">
        <f>Z787+BZ787</f>
        <v>0</v>
      </c>
      <c r="CB787" s="257">
        <f>AA787+CA787</f>
        <v>0</v>
      </c>
      <c r="CC787" s="257">
        <f>AB787+CB787</f>
        <v>0</v>
      </c>
      <c r="CD787" s="257">
        <f>AC787+CC787</f>
        <v>0</v>
      </c>
      <c r="CE787" s="257">
        <f>AD787+CD787</f>
        <v>0</v>
      </c>
      <c r="CF787" s="258">
        <f>AE787+CE787</f>
        <v>0</v>
      </c>
      <c r="CG787" s="258">
        <f>AF787+CF787</f>
        <v>0</v>
      </c>
      <c r="CH787" s="258">
        <f>AG787+CG787</f>
        <v>0</v>
      </c>
      <c r="CI787" s="258">
        <f>AH787+CH787</f>
        <v>0</v>
      </c>
      <c r="CJ787" s="50"/>
      <c r="CK787" s="94"/>
      <c r="CL787" s="95"/>
      <c r="CM787" s="96"/>
      <c r="CN787" s="316" t="s">
        <v>140</v>
      </c>
      <c r="CO787" s="257">
        <f t="shared" si="2689"/>
        <v>0</v>
      </c>
      <c r="CP787" s="257">
        <f>AO787+CO787</f>
        <v>0</v>
      </c>
      <c r="CQ787" s="257">
        <f>AP787+CP787</f>
        <v>0</v>
      </c>
      <c r="CR787" s="257">
        <f>AQ787+CQ787</f>
        <v>0</v>
      </c>
      <c r="CS787" s="257">
        <f>AR787+CR787</f>
        <v>0</v>
      </c>
      <c r="CT787" s="257">
        <f>AS787+CS787</f>
        <v>0</v>
      </c>
      <c r="CU787" s="257">
        <f>AT787+CT787</f>
        <v>0</v>
      </c>
      <c r="CV787" s="257">
        <f>AU787+CU787</f>
        <v>0</v>
      </c>
      <c r="CW787" s="258">
        <f>AV787+CV787</f>
        <v>0</v>
      </c>
      <c r="CX787" s="258">
        <f>AW787+CW787</f>
        <v>0</v>
      </c>
      <c r="CY787" s="258">
        <f>AX787+CX787</f>
        <v>0</v>
      </c>
      <c r="CZ787" s="258">
        <f>AY787+CY787</f>
        <v>0</v>
      </c>
      <c r="DA787" s="50"/>
      <c r="DB787" s="94"/>
      <c r="DC787" s="95"/>
      <c r="DD787" s="96"/>
      <c r="DE787" s="316" t="s">
        <v>140</v>
      </c>
      <c r="DF787" s="257"/>
      <c r="DG787" s="50"/>
    </row>
    <row r="788" spans="1:111" s="14" customFormat="1" ht="15" customHeight="1">
      <c r="A788" s="50"/>
      <c r="B788" s="94"/>
      <c r="C788" s="95"/>
      <c r="D788" s="96"/>
      <c r="E788" s="316" t="s">
        <v>248</v>
      </c>
      <c r="F788" s="69">
        <f t="shared" si="2680"/>
        <v>0</v>
      </c>
      <c r="G788" s="77">
        <f t="shared" si="2680"/>
        <v>0</v>
      </c>
      <c r="H788" s="69">
        <f t="shared" si="2680"/>
        <v>0</v>
      </c>
      <c r="I788" s="77">
        <f t="shared" si="2680"/>
        <v>0</v>
      </c>
      <c r="J788" s="69">
        <f t="shared" si="2680"/>
        <v>0</v>
      </c>
      <c r="K788" s="77">
        <f t="shared" si="2680"/>
        <v>0</v>
      </c>
      <c r="L788" s="69">
        <f t="shared" si="2680"/>
        <v>0</v>
      </c>
      <c r="M788" s="77">
        <f t="shared" si="2680"/>
        <v>0</v>
      </c>
      <c r="N788" s="67">
        <f t="shared" si="2680"/>
        <v>0</v>
      </c>
      <c r="O788" s="75">
        <f t="shared" si="2680"/>
        <v>0</v>
      </c>
      <c r="P788" s="67">
        <f t="shared" si="2680"/>
        <v>0</v>
      </c>
      <c r="Q788" s="75">
        <f t="shared" si="2680"/>
        <v>0</v>
      </c>
      <c r="R788" s="50"/>
      <c r="S788" s="94"/>
      <c r="T788" s="95"/>
      <c r="U788" s="96"/>
      <c r="V788" s="316" t="s">
        <v>248</v>
      </c>
      <c r="W788" s="69">
        <f t="shared" ref="W788:AH788" si="2690">IF(W786=0,0,W787/W786)</f>
        <v>0</v>
      </c>
      <c r="X788" s="77">
        <f t="shared" si="2690"/>
        <v>0</v>
      </c>
      <c r="Y788" s="69">
        <f t="shared" si="2690"/>
        <v>0</v>
      </c>
      <c r="Z788" s="77">
        <f t="shared" si="2690"/>
        <v>0</v>
      </c>
      <c r="AA788" s="69">
        <f t="shared" si="2690"/>
        <v>0</v>
      </c>
      <c r="AB788" s="77">
        <f t="shared" si="2690"/>
        <v>0</v>
      </c>
      <c r="AC788" s="69">
        <f t="shared" si="2690"/>
        <v>0</v>
      </c>
      <c r="AD788" s="77">
        <f t="shared" si="2690"/>
        <v>0</v>
      </c>
      <c r="AE788" s="67">
        <f t="shared" si="2690"/>
        <v>0</v>
      </c>
      <c r="AF788" s="75">
        <f t="shared" si="2690"/>
        <v>0</v>
      </c>
      <c r="AG788" s="67">
        <f t="shared" si="2690"/>
        <v>0</v>
      </c>
      <c r="AH788" s="75">
        <f t="shared" si="2690"/>
        <v>0</v>
      </c>
      <c r="AI788" s="50"/>
      <c r="AJ788" s="94"/>
      <c r="AK788" s="95"/>
      <c r="AL788" s="96"/>
      <c r="AM788" s="316" t="s">
        <v>248</v>
      </c>
      <c r="AN788" s="257">
        <f t="shared" ref="AN788:AY788" si="2691">IF(AN786=0,0,AN787/AN786)</f>
        <v>0</v>
      </c>
      <c r="AO788" s="257">
        <f t="shared" si="2691"/>
        <v>0</v>
      </c>
      <c r="AP788" s="257">
        <f t="shared" si="2691"/>
        <v>0</v>
      </c>
      <c r="AQ788" s="257">
        <f t="shared" si="2691"/>
        <v>0</v>
      </c>
      <c r="AR788" s="257">
        <f t="shared" si="2691"/>
        <v>0</v>
      </c>
      <c r="AS788" s="257">
        <f t="shared" si="2691"/>
        <v>0</v>
      </c>
      <c r="AT788" s="257">
        <f t="shared" si="2691"/>
        <v>0</v>
      </c>
      <c r="AU788" s="257">
        <f t="shared" si="2691"/>
        <v>0</v>
      </c>
      <c r="AV788" s="258">
        <f t="shared" si="2691"/>
        <v>0</v>
      </c>
      <c r="AW788" s="258">
        <f t="shared" si="2691"/>
        <v>0</v>
      </c>
      <c r="AX788" s="258">
        <f t="shared" si="2691"/>
        <v>0</v>
      </c>
      <c r="AY788" s="258">
        <f t="shared" si="2691"/>
        <v>0</v>
      </c>
      <c r="AZ788" s="50"/>
      <c r="BA788" s="268"/>
      <c r="BB788" s="48"/>
      <c r="BC788" s="94"/>
      <c r="BD788" s="95"/>
      <c r="BE788" s="96"/>
      <c r="BF788" s="316" t="s">
        <v>248</v>
      </c>
      <c r="BG788" s="257">
        <f t="shared" ref="BG788:BR788" si="2692">IF(BG786=0,0,BG787/BG786)</f>
        <v>0</v>
      </c>
      <c r="BH788" s="257">
        <f t="shared" si="2692"/>
        <v>0</v>
      </c>
      <c r="BI788" s="257">
        <f t="shared" si="2692"/>
        <v>0</v>
      </c>
      <c r="BJ788" s="257">
        <f t="shared" si="2692"/>
        <v>0</v>
      </c>
      <c r="BK788" s="257">
        <f t="shared" si="2692"/>
        <v>0</v>
      </c>
      <c r="BL788" s="257">
        <f t="shared" si="2692"/>
        <v>0</v>
      </c>
      <c r="BM788" s="257">
        <f t="shared" si="2692"/>
        <v>0</v>
      </c>
      <c r="BN788" s="257">
        <f t="shared" si="2692"/>
        <v>0</v>
      </c>
      <c r="BO788" s="258">
        <f t="shared" si="2692"/>
        <v>0</v>
      </c>
      <c r="BP788" s="258">
        <f t="shared" si="2692"/>
        <v>0</v>
      </c>
      <c r="BQ788" s="258">
        <f t="shared" si="2692"/>
        <v>0</v>
      </c>
      <c r="BR788" s="258">
        <f t="shared" si="2692"/>
        <v>0</v>
      </c>
      <c r="BS788" s="50"/>
      <c r="BT788" s="94"/>
      <c r="BU788" s="95"/>
      <c r="BV788" s="96"/>
      <c r="BW788" s="316" t="s">
        <v>248</v>
      </c>
      <c r="BX788" s="257">
        <f t="shared" ref="BX788:CI788" si="2693">IF(BX786=0,0,BX787/BX786)</f>
        <v>0</v>
      </c>
      <c r="BY788" s="257">
        <f t="shared" si="2693"/>
        <v>0</v>
      </c>
      <c r="BZ788" s="257">
        <f t="shared" si="2693"/>
        <v>0</v>
      </c>
      <c r="CA788" s="257">
        <f t="shared" si="2693"/>
        <v>0</v>
      </c>
      <c r="CB788" s="257">
        <f t="shared" si="2693"/>
        <v>0</v>
      </c>
      <c r="CC788" s="257">
        <f t="shared" si="2693"/>
        <v>0</v>
      </c>
      <c r="CD788" s="257">
        <f t="shared" si="2693"/>
        <v>0</v>
      </c>
      <c r="CE788" s="257">
        <f t="shared" si="2693"/>
        <v>0</v>
      </c>
      <c r="CF788" s="258">
        <f t="shared" si="2693"/>
        <v>0</v>
      </c>
      <c r="CG788" s="258">
        <f t="shared" si="2693"/>
        <v>0</v>
      </c>
      <c r="CH788" s="258">
        <f t="shared" si="2693"/>
        <v>0</v>
      </c>
      <c r="CI788" s="258">
        <f t="shared" si="2693"/>
        <v>0</v>
      </c>
      <c r="CJ788" s="50"/>
      <c r="CK788" s="94"/>
      <c r="CL788" s="95"/>
      <c r="CM788" s="96"/>
      <c r="CN788" s="316" t="s">
        <v>248</v>
      </c>
      <c r="CO788" s="257">
        <f t="shared" ref="CO788:CZ788" si="2694">IF(CO786=0,0,CO787/CO786)</f>
        <v>0</v>
      </c>
      <c r="CP788" s="257">
        <f t="shared" si="2694"/>
        <v>0</v>
      </c>
      <c r="CQ788" s="257">
        <f t="shared" si="2694"/>
        <v>0</v>
      </c>
      <c r="CR788" s="257">
        <f t="shared" si="2694"/>
        <v>0</v>
      </c>
      <c r="CS788" s="257">
        <f t="shared" si="2694"/>
        <v>0</v>
      </c>
      <c r="CT788" s="257">
        <f t="shared" si="2694"/>
        <v>0</v>
      </c>
      <c r="CU788" s="257">
        <f t="shared" si="2694"/>
        <v>0</v>
      </c>
      <c r="CV788" s="257">
        <f t="shared" si="2694"/>
        <v>0</v>
      </c>
      <c r="CW788" s="258">
        <f t="shared" si="2694"/>
        <v>0</v>
      </c>
      <c r="CX788" s="258">
        <f t="shared" si="2694"/>
        <v>0</v>
      </c>
      <c r="CY788" s="258">
        <f t="shared" si="2694"/>
        <v>0</v>
      </c>
      <c r="CZ788" s="258">
        <f t="shared" si="2694"/>
        <v>0</v>
      </c>
      <c r="DA788" s="50"/>
      <c r="DB788" s="94"/>
      <c r="DC788" s="95"/>
      <c r="DD788" s="96"/>
      <c r="DE788" s="316" t="s">
        <v>248</v>
      </c>
      <c r="DF788" s="257">
        <f t="shared" ref="DF788" si="2695">IF(DF786=0,0,DF787/DF786)</f>
        <v>0</v>
      </c>
      <c r="DG788" s="50"/>
    </row>
    <row r="789" spans="1:111" s="14" customFormat="1" ht="15" customHeight="1">
      <c r="A789" s="50"/>
      <c r="B789" s="94"/>
      <c r="C789" s="95"/>
      <c r="D789" s="96" t="s">
        <v>252</v>
      </c>
      <c r="E789" s="316" t="s">
        <v>26</v>
      </c>
      <c r="F789" s="69"/>
      <c r="G789" s="77"/>
      <c r="H789" s="69"/>
      <c r="I789" s="77"/>
      <c r="J789" s="69"/>
      <c r="K789" s="77"/>
      <c r="L789" s="69"/>
      <c r="M789" s="77"/>
      <c r="N789" s="67"/>
      <c r="O789" s="75"/>
      <c r="P789" s="67"/>
      <c r="Q789" s="75"/>
      <c r="R789" s="50"/>
      <c r="S789" s="94"/>
      <c r="T789" s="95"/>
      <c r="U789" s="96" t="s">
        <v>252</v>
      </c>
      <c r="V789" s="316" t="s">
        <v>26</v>
      </c>
      <c r="W789" s="69"/>
      <c r="X789" s="77"/>
      <c r="Y789" s="69"/>
      <c r="Z789" s="77"/>
      <c r="AA789" s="69"/>
      <c r="AB789" s="77"/>
      <c r="AC789" s="69"/>
      <c r="AD789" s="77"/>
      <c r="AE789" s="67"/>
      <c r="AF789" s="75"/>
      <c r="AG789" s="67"/>
      <c r="AH789" s="75"/>
      <c r="AI789" s="50"/>
      <c r="AJ789" s="94"/>
      <c r="AK789" s="95"/>
      <c r="AL789" s="96" t="s">
        <v>252</v>
      </c>
      <c r="AM789" s="316" t="s">
        <v>26</v>
      </c>
      <c r="AN789" s="257"/>
      <c r="AO789" s="257"/>
      <c r="AP789" s="257"/>
      <c r="AQ789" s="257"/>
      <c r="AR789" s="257"/>
      <c r="AS789" s="257"/>
      <c r="AT789" s="257"/>
      <c r="AU789" s="257"/>
      <c r="AV789" s="258"/>
      <c r="AW789" s="258"/>
      <c r="AX789" s="258"/>
      <c r="AY789" s="258"/>
      <c r="AZ789" s="50"/>
      <c r="BA789" s="268"/>
      <c r="BB789" s="48"/>
      <c r="BC789" s="94"/>
      <c r="BD789" s="95"/>
      <c r="BE789" s="96" t="s">
        <v>252</v>
      </c>
      <c r="BF789" s="316" t="s">
        <v>26</v>
      </c>
      <c r="BG789" s="257">
        <f t="shared" ref="BG789:BG790" si="2696">F789</f>
        <v>0</v>
      </c>
      <c r="BH789" s="257">
        <f>G789+BG789</f>
        <v>0</v>
      </c>
      <c r="BI789" s="257">
        <f>H789+BH789</f>
        <v>0</v>
      </c>
      <c r="BJ789" s="257">
        <f>I789+BI789</f>
        <v>0</v>
      </c>
      <c r="BK789" s="257">
        <f>J789+BJ789</f>
        <v>0</v>
      </c>
      <c r="BL789" s="257">
        <f>K789+BK789</f>
        <v>0</v>
      </c>
      <c r="BM789" s="257">
        <f>L789+BL789</f>
        <v>0</v>
      </c>
      <c r="BN789" s="257">
        <f>M789+BM789</f>
        <v>0</v>
      </c>
      <c r="BO789" s="258">
        <f>N789+BN789</f>
        <v>0</v>
      </c>
      <c r="BP789" s="258">
        <f>O789+BO789</f>
        <v>0</v>
      </c>
      <c r="BQ789" s="258">
        <f>P789+BP789</f>
        <v>0</v>
      </c>
      <c r="BR789" s="258">
        <f>Q789+BQ789</f>
        <v>0</v>
      </c>
      <c r="BS789" s="50"/>
      <c r="BT789" s="94"/>
      <c r="BU789" s="95"/>
      <c r="BV789" s="96" t="s">
        <v>252</v>
      </c>
      <c r="BW789" s="316" t="s">
        <v>26</v>
      </c>
      <c r="BX789" s="257">
        <f t="shared" ref="BX789:BX790" si="2697">W789</f>
        <v>0</v>
      </c>
      <c r="BY789" s="257">
        <f>X789+BX789</f>
        <v>0</v>
      </c>
      <c r="BZ789" s="257">
        <f>Y789+BY789</f>
        <v>0</v>
      </c>
      <c r="CA789" s="257">
        <f>Z789+BZ789</f>
        <v>0</v>
      </c>
      <c r="CB789" s="257">
        <f>AA789+CA789</f>
        <v>0</v>
      </c>
      <c r="CC789" s="257">
        <f>AB789+CB789</f>
        <v>0</v>
      </c>
      <c r="CD789" s="257">
        <f>AC789+CC789</f>
        <v>0</v>
      </c>
      <c r="CE789" s="257">
        <f>AD789+CD789</f>
        <v>0</v>
      </c>
      <c r="CF789" s="258">
        <f>AE789+CE789</f>
        <v>0</v>
      </c>
      <c r="CG789" s="258">
        <f>AF789+CF789</f>
        <v>0</v>
      </c>
      <c r="CH789" s="258">
        <f>AG789+CG789</f>
        <v>0</v>
      </c>
      <c r="CI789" s="258">
        <f>AH789+CH789</f>
        <v>0</v>
      </c>
      <c r="CJ789" s="50"/>
      <c r="CK789" s="94"/>
      <c r="CL789" s="95"/>
      <c r="CM789" s="96" t="s">
        <v>252</v>
      </c>
      <c r="CN789" s="316" t="s">
        <v>26</v>
      </c>
      <c r="CO789" s="257">
        <f t="shared" ref="CO789:CO790" si="2698">AN789</f>
        <v>0</v>
      </c>
      <c r="CP789" s="257">
        <f>AO789+CO789</f>
        <v>0</v>
      </c>
      <c r="CQ789" s="257">
        <f>AP789+CP789</f>
        <v>0</v>
      </c>
      <c r="CR789" s="257">
        <f>AQ789+CQ789</f>
        <v>0</v>
      </c>
      <c r="CS789" s="257">
        <f>AR789+CR789</f>
        <v>0</v>
      </c>
      <c r="CT789" s="257">
        <f>AS789+CS789</f>
        <v>0</v>
      </c>
      <c r="CU789" s="257">
        <f>AT789+CT789</f>
        <v>0</v>
      </c>
      <c r="CV789" s="257">
        <f>AU789+CU789</f>
        <v>0</v>
      </c>
      <c r="CW789" s="258">
        <f>AV789+CV789</f>
        <v>0</v>
      </c>
      <c r="CX789" s="258">
        <f>AW789+CW789</f>
        <v>0</v>
      </c>
      <c r="CY789" s="258">
        <f>AX789+CX789</f>
        <v>0</v>
      </c>
      <c r="CZ789" s="258">
        <f>AY789+CY789</f>
        <v>0</v>
      </c>
      <c r="DA789" s="50"/>
      <c r="DB789" s="94"/>
      <c r="DC789" s="95"/>
      <c r="DD789" s="96" t="s">
        <v>252</v>
      </c>
      <c r="DE789" s="316" t="s">
        <v>26</v>
      </c>
      <c r="DF789" s="257"/>
      <c r="DG789" s="50"/>
    </row>
    <row r="790" spans="1:111" s="14" customFormat="1" ht="15" customHeight="1">
      <c r="A790" s="50"/>
      <c r="B790" s="94"/>
      <c r="C790" s="95"/>
      <c r="D790" s="96"/>
      <c r="E790" s="316" t="s">
        <v>140</v>
      </c>
      <c r="F790" s="69"/>
      <c r="G790" s="77"/>
      <c r="H790" s="69"/>
      <c r="I790" s="77"/>
      <c r="J790" s="69"/>
      <c r="K790" s="77"/>
      <c r="L790" s="69"/>
      <c r="M790" s="77"/>
      <c r="N790" s="67"/>
      <c r="O790" s="75"/>
      <c r="P790" s="67"/>
      <c r="Q790" s="75"/>
      <c r="R790" s="50"/>
      <c r="S790" s="94"/>
      <c r="T790" s="95"/>
      <c r="U790" s="96"/>
      <c r="V790" s="316" t="s">
        <v>140</v>
      </c>
      <c r="W790" s="69"/>
      <c r="X790" s="77"/>
      <c r="Y790" s="69"/>
      <c r="Z790" s="77"/>
      <c r="AA790" s="69"/>
      <c r="AB790" s="77"/>
      <c r="AC790" s="69"/>
      <c r="AD790" s="77"/>
      <c r="AE790" s="67"/>
      <c r="AF790" s="75"/>
      <c r="AG790" s="67"/>
      <c r="AH790" s="75"/>
      <c r="AI790" s="50"/>
      <c r="AJ790" s="94"/>
      <c r="AK790" s="95"/>
      <c r="AL790" s="96"/>
      <c r="AM790" s="316" t="s">
        <v>140</v>
      </c>
      <c r="AN790" s="257"/>
      <c r="AO790" s="257"/>
      <c r="AP790" s="257"/>
      <c r="AQ790" s="257"/>
      <c r="AR790" s="257"/>
      <c r="AS790" s="257"/>
      <c r="AT790" s="257"/>
      <c r="AU790" s="257"/>
      <c r="AV790" s="258"/>
      <c r="AW790" s="258"/>
      <c r="AX790" s="258"/>
      <c r="AY790" s="258"/>
      <c r="AZ790" s="50"/>
      <c r="BA790" s="268"/>
      <c r="BB790" s="48"/>
      <c r="BC790" s="94"/>
      <c r="BD790" s="95"/>
      <c r="BE790" s="96"/>
      <c r="BF790" s="316" t="s">
        <v>140</v>
      </c>
      <c r="BG790" s="257">
        <f t="shared" si="2696"/>
        <v>0</v>
      </c>
      <c r="BH790" s="257">
        <f>G790+BG790</f>
        <v>0</v>
      </c>
      <c r="BI790" s="257">
        <f>H790+BH790</f>
        <v>0</v>
      </c>
      <c r="BJ790" s="257">
        <f>I790+BI790</f>
        <v>0</v>
      </c>
      <c r="BK790" s="257">
        <f>J790+BJ790</f>
        <v>0</v>
      </c>
      <c r="BL790" s="257">
        <f>K790+BK790</f>
        <v>0</v>
      </c>
      <c r="BM790" s="257">
        <f>L790+BL790</f>
        <v>0</v>
      </c>
      <c r="BN790" s="257">
        <f>M790+BM790</f>
        <v>0</v>
      </c>
      <c r="BO790" s="258">
        <f>N790+BN790</f>
        <v>0</v>
      </c>
      <c r="BP790" s="258">
        <f>O790+BO790</f>
        <v>0</v>
      </c>
      <c r="BQ790" s="258">
        <f>P790+BP790</f>
        <v>0</v>
      </c>
      <c r="BR790" s="258">
        <f>Q790+BQ790</f>
        <v>0</v>
      </c>
      <c r="BS790" s="50"/>
      <c r="BT790" s="94"/>
      <c r="BU790" s="95"/>
      <c r="BV790" s="96"/>
      <c r="BW790" s="316" t="s">
        <v>140</v>
      </c>
      <c r="BX790" s="257">
        <f t="shared" si="2697"/>
        <v>0</v>
      </c>
      <c r="BY790" s="257">
        <f>X790+BX790</f>
        <v>0</v>
      </c>
      <c r="BZ790" s="257">
        <f>Y790+BY790</f>
        <v>0</v>
      </c>
      <c r="CA790" s="257">
        <f>Z790+BZ790</f>
        <v>0</v>
      </c>
      <c r="CB790" s="257">
        <f>AA790+CA790</f>
        <v>0</v>
      </c>
      <c r="CC790" s="257">
        <f>AB790+CB790</f>
        <v>0</v>
      </c>
      <c r="CD790" s="257">
        <f>AC790+CC790</f>
        <v>0</v>
      </c>
      <c r="CE790" s="257">
        <f>AD790+CD790</f>
        <v>0</v>
      </c>
      <c r="CF790" s="258">
        <f>AE790+CE790</f>
        <v>0</v>
      </c>
      <c r="CG790" s="258">
        <f>AF790+CF790</f>
        <v>0</v>
      </c>
      <c r="CH790" s="258">
        <f>AG790+CG790</f>
        <v>0</v>
      </c>
      <c r="CI790" s="258">
        <f>AH790+CH790</f>
        <v>0</v>
      </c>
      <c r="CJ790" s="50"/>
      <c r="CK790" s="94"/>
      <c r="CL790" s="95"/>
      <c r="CM790" s="96"/>
      <c r="CN790" s="316" t="s">
        <v>140</v>
      </c>
      <c r="CO790" s="257">
        <f t="shared" si="2698"/>
        <v>0</v>
      </c>
      <c r="CP790" s="257">
        <f>AO790+CO790</f>
        <v>0</v>
      </c>
      <c r="CQ790" s="257">
        <f>AP790+CP790</f>
        <v>0</v>
      </c>
      <c r="CR790" s="257">
        <f>AQ790+CQ790</f>
        <v>0</v>
      </c>
      <c r="CS790" s="257">
        <f>AR790+CR790</f>
        <v>0</v>
      </c>
      <c r="CT790" s="257">
        <f>AS790+CS790</f>
        <v>0</v>
      </c>
      <c r="CU790" s="257">
        <f>AT790+CT790</f>
        <v>0</v>
      </c>
      <c r="CV790" s="257">
        <f>AU790+CU790</f>
        <v>0</v>
      </c>
      <c r="CW790" s="258">
        <f>AV790+CV790</f>
        <v>0</v>
      </c>
      <c r="CX790" s="258">
        <f>AW790+CW790</f>
        <v>0</v>
      </c>
      <c r="CY790" s="258">
        <f>AX790+CX790</f>
        <v>0</v>
      </c>
      <c r="CZ790" s="258">
        <f>AY790+CY790</f>
        <v>0</v>
      </c>
      <c r="DA790" s="50"/>
      <c r="DB790" s="94"/>
      <c r="DC790" s="95"/>
      <c r="DD790" s="96"/>
      <c r="DE790" s="316" t="s">
        <v>140</v>
      </c>
      <c r="DF790" s="257"/>
      <c r="DG790" s="50"/>
    </row>
    <row r="791" spans="1:111" s="14" customFormat="1" ht="15" customHeight="1">
      <c r="A791" s="50"/>
      <c r="B791" s="94"/>
      <c r="C791" s="95"/>
      <c r="D791" s="96"/>
      <c r="E791" s="316" t="s">
        <v>248</v>
      </c>
      <c r="F791" s="69">
        <f t="shared" si="2680"/>
        <v>0</v>
      </c>
      <c r="G791" s="77">
        <f t="shared" si="2680"/>
        <v>0</v>
      </c>
      <c r="H791" s="69">
        <f t="shared" si="2680"/>
        <v>0</v>
      </c>
      <c r="I791" s="77">
        <f t="shared" si="2680"/>
        <v>0</v>
      </c>
      <c r="J791" s="69">
        <f t="shared" si="2680"/>
        <v>0</v>
      </c>
      <c r="K791" s="77">
        <f t="shared" si="2680"/>
        <v>0</v>
      </c>
      <c r="L791" s="69">
        <f t="shared" si="2680"/>
        <v>0</v>
      </c>
      <c r="M791" s="77">
        <f t="shared" si="2680"/>
        <v>0</v>
      </c>
      <c r="N791" s="67">
        <f t="shared" si="2680"/>
        <v>0</v>
      </c>
      <c r="O791" s="75">
        <f t="shared" si="2680"/>
        <v>0</v>
      </c>
      <c r="P791" s="67">
        <f t="shared" si="2680"/>
        <v>0</v>
      </c>
      <c r="Q791" s="75">
        <f t="shared" si="2680"/>
        <v>0</v>
      </c>
      <c r="R791" s="50"/>
      <c r="S791" s="94"/>
      <c r="T791" s="95"/>
      <c r="U791" s="96"/>
      <c r="V791" s="316" t="s">
        <v>248</v>
      </c>
      <c r="W791" s="69">
        <f t="shared" ref="W791:AH791" si="2699">IF(W789=0,0,W790/W789)</f>
        <v>0</v>
      </c>
      <c r="X791" s="77">
        <f t="shared" si="2699"/>
        <v>0</v>
      </c>
      <c r="Y791" s="69">
        <f t="shared" si="2699"/>
        <v>0</v>
      </c>
      <c r="Z791" s="77">
        <f t="shared" si="2699"/>
        <v>0</v>
      </c>
      <c r="AA791" s="69">
        <f t="shared" si="2699"/>
        <v>0</v>
      </c>
      <c r="AB791" s="77">
        <f t="shared" si="2699"/>
        <v>0</v>
      </c>
      <c r="AC791" s="69">
        <f t="shared" si="2699"/>
        <v>0</v>
      </c>
      <c r="AD791" s="77">
        <f t="shared" si="2699"/>
        <v>0</v>
      </c>
      <c r="AE791" s="67">
        <f t="shared" si="2699"/>
        <v>0</v>
      </c>
      <c r="AF791" s="75">
        <f t="shared" si="2699"/>
        <v>0</v>
      </c>
      <c r="AG791" s="67">
        <f t="shared" si="2699"/>
        <v>0</v>
      </c>
      <c r="AH791" s="75">
        <f t="shared" si="2699"/>
        <v>0</v>
      </c>
      <c r="AI791" s="50"/>
      <c r="AJ791" s="94"/>
      <c r="AK791" s="95"/>
      <c r="AL791" s="96"/>
      <c r="AM791" s="316" t="s">
        <v>248</v>
      </c>
      <c r="AN791" s="257">
        <f t="shared" ref="AN791:AY791" si="2700">IF(AN789=0,0,AN790/AN789)</f>
        <v>0</v>
      </c>
      <c r="AO791" s="257">
        <f t="shared" si="2700"/>
        <v>0</v>
      </c>
      <c r="AP791" s="257">
        <f t="shared" si="2700"/>
        <v>0</v>
      </c>
      <c r="AQ791" s="257">
        <f t="shared" si="2700"/>
        <v>0</v>
      </c>
      <c r="AR791" s="257">
        <f t="shared" si="2700"/>
        <v>0</v>
      </c>
      <c r="AS791" s="257">
        <f t="shared" si="2700"/>
        <v>0</v>
      </c>
      <c r="AT791" s="257">
        <f t="shared" si="2700"/>
        <v>0</v>
      </c>
      <c r="AU791" s="257">
        <f t="shared" si="2700"/>
        <v>0</v>
      </c>
      <c r="AV791" s="258">
        <f t="shared" si="2700"/>
        <v>0</v>
      </c>
      <c r="AW791" s="258">
        <f t="shared" si="2700"/>
        <v>0</v>
      </c>
      <c r="AX791" s="258">
        <f t="shared" si="2700"/>
        <v>0</v>
      </c>
      <c r="AY791" s="258">
        <f t="shared" si="2700"/>
        <v>0</v>
      </c>
      <c r="AZ791" s="50"/>
      <c r="BA791" s="268"/>
      <c r="BB791" s="48"/>
      <c r="BC791" s="94"/>
      <c r="BD791" s="95"/>
      <c r="BE791" s="96"/>
      <c r="BF791" s="316" t="s">
        <v>248</v>
      </c>
      <c r="BG791" s="257">
        <f t="shared" ref="BG791:BR791" si="2701">IF(BG789=0,0,BG790/BG789)</f>
        <v>0</v>
      </c>
      <c r="BH791" s="257">
        <f t="shared" si="2701"/>
        <v>0</v>
      </c>
      <c r="BI791" s="257">
        <f t="shared" si="2701"/>
        <v>0</v>
      </c>
      <c r="BJ791" s="257">
        <f t="shared" si="2701"/>
        <v>0</v>
      </c>
      <c r="BK791" s="257">
        <f t="shared" si="2701"/>
        <v>0</v>
      </c>
      <c r="BL791" s="257">
        <f t="shared" si="2701"/>
        <v>0</v>
      </c>
      <c r="BM791" s="257">
        <f t="shared" si="2701"/>
        <v>0</v>
      </c>
      <c r="BN791" s="257">
        <f t="shared" si="2701"/>
        <v>0</v>
      </c>
      <c r="BO791" s="258">
        <f t="shared" si="2701"/>
        <v>0</v>
      </c>
      <c r="BP791" s="258">
        <f t="shared" si="2701"/>
        <v>0</v>
      </c>
      <c r="BQ791" s="258">
        <f t="shared" si="2701"/>
        <v>0</v>
      </c>
      <c r="BR791" s="258">
        <f t="shared" si="2701"/>
        <v>0</v>
      </c>
      <c r="BS791" s="50"/>
      <c r="BT791" s="94"/>
      <c r="BU791" s="95"/>
      <c r="BV791" s="96"/>
      <c r="BW791" s="316" t="s">
        <v>248</v>
      </c>
      <c r="BX791" s="257">
        <f t="shared" ref="BX791:CI791" si="2702">IF(BX789=0,0,BX790/BX789)</f>
        <v>0</v>
      </c>
      <c r="BY791" s="257">
        <f t="shared" si="2702"/>
        <v>0</v>
      </c>
      <c r="BZ791" s="257">
        <f t="shared" si="2702"/>
        <v>0</v>
      </c>
      <c r="CA791" s="257">
        <f t="shared" si="2702"/>
        <v>0</v>
      </c>
      <c r="CB791" s="257">
        <f t="shared" si="2702"/>
        <v>0</v>
      </c>
      <c r="CC791" s="257">
        <f t="shared" si="2702"/>
        <v>0</v>
      </c>
      <c r="CD791" s="257">
        <f t="shared" si="2702"/>
        <v>0</v>
      </c>
      <c r="CE791" s="257">
        <f t="shared" si="2702"/>
        <v>0</v>
      </c>
      <c r="CF791" s="258">
        <f t="shared" si="2702"/>
        <v>0</v>
      </c>
      <c r="CG791" s="258">
        <f t="shared" si="2702"/>
        <v>0</v>
      </c>
      <c r="CH791" s="258">
        <f t="shared" si="2702"/>
        <v>0</v>
      </c>
      <c r="CI791" s="258">
        <f t="shared" si="2702"/>
        <v>0</v>
      </c>
      <c r="CJ791" s="50"/>
      <c r="CK791" s="94"/>
      <c r="CL791" s="95"/>
      <c r="CM791" s="96"/>
      <c r="CN791" s="316" t="s">
        <v>248</v>
      </c>
      <c r="CO791" s="257">
        <f t="shared" ref="CO791:CZ791" si="2703">IF(CO789=0,0,CO790/CO789)</f>
        <v>0</v>
      </c>
      <c r="CP791" s="257">
        <f t="shared" si="2703"/>
        <v>0</v>
      </c>
      <c r="CQ791" s="257">
        <f t="shared" si="2703"/>
        <v>0</v>
      </c>
      <c r="CR791" s="257">
        <f t="shared" si="2703"/>
        <v>0</v>
      </c>
      <c r="CS791" s="257">
        <f t="shared" si="2703"/>
        <v>0</v>
      </c>
      <c r="CT791" s="257">
        <f t="shared" si="2703"/>
        <v>0</v>
      </c>
      <c r="CU791" s="257">
        <f t="shared" si="2703"/>
        <v>0</v>
      </c>
      <c r="CV791" s="257">
        <f t="shared" si="2703"/>
        <v>0</v>
      </c>
      <c r="CW791" s="258">
        <f t="shared" si="2703"/>
        <v>0</v>
      </c>
      <c r="CX791" s="258">
        <f t="shared" si="2703"/>
        <v>0</v>
      </c>
      <c r="CY791" s="258">
        <f t="shared" si="2703"/>
        <v>0</v>
      </c>
      <c r="CZ791" s="258">
        <f t="shared" si="2703"/>
        <v>0</v>
      </c>
      <c r="DA791" s="50"/>
      <c r="DB791" s="94"/>
      <c r="DC791" s="95"/>
      <c r="DD791" s="96"/>
      <c r="DE791" s="316" t="s">
        <v>248</v>
      </c>
      <c r="DF791" s="257">
        <f t="shared" ref="DF791" si="2704">IF(DF789=0,0,DF790/DF789)</f>
        <v>0</v>
      </c>
      <c r="DG791" s="50"/>
    </row>
    <row r="792" spans="1:111" s="14" customFormat="1" ht="15" customHeight="1">
      <c r="A792" s="50"/>
      <c r="B792" s="94"/>
      <c r="C792" s="95"/>
      <c r="D792" s="96" t="s">
        <v>253</v>
      </c>
      <c r="E792" s="316" t="s">
        <v>26</v>
      </c>
      <c r="F792" s="69"/>
      <c r="G792" s="77"/>
      <c r="H792" s="69"/>
      <c r="I792" s="77"/>
      <c r="J792" s="69"/>
      <c r="K792" s="77"/>
      <c r="L792" s="69"/>
      <c r="M792" s="77"/>
      <c r="N792" s="67"/>
      <c r="O792" s="75"/>
      <c r="P792" s="67"/>
      <c r="Q792" s="75"/>
      <c r="R792" s="50"/>
      <c r="S792" s="94"/>
      <c r="T792" s="95"/>
      <c r="U792" s="96" t="s">
        <v>253</v>
      </c>
      <c r="V792" s="316" t="s">
        <v>26</v>
      </c>
      <c r="W792" s="69"/>
      <c r="X792" s="77"/>
      <c r="Y792" s="69"/>
      <c r="Z792" s="77"/>
      <c r="AA792" s="69"/>
      <c r="AB792" s="77"/>
      <c r="AC792" s="69"/>
      <c r="AD792" s="77"/>
      <c r="AE792" s="67"/>
      <c r="AF792" s="75"/>
      <c r="AG792" s="67"/>
      <c r="AH792" s="75"/>
      <c r="AI792" s="50"/>
      <c r="AJ792" s="94"/>
      <c r="AK792" s="95"/>
      <c r="AL792" s="96" t="s">
        <v>253</v>
      </c>
      <c r="AM792" s="316" t="s">
        <v>26</v>
      </c>
      <c r="AN792" s="257"/>
      <c r="AO792" s="257"/>
      <c r="AP792" s="257"/>
      <c r="AQ792" s="257"/>
      <c r="AR792" s="257"/>
      <c r="AS792" s="257"/>
      <c r="AT792" s="257"/>
      <c r="AU792" s="257"/>
      <c r="AV792" s="258"/>
      <c r="AW792" s="258"/>
      <c r="AX792" s="258"/>
      <c r="AY792" s="258"/>
      <c r="AZ792" s="50"/>
      <c r="BA792" s="268"/>
      <c r="BB792" s="48"/>
      <c r="BC792" s="94"/>
      <c r="BD792" s="95"/>
      <c r="BE792" s="96" t="s">
        <v>253</v>
      </c>
      <c r="BF792" s="316" t="s">
        <v>26</v>
      </c>
      <c r="BG792" s="257">
        <f t="shared" ref="BG792:BG793" si="2705">F792</f>
        <v>0</v>
      </c>
      <c r="BH792" s="257">
        <f>G792+BG792</f>
        <v>0</v>
      </c>
      <c r="BI792" s="257">
        <f>H792+BH792</f>
        <v>0</v>
      </c>
      <c r="BJ792" s="257">
        <f>I792+BI792</f>
        <v>0</v>
      </c>
      <c r="BK792" s="257">
        <f>J792+BJ792</f>
        <v>0</v>
      </c>
      <c r="BL792" s="257">
        <f>K792+BK792</f>
        <v>0</v>
      </c>
      <c r="BM792" s="257">
        <f>L792+BL792</f>
        <v>0</v>
      </c>
      <c r="BN792" s="257">
        <f>M792+BM792</f>
        <v>0</v>
      </c>
      <c r="BO792" s="258">
        <f>N792+BN792</f>
        <v>0</v>
      </c>
      <c r="BP792" s="258">
        <f>O792+BO792</f>
        <v>0</v>
      </c>
      <c r="BQ792" s="258">
        <f>P792+BP792</f>
        <v>0</v>
      </c>
      <c r="BR792" s="258">
        <f>Q792+BQ792</f>
        <v>0</v>
      </c>
      <c r="BS792" s="50"/>
      <c r="BT792" s="94"/>
      <c r="BU792" s="95"/>
      <c r="BV792" s="96" t="s">
        <v>253</v>
      </c>
      <c r="BW792" s="316" t="s">
        <v>26</v>
      </c>
      <c r="BX792" s="257">
        <f t="shared" ref="BX792:BX793" si="2706">W792</f>
        <v>0</v>
      </c>
      <c r="BY792" s="257">
        <f>X792+BX792</f>
        <v>0</v>
      </c>
      <c r="BZ792" s="257">
        <f>Y792+BY792</f>
        <v>0</v>
      </c>
      <c r="CA792" s="257">
        <f>Z792+BZ792</f>
        <v>0</v>
      </c>
      <c r="CB792" s="257">
        <f>AA792+CA792</f>
        <v>0</v>
      </c>
      <c r="CC792" s="257">
        <f>AB792+CB792</f>
        <v>0</v>
      </c>
      <c r="CD792" s="257">
        <f>AC792+CC792</f>
        <v>0</v>
      </c>
      <c r="CE792" s="257">
        <f>AD792+CD792</f>
        <v>0</v>
      </c>
      <c r="CF792" s="258">
        <f>AE792+CE792</f>
        <v>0</v>
      </c>
      <c r="CG792" s="258">
        <f>AF792+CF792</f>
        <v>0</v>
      </c>
      <c r="CH792" s="258">
        <f>AG792+CG792</f>
        <v>0</v>
      </c>
      <c r="CI792" s="258">
        <f>AH792+CH792</f>
        <v>0</v>
      </c>
      <c r="CJ792" s="50"/>
      <c r="CK792" s="94"/>
      <c r="CL792" s="95"/>
      <c r="CM792" s="96" t="s">
        <v>253</v>
      </c>
      <c r="CN792" s="316" t="s">
        <v>26</v>
      </c>
      <c r="CO792" s="257">
        <f t="shared" ref="CO792:CO793" si="2707">AN792</f>
        <v>0</v>
      </c>
      <c r="CP792" s="257">
        <f>AO792+CO792</f>
        <v>0</v>
      </c>
      <c r="CQ792" s="257">
        <f>AP792+CP792</f>
        <v>0</v>
      </c>
      <c r="CR792" s="257">
        <f>AQ792+CQ792</f>
        <v>0</v>
      </c>
      <c r="CS792" s="257">
        <f>AR792+CR792</f>
        <v>0</v>
      </c>
      <c r="CT792" s="257">
        <f>AS792+CS792</f>
        <v>0</v>
      </c>
      <c r="CU792" s="257">
        <f>AT792+CT792</f>
        <v>0</v>
      </c>
      <c r="CV792" s="257">
        <f>AU792+CU792</f>
        <v>0</v>
      </c>
      <c r="CW792" s="258">
        <f>AV792+CV792</f>
        <v>0</v>
      </c>
      <c r="CX792" s="258">
        <f>AW792+CW792</f>
        <v>0</v>
      </c>
      <c r="CY792" s="258">
        <f>AX792+CX792</f>
        <v>0</v>
      </c>
      <c r="CZ792" s="258">
        <f>AY792+CY792</f>
        <v>0</v>
      </c>
      <c r="DA792" s="50"/>
      <c r="DB792" s="94"/>
      <c r="DC792" s="95"/>
      <c r="DD792" s="96" t="s">
        <v>253</v>
      </c>
      <c r="DE792" s="316" t="s">
        <v>26</v>
      </c>
      <c r="DF792" s="257"/>
      <c r="DG792" s="50"/>
    </row>
    <row r="793" spans="1:111" s="14" customFormat="1" ht="15" customHeight="1">
      <c r="A793" s="50"/>
      <c r="B793" s="94"/>
      <c r="C793" s="95"/>
      <c r="D793" s="96"/>
      <c r="E793" s="316" t="s">
        <v>140</v>
      </c>
      <c r="F793" s="69"/>
      <c r="G793" s="77"/>
      <c r="H793" s="69"/>
      <c r="I793" s="77"/>
      <c r="J793" s="69"/>
      <c r="K793" s="77"/>
      <c r="L793" s="69"/>
      <c r="M793" s="77"/>
      <c r="N793" s="67"/>
      <c r="O793" s="75"/>
      <c r="P793" s="67"/>
      <c r="Q793" s="75"/>
      <c r="R793" s="50"/>
      <c r="S793" s="94"/>
      <c r="T793" s="95"/>
      <c r="U793" s="96"/>
      <c r="V793" s="316" t="s">
        <v>140</v>
      </c>
      <c r="W793" s="69"/>
      <c r="X793" s="77"/>
      <c r="Y793" s="69"/>
      <c r="Z793" s="77"/>
      <c r="AA793" s="69"/>
      <c r="AB793" s="77"/>
      <c r="AC793" s="69"/>
      <c r="AD793" s="77"/>
      <c r="AE793" s="67"/>
      <c r="AF793" s="75"/>
      <c r="AG793" s="67"/>
      <c r="AH793" s="75"/>
      <c r="AI793" s="50"/>
      <c r="AJ793" s="94"/>
      <c r="AK793" s="95"/>
      <c r="AL793" s="96"/>
      <c r="AM793" s="316" t="s">
        <v>140</v>
      </c>
      <c r="AN793" s="257"/>
      <c r="AO793" s="257"/>
      <c r="AP793" s="257"/>
      <c r="AQ793" s="257"/>
      <c r="AR793" s="257"/>
      <c r="AS793" s="257"/>
      <c r="AT793" s="257"/>
      <c r="AU793" s="257"/>
      <c r="AV793" s="258"/>
      <c r="AW793" s="258"/>
      <c r="AX793" s="258"/>
      <c r="AY793" s="258"/>
      <c r="AZ793" s="50"/>
      <c r="BA793" s="268"/>
      <c r="BB793" s="48"/>
      <c r="BC793" s="94"/>
      <c r="BD793" s="95"/>
      <c r="BE793" s="96"/>
      <c r="BF793" s="316" t="s">
        <v>140</v>
      </c>
      <c r="BG793" s="257">
        <f t="shared" si="2705"/>
        <v>0</v>
      </c>
      <c r="BH793" s="257">
        <f>G793+BG793</f>
        <v>0</v>
      </c>
      <c r="BI793" s="257">
        <f>H793+BH793</f>
        <v>0</v>
      </c>
      <c r="BJ793" s="257">
        <f>I793+BI793</f>
        <v>0</v>
      </c>
      <c r="BK793" s="257">
        <f>J793+BJ793</f>
        <v>0</v>
      </c>
      <c r="BL793" s="257">
        <f>K793+BK793</f>
        <v>0</v>
      </c>
      <c r="BM793" s="257">
        <f>L793+BL793</f>
        <v>0</v>
      </c>
      <c r="BN793" s="257">
        <f>M793+BM793</f>
        <v>0</v>
      </c>
      <c r="BO793" s="258">
        <f>N793+BN793</f>
        <v>0</v>
      </c>
      <c r="BP793" s="258">
        <f>O793+BO793</f>
        <v>0</v>
      </c>
      <c r="BQ793" s="258">
        <f>P793+BP793</f>
        <v>0</v>
      </c>
      <c r="BR793" s="258">
        <f>Q793+BQ793</f>
        <v>0</v>
      </c>
      <c r="BS793" s="50"/>
      <c r="BT793" s="94"/>
      <c r="BU793" s="95"/>
      <c r="BV793" s="96"/>
      <c r="BW793" s="316" t="s">
        <v>140</v>
      </c>
      <c r="BX793" s="257">
        <f t="shared" si="2706"/>
        <v>0</v>
      </c>
      <c r="BY793" s="257">
        <f>X793+BX793</f>
        <v>0</v>
      </c>
      <c r="BZ793" s="257">
        <f>Y793+BY793</f>
        <v>0</v>
      </c>
      <c r="CA793" s="257">
        <f>Z793+BZ793</f>
        <v>0</v>
      </c>
      <c r="CB793" s="257">
        <f>AA793+CA793</f>
        <v>0</v>
      </c>
      <c r="CC793" s="257">
        <f>AB793+CB793</f>
        <v>0</v>
      </c>
      <c r="CD793" s="257">
        <f>AC793+CC793</f>
        <v>0</v>
      </c>
      <c r="CE793" s="257">
        <f>AD793+CD793</f>
        <v>0</v>
      </c>
      <c r="CF793" s="258">
        <f>AE793+CE793</f>
        <v>0</v>
      </c>
      <c r="CG793" s="258">
        <f>AF793+CF793</f>
        <v>0</v>
      </c>
      <c r="CH793" s="258">
        <f>AG793+CG793</f>
        <v>0</v>
      </c>
      <c r="CI793" s="258">
        <f>AH793+CH793</f>
        <v>0</v>
      </c>
      <c r="CJ793" s="50"/>
      <c r="CK793" s="94"/>
      <c r="CL793" s="95"/>
      <c r="CM793" s="96"/>
      <c r="CN793" s="316" t="s">
        <v>140</v>
      </c>
      <c r="CO793" s="257">
        <f t="shared" si="2707"/>
        <v>0</v>
      </c>
      <c r="CP793" s="257">
        <f>AO793+CO793</f>
        <v>0</v>
      </c>
      <c r="CQ793" s="257">
        <f>AP793+CP793</f>
        <v>0</v>
      </c>
      <c r="CR793" s="257">
        <f>AQ793+CQ793</f>
        <v>0</v>
      </c>
      <c r="CS793" s="257">
        <f>AR793+CR793</f>
        <v>0</v>
      </c>
      <c r="CT793" s="257">
        <f>AS793+CS793</f>
        <v>0</v>
      </c>
      <c r="CU793" s="257">
        <f>AT793+CT793</f>
        <v>0</v>
      </c>
      <c r="CV793" s="257">
        <f>AU793+CU793</f>
        <v>0</v>
      </c>
      <c r="CW793" s="258">
        <f>AV793+CV793</f>
        <v>0</v>
      </c>
      <c r="CX793" s="258">
        <f>AW793+CW793</f>
        <v>0</v>
      </c>
      <c r="CY793" s="258">
        <f>AX793+CX793</f>
        <v>0</v>
      </c>
      <c r="CZ793" s="258">
        <f>AY793+CY793</f>
        <v>0</v>
      </c>
      <c r="DA793" s="50"/>
      <c r="DB793" s="94"/>
      <c r="DC793" s="95"/>
      <c r="DD793" s="96"/>
      <c r="DE793" s="316" t="s">
        <v>140</v>
      </c>
      <c r="DF793" s="257"/>
      <c r="DG793" s="50"/>
    </row>
    <row r="794" spans="1:111" s="14" customFormat="1" ht="15" customHeight="1">
      <c r="A794" s="50"/>
      <c r="B794" s="94"/>
      <c r="C794" s="95"/>
      <c r="D794" s="96"/>
      <c r="E794" s="316" t="s">
        <v>248</v>
      </c>
      <c r="F794" s="69">
        <f t="shared" si="2680"/>
        <v>0</v>
      </c>
      <c r="G794" s="77">
        <f t="shared" si="2680"/>
        <v>0</v>
      </c>
      <c r="H794" s="69">
        <f t="shared" si="2680"/>
        <v>0</v>
      </c>
      <c r="I794" s="77">
        <f t="shared" si="2680"/>
        <v>0</v>
      </c>
      <c r="J794" s="69">
        <f t="shared" si="2680"/>
        <v>0</v>
      </c>
      <c r="K794" s="77">
        <f t="shared" si="2680"/>
        <v>0</v>
      </c>
      <c r="L794" s="69">
        <f t="shared" si="2680"/>
        <v>0</v>
      </c>
      <c r="M794" s="77">
        <f t="shared" si="2680"/>
        <v>0</v>
      </c>
      <c r="N794" s="67">
        <f t="shared" si="2680"/>
        <v>0</v>
      </c>
      <c r="O794" s="75">
        <f t="shared" si="2680"/>
        <v>0</v>
      </c>
      <c r="P794" s="67">
        <f t="shared" si="2680"/>
        <v>0</v>
      </c>
      <c r="Q794" s="75">
        <f t="shared" si="2680"/>
        <v>0</v>
      </c>
      <c r="R794" s="50"/>
      <c r="S794" s="94"/>
      <c r="T794" s="95"/>
      <c r="U794" s="96"/>
      <c r="V794" s="316" t="s">
        <v>248</v>
      </c>
      <c r="W794" s="69">
        <f t="shared" ref="W794:AH794" si="2708">IF(W792=0,0,W793/W792)</f>
        <v>0</v>
      </c>
      <c r="X794" s="77">
        <f t="shared" si="2708"/>
        <v>0</v>
      </c>
      <c r="Y794" s="69">
        <f t="shared" si="2708"/>
        <v>0</v>
      </c>
      <c r="Z794" s="77">
        <f t="shared" si="2708"/>
        <v>0</v>
      </c>
      <c r="AA794" s="69">
        <f t="shared" si="2708"/>
        <v>0</v>
      </c>
      <c r="AB794" s="77">
        <f t="shared" si="2708"/>
        <v>0</v>
      </c>
      <c r="AC794" s="69">
        <f t="shared" si="2708"/>
        <v>0</v>
      </c>
      <c r="AD794" s="77">
        <f t="shared" si="2708"/>
        <v>0</v>
      </c>
      <c r="AE794" s="67">
        <f t="shared" si="2708"/>
        <v>0</v>
      </c>
      <c r="AF794" s="75">
        <f t="shared" si="2708"/>
        <v>0</v>
      </c>
      <c r="AG794" s="67">
        <f t="shared" si="2708"/>
        <v>0</v>
      </c>
      <c r="AH794" s="75">
        <f t="shared" si="2708"/>
        <v>0</v>
      </c>
      <c r="AI794" s="50"/>
      <c r="AJ794" s="94"/>
      <c r="AK794" s="95"/>
      <c r="AL794" s="96"/>
      <c r="AM794" s="316" t="s">
        <v>248</v>
      </c>
      <c r="AN794" s="257">
        <f t="shared" ref="AN794:AY794" si="2709">IF(AN792=0,0,AN793/AN792)</f>
        <v>0</v>
      </c>
      <c r="AO794" s="257">
        <f t="shared" si="2709"/>
        <v>0</v>
      </c>
      <c r="AP794" s="257">
        <f t="shared" si="2709"/>
        <v>0</v>
      </c>
      <c r="AQ794" s="257">
        <f t="shared" si="2709"/>
        <v>0</v>
      </c>
      <c r="AR794" s="257">
        <f t="shared" si="2709"/>
        <v>0</v>
      </c>
      <c r="AS794" s="257">
        <f t="shared" si="2709"/>
        <v>0</v>
      </c>
      <c r="AT794" s="257">
        <f t="shared" si="2709"/>
        <v>0</v>
      </c>
      <c r="AU794" s="257">
        <f t="shared" si="2709"/>
        <v>0</v>
      </c>
      <c r="AV794" s="258">
        <f t="shared" si="2709"/>
        <v>0</v>
      </c>
      <c r="AW794" s="258">
        <f t="shared" si="2709"/>
        <v>0</v>
      </c>
      <c r="AX794" s="258">
        <f t="shared" si="2709"/>
        <v>0</v>
      </c>
      <c r="AY794" s="258">
        <f t="shared" si="2709"/>
        <v>0</v>
      </c>
      <c r="AZ794" s="50"/>
      <c r="BA794" s="268"/>
      <c r="BB794" s="48"/>
      <c r="BC794" s="94"/>
      <c r="BD794" s="95"/>
      <c r="BE794" s="96"/>
      <c r="BF794" s="316" t="s">
        <v>248</v>
      </c>
      <c r="BG794" s="257">
        <f t="shared" ref="BG794:BR794" si="2710">IF(BG792=0,0,BG793/BG792)</f>
        <v>0</v>
      </c>
      <c r="BH794" s="257">
        <f t="shared" si="2710"/>
        <v>0</v>
      </c>
      <c r="BI794" s="257">
        <f t="shared" si="2710"/>
        <v>0</v>
      </c>
      <c r="BJ794" s="257">
        <f t="shared" si="2710"/>
        <v>0</v>
      </c>
      <c r="BK794" s="257">
        <f t="shared" si="2710"/>
        <v>0</v>
      </c>
      <c r="BL794" s="257">
        <f t="shared" si="2710"/>
        <v>0</v>
      </c>
      <c r="BM794" s="257">
        <f t="shared" si="2710"/>
        <v>0</v>
      </c>
      <c r="BN794" s="257">
        <f t="shared" si="2710"/>
        <v>0</v>
      </c>
      <c r="BO794" s="258">
        <f t="shared" si="2710"/>
        <v>0</v>
      </c>
      <c r="BP794" s="258">
        <f t="shared" si="2710"/>
        <v>0</v>
      </c>
      <c r="BQ794" s="258">
        <f t="shared" si="2710"/>
        <v>0</v>
      </c>
      <c r="BR794" s="258">
        <f t="shared" si="2710"/>
        <v>0</v>
      </c>
      <c r="BS794" s="50"/>
      <c r="BT794" s="94"/>
      <c r="BU794" s="95"/>
      <c r="BV794" s="96"/>
      <c r="BW794" s="316" t="s">
        <v>248</v>
      </c>
      <c r="BX794" s="257">
        <f t="shared" ref="BX794:CI794" si="2711">IF(BX792=0,0,BX793/BX792)</f>
        <v>0</v>
      </c>
      <c r="BY794" s="257">
        <f t="shared" si="2711"/>
        <v>0</v>
      </c>
      <c r="BZ794" s="257">
        <f t="shared" si="2711"/>
        <v>0</v>
      </c>
      <c r="CA794" s="257">
        <f t="shared" si="2711"/>
        <v>0</v>
      </c>
      <c r="CB794" s="257">
        <f t="shared" si="2711"/>
        <v>0</v>
      </c>
      <c r="CC794" s="257">
        <f t="shared" si="2711"/>
        <v>0</v>
      </c>
      <c r="CD794" s="257">
        <f t="shared" si="2711"/>
        <v>0</v>
      </c>
      <c r="CE794" s="257">
        <f t="shared" si="2711"/>
        <v>0</v>
      </c>
      <c r="CF794" s="258">
        <f t="shared" si="2711"/>
        <v>0</v>
      </c>
      <c r="CG794" s="258">
        <f t="shared" si="2711"/>
        <v>0</v>
      </c>
      <c r="CH794" s="258">
        <f t="shared" si="2711"/>
        <v>0</v>
      </c>
      <c r="CI794" s="258">
        <f t="shared" si="2711"/>
        <v>0</v>
      </c>
      <c r="CJ794" s="50"/>
      <c r="CK794" s="94"/>
      <c r="CL794" s="95"/>
      <c r="CM794" s="96"/>
      <c r="CN794" s="316" t="s">
        <v>248</v>
      </c>
      <c r="CO794" s="257">
        <f t="shared" ref="CO794:CZ794" si="2712">IF(CO792=0,0,CO793/CO792)</f>
        <v>0</v>
      </c>
      <c r="CP794" s="257">
        <f t="shared" si="2712"/>
        <v>0</v>
      </c>
      <c r="CQ794" s="257">
        <f t="shared" si="2712"/>
        <v>0</v>
      </c>
      <c r="CR794" s="257">
        <f t="shared" si="2712"/>
        <v>0</v>
      </c>
      <c r="CS794" s="257">
        <f t="shared" si="2712"/>
        <v>0</v>
      </c>
      <c r="CT794" s="257">
        <f t="shared" si="2712"/>
        <v>0</v>
      </c>
      <c r="CU794" s="257">
        <f t="shared" si="2712"/>
        <v>0</v>
      </c>
      <c r="CV794" s="257">
        <f t="shared" si="2712"/>
        <v>0</v>
      </c>
      <c r="CW794" s="258">
        <f t="shared" si="2712"/>
        <v>0</v>
      </c>
      <c r="CX794" s="258">
        <f t="shared" si="2712"/>
        <v>0</v>
      </c>
      <c r="CY794" s="258">
        <f t="shared" si="2712"/>
        <v>0</v>
      </c>
      <c r="CZ794" s="258">
        <f t="shared" si="2712"/>
        <v>0</v>
      </c>
      <c r="DA794" s="50"/>
      <c r="DB794" s="94"/>
      <c r="DC794" s="95"/>
      <c r="DD794" s="96"/>
      <c r="DE794" s="316" t="s">
        <v>248</v>
      </c>
      <c r="DF794" s="257">
        <f t="shared" ref="DF794" si="2713">IF(DF792=0,0,DF793/DF792)</f>
        <v>0</v>
      </c>
      <c r="DG794" s="50"/>
    </row>
    <row r="795" spans="1:111" s="14" customFormat="1" ht="15" customHeight="1">
      <c r="A795" s="50"/>
      <c r="B795" s="94"/>
      <c r="C795" s="95"/>
      <c r="D795" s="96" t="s">
        <v>254</v>
      </c>
      <c r="E795" s="316" t="s">
        <v>26</v>
      </c>
      <c r="F795" s="69"/>
      <c r="G795" s="77"/>
      <c r="H795" s="69"/>
      <c r="I795" s="77"/>
      <c r="J795" s="69"/>
      <c r="K795" s="77"/>
      <c r="L795" s="69"/>
      <c r="M795" s="77"/>
      <c r="N795" s="67"/>
      <c r="O795" s="75"/>
      <c r="P795" s="67"/>
      <c r="Q795" s="75"/>
      <c r="R795" s="50"/>
      <c r="S795" s="94"/>
      <c r="T795" s="95"/>
      <c r="U795" s="96" t="s">
        <v>254</v>
      </c>
      <c r="V795" s="316" t="s">
        <v>26</v>
      </c>
      <c r="W795" s="69"/>
      <c r="X795" s="77"/>
      <c r="Y795" s="69"/>
      <c r="Z795" s="77"/>
      <c r="AA795" s="69"/>
      <c r="AB795" s="77"/>
      <c r="AC795" s="69"/>
      <c r="AD795" s="77"/>
      <c r="AE795" s="67"/>
      <c r="AF795" s="75"/>
      <c r="AG795" s="67"/>
      <c r="AH795" s="75"/>
      <c r="AI795" s="50"/>
      <c r="AJ795" s="94"/>
      <c r="AK795" s="95"/>
      <c r="AL795" s="96" t="s">
        <v>254</v>
      </c>
      <c r="AM795" s="316" t="s">
        <v>26</v>
      </c>
      <c r="AN795" s="257"/>
      <c r="AO795" s="257"/>
      <c r="AP795" s="257"/>
      <c r="AQ795" s="257"/>
      <c r="AR795" s="257"/>
      <c r="AS795" s="257"/>
      <c r="AT795" s="257"/>
      <c r="AU795" s="257"/>
      <c r="AV795" s="258"/>
      <c r="AW795" s="258"/>
      <c r="AX795" s="258"/>
      <c r="AY795" s="258"/>
      <c r="AZ795" s="50"/>
      <c r="BA795" s="268"/>
      <c r="BB795" s="48"/>
      <c r="BC795" s="94"/>
      <c r="BD795" s="95"/>
      <c r="BE795" s="96" t="s">
        <v>254</v>
      </c>
      <c r="BF795" s="316" t="s">
        <v>26</v>
      </c>
      <c r="BG795" s="257">
        <f t="shared" ref="BG795:BG796" si="2714">F795</f>
        <v>0</v>
      </c>
      <c r="BH795" s="257">
        <f>G795+BG795</f>
        <v>0</v>
      </c>
      <c r="BI795" s="257">
        <f>H795+BH795</f>
        <v>0</v>
      </c>
      <c r="BJ795" s="257">
        <f>I795+BI795</f>
        <v>0</v>
      </c>
      <c r="BK795" s="257">
        <f>J795+BJ795</f>
        <v>0</v>
      </c>
      <c r="BL795" s="257">
        <f>K795+BK795</f>
        <v>0</v>
      </c>
      <c r="BM795" s="257">
        <f>L795+BL795</f>
        <v>0</v>
      </c>
      <c r="BN795" s="257">
        <f>M795+BM795</f>
        <v>0</v>
      </c>
      <c r="BO795" s="258">
        <f>N795+BN795</f>
        <v>0</v>
      </c>
      <c r="BP795" s="258">
        <f>O795+BO795</f>
        <v>0</v>
      </c>
      <c r="BQ795" s="258">
        <f>P795+BP795</f>
        <v>0</v>
      </c>
      <c r="BR795" s="258">
        <f>Q795+BQ795</f>
        <v>0</v>
      </c>
      <c r="BS795" s="50"/>
      <c r="BT795" s="94"/>
      <c r="BU795" s="95"/>
      <c r="BV795" s="96" t="s">
        <v>254</v>
      </c>
      <c r="BW795" s="316" t="s">
        <v>26</v>
      </c>
      <c r="BX795" s="257">
        <f t="shared" ref="BX795:BX796" si="2715">W795</f>
        <v>0</v>
      </c>
      <c r="BY795" s="257">
        <f>X795+BX795</f>
        <v>0</v>
      </c>
      <c r="BZ795" s="257">
        <f>Y795+BY795</f>
        <v>0</v>
      </c>
      <c r="CA795" s="257">
        <f>Z795+BZ795</f>
        <v>0</v>
      </c>
      <c r="CB795" s="257">
        <f>AA795+CA795</f>
        <v>0</v>
      </c>
      <c r="CC795" s="257">
        <f>AB795+CB795</f>
        <v>0</v>
      </c>
      <c r="CD795" s="257">
        <f>AC795+CC795</f>
        <v>0</v>
      </c>
      <c r="CE795" s="257">
        <f>AD795+CD795</f>
        <v>0</v>
      </c>
      <c r="CF795" s="258">
        <f>AE795+CE795</f>
        <v>0</v>
      </c>
      <c r="CG795" s="258">
        <f>AF795+CF795</f>
        <v>0</v>
      </c>
      <c r="CH795" s="258">
        <f>AG795+CG795</f>
        <v>0</v>
      </c>
      <c r="CI795" s="258">
        <f>AH795+CH795</f>
        <v>0</v>
      </c>
      <c r="CJ795" s="50"/>
      <c r="CK795" s="94"/>
      <c r="CL795" s="95"/>
      <c r="CM795" s="96" t="s">
        <v>254</v>
      </c>
      <c r="CN795" s="316" t="s">
        <v>26</v>
      </c>
      <c r="CO795" s="257">
        <f t="shared" ref="CO795:CO796" si="2716">AN795</f>
        <v>0</v>
      </c>
      <c r="CP795" s="257">
        <f>AO795+CO795</f>
        <v>0</v>
      </c>
      <c r="CQ795" s="257">
        <f>AP795+CP795</f>
        <v>0</v>
      </c>
      <c r="CR795" s="257">
        <f>AQ795+CQ795</f>
        <v>0</v>
      </c>
      <c r="CS795" s="257">
        <f>AR795+CR795</f>
        <v>0</v>
      </c>
      <c r="CT795" s="257">
        <f>AS795+CS795</f>
        <v>0</v>
      </c>
      <c r="CU795" s="257">
        <f>AT795+CT795</f>
        <v>0</v>
      </c>
      <c r="CV795" s="257">
        <f>AU795+CU795</f>
        <v>0</v>
      </c>
      <c r="CW795" s="258">
        <f>AV795+CV795</f>
        <v>0</v>
      </c>
      <c r="CX795" s="258">
        <f>AW795+CW795</f>
        <v>0</v>
      </c>
      <c r="CY795" s="258">
        <f>AX795+CX795</f>
        <v>0</v>
      </c>
      <c r="CZ795" s="258">
        <f>AY795+CY795</f>
        <v>0</v>
      </c>
      <c r="DA795" s="50"/>
      <c r="DB795" s="94"/>
      <c r="DC795" s="95"/>
      <c r="DD795" s="96" t="s">
        <v>254</v>
      </c>
      <c r="DE795" s="316" t="s">
        <v>26</v>
      </c>
      <c r="DF795" s="257"/>
      <c r="DG795" s="50"/>
    </row>
    <row r="796" spans="1:111" s="14" customFormat="1" ht="15" customHeight="1">
      <c r="A796" s="50"/>
      <c r="B796" s="94"/>
      <c r="C796" s="95"/>
      <c r="D796" s="96"/>
      <c r="E796" s="316" t="s">
        <v>140</v>
      </c>
      <c r="F796" s="69"/>
      <c r="G796" s="77"/>
      <c r="H796" s="69"/>
      <c r="I796" s="77"/>
      <c r="J796" s="69"/>
      <c r="K796" s="77"/>
      <c r="L796" s="69"/>
      <c r="M796" s="77"/>
      <c r="N796" s="67"/>
      <c r="O796" s="75"/>
      <c r="P796" s="67"/>
      <c r="Q796" s="75"/>
      <c r="R796" s="50"/>
      <c r="S796" s="94"/>
      <c r="T796" s="95"/>
      <c r="U796" s="96"/>
      <c r="V796" s="316" t="s">
        <v>140</v>
      </c>
      <c r="W796" s="69"/>
      <c r="X796" s="77"/>
      <c r="Y796" s="69"/>
      <c r="Z796" s="77"/>
      <c r="AA796" s="69"/>
      <c r="AB796" s="77"/>
      <c r="AC796" s="69"/>
      <c r="AD796" s="77"/>
      <c r="AE796" s="67"/>
      <c r="AF796" s="75"/>
      <c r="AG796" s="67"/>
      <c r="AH796" s="75"/>
      <c r="AI796" s="50"/>
      <c r="AJ796" s="94"/>
      <c r="AK796" s="95"/>
      <c r="AL796" s="96"/>
      <c r="AM796" s="316" t="s">
        <v>140</v>
      </c>
      <c r="AN796" s="257"/>
      <c r="AO796" s="257"/>
      <c r="AP796" s="257"/>
      <c r="AQ796" s="257"/>
      <c r="AR796" s="257"/>
      <c r="AS796" s="257"/>
      <c r="AT796" s="257"/>
      <c r="AU796" s="257"/>
      <c r="AV796" s="258"/>
      <c r="AW796" s="258"/>
      <c r="AX796" s="258"/>
      <c r="AY796" s="258"/>
      <c r="AZ796" s="50"/>
      <c r="BA796" s="268"/>
      <c r="BB796" s="48"/>
      <c r="BC796" s="94"/>
      <c r="BD796" s="95"/>
      <c r="BE796" s="96"/>
      <c r="BF796" s="316" t="s">
        <v>140</v>
      </c>
      <c r="BG796" s="257">
        <f t="shared" si="2714"/>
        <v>0</v>
      </c>
      <c r="BH796" s="257">
        <f>G796+BG796</f>
        <v>0</v>
      </c>
      <c r="BI796" s="257">
        <f>H796+BH796</f>
        <v>0</v>
      </c>
      <c r="BJ796" s="257">
        <f>I796+BI796</f>
        <v>0</v>
      </c>
      <c r="BK796" s="257">
        <f>J796+BJ796</f>
        <v>0</v>
      </c>
      <c r="BL796" s="257">
        <f>K796+BK796</f>
        <v>0</v>
      </c>
      <c r="BM796" s="257">
        <f>L796+BL796</f>
        <v>0</v>
      </c>
      <c r="BN796" s="257">
        <f>M796+BM796</f>
        <v>0</v>
      </c>
      <c r="BO796" s="258">
        <f>N796+BN796</f>
        <v>0</v>
      </c>
      <c r="BP796" s="258">
        <f>O796+BO796</f>
        <v>0</v>
      </c>
      <c r="BQ796" s="258">
        <f>P796+BP796</f>
        <v>0</v>
      </c>
      <c r="BR796" s="258">
        <f>Q796+BQ796</f>
        <v>0</v>
      </c>
      <c r="BS796" s="50"/>
      <c r="BT796" s="94"/>
      <c r="BU796" s="95"/>
      <c r="BV796" s="96"/>
      <c r="BW796" s="316" t="s">
        <v>140</v>
      </c>
      <c r="BX796" s="257">
        <f t="shared" si="2715"/>
        <v>0</v>
      </c>
      <c r="BY796" s="257">
        <f>X796+BX796</f>
        <v>0</v>
      </c>
      <c r="BZ796" s="257">
        <f>Y796+BY796</f>
        <v>0</v>
      </c>
      <c r="CA796" s="257">
        <f>Z796+BZ796</f>
        <v>0</v>
      </c>
      <c r="CB796" s="257">
        <f>AA796+CA796</f>
        <v>0</v>
      </c>
      <c r="CC796" s="257">
        <f>AB796+CB796</f>
        <v>0</v>
      </c>
      <c r="CD796" s="257">
        <f>AC796+CC796</f>
        <v>0</v>
      </c>
      <c r="CE796" s="257">
        <f>AD796+CD796</f>
        <v>0</v>
      </c>
      <c r="CF796" s="258">
        <f>AE796+CE796</f>
        <v>0</v>
      </c>
      <c r="CG796" s="258">
        <f>AF796+CF796</f>
        <v>0</v>
      </c>
      <c r="CH796" s="258">
        <f>AG796+CG796</f>
        <v>0</v>
      </c>
      <c r="CI796" s="258">
        <f>AH796+CH796</f>
        <v>0</v>
      </c>
      <c r="CJ796" s="50"/>
      <c r="CK796" s="94"/>
      <c r="CL796" s="95"/>
      <c r="CM796" s="96"/>
      <c r="CN796" s="316" t="s">
        <v>140</v>
      </c>
      <c r="CO796" s="257">
        <f t="shared" si="2716"/>
        <v>0</v>
      </c>
      <c r="CP796" s="257">
        <f>AO796+CO796</f>
        <v>0</v>
      </c>
      <c r="CQ796" s="257">
        <f>AP796+CP796</f>
        <v>0</v>
      </c>
      <c r="CR796" s="257">
        <f>AQ796+CQ796</f>
        <v>0</v>
      </c>
      <c r="CS796" s="257">
        <f>AR796+CR796</f>
        <v>0</v>
      </c>
      <c r="CT796" s="257">
        <f>AS796+CS796</f>
        <v>0</v>
      </c>
      <c r="CU796" s="257">
        <f>AT796+CT796</f>
        <v>0</v>
      </c>
      <c r="CV796" s="257">
        <f>AU796+CU796</f>
        <v>0</v>
      </c>
      <c r="CW796" s="258">
        <f>AV796+CV796</f>
        <v>0</v>
      </c>
      <c r="CX796" s="258">
        <f>AW796+CW796</f>
        <v>0</v>
      </c>
      <c r="CY796" s="258">
        <f>AX796+CX796</f>
        <v>0</v>
      </c>
      <c r="CZ796" s="258">
        <f>AY796+CY796</f>
        <v>0</v>
      </c>
      <c r="DA796" s="50"/>
      <c r="DB796" s="94"/>
      <c r="DC796" s="95"/>
      <c r="DD796" s="96"/>
      <c r="DE796" s="316" t="s">
        <v>140</v>
      </c>
      <c r="DF796" s="257"/>
      <c r="DG796" s="50"/>
    </row>
    <row r="797" spans="1:111" s="14" customFormat="1" ht="15" customHeight="1">
      <c r="A797" s="50"/>
      <c r="B797" s="94"/>
      <c r="C797" s="95"/>
      <c r="D797" s="96"/>
      <c r="E797" s="316" t="s">
        <v>248</v>
      </c>
      <c r="F797" s="69">
        <f t="shared" si="2680"/>
        <v>0</v>
      </c>
      <c r="G797" s="77">
        <f t="shared" si="2680"/>
        <v>0</v>
      </c>
      <c r="H797" s="69">
        <f t="shared" si="2680"/>
        <v>0</v>
      </c>
      <c r="I797" s="77">
        <f t="shared" si="2680"/>
        <v>0</v>
      </c>
      <c r="J797" s="69">
        <f t="shared" si="2680"/>
        <v>0</v>
      </c>
      <c r="K797" s="77">
        <f t="shared" si="2680"/>
        <v>0</v>
      </c>
      <c r="L797" s="69">
        <f t="shared" si="2680"/>
        <v>0</v>
      </c>
      <c r="M797" s="77">
        <f t="shared" si="2680"/>
        <v>0</v>
      </c>
      <c r="N797" s="67">
        <f t="shared" si="2680"/>
        <v>0</v>
      </c>
      <c r="O797" s="75">
        <f t="shared" si="2680"/>
        <v>0</v>
      </c>
      <c r="P797" s="67">
        <f t="shared" si="2680"/>
        <v>0</v>
      </c>
      <c r="Q797" s="75">
        <f t="shared" si="2680"/>
        <v>0</v>
      </c>
      <c r="R797" s="50"/>
      <c r="S797" s="94"/>
      <c r="T797" s="95"/>
      <c r="U797" s="96"/>
      <c r="V797" s="316" t="s">
        <v>248</v>
      </c>
      <c r="W797" s="69">
        <f t="shared" ref="W797:AH797" si="2717">IF(W795=0,0,W796/W795)</f>
        <v>0</v>
      </c>
      <c r="X797" s="77">
        <f t="shared" si="2717"/>
        <v>0</v>
      </c>
      <c r="Y797" s="69">
        <f t="shared" si="2717"/>
        <v>0</v>
      </c>
      <c r="Z797" s="77">
        <f t="shared" si="2717"/>
        <v>0</v>
      </c>
      <c r="AA797" s="69">
        <f t="shared" si="2717"/>
        <v>0</v>
      </c>
      <c r="AB797" s="77">
        <f t="shared" si="2717"/>
        <v>0</v>
      </c>
      <c r="AC797" s="69">
        <f t="shared" si="2717"/>
        <v>0</v>
      </c>
      <c r="AD797" s="77">
        <f t="shared" si="2717"/>
        <v>0</v>
      </c>
      <c r="AE797" s="67">
        <f t="shared" si="2717"/>
        <v>0</v>
      </c>
      <c r="AF797" s="75">
        <f t="shared" si="2717"/>
        <v>0</v>
      </c>
      <c r="AG797" s="67">
        <f t="shared" si="2717"/>
        <v>0</v>
      </c>
      <c r="AH797" s="75">
        <f t="shared" si="2717"/>
        <v>0</v>
      </c>
      <c r="AI797" s="50"/>
      <c r="AJ797" s="94"/>
      <c r="AK797" s="95"/>
      <c r="AL797" s="96"/>
      <c r="AM797" s="316" t="s">
        <v>248</v>
      </c>
      <c r="AN797" s="257">
        <f t="shared" ref="AN797:AY797" si="2718">IF(AN795=0,0,AN796/AN795)</f>
        <v>0</v>
      </c>
      <c r="AO797" s="257">
        <f t="shared" si="2718"/>
        <v>0</v>
      </c>
      <c r="AP797" s="257">
        <f t="shared" si="2718"/>
        <v>0</v>
      </c>
      <c r="AQ797" s="257">
        <f t="shared" si="2718"/>
        <v>0</v>
      </c>
      <c r="AR797" s="257">
        <f t="shared" si="2718"/>
        <v>0</v>
      </c>
      <c r="AS797" s="257">
        <f t="shared" si="2718"/>
        <v>0</v>
      </c>
      <c r="AT797" s="257">
        <f t="shared" si="2718"/>
        <v>0</v>
      </c>
      <c r="AU797" s="257">
        <f t="shared" si="2718"/>
        <v>0</v>
      </c>
      <c r="AV797" s="258">
        <f t="shared" si="2718"/>
        <v>0</v>
      </c>
      <c r="AW797" s="258">
        <f t="shared" si="2718"/>
        <v>0</v>
      </c>
      <c r="AX797" s="258">
        <f t="shared" si="2718"/>
        <v>0</v>
      </c>
      <c r="AY797" s="258">
        <f t="shared" si="2718"/>
        <v>0</v>
      </c>
      <c r="AZ797" s="50"/>
      <c r="BA797" s="268"/>
      <c r="BB797" s="48"/>
      <c r="BC797" s="94"/>
      <c r="BD797" s="95"/>
      <c r="BE797" s="96"/>
      <c r="BF797" s="316" t="s">
        <v>248</v>
      </c>
      <c r="BG797" s="257">
        <f t="shared" ref="BG797:BR797" si="2719">IF(BG795=0,0,BG796/BG795)</f>
        <v>0</v>
      </c>
      <c r="BH797" s="257">
        <f t="shared" si="2719"/>
        <v>0</v>
      </c>
      <c r="BI797" s="257">
        <f t="shared" si="2719"/>
        <v>0</v>
      </c>
      <c r="BJ797" s="257">
        <f t="shared" si="2719"/>
        <v>0</v>
      </c>
      <c r="BK797" s="257">
        <f t="shared" si="2719"/>
        <v>0</v>
      </c>
      <c r="BL797" s="257">
        <f t="shared" si="2719"/>
        <v>0</v>
      </c>
      <c r="BM797" s="257">
        <f t="shared" si="2719"/>
        <v>0</v>
      </c>
      <c r="BN797" s="257">
        <f t="shared" si="2719"/>
        <v>0</v>
      </c>
      <c r="BO797" s="258">
        <f t="shared" si="2719"/>
        <v>0</v>
      </c>
      <c r="BP797" s="258">
        <f t="shared" si="2719"/>
        <v>0</v>
      </c>
      <c r="BQ797" s="258">
        <f t="shared" si="2719"/>
        <v>0</v>
      </c>
      <c r="BR797" s="258">
        <f t="shared" si="2719"/>
        <v>0</v>
      </c>
      <c r="BS797" s="50"/>
      <c r="BT797" s="94"/>
      <c r="BU797" s="95"/>
      <c r="BV797" s="96"/>
      <c r="BW797" s="316" t="s">
        <v>248</v>
      </c>
      <c r="BX797" s="257">
        <f t="shared" ref="BX797:CI797" si="2720">IF(BX795=0,0,BX796/BX795)</f>
        <v>0</v>
      </c>
      <c r="BY797" s="257">
        <f t="shared" si="2720"/>
        <v>0</v>
      </c>
      <c r="BZ797" s="257">
        <f t="shared" si="2720"/>
        <v>0</v>
      </c>
      <c r="CA797" s="257">
        <f t="shared" si="2720"/>
        <v>0</v>
      </c>
      <c r="CB797" s="257">
        <f t="shared" si="2720"/>
        <v>0</v>
      </c>
      <c r="CC797" s="257">
        <f t="shared" si="2720"/>
        <v>0</v>
      </c>
      <c r="CD797" s="257">
        <f t="shared" si="2720"/>
        <v>0</v>
      </c>
      <c r="CE797" s="257">
        <f t="shared" si="2720"/>
        <v>0</v>
      </c>
      <c r="CF797" s="258">
        <f t="shared" si="2720"/>
        <v>0</v>
      </c>
      <c r="CG797" s="258">
        <f t="shared" si="2720"/>
        <v>0</v>
      </c>
      <c r="CH797" s="258">
        <f t="shared" si="2720"/>
        <v>0</v>
      </c>
      <c r="CI797" s="258">
        <f t="shared" si="2720"/>
        <v>0</v>
      </c>
      <c r="CJ797" s="50"/>
      <c r="CK797" s="94"/>
      <c r="CL797" s="95"/>
      <c r="CM797" s="96"/>
      <c r="CN797" s="316" t="s">
        <v>248</v>
      </c>
      <c r="CO797" s="257">
        <f t="shared" ref="CO797:CZ797" si="2721">IF(CO795=0,0,CO796/CO795)</f>
        <v>0</v>
      </c>
      <c r="CP797" s="257">
        <f t="shared" si="2721"/>
        <v>0</v>
      </c>
      <c r="CQ797" s="257">
        <f t="shared" si="2721"/>
        <v>0</v>
      </c>
      <c r="CR797" s="257">
        <f t="shared" si="2721"/>
        <v>0</v>
      </c>
      <c r="CS797" s="257">
        <f t="shared" si="2721"/>
        <v>0</v>
      </c>
      <c r="CT797" s="257">
        <f t="shared" si="2721"/>
        <v>0</v>
      </c>
      <c r="CU797" s="257">
        <f t="shared" si="2721"/>
        <v>0</v>
      </c>
      <c r="CV797" s="257">
        <f t="shared" si="2721"/>
        <v>0</v>
      </c>
      <c r="CW797" s="258">
        <f t="shared" si="2721"/>
        <v>0</v>
      </c>
      <c r="CX797" s="258">
        <f t="shared" si="2721"/>
        <v>0</v>
      </c>
      <c r="CY797" s="258">
        <f t="shared" si="2721"/>
        <v>0</v>
      </c>
      <c r="CZ797" s="258">
        <f t="shared" si="2721"/>
        <v>0</v>
      </c>
      <c r="DA797" s="50"/>
      <c r="DB797" s="94"/>
      <c r="DC797" s="95"/>
      <c r="DD797" s="96"/>
      <c r="DE797" s="316" t="s">
        <v>248</v>
      </c>
      <c r="DF797" s="257">
        <f t="shared" ref="DF797" si="2722">IF(DF795=0,0,DF796/DF795)</f>
        <v>0</v>
      </c>
      <c r="DG797" s="50"/>
    </row>
    <row r="798" spans="1:111" s="14" customFormat="1" ht="15" customHeight="1">
      <c r="A798" s="50"/>
      <c r="B798" s="94"/>
      <c r="C798" s="95"/>
      <c r="D798" s="96" t="s">
        <v>255</v>
      </c>
      <c r="E798" s="316" t="s">
        <v>26</v>
      </c>
      <c r="F798" s="69"/>
      <c r="G798" s="77"/>
      <c r="H798" s="69"/>
      <c r="I798" s="77"/>
      <c r="J798" s="69"/>
      <c r="K798" s="77"/>
      <c r="L798" s="69"/>
      <c r="M798" s="77"/>
      <c r="N798" s="67"/>
      <c r="O798" s="75"/>
      <c r="P798" s="67"/>
      <c r="Q798" s="75"/>
      <c r="R798" s="50"/>
      <c r="S798" s="94"/>
      <c r="T798" s="95"/>
      <c r="U798" s="96" t="s">
        <v>255</v>
      </c>
      <c r="V798" s="316" t="s">
        <v>26</v>
      </c>
      <c r="W798" s="69"/>
      <c r="X798" s="77"/>
      <c r="Y798" s="69"/>
      <c r="Z798" s="77"/>
      <c r="AA798" s="69"/>
      <c r="AB798" s="77"/>
      <c r="AC798" s="69"/>
      <c r="AD798" s="77"/>
      <c r="AE798" s="67"/>
      <c r="AF798" s="75"/>
      <c r="AG798" s="67"/>
      <c r="AH798" s="75"/>
      <c r="AI798" s="50"/>
      <c r="AJ798" s="94"/>
      <c r="AK798" s="95"/>
      <c r="AL798" s="96" t="s">
        <v>255</v>
      </c>
      <c r="AM798" s="316" t="s">
        <v>26</v>
      </c>
      <c r="AN798" s="257"/>
      <c r="AO798" s="257"/>
      <c r="AP798" s="257"/>
      <c r="AQ798" s="257"/>
      <c r="AR798" s="257"/>
      <c r="AS798" s="257"/>
      <c r="AT798" s="257"/>
      <c r="AU798" s="257"/>
      <c r="AV798" s="258"/>
      <c r="AW798" s="258"/>
      <c r="AX798" s="258"/>
      <c r="AY798" s="258"/>
      <c r="AZ798" s="50"/>
      <c r="BA798" s="268"/>
      <c r="BB798" s="48"/>
      <c r="BC798" s="94"/>
      <c r="BD798" s="95"/>
      <c r="BE798" s="96" t="s">
        <v>255</v>
      </c>
      <c r="BF798" s="316" t="s">
        <v>26</v>
      </c>
      <c r="BG798" s="257">
        <f t="shared" ref="BG798:BG799" si="2723">F798</f>
        <v>0</v>
      </c>
      <c r="BH798" s="257">
        <f>G798+BG798</f>
        <v>0</v>
      </c>
      <c r="BI798" s="257">
        <f>H798+BH798</f>
        <v>0</v>
      </c>
      <c r="BJ798" s="257">
        <f>I798+BI798</f>
        <v>0</v>
      </c>
      <c r="BK798" s="257">
        <f>J798+BJ798</f>
        <v>0</v>
      </c>
      <c r="BL798" s="257">
        <f>K798+BK798</f>
        <v>0</v>
      </c>
      <c r="BM798" s="257">
        <f>L798+BL798</f>
        <v>0</v>
      </c>
      <c r="BN798" s="257">
        <f>M798+BM798</f>
        <v>0</v>
      </c>
      <c r="BO798" s="258">
        <f>N798+BN798</f>
        <v>0</v>
      </c>
      <c r="BP798" s="258">
        <f>O798+BO798</f>
        <v>0</v>
      </c>
      <c r="BQ798" s="258">
        <f>P798+BP798</f>
        <v>0</v>
      </c>
      <c r="BR798" s="258">
        <f>Q798+BQ798</f>
        <v>0</v>
      </c>
      <c r="BS798" s="50"/>
      <c r="BT798" s="94"/>
      <c r="BU798" s="95"/>
      <c r="BV798" s="96" t="s">
        <v>255</v>
      </c>
      <c r="BW798" s="316" t="s">
        <v>26</v>
      </c>
      <c r="BX798" s="257">
        <f t="shared" ref="BX798:BX799" si="2724">W798</f>
        <v>0</v>
      </c>
      <c r="BY798" s="257">
        <f>X798+BX798</f>
        <v>0</v>
      </c>
      <c r="BZ798" s="257">
        <f>Y798+BY798</f>
        <v>0</v>
      </c>
      <c r="CA798" s="257">
        <f>Z798+BZ798</f>
        <v>0</v>
      </c>
      <c r="CB798" s="257">
        <f>AA798+CA798</f>
        <v>0</v>
      </c>
      <c r="CC798" s="257">
        <f>AB798+CB798</f>
        <v>0</v>
      </c>
      <c r="CD798" s="257">
        <f>AC798+CC798</f>
        <v>0</v>
      </c>
      <c r="CE798" s="257">
        <f>AD798+CD798</f>
        <v>0</v>
      </c>
      <c r="CF798" s="258">
        <f>AE798+CE798</f>
        <v>0</v>
      </c>
      <c r="CG798" s="258">
        <f>AF798+CF798</f>
        <v>0</v>
      </c>
      <c r="CH798" s="258">
        <f>AG798+CG798</f>
        <v>0</v>
      </c>
      <c r="CI798" s="258">
        <f>AH798+CH798</f>
        <v>0</v>
      </c>
      <c r="CJ798" s="50"/>
      <c r="CK798" s="94"/>
      <c r="CL798" s="95"/>
      <c r="CM798" s="96" t="s">
        <v>255</v>
      </c>
      <c r="CN798" s="316" t="s">
        <v>26</v>
      </c>
      <c r="CO798" s="257">
        <f t="shared" ref="CO798:CO799" si="2725">AN798</f>
        <v>0</v>
      </c>
      <c r="CP798" s="257">
        <f>AO798+CO798</f>
        <v>0</v>
      </c>
      <c r="CQ798" s="257">
        <f>AP798+CP798</f>
        <v>0</v>
      </c>
      <c r="CR798" s="257">
        <f>AQ798+CQ798</f>
        <v>0</v>
      </c>
      <c r="CS798" s="257">
        <f>AR798+CR798</f>
        <v>0</v>
      </c>
      <c r="CT798" s="257">
        <f>AS798+CS798</f>
        <v>0</v>
      </c>
      <c r="CU798" s="257">
        <f>AT798+CT798</f>
        <v>0</v>
      </c>
      <c r="CV798" s="257">
        <f>AU798+CU798</f>
        <v>0</v>
      </c>
      <c r="CW798" s="258">
        <f>AV798+CV798</f>
        <v>0</v>
      </c>
      <c r="CX798" s="258">
        <f>AW798+CW798</f>
        <v>0</v>
      </c>
      <c r="CY798" s="258">
        <f>AX798+CX798</f>
        <v>0</v>
      </c>
      <c r="CZ798" s="258">
        <f>AY798+CY798</f>
        <v>0</v>
      </c>
      <c r="DA798" s="50"/>
      <c r="DB798" s="94"/>
      <c r="DC798" s="95"/>
      <c r="DD798" s="96" t="s">
        <v>255</v>
      </c>
      <c r="DE798" s="316" t="s">
        <v>26</v>
      </c>
      <c r="DF798" s="257"/>
      <c r="DG798" s="50"/>
    </row>
    <row r="799" spans="1:111" s="14" customFormat="1" ht="15" customHeight="1">
      <c r="A799" s="50"/>
      <c r="B799" s="94"/>
      <c r="C799" s="95"/>
      <c r="D799" s="96"/>
      <c r="E799" s="316" t="s">
        <v>140</v>
      </c>
      <c r="F799" s="69"/>
      <c r="G799" s="77"/>
      <c r="H799" s="69"/>
      <c r="I799" s="77"/>
      <c r="J799" s="69"/>
      <c r="K799" s="77"/>
      <c r="L799" s="69"/>
      <c r="M799" s="77"/>
      <c r="N799" s="67"/>
      <c r="O799" s="75"/>
      <c r="P799" s="67"/>
      <c r="Q799" s="75"/>
      <c r="R799" s="50"/>
      <c r="S799" s="94"/>
      <c r="T799" s="95"/>
      <c r="U799" s="96"/>
      <c r="V799" s="316" t="s">
        <v>140</v>
      </c>
      <c r="W799" s="69"/>
      <c r="X799" s="77"/>
      <c r="Y799" s="69"/>
      <c r="Z799" s="77"/>
      <c r="AA799" s="69"/>
      <c r="AB799" s="77"/>
      <c r="AC799" s="69"/>
      <c r="AD799" s="77"/>
      <c r="AE799" s="67"/>
      <c r="AF799" s="75"/>
      <c r="AG799" s="67"/>
      <c r="AH799" s="75"/>
      <c r="AI799" s="50"/>
      <c r="AJ799" s="94"/>
      <c r="AK799" s="95"/>
      <c r="AL799" s="96"/>
      <c r="AM799" s="316" t="s">
        <v>140</v>
      </c>
      <c r="AN799" s="257"/>
      <c r="AO799" s="257"/>
      <c r="AP799" s="257"/>
      <c r="AQ799" s="257"/>
      <c r="AR799" s="257"/>
      <c r="AS799" s="257"/>
      <c r="AT799" s="257"/>
      <c r="AU799" s="257"/>
      <c r="AV799" s="258"/>
      <c r="AW799" s="258"/>
      <c r="AX799" s="258"/>
      <c r="AY799" s="258"/>
      <c r="AZ799" s="50"/>
      <c r="BA799" s="268"/>
      <c r="BB799" s="48"/>
      <c r="BC799" s="94"/>
      <c r="BD799" s="95"/>
      <c r="BE799" s="96"/>
      <c r="BF799" s="316" t="s">
        <v>140</v>
      </c>
      <c r="BG799" s="257">
        <f t="shared" si="2723"/>
        <v>0</v>
      </c>
      <c r="BH799" s="257">
        <f>G799+BG799</f>
        <v>0</v>
      </c>
      <c r="BI799" s="257">
        <f>H799+BH799</f>
        <v>0</v>
      </c>
      <c r="BJ799" s="257">
        <f>I799+BI799</f>
        <v>0</v>
      </c>
      <c r="BK799" s="257">
        <f>J799+BJ799</f>
        <v>0</v>
      </c>
      <c r="BL799" s="257">
        <f>K799+BK799</f>
        <v>0</v>
      </c>
      <c r="BM799" s="257">
        <f>L799+BL799</f>
        <v>0</v>
      </c>
      <c r="BN799" s="257">
        <f>M799+BM799</f>
        <v>0</v>
      </c>
      <c r="BO799" s="258">
        <f>N799+BN799</f>
        <v>0</v>
      </c>
      <c r="BP799" s="258">
        <f>O799+BO799</f>
        <v>0</v>
      </c>
      <c r="BQ799" s="258">
        <f>P799+BP799</f>
        <v>0</v>
      </c>
      <c r="BR799" s="258">
        <f>Q799+BQ799</f>
        <v>0</v>
      </c>
      <c r="BS799" s="50"/>
      <c r="BT799" s="94"/>
      <c r="BU799" s="95"/>
      <c r="BV799" s="96"/>
      <c r="BW799" s="316" t="s">
        <v>140</v>
      </c>
      <c r="BX799" s="257">
        <f t="shared" si="2724"/>
        <v>0</v>
      </c>
      <c r="BY799" s="257">
        <f>X799+BX799</f>
        <v>0</v>
      </c>
      <c r="BZ799" s="257">
        <f>Y799+BY799</f>
        <v>0</v>
      </c>
      <c r="CA799" s="257">
        <f>Z799+BZ799</f>
        <v>0</v>
      </c>
      <c r="CB799" s="257">
        <f>AA799+CA799</f>
        <v>0</v>
      </c>
      <c r="CC799" s="257">
        <f>AB799+CB799</f>
        <v>0</v>
      </c>
      <c r="CD799" s="257">
        <f>AC799+CC799</f>
        <v>0</v>
      </c>
      <c r="CE799" s="257">
        <f>AD799+CD799</f>
        <v>0</v>
      </c>
      <c r="CF799" s="258">
        <f>AE799+CE799</f>
        <v>0</v>
      </c>
      <c r="CG799" s="258">
        <f>AF799+CF799</f>
        <v>0</v>
      </c>
      <c r="CH799" s="258">
        <f>AG799+CG799</f>
        <v>0</v>
      </c>
      <c r="CI799" s="258">
        <f>AH799+CH799</f>
        <v>0</v>
      </c>
      <c r="CJ799" s="50"/>
      <c r="CK799" s="94"/>
      <c r="CL799" s="95"/>
      <c r="CM799" s="96"/>
      <c r="CN799" s="316" t="s">
        <v>140</v>
      </c>
      <c r="CO799" s="257">
        <f t="shared" si="2725"/>
        <v>0</v>
      </c>
      <c r="CP799" s="257">
        <f>AO799+CO799</f>
        <v>0</v>
      </c>
      <c r="CQ799" s="257">
        <f>AP799+CP799</f>
        <v>0</v>
      </c>
      <c r="CR799" s="257">
        <f>AQ799+CQ799</f>
        <v>0</v>
      </c>
      <c r="CS799" s="257">
        <f>AR799+CR799</f>
        <v>0</v>
      </c>
      <c r="CT799" s="257">
        <f>AS799+CS799</f>
        <v>0</v>
      </c>
      <c r="CU799" s="257">
        <f>AT799+CT799</f>
        <v>0</v>
      </c>
      <c r="CV799" s="257">
        <f>AU799+CU799</f>
        <v>0</v>
      </c>
      <c r="CW799" s="258">
        <f>AV799+CV799</f>
        <v>0</v>
      </c>
      <c r="CX799" s="258">
        <f>AW799+CW799</f>
        <v>0</v>
      </c>
      <c r="CY799" s="258">
        <f>AX799+CX799</f>
        <v>0</v>
      </c>
      <c r="CZ799" s="258">
        <f>AY799+CY799</f>
        <v>0</v>
      </c>
      <c r="DA799" s="50"/>
      <c r="DB799" s="94"/>
      <c r="DC799" s="95"/>
      <c r="DD799" s="96"/>
      <c r="DE799" s="316" t="s">
        <v>140</v>
      </c>
      <c r="DF799" s="257"/>
      <c r="DG799" s="50"/>
    </row>
    <row r="800" spans="1:111" s="14" customFormat="1" ht="15" customHeight="1">
      <c r="A800" s="50"/>
      <c r="B800" s="94"/>
      <c r="C800" s="95"/>
      <c r="D800" s="96"/>
      <c r="E800" s="316" t="s">
        <v>248</v>
      </c>
      <c r="F800" s="69">
        <f t="shared" si="2680"/>
        <v>0</v>
      </c>
      <c r="G800" s="77">
        <f t="shared" si="2680"/>
        <v>0</v>
      </c>
      <c r="H800" s="69">
        <f t="shared" si="2680"/>
        <v>0</v>
      </c>
      <c r="I800" s="77">
        <f t="shared" si="2680"/>
        <v>0</v>
      </c>
      <c r="J800" s="69">
        <f t="shared" si="2680"/>
        <v>0</v>
      </c>
      <c r="K800" s="77">
        <f t="shared" si="2680"/>
        <v>0</v>
      </c>
      <c r="L800" s="69">
        <f t="shared" si="2680"/>
        <v>0</v>
      </c>
      <c r="M800" s="77">
        <f t="shared" si="2680"/>
        <v>0</v>
      </c>
      <c r="N800" s="67">
        <f t="shared" si="2680"/>
        <v>0</v>
      </c>
      <c r="O800" s="75">
        <f t="shared" si="2680"/>
        <v>0</v>
      </c>
      <c r="P800" s="67">
        <f t="shared" si="2680"/>
        <v>0</v>
      </c>
      <c r="Q800" s="75">
        <f t="shared" si="2680"/>
        <v>0</v>
      </c>
      <c r="R800" s="50"/>
      <c r="S800" s="94"/>
      <c r="T800" s="95"/>
      <c r="U800" s="96"/>
      <c r="V800" s="316" t="s">
        <v>248</v>
      </c>
      <c r="W800" s="69">
        <f t="shared" ref="W800:AH800" si="2726">IF(W798=0,0,W799/W798)</f>
        <v>0</v>
      </c>
      <c r="X800" s="77">
        <f t="shared" si="2726"/>
        <v>0</v>
      </c>
      <c r="Y800" s="69">
        <f t="shared" si="2726"/>
        <v>0</v>
      </c>
      <c r="Z800" s="77">
        <f t="shared" si="2726"/>
        <v>0</v>
      </c>
      <c r="AA800" s="69">
        <f t="shared" si="2726"/>
        <v>0</v>
      </c>
      <c r="AB800" s="77">
        <f t="shared" si="2726"/>
        <v>0</v>
      </c>
      <c r="AC800" s="69">
        <f t="shared" si="2726"/>
        <v>0</v>
      </c>
      <c r="AD800" s="77">
        <f t="shared" si="2726"/>
        <v>0</v>
      </c>
      <c r="AE800" s="67">
        <f t="shared" si="2726"/>
        <v>0</v>
      </c>
      <c r="AF800" s="75">
        <f t="shared" si="2726"/>
        <v>0</v>
      </c>
      <c r="AG800" s="67">
        <f t="shared" si="2726"/>
        <v>0</v>
      </c>
      <c r="AH800" s="75">
        <f t="shared" si="2726"/>
        <v>0</v>
      </c>
      <c r="AI800" s="50"/>
      <c r="AJ800" s="94"/>
      <c r="AK800" s="95"/>
      <c r="AL800" s="96"/>
      <c r="AM800" s="316" t="s">
        <v>248</v>
      </c>
      <c r="AN800" s="257">
        <f t="shared" ref="AN800:AY800" si="2727">IF(AN798=0,0,AN799/AN798)</f>
        <v>0</v>
      </c>
      <c r="AO800" s="257">
        <f t="shared" si="2727"/>
        <v>0</v>
      </c>
      <c r="AP800" s="257">
        <f t="shared" si="2727"/>
        <v>0</v>
      </c>
      <c r="AQ800" s="257">
        <f t="shared" si="2727"/>
        <v>0</v>
      </c>
      <c r="AR800" s="257">
        <f t="shared" si="2727"/>
        <v>0</v>
      </c>
      <c r="AS800" s="257">
        <f t="shared" si="2727"/>
        <v>0</v>
      </c>
      <c r="AT800" s="257">
        <f t="shared" si="2727"/>
        <v>0</v>
      </c>
      <c r="AU800" s="257">
        <f t="shared" si="2727"/>
        <v>0</v>
      </c>
      <c r="AV800" s="258">
        <f t="shared" si="2727"/>
        <v>0</v>
      </c>
      <c r="AW800" s="258">
        <f t="shared" si="2727"/>
        <v>0</v>
      </c>
      <c r="AX800" s="258">
        <f t="shared" si="2727"/>
        <v>0</v>
      </c>
      <c r="AY800" s="258">
        <f t="shared" si="2727"/>
        <v>0</v>
      </c>
      <c r="AZ800" s="50"/>
      <c r="BA800" s="268"/>
      <c r="BB800" s="48"/>
      <c r="BC800" s="94"/>
      <c r="BD800" s="95"/>
      <c r="BE800" s="96"/>
      <c r="BF800" s="316" t="s">
        <v>248</v>
      </c>
      <c r="BG800" s="257">
        <f t="shared" ref="BG800:BR800" si="2728">IF(BG798=0,0,BG799/BG798)</f>
        <v>0</v>
      </c>
      <c r="BH800" s="257">
        <f t="shared" si="2728"/>
        <v>0</v>
      </c>
      <c r="BI800" s="257">
        <f t="shared" si="2728"/>
        <v>0</v>
      </c>
      <c r="BJ800" s="257">
        <f t="shared" si="2728"/>
        <v>0</v>
      </c>
      <c r="BK800" s="257">
        <f t="shared" si="2728"/>
        <v>0</v>
      </c>
      <c r="BL800" s="257">
        <f t="shared" si="2728"/>
        <v>0</v>
      </c>
      <c r="BM800" s="257">
        <f t="shared" si="2728"/>
        <v>0</v>
      </c>
      <c r="BN800" s="257">
        <f t="shared" si="2728"/>
        <v>0</v>
      </c>
      <c r="BO800" s="258">
        <f t="shared" si="2728"/>
        <v>0</v>
      </c>
      <c r="BP800" s="258">
        <f t="shared" si="2728"/>
        <v>0</v>
      </c>
      <c r="BQ800" s="258">
        <f t="shared" si="2728"/>
        <v>0</v>
      </c>
      <c r="BR800" s="258">
        <f t="shared" si="2728"/>
        <v>0</v>
      </c>
      <c r="BS800" s="50"/>
      <c r="BT800" s="94"/>
      <c r="BU800" s="95"/>
      <c r="BV800" s="96"/>
      <c r="BW800" s="316" t="s">
        <v>248</v>
      </c>
      <c r="BX800" s="257">
        <f t="shared" ref="BX800:CI800" si="2729">IF(BX798=0,0,BX799/BX798)</f>
        <v>0</v>
      </c>
      <c r="BY800" s="257">
        <f t="shared" si="2729"/>
        <v>0</v>
      </c>
      <c r="BZ800" s="257">
        <f t="shared" si="2729"/>
        <v>0</v>
      </c>
      <c r="CA800" s="257">
        <f t="shared" si="2729"/>
        <v>0</v>
      </c>
      <c r="CB800" s="257">
        <f t="shared" si="2729"/>
        <v>0</v>
      </c>
      <c r="CC800" s="257">
        <f t="shared" si="2729"/>
        <v>0</v>
      </c>
      <c r="CD800" s="257">
        <f t="shared" si="2729"/>
        <v>0</v>
      </c>
      <c r="CE800" s="257">
        <f t="shared" si="2729"/>
        <v>0</v>
      </c>
      <c r="CF800" s="258">
        <f t="shared" si="2729"/>
        <v>0</v>
      </c>
      <c r="CG800" s="258">
        <f t="shared" si="2729"/>
        <v>0</v>
      </c>
      <c r="CH800" s="258">
        <f t="shared" si="2729"/>
        <v>0</v>
      </c>
      <c r="CI800" s="258">
        <f t="shared" si="2729"/>
        <v>0</v>
      </c>
      <c r="CJ800" s="50"/>
      <c r="CK800" s="94"/>
      <c r="CL800" s="95"/>
      <c r="CM800" s="96"/>
      <c r="CN800" s="316" t="s">
        <v>248</v>
      </c>
      <c r="CO800" s="257">
        <f t="shared" ref="CO800:CZ800" si="2730">IF(CO798=0,0,CO799/CO798)</f>
        <v>0</v>
      </c>
      <c r="CP800" s="257">
        <f t="shared" si="2730"/>
        <v>0</v>
      </c>
      <c r="CQ800" s="257">
        <f t="shared" si="2730"/>
        <v>0</v>
      </c>
      <c r="CR800" s="257">
        <f t="shared" si="2730"/>
        <v>0</v>
      </c>
      <c r="CS800" s="257">
        <f t="shared" si="2730"/>
        <v>0</v>
      </c>
      <c r="CT800" s="257">
        <f t="shared" si="2730"/>
        <v>0</v>
      </c>
      <c r="CU800" s="257">
        <f t="shared" si="2730"/>
        <v>0</v>
      </c>
      <c r="CV800" s="257">
        <f t="shared" si="2730"/>
        <v>0</v>
      </c>
      <c r="CW800" s="258">
        <f t="shared" si="2730"/>
        <v>0</v>
      </c>
      <c r="CX800" s="258">
        <f t="shared" si="2730"/>
        <v>0</v>
      </c>
      <c r="CY800" s="258">
        <f t="shared" si="2730"/>
        <v>0</v>
      </c>
      <c r="CZ800" s="258">
        <f t="shared" si="2730"/>
        <v>0</v>
      </c>
      <c r="DA800" s="50"/>
      <c r="DB800" s="94"/>
      <c r="DC800" s="95"/>
      <c r="DD800" s="96"/>
      <c r="DE800" s="316" t="s">
        <v>248</v>
      </c>
      <c r="DF800" s="257">
        <f t="shared" ref="DF800" si="2731">IF(DF798=0,0,DF799/DF798)</f>
        <v>0</v>
      </c>
      <c r="DG800" s="50"/>
    </row>
    <row r="801" spans="1:111" s="14" customFormat="1" ht="15" customHeight="1">
      <c r="A801" s="50"/>
      <c r="B801" s="94"/>
      <c r="C801" s="95"/>
      <c r="D801" s="96" t="s">
        <v>256</v>
      </c>
      <c r="E801" s="316" t="s">
        <v>26</v>
      </c>
      <c r="F801" s="69"/>
      <c r="G801" s="77"/>
      <c r="H801" s="69"/>
      <c r="I801" s="77"/>
      <c r="J801" s="69"/>
      <c r="K801" s="77"/>
      <c r="L801" s="69"/>
      <c r="M801" s="77"/>
      <c r="N801" s="67"/>
      <c r="O801" s="75"/>
      <c r="P801" s="67"/>
      <c r="Q801" s="75"/>
      <c r="R801" s="50"/>
      <c r="S801" s="94"/>
      <c r="T801" s="95"/>
      <c r="U801" s="96" t="s">
        <v>256</v>
      </c>
      <c r="V801" s="316" t="s">
        <v>26</v>
      </c>
      <c r="W801" s="69"/>
      <c r="X801" s="77"/>
      <c r="Y801" s="69"/>
      <c r="Z801" s="77"/>
      <c r="AA801" s="69"/>
      <c r="AB801" s="77"/>
      <c r="AC801" s="69"/>
      <c r="AD801" s="77"/>
      <c r="AE801" s="67"/>
      <c r="AF801" s="75"/>
      <c r="AG801" s="67"/>
      <c r="AH801" s="75"/>
      <c r="AI801" s="50"/>
      <c r="AJ801" s="94"/>
      <c r="AK801" s="95"/>
      <c r="AL801" s="96" t="s">
        <v>256</v>
      </c>
      <c r="AM801" s="316" t="s">
        <v>26</v>
      </c>
      <c r="AN801" s="257"/>
      <c r="AO801" s="257"/>
      <c r="AP801" s="257"/>
      <c r="AQ801" s="257"/>
      <c r="AR801" s="257"/>
      <c r="AS801" s="257"/>
      <c r="AT801" s="257"/>
      <c r="AU801" s="257"/>
      <c r="AV801" s="258"/>
      <c r="AW801" s="258"/>
      <c r="AX801" s="258"/>
      <c r="AY801" s="258"/>
      <c r="AZ801" s="50"/>
      <c r="BA801" s="268"/>
      <c r="BB801" s="48"/>
      <c r="BC801" s="94"/>
      <c r="BD801" s="95"/>
      <c r="BE801" s="96" t="s">
        <v>256</v>
      </c>
      <c r="BF801" s="316" t="s">
        <v>26</v>
      </c>
      <c r="BG801" s="257">
        <f t="shared" ref="BG801:BG802" si="2732">F801</f>
        <v>0</v>
      </c>
      <c r="BH801" s="257">
        <f>G801+BG801</f>
        <v>0</v>
      </c>
      <c r="BI801" s="257">
        <f>H801+BH801</f>
        <v>0</v>
      </c>
      <c r="BJ801" s="257">
        <f>I801+BI801</f>
        <v>0</v>
      </c>
      <c r="BK801" s="257">
        <f>J801+BJ801</f>
        <v>0</v>
      </c>
      <c r="BL801" s="257">
        <f>K801+BK801</f>
        <v>0</v>
      </c>
      <c r="BM801" s="257">
        <f>L801+BL801</f>
        <v>0</v>
      </c>
      <c r="BN801" s="257">
        <f>M801+BM801</f>
        <v>0</v>
      </c>
      <c r="BO801" s="258">
        <f>N801+BN801</f>
        <v>0</v>
      </c>
      <c r="BP801" s="258">
        <f>O801+BO801</f>
        <v>0</v>
      </c>
      <c r="BQ801" s="258">
        <f>P801+BP801</f>
        <v>0</v>
      </c>
      <c r="BR801" s="258">
        <f>Q801+BQ801</f>
        <v>0</v>
      </c>
      <c r="BS801" s="50"/>
      <c r="BT801" s="94"/>
      <c r="BU801" s="95"/>
      <c r="BV801" s="96" t="s">
        <v>256</v>
      </c>
      <c r="BW801" s="316" t="s">
        <v>26</v>
      </c>
      <c r="BX801" s="257">
        <f t="shared" ref="BX801:BX802" si="2733">W801</f>
        <v>0</v>
      </c>
      <c r="BY801" s="257">
        <f>X801+BX801</f>
        <v>0</v>
      </c>
      <c r="BZ801" s="257">
        <f>Y801+BY801</f>
        <v>0</v>
      </c>
      <c r="CA801" s="257">
        <f>Z801+BZ801</f>
        <v>0</v>
      </c>
      <c r="CB801" s="257">
        <f>AA801+CA801</f>
        <v>0</v>
      </c>
      <c r="CC801" s="257">
        <f>AB801+CB801</f>
        <v>0</v>
      </c>
      <c r="CD801" s="257">
        <f>AC801+CC801</f>
        <v>0</v>
      </c>
      <c r="CE801" s="257">
        <f>AD801+CD801</f>
        <v>0</v>
      </c>
      <c r="CF801" s="258">
        <f>AE801+CE801</f>
        <v>0</v>
      </c>
      <c r="CG801" s="258">
        <f>AF801+CF801</f>
        <v>0</v>
      </c>
      <c r="CH801" s="258">
        <f>AG801+CG801</f>
        <v>0</v>
      </c>
      <c r="CI801" s="258">
        <f>AH801+CH801</f>
        <v>0</v>
      </c>
      <c r="CJ801" s="50"/>
      <c r="CK801" s="94"/>
      <c r="CL801" s="95"/>
      <c r="CM801" s="96" t="s">
        <v>256</v>
      </c>
      <c r="CN801" s="316" t="s">
        <v>26</v>
      </c>
      <c r="CO801" s="257">
        <f t="shared" ref="CO801:CO802" si="2734">AN801</f>
        <v>0</v>
      </c>
      <c r="CP801" s="257">
        <f>AO801+CO801</f>
        <v>0</v>
      </c>
      <c r="CQ801" s="257">
        <f>AP801+CP801</f>
        <v>0</v>
      </c>
      <c r="CR801" s="257">
        <f>AQ801+CQ801</f>
        <v>0</v>
      </c>
      <c r="CS801" s="257">
        <f>AR801+CR801</f>
        <v>0</v>
      </c>
      <c r="CT801" s="257">
        <f>AS801+CS801</f>
        <v>0</v>
      </c>
      <c r="CU801" s="257">
        <f>AT801+CT801</f>
        <v>0</v>
      </c>
      <c r="CV801" s="257">
        <f>AU801+CU801</f>
        <v>0</v>
      </c>
      <c r="CW801" s="258">
        <f>AV801+CV801</f>
        <v>0</v>
      </c>
      <c r="CX801" s="258">
        <f>AW801+CW801</f>
        <v>0</v>
      </c>
      <c r="CY801" s="258">
        <f>AX801+CX801</f>
        <v>0</v>
      </c>
      <c r="CZ801" s="258">
        <f>AY801+CY801</f>
        <v>0</v>
      </c>
      <c r="DA801" s="50"/>
      <c r="DB801" s="94"/>
      <c r="DC801" s="95"/>
      <c r="DD801" s="96" t="s">
        <v>256</v>
      </c>
      <c r="DE801" s="316" t="s">
        <v>26</v>
      </c>
      <c r="DF801" s="257"/>
      <c r="DG801" s="50"/>
    </row>
    <row r="802" spans="1:111" s="14" customFormat="1" ht="15" customHeight="1">
      <c r="A802" s="50"/>
      <c r="B802" s="94"/>
      <c r="C802" s="95"/>
      <c r="D802" s="96"/>
      <c r="E802" s="316" t="s">
        <v>140</v>
      </c>
      <c r="F802" s="69"/>
      <c r="G802" s="77"/>
      <c r="H802" s="69"/>
      <c r="I802" s="77"/>
      <c r="J802" s="69"/>
      <c r="K802" s="77"/>
      <c r="L802" s="69"/>
      <c r="M802" s="77"/>
      <c r="N802" s="67"/>
      <c r="O802" s="75"/>
      <c r="P802" s="67"/>
      <c r="Q802" s="75"/>
      <c r="R802" s="50"/>
      <c r="S802" s="94"/>
      <c r="T802" s="95"/>
      <c r="U802" s="96"/>
      <c r="V802" s="316" t="s">
        <v>140</v>
      </c>
      <c r="W802" s="69"/>
      <c r="X802" s="77"/>
      <c r="Y802" s="69"/>
      <c r="Z802" s="77"/>
      <c r="AA802" s="69"/>
      <c r="AB802" s="77"/>
      <c r="AC802" s="69"/>
      <c r="AD802" s="77"/>
      <c r="AE802" s="67"/>
      <c r="AF802" s="75"/>
      <c r="AG802" s="67"/>
      <c r="AH802" s="75"/>
      <c r="AI802" s="50"/>
      <c r="AJ802" s="94"/>
      <c r="AK802" s="95"/>
      <c r="AL802" s="96"/>
      <c r="AM802" s="316" t="s">
        <v>140</v>
      </c>
      <c r="AN802" s="257"/>
      <c r="AO802" s="257"/>
      <c r="AP802" s="257"/>
      <c r="AQ802" s="257"/>
      <c r="AR802" s="257"/>
      <c r="AS802" s="257"/>
      <c r="AT802" s="257"/>
      <c r="AU802" s="257"/>
      <c r="AV802" s="258"/>
      <c r="AW802" s="258"/>
      <c r="AX802" s="258"/>
      <c r="AY802" s="258"/>
      <c r="AZ802" s="50"/>
      <c r="BA802" s="268"/>
      <c r="BB802" s="48"/>
      <c r="BC802" s="94"/>
      <c r="BD802" s="95"/>
      <c r="BE802" s="96"/>
      <c r="BF802" s="316" t="s">
        <v>140</v>
      </c>
      <c r="BG802" s="257">
        <f t="shared" si="2732"/>
        <v>0</v>
      </c>
      <c r="BH802" s="257">
        <f>G802+BG802</f>
        <v>0</v>
      </c>
      <c r="BI802" s="257">
        <f>H802+BH802</f>
        <v>0</v>
      </c>
      <c r="BJ802" s="257">
        <f>I802+BI802</f>
        <v>0</v>
      </c>
      <c r="BK802" s="257">
        <f>J802+BJ802</f>
        <v>0</v>
      </c>
      <c r="BL802" s="257">
        <f>K802+BK802</f>
        <v>0</v>
      </c>
      <c r="BM802" s="257">
        <f>L802+BL802</f>
        <v>0</v>
      </c>
      <c r="BN802" s="257">
        <f>M802+BM802</f>
        <v>0</v>
      </c>
      <c r="BO802" s="258">
        <f>N802+BN802</f>
        <v>0</v>
      </c>
      <c r="BP802" s="258">
        <f>O802+BO802</f>
        <v>0</v>
      </c>
      <c r="BQ802" s="258">
        <f>P802+BP802</f>
        <v>0</v>
      </c>
      <c r="BR802" s="258">
        <f>Q802+BQ802</f>
        <v>0</v>
      </c>
      <c r="BS802" s="50"/>
      <c r="BT802" s="94"/>
      <c r="BU802" s="95"/>
      <c r="BV802" s="96"/>
      <c r="BW802" s="316" t="s">
        <v>140</v>
      </c>
      <c r="BX802" s="257">
        <f t="shared" si="2733"/>
        <v>0</v>
      </c>
      <c r="BY802" s="257">
        <f>X802+BX802</f>
        <v>0</v>
      </c>
      <c r="BZ802" s="257">
        <f>Y802+BY802</f>
        <v>0</v>
      </c>
      <c r="CA802" s="257">
        <f>Z802+BZ802</f>
        <v>0</v>
      </c>
      <c r="CB802" s="257">
        <f>AA802+CA802</f>
        <v>0</v>
      </c>
      <c r="CC802" s="257">
        <f>AB802+CB802</f>
        <v>0</v>
      </c>
      <c r="CD802" s="257">
        <f>AC802+CC802</f>
        <v>0</v>
      </c>
      <c r="CE802" s="257">
        <f>AD802+CD802</f>
        <v>0</v>
      </c>
      <c r="CF802" s="258">
        <f>AE802+CE802</f>
        <v>0</v>
      </c>
      <c r="CG802" s="258">
        <f>AF802+CF802</f>
        <v>0</v>
      </c>
      <c r="CH802" s="258">
        <f>AG802+CG802</f>
        <v>0</v>
      </c>
      <c r="CI802" s="258">
        <f>AH802+CH802</f>
        <v>0</v>
      </c>
      <c r="CJ802" s="50"/>
      <c r="CK802" s="94"/>
      <c r="CL802" s="95"/>
      <c r="CM802" s="96"/>
      <c r="CN802" s="316" t="s">
        <v>140</v>
      </c>
      <c r="CO802" s="257">
        <f t="shared" si="2734"/>
        <v>0</v>
      </c>
      <c r="CP802" s="257">
        <f>AO802+CO802</f>
        <v>0</v>
      </c>
      <c r="CQ802" s="257">
        <f>AP802+CP802</f>
        <v>0</v>
      </c>
      <c r="CR802" s="257">
        <f>AQ802+CQ802</f>
        <v>0</v>
      </c>
      <c r="CS802" s="257">
        <f>AR802+CR802</f>
        <v>0</v>
      </c>
      <c r="CT802" s="257">
        <f>AS802+CS802</f>
        <v>0</v>
      </c>
      <c r="CU802" s="257">
        <f>AT802+CT802</f>
        <v>0</v>
      </c>
      <c r="CV802" s="257">
        <f>AU802+CU802</f>
        <v>0</v>
      </c>
      <c r="CW802" s="258">
        <f>AV802+CV802</f>
        <v>0</v>
      </c>
      <c r="CX802" s="258">
        <f>AW802+CW802</f>
        <v>0</v>
      </c>
      <c r="CY802" s="258">
        <f>AX802+CX802</f>
        <v>0</v>
      </c>
      <c r="CZ802" s="258">
        <f>AY802+CY802</f>
        <v>0</v>
      </c>
      <c r="DA802" s="50"/>
      <c r="DB802" s="94"/>
      <c r="DC802" s="95"/>
      <c r="DD802" s="96"/>
      <c r="DE802" s="316" t="s">
        <v>140</v>
      </c>
      <c r="DF802" s="257"/>
      <c r="DG802" s="50"/>
    </row>
    <row r="803" spans="1:111" s="14" customFormat="1" ht="15" customHeight="1">
      <c r="A803" s="50"/>
      <c r="B803" s="94"/>
      <c r="C803" s="95"/>
      <c r="D803" s="96"/>
      <c r="E803" s="316" t="s">
        <v>248</v>
      </c>
      <c r="F803" s="69">
        <f t="shared" ref="F803:Q806" si="2735">IF(F801=0,0,F802/F801)</f>
        <v>0</v>
      </c>
      <c r="G803" s="77">
        <f t="shared" si="2735"/>
        <v>0</v>
      </c>
      <c r="H803" s="69">
        <f t="shared" si="2735"/>
        <v>0</v>
      </c>
      <c r="I803" s="77">
        <f t="shared" si="2735"/>
        <v>0</v>
      </c>
      <c r="J803" s="69">
        <f t="shared" si="2735"/>
        <v>0</v>
      </c>
      <c r="K803" s="77">
        <f t="shared" si="2735"/>
        <v>0</v>
      </c>
      <c r="L803" s="69">
        <f t="shared" si="2735"/>
        <v>0</v>
      </c>
      <c r="M803" s="77">
        <f t="shared" si="2735"/>
        <v>0</v>
      </c>
      <c r="N803" s="67">
        <f t="shared" si="2735"/>
        <v>0</v>
      </c>
      <c r="O803" s="75">
        <f t="shared" si="2735"/>
        <v>0</v>
      </c>
      <c r="P803" s="67">
        <f t="shared" si="2735"/>
        <v>0</v>
      </c>
      <c r="Q803" s="75">
        <f t="shared" si="2735"/>
        <v>0</v>
      </c>
      <c r="R803" s="50"/>
      <c r="S803" s="94"/>
      <c r="T803" s="95"/>
      <c r="U803" s="96"/>
      <c r="V803" s="316" t="s">
        <v>248</v>
      </c>
      <c r="W803" s="69">
        <f t="shared" ref="W803:AH803" si="2736">IF(W801=0,0,W802/W801)</f>
        <v>0</v>
      </c>
      <c r="X803" s="77">
        <f t="shared" si="2736"/>
        <v>0</v>
      </c>
      <c r="Y803" s="69">
        <f t="shared" si="2736"/>
        <v>0</v>
      </c>
      <c r="Z803" s="77">
        <f t="shared" si="2736"/>
        <v>0</v>
      </c>
      <c r="AA803" s="69">
        <f t="shared" si="2736"/>
        <v>0</v>
      </c>
      <c r="AB803" s="77">
        <f t="shared" si="2736"/>
        <v>0</v>
      </c>
      <c r="AC803" s="69">
        <f t="shared" si="2736"/>
        <v>0</v>
      </c>
      <c r="AD803" s="77">
        <f t="shared" si="2736"/>
        <v>0</v>
      </c>
      <c r="AE803" s="67">
        <f t="shared" si="2736"/>
        <v>0</v>
      </c>
      <c r="AF803" s="75">
        <f t="shared" si="2736"/>
        <v>0</v>
      </c>
      <c r="AG803" s="67">
        <f t="shared" si="2736"/>
        <v>0</v>
      </c>
      <c r="AH803" s="75">
        <f t="shared" si="2736"/>
        <v>0</v>
      </c>
      <c r="AI803" s="50"/>
      <c r="AJ803" s="94"/>
      <c r="AK803" s="95"/>
      <c r="AL803" s="96"/>
      <c r="AM803" s="316" t="s">
        <v>248</v>
      </c>
      <c r="AN803" s="257">
        <f t="shared" ref="AN803:AY803" si="2737">IF(AN801=0,0,AN802/AN801)</f>
        <v>0</v>
      </c>
      <c r="AO803" s="257">
        <f t="shared" si="2737"/>
        <v>0</v>
      </c>
      <c r="AP803" s="257">
        <f t="shared" si="2737"/>
        <v>0</v>
      </c>
      <c r="AQ803" s="257">
        <f t="shared" si="2737"/>
        <v>0</v>
      </c>
      <c r="AR803" s="257">
        <f t="shared" si="2737"/>
        <v>0</v>
      </c>
      <c r="AS803" s="257">
        <f t="shared" si="2737"/>
        <v>0</v>
      </c>
      <c r="AT803" s="257">
        <f t="shared" si="2737"/>
        <v>0</v>
      </c>
      <c r="AU803" s="257">
        <f t="shared" si="2737"/>
        <v>0</v>
      </c>
      <c r="AV803" s="258">
        <f t="shared" si="2737"/>
        <v>0</v>
      </c>
      <c r="AW803" s="258">
        <f t="shared" si="2737"/>
        <v>0</v>
      </c>
      <c r="AX803" s="258">
        <f t="shared" si="2737"/>
        <v>0</v>
      </c>
      <c r="AY803" s="258">
        <f t="shared" si="2737"/>
        <v>0</v>
      </c>
      <c r="AZ803" s="50"/>
      <c r="BA803" s="268"/>
      <c r="BB803" s="48"/>
      <c r="BC803" s="94"/>
      <c r="BD803" s="95"/>
      <c r="BE803" s="96"/>
      <c r="BF803" s="316" t="s">
        <v>248</v>
      </c>
      <c r="BG803" s="257">
        <f t="shared" ref="BG803:BR803" si="2738">IF(BG801=0,0,BG802/BG801)</f>
        <v>0</v>
      </c>
      <c r="BH803" s="257">
        <f t="shared" si="2738"/>
        <v>0</v>
      </c>
      <c r="BI803" s="257">
        <f t="shared" si="2738"/>
        <v>0</v>
      </c>
      <c r="BJ803" s="257">
        <f t="shared" si="2738"/>
        <v>0</v>
      </c>
      <c r="BK803" s="257">
        <f t="shared" si="2738"/>
        <v>0</v>
      </c>
      <c r="BL803" s="257">
        <f t="shared" si="2738"/>
        <v>0</v>
      </c>
      <c r="BM803" s="257">
        <f t="shared" si="2738"/>
        <v>0</v>
      </c>
      <c r="BN803" s="257">
        <f t="shared" si="2738"/>
        <v>0</v>
      </c>
      <c r="BO803" s="258">
        <f t="shared" si="2738"/>
        <v>0</v>
      </c>
      <c r="BP803" s="258">
        <f t="shared" si="2738"/>
        <v>0</v>
      </c>
      <c r="BQ803" s="258">
        <f t="shared" si="2738"/>
        <v>0</v>
      </c>
      <c r="BR803" s="258">
        <f t="shared" si="2738"/>
        <v>0</v>
      </c>
      <c r="BS803" s="50"/>
      <c r="BT803" s="94"/>
      <c r="BU803" s="95"/>
      <c r="BV803" s="96"/>
      <c r="BW803" s="316" t="s">
        <v>248</v>
      </c>
      <c r="BX803" s="257">
        <f t="shared" ref="BX803:CI803" si="2739">IF(BX801=0,0,BX802/BX801)</f>
        <v>0</v>
      </c>
      <c r="BY803" s="257">
        <f t="shared" si="2739"/>
        <v>0</v>
      </c>
      <c r="BZ803" s="257">
        <f t="shared" si="2739"/>
        <v>0</v>
      </c>
      <c r="CA803" s="257">
        <f t="shared" si="2739"/>
        <v>0</v>
      </c>
      <c r="CB803" s="257">
        <f t="shared" si="2739"/>
        <v>0</v>
      </c>
      <c r="CC803" s="257">
        <f t="shared" si="2739"/>
        <v>0</v>
      </c>
      <c r="CD803" s="257">
        <f t="shared" si="2739"/>
        <v>0</v>
      </c>
      <c r="CE803" s="257">
        <f t="shared" si="2739"/>
        <v>0</v>
      </c>
      <c r="CF803" s="258">
        <f t="shared" si="2739"/>
        <v>0</v>
      </c>
      <c r="CG803" s="258">
        <f t="shared" si="2739"/>
        <v>0</v>
      </c>
      <c r="CH803" s="258">
        <f t="shared" si="2739"/>
        <v>0</v>
      </c>
      <c r="CI803" s="258">
        <f t="shared" si="2739"/>
        <v>0</v>
      </c>
      <c r="CJ803" s="50"/>
      <c r="CK803" s="94"/>
      <c r="CL803" s="95"/>
      <c r="CM803" s="96"/>
      <c r="CN803" s="316" t="s">
        <v>248</v>
      </c>
      <c r="CO803" s="257">
        <f t="shared" ref="CO803:CZ803" si="2740">IF(CO801=0,0,CO802/CO801)</f>
        <v>0</v>
      </c>
      <c r="CP803" s="257">
        <f t="shared" si="2740"/>
        <v>0</v>
      </c>
      <c r="CQ803" s="257">
        <f t="shared" si="2740"/>
        <v>0</v>
      </c>
      <c r="CR803" s="257">
        <f t="shared" si="2740"/>
        <v>0</v>
      </c>
      <c r="CS803" s="257">
        <f t="shared" si="2740"/>
        <v>0</v>
      </c>
      <c r="CT803" s="257">
        <f t="shared" si="2740"/>
        <v>0</v>
      </c>
      <c r="CU803" s="257">
        <f t="shared" si="2740"/>
        <v>0</v>
      </c>
      <c r="CV803" s="257">
        <f t="shared" si="2740"/>
        <v>0</v>
      </c>
      <c r="CW803" s="258">
        <f t="shared" si="2740"/>
        <v>0</v>
      </c>
      <c r="CX803" s="258">
        <f t="shared" si="2740"/>
        <v>0</v>
      </c>
      <c r="CY803" s="258">
        <f t="shared" si="2740"/>
        <v>0</v>
      </c>
      <c r="CZ803" s="258">
        <f t="shared" si="2740"/>
        <v>0</v>
      </c>
      <c r="DA803" s="50"/>
      <c r="DB803" s="94"/>
      <c r="DC803" s="95"/>
      <c r="DD803" s="96"/>
      <c r="DE803" s="316" t="s">
        <v>248</v>
      </c>
      <c r="DF803" s="257">
        <f t="shared" ref="DF803" si="2741">IF(DF801=0,0,DF802/DF801)</f>
        <v>0</v>
      </c>
      <c r="DG803" s="50"/>
    </row>
    <row r="804" spans="1:111" s="14" customFormat="1" ht="15" customHeight="1">
      <c r="A804" s="50"/>
      <c r="B804" s="94"/>
      <c r="C804" s="95"/>
      <c r="D804" s="96" t="s">
        <v>257</v>
      </c>
      <c r="E804" s="316" t="s">
        <v>26</v>
      </c>
      <c r="F804" s="69"/>
      <c r="G804" s="77"/>
      <c r="H804" s="69"/>
      <c r="I804" s="77"/>
      <c r="J804" s="69"/>
      <c r="K804" s="77"/>
      <c r="L804" s="69"/>
      <c r="M804" s="77"/>
      <c r="N804" s="67"/>
      <c r="O804" s="75"/>
      <c r="P804" s="67"/>
      <c r="Q804" s="75"/>
      <c r="R804" s="50"/>
      <c r="S804" s="94"/>
      <c r="T804" s="95"/>
      <c r="U804" s="96" t="s">
        <v>257</v>
      </c>
      <c r="V804" s="316" t="s">
        <v>26</v>
      </c>
      <c r="W804" s="69"/>
      <c r="X804" s="77"/>
      <c r="Y804" s="69"/>
      <c r="Z804" s="77"/>
      <c r="AA804" s="69"/>
      <c r="AB804" s="77"/>
      <c r="AC804" s="69"/>
      <c r="AD804" s="77"/>
      <c r="AE804" s="67"/>
      <c r="AF804" s="75"/>
      <c r="AG804" s="67"/>
      <c r="AH804" s="75"/>
      <c r="AI804" s="50"/>
      <c r="AJ804" s="94"/>
      <c r="AK804" s="95"/>
      <c r="AL804" s="96" t="s">
        <v>257</v>
      </c>
      <c r="AM804" s="316" t="s">
        <v>26</v>
      </c>
      <c r="AN804" s="257"/>
      <c r="AO804" s="257"/>
      <c r="AP804" s="257"/>
      <c r="AQ804" s="257"/>
      <c r="AR804" s="257"/>
      <c r="AS804" s="257"/>
      <c r="AT804" s="257"/>
      <c r="AU804" s="257"/>
      <c r="AV804" s="258"/>
      <c r="AW804" s="258"/>
      <c r="AX804" s="258"/>
      <c r="AY804" s="258"/>
      <c r="AZ804" s="50"/>
      <c r="BA804" s="268"/>
      <c r="BB804" s="48"/>
      <c r="BC804" s="94"/>
      <c r="BD804" s="95"/>
      <c r="BE804" s="96" t="s">
        <v>257</v>
      </c>
      <c r="BF804" s="316" t="s">
        <v>26</v>
      </c>
      <c r="BG804" s="257">
        <f t="shared" ref="BG804:BG805" si="2742">F804</f>
        <v>0</v>
      </c>
      <c r="BH804" s="257">
        <f>G804+BG804</f>
        <v>0</v>
      </c>
      <c r="BI804" s="257">
        <f>H804+BH804</f>
        <v>0</v>
      </c>
      <c r="BJ804" s="257">
        <f>I804+BI804</f>
        <v>0</v>
      </c>
      <c r="BK804" s="257">
        <f>J804+BJ804</f>
        <v>0</v>
      </c>
      <c r="BL804" s="257">
        <f>K804+BK804</f>
        <v>0</v>
      </c>
      <c r="BM804" s="257">
        <f>L804+BL804</f>
        <v>0</v>
      </c>
      <c r="BN804" s="257">
        <f>M804+BM804</f>
        <v>0</v>
      </c>
      <c r="BO804" s="258">
        <f>N804+BN804</f>
        <v>0</v>
      </c>
      <c r="BP804" s="258">
        <f>O804+BO804</f>
        <v>0</v>
      </c>
      <c r="BQ804" s="258">
        <f>P804+BP804</f>
        <v>0</v>
      </c>
      <c r="BR804" s="258">
        <f>Q804+BQ804</f>
        <v>0</v>
      </c>
      <c r="BS804" s="50"/>
      <c r="BT804" s="94"/>
      <c r="BU804" s="95"/>
      <c r="BV804" s="96" t="s">
        <v>257</v>
      </c>
      <c r="BW804" s="316" t="s">
        <v>26</v>
      </c>
      <c r="BX804" s="257">
        <f t="shared" ref="BX804:BX805" si="2743">W804</f>
        <v>0</v>
      </c>
      <c r="BY804" s="257">
        <f>X804+BX804</f>
        <v>0</v>
      </c>
      <c r="BZ804" s="257">
        <f>Y804+BY804</f>
        <v>0</v>
      </c>
      <c r="CA804" s="257">
        <f>Z804+BZ804</f>
        <v>0</v>
      </c>
      <c r="CB804" s="257">
        <f>AA804+CA804</f>
        <v>0</v>
      </c>
      <c r="CC804" s="257">
        <f>AB804+CB804</f>
        <v>0</v>
      </c>
      <c r="CD804" s="257">
        <f>AC804+CC804</f>
        <v>0</v>
      </c>
      <c r="CE804" s="257">
        <f>AD804+CD804</f>
        <v>0</v>
      </c>
      <c r="CF804" s="258">
        <f>AE804+CE804</f>
        <v>0</v>
      </c>
      <c r="CG804" s="258">
        <f>AF804+CF804</f>
        <v>0</v>
      </c>
      <c r="CH804" s="258">
        <f>AG804+CG804</f>
        <v>0</v>
      </c>
      <c r="CI804" s="258">
        <f>AH804+CH804</f>
        <v>0</v>
      </c>
      <c r="CJ804" s="50"/>
      <c r="CK804" s="94"/>
      <c r="CL804" s="95"/>
      <c r="CM804" s="96" t="s">
        <v>257</v>
      </c>
      <c r="CN804" s="316" t="s">
        <v>26</v>
      </c>
      <c r="CO804" s="257">
        <f t="shared" ref="CO804:CO805" si="2744">AN804</f>
        <v>0</v>
      </c>
      <c r="CP804" s="257">
        <f>AO804+CO804</f>
        <v>0</v>
      </c>
      <c r="CQ804" s="257">
        <f>AP804+CP804</f>
        <v>0</v>
      </c>
      <c r="CR804" s="257">
        <f>AQ804+CQ804</f>
        <v>0</v>
      </c>
      <c r="CS804" s="257">
        <f>AR804+CR804</f>
        <v>0</v>
      </c>
      <c r="CT804" s="257">
        <f>AS804+CS804</f>
        <v>0</v>
      </c>
      <c r="CU804" s="257">
        <f>AT804+CT804</f>
        <v>0</v>
      </c>
      <c r="CV804" s="257">
        <f>AU804+CU804</f>
        <v>0</v>
      </c>
      <c r="CW804" s="258">
        <f>AV804+CV804</f>
        <v>0</v>
      </c>
      <c r="CX804" s="258">
        <f>AW804+CW804</f>
        <v>0</v>
      </c>
      <c r="CY804" s="258">
        <f>AX804+CX804</f>
        <v>0</v>
      </c>
      <c r="CZ804" s="258">
        <f>AY804+CY804</f>
        <v>0</v>
      </c>
      <c r="DA804" s="50"/>
      <c r="DB804" s="94"/>
      <c r="DC804" s="95"/>
      <c r="DD804" s="96" t="s">
        <v>257</v>
      </c>
      <c r="DE804" s="316" t="s">
        <v>26</v>
      </c>
      <c r="DF804" s="257"/>
      <c r="DG804" s="50"/>
    </row>
    <row r="805" spans="1:111" s="14" customFormat="1" ht="15" customHeight="1">
      <c r="A805" s="50"/>
      <c r="B805" s="94"/>
      <c r="C805" s="95"/>
      <c r="D805" s="96"/>
      <c r="E805" s="316" t="s">
        <v>140</v>
      </c>
      <c r="F805" s="69"/>
      <c r="G805" s="77"/>
      <c r="H805" s="69"/>
      <c r="I805" s="77"/>
      <c r="J805" s="69"/>
      <c r="K805" s="77"/>
      <c r="L805" s="69"/>
      <c r="M805" s="77"/>
      <c r="N805" s="67"/>
      <c r="O805" s="75"/>
      <c r="P805" s="67"/>
      <c r="Q805" s="75"/>
      <c r="R805" s="50"/>
      <c r="S805" s="94"/>
      <c r="T805" s="95"/>
      <c r="U805" s="96"/>
      <c r="V805" s="316" t="s">
        <v>140</v>
      </c>
      <c r="W805" s="69"/>
      <c r="X805" s="77"/>
      <c r="Y805" s="69"/>
      <c r="Z805" s="77"/>
      <c r="AA805" s="69"/>
      <c r="AB805" s="77"/>
      <c r="AC805" s="69"/>
      <c r="AD805" s="77"/>
      <c r="AE805" s="67"/>
      <c r="AF805" s="75"/>
      <c r="AG805" s="67"/>
      <c r="AH805" s="75"/>
      <c r="AI805" s="50"/>
      <c r="AJ805" s="94"/>
      <c r="AK805" s="95"/>
      <c r="AL805" s="96"/>
      <c r="AM805" s="316" t="s">
        <v>140</v>
      </c>
      <c r="AN805" s="257"/>
      <c r="AO805" s="257"/>
      <c r="AP805" s="257"/>
      <c r="AQ805" s="257"/>
      <c r="AR805" s="257"/>
      <c r="AS805" s="257"/>
      <c r="AT805" s="257"/>
      <c r="AU805" s="257"/>
      <c r="AV805" s="258"/>
      <c r="AW805" s="258"/>
      <c r="AX805" s="258"/>
      <c r="AY805" s="258"/>
      <c r="AZ805" s="50"/>
      <c r="BA805" s="268"/>
      <c r="BB805" s="48"/>
      <c r="BC805" s="94"/>
      <c r="BD805" s="95"/>
      <c r="BE805" s="96"/>
      <c r="BF805" s="316" t="s">
        <v>140</v>
      </c>
      <c r="BG805" s="257">
        <f t="shared" si="2742"/>
        <v>0</v>
      </c>
      <c r="BH805" s="257">
        <f>G805+BG805</f>
        <v>0</v>
      </c>
      <c r="BI805" s="257">
        <f>H805+BH805</f>
        <v>0</v>
      </c>
      <c r="BJ805" s="257">
        <f>I805+BI805</f>
        <v>0</v>
      </c>
      <c r="BK805" s="257">
        <f>J805+BJ805</f>
        <v>0</v>
      </c>
      <c r="BL805" s="257">
        <f>K805+BK805</f>
        <v>0</v>
      </c>
      <c r="BM805" s="257">
        <f>L805+BL805</f>
        <v>0</v>
      </c>
      <c r="BN805" s="257">
        <f>M805+BM805</f>
        <v>0</v>
      </c>
      <c r="BO805" s="258">
        <f>N805+BN805</f>
        <v>0</v>
      </c>
      <c r="BP805" s="258">
        <f>O805+BO805</f>
        <v>0</v>
      </c>
      <c r="BQ805" s="258">
        <f>P805+BP805</f>
        <v>0</v>
      </c>
      <c r="BR805" s="258">
        <f>Q805+BQ805</f>
        <v>0</v>
      </c>
      <c r="BS805" s="50"/>
      <c r="BT805" s="94"/>
      <c r="BU805" s="95"/>
      <c r="BV805" s="96"/>
      <c r="BW805" s="316" t="s">
        <v>140</v>
      </c>
      <c r="BX805" s="257">
        <f t="shared" si="2743"/>
        <v>0</v>
      </c>
      <c r="BY805" s="257">
        <f>X805+BX805</f>
        <v>0</v>
      </c>
      <c r="BZ805" s="257">
        <f>Y805+BY805</f>
        <v>0</v>
      </c>
      <c r="CA805" s="257">
        <f>Z805+BZ805</f>
        <v>0</v>
      </c>
      <c r="CB805" s="257">
        <f>AA805+CA805</f>
        <v>0</v>
      </c>
      <c r="CC805" s="257">
        <f>AB805+CB805</f>
        <v>0</v>
      </c>
      <c r="CD805" s="257">
        <f>AC805+CC805</f>
        <v>0</v>
      </c>
      <c r="CE805" s="257">
        <f>AD805+CD805</f>
        <v>0</v>
      </c>
      <c r="CF805" s="258">
        <f>AE805+CE805</f>
        <v>0</v>
      </c>
      <c r="CG805" s="258">
        <f>AF805+CF805</f>
        <v>0</v>
      </c>
      <c r="CH805" s="258">
        <f>AG805+CG805</f>
        <v>0</v>
      </c>
      <c r="CI805" s="258">
        <f>AH805+CH805</f>
        <v>0</v>
      </c>
      <c r="CJ805" s="50"/>
      <c r="CK805" s="94"/>
      <c r="CL805" s="95"/>
      <c r="CM805" s="96"/>
      <c r="CN805" s="316" t="s">
        <v>140</v>
      </c>
      <c r="CO805" s="257">
        <f t="shared" si="2744"/>
        <v>0</v>
      </c>
      <c r="CP805" s="257">
        <f>AO805+CO805</f>
        <v>0</v>
      </c>
      <c r="CQ805" s="257">
        <f>AP805+CP805</f>
        <v>0</v>
      </c>
      <c r="CR805" s="257">
        <f>AQ805+CQ805</f>
        <v>0</v>
      </c>
      <c r="CS805" s="257">
        <f>AR805+CR805</f>
        <v>0</v>
      </c>
      <c r="CT805" s="257">
        <f>AS805+CS805</f>
        <v>0</v>
      </c>
      <c r="CU805" s="257">
        <f>AT805+CT805</f>
        <v>0</v>
      </c>
      <c r="CV805" s="257">
        <f>AU805+CU805</f>
        <v>0</v>
      </c>
      <c r="CW805" s="258">
        <f>AV805+CV805</f>
        <v>0</v>
      </c>
      <c r="CX805" s="258">
        <f>AW805+CW805</f>
        <v>0</v>
      </c>
      <c r="CY805" s="258">
        <f>AX805+CX805</f>
        <v>0</v>
      </c>
      <c r="CZ805" s="258">
        <f>AY805+CY805</f>
        <v>0</v>
      </c>
      <c r="DA805" s="50"/>
      <c r="DB805" s="94"/>
      <c r="DC805" s="95"/>
      <c r="DD805" s="96"/>
      <c r="DE805" s="316" t="s">
        <v>140</v>
      </c>
      <c r="DF805" s="257"/>
      <c r="DG805" s="50"/>
    </row>
    <row r="806" spans="1:111" s="14" customFormat="1" ht="15" customHeight="1">
      <c r="A806" s="50"/>
      <c r="B806" s="94"/>
      <c r="C806" s="95"/>
      <c r="D806" s="96"/>
      <c r="E806" s="316" t="s">
        <v>248</v>
      </c>
      <c r="F806" s="69">
        <f t="shared" si="2735"/>
        <v>0</v>
      </c>
      <c r="G806" s="77">
        <f t="shared" si="2735"/>
        <v>0</v>
      </c>
      <c r="H806" s="69">
        <f t="shared" si="2735"/>
        <v>0</v>
      </c>
      <c r="I806" s="77">
        <f t="shared" si="2735"/>
        <v>0</v>
      </c>
      <c r="J806" s="69">
        <f t="shared" si="2735"/>
        <v>0</v>
      </c>
      <c r="K806" s="77">
        <f t="shared" si="2735"/>
        <v>0</v>
      </c>
      <c r="L806" s="69">
        <f t="shared" si="2735"/>
        <v>0</v>
      </c>
      <c r="M806" s="77">
        <f t="shared" si="2735"/>
        <v>0</v>
      </c>
      <c r="N806" s="67">
        <f t="shared" si="2735"/>
        <v>0</v>
      </c>
      <c r="O806" s="75">
        <f t="shared" si="2735"/>
        <v>0</v>
      </c>
      <c r="P806" s="67">
        <f t="shared" si="2735"/>
        <v>0</v>
      </c>
      <c r="Q806" s="75">
        <f t="shared" si="2735"/>
        <v>0</v>
      </c>
      <c r="R806" s="50"/>
      <c r="S806" s="94"/>
      <c r="T806" s="95"/>
      <c r="U806" s="96"/>
      <c r="V806" s="316" t="s">
        <v>248</v>
      </c>
      <c r="W806" s="69">
        <f t="shared" ref="W806:AH806" si="2745">IF(W804=0,0,W805/W804)</f>
        <v>0</v>
      </c>
      <c r="X806" s="77">
        <f t="shared" si="2745"/>
        <v>0</v>
      </c>
      <c r="Y806" s="69">
        <f t="shared" si="2745"/>
        <v>0</v>
      </c>
      <c r="Z806" s="77">
        <f t="shared" si="2745"/>
        <v>0</v>
      </c>
      <c r="AA806" s="69">
        <f t="shared" si="2745"/>
        <v>0</v>
      </c>
      <c r="AB806" s="77">
        <f t="shared" si="2745"/>
        <v>0</v>
      </c>
      <c r="AC806" s="69">
        <f t="shared" si="2745"/>
        <v>0</v>
      </c>
      <c r="AD806" s="77">
        <f t="shared" si="2745"/>
        <v>0</v>
      </c>
      <c r="AE806" s="67">
        <f t="shared" si="2745"/>
        <v>0</v>
      </c>
      <c r="AF806" s="75">
        <f t="shared" si="2745"/>
        <v>0</v>
      </c>
      <c r="AG806" s="67">
        <f t="shared" si="2745"/>
        <v>0</v>
      </c>
      <c r="AH806" s="75">
        <f t="shared" si="2745"/>
        <v>0</v>
      </c>
      <c r="AI806" s="50"/>
      <c r="AJ806" s="94"/>
      <c r="AK806" s="95"/>
      <c r="AL806" s="96"/>
      <c r="AM806" s="316" t="s">
        <v>248</v>
      </c>
      <c r="AN806" s="257">
        <f t="shared" ref="AN806:AY806" si="2746">IF(AN804=0,0,AN805/AN804)</f>
        <v>0</v>
      </c>
      <c r="AO806" s="257">
        <f t="shared" si="2746"/>
        <v>0</v>
      </c>
      <c r="AP806" s="257">
        <f t="shared" si="2746"/>
        <v>0</v>
      </c>
      <c r="AQ806" s="257">
        <f t="shared" si="2746"/>
        <v>0</v>
      </c>
      <c r="AR806" s="257">
        <f t="shared" si="2746"/>
        <v>0</v>
      </c>
      <c r="AS806" s="257">
        <f t="shared" si="2746"/>
        <v>0</v>
      </c>
      <c r="AT806" s="257">
        <f t="shared" si="2746"/>
        <v>0</v>
      </c>
      <c r="AU806" s="257">
        <f t="shared" si="2746"/>
        <v>0</v>
      </c>
      <c r="AV806" s="258">
        <f t="shared" si="2746"/>
        <v>0</v>
      </c>
      <c r="AW806" s="258">
        <f t="shared" si="2746"/>
        <v>0</v>
      </c>
      <c r="AX806" s="258">
        <f t="shared" si="2746"/>
        <v>0</v>
      </c>
      <c r="AY806" s="258">
        <f t="shared" si="2746"/>
        <v>0</v>
      </c>
      <c r="AZ806" s="50"/>
      <c r="BA806" s="268"/>
      <c r="BB806" s="48"/>
      <c r="BC806" s="94"/>
      <c r="BD806" s="95"/>
      <c r="BE806" s="96"/>
      <c r="BF806" s="316" t="s">
        <v>248</v>
      </c>
      <c r="BG806" s="257">
        <f t="shared" ref="BG806:BR806" si="2747">IF(BG804=0,0,BG805/BG804)</f>
        <v>0</v>
      </c>
      <c r="BH806" s="257">
        <f t="shared" si="2747"/>
        <v>0</v>
      </c>
      <c r="BI806" s="257">
        <f t="shared" si="2747"/>
        <v>0</v>
      </c>
      <c r="BJ806" s="257">
        <f t="shared" si="2747"/>
        <v>0</v>
      </c>
      <c r="BK806" s="257">
        <f t="shared" si="2747"/>
        <v>0</v>
      </c>
      <c r="BL806" s="257">
        <f t="shared" si="2747"/>
        <v>0</v>
      </c>
      <c r="BM806" s="257">
        <f t="shared" si="2747"/>
        <v>0</v>
      </c>
      <c r="BN806" s="257">
        <f t="shared" si="2747"/>
        <v>0</v>
      </c>
      <c r="BO806" s="258">
        <f t="shared" si="2747"/>
        <v>0</v>
      </c>
      <c r="BP806" s="258">
        <f t="shared" si="2747"/>
        <v>0</v>
      </c>
      <c r="BQ806" s="258">
        <f t="shared" si="2747"/>
        <v>0</v>
      </c>
      <c r="BR806" s="258">
        <f t="shared" si="2747"/>
        <v>0</v>
      </c>
      <c r="BS806" s="50"/>
      <c r="BT806" s="94"/>
      <c r="BU806" s="95"/>
      <c r="BV806" s="96"/>
      <c r="BW806" s="316" t="s">
        <v>248</v>
      </c>
      <c r="BX806" s="257">
        <f t="shared" ref="BX806:CI806" si="2748">IF(BX804=0,0,BX805/BX804)</f>
        <v>0</v>
      </c>
      <c r="BY806" s="257">
        <f t="shared" si="2748"/>
        <v>0</v>
      </c>
      <c r="BZ806" s="257">
        <f t="shared" si="2748"/>
        <v>0</v>
      </c>
      <c r="CA806" s="257">
        <f t="shared" si="2748"/>
        <v>0</v>
      </c>
      <c r="CB806" s="257">
        <f t="shared" si="2748"/>
        <v>0</v>
      </c>
      <c r="CC806" s="257">
        <f t="shared" si="2748"/>
        <v>0</v>
      </c>
      <c r="CD806" s="257">
        <f t="shared" si="2748"/>
        <v>0</v>
      </c>
      <c r="CE806" s="257">
        <f t="shared" si="2748"/>
        <v>0</v>
      </c>
      <c r="CF806" s="258">
        <f t="shared" si="2748"/>
        <v>0</v>
      </c>
      <c r="CG806" s="258">
        <f t="shared" si="2748"/>
        <v>0</v>
      </c>
      <c r="CH806" s="258">
        <f t="shared" si="2748"/>
        <v>0</v>
      </c>
      <c r="CI806" s="258">
        <f t="shared" si="2748"/>
        <v>0</v>
      </c>
      <c r="CJ806" s="50"/>
      <c r="CK806" s="94"/>
      <c r="CL806" s="95"/>
      <c r="CM806" s="96"/>
      <c r="CN806" s="316" t="s">
        <v>248</v>
      </c>
      <c r="CO806" s="257">
        <f t="shared" ref="CO806:CZ806" si="2749">IF(CO804=0,0,CO805/CO804)</f>
        <v>0</v>
      </c>
      <c r="CP806" s="257">
        <f t="shared" si="2749"/>
        <v>0</v>
      </c>
      <c r="CQ806" s="257">
        <f t="shared" si="2749"/>
        <v>0</v>
      </c>
      <c r="CR806" s="257">
        <f t="shared" si="2749"/>
        <v>0</v>
      </c>
      <c r="CS806" s="257">
        <f t="shared" si="2749"/>
        <v>0</v>
      </c>
      <c r="CT806" s="257">
        <f t="shared" si="2749"/>
        <v>0</v>
      </c>
      <c r="CU806" s="257">
        <f t="shared" si="2749"/>
        <v>0</v>
      </c>
      <c r="CV806" s="257">
        <f t="shared" si="2749"/>
        <v>0</v>
      </c>
      <c r="CW806" s="258">
        <f t="shared" si="2749"/>
        <v>0</v>
      </c>
      <c r="CX806" s="258">
        <f t="shared" si="2749"/>
        <v>0</v>
      </c>
      <c r="CY806" s="258">
        <f t="shared" si="2749"/>
        <v>0</v>
      </c>
      <c r="CZ806" s="258">
        <f t="shared" si="2749"/>
        <v>0</v>
      </c>
      <c r="DA806" s="50"/>
      <c r="DB806" s="94"/>
      <c r="DC806" s="95"/>
      <c r="DD806" s="96"/>
      <c r="DE806" s="316" t="s">
        <v>248</v>
      </c>
      <c r="DF806" s="257">
        <f t="shared" ref="DF806" si="2750">IF(DF804=0,0,DF805/DF804)</f>
        <v>0</v>
      </c>
      <c r="DG806" s="50"/>
    </row>
    <row r="807" spans="1:111" s="16" customFormat="1" ht="15" customHeight="1">
      <c r="A807" s="51"/>
      <c r="B807" s="91" t="s">
        <v>369</v>
      </c>
      <c r="C807" s="92" t="s">
        <v>374</v>
      </c>
      <c r="D807" s="93"/>
      <c r="E807" s="317" t="s">
        <v>140</v>
      </c>
      <c r="F807" s="83">
        <f>F809+F812+F815+F818</f>
        <v>0</v>
      </c>
      <c r="G807" s="88">
        <f t="shared" ref="G807:Q807" si="2751">G809+G812+G815+G818</f>
        <v>0</v>
      </c>
      <c r="H807" s="83">
        <f t="shared" si="2751"/>
        <v>0</v>
      </c>
      <c r="I807" s="88">
        <f t="shared" si="2751"/>
        <v>0</v>
      </c>
      <c r="J807" s="83">
        <f t="shared" si="2751"/>
        <v>0</v>
      </c>
      <c r="K807" s="88">
        <f t="shared" si="2751"/>
        <v>0</v>
      </c>
      <c r="L807" s="83">
        <f t="shared" si="2751"/>
        <v>0</v>
      </c>
      <c r="M807" s="88">
        <f t="shared" si="2751"/>
        <v>0</v>
      </c>
      <c r="N807" s="84">
        <f t="shared" si="2751"/>
        <v>0</v>
      </c>
      <c r="O807" s="89">
        <f t="shared" si="2751"/>
        <v>0</v>
      </c>
      <c r="P807" s="84">
        <f t="shared" si="2751"/>
        <v>0</v>
      </c>
      <c r="Q807" s="89">
        <f t="shared" si="2751"/>
        <v>0</v>
      </c>
      <c r="R807" s="51"/>
      <c r="S807" s="91" t="s">
        <v>369</v>
      </c>
      <c r="T807" s="92" t="s">
        <v>374</v>
      </c>
      <c r="U807" s="93"/>
      <c r="V807" s="317" t="s">
        <v>140</v>
      </c>
      <c r="W807" s="83">
        <f>W809+W812+W815+W818</f>
        <v>0</v>
      </c>
      <c r="X807" s="88">
        <f t="shared" ref="X807:AH807" si="2752">X809+X812+X815+X818</f>
        <v>0</v>
      </c>
      <c r="Y807" s="83">
        <f t="shared" si="2752"/>
        <v>0</v>
      </c>
      <c r="Z807" s="88">
        <f t="shared" si="2752"/>
        <v>0</v>
      </c>
      <c r="AA807" s="83">
        <f t="shared" si="2752"/>
        <v>0</v>
      </c>
      <c r="AB807" s="88">
        <f t="shared" si="2752"/>
        <v>0</v>
      </c>
      <c r="AC807" s="83">
        <f t="shared" si="2752"/>
        <v>0</v>
      </c>
      <c r="AD807" s="88">
        <f t="shared" si="2752"/>
        <v>0</v>
      </c>
      <c r="AE807" s="84">
        <f t="shared" si="2752"/>
        <v>0</v>
      </c>
      <c r="AF807" s="89">
        <f t="shared" si="2752"/>
        <v>0</v>
      </c>
      <c r="AG807" s="84">
        <f t="shared" si="2752"/>
        <v>0</v>
      </c>
      <c r="AH807" s="89">
        <f t="shared" si="2752"/>
        <v>0</v>
      </c>
      <c r="AI807" s="51"/>
      <c r="AJ807" s="91" t="s">
        <v>369</v>
      </c>
      <c r="AK807" s="92" t="s">
        <v>374</v>
      </c>
      <c r="AL807" s="93"/>
      <c r="AM807" s="317" t="s">
        <v>140</v>
      </c>
      <c r="AN807" s="262">
        <f>AN809+AN812+AN815+AN818</f>
        <v>0</v>
      </c>
      <c r="AO807" s="262">
        <f t="shared" ref="AO807:AY807" si="2753">AO809+AO812+AO815+AO818</f>
        <v>0</v>
      </c>
      <c r="AP807" s="262">
        <f t="shared" si="2753"/>
        <v>0</v>
      </c>
      <c r="AQ807" s="262">
        <f t="shared" si="2753"/>
        <v>0</v>
      </c>
      <c r="AR807" s="262">
        <f t="shared" si="2753"/>
        <v>0</v>
      </c>
      <c r="AS807" s="262">
        <f t="shared" si="2753"/>
        <v>0</v>
      </c>
      <c r="AT807" s="262">
        <f t="shared" si="2753"/>
        <v>0</v>
      </c>
      <c r="AU807" s="262">
        <f t="shared" si="2753"/>
        <v>0</v>
      </c>
      <c r="AV807" s="263">
        <f t="shared" si="2753"/>
        <v>0</v>
      </c>
      <c r="AW807" s="263">
        <f t="shared" si="2753"/>
        <v>0</v>
      </c>
      <c r="AX807" s="263">
        <f t="shared" si="2753"/>
        <v>0</v>
      </c>
      <c r="AY807" s="263">
        <f t="shared" si="2753"/>
        <v>0</v>
      </c>
      <c r="AZ807" s="51"/>
      <c r="BA807" s="267"/>
      <c r="BB807" s="452"/>
      <c r="BC807" s="91" t="s">
        <v>369</v>
      </c>
      <c r="BD807" s="92" t="s">
        <v>374</v>
      </c>
      <c r="BE807" s="93"/>
      <c r="BF807" s="317" t="s">
        <v>140</v>
      </c>
      <c r="BG807" s="262">
        <f>BG809+BG812+BG815+BG818</f>
        <v>0</v>
      </c>
      <c r="BH807" s="262">
        <f t="shared" ref="BH807:BR807" si="2754">BH809+BH812+BH815+BH818</f>
        <v>0</v>
      </c>
      <c r="BI807" s="262">
        <f t="shared" si="2754"/>
        <v>0</v>
      </c>
      <c r="BJ807" s="262">
        <f t="shared" si="2754"/>
        <v>0</v>
      </c>
      <c r="BK807" s="262">
        <f t="shared" si="2754"/>
        <v>0</v>
      </c>
      <c r="BL807" s="262">
        <f t="shared" si="2754"/>
        <v>0</v>
      </c>
      <c r="BM807" s="262">
        <f t="shared" si="2754"/>
        <v>0</v>
      </c>
      <c r="BN807" s="262">
        <f t="shared" si="2754"/>
        <v>0</v>
      </c>
      <c r="BO807" s="263">
        <f t="shared" si="2754"/>
        <v>0</v>
      </c>
      <c r="BP807" s="263">
        <f t="shared" si="2754"/>
        <v>0</v>
      </c>
      <c r="BQ807" s="263">
        <f t="shared" si="2754"/>
        <v>0</v>
      </c>
      <c r="BR807" s="263">
        <f t="shared" si="2754"/>
        <v>0</v>
      </c>
      <c r="BS807" s="51"/>
      <c r="BT807" s="91" t="s">
        <v>369</v>
      </c>
      <c r="BU807" s="92" t="s">
        <v>374</v>
      </c>
      <c r="BV807" s="93"/>
      <c r="BW807" s="317" t="s">
        <v>140</v>
      </c>
      <c r="BX807" s="262">
        <f>BX809+BX812+BX815+BX818</f>
        <v>0</v>
      </c>
      <c r="BY807" s="262">
        <f t="shared" ref="BY807:CI807" si="2755">BY809+BY812+BY815+BY818</f>
        <v>0</v>
      </c>
      <c r="BZ807" s="262">
        <f t="shared" si="2755"/>
        <v>0</v>
      </c>
      <c r="CA807" s="262">
        <f t="shared" si="2755"/>
        <v>0</v>
      </c>
      <c r="CB807" s="262">
        <f t="shared" si="2755"/>
        <v>0</v>
      </c>
      <c r="CC807" s="262">
        <f t="shared" si="2755"/>
        <v>0</v>
      </c>
      <c r="CD807" s="262">
        <f t="shared" si="2755"/>
        <v>0</v>
      </c>
      <c r="CE807" s="262">
        <f t="shared" si="2755"/>
        <v>0</v>
      </c>
      <c r="CF807" s="263">
        <f t="shared" si="2755"/>
        <v>0</v>
      </c>
      <c r="CG807" s="263">
        <f t="shared" si="2755"/>
        <v>0</v>
      </c>
      <c r="CH807" s="263">
        <f t="shared" si="2755"/>
        <v>0</v>
      </c>
      <c r="CI807" s="263">
        <f t="shared" si="2755"/>
        <v>0</v>
      </c>
      <c r="CJ807" s="51"/>
      <c r="CK807" s="91" t="s">
        <v>369</v>
      </c>
      <c r="CL807" s="92" t="s">
        <v>374</v>
      </c>
      <c r="CM807" s="93"/>
      <c r="CN807" s="317" t="s">
        <v>140</v>
      </c>
      <c r="CO807" s="262">
        <f>CO809+CO812+CO815+CO818</f>
        <v>0</v>
      </c>
      <c r="CP807" s="262">
        <f t="shared" ref="CP807:CZ807" si="2756">CP809+CP812+CP815+CP818</f>
        <v>0</v>
      </c>
      <c r="CQ807" s="262">
        <f t="shared" si="2756"/>
        <v>0</v>
      </c>
      <c r="CR807" s="262">
        <f t="shared" si="2756"/>
        <v>0</v>
      </c>
      <c r="CS807" s="262">
        <f t="shared" si="2756"/>
        <v>0</v>
      </c>
      <c r="CT807" s="262">
        <f t="shared" si="2756"/>
        <v>0</v>
      </c>
      <c r="CU807" s="262">
        <f t="shared" si="2756"/>
        <v>0</v>
      </c>
      <c r="CV807" s="262">
        <f t="shared" si="2756"/>
        <v>0</v>
      </c>
      <c r="CW807" s="263">
        <f t="shared" si="2756"/>
        <v>0</v>
      </c>
      <c r="CX807" s="263">
        <f t="shared" si="2756"/>
        <v>0</v>
      </c>
      <c r="CY807" s="263">
        <f t="shared" si="2756"/>
        <v>0</v>
      </c>
      <c r="CZ807" s="263">
        <f t="shared" si="2756"/>
        <v>0</v>
      </c>
      <c r="DA807" s="51"/>
      <c r="DB807" s="91" t="s">
        <v>369</v>
      </c>
      <c r="DC807" s="92" t="s">
        <v>374</v>
      </c>
      <c r="DD807" s="93"/>
      <c r="DE807" s="317" t="s">
        <v>140</v>
      </c>
      <c r="DF807" s="262">
        <f>DF809+DF812+DF815+DF818</f>
        <v>0</v>
      </c>
      <c r="DG807" s="51"/>
    </row>
    <row r="808" spans="1:111" s="14" customFormat="1" ht="15" customHeight="1">
      <c r="A808" s="50"/>
      <c r="B808" s="94"/>
      <c r="C808" s="95"/>
      <c r="D808" s="96" t="s">
        <v>258</v>
      </c>
      <c r="E808" s="316" t="s">
        <v>26</v>
      </c>
      <c r="F808" s="69"/>
      <c r="G808" s="77"/>
      <c r="H808" s="69"/>
      <c r="I808" s="77"/>
      <c r="J808" s="69"/>
      <c r="K808" s="77"/>
      <c r="L808" s="69"/>
      <c r="M808" s="77"/>
      <c r="N808" s="67"/>
      <c r="O808" s="75"/>
      <c r="P808" s="67"/>
      <c r="Q808" s="75"/>
      <c r="R808" s="50"/>
      <c r="S808" s="94"/>
      <c r="T808" s="95"/>
      <c r="U808" s="96" t="s">
        <v>258</v>
      </c>
      <c r="V808" s="316" t="s">
        <v>26</v>
      </c>
      <c r="W808" s="69"/>
      <c r="X808" s="77"/>
      <c r="Y808" s="69"/>
      <c r="Z808" s="77"/>
      <c r="AA808" s="69"/>
      <c r="AB808" s="77"/>
      <c r="AC808" s="69"/>
      <c r="AD808" s="77"/>
      <c r="AE808" s="67"/>
      <c r="AF808" s="75"/>
      <c r="AG808" s="67"/>
      <c r="AH808" s="75"/>
      <c r="AI808" s="50"/>
      <c r="AJ808" s="94"/>
      <c r="AK808" s="95"/>
      <c r="AL808" s="96" t="s">
        <v>258</v>
      </c>
      <c r="AM808" s="316" t="s">
        <v>26</v>
      </c>
      <c r="AN808" s="257"/>
      <c r="AO808" s="257"/>
      <c r="AP808" s="257"/>
      <c r="AQ808" s="257"/>
      <c r="AR808" s="257"/>
      <c r="AS808" s="257"/>
      <c r="AT808" s="257"/>
      <c r="AU808" s="257"/>
      <c r="AV808" s="258"/>
      <c r="AW808" s="258"/>
      <c r="AX808" s="258"/>
      <c r="AY808" s="258"/>
      <c r="AZ808" s="50"/>
      <c r="BA808" s="268"/>
      <c r="BB808" s="48"/>
      <c r="BC808" s="94"/>
      <c r="BD808" s="95"/>
      <c r="BE808" s="96" t="s">
        <v>258</v>
      </c>
      <c r="BF808" s="316" t="s">
        <v>26</v>
      </c>
      <c r="BG808" s="257">
        <f t="shared" ref="BG808:BG809" si="2757">F808</f>
        <v>0</v>
      </c>
      <c r="BH808" s="257">
        <f>G808+BG808</f>
        <v>0</v>
      </c>
      <c r="BI808" s="257">
        <f>H808+BH808</f>
        <v>0</v>
      </c>
      <c r="BJ808" s="257">
        <f>I808+BI808</f>
        <v>0</v>
      </c>
      <c r="BK808" s="257">
        <f>J808+BJ808</f>
        <v>0</v>
      </c>
      <c r="BL808" s="257">
        <f>K808+BK808</f>
        <v>0</v>
      </c>
      <c r="BM808" s="257">
        <f>L808+BL808</f>
        <v>0</v>
      </c>
      <c r="BN808" s="257">
        <f>M808+BM808</f>
        <v>0</v>
      </c>
      <c r="BO808" s="258">
        <f>N808+BN808</f>
        <v>0</v>
      </c>
      <c r="BP808" s="258">
        <f>O808+BO808</f>
        <v>0</v>
      </c>
      <c r="BQ808" s="258">
        <f>P808+BP808</f>
        <v>0</v>
      </c>
      <c r="BR808" s="258">
        <f>Q808+BQ808</f>
        <v>0</v>
      </c>
      <c r="BS808" s="50"/>
      <c r="BT808" s="94"/>
      <c r="BU808" s="95"/>
      <c r="BV808" s="96" t="s">
        <v>258</v>
      </c>
      <c r="BW808" s="316" t="s">
        <v>26</v>
      </c>
      <c r="BX808" s="257">
        <f t="shared" ref="BX808:BX809" si="2758">W808</f>
        <v>0</v>
      </c>
      <c r="BY808" s="257">
        <f>X808+BX808</f>
        <v>0</v>
      </c>
      <c r="BZ808" s="257">
        <f>Y808+BY808</f>
        <v>0</v>
      </c>
      <c r="CA808" s="257">
        <f>Z808+BZ808</f>
        <v>0</v>
      </c>
      <c r="CB808" s="257">
        <f>AA808+CA808</f>
        <v>0</v>
      </c>
      <c r="CC808" s="257">
        <f>AB808+CB808</f>
        <v>0</v>
      </c>
      <c r="CD808" s="257">
        <f>AC808+CC808</f>
        <v>0</v>
      </c>
      <c r="CE808" s="257">
        <f>AD808+CD808</f>
        <v>0</v>
      </c>
      <c r="CF808" s="258">
        <f>AE808+CE808</f>
        <v>0</v>
      </c>
      <c r="CG808" s="258">
        <f>AF808+CF808</f>
        <v>0</v>
      </c>
      <c r="CH808" s="258">
        <f>AG808+CG808</f>
        <v>0</v>
      </c>
      <c r="CI808" s="258">
        <f>AH808+CH808</f>
        <v>0</v>
      </c>
      <c r="CJ808" s="50"/>
      <c r="CK808" s="94"/>
      <c r="CL808" s="95"/>
      <c r="CM808" s="96" t="s">
        <v>258</v>
      </c>
      <c r="CN808" s="316" t="s">
        <v>26</v>
      </c>
      <c r="CO808" s="257">
        <f t="shared" ref="CO808:CO809" si="2759">AN808</f>
        <v>0</v>
      </c>
      <c r="CP808" s="257">
        <f>AO808+CO808</f>
        <v>0</v>
      </c>
      <c r="CQ808" s="257">
        <f>AP808+CP808</f>
        <v>0</v>
      </c>
      <c r="CR808" s="257">
        <f>AQ808+CQ808</f>
        <v>0</v>
      </c>
      <c r="CS808" s="257">
        <f>AR808+CR808</f>
        <v>0</v>
      </c>
      <c r="CT808" s="257">
        <f>AS808+CS808</f>
        <v>0</v>
      </c>
      <c r="CU808" s="257">
        <f>AT808+CT808</f>
        <v>0</v>
      </c>
      <c r="CV808" s="257">
        <f>AU808+CU808</f>
        <v>0</v>
      </c>
      <c r="CW808" s="258">
        <f>AV808+CV808</f>
        <v>0</v>
      </c>
      <c r="CX808" s="258">
        <f>AW808+CW808</f>
        <v>0</v>
      </c>
      <c r="CY808" s="258">
        <f>AX808+CX808</f>
        <v>0</v>
      </c>
      <c r="CZ808" s="258">
        <f>AY808+CY808</f>
        <v>0</v>
      </c>
      <c r="DA808" s="50"/>
      <c r="DB808" s="94"/>
      <c r="DC808" s="95"/>
      <c r="DD808" s="96" t="s">
        <v>258</v>
      </c>
      <c r="DE808" s="316" t="s">
        <v>26</v>
      </c>
      <c r="DF808" s="257"/>
      <c r="DG808" s="50"/>
    </row>
    <row r="809" spans="1:111" s="14" customFormat="1" ht="15" customHeight="1">
      <c r="A809" s="50"/>
      <c r="B809" s="94"/>
      <c r="C809" s="95"/>
      <c r="D809" s="96"/>
      <c r="E809" s="316" t="s">
        <v>140</v>
      </c>
      <c r="F809" s="69"/>
      <c r="G809" s="77"/>
      <c r="H809" s="69"/>
      <c r="I809" s="77"/>
      <c r="J809" s="69"/>
      <c r="K809" s="77"/>
      <c r="L809" s="69"/>
      <c r="M809" s="77"/>
      <c r="N809" s="67"/>
      <c r="O809" s="75"/>
      <c r="P809" s="67"/>
      <c r="Q809" s="75"/>
      <c r="R809" s="50"/>
      <c r="S809" s="94"/>
      <c r="T809" s="95"/>
      <c r="U809" s="96"/>
      <c r="V809" s="316" t="s">
        <v>140</v>
      </c>
      <c r="W809" s="69"/>
      <c r="X809" s="77"/>
      <c r="Y809" s="69"/>
      <c r="Z809" s="77"/>
      <c r="AA809" s="69"/>
      <c r="AB809" s="77"/>
      <c r="AC809" s="69"/>
      <c r="AD809" s="77"/>
      <c r="AE809" s="67"/>
      <c r="AF809" s="75"/>
      <c r="AG809" s="67"/>
      <c r="AH809" s="75"/>
      <c r="AI809" s="50"/>
      <c r="AJ809" s="94"/>
      <c r="AK809" s="95"/>
      <c r="AL809" s="96"/>
      <c r="AM809" s="316" t="s">
        <v>140</v>
      </c>
      <c r="AN809" s="257"/>
      <c r="AO809" s="257"/>
      <c r="AP809" s="257"/>
      <c r="AQ809" s="257"/>
      <c r="AR809" s="257"/>
      <c r="AS809" s="257"/>
      <c r="AT809" s="257"/>
      <c r="AU809" s="257"/>
      <c r="AV809" s="258"/>
      <c r="AW809" s="258"/>
      <c r="AX809" s="258"/>
      <c r="AY809" s="258"/>
      <c r="AZ809" s="50"/>
      <c r="BA809" s="268"/>
      <c r="BB809" s="48"/>
      <c r="BC809" s="94"/>
      <c r="BD809" s="95"/>
      <c r="BE809" s="96"/>
      <c r="BF809" s="316" t="s">
        <v>140</v>
      </c>
      <c r="BG809" s="257">
        <f t="shared" si="2757"/>
        <v>0</v>
      </c>
      <c r="BH809" s="257">
        <f>G809+BG809</f>
        <v>0</v>
      </c>
      <c r="BI809" s="257">
        <f>H809+BH809</f>
        <v>0</v>
      </c>
      <c r="BJ809" s="257">
        <f>I809+BI809</f>
        <v>0</v>
      </c>
      <c r="BK809" s="257">
        <f>J809+BJ809</f>
        <v>0</v>
      </c>
      <c r="BL809" s="257">
        <f>K809+BK809</f>
        <v>0</v>
      </c>
      <c r="BM809" s="257">
        <f>L809+BL809</f>
        <v>0</v>
      </c>
      <c r="BN809" s="257">
        <f>M809+BM809</f>
        <v>0</v>
      </c>
      <c r="BO809" s="258">
        <f>N809+BN809</f>
        <v>0</v>
      </c>
      <c r="BP809" s="258">
        <f>O809+BO809</f>
        <v>0</v>
      </c>
      <c r="BQ809" s="258">
        <f>P809+BP809</f>
        <v>0</v>
      </c>
      <c r="BR809" s="258">
        <f>Q809+BQ809</f>
        <v>0</v>
      </c>
      <c r="BS809" s="50"/>
      <c r="BT809" s="94"/>
      <c r="BU809" s="95"/>
      <c r="BV809" s="96"/>
      <c r="BW809" s="316" t="s">
        <v>140</v>
      </c>
      <c r="BX809" s="257">
        <f t="shared" si="2758"/>
        <v>0</v>
      </c>
      <c r="BY809" s="257">
        <f>X809+BX809</f>
        <v>0</v>
      </c>
      <c r="BZ809" s="257">
        <f>Y809+BY809</f>
        <v>0</v>
      </c>
      <c r="CA809" s="257">
        <f>Z809+BZ809</f>
        <v>0</v>
      </c>
      <c r="CB809" s="257">
        <f>AA809+CA809</f>
        <v>0</v>
      </c>
      <c r="CC809" s="257">
        <f>AB809+CB809</f>
        <v>0</v>
      </c>
      <c r="CD809" s="257">
        <f>AC809+CC809</f>
        <v>0</v>
      </c>
      <c r="CE809" s="257">
        <f>AD809+CD809</f>
        <v>0</v>
      </c>
      <c r="CF809" s="258">
        <f>AE809+CE809</f>
        <v>0</v>
      </c>
      <c r="CG809" s="258">
        <f>AF809+CF809</f>
        <v>0</v>
      </c>
      <c r="CH809" s="258">
        <f>AG809+CG809</f>
        <v>0</v>
      </c>
      <c r="CI809" s="258">
        <f>AH809+CH809</f>
        <v>0</v>
      </c>
      <c r="CJ809" s="50"/>
      <c r="CK809" s="94"/>
      <c r="CL809" s="95"/>
      <c r="CM809" s="96"/>
      <c r="CN809" s="316" t="s">
        <v>140</v>
      </c>
      <c r="CO809" s="257">
        <f t="shared" si="2759"/>
        <v>0</v>
      </c>
      <c r="CP809" s="257">
        <f>AO809+CO809</f>
        <v>0</v>
      </c>
      <c r="CQ809" s="257">
        <f>AP809+CP809</f>
        <v>0</v>
      </c>
      <c r="CR809" s="257">
        <f>AQ809+CQ809</f>
        <v>0</v>
      </c>
      <c r="CS809" s="257">
        <f>AR809+CR809</f>
        <v>0</v>
      </c>
      <c r="CT809" s="257">
        <f>AS809+CS809</f>
        <v>0</v>
      </c>
      <c r="CU809" s="257">
        <f>AT809+CT809</f>
        <v>0</v>
      </c>
      <c r="CV809" s="257">
        <f>AU809+CU809</f>
        <v>0</v>
      </c>
      <c r="CW809" s="258">
        <f>AV809+CV809</f>
        <v>0</v>
      </c>
      <c r="CX809" s="258">
        <f>AW809+CW809</f>
        <v>0</v>
      </c>
      <c r="CY809" s="258">
        <f>AX809+CX809</f>
        <v>0</v>
      </c>
      <c r="CZ809" s="258">
        <f>AY809+CY809</f>
        <v>0</v>
      </c>
      <c r="DA809" s="50"/>
      <c r="DB809" s="94"/>
      <c r="DC809" s="95"/>
      <c r="DD809" s="96"/>
      <c r="DE809" s="316" t="s">
        <v>140</v>
      </c>
      <c r="DF809" s="257"/>
      <c r="DG809" s="50"/>
    </row>
    <row r="810" spans="1:111" s="14" customFormat="1" ht="15" customHeight="1">
      <c r="A810" s="50"/>
      <c r="B810" s="94"/>
      <c r="C810" s="95"/>
      <c r="D810" s="96"/>
      <c r="E810" s="316" t="s">
        <v>248</v>
      </c>
      <c r="F810" s="69">
        <f t="shared" ref="F810:Q819" si="2760">IF(F808=0,0,F809/F808)</f>
        <v>0</v>
      </c>
      <c r="G810" s="77">
        <f t="shared" si="2760"/>
        <v>0</v>
      </c>
      <c r="H810" s="69">
        <f t="shared" si="2760"/>
        <v>0</v>
      </c>
      <c r="I810" s="77">
        <f t="shared" si="2760"/>
        <v>0</v>
      </c>
      <c r="J810" s="69">
        <f t="shared" si="2760"/>
        <v>0</v>
      </c>
      <c r="K810" s="77">
        <f t="shared" si="2760"/>
        <v>0</v>
      </c>
      <c r="L810" s="69">
        <f t="shared" si="2760"/>
        <v>0</v>
      </c>
      <c r="M810" s="77">
        <f t="shared" si="2760"/>
        <v>0</v>
      </c>
      <c r="N810" s="67">
        <f t="shared" si="2760"/>
        <v>0</v>
      </c>
      <c r="O810" s="75">
        <f t="shared" si="2760"/>
        <v>0</v>
      </c>
      <c r="P810" s="67">
        <f t="shared" si="2760"/>
        <v>0</v>
      </c>
      <c r="Q810" s="75">
        <f t="shared" si="2760"/>
        <v>0</v>
      </c>
      <c r="R810" s="50"/>
      <c r="S810" s="94"/>
      <c r="T810" s="95"/>
      <c r="U810" s="96"/>
      <c r="V810" s="316" t="s">
        <v>248</v>
      </c>
      <c r="W810" s="69">
        <f t="shared" ref="W810:AH810" si="2761">IF(W808=0,0,W809/W808)</f>
        <v>0</v>
      </c>
      <c r="X810" s="77">
        <f t="shared" si="2761"/>
        <v>0</v>
      </c>
      <c r="Y810" s="69">
        <f t="shared" si="2761"/>
        <v>0</v>
      </c>
      <c r="Z810" s="77">
        <f t="shared" si="2761"/>
        <v>0</v>
      </c>
      <c r="AA810" s="69">
        <f t="shared" si="2761"/>
        <v>0</v>
      </c>
      <c r="AB810" s="77">
        <f t="shared" si="2761"/>
        <v>0</v>
      </c>
      <c r="AC810" s="69">
        <f t="shared" si="2761"/>
        <v>0</v>
      </c>
      <c r="AD810" s="77">
        <f t="shared" si="2761"/>
        <v>0</v>
      </c>
      <c r="AE810" s="67">
        <f t="shared" si="2761"/>
        <v>0</v>
      </c>
      <c r="AF810" s="75">
        <f t="shared" si="2761"/>
        <v>0</v>
      </c>
      <c r="AG810" s="67">
        <f t="shared" si="2761"/>
        <v>0</v>
      </c>
      <c r="AH810" s="75">
        <f t="shared" si="2761"/>
        <v>0</v>
      </c>
      <c r="AI810" s="50"/>
      <c r="AJ810" s="94"/>
      <c r="AK810" s="95"/>
      <c r="AL810" s="96"/>
      <c r="AM810" s="316" t="s">
        <v>248</v>
      </c>
      <c r="AN810" s="257">
        <f t="shared" ref="AN810:AY810" si="2762">IF(AN808=0,0,AN809/AN808)</f>
        <v>0</v>
      </c>
      <c r="AO810" s="257">
        <f t="shared" si="2762"/>
        <v>0</v>
      </c>
      <c r="AP810" s="257">
        <f t="shared" si="2762"/>
        <v>0</v>
      </c>
      <c r="AQ810" s="257">
        <f t="shared" si="2762"/>
        <v>0</v>
      </c>
      <c r="AR810" s="257">
        <f t="shared" si="2762"/>
        <v>0</v>
      </c>
      <c r="AS810" s="257">
        <f t="shared" si="2762"/>
        <v>0</v>
      </c>
      <c r="AT810" s="257">
        <f t="shared" si="2762"/>
        <v>0</v>
      </c>
      <c r="AU810" s="257">
        <f t="shared" si="2762"/>
        <v>0</v>
      </c>
      <c r="AV810" s="258">
        <f t="shared" si="2762"/>
        <v>0</v>
      </c>
      <c r="AW810" s="258">
        <f t="shared" si="2762"/>
        <v>0</v>
      </c>
      <c r="AX810" s="258">
        <f t="shared" si="2762"/>
        <v>0</v>
      </c>
      <c r="AY810" s="258">
        <f t="shared" si="2762"/>
        <v>0</v>
      </c>
      <c r="AZ810" s="50"/>
      <c r="BA810" s="268"/>
      <c r="BB810" s="48"/>
      <c r="BC810" s="94"/>
      <c r="BD810" s="95"/>
      <c r="BE810" s="96"/>
      <c r="BF810" s="316" t="s">
        <v>248</v>
      </c>
      <c r="BG810" s="257">
        <f t="shared" ref="BG810:BR810" si="2763">IF(BG808=0,0,BG809/BG808)</f>
        <v>0</v>
      </c>
      <c r="BH810" s="257">
        <f t="shared" si="2763"/>
        <v>0</v>
      </c>
      <c r="BI810" s="257">
        <f t="shared" si="2763"/>
        <v>0</v>
      </c>
      <c r="BJ810" s="257">
        <f t="shared" si="2763"/>
        <v>0</v>
      </c>
      <c r="BK810" s="257">
        <f t="shared" si="2763"/>
        <v>0</v>
      </c>
      <c r="BL810" s="257">
        <f t="shared" si="2763"/>
        <v>0</v>
      </c>
      <c r="BM810" s="257">
        <f t="shared" si="2763"/>
        <v>0</v>
      </c>
      <c r="BN810" s="257">
        <f t="shared" si="2763"/>
        <v>0</v>
      </c>
      <c r="BO810" s="258">
        <f t="shared" si="2763"/>
        <v>0</v>
      </c>
      <c r="BP810" s="258">
        <f t="shared" si="2763"/>
        <v>0</v>
      </c>
      <c r="BQ810" s="258">
        <f t="shared" si="2763"/>
        <v>0</v>
      </c>
      <c r="BR810" s="258">
        <f t="shared" si="2763"/>
        <v>0</v>
      </c>
      <c r="BS810" s="50"/>
      <c r="BT810" s="94"/>
      <c r="BU810" s="95"/>
      <c r="BV810" s="96"/>
      <c r="BW810" s="316" t="s">
        <v>248</v>
      </c>
      <c r="BX810" s="257">
        <f t="shared" ref="BX810:CI810" si="2764">IF(BX808=0,0,BX809/BX808)</f>
        <v>0</v>
      </c>
      <c r="BY810" s="257">
        <f t="shared" si="2764"/>
        <v>0</v>
      </c>
      <c r="BZ810" s="257">
        <f t="shared" si="2764"/>
        <v>0</v>
      </c>
      <c r="CA810" s="257">
        <f t="shared" si="2764"/>
        <v>0</v>
      </c>
      <c r="CB810" s="257">
        <f t="shared" si="2764"/>
        <v>0</v>
      </c>
      <c r="CC810" s="257">
        <f t="shared" si="2764"/>
        <v>0</v>
      </c>
      <c r="CD810" s="257">
        <f t="shared" si="2764"/>
        <v>0</v>
      </c>
      <c r="CE810" s="257">
        <f t="shared" si="2764"/>
        <v>0</v>
      </c>
      <c r="CF810" s="258">
        <f t="shared" si="2764"/>
        <v>0</v>
      </c>
      <c r="CG810" s="258">
        <f t="shared" si="2764"/>
        <v>0</v>
      </c>
      <c r="CH810" s="258">
        <f t="shared" si="2764"/>
        <v>0</v>
      </c>
      <c r="CI810" s="258">
        <f t="shared" si="2764"/>
        <v>0</v>
      </c>
      <c r="CJ810" s="50"/>
      <c r="CK810" s="94"/>
      <c r="CL810" s="95"/>
      <c r="CM810" s="96"/>
      <c r="CN810" s="316" t="s">
        <v>248</v>
      </c>
      <c r="CO810" s="257">
        <f t="shared" ref="CO810:CZ810" si="2765">IF(CO808=0,0,CO809/CO808)</f>
        <v>0</v>
      </c>
      <c r="CP810" s="257">
        <f t="shared" si="2765"/>
        <v>0</v>
      </c>
      <c r="CQ810" s="257">
        <f t="shared" si="2765"/>
        <v>0</v>
      </c>
      <c r="CR810" s="257">
        <f t="shared" si="2765"/>
        <v>0</v>
      </c>
      <c r="CS810" s="257">
        <f t="shared" si="2765"/>
        <v>0</v>
      </c>
      <c r="CT810" s="257">
        <f t="shared" si="2765"/>
        <v>0</v>
      </c>
      <c r="CU810" s="257">
        <f t="shared" si="2765"/>
        <v>0</v>
      </c>
      <c r="CV810" s="257">
        <f t="shared" si="2765"/>
        <v>0</v>
      </c>
      <c r="CW810" s="258">
        <f t="shared" si="2765"/>
        <v>0</v>
      </c>
      <c r="CX810" s="258">
        <f t="shared" si="2765"/>
        <v>0</v>
      </c>
      <c r="CY810" s="258">
        <f t="shared" si="2765"/>
        <v>0</v>
      </c>
      <c r="CZ810" s="258">
        <f t="shared" si="2765"/>
        <v>0</v>
      </c>
      <c r="DA810" s="50"/>
      <c r="DB810" s="94"/>
      <c r="DC810" s="95"/>
      <c r="DD810" s="96"/>
      <c r="DE810" s="316" t="s">
        <v>248</v>
      </c>
      <c r="DF810" s="257">
        <f t="shared" ref="DF810" si="2766">IF(DF808=0,0,DF809/DF808)</f>
        <v>0</v>
      </c>
      <c r="DG810" s="50"/>
    </row>
    <row r="811" spans="1:111" s="14" customFormat="1" ht="15" customHeight="1">
      <c r="A811" s="50"/>
      <c r="B811" s="94"/>
      <c r="C811" s="95"/>
      <c r="D811" s="96" t="s">
        <v>259</v>
      </c>
      <c r="E811" s="316" t="s">
        <v>26</v>
      </c>
      <c r="F811" s="69"/>
      <c r="G811" s="77"/>
      <c r="H811" s="69"/>
      <c r="I811" s="77"/>
      <c r="J811" s="69"/>
      <c r="K811" s="77"/>
      <c r="L811" s="69"/>
      <c r="M811" s="77"/>
      <c r="N811" s="67"/>
      <c r="O811" s="75"/>
      <c r="P811" s="67"/>
      <c r="Q811" s="75"/>
      <c r="R811" s="50"/>
      <c r="S811" s="94"/>
      <c r="T811" s="95"/>
      <c r="U811" s="96" t="s">
        <v>259</v>
      </c>
      <c r="V811" s="316" t="s">
        <v>26</v>
      </c>
      <c r="W811" s="69"/>
      <c r="X811" s="77"/>
      <c r="Y811" s="69"/>
      <c r="Z811" s="77"/>
      <c r="AA811" s="69"/>
      <c r="AB811" s="77"/>
      <c r="AC811" s="69"/>
      <c r="AD811" s="77"/>
      <c r="AE811" s="67"/>
      <c r="AF811" s="75"/>
      <c r="AG811" s="67"/>
      <c r="AH811" s="75"/>
      <c r="AI811" s="50"/>
      <c r="AJ811" s="94"/>
      <c r="AK811" s="95"/>
      <c r="AL811" s="96" t="s">
        <v>259</v>
      </c>
      <c r="AM811" s="316" t="s">
        <v>26</v>
      </c>
      <c r="AN811" s="257"/>
      <c r="AO811" s="257"/>
      <c r="AP811" s="257"/>
      <c r="AQ811" s="257"/>
      <c r="AR811" s="257"/>
      <c r="AS811" s="257"/>
      <c r="AT811" s="257"/>
      <c r="AU811" s="257"/>
      <c r="AV811" s="258"/>
      <c r="AW811" s="258"/>
      <c r="AX811" s="258"/>
      <c r="AY811" s="258"/>
      <c r="AZ811" s="50"/>
      <c r="BA811" s="268"/>
      <c r="BB811" s="48"/>
      <c r="BC811" s="94"/>
      <c r="BD811" s="95"/>
      <c r="BE811" s="96" t="s">
        <v>259</v>
      </c>
      <c r="BF811" s="316" t="s">
        <v>26</v>
      </c>
      <c r="BG811" s="257">
        <f t="shared" ref="BG811:BG812" si="2767">F811</f>
        <v>0</v>
      </c>
      <c r="BH811" s="257">
        <f>G811+BG811</f>
        <v>0</v>
      </c>
      <c r="BI811" s="257">
        <f>H811+BH811</f>
        <v>0</v>
      </c>
      <c r="BJ811" s="257">
        <f>I811+BI811</f>
        <v>0</v>
      </c>
      <c r="BK811" s="257">
        <f>J811+BJ811</f>
        <v>0</v>
      </c>
      <c r="BL811" s="257">
        <f>K811+BK811</f>
        <v>0</v>
      </c>
      <c r="BM811" s="257">
        <f>L811+BL811</f>
        <v>0</v>
      </c>
      <c r="BN811" s="257">
        <f>M811+BM811</f>
        <v>0</v>
      </c>
      <c r="BO811" s="258">
        <f>N811+BN811</f>
        <v>0</v>
      </c>
      <c r="BP811" s="258">
        <f>O811+BO811</f>
        <v>0</v>
      </c>
      <c r="BQ811" s="258">
        <f>P811+BP811</f>
        <v>0</v>
      </c>
      <c r="BR811" s="258">
        <f>Q811+BQ811</f>
        <v>0</v>
      </c>
      <c r="BS811" s="50"/>
      <c r="BT811" s="94"/>
      <c r="BU811" s="95"/>
      <c r="BV811" s="96" t="s">
        <v>259</v>
      </c>
      <c r="BW811" s="316" t="s">
        <v>26</v>
      </c>
      <c r="BX811" s="257">
        <f t="shared" ref="BX811:BX812" si="2768">W811</f>
        <v>0</v>
      </c>
      <c r="BY811" s="257">
        <f>X811+BX811</f>
        <v>0</v>
      </c>
      <c r="BZ811" s="257">
        <f>Y811+BY811</f>
        <v>0</v>
      </c>
      <c r="CA811" s="257">
        <f>Z811+BZ811</f>
        <v>0</v>
      </c>
      <c r="CB811" s="257">
        <f>AA811+CA811</f>
        <v>0</v>
      </c>
      <c r="CC811" s="257">
        <f>AB811+CB811</f>
        <v>0</v>
      </c>
      <c r="CD811" s="257">
        <f>AC811+CC811</f>
        <v>0</v>
      </c>
      <c r="CE811" s="257">
        <f>AD811+CD811</f>
        <v>0</v>
      </c>
      <c r="CF811" s="258">
        <f>AE811+CE811</f>
        <v>0</v>
      </c>
      <c r="CG811" s="258">
        <f>AF811+CF811</f>
        <v>0</v>
      </c>
      <c r="CH811" s="258">
        <f>AG811+CG811</f>
        <v>0</v>
      </c>
      <c r="CI811" s="258">
        <f>AH811+CH811</f>
        <v>0</v>
      </c>
      <c r="CJ811" s="50"/>
      <c r="CK811" s="94"/>
      <c r="CL811" s="95"/>
      <c r="CM811" s="96" t="s">
        <v>259</v>
      </c>
      <c r="CN811" s="316" t="s">
        <v>26</v>
      </c>
      <c r="CO811" s="257">
        <f t="shared" ref="CO811:CO812" si="2769">AN811</f>
        <v>0</v>
      </c>
      <c r="CP811" s="257">
        <f>AO811+CO811</f>
        <v>0</v>
      </c>
      <c r="CQ811" s="257">
        <f>AP811+CP811</f>
        <v>0</v>
      </c>
      <c r="CR811" s="257">
        <f>AQ811+CQ811</f>
        <v>0</v>
      </c>
      <c r="CS811" s="257">
        <f>AR811+CR811</f>
        <v>0</v>
      </c>
      <c r="CT811" s="257">
        <f>AS811+CS811</f>
        <v>0</v>
      </c>
      <c r="CU811" s="257">
        <f>AT811+CT811</f>
        <v>0</v>
      </c>
      <c r="CV811" s="257">
        <f>AU811+CU811</f>
        <v>0</v>
      </c>
      <c r="CW811" s="258">
        <f>AV811+CV811</f>
        <v>0</v>
      </c>
      <c r="CX811" s="258">
        <f>AW811+CW811</f>
        <v>0</v>
      </c>
      <c r="CY811" s="258">
        <f>AX811+CX811</f>
        <v>0</v>
      </c>
      <c r="CZ811" s="258">
        <f>AY811+CY811</f>
        <v>0</v>
      </c>
      <c r="DA811" s="50"/>
      <c r="DB811" s="94"/>
      <c r="DC811" s="95"/>
      <c r="DD811" s="96" t="s">
        <v>259</v>
      </c>
      <c r="DE811" s="316" t="s">
        <v>26</v>
      </c>
      <c r="DF811" s="257"/>
      <c r="DG811" s="50"/>
    </row>
    <row r="812" spans="1:111" s="14" customFormat="1" ht="15" customHeight="1">
      <c r="A812" s="50"/>
      <c r="B812" s="94"/>
      <c r="C812" s="95"/>
      <c r="D812" s="96"/>
      <c r="E812" s="316" t="s">
        <v>140</v>
      </c>
      <c r="F812" s="69"/>
      <c r="G812" s="77"/>
      <c r="H812" s="69"/>
      <c r="I812" s="77"/>
      <c r="J812" s="69"/>
      <c r="K812" s="77"/>
      <c r="L812" s="69"/>
      <c r="M812" s="77"/>
      <c r="N812" s="67"/>
      <c r="O812" s="75"/>
      <c r="P812" s="67"/>
      <c r="Q812" s="75"/>
      <c r="R812" s="50"/>
      <c r="S812" s="94"/>
      <c r="T812" s="95"/>
      <c r="U812" s="96"/>
      <c r="V812" s="316" t="s">
        <v>140</v>
      </c>
      <c r="W812" s="69"/>
      <c r="X812" s="77"/>
      <c r="Y812" s="69"/>
      <c r="Z812" s="77"/>
      <c r="AA812" s="69"/>
      <c r="AB812" s="77"/>
      <c r="AC812" s="69"/>
      <c r="AD812" s="77"/>
      <c r="AE812" s="67"/>
      <c r="AF812" s="75"/>
      <c r="AG812" s="67"/>
      <c r="AH812" s="75"/>
      <c r="AI812" s="50"/>
      <c r="AJ812" s="94"/>
      <c r="AK812" s="95"/>
      <c r="AL812" s="96"/>
      <c r="AM812" s="316" t="s">
        <v>140</v>
      </c>
      <c r="AN812" s="257"/>
      <c r="AO812" s="257"/>
      <c r="AP812" s="257"/>
      <c r="AQ812" s="257"/>
      <c r="AR812" s="257"/>
      <c r="AS812" s="257"/>
      <c r="AT812" s="257"/>
      <c r="AU812" s="257"/>
      <c r="AV812" s="258"/>
      <c r="AW812" s="258"/>
      <c r="AX812" s="258"/>
      <c r="AY812" s="258"/>
      <c r="AZ812" s="50"/>
      <c r="BA812" s="268"/>
      <c r="BB812" s="48"/>
      <c r="BC812" s="94"/>
      <c r="BD812" s="95"/>
      <c r="BE812" s="96"/>
      <c r="BF812" s="316" t="s">
        <v>140</v>
      </c>
      <c r="BG812" s="257">
        <f t="shared" si="2767"/>
        <v>0</v>
      </c>
      <c r="BH812" s="257">
        <f>G812+BG812</f>
        <v>0</v>
      </c>
      <c r="BI812" s="257">
        <f>H812+BH812</f>
        <v>0</v>
      </c>
      <c r="BJ812" s="257">
        <f>I812+BI812</f>
        <v>0</v>
      </c>
      <c r="BK812" s="257">
        <f>J812+BJ812</f>
        <v>0</v>
      </c>
      <c r="BL812" s="257">
        <f>K812+BK812</f>
        <v>0</v>
      </c>
      <c r="BM812" s="257">
        <f>L812+BL812</f>
        <v>0</v>
      </c>
      <c r="BN812" s="257">
        <f>M812+BM812</f>
        <v>0</v>
      </c>
      <c r="BO812" s="258">
        <f>N812+BN812</f>
        <v>0</v>
      </c>
      <c r="BP812" s="258">
        <f>O812+BO812</f>
        <v>0</v>
      </c>
      <c r="BQ812" s="258">
        <f>P812+BP812</f>
        <v>0</v>
      </c>
      <c r="BR812" s="258">
        <f>Q812+BQ812</f>
        <v>0</v>
      </c>
      <c r="BS812" s="50"/>
      <c r="BT812" s="94"/>
      <c r="BU812" s="95"/>
      <c r="BV812" s="96"/>
      <c r="BW812" s="316" t="s">
        <v>140</v>
      </c>
      <c r="BX812" s="257">
        <f t="shared" si="2768"/>
        <v>0</v>
      </c>
      <c r="BY812" s="257">
        <f>X812+BX812</f>
        <v>0</v>
      </c>
      <c r="BZ812" s="257">
        <f>Y812+BY812</f>
        <v>0</v>
      </c>
      <c r="CA812" s="257">
        <f>Z812+BZ812</f>
        <v>0</v>
      </c>
      <c r="CB812" s="257">
        <f>AA812+CA812</f>
        <v>0</v>
      </c>
      <c r="CC812" s="257">
        <f>AB812+CB812</f>
        <v>0</v>
      </c>
      <c r="CD812" s="257">
        <f>AC812+CC812</f>
        <v>0</v>
      </c>
      <c r="CE812" s="257">
        <f>AD812+CD812</f>
        <v>0</v>
      </c>
      <c r="CF812" s="258">
        <f>AE812+CE812</f>
        <v>0</v>
      </c>
      <c r="CG812" s="258">
        <f>AF812+CF812</f>
        <v>0</v>
      </c>
      <c r="CH812" s="258">
        <f>AG812+CG812</f>
        <v>0</v>
      </c>
      <c r="CI812" s="258">
        <f>AH812+CH812</f>
        <v>0</v>
      </c>
      <c r="CJ812" s="50"/>
      <c r="CK812" s="94"/>
      <c r="CL812" s="95"/>
      <c r="CM812" s="96"/>
      <c r="CN812" s="316" t="s">
        <v>140</v>
      </c>
      <c r="CO812" s="257">
        <f t="shared" si="2769"/>
        <v>0</v>
      </c>
      <c r="CP812" s="257">
        <f>AO812+CO812</f>
        <v>0</v>
      </c>
      <c r="CQ812" s="257">
        <f>AP812+CP812</f>
        <v>0</v>
      </c>
      <c r="CR812" s="257">
        <f>AQ812+CQ812</f>
        <v>0</v>
      </c>
      <c r="CS812" s="257">
        <f>AR812+CR812</f>
        <v>0</v>
      </c>
      <c r="CT812" s="257">
        <f>AS812+CS812</f>
        <v>0</v>
      </c>
      <c r="CU812" s="257">
        <f>AT812+CT812</f>
        <v>0</v>
      </c>
      <c r="CV812" s="257">
        <f>AU812+CU812</f>
        <v>0</v>
      </c>
      <c r="CW812" s="258">
        <f>AV812+CV812</f>
        <v>0</v>
      </c>
      <c r="CX812" s="258">
        <f>AW812+CW812</f>
        <v>0</v>
      </c>
      <c r="CY812" s="258">
        <f>AX812+CX812</f>
        <v>0</v>
      </c>
      <c r="CZ812" s="258">
        <f>AY812+CY812</f>
        <v>0</v>
      </c>
      <c r="DA812" s="50"/>
      <c r="DB812" s="94"/>
      <c r="DC812" s="95"/>
      <c r="DD812" s="96"/>
      <c r="DE812" s="316" t="s">
        <v>140</v>
      </c>
      <c r="DF812" s="257"/>
      <c r="DG812" s="50"/>
    </row>
    <row r="813" spans="1:111" s="14" customFormat="1" ht="15" customHeight="1">
      <c r="A813" s="50"/>
      <c r="B813" s="94"/>
      <c r="C813" s="95"/>
      <c r="D813" s="96"/>
      <c r="E813" s="316" t="s">
        <v>248</v>
      </c>
      <c r="F813" s="69">
        <f t="shared" si="2760"/>
        <v>0</v>
      </c>
      <c r="G813" s="77">
        <f t="shared" si="2760"/>
        <v>0</v>
      </c>
      <c r="H813" s="69">
        <f t="shared" si="2760"/>
        <v>0</v>
      </c>
      <c r="I813" s="77">
        <f t="shared" si="2760"/>
        <v>0</v>
      </c>
      <c r="J813" s="69">
        <f t="shared" si="2760"/>
        <v>0</v>
      </c>
      <c r="K813" s="77">
        <f t="shared" si="2760"/>
        <v>0</v>
      </c>
      <c r="L813" s="69">
        <f t="shared" si="2760"/>
        <v>0</v>
      </c>
      <c r="M813" s="77">
        <f t="shared" si="2760"/>
        <v>0</v>
      </c>
      <c r="N813" s="67">
        <f t="shared" si="2760"/>
        <v>0</v>
      </c>
      <c r="O813" s="75">
        <f t="shared" si="2760"/>
        <v>0</v>
      </c>
      <c r="P813" s="67">
        <f t="shared" si="2760"/>
        <v>0</v>
      </c>
      <c r="Q813" s="75">
        <f t="shared" si="2760"/>
        <v>0</v>
      </c>
      <c r="R813" s="50"/>
      <c r="S813" s="94"/>
      <c r="T813" s="95"/>
      <c r="U813" s="96"/>
      <c r="V813" s="316" t="s">
        <v>248</v>
      </c>
      <c r="W813" s="69">
        <f t="shared" ref="W813:AH813" si="2770">IF(W811=0,0,W812/W811)</f>
        <v>0</v>
      </c>
      <c r="X813" s="77">
        <f t="shared" si="2770"/>
        <v>0</v>
      </c>
      <c r="Y813" s="69">
        <f t="shared" si="2770"/>
        <v>0</v>
      </c>
      <c r="Z813" s="77">
        <f t="shared" si="2770"/>
        <v>0</v>
      </c>
      <c r="AA813" s="69">
        <f t="shared" si="2770"/>
        <v>0</v>
      </c>
      <c r="AB813" s="77">
        <f t="shared" si="2770"/>
        <v>0</v>
      </c>
      <c r="AC813" s="69">
        <f t="shared" si="2770"/>
        <v>0</v>
      </c>
      <c r="AD813" s="77">
        <f t="shared" si="2770"/>
        <v>0</v>
      </c>
      <c r="AE813" s="67">
        <f t="shared" si="2770"/>
        <v>0</v>
      </c>
      <c r="AF813" s="75">
        <f t="shared" si="2770"/>
        <v>0</v>
      </c>
      <c r="AG813" s="67">
        <f t="shared" si="2770"/>
        <v>0</v>
      </c>
      <c r="AH813" s="75">
        <f t="shared" si="2770"/>
        <v>0</v>
      </c>
      <c r="AI813" s="50"/>
      <c r="AJ813" s="94"/>
      <c r="AK813" s="95"/>
      <c r="AL813" s="96"/>
      <c r="AM813" s="316" t="s">
        <v>248</v>
      </c>
      <c r="AN813" s="257">
        <f t="shared" ref="AN813:AY813" si="2771">IF(AN811=0,0,AN812/AN811)</f>
        <v>0</v>
      </c>
      <c r="AO813" s="257">
        <f t="shared" si="2771"/>
        <v>0</v>
      </c>
      <c r="AP813" s="257">
        <f t="shared" si="2771"/>
        <v>0</v>
      </c>
      <c r="AQ813" s="257">
        <f t="shared" si="2771"/>
        <v>0</v>
      </c>
      <c r="AR813" s="257">
        <f t="shared" si="2771"/>
        <v>0</v>
      </c>
      <c r="AS813" s="257">
        <f t="shared" si="2771"/>
        <v>0</v>
      </c>
      <c r="AT813" s="257">
        <f t="shared" si="2771"/>
        <v>0</v>
      </c>
      <c r="AU813" s="257">
        <f t="shared" si="2771"/>
        <v>0</v>
      </c>
      <c r="AV813" s="258">
        <f t="shared" si="2771"/>
        <v>0</v>
      </c>
      <c r="AW813" s="258">
        <f t="shared" si="2771"/>
        <v>0</v>
      </c>
      <c r="AX813" s="258">
        <f t="shared" si="2771"/>
        <v>0</v>
      </c>
      <c r="AY813" s="258">
        <f t="shared" si="2771"/>
        <v>0</v>
      </c>
      <c r="AZ813" s="50"/>
      <c r="BA813" s="268"/>
      <c r="BB813" s="48"/>
      <c r="BC813" s="94"/>
      <c r="BD813" s="95"/>
      <c r="BE813" s="96"/>
      <c r="BF813" s="316" t="s">
        <v>248</v>
      </c>
      <c r="BG813" s="257">
        <f t="shared" ref="BG813:BR813" si="2772">IF(BG811=0,0,BG812/BG811)</f>
        <v>0</v>
      </c>
      <c r="BH813" s="257">
        <f t="shared" si="2772"/>
        <v>0</v>
      </c>
      <c r="BI813" s="257">
        <f t="shared" si="2772"/>
        <v>0</v>
      </c>
      <c r="BJ813" s="257">
        <f t="shared" si="2772"/>
        <v>0</v>
      </c>
      <c r="BK813" s="257">
        <f t="shared" si="2772"/>
        <v>0</v>
      </c>
      <c r="BL813" s="257">
        <f t="shared" si="2772"/>
        <v>0</v>
      </c>
      <c r="BM813" s="257">
        <f t="shared" si="2772"/>
        <v>0</v>
      </c>
      <c r="BN813" s="257">
        <f t="shared" si="2772"/>
        <v>0</v>
      </c>
      <c r="BO813" s="258">
        <f t="shared" si="2772"/>
        <v>0</v>
      </c>
      <c r="BP813" s="258">
        <f t="shared" si="2772"/>
        <v>0</v>
      </c>
      <c r="BQ813" s="258">
        <f t="shared" si="2772"/>
        <v>0</v>
      </c>
      <c r="BR813" s="258">
        <f t="shared" si="2772"/>
        <v>0</v>
      </c>
      <c r="BS813" s="50"/>
      <c r="BT813" s="94"/>
      <c r="BU813" s="95"/>
      <c r="BV813" s="96"/>
      <c r="BW813" s="316" t="s">
        <v>248</v>
      </c>
      <c r="BX813" s="257">
        <f t="shared" ref="BX813:CI813" si="2773">IF(BX811=0,0,BX812/BX811)</f>
        <v>0</v>
      </c>
      <c r="BY813" s="257">
        <f t="shared" si="2773"/>
        <v>0</v>
      </c>
      <c r="BZ813" s="257">
        <f t="shared" si="2773"/>
        <v>0</v>
      </c>
      <c r="CA813" s="257">
        <f t="shared" si="2773"/>
        <v>0</v>
      </c>
      <c r="CB813" s="257">
        <f t="shared" si="2773"/>
        <v>0</v>
      </c>
      <c r="CC813" s="257">
        <f t="shared" si="2773"/>
        <v>0</v>
      </c>
      <c r="CD813" s="257">
        <f t="shared" si="2773"/>
        <v>0</v>
      </c>
      <c r="CE813" s="257">
        <f t="shared" si="2773"/>
        <v>0</v>
      </c>
      <c r="CF813" s="258">
        <f t="shared" si="2773"/>
        <v>0</v>
      </c>
      <c r="CG813" s="258">
        <f t="shared" si="2773"/>
        <v>0</v>
      </c>
      <c r="CH813" s="258">
        <f t="shared" si="2773"/>
        <v>0</v>
      </c>
      <c r="CI813" s="258">
        <f t="shared" si="2773"/>
        <v>0</v>
      </c>
      <c r="CJ813" s="50"/>
      <c r="CK813" s="94"/>
      <c r="CL813" s="95"/>
      <c r="CM813" s="96"/>
      <c r="CN813" s="316" t="s">
        <v>248</v>
      </c>
      <c r="CO813" s="257">
        <f t="shared" ref="CO813:CZ813" si="2774">IF(CO811=0,0,CO812/CO811)</f>
        <v>0</v>
      </c>
      <c r="CP813" s="257">
        <f t="shared" si="2774"/>
        <v>0</v>
      </c>
      <c r="CQ813" s="257">
        <f t="shared" si="2774"/>
        <v>0</v>
      </c>
      <c r="CR813" s="257">
        <f t="shared" si="2774"/>
        <v>0</v>
      </c>
      <c r="CS813" s="257">
        <f t="shared" si="2774"/>
        <v>0</v>
      </c>
      <c r="CT813" s="257">
        <f t="shared" si="2774"/>
        <v>0</v>
      </c>
      <c r="CU813" s="257">
        <f t="shared" si="2774"/>
        <v>0</v>
      </c>
      <c r="CV813" s="257">
        <f t="shared" si="2774"/>
        <v>0</v>
      </c>
      <c r="CW813" s="258">
        <f t="shared" si="2774"/>
        <v>0</v>
      </c>
      <c r="CX813" s="258">
        <f t="shared" si="2774"/>
        <v>0</v>
      </c>
      <c r="CY813" s="258">
        <f t="shared" si="2774"/>
        <v>0</v>
      </c>
      <c r="CZ813" s="258">
        <f t="shared" si="2774"/>
        <v>0</v>
      </c>
      <c r="DA813" s="50"/>
      <c r="DB813" s="94"/>
      <c r="DC813" s="95"/>
      <c r="DD813" s="96"/>
      <c r="DE813" s="316" t="s">
        <v>248</v>
      </c>
      <c r="DF813" s="257">
        <f t="shared" ref="DF813" si="2775">IF(DF811=0,0,DF812/DF811)</f>
        <v>0</v>
      </c>
      <c r="DG813" s="50"/>
    </row>
    <row r="814" spans="1:111" s="14" customFormat="1" ht="15" customHeight="1">
      <c r="A814" s="50"/>
      <c r="B814" s="94"/>
      <c r="C814" s="95"/>
      <c r="D814" s="96" t="s">
        <v>260</v>
      </c>
      <c r="E814" s="316" t="s">
        <v>26</v>
      </c>
      <c r="F814" s="69"/>
      <c r="G814" s="77"/>
      <c r="H814" s="69"/>
      <c r="I814" s="77"/>
      <c r="J814" s="69"/>
      <c r="K814" s="77"/>
      <c r="L814" s="69"/>
      <c r="M814" s="77"/>
      <c r="N814" s="67"/>
      <c r="O814" s="75"/>
      <c r="P814" s="67"/>
      <c r="Q814" s="75"/>
      <c r="R814" s="50"/>
      <c r="S814" s="94"/>
      <c r="T814" s="95"/>
      <c r="U814" s="96" t="s">
        <v>260</v>
      </c>
      <c r="V814" s="316" t="s">
        <v>26</v>
      </c>
      <c r="W814" s="69"/>
      <c r="X814" s="77"/>
      <c r="Y814" s="69"/>
      <c r="Z814" s="77"/>
      <c r="AA814" s="69"/>
      <c r="AB814" s="77"/>
      <c r="AC814" s="69"/>
      <c r="AD814" s="77"/>
      <c r="AE814" s="67"/>
      <c r="AF814" s="75"/>
      <c r="AG814" s="67"/>
      <c r="AH814" s="75"/>
      <c r="AI814" s="50"/>
      <c r="AJ814" s="94"/>
      <c r="AK814" s="95"/>
      <c r="AL814" s="96" t="s">
        <v>260</v>
      </c>
      <c r="AM814" s="316" t="s">
        <v>26</v>
      </c>
      <c r="AN814" s="257"/>
      <c r="AO814" s="257"/>
      <c r="AP814" s="257"/>
      <c r="AQ814" s="257"/>
      <c r="AR814" s="257"/>
      <c r="AS814" s="257"/>
      <c r="AT814" s="257"/>
      <c r="AU814" s="257"/>
      <c r="AV814" s="258"/>
      <c r="AW814" s="258"/>
      <c r="AX814" s="258"/>
      <c r="AY814" s="258"/>
      <c r="AZ814" s="50"/>
      <c r="BA814" s="268"/>
      <c r="BB814" s="48"/>
      <c r="BC814" s="94"/>
      <c r="BD814" s="95"/>
      <c r="BE814" s="96" t="s">
        <v>260</v>
      </c>
      <c r="BF814" s="316" t="s">
        <v>26</v>
      </c>
      <c r="BG814" s="257">
        <f t="shared" ref="BG814:BG815" si="2776">F814</f>
        <v>0</v>
      </c>
      <c r="BH814" s="257">
        <f>G814+BG814</f>
        <v>0</v>
      </c>
      <c r="BI814" s="257">
        <f>H814+BH814</f>
        <v>0</v>
      </c>
      <c r="BJ814" s="257">
        <f>I814+BI814</f>
        <v>0</v>
      </c>
      <c r="BK814" s="257">
        <f>J814+BJ814</f>
        <v>0</v>
      </c>
      <c r="BL814" s="257">
        <f>K814+BK814</f>
        <v>0</v>
      </c>
      <c r="BM814" s="257">
        <f>L814+BL814</f>
        <v>0</v>
      </c>
      <c r="BN814" s="257">
        <f>M814+BM814</f>
        <v>0</v>
      </c>
      <c r="BO814" s="258">
        <f>N814+BN814</f>
        <v>0</v>
      </c>
      <c r="BP814" s="258">
        <f>O814+BO814</f>
        <v>0</v>
      </c>
      <c r="BQ814" s="258">
        <f>P814+BP814</f>
        <v>0</v>
      </c>
      <c r="BR814" s="258">
        <f>Q814+BQ814</f>
        <v>0</v>
      </c>
      <c r="BS814" s="50"/>
      <c r="BT814" s="94"/>
      <c r="BU814" s="95"/>
      <c r="BV814" s="96" t="s">
        <v>260</v>
      </c>
      <c r="BW814" s="316" t="s">
        <v>26</v>
      </c>
      <c r="BX814" s="257">
        <f t="shared" ref="BX814:BX815" si="2777">W814</f>
        <v>0</v>
      </c>
      <c r="BY814" s="257">
        <f>X814+BX814</f>
        <v>0</v>
      </c>
      <c r="BZ814" s="257">
        <f>Y814+BY814</f>
        <v>0</v>
      </c>
      <c r="CA814" s="257">
        <f>Z814+BZ814</f>
        <v>0</v>
      </c>
      <c r="CB814" s="257">
        <f>AA814+CA814</f>
        <v>0</v>
      </c>
      <c r="CC814" s="257">
        <f>AB814+CB814</f>
        <v>0</v>
      </c>
      <c r="CD814" s="257">
        <f>AC814+CC814</f>
        <v>0</v>
      </c>
      <c r="CE814" s="257">
        <f>AD814+CD814</f>
        <v>0</v>
      </c>
      <c r="CF814" s="258">
        <f>AE814+CE814</f>
        <v>0</v>
      </c>
      <c r="CG814" s="258">
        <f>AF814+CF814</f>
        <v>0</v>
      </c>
      <c r="CH814" s="258">
        <f>AG814+CG814</f>
        <v>0</v>
      </c>
      <c r="CI814" s="258">
        <f>AH814+CH814</f>
        <v>0</v>
      </c>
      <c r="CJ814" s="50"/>
      <c r="CK814" s="94"/>
      <c r="CL814" s="95"/>
      <c r="CM814" s="96" t="s">
        <v>260</v>
      </c>
      <c r="CN814" s="316" t="s">
        <v>26</v>
      </c>
      <c r="CO814" s="257">
        <f t="shared" ref="CO814:CO815" si="2778">AN814</f>
        <v>0</v>
      </c>
      <c r="CP814" s="257">
        <f>AO814+CO814</f>
        <v>0</v>
      </c>
      <c r="CQ814" s="257">
        <f>AP814+CP814</f>
        <v>0</v>
      </c>
      <c r="CR814" s="257">
        <f>AQ814+CQ814</f>
        <v>0</v>
      </c>
      <c r="CS814" s="257">
        <f>AR814+CR814</f>
        <v>0</v>
      </c>
      <c r="CT814" s="257">
        <f>AS814+CS814</f>
        <v>0</v>
      </c>
      <c r="CU814" s="257">
        <f>AT814+CT814</f>
        <v>0</v>
      </c>
      <c r="CV814" s="257">
        <f>AU814+CU814</f>
        <v>0</v>
      </c>
      <c r="CW814" s="258">
        <f>AV814+CV814</f>
        <v>0</v>
      </c>
      <c r="CX814" s="258">
        <f>AW814+CW814</f>
        <v>0</v>
      </c>
      <c r="CY814" s="258">
        <f>AX814+CX814</f>
        <v>0</v>
      </c>
      <c r="CZ814" s="258">
        <f>AY814+CY814</f>
        <v>0</v>
      </c>
      <c r="DA814" s="50"/>
      <c r="DB814" s="94"/>
      <c r="DC814" s="95"/>
      <c r="DD814" s="96" t="s">
        <v>260</v>
      </c>
      <c r="DE814" s="316" t="s">
        <v>26</v>
      </c>
      <c r="DF814" s="257"/>
      <c r="DG814" s="50"/>
    </row>
    <row r="815" spans="1:111" s="14" customFormat="1" ht="15" customHeight="1">
      <c r="A815" s="50"/>
      <c r="B815" s="94"/>
      <c r="C815" s="95"/>
      <c r="D815" s="96"/>
      <c r="E815" s="316" t="s">
        <v>140</v>
      </c>
      <c r="F815" s="69"/>
      <c r="G815" s="77"/>
      <c r="H815" s="69"/>
      <c r="I815" s="77"/>
      <c r="J815" s="69"/>
      <c r="K815" s="77"/>
      <c r="L815" s="69"/>
      <c r="M815" s="77"/>
      <c r="N815" s="67"/>
      <c r="O815" s="75"/>
      <c r="P815" s="67"/>
      <c r="Q815" s="75"/>
      <c r="R815" s="50"/>
      <c r="S815" s="94"/>
      <c r="T815" s="95"/>
      <c r="U815" s="96"/>
      <c r="V815" s="316" t="s">
        <v>140</v>
      </c>
      <c r="W815" s="69"/>
      <c r="X815" s="77"/>
      <c r="Y815" s="69"/>
      <c r="Z815" s="77"/>
      <c r="AA815" s="69"/>
      <c r="AB815" s="77"/>
      <c r="AC815" s="69"/>
      <c r="AD815" s="77"/>
      <c r="AE815" s="67"/>
      <c r="AF815" s="75"/>
      <c r="AG815" s="67"/>
      <c r="AH815" s="75"/>
      <c r="AI815" s="50"/>
      <c r="AJ815" s="94"/>
      <c r="AK815" s="95"/>
      <c r="AL815" s="96"/>
      <c r="AM815" s="316" t="s">
        <v>140</v>
      </c>
      <c r="AN815" s="257"/>
      <c r="AO815" s="257"/>
      <c r="AP815" s="257"/>
      <c r="AQ815" s="257"/>
      <c r="AR815" s="257"/>
      <c r="AS815" s="257"/>
      <c r="AT815" s="257"/>
      <c r="AU815" s="257"/>
      <c r="AV815" s="258"/>
      <c r="AW815" s="258"/>
      <c r="AX815" s="258"/>
      <c r="AY815" s="258"/>
      <c r="AZ815" s="50"/>
      <c r="BA815" s="268"/>
      <c r="BB815" s="48"/>
      <c r="BC815" s="94"/>
      <c r="BD815" s="95"/>
      <c r="BE815" s="96"/>
      <c r="BF815" s="316" t="s">
        <v>140</v>
      </c>
      <c r="BG815" s="257">
        <f t="shared" si="2776"/>
        <v>0</v>
      </c>
      <c r="BH815" s="257">
        <f>G815+BG815</f>
        <v>0</v>
      </c>
      <c r="BI815" s="257">
        <f>H815+BH815</f>
        <v>0</v>
      </c>
      <c r="BJ815" s="257">
        <f>I815+BI815</f>
        <v>0</v>
      </c>
      <c r="BK815" s="257">
        <f>J815+BJ815</f>
        <v>0</v>
      </c>
      <c r="BL815" s="257">
        <f>K815+BK815</f>
        <v>0</v>
      </c>
      <c r="BM815" s="257">
        <f>L815+BL815</f>
        <v>0</v>
      </c>
      <c r="BN815" s="257">
        <f>M815+BM815</f>
        <v>0</v>
      </c>
      <c r="BO815" s="258">
        <f>N815+BN815</f>
        <v>0</v>
      </c>
      <c r="BP815" s="258">
        <f>O815+BO815</f>
        <v>0</v>
      </c>
      <c r="BQ815" s="258">
        <f>P815+BP815</f>
        <v>0</v>
      </c>
      <c r="BR815" s="258">
        <f>Q815+BQ815</f>
        <v>0</v>
      </c>
      <c r="BS815" s="50"/>
      <c r="BT815" s="94"/>
      <c r="BU815" s="95"/>
      <c r="BV815" s="96"/>
      <c r="BW815" s="316" t="s">
        <v>140</v>
      </c>
      <c r="BX815" s="257">
        <f t="shared" si="2777"/>
        <v>0</v>
      </c>
      <c r="BY815" s="257">
        <f>X815+BX815</f>
        <v>0</v>
      </c>
      <c r="BZ815" s="257">
        <f>Y815+BY815</f>
        <v>0</v>
      </c>
      <c r="CA815" s="257">
        <f>Z815+BZ815</f>
        <v>0</v>
      </c>
      <c r="CB815" s="257">
        <f>AA815+CA815</f>
        <v>0</v>
      </c>
      <c r="CC815" s="257">
        <f>AB815+CB815</f>
        <v>0</v>
      </c>
      <c r="CD815" s="257">
        <f>AC815+CC815</f>
        <v>0</v>
      </c>
      <c r="CE815" s="257">
        <f>AD815+CD815</f>
        <v>0</v>
      </c>
      <c r="CF815" s="258">
        <f>AE815+CE815</f>
        <v>0</v>
      </c>
      <c r="CG815" s="258">
        <f>AF815+CF815</f>
        <v>0</v>
      </c>
      <c r="CH815" s="258">
        <f>AG815+CG815</f>
        <v>0</v>
      </c>
      <c r="CI815" s="258">
        <f>AH815+CH815</f>
        <v>0</v>
      </c>
      <c r="CJ815" s="50"/>
      <c r="CK815" s="94"/>
      <c r="CL815" s="95"/>
      <c r="CM815" s="96"/>
      <c r="CN815" s="316" t="s">
        <v>140</v>
      </c>
      <c r="CO815" s="257">
        <f t="shared" si="2778"/>
        <v>0</v>
      </c>
      <c r="CP815" s="257">
        <f>AO815+CO815</f>
        <v>0</v>
      </c>
      <c r="CQ815" s="257">
        <f>AP815+CP815</f>
        <v>0</v>
      </c>
      <c r="CR815" s="257">
        <f>AQ815+CQ815</f>
        <v>0</v>
      </c>
      <c r="CS815" s="257">
        <f>AR815+CR815</f>
        <v>0</v>
      </c>
      <c r="CT815" s="257">
        <f>AS815+CS815</f>
        <v>0</v>
      </c>
      <c r="CU815" s="257">
        <f>AT815+CT815</f>
        <v>0</v>
      </c>
      <c r="CV815" s="257">
        <f>AU815+CU815</f>
        <v>0</v>
      </c>
      <c r="CW815" s="258">
        <f>AV815+CV815</f>
        <v>0</v>
      </c>
      <c r="CX815" s="258">
        <f>AW815+CW815</f>
        <v>0</v>
      </c>
      <c r="CY815" s="258">
        <f>AX815+CX815</f>
        <v>0</v>
      </c>
      <c r="CZ815" s="258">
        <f>AY815+CY815</f>
        <v>0</v>
      </c>
      <c r="DA815" s="50"/>
      <c r="DB815" s="94"/>
      <c r="DC815" s="95"/>
      <c r="DD815" s="96"/>
      <c r="DE815" s="316" t="s">
        <v>140</v>
      </c>
      <c r="DF815" s="257"/>
      <c r="DG815" s="50"/>
    </row>
    <row r="816" spans="1:111" s="14" customFormat="1" ht="15" customHeight="1">
      <c r="A816" s="50"/>
      <c r="B816" s="94"/>
      <c r="C816" s="95"/>
      <c r="D816" s="96"/>
      <c r="E816" s="316" t="s">
        <v>248</v>
      </c>
      <c r="F816" s="69">
        <f t="shared" si="2760"/>
        <v>0</v>
      </c>
      <c r="G816" s="77">
        <f t="shared" si="2760"/>
        <v>0</v>
      </c>
      <c r="H816" s="69">
        <f t="shared" si="2760"/>
        <v>0</v>
      </c>
      <c r="I816" s="77">
        <f t="shared" si="2760"/>
        <v>0</v>
      </c>
      <c r="J816" s="69">
        <f t="shared" si="2760"/>
        <v>0</v>
      </c>
      <c r="K816" s="77">
        <f t="shared" si="2760"/>
        <v>0</v>
      </c>
      <c r="L816" s="69">
        <f t="shared" si="2760"/>
        <v>0</v>
      </c>
      <c r="M816" s="77">
        <f t="shared" si="2760"/>
        <v>0</v>
      </c>
      <c r="N816" s="67">
        <f t="shared" si="2760"/>
        <v>0</v>
      </c>
      <c r="O816" s="75">
        <f t="shared" si="2760"/>
        <v>0</v>
      </c>
      <c r="P816" s="67">
        <f t="shared" si="2760"/>
        <v>0</v>
      </c>
      <c r="Q816" s="75">
        <f t="shared" si="2760"/>
        <v>0</v>
      </c>
      <c r="R816" s="50"/>
      <c r="S816" s="94"/>
      <c r="T816" s="95"/>
      <c r="U816" s="96"/>
      <c r="V816" s="316" t="s">
        <v>248</v>
      </c>
      <c r="W816" s="69">
        <f t="shared" ref="W816:AH816" si="2779">IF(W814=0,0,W815/W814)</f>
        <v>0</v>
      </c>
      <c r="X816" s="77">
        <f t="shared" si="2779"/>
        <v>0</v>
      </c>
      <c r="Y816" s="69">
        <f t="shared" si="2779"/>
        <v>0</v>
      </c>
      <c r="Z816" s="77">
        <f t="shared" si="2779"/>
        <v>0</v>
      </c>
      <c r="AA816" s="69">
        <f t="shared" si="2779"/>
        <v>0</v>
      </c>
      <c r="AB816" s="77">
        <f t="shared" si="2779"/>
        <v>0</v>
      </c>
      <c r="AC816" s="69">
        <f t="shared" si="2779"/>
        <v>0</v>
      </c>
      <c r="AD816" s="77">
        <f t="shared" si="2779"/>
        <v>0</v>
      </c>
      <c r="AE816" s="67">
        <f t="shared" si="2779"/>
        <v>0</v>
      </c>
      <c r="AF816" s="75">
        <f t="shared" si="2779"/>
        <v>0</v>
      </c>
      <c r="AG816" s="67">
        <f t="shared" si="2779"/>
        <v>0</v>
      </c>
      <c r="AH816" s="75">
        <f t="shared" si="2779"/>
        <v>0</v>
      </c>
      <c r="AI816" s="50"/>
      <c r="AJ816" s="94"/>
      <c r="AK816" s="95"/>
      <c r="AL816" s="96"/>
      <c r="AM816" s="316" t="s">
        <v>248</v>
      </c>
      <c r="AN816" s="257">
        <f t="shared" ref="AN816:AY816" si="2780">IF(AN814=0,0,AN815/AN814)</f>
        <v>0</v>
      </c>
      <c r="AO816" s="257">
        <f t="shared" si="2780"/>
        <v>0</v>
      </c>
      <c r="AP816" s="257">
        <f t="shared" si="2780"/>
        <v>0</v>
      </c>
      <c r="AQ816" s="257">
        <f t="shared" si="2780"/>
        <v>0</v>
      </c>
      <c r="AR816" s="257">
        <f t="shared" si="2780"/>
        <v>0</v>
      </c>
      <c r="AS816" s="257">
        <f t="shared" si="2780"/>
        <v>0</v>
      </c>
      <c r="AT816" s="257">
        <f t="shared" si="2780"/>
        <v>0</v>
      </c>
      <c r="AU816" s="257">
        <f t="shared" si="2780"/>
        <v>0</v>
      </c>
      <c r="AV816" s="258">
        <f t="shared" si="2780"/>
        <v>0</v>
      </c>
      <c r="AW816" s="258">
        <f t="shared" si="2780"/>
        <v>0</v>
      </c>
      <c r="AX816" s="258">
        <f t="shared" si="2780"/>
        <v>0</v>
      </c>
      <c r="AY816" s="258">
        <f t="shared" si="2780"/>
        <v>0</v>
      </c>
      <c r="AZ816" s="50"/>
      <c r="BA816" s="268"/>
      <c r="BB816" s="48"/>
      <c r="BC816" s="94"/>
      <c r="BD816" s="95"/>
      <c r="BE816" s="96"/>
      <c r="BF816" s="316" t="s">
        <v>248</v>
      </c>
      <c r="BG816" s="257">
        <f t="shared" ref="BG816:BR816" si="2781">IF(BG814=0,0,BG815/BG814)</f>
        <v>0</v>
      </c>
      <c r="BH816" s="257">
        <f t="shared" si="2781"/>
        <v>0</v>
      </c>
      <c r="BI816" s="257">
        <f t="shared" si="2781"/>
        <v>0</v>
      </c>
      <c r="BJ816" s="257">
        <f t="shared" si="2781"/>
        <v>0</v>
      </c>
      <c r="BK816" s="257">
        <f t="shared" si="2781"/>
        <v>0</v>
      </c>
      <c r="BL816" s="257">
        <f t="shared" si="2781"/>
        <v>0</v>
      </c>
      <c r="BM816" s="257">
        <f t="shared" si="2781"/>
        <v>0</v>
      </c>
      <c r="BN816" s="257">
        <f t="shared" si="2781"/>
        <v>0</v>
      </c>
      <c r="BO816" s="258">
        <f t="shared" si="2781"/>
        <v>0</v>
      </c>
      <c r="BP816" s="258">
        <f t="shared" si="2781"/>
        <v>0</v>
      </c>
      <c r="BQ816" s="258">
        <f t="shared" si="2781"/>
        <v>0</v>
      </c>
      <c r="BR816" s="258">
        <f t="shared" si="2781"/>
        <v>0</v>
      </c>
      <c r="BS816" s="50"/>
      <c r="BT816" s="94"/>
      <c r="BU816" s="95"/>
      <c r="BV816" s="96"/>
      <c r="BW816" s="316" t="s">
        <v>248</v>
      </c>
      <c r="BX816" s="257">
        <f t="shared" ref="BX816:CI816" si="2782">IF(BX814=0,0,BX815/BX814)</f>
        <v>0</v>
      </c>
      <c r="BY816" s="257">
        <f t="shared" si="2782"/>
        <v>0</v>
      </c>
      <c r="BZ816" s="257">
        <f t="shared" si="2782"/>
        <v>0</v>
      </c>
      <c r="CA816" s="257">
        <f t="shared" si="2782"/>
        <v>0</v>
      </c>
      <c r="CB816" s="257">
        <f t="shared" si="2782"/>
        <v>0</v>
      </c>
      <c r="CC816" s="257">
        <f t="shared" si="2782"/>
        <v>0</v>
      </c>
      <c r="CD816" s="257">
        <f t="shared" si="2782"/>
        <v>0</v>
      </c>
      <c r="CE816" s="257">
        <f t="shared" si="2782"/>
        <v>0</v>
      </c>
      <c r="CF816" s="258">
        <f t="shared" si="2782"/>
        <v>0</v>
      </c>
      <c r="CG816" s="258">
        <f t="shared" si="2782"/>
        <v>0</v>
      </c>
      <c r="CH816" s="258">
        <f t="shared" si="2782"/>
        <v>0</v>
      </c>
      <c r="CI816" s="258">
        <f t="shared" si="2782"/>
        <v>0</v>
      </c>
      <c r="CJ816" s="50"/>
      <c r="CK816" s="94"/>
      <c r="CL816" s="95"/>
      <c r="CM816" s="96"/>
      <c r="CN816" s="316" t="s">
        <v>248</v>
      </c>
      <c r="CO816" s="257">
        <f t="shared" ref="CO816:CZ816" si="2783">IF(CO814=0,0,CO815/CO814)</f>
        <v>0</v>
      </c>
      <c r="CP816" s="257">
        <f t="shared" si="2783"/>
        <v>0</v>
      </c>
      <c r="CQ816" s="257">
        <f t="shared" si="2783"/>
        <v>0</v>
      </c>
      <c r="CR816" s="257">
        <f t="shared" si="2783"/>
        <v>0</v>
      </c>
      <c r="CS816" s="257">
        <f t="shared" si="2783"/>
        <v>0</v>
      </c>
      <c r="CT816" s="257">
        <f t="shared" si="2783"/>
        <v>0</v>
      </c>
      <c r="CU816" s="257">
        <f t="shared" si="2783"/>
        <v>0</v>
      </c>
      <c r="CV816" s="257">
        <f t="shared" si="2783"/>
        <v>0</v>
      </c>
      <c r="CW816" s="258">
        <f t="shared" si="2783"/>
        <v>0</v>
      </c>
      <c r="CX816" s="258">
        <f t="shared" si="2783"/>
        <v>0</v>
      </c>
      <c r="CY816" s="258">
        <f t="shared" si="2783"/>
        <v>0</v>
      </c>
      <c r="CZ816" s="258">
        <f t="shared" si="2783"/>
        <v>0</v>
      </c>
      <c r="DA816" s="50"/>
      <c r="DB816" s="94"/>
      <c r="DC816" s="95"/>
      <c r="DD816" s="96"/>
      <c r="DE816" s="316" t="s">
        <v>248</v>
      </c>
      <c r="DF816" s="257">
        <f t="shared" ref="DF816" si="2784">IF(DF814=0,0,DF815/DF814)</f>
        <v>0</v>
      </c>
      <c r="DG816" s="50"/>
    </row>
    <row r="817" spans="1:111" s="14" customFormat="1" ht="15" customHeight="1">
      <c r="A817" s="50"/>
      <c r="B817" s="94"/>
      <c r="C817" s="95"/>
      <c r="D817" s="96" t="s">
        <v>261</v>
      </c>
      <c r="E817" s="316" t="s">
        <v>26</v>
      </c>
      <c r="F817" s="69"/>
      <c r="G817" s="77"/>
      <c r="H817" s="69"/>
      <c r="I817" s="77"/>
      <c r="J817" s="69"/>
      <c r="K817" s="77"/>
      <c r="L817" s="69"/>
      <c r="M817" s="77"/>
      <c r="N817" s="67"/>
      <c r="O817" s="75"/>
      <c r="P817" s="67"/>
      <c r="Q817" s="75"/>
      <c r="R817" s="50"/>
      <c r="S817" s="94"/>
      <c r="T817" s="95"/>
      <c r="U817" s="96" t="s">
        <v>261</v>
      </c>
      <c r="V817" s="316" t="s">
        <v>26</v>
      </c>
      <c r="W817" s="69"/>
      <c r="X817" s="77"/>
      <c r="Y817" s="69"/>
      <c r="Z817" s="77"/>
      <c r="AA817" s="69"/>
      <c r="AB817" s="77"/>
      <c r="AC817" s="69"/>
      <c r="AD817" s="77"/>
      <c r="AE817" s="67"/>
      <c r="AF817" s="75"/>
      <c r="AG817" s="67"/>
      <c r="AH817" s="75"/>
      <c r="AI817" s="50"/>
      <c r="AJ817" s="94"/>
      <c r="AK817" s="95"/>
      <c r="AL817" s="96" t="s">
        <v>261</v>
      </c>
      <c r="AM817" s="316" t="s">
        <v>26</v>
      </c>
      <c r="AN817" s="257"/>
      <c r="AO817" s="257"/>
      <c r="AP817" s="257"/>
      <c r="AQ817" s="257"/>
      <c r="AR817" s="257"/>
      <c r="AS817" s="257"/>
      <c r="AT817" s="257"/>
      <c r="AU817" s="257"/>
      <c r="AV817" s="258"/>
      <c r="AW817" s="258"/>
      <c r="AX817" s="258"/>
      <c r="AY817" s="258"/>
      <c r="AZ817" s="50"/>
      <c r="BA817" s="268"/>
      <c r="BB817" s="48"/>
      <c r="BC817" s="94"/>
      <c r="BD817" s="95"/>
      <c r="BE817" s="96" t="s">
        <v>261</v>
      </c>
      <c r="BF817" s="316" t="s">
        <v>26</v>
      </c>
      <c r="BG817" s="257">
        <f t="shared" ref="BG817:BG818" si="2785">F817</f>
        <v>0</v>
      </c>
      <c r="BH817" s="257">
        <f>G817+BG817</f>
        <v>0</v>
      </c>
      <c r="BI817" s="257">
        <f>H817+BH817</f>
        <v>0</v>
      </c>
      <c r="BJ817" s="257">
        <f>I817+BI817</f>
        <v>0</v>
      </c>
      <c r="BK817" s="257">
        <f>J817+BJ817</f>
        <v>0</v>
      </c>
      <c r="BL817" s="257">
        <f>K817+BK817</f>
        <v>0</v>
      </c>
      <c r="BM817" s="257">
        <f>L817+BL817</f>
        <v>0</v>
      </c>
      <c r="BN817" s="257">
        <f>M817+BM817</f>
        <v>0</v>
      </c>
      <c r="BO817" s="258">
        <f>N817+BN817</f>
        <v>0</v>
      </c>
      <c r="BP817" s="258">
        <f>O817+BO817</f>
        <v>0</v>
      </c>
      <c r="BQ817" s="258">
        <f>P817+BP817</f>
        <v>0</v>
      </c>
      <c r="BR817" s="258">
        <f>Q817+BQ817</f>
        <v>0</v>
      </c>
      <c r="BS817" s="50"/>
      <c r="BT817" s="94"/>
      <c r="BU817" s="95"/>
      <c r="BV817" s="96" t="s">
        <v>261</v>
      </c>
      <c r="BW817" s="316" t="s">
        <v>26</v>
      </c>
      <c r="BX817" s="257">
        <f t="shared" ref="BX817:BX818" si="2786">W817</f>
        <v>0</v>
      </c>
      <c r="BY817" s="257">
        <f>X817+BX817</f>
        <v>0</v>
      </c>
      <c r="BZ817" s="257">
        <f>Y817+BY817</f>
        <v>0</v>
      </c>
      <c r="CA817" s="257">
        <f>Z817+BZ817</f>
        <v>0</v>
      </c>
      <c r="CB817" s="257">
        <f>AA817+CA817</f>
        <v>0</v>
      </c>
      <c r="CC817" s="257">
        <f>AB817+CB817</f>
        <v>0</v>
      </c>
      <c r="CD817" s="257">
        <f>AC817+CC817</f>
        <v>0</v>
      </c>
      <c r="CE817" s="257">
        <f>AD817+CD817</f>
        <v>0</v>
      </c>
      <c r="CF817" s="258">
        <f>AE817+CE817</f>
        <v>0</v>
      </c>
      <c r="CG817" s="258">
        <f>AF817+CF817</f>
        <v>0</v>
      </c>
      <c r="CH817" s="258">
        <f>AG817+CG817</f>
        <v>0</v>
      </c>
      <c r="CI817" s="258">
        <f>AH817+CH817</f>
        <v>0</v>
      </c>
      <c r="CJ817" s="50"/>
      <c r="CK817" s="94"/>
      <c r="CL817" s="95"/>
      <c r="CM817" s="96" t="s">
        <v>261</v>
      </c>
      <c r="CN817" s="316" t="s">
        <v>26</v>
      </c>
      <c r="CO817" s="257">
        <f t="shared" ref="CO817:CO818" si="2787">AN817</f>
        <v>0</v>
      </c>
      <c r="CP817" s="257">
        <f>AO817+CO817</f>
        <v>0</v>
      </c>
      <c r="CQ817" s="257">
        <f>AP817+CP817</f>
        <v>0</v>
      </c>
      <c r="CR817" s="257">
        <f>AQ817+CQ817</f>
        <v>0</v>
      </c>
      <c r="CS817" s="257">
        <f>AR817+CR817</f>
        <v>0</v>
      </c>
      <c r="CT817" s="257">
        <f>AS817+CS817</f>
        <v>0</v>
      </c>
      <c r="CU817" s="257">
        <f>AT817+CT817</f>
        <v>0</v>
      </c>
      <c r="CV817" s="257">
        <f>AU817+CU817</f>
        <v>0</v>
      </c>
      <c r="CW817" s="258">
        <f>AV817+CV817</f>
        <v>0</v>
      </c>
      <c r="CX817" s="258">
        <f>AW817+CW817</f>
        <v>0</v>
      </c>
      <c r="CY817" s="258">
        <f>AX817+CX817</f>
        <v>0</v>
      </c>
      <c r="CZ817" s="258">
        <f>AY817+CY817</f>
        <v>0</v>
      </c>
      <c r="DA817" s="50"/>
      <c r="DB817" s="94"/>
      <c r="DC817" s="95"/>
      <c r="DD817" s="96" t="s">
        <v>261</v>
      </c>
      <c r="DE817" s="316" t="s">
        <v>26</v>
      </c>
      <c r="DF817" s="257"/>
      <c r="DG817" s="50"/>
    </row>
    <row r="818" spans="1:111" s="14" customFormat="1" ht="15" customHeight="1">
      <c r="A818" s="50"/>
      <c r="B818" s="94"/>
      <c r="C818" s="95"/>
      <c r="D818" s="96"/>
      <c r="E818" s="316" t="s">
        <v>140</v>
      </c>
      <c r="F818" s="69"/>
      <c r="G818" s="77"/>
      <c r="H818" s="69"/>
      <c r="I818" s="77"/>
      <c r="J818" s="69"/>
      <c r="K818" s="77"/>
      <c r="L818" s="69"/>
      <c r="M818" s="77"/>
      <c r="N818" s="67"/>
      <c r="O818" s="75"/>
      <c r="P818" s="67"/>
      <c r="Q818" s="75"/>
      <c r="R818" s="50"/>
      <c r="S818" s="94"/>
      <c r="T818" s="95"/>
      <c r="U818" s="96"/>
      <c r="V818" s="316" t="s">
        <v>140</v>
      </c>
      <c r="W818" s="69"/>
      <c r="X818" s="77"/>
      <c r="Y818" s="69"/>
      <c r="Z818" s="77"/>
      <c r="AA818" s="69"/>
      <c r="AB818" s="77"/>
      <c r="AC818" s="69"/>
      <c r="AD818" s="77"/>
      <c r="AE818" s="67"/>
      <c r="AF818" s="75"/>
      <c r="AG818" s="67"/>
      <c r="AH818" s="75"/>
      <c r="AI818" s="50"/>
      <c r="AJ818" s="94"/>
      <c r="AK818" s="95"/>
      <c r="AL818" s="96"/>
      <c r="AM818" s="316" t="s">
        <v>140</v>
      </c>
      <c r="AN818" s="257"/>
      <c r="AO818" s="257"/>
      <c r="AP818" s="257"/>
      <c r="AQ818" s="257"/>
      <c r="AR818" s="257"/>
      <c r="AS818" s="257"/>
      <c r="AT818" s="257"/>
      <c r="AU818" s="257"/>
      <c r="AV818" s="258"/>
      <c r="AW818" s="258"/>
      <c r="AX818" s="258"/>
      <c r="AY818" s="258"/>
      <c r="AZ818" s="50"/>
      <c r="BA818" s="268"/>
      <c r="BB818" s="48"/>
      <c r="BC818" s="94"/>
      <c r="BD818" s="95"/>
      <c r="BE818" s="96"/>
      <c r="BF818" s="316" t="s">
        <v>140</v>
      </c>
      <c r="BG818" s="257">
        <f t="shared" si="2785"/>
        <v>0</v>
      </c>
      <c r="BH818" s="257">
        <f>G818+BG818</f>
        <v>0</v>
      </c>
      <c r="BI818" s="257">
        <f>H818+BH818</f>
        <v>0</v>
      </c>
      <c r="BJ818" s="257">
        <f>I818+BI818</f>
        <v>0</v>
      </c>
      <c r="BK818" s="257">
        <f>J818+BJ818</f>
        <v>0</v>
      </c>
      <c r="BL818" s="257">
        <f>K818+BK818</f>
        <v>0</v>
      </c>
      <c r="BM818" s="257">
        <f>L818+BL818</f>
        <v>0</v>
      </c>
      <c r="BN818" s="257">
        <f>M818+BM818</f>
        <v>0</v>
      </c>
      <c r="BO818" s="258">
        <f>N818+BN818</f>
        <v>0</v>
      </c>
      <c r="BP818" s="258">
        <f>O818+BO818</f>
        <v>0</v>
      </c>
      <c r="BQ818" s="258">
        <f>P818+BP818</f>
        <v>0</v>
      </c>
      <c r="BR818" s="258">
        <f>Q818+BQ818</f>
        <v>0</v>
      </c>
      <c r="BS818" s="50"/>
      <c r="BT818" s="94"/>
      <c r="BU818" s="95"/>
      <c r="BV818" s="96"/>
      <c r="BW818" s="316" t="s">
        <v>140</v>
      </c>
      <c r="BX818" s="257">
        <f t="shared" si="2786"/>
        <v>0</v>
      </c>
      <c r="BY818" s="257">
        <f>X818+BX818</f>
        <v>0</v>
      </c>
      <c r="BZ818" s="257">
        <f>Y818+BY818</f>
        <v>0</v>
      </c>
      <c r="CA818" s="257">
        <f>Z818+BZ818</f>
        <v>0</v>
      </c>
      <c r="CB818" s="257">
        <f>AA818+CA818</f>
        <v>0</v>
      </c>
      <c r="CC818" s="257">
        <f>AB818+CB818</f>
        <v>0</v>
      </c>
      <c r="CD818" s="257">
        <f>AC818+CC818</f>
        <v>0</v>
      </c>
      <c r="CE818" s="257">
        <f>AD818+CD818</f>
        <v>0</v>
      </c>
      <c r="CF818" s="258">
        <f>AE818+CE818</f>
        <v>0</v>
      </c>
      <c r="CG818" s="258">
        <f>AF818+CF818</f>
        <v>0</v>
      </c>
      <c r="CH818" s="258">
        <f>AG818+CG818</f>
        <v>0</v>
      </c>
      <c r="CI818" s="258">
        <f>AH818+CH818</f>
        <v>0</v>
      </c>
      <c r="CJ818" s="50"/>
      <c r="CK818" s="94"/>
      <c r="CL818" s="95"/>
      <c r="CM818" s="96"/>
      <c r="CN818" s="316" t="s">
        <v>140</v>
      </c>
      <c r="CO818" s="257">
        <f t="shared" si="2787"/>
        <v>0</v>
      </c>
      <c r="CP818" s="257">
        <f>AO818+CO818</f>
        <v>0</v>
      </c>
      <c r="CQ818" s="257">
        <f>AP818+CP818</f>
        <v>0</v>
      </c>
      <c r="CR818" s="257">
        <f>AQ818+CQ818</f>
        <v>0</v>
      </c>
      <c r="CS818" s="257">
        <f>AR818+CR818</f>
        <v>0</v>
      </c>
      <c r="CT818" s="257">
        <f>AS818+CS818</f>
        <v>0</v>
      </c>
      <c r="CU818" s="257">
        <f>AT818+CT818</f>
        <v>0</v>
      </c>
      <c r="CV818" s="257">
        <f>AU818+CU818</f>
        <v>0</v>
      </c>
      <c r="CW818" s="258">
        <f>AV818+CV818</f>
        <v>0</v>
      </c>
      <c r="CX818" s="258">
        <f>AW818+CW818</f>
        <v>0</v>
      </c>
      <c r="CY818" s="258">
        <f>AX818+CX818</f>
        <v>0</v>
      </c>
      <c r="CZ818" s="258">
        <f>AY818+CY818</f>
        <v>0</v>
      </c>
      <c r="DA818" s="50"/>
      <c r="DB818" s="94"/>
      <c r="DC818" s="95"/>
      <c r="DD818" s="96"/>
      <c r="DE818" s="316" t="s">
        <v>140</v>
      </c>
      <c r="DF818" s="257"/>
      <c r="DG818" s="50"/>
    </row>
    <row r="819" spans="1:111" s="14" customFormat="1" ht="15" customHeight="1">
      <c r="A819" s="50"/>
      <c r="B819" s="94"/>
      <c r="C819" s="95"/>
      <c r="D819" s="96"/>
      <c r="E819" s="316" t="s">
        <v>248</v>
      </c>
      <c r="F819" s="69">
        <f t="shared" si="2760"/>
        <v>0</v>
      </c>
      <c r="G819" s="77">
        <f t="shared" si="2760"/>
        <v>0</v>
      </c>
      <c r="H819" s="69">
        <f t="shared" si="2760"/>
        <v>0</v>
      </c>
      <c r="I819" s="77">
        <f t="shared" si="2760"/>
        <v>0</v>
      </c>
      <c r="J819" s="69">
        <f t="shared" si="2760"/>
        <v>0</v>
      </c>
      <c r="K819" s="77">
        <f t="shared" si="2760"/>
        <v>0</v>
      </c>
      <c r="L819" s="69">
        <f t="shared" si="2760"/>
        <v>0</v>
      </c>
      <c r="M819" s="77">
        <f t="shared" si="2760"/>
        <v>0</v>
      </c>
      <c r="N819" s="67">
        <f t="shared" si="2760"/>
        <v>0</v>
      </c>
      <c r="O819" s="75">
        <f t="shared" si="2760"/>
        <v>0</v>
      </c>
      <c r="P819" s="67">
        <f t="shared" si="2760"/>
        <v>0</v>
      </c>
      <c r="Q819" s="75">
        <f t="shared" si="2760"/>
        <v>0</v>
      </c>
      <c r="R819" s="50"/>
      <c r="S819" s="94"/>
      <c r="T819" s="95"/>
      <c r="U819" s="96"/>
      <c r="V819" s="316" t="s">
        <v>248</v>
      </c>
      <c r="W819" s="69">
        <f t="shared" ref="W819:AH819" si="2788">IF(W817=0,0,W818/W817)</f>
        <v>0</v>
      </c>
      <c r="X819" s="77">
        <f t="shared" si="2788"/>
        <v>0</v>
      </c>
      <c r="Y819" s="69">
        <f t="shared" si="2788"/>
        <v>0</v>
      </c>
      <c r="Z819" s="77">
        <f t="shared" si="2788"/>
        <v>0</v>
      </c>
      <c r="AA819" s="69">
        <f t="shared" si="2788"/>
        <v>0</v>
      </c>
      <c r="AB819" s="77">
        <f t="shared" si="2788"/>
        <v>0</v>
      </c>
      <c r="AC819" s="69">
        <f t="shared" si="2788"/>
        <v>0</v>
      </c>
      <c r="AD819" s="77">
        <f t="shared" si="2788"/>
        <v>0</v>
      </c>
      <c r="AE819" s="67">
        <f t="shared" si="2788"/>
        <v>0</v>
      </c>
      <c r="AF819" s="75">
        <f t="shared" si="2788"/>
        <v>0</v>
      </c>
      <c r="AG819" s="67">
        <f t="shared" si="2788"/>
        <v>0</v>
      </c>
      <c r="AH819" s="75">
        <f t="shared" si="2788"/>
        <v>0</v>
      </c>
      <c r="AI819" s="50"/>
      <c r="AJ819" s="94"/>
      <c r="AK819" s="95"/>
      <c r="AL819" s="96"/>
      <c r="AM819" s="316" t="s">
        <v>248</v>
      </c>
      <c r="AN819" s="257">
        <f t="shared" ref="AN819:AY819" si="2789">IF(AN817=0,0,AN818/AN817)</f>
        <v>0</v>
      </c>
      <c r="AO819" s="257">
        <f t="shared" si="2789"/>
        <v>0</v>
      </c>
      <c r="AP819" s="257">
        <f t="shared" si="2789"/>
        <v>0</v>
      </c>
      <c r="AQ819" s="257">
        <f t="shared" si="2789"/>
        <v>0</v>
      </c>
      <c r="AR819" s="257">
        <f t="shared" si="2789"/>
        <v>0</v>
      </c>
      <c r="AS819" s="257">
        <f t="shared" si="2789"/>
        <v>0</v>
      </c>
      <c r="AT819" s="257">
        <f t="shared" si="2789"/>
        <v>0</v>
      </c>
      <c r="AU819" s="257">
        <f t="shared" si="2789"/>
        <v>0</v>
      </c>
      <c r="AV819" s="258">
        <f t="shared" si="2789"/>
        <v>0</v>
      </c>
      <c r="AW819" s="258">
        <f t="shared" si="2789"/>
        <v>0</v>
      </c>
      <c r="AX819" s="258">
        <f t="shared" si="2789"/>
        <v>0</v>
      </c>
      <c r="AY819" s="258">
        <f t="shared" si="2789"/>
        <v>0</v>
      </c>
      <c r="AZ819" s="50"/>
      <c r="BA819" s="268"/>
      <c r="BB819" s="48"/>
      <c r="BC819" s="94"/>
      <c r="BD819" s="95"/>
      <c r="BE819" s="96"/>
      <c r="BF819" s="316" t="s">
        <v>248</v>
      </c>
      <c r="BG819" s="257">
        <f t="shared" ref="BG819:BR819" si="2790">IF(BG817=0,0,BG818/BG817)</f>
        <v>0</v>
      </c>
      <c r="BH819" s="257">
        <f t="shared" si="2790"/>
        <v>0</v>
      </c>
      <c r="BI819" s="257">
        <f t="shared" si="2790"/>
        <v>0</v>
      </c>
      <c r="BJ819" s="257">
        <f t="shared" si="2790"/>
        <v>0</v>
      </c>
      <c r="BK819" s="257">
        <f t="shared" si="2790"/>
        <v>0</v>
      </c>
      <c r="BL819" s="257">
        <f t="shared" si="2790"/>
        <v>0</v>
      </c>
      <c r="BM819" s="257">
        <f t="shared" si="2790"/>
        <v>0</v>
      </c>
      <c r="BN819" s="257">
        <f t="shared" si="2790"/>
        <v>0</v>
      </c>
      <c r="BO819" s="258">
        <f t="shared" si="2790"/>
        <v>0</v>
      </c>
      <c r="BP819" s="258">
        <f t="shared" si="2790"/>
        <v>0</v>
      </c>
      <c r="BQ819" s="258">
        <f t="shared" si="2790"/>
        <v>0</v>
      </c>
      <c r="BR819" s="258">
        <f t="shared" si="2790"/>
        <v>0</v>
      </c>
      <c r="BS819" s="50"/>
      <c r="BT819" s="94"/>
      <c r="BU819" s="95"/>
      <c r="BV819" s="96"/>
      <c r="BW819" s="316" t="s">
        <v>248</v>
      </c>
      <c r="BX819" s="257">
        <f t="shared" ref="BX819:CI819" si="2791">IF(BX817=0,0,BX818/BX817)</f>
        <v>0</v>
      </c>
      <c r="BY819" s="257">
        <f t="shared" si="2791"/>
        <v>0</v>
      </c>
      <c r="BZ819" s="257">
        <f t="shared" si="2791"/>
        <v>0</v>
      </c>
      <c r="CA819" s="257">
        <f t="shared" si="2791"/>
        <v>0</v>
      </c>
      <c r="CB819" s="257">
        <f t="shared" si="2791"/>
        <v>0</v>
      </c>
      <c r="CC819" s="257">
        <f t="shared" si="2791"/>
        <v>0</v>
      </c>
      <c r="CD819" s="257">
        <f t="shared" si="2791"/>
        <v>0</v>
      </c>
      <c r="CE819" s="257">
        <f t="shared" si="2791"/>
        <v>0</v>
      </c>
      <c r="CF819" s="258">
        <f t="shared" si="2791"/>
        <v>0</v>
      </c>
      <c r="CG819" s="258">
        <f t="shared" si="2791"/>
        <v>0</v>
      </c>
      <c r="CH819" s="258">
        <f t="shared" si="2791"/>
        <v>0</v>
      </c>
      <c r="CI819" s="258">
        <f t="shared" si="2791"/>
        <v>0</v>
      </c>
      <c r="CJ819" s="50"/>
      <c r="CK819" s="94"/>
      <c r="CL819" s="95"/>
      <c r="CM819" s="96"/>
      <c r="CN819" s="316" t="s">
        <v>248</v>
      </c>
      <c r="CO819" s="257">
        <f t="shared" ref="CO819:CZ819" si="2792">IF(CO817=0,0,CO818/CO817)</f>
        <v>0</v>
      </c>
      <c r="CP819" s="257">
        <f t="shared" si="2792"/>
        <v>0</v>
      </c>
      <c r="CQ819" s="257">
        <f t="shared" si="2792"/>
        <v>0</v>
      </c>
      <c r="CR819" s="257">
        <f t="shared" si="2792"/>
        <v>0</v>
      </c>
      <c r="CS819" s="257">
        <f t="shared" si="2792"/>
        <v>0</v>
      </c>
      <c r="CT819" s="257">
        <f t="shared" si="2792"/>
        <v>0</v>
      </c>
      <c r="CU819" s="257">
        <f t="shared" si="2792"/>
        <v>0</v>
      </c>
      <c r="CV819" s="257">
        <f t="shared" si="2792"/>
        <v>0</v>
      </c>
      <c r="CW819" s="258">
        <f t="shared" si="2792"/>
        <v>0</v>
      </c>
      <c r="CX819" s="258">
        <f t="shared" si="2792"/>
        <v>0</v>
      </c>
      <c r="CY819" s="258">
        <f t="shared" si="2792"/>
        <v>0</v>
      </c>
      <c r="CZ819" s="258">
        <f t="shared" si="2792"/>
        <v>0</v>
      </c>
      <c r="DA819" s="50"/>
      <c r="DB819" s="94"/>
      <c r="DC819" s="95"/>
      <c r="DD819" s="96"/>
      <c r="DE819" s="316" t="s">
        <v>248</v>
      </c>
      <c r="DF819" s="257">
        <f t="shared" ref="DF819" si="2793">IF(DF817=0,0,DF818/DF817)</f>
        <v>0</v>
      </c>
      <c r="DG819" s="50"/>
    </row>
    <row r="820" spans="1:111" s="16" customFormat="1" ht="15" customHeight="1">
      <c r="A820" s="51"/>
      <c r="B820" s="91" t="s">
        <v>370</v>
      </c>
      <c r="C820" s="92" t="s">
        <v>375</v>
      </c>
      <c r="D820" s="93"/>
      <c r="E820" s="317" t="s">
        <v>140</v>
      </c>
      <c r="F820" s="83">
        <f>F822+F825+F828+F831+F834+F837+F840</f>
        <v>0</v>
      </c>
      <c r="G820" s="88">
        <f t="shared" ref="G820:Q820" si="2794">G822+G825+G828+G831+G834+G837+G840</f>
        <v>0</v>
      </c>
      <c r="H820" s="83">
        <f t="shared" si="2794"/>
        <v>0</v>
      </c>
      <c r="I820" s="88">
        <f t="shared" si="2794"/>
        <v>0</v>
      </c>
      <c r="J820" s="83">
        <f t="shared" si="2794"/>
        <v>0</v>
      </c>
      <c r="K820" s="88">
        <f t="shared" si="2794"/>
        <v>0</v>
      </c>
      <c r="L820" s="83">
        <f t="shared" si="2794"/>
        <v>0</v>
      </c>
      <c r="M820" s="88">
        <f t="shared" si="2794"/>
        <v>0</v>
      </c>
      <c r="N820" s="84">
        <f t="shared" si="2794"/>
        <v>0</v>
      </c>
      <c r="O820" s="89">
        <f t="shared" si="2794"/>
        <v>0</v>
      </c>
      <c r="P820" s="84">
        <f t="shared" si="2794"/>
        <v>0</v>
      </c>
      <c r="Q820" s="89">
        <f t="shared" si="2794"/>
        <v>0</v>
      </c>
      <c r="R820" s="51"/>
      <c r="S820" s="91" t="s">
        <v>370</v>
      </c>
      <c r="T820" s="92" t="s">
        <v>375</v>
      </c>
      <c r="U820" s="93"/>
      <c r="V820" s="317" t="s">
        <v>140</v>
      </c>
      <c r="W820" s="83">
        <f>W822+W825+W828+W831+W834+W837+W840</f>
        <v>0</v>
      </c>
      <c r="X820" s="88">
        <f t="shared" ref="X820:AH820" si="2795">X822+X825+X828+X831+X834+X837+X840</f>
        <v>0</v>
      </c>
      <c r="Y820" s="83">
        <f t="shared" si="2795"/>
        <v>0</v>
      </c>
      <c r="Z820" s="88">
        <f t="shared" si="2795"/>
        <v>0</v>
      </c>
      <c r="AA820" s="83">
        <f t="shared" si="2795"/>
        <v>0</v>
      </c>
      <c r="AB820" s="88">
        <f t="shared" si="2795"/>
        <v>0</v>
      </c>
      <c r="AC820" s="83">
        <f t="shared" si="2795"/>
        <v>0</v>
      </c>
      <c r="AD820" s="88">
        <f t="shared" si="2795"/>
        <v>0</v>
      </c>
      <c r="AE820" s="84">
        <f t="shared" si="2795"/>
        <v>0</v>
      </c>
      <c r="AF820" s="89">
        <f t="shared" si="2795"/>
        <v>0</v>
      </c>
      <c r="AG820" s="84">
        <f t="shared" si="2795"/>
        <v>0</v>
      </c>
      <c r="AH820" s="89">
        <f t="shared" si="2795"/>
        <v>0</v>
      </c>
      <c r="AI820" s="51"/>
      <c r="AJ820" s="91" t="s">
        <v>370</v>
      </c>
      <c r="AK820" s="92" t="s">
        <v>375</v>
      </c>
      <c r="AL820" s="93"/>
      <c r="AM820" s="317" t="s">
        <v>140</v>
      </c>
      <c r="AN820" s="262">
        <f>AN822+AN825+AN828+AN831+AN834+AN837+AN840</f>
        <v>0</v>
      </c>
      <c r="AO820" s="262">
        <f t="shared" ref="AO820:AY820" si="2796">AO822+AO825+AO828+AO831+AO834+AO837+AO840</f>
        <v>0</v>
      </c>
      <c r="AP820" s="262">
        <f t="shared" si="2796"/>
        <v>0</v>
      </c>
      <c r="AQ820" s="262">
        <f t="shared" si="2796"/>
        <v>0</v>
      </c>
      <c r="AR820" s="262">
        <f t="shared" si="2796"/>
        <v>0</v>
      </c>
      <c r="AS820" s="262">
        <f t="shared" si="2796"/>
        <v>0</v>
      </c>
      <c r="AT820" s="262">
        <f t="shared" si="2796"/>
        <v>0</v>
      </c>
      <c r="AU820" s="262">
        <f t="shared" si="2796"/>
        <v>0</v>
      </c>
      <c r="AV820" s="263">
        <f t="shared" si="2796"/>
        <v>0</v>
      </c>
      <c r="AW820" s="263">
        <f t="shared" si="2796"/>
        <v>0</v>
      </c>
      <c r="AX820" s="263">
        <f t="shared" si="2796"/>
        <v>0</v>
      </c>
      <c r="AY820" s="263">
        <f t="shared" si="2796"/>
        <v>0</v>
      </c>
      <c r="AZ820" s="51"/>
      <c r="BA820" s="267"/>
      <c r="BB820" s="452"/>
      <c r="BC820" s="91" t="s">
        <v>370</v>
      </c>
      <c r="BD820" s="92" t="s">
        <v>375</v>
      </c>
      <c r="BE820" s="93"/>
      <c r="BF820" s="317" t="s">
        <v>140</v>
      </c>
      <c r="BG820" s="262">
        <f>BG822+BG825+BG828+BG831+BG834+BG837+BG840</f>
        <v>0</v>
      </c>
      <c r="BH820" s="262">
        <f t="shared" ref="BH820:BR820" si="2797">BH822+BH825+BH828+BH831+BH834+BH837+BH840</f>
        <v>0</v>
      </c>
      <c r="BI820" s="262">
        <f t="shared" si="2797"/>
        <v>0</v>
      </c>
      <c r="BJ820" s="262">
        <f t="shared" si="2797"/>
        <v>0</v>
      </c>
      <c r="BK820" s="262">
        <f t="shared" si="2797"/>
        <v>0</v>
      </c>
      <c r="BL820" s="262">
        <f t="shared" si="2797"/>
        <v>0</v>
      </c>
      <c r="BM820" s="262">
        <f t="shared" si="2797"/>
        <v>0</v>
      </c>
      <c r="BN820" s="262">
        <f t="shared" si="2797"/>
        <v>0</v>
      </c>
      <c r="BO820" s="263">
        <f t="shared" si="2797"/>
        <v>0</v>
      </c>
      <c r="BP820" s="263">
        <f t="shared" si="2797"/>
        <v>0</v>
      </c>
      <c r="BQ820" s="263">
        <f t="shared" si="2797"/>
        <v>0</v>
      </c>
      <c r="BR820" s="263">
        <f t="shared" si="2797"/>
        <v>0</v>
      </c>
      <c r="BS820" s="51"/>
      <c r="BT820" s="91" t="s">
        <v>370</v>
      </c>
      <c r="BU820" s="92" t="s">
        <v>375</v>
      </c>
      <c r="BV820" s="93"/>
      <c r="BW820" s="317" t="s">
        <v>140</v>
      </c>
      <c r="BX820" s="262">
        <f>BX822+BX825+BX828+BX831+BX834+BX837+BX840</f>
        <v>0</v>
      </c>
      <c r="BY820" s="262">
        <f t="shared" ref="BY820:CI820" si="2798">BY822+BY825+BY828+BY831+BY834+BY837+BY840</f>
        <v>0</v>
      </c>
      <c r="BZ820" s="262">
        <f t="shared" si="2798"/>
        <v>0</v>
      </c>
      <c r="CA820" s="262">
        <f t="shared" si="2798"/>
        <v>0</v>
      </c>
      <c r="CB820" s="262">
        <f t="shared" si="2798"/>
        <v>0</v>
      </c>
      <c r="CC820" s="262">
        <f t="shared" si="2798"/>
        <v>0</v>
      </c>
      <c r="CD820" s="262">
        <f t="shared" si="2798"/>
        <v>0</v>
      </c>
      <c r="CE820" s="262">
        <f t="shared" si="2798"/>
        <v>0</v>
      </c>
      <c r="CF820" s="263">
        <f t="shared" si="2798"/>
        <v>0</v>
      </c>
      <c r="CG820" s="263">
        <f t="shared" si="2798"/>
        <v>0</v>
      </c>
      <c r="CH820" s="263">
        <f t="shared" si="2798"/>
        <v>0</v>
      </c>
      <c r="CI820" s="263">
        <f t="shared" si="2798"/>
        <v>0</v>
      </c>
      <c r="CJ820" s="51"/>
      <c r="CK820" s="91" t="s">
        <v>370</v>
      </c>
      <c r="CL820" s="92" t="s">
        <v>375</v>
      </c>
      <c r="CM820" s="93"/>
      <c r="CN820" s="317" t="s">
        <v>140</v>
      </c>
      <c r="CO820" s="262">
        <f>CO822+CO825+CO828+CO831+CO834+CO837+CO840</f>
        <v>0</v>
      </c>
      <c r="CP820" s="262">
        <f t="shared" ref="CP820:CZ820" si="2799">CP822+CP825+CP828+CP831+CP834+CP837+CP840</f>
        <v>0</v>
      </c>
      <c r="CQ820" s="262">
        <f t="shared" si="2799"/>
        <v>0</v>
      </c>
      <c r="CR820" s="262">
        <f t="shared" si="2799"/>
        <v>0</v>
      </c>
      <c r="CS820" s="262">
        <f t="shared" si="2799"/>
        <v>0</v>
      </c>
      <c r="CT820" s="262">
        <f t="shared" si="2799"/>
        <v>0</v>
      </c>
      <c r="CU820" s="262">
        <f t="shared" si="2799"/>
        <v>0</v>
      </c>
      <c r="CV820" s="262">
        <f t="shared" si="2799"/>
        <v>0</v>
      </c>
      <c r="CW820" s="263">
        <f t="shared" si="2799"/>
        <v>0</v>
      </c>
      <c r="CX820" s="263">
        <f t="shared" si="2799"/>
        <v>0</v>
      </c>
      <c r="CY820" s="263">
        <f t="shared" si="2799"/>
        <v>0</v>
      </c>
      <c r="CZ820" s="263">
        <f t="shared" si="2799"/>
        <v>0</v>
      </c>
      <c r="DA820" s="51"/>
      <c r="DB820" s="91" t="s">
        <v>370</v>
      </c>
      <c r="DC820" s="92" t="s">
        <v>375</v>
      </c>
      <c r="DD820" s="93"/>
      <c r="DE820" s="317" t="s">
        <v>140</v>
      </c>
      <c r="DF820" s="262">
        <f>DF822+DF825+DF828+DF831+DF834+DF837+DF840</f>
        <v>0</v>
      </c>
      <c r="DG820" s="51"/>
    </row>
    <row r="821" spans="1:111" s="14" customFormat="1" ht="15" customHeight="1">
      <c r="A821" s="50"/>
      <c r="B821" s="94"/>
      <c r="C821" s="95"/>
      <c r="D821" s="96" t="s">
        <v>262</v>
      </c>
      <c r="E821" s="316" t="s">
        <v>22</v>
      </c>
      <c r="F821" s="69"/>
      <c r="G821" s="77"/>
      <c r="H821" s="69"/>
      <c r="I821" s="77"/>
      <c r="J821" s="69"/>
      <c r="K821" s="77"/>
      <c r="L821" s="69"/>
      <c r="M821" s="77"/>
      <c r="N821" s="67"/>
      <c r="O821" s="75"/>
      <c r="P821" s="67"/>
      <c r="Q821" s="75"/>
      <c r="R821" s="50"/>
      <c r="S821" s="94"/>
      <c r="T821" s="95"/>
      <c r="U821" s="96" t="s">
        <v>262</v>
      </c>
      <c r="V821" s="316" t="s">
        <v>22</v>
      </c>
      <c r="W821" s="69"/>
      <c r="X821" s="77"/>
      <c r="Y821" s="69"/>
      <c r="Z821" s="77"/>
      <c r="AA821" s="69"/>
      <c r="AB821" s="77"/>
      <c r="AC821" s="69"/>
      <c r="AD821" s="77"/>
      <c r="AE821" s="67"/>
      <c r="AF821" s="75"/>
      <c r="AG821" s="67"/>
      <c r="AH821" s="75"/>
      <c r="AI821" s="50"/>
      <c r="AJ821" s="94"/>
      <c r="AK821" s="95"/>
      <c r="AL821" s="96" t="s">
        <v>262</v>
      </c>
      <c r="AM821" s="316" t="s">
        <v>22</v>
      </c>
      <c r="AN821" s="257"/>
      <c r="AO821" s="257"/>
      <c r="AP821" s="257"/>
      <c r="AQ821" s="257"/>
      <c r="AR821" s="257"/>
      <c r="AS821" s="257"/>
      <c r="AT821" s="257"/>
      <c r="AU821" s="257"/>
      <c r="AV821" s="258"/>
      <c r="AW821" s="258"/>
      <c r="AX821" s="258"/>
      <c r="AY821" s="258"/>
      <c r="AZ821" s="50"/>
      <c r="BA821" s="268"/>
      <c r="BB821" s="48"/>
      <c r="BC821" s="94"/>
      <c r="BD821" s="95"/>
      <c r="BE821" s="96" t="s">
        <v>262</v>
      </c>
      <c r="BF821" s="316" t="s">
        <v>22</v>
      </c>
      <c r="BG821" s="257">
        <f t="shared" ref="BG821:BG822" si="2800">F821</f>
        <v>0</v>
      </c>
      <c r="BH821" s="257">
        <f>G821+BG821</f>
        <v>0</v>
      </c>
      <c r="BI821" s="257">
        <f>H821+BH821</f>
        <v>0</v>
      </c>
      <c r="BJ821" s="257">
        <f>I821+BI821</f>
        <v>0</v>
      </c>
      <c r="BK821" s="257">
        <f>J821+BJ821</f>
        <v>0</v>
      </c>
      <c r="BL821" s="257">
        <f>K821+BK821</f>
        <v>0</v>
      </c>
      <c r="BM821" s="257">
        <f>L821+BL821</f>
        <v>0</v>
      </c>
      <c r="BN821" s="257">
        <f>M821+BM821</f>
        <v>0</v>
      </c>
      <c r="BO821" s="258">
        <f>N821+BN821</f>
        <v>0</v>
      </c>
      <c r="BP821" s="258">
        <f>O821+BO821</f>
        <v>0</v>
      </c>
      <c r="BQ821" s="258">
        <f>P821+BP821</f>
        <v>0</v>
      </c>
      <c r="BR821" s="258">
        <f>Q821+BQ821</f>
        <v>0</v>
      </c>
      <c r="BS821" s="50"/>
      <c r="BT821" s="94"/>
      <c r="BU821" s="95"/>
      <c r="BV821" s="96" t="s">
        <v>262</v>
      </c>
      <c r="BW821" s="316" t="s">
        <v>22</v>
      </c>
      <c r="BX821" s="257">
        <f t="shared" ref="BX821:BX822" si="2801">W821</f>
        <v>0</v>
      </c>
      <c r="BY821" s="257">
        <f>X821+BX821</f>
        <v>0</v>
      </c>
      <c r="BZ821" s="257">
        <f>Y821+BY821</f>
        <v>0</v>
      </c>
      <c r="CA821" s="257">
        <f>Z821+BZ821</f>
        <v>0</v>
      </c>
      <c r="CB821" s="257">
        <f>AA821+CA821</f>
        <v>0</v>
      </c>
      <c r="CC821" s="257">
        <f>AB821+CB821</f>
        <v>0</v>
      </c>
      <c r="CD821" s="257">
        <f>AC821+CC821</f>
        <v>0</v>
      </c>
      <c r="CE821" s="257">
        <f>AD821+CD821</f>
        <v>0</v>
      </c>
      <c r="CF821" s="258">
        <f>AE821+CE821</f>
        <v>0</v>
      </c>
      <c r="CG821" s="258">
        <f>AF821+CF821</f>
        <v>0</v>
      </c>
      <c r="CH821" s="258">
        <f>AG821+CG821</f>
        <v>0</v>
      </c>
      <c r="CI821" s="258">
        <f>AH821+CH821</f>
        <v>0</v>
      </c>
      <c r="CJ821" s="50"/>
      <c r="CK821" s="94"/>
      <c r="CL821" s="95"/>
      <c r="CM821" s="96" t="s">
        <v>262</v>
      </c>
      <c r="CN821" s="316" t="s">
        <v>22</v>
      </c>
      <c r="CO821" s="257">
        <f t="shared" ref="CO821:CO822" si="2802">AN821</f>
        <v>0</v>
      </c>
      <c r="CP821" s="257">
        <f>AO821+CO821</f>
        <v>0</v>
      </c>
      <c r="CQ821" s="257">
        <f>AP821+CP821</f>
        <v>0</v>
      </c>
      <c r="CR821" s="257">
        <f>AQ821+CQ821</f>
        <v>0</v>
      </c>
      <c r="CS821" s="257">
        <f>AR821+CR821</f>
        <v>0</v>
      </c>
      <c r="CT821" s="257">
        <f>AS821+CS821</f>
        <v>0</v>
      </c>
      <c r="CU821" s="257">
        <f>AT821+CT821</f>
        <v>0</v>
      </c>
      <c r="CV821" s="257">
        <f>AU821+CU821</f>
        <v>0</v>
      </c>
      <c r="CW821" s="258">
        <f>AV821+CV821</f>
        <v>0</v>
      </c>
      <c r="CX821" s="258">
        <f>AW821+CW821</f>
        <v>0</v>
      </c>
      <c r="CY821" s="258">
        <f>AX821+CX821</f>
        <v>0</v>
      </c>
      <c r="CZ821" s="258">
        <f>AY821+CY821</f>
        <v>0</v>
      </c>
      <c r="DA821" s="50"/>
      <c r="DB821" s="94"/>
      <c r="DC821" s="95"/>
      <c r="DD821" s="96" t="s">
        <v>262</v>
      </c>
      <c r="DE821" s="316" t="s">
        <v>22</v>
      </c>
      <c r="DF821" s="257"/>
      <c r="DG821" s="50"/>
    </row>
    <row r="822" spans="1:111" s="14" customFormat="1" ht="15" customHeight="1">
      <c r="A822" s="50"/>
      <c r="B822" s="94"/>
      <c r="C822" s="95"/>
      <c r="D822" s="96"/>
      <c r="E822" s="316" t="s">
        <v>140</v>
      </c>
      <c r="F822" s="69"/>
      <c r="G822" s="77"/>
      <c r="H822" s="69"/>
      <c r="I822" s="77"/>
      <c r="J822" s="69"/>
      <c r="K822" s="77"/>
      <c r="L822" s="69"/>
      <c r="M822" s="77"/>
      <c r="N822" s="67"/>
      <c r="O822" s="75"/>
      <c r="P822" s="67"/>
      <c r="Q822" s="75"/>
      <c r="R822" s="50"/>
      <c r="S822" s="94"/>
      <c r="T822" s="95"/>
      <c r="U822" s="96"/>
      <c r="V822" s="316" t="s">
        <v>140</v>
      </c>
      <c r="W822" s="69"/>
      <c r="X822" s="77"/>
      <c r="Y822" s="69"/>
      <c r="Z822" s="77"/>
      <c r="AA822" s="69"/>
      <c r="AB822" s="77"/>
      <c r="AC822" s="69"/>
      <c r="AD822" s="77"/>
      <c r="AE822" s="67"/>
      <c r="AF822" s="75"/>
      <c r="AG822" s="67"/>
      <c r="AH822" s="75"/>
      <c r="AI822" s="50"/>
      <c r="AJ822" s="94"/>
      <c r="AK822" s="95"/>
      <c r="AL822" s="96"/>
      <c r="AM822" s="316" t="s">
        <v>140</v>
      </c>
      <c r="AN822" s="257"/>
      <c r="AO822" s="257"/>
      <c r="AP822" s="257"/>
      <c r="AQ822" s="257"/>
      <c r="AR822" s="257"/>
      <c r="AS822" s="257"/>
      <c r="AT822" s="257"/>
      <c r="AU822" s="257"/>
      <c r="AV822" s="258"/>
      <c r="AW822" s="258"/>
      <c r="AX822" s="258"/>
      <c r="AY822" s="258"/>
      <c r="AZ822" s="50"/>
      <c r="BA822" s="268"/>
      <c r="BB822" s="48"/>
      <c r="BC822" s="94"/>
      <c r="BD822" s="95"/>
      <c r="BE822" s="96"/>
      <c r="BF822" s="316" t="s">
        <v>140</v>
      </c>
      <c r="BG822" s="257">
        <f t="shared" si="2800"/>
        <v>0</v>
      </c>
      <c r="BH822" s="257">
        <f>G822+BG822</f>
        <v>0</v>
      </c>
      <c r="BI822" s="257">
        <f>H822+BH822</f>
        <v>0</v>
      </c>
      <c r="BJ822" s="257">
        <f>I822+BI822</f>
        <v>0</v>
      </c>
      <c r="BK822" s="257">
        <f>J822+BJ822</f>
        <v>0</v>
      </c>
      <c r="BL822" s="257">
        <f>K822+BK822</f>
        <v>0</v>
      </c>
      <c r="BM822" s="257">
        <f>L822+BL822</f>
        <v>0</v>
      </c>
      <c r="BN822" s="257">
        <f>M822+BM822</f>
        <v>0</v>
      </c>
      <c r="BO822" s="258">
        <f>N822+BN822</f>
        <v>0</v>
      </c>
      <c r="BP822" s="258">
        <f>O822+BO822</f>
        <v>0</v>
      </c>
      <c r="BQ822" s="258">
        <f>P822+BP822</f>
        <v>0</v>
      </c>
      <c r="BR822" s="258">
        <f>Q822+BQ822</f>
        <v>0</v>
      </c>
      <c r="BS822" s="50"/>
      <c r="BT822" s="94"/>
      <c r="BU822" s="95"/>
      <c r="BV822" s="96"/>
      <c r="BW822" s="316" t="s">
        <v>140</v>
      </c>
      <c r="BX822" s="257">
        <f t="shared" si="2801"/>
        <v>0</v>
      </c>
      <c r="BY822" s="257">
        <f>X822+BX822</f>
        <v>0</v>
      </c>
      <c r="BZ822" s="257">
        <f>Y822+BY822</f>
        <v>0</v>
      </c>
      <c r="CA822" s="257">
        <f>Z822+BZ822</f>
        <v>0</v>
      </c>
      <c r="CB822" s="257">
        <f>AA822+CA822</f>
        <v>0</v>
      </c>
      <c r="CC822" s="257">
        <f>AB822+CB822</f>
        <v>0</v>
      </c>
      <c r="CD822" s="257">
        <f>AC822+CC822</f>
        <v>0</v>
      </c>
      <c r="CE822" s="257">
        <f>AD822+CD822</f>
        <v>0</v>
      </c>
      <c r="CF822" s="258">
        <f>AE822+CE822</f>
        <v>0</v>
      </c>
      <c r="CG822" s="258">
        <f>AF822+CF822</f>
        <v>0</v>
      </c>
      <c r="CH822" s="258">
        <f>AG822+CG822</f>
        <v>0</v>
      </c>
      <c r="CI822" s="258">
        <f>AH822+CH822</f>
        <v>0</v>
      </c>
      <c r="CJ822" s="50"/>
      <c r="CK822" s="94"/>
      <c r="CL822" s="95"/>
      <c r="CM822" s="96"/>
      <c r="CN822" s="316" t="s">
        <v>140</v>
      </c>
      <c r="CO822" s="257">
        <f t="shared" si="2802"/>
        <v>0</v>
      </c>
      <c r="CP822" s="257">
        <f>AO822+CO822</f>
        <v>0</v>
      </c>
      <c r="CQ822" s="257">
        <f>AP822+CP822</f>
        <v>0</v>
      </c>
      <c r="CR822" s="257">
        <f>AQ822+CQ822</f>
        <v>0</v>
      </c>
      <c r="CS822" s="257">
        <f>AR822+CR822</f>
        <v>0</v>
      </c>
      <c r="CT822" s="257">
        <f>AS822+CS822</f>
        <v>0</v>
      </c>
      <c r="CU822" s="257">
        <f>AT822+CT822</f>
        <v>0</v>
      </c>
      <c r="CV822" s="257">
        <f>AU822+CU822</f>
        <v>0</v>
      </c>
      <c r="CW822" s="258">
        <f>AV822+CV822</f>
        <v>0</v>
      </c>
      <c r="CX822" s="258">
        <f>AW822+CW822</f>
        <v>0</v>
      </c>
      <c r="CY822" s="258">
        <f>AX822+CX822</f>
        <v>0</v>
      </c>
      <c r="CZ822" s="258">
        <f>AY822+CY822</f>
        <v>0</v>
      </c>
      <c r="DA822" s="50"/>
      <c r="DB822" s="94"/>
      <c r="DC822" s="95"/>
      <c r="DD822" s="96"/>
      <c r="DE822" s="316" t="s">
        <v>140</v>
      </c>
      <c r="DF822" s="257"/>
      <c r="DG822" s="50"/>
    </row>
    <row r="823" spans="1:111" s="14" customFormat="1" ht="15" customHeight="1">
      <c r="A823" s="50"/>
      <c r="B823" s="94"/>
      <c r="C823" s="95"/>
      <c r="D823" s="96"/>
      <c r="E823" s="316" t="s">
        <v>249</v>
      </c>
      <c r="F823" s="69">
        <f t="shared" ref="F823:Q838" si="2803">IF(F821=0,0,F822/F821)</f>
        <v>0</v>
      </c>
      <c r="G823" s="77">
        <f t="shared" si="2803"/>
        <v>0</v>
      </c>
      <c r="H823" s="69">
        <f t="shared" si="2803"/>
        <v>0</v>
      </c>
      <c r="I823" s="77">
        <f t="shared" si="2803"/>
        <v>0</v>
      </c>
      <c r="J823" s="69">
        <f t="shared" si="2803"/>
        <v>0</v>
      </c>
      <c r="K823" s="77">
        <f t="shared" si="2803"/>
        <v>0</v>
      </c>
      <c r="L823" s="69">
        <f t="shared" si="2803"/>
        <v>0</v>
      </c>
      <c r="M823" s="77">
        <f t="shared" si="2803"/>
        <v>0</v>
      </c>
      <c r="N823" s="67">
        <f t="shared" si="2803"/>
        <v>0</v>
      </c>
      <c r="O823" s="75">
        <f t="shared" si="2803"/>
        <v>0</v>
      </c>
      <c r="P823" s="67">
        <f t="shared" si="2803"/>
        <v>0</v>
      </c>
      <c r="Q823" s="75">
        <f t="shared" si="2803"/>
        <v>0</v>
      </c>
      <c r="R823" s="50"/>
      <c r="S823" s="94"/>
      <c r="T823" s="95"/>
      <c r="U823" s="96"/>
      <c r="V823" s="316" t="s">
        <v>249</v>
      </c>
      <c r="W823" s="69">
        <f t="shared" ref="W823:AH823" si="2804">IF(W821=0,0,W822/W821)</f>
        <v>0</v>
      </c>
      <c r="X823" s="77">
        <f t="shared" si="2804"/>
        <v>0</v>
      </c>
      <c r="Y823" s="69">
        <f t="shared" si="2804"/>
        <v>0</v>
      </c>
      <c r="Z823" s="77">
        <f t="shared" si="2804"/>
        <v>0</v>
      </c>
      <c r="AA823" s="69">
        <f t="shared" si="2804"/>
        <v>0</v>
      </c>
      <c r="AB823" s="77">
        <f t="shared" si="2804"/>
        <v>0</v>
      </c>
      <c r="AC823" s="69">
        <f t="shared" si="2804"/>
        <v>0</v>
      </c>
      <c r="AD823" s="77">
        <f t="shared" si="2804"/>
        <v>0</v>
      </c>
      <c r="AE823" s="67">
        <f t="shared" si="2804"/>
        <v>0</v>
      </c>
      <c r="AF823" s="75">
        <f t="shared" si="2804"/>
        <v>0</v>
      </c>
      <c r="AG823" s="67">
        <f t="shared" si="2804"/>
        <v>0</v>
      </c>
      <c r="AH823" s="75">
        <f t="shared" si="2804"/>
        <v>0</v>
      </c>
      <c r="AI823" s="50"/>
      <c r="AJ823" s="94"/>
      <c r="AK823" s="95"/>
      <c r="AL823" s="96"/>
      <c r="AM823" s="316" t="s">
        <v>249</v>
      </c>
      <c r="AN823" s="257">
        <f t="shared" ref="AN823:AY823" si="2805">IF(AN821=0,0,AN822/AN821)</f>
        <v>0</v>
      </c>
      <c r="AO823" s="257">
        <f t="shared" si="2805"/>
        <v>0</v>
      </c>
      <c r="AP823" s="257">
        <f t="shared" si="2805"/>
        <v>0</v>
      </c>
      <c r="AQ823" s="257">
        <f t="shared" si="2805"/>
        <v>0</v>
      </c>
      <c r="AR823" s="257">
        <f t="shared" si="2805"/>
        <v>0</v>
      </c>
      <c r="AS823" s="257">
        <f t="shared" si="2805"/>
        <v>0</v>
      </c>
      <c r="AT823" s="257">
        <f t="shared" si="2805"/>
        <v>0</v>
      </c>
      <c r="AU823" s="257">
        <f t="shared" si="2805"/>
        <v>0</v>
      </c>
      <c r="AV823" s="258">
        <f t="shared" si="2805"/>
        <v>0</v>
      </c>
      <c r="AW823" s="258">
        <f t="shared" si="2805"/>
        <v>0</v>
      </c>
      <c r="AX823" s="258">
        <f t="shared" si="2805"/>
        <v>0</v>
      </c>
      <c r="AY823" s="258">
        <f t="shared" si="2805"/>
        <v>0</v>
      </c>
      <c r="AZ823" s="50"/>
      <c r="BA823" s="268"/>
      <c r="BB823" s="48"/>
      <c r="BC823" s="94"/>
      <c r="BD823" s="95"/>
      <c r="BE823" s="96"/>
      <c r="BF823" s="316" t="s">
        <v>249</v>
      </c>
      <c r="BG823" s="257">
        <f t="shared" ref="BG823:BR823" si="2806">IF(BG821=0,0,BG822/BG821)</f>
        <v>0</v>
      </c>
      <c r="BH823" s="257">
        <f t="shared" si="2806"/>
        <v>0</v>
      </c>
      <c r="BI823" s="257">
        <f t="shared" si="2806"/>
        <v>0</v>
      </c>
      <c r="BJ823" s="257">
        <f t="shared" si="2806"/>
        <v>0</v>
      </c>
      <c r="BK823" s="257">
        <f t="shared" si="2806"/>
        <v>0</v>
      </c>
      <c r="BL823" s="257">
        <f t="shared" si="2806"/>
        <v>0</v>
      </c>
      <c r="BM823" s="257">
        <f t="shared" si="2806"/>
        <v>0</v>
      </c>
      <c r="BN823" s="257">
        <f t="shared" si="2806"/>
        <v>0</v>
      </c>
      <c r="BO823" s="258">
        <f t="shared" si="2806"/>
        <v>0</v>
      </c>
      <c r="BP823" s="258">
        <f t="shared" si="2806"/>
        <v>0</v>
      </c>
      <c r="BQ823" s="258">
        <f t="shared" si="2806"/>
        <v>0</v>
      </c>
      <c r="BR823" s="258">
        <f t="shared" si="2806"/>
        <v>0</v>
      </c>
      <c r="BS823" s="50"/>
      <c r="BT823" s="94"/>
      <c r="BU823" s="95"/>
      <c r="BV823" s="96"/>
      <c r="BW823" s="316" t="s">
        <v>249</v>
      </c>
      <c r="BX823" s="257">
        <f t="shared" ref="BX823:CI823" si="2807">IF(BX821=0,0,BX822/BX821)</f>
        <v>0</v>
      </c>
      <c r="BY823" s="257">
        <f t="shared" si="2807"/>
        <v>0</v>
      </c>
      <c r="BZ823" s="257">
        <f t="shared" si="2807"/>
        <v>0</v>
      </c>
      <c r="CA823" s="257">
        <f t="shared" si="2807"/>
        <v>0</v>
      </c>
      <c r="CB823" s="257">
        <f t="shared" si="2807"/>
        <v>0</v>
      </c>
      <c r="CC823" s="257">
        <f t="shared" si="2807"/>
        <v>0</v>
      </c>
      <c r="CD823" s="257">
        <f t="shared" si="2807"/>
        <v>0</v>
      </c>
      <c r="CE823" s="257">
        <f t="shared" si="2807"/>
        <v>0</v>
      </c>
      <c r="CF823" s="258">
        <f t="shared" si="2807"/>
        <v>0</v>
      </c>
      <c r="CG823" s="258">
        <f t="shared" si="2807"/>
        <v>0</v>
      </c>
      <c r="CH823" s="258">
        <f t="shared" si="2807"/>
        <v>0</v>
      </c>
      <c r="CI823" s="258">
        <f t="shared" si="2807"/>
        <v>0</v>
      </c>
      <c r="CJ823" s="50"/>
      <c r="CK823" s="94"/>
      <c r="CL823" s="95"/>
      <c r="CM823" s="96"/>
      <c r="CN823" s="316" t="s">
        <v>249</v>
      </c>
      <c r="CO823" s="257">
        <f t="shared" ref="CO823:CZ823" si="2808">IF(CO821=0,0,CO822/CO821)</f>
        <v>0</v>
      </c>
      <c r="CP823" s="257">
        <f t="shared" si="2808"/>
        <v>0</v>
      </c>
      <c r="CQ823" s="257">
        <f t="shared" si="2808"/>
        <v>0</v>
      </c>
      <c r="CR823" s="257">
        <f t="shared" si="2808"/>
        <v>0</v>
      </c>
      <c r="CS823" s="257">
        <f t="shared" si="2808"/>
        <v>0</v>
      </c>
      <c r="CT823" s="257">
        <f t="shared" si="2808"/>
        <v>0</v>
      </c>
      <c r="CU823" s="257">
        <f t="shared" si="2808"/>
        <v>0</v>
      </c>
      <c r="CV823" s="257">
        <f t="shared" si="2808"/>
        <v>0</v>
      </c>
      <c r="CW823" s="258">
        <f t="shared" si="2808"/>
        <v>0</v>
      </c>
      <c r="CX823" s="258">
        <f t="shared" si="2808"/>
        <v>0</v>
      </c>
      <c r="CY823" s="258">
        <f t="shared" si="2808"/>
        <v>0</v>
      </c>
      <c r="CZ823" s="258">
        <f t="shared" si="2808"/>
        <v>0</v>
      </c>
      <c r="DA823" s="50"/>
      <c r="DB823" s="94"/>
      <c r="DC823" s="95"/>
      <c r="DD823" s="96"/>
      <c r="DE823" s="316" t="s">
        <v>249</v>
      </c>
      <c r="DF823" s="257">
        <f t="shared" ref="DF823" si="2809">IF(DF821=0,0,DF822/DF821)</f>
        <v>0</v>
      </c>
      <c r="DG823" s="50"/>
    </row>
    <row r="824" spans="1:111" s="14" customFormat="1" ht="15" customHeight="1">
      <c r="A824" s="50"/>
      <c r="B824" s="94"/>
      <c r="C824" s="95"/>
      <c r="D824" s="96" t="s">
        <v>263</v>
      </c>
      <c r="E824" s="316" t="s">
        <v>22</v>
      </c>
      <c r="F824" s="69"/>
      <c r="G824" s="77"/>
      <c r="H824" s="69"/>
      <c r="I824" s="77"/>
      <c r="J824" s="69"/>
      <c r="K824" s="77"/>
      <c r="L824" s="69"/>
      <c r="M824" s="77"/>
      <c r="N824" s="67"/>
      <c r="O824" s="75"/>
      <c r="P824" s="67"/>
      <c r="Q824" s="75"/>
      <c r="R824" s="50"/>
      <c r="S824" s="94"/>
      <c r="T824" s="95"/>
      <c r="U824" s="96" t="s">
        <v>263</v>
      </c>
      <c r="V824" s="316" t="s">
        <v>22</v>
      </c>
      <c r="W824" s="69"/>
      <c r="X824" s="77"/>
      <c r="Y824" s="69"/>
      <c r="Z824" s="77"/>
      <c r="AA824" s="69"/>
      <c r="AB824" s="77"/>
      <c r="AC824" s="69"/>
      <c r="AD824" s="77"/>
      <c r="AE824" s="67"/>
      <c r="AF824" s="75"/>
      <c r="AG824" s="67"/>
      <c r="AH824" s="75"/>
      <c r="AI824" s="50"/>
      <c r="AJ824" s="94"/>
      <c r="AK824" s="95"/>
      <c r="AL824" s="96" t="s">
        <v>263</v>
      </c>
      <c r="AM824" s="316" t="s">
        <v>22</v>
      </c>
      <c r="AN824" s="257"/>
      <c r="AO824" s="257"/>
      <c r="AP824" s="257"/>
      <c r="AQ824" s="257"/>
      <c r="AR824" s="257"/>
      <c r="AS824" s="257"/>
      <c r="AT824" s="257"/>
      <c r="AU824" s="257"/>
      <c r="AV824" s="258"/>
      <c r="AW824" s="258"/>
      <c r="AX824" s="258"/>
      <c r="AY824" s="258"/>
      <c r="AZ824" s="50"/>
      <c r="BA824" s="268"/>
      <c r="BB824" s="48"/>
      <c r="BC824" s="94"/>
      <c r="BD824" s="95"/>
      <c r="BE824" s="96" t="s">
        <v>263</v>
      </c>
      <c r="BF824" s="316" t="s">
        <v>22</v>
      </c>
      <c r="BG824" s="257">
        <f t="shared" ref="BG824:BG825" si="2810">F824</f>
        <v>0</v>
      </c>
      <c r="BH824" s="257">
        <f>G824+BG824</f>
        <v>0</v>
      </c>
      <c r="BI824" s="257">
        <f>H824+BH824</f>
        <v>0</v>
      </c>
      <c r="BJ824" s="257">
        <f>I824+BI824</f>
        <v>0</v>
      </c>
      <c r="BK824" s="257">
        <f>J824+BJ824</f>
        <v>0</v>
      </c>
      <c r="BL824" s="257">
        <f>K824+BK824</f>
        <v>0</v>
      </c>
      <c r="BM824" s="257">
        <f>L824+BL824</f>
        <v>0</v>
      </c>
      <c r="BN824" s="257">
        <f>M824+BM824</f>
        <v>0</v>
      </c>
      <c r="BO824" s="258">
        <f>N824+BN824</f>
        <v>0</v>
      </c>
      <c r="BP824" s="258">
        <f>O824+BO824</f>
        <v>0</v>
      </c>
      <c r="BQ824" s="258">
        <f>P824+BP824</f>
        <v>0</v>
      </c>
      <c r="BR824" s="258">
        <f>Q824+BQ824</f>
        <v>0</v>
      </c>
      <c r="BS824" s="50"/>
      <c r="BT824" s="94"/>
      <c r="BU824" s="95"/>
      <c r="BV824" s="96" t="s">
        <v>263</v>
      </c>
      <c r="BW824" s="316" t="s">
        <v>22</v>
      </c>
      <c r="BX824" s="257">
        <f t="shared" ref="BX824:BX825" si="2811">W824</f>
        <v>0</v>
      </c>
      <c r="BY824" s="257">
        <f>X824+BX824</f>
        <v>0</v>
      </c>
      <c r="BZ824" s="257">
        <f>Y824+BY824</f>
        <v>0</v>
      </c>
      <c r="CA824" s="257">
        <f>Z824+BZ824</f>
        <v>0</v>
      </c>
      <c r="CB824" s="257">
        <f>AA824+CA824</f>
        <v>0</v>
      </c>
      <c r="CC824" s="257">
        <f>AB824+CB824</f>
        <v>0</v>
      </c>
      <c r="CD824" s="257">
        <f>AC824+CC824</f>
        <v>0</v>
      </c>
      <c r="CE824" s="257">
        <f>AD824+CD824</f>
        <v>0</v>
      </c>
      <c r="CF824" s="258">
        <f>AE824+CE824</f>
        <v>0</v>
      </c>
      <c r="CG824" s="258">
        <f>AF824+CF824</f>
        <v>0</v>
      </c>
      <c r="CH824" s="258">
        <f>AG824+CG824</f>
        <v>0</v>
      </c>
      <c r="CI824" s="258">
        <f>AH824+CH824</f>
        <v>0</v>
      </c>
      <c r="CJ824" s="50"/>
      <c r="CK824" s="94"/>
      <c r="CL824" s="95"/>
      <c r="CM824" s="96" t="s">
        <v>263</v>
      </c>
      <c r="CN824" s="316" t="s">
        <v>22</v>
      </c>
      <c r="CO824" s="257">
        <f t="shared" ref="CO824:CO825" si="2812">AN824</f>
        <v>0</v>
      </c>
      <c r="CP824" s="257">
        <f>AO824+CO824</f>
        <v>0</v>
      </c>
      <c r="CQ824" s="257">
        <f>AP824+CP824</f>
        <v>0</v>
      </c>
      <c r="CR824" s="257">
        <f>AQ824+CQ824</f>
        <v>0</v>
      </c>
      <c r="CS824" s="257">
        <f>AR824+CR824</f>
        <v>0</v>
      </c>
      <c r="CT824" s="257">
        <f>AS824+CS824</f>
        <v>0</v>
      </c>
      <c r="CU824" s="257">
        <f>AT824+CT824</f>
        <v>0</v>
      </c>
      <c r="CV824" s="257">
        <f>AU824+CU824</f>
        <v>0</v>
      </c>
      <c r="CW824" s="258">
        <f>AV824+CV824</f>
        <v>0</v>
      </c>
      <c r="CX824" s="258">
        <f>AW824+CW824</f>
        <v>0</v>
      </c>
      <c r="CY824" s="258">
        <f>AX824+CX824</f>
        <v>0</v>
      </c>
      <c r="CZ824" s="258">
        <f>AY824+CY824</f>
        <v>0</v>
      </c>
      <c r="DA824" s="50"/>
      <c r="DB824" s="94"/>
      <c r="DC824" s="95"/>
      <c r="DD824" s="96" t="s">
        <v>263</v>
      </c>
      <c r="DE824" s="316" t="s">
        <v>22</v>
      </c>
      <c r="DF824" s="257"/>
      <c r="DG824" s="50"/>
    </row>
    <row r="825" spans="1:111" s="14" customFormat="1" ht="15" customHeight="1">
      <c r="A825" s="50"/>
      <c r="B825" s="94"/>
      <c r="C825" s="95"/>
      <c r="D825" s="96"/>
      <c r="E825" s="316" t="s">
        <v>140</v>
      </c>
      <c r="F825" s="69"/>
      <c r="G825" s="77"/>
      <c r="H825" s="69"/>
      <c r="I825" s="77"/>
      <c r="J825" s="69"/>
      <c r="K825" s="77"/>
      <c r="L825" s="69"/>
      <c r="M825" s="77"/>
      <c r="N825" s="67"/>
      <c r="O825" s="75"/>
      <c r="P825" s="67"/>
      <c r="Q825" s="75"/>
      <c r="R825" s="50"/>
      <c r="S825" s="94"/>
      <c r="T825" s="95"/>
      <c r="U825" s="96"/>
      <c r="V825" s="316" t="s">
        <v>140</v>
      </c>
      <c r="W825" s="69"/>
      <c r="X825" s="77"/>
      <c r="Y825" s="69"/>
      <c r="Z825" s="77"/>
      <c r="AA825" s="69"/>
      <c r="AB825" s="77"/>
      <c r="AC825" s="69"/>
      <c r="AD825" s="77"/>
      <c r="AE825" s="67"/>
      <c r="AF825" s="75"/>
      <c r="AG825" s="67"/>
      <c r="AH825" s="75"/>
      <c r="AI825" s="50"/>
      <c r="AJ825" s="94"/>
      <c r="AK825" s="95"/>
      <c r="AL825" s="96"/>
      <c r="AM825" s="316" t="s">
        <v>140</v>
      </c>
      <c r="AN825" s="257"/>
      <c r="AO825" s="257"/>
      <c r="AP825" s="257"/>
      <c r="AQ825" s="257"/>
      <c r="AR825" s="257"/>
      <c r="AS825" s="257"/>
      <c r="AT825" s="257"/>
      <c r="AU825" s="257"/>
      <c r="AV825" s="258"/>
      <c r="AW825" s="258"/>
      <c r="AX825" s="258"/>
      <c r="AY825" s="258"/>
      <c r="AZ825" s="50"/>
      <c r="BA825" s="268"/>
      <c r="BB825" s="48"/>
      <c r="BC825" s="94"/>
      <c r="BD825" s="95"/>
      <c r="BE825" s="96"/>
      <c r="BF825" s="316" t="s">
        <v>140</v>
      </c>
      <c r="BG825" s="257">
        <f t="shared" si="2810"/>
        <v>0</v>
      </c>
      <c r="BH825" s="257">
        <f>G825+BG825</f>
        <v>0</v>
      </c>
      <c r="BI825" s="257">
        <f>H825+BH825</f>
        <v>0</v>
      </c>
      <c r="BJ825" s="257">
        <f>I825+BI825</f>
        <v>0</v>
      </c>
      <c r="BK825" s="257">
        <f>J825+BJ825</f>
        <v>0</v>
      </c>
      <c r="BL825" s="257">
        <f>K825+BK825</f>
        <v>0</v>
      </c>
      <c r="BM825" s="257">
        <f>L825+BL825</f>
        <v>0</v>
      </c>
      <c r="BN825" s="257">
        <f>M825+BM825</f>
        <v>0</v>
      </c>
      <c r="BO825" s="258">
        <f>N825+BN825</f>
        <v>0</v>
      </c>
      <c r="BP825" s="258">
        <f>O825+BO825</f>
        <v>0</v>
      </c>
      <c r="BQ825" s="258">
        <f>P825+BP825</f>
        <v>0</v>
      </c>
      <c r="BR825" s="258">
        <f>Q825+BQ825</f>
        <v>0</v>
      </c>
      <c r="BS825" s="50"/>
      <c r="BT825" s="94"/>
      <c r="BU825" s="95"/>
      <c r="BV825" s="96"/>
      <c r="BW825" s="316" t="s">
        <v>140</v>
      </c>
      <c r="BX825" s="257">
        <f t="shared" si="2811"/>
        <v>0</v>
      </c>
      <c r="BY825" s="257">
        <f>X825+BX825</f>
        <v>0</v>
      </c>
      <c r="BZ825" s="257">
        <f>Y825+BY825</f>
        <v>0</v>
      </c>
      <c r="CA825" s="257">
        <f>Z825+BZ825</f>
        <v>0</v>
      </c>
      <c r="CB825" s="257">
        <f>AA825+CA825</f>
        <v>0</v>
      </c>
      <c r="CC825" s="257">
        <f>AB825+CB825</f>
        <v>0</v>
      </c>
      <c r="CD825" s="257">
        <f>AC825+CC825</f>
        <v>0</v>
      </c>
      <c r="CE825" s="257">
        <f>AD825+CD825</f>
        <v>0</v>
      </c>
      <c r="CF825" s="258">
        <f>AE825+CE825</f>
        <v>0</v>
      </c>
      <c r="CG825" s="258">
        <f>AF825+CF825</f>
        <v>0</v>
      </c>
      <c r="CH825" s="258">
        <f>AG825+CG825</f>
        <v>0</v>
      </c>
      <c r="CI825" s="258">
        <f>AH825+CH825</f>
        <v>0</v>
      </c>
      <c r="CJ825" s="50"/>
      <c r="CK825" s="94"/>
      <c r="CL825" s="95"/>
      <c r="CM825" s="96"/>
      <c r="CN825" s="316" t="s">
        <v>140</v>
      </c>
      <c r="CO825" s="257">
        <f t="shared" si="2812"/>
        <v>0</v>
      </c>
      <c r="CP825" s="257">
        <f>AO825+CO825</f>
        <v>0</v>
      </c>
      <c r="CQ825" s="257">
        <f>AP825+CP825</f>
        <v>0</v>
      </c>
      <c r="CR825" s="257">
        <f>AQ825+CQ825</f>
        <v>0</v>
      </c>
      <c r="CS825" s="257">
        <f>AR825+CR825</f>
        <v>0</v>
      </c>
      <c r="CT825" s="257">
        <f>AS825+CS825</f>
        <v>0</v>
      </c>
      <c r="CU825" s="257">
        <f>AT825+CT825</f>
        <v>0</v>
      </c>
      <c r="CV825" s="257">
        <f>AU825+CU825</f>
        <v>0</v>
      </c>
      <c r="CW825" s="258">
        <f>AV825+CV825</f>
        <v>0</v>
      </c>
      <c r="CX825" s="258">
        <f>AW825+CW825</f>
        <v>0</v>
      </c>
      <c r="CY825" s="258">
        <f>AX825+CX825</f>
        <v>0</v>
      </c>
      <c r="CZ825" s="258">
        <f>AY825+CY825</f>
        <v>0</v>
      </c>
      <c r="DA825" s="50"/>
      <c r="DB825" s="94"/>
      <c r="DC825" s="95"/>
      <c r="DD825" s="96"/>
      <c r="DE825" s="316" t="s">
        <v>140</v>
      </c>
      <c r="DF825" s="257"/>
      <c r="DG825" s="50"/>
    </row>
    <row r="826" spans="1:111" s="14" customFormat="1" ht="15" customHeight="1">
      <c r="A826" s="50"/>
      <c r="B826" s="94"/>
      <c r="C826" s="95"/>
      <c r="D826" s="96"/>
      <c r="E826" s="316" t="s">
        <v>249</v>
      </c>
      <c r="F826" s="69">
        <f t="shared" si="2803"/>
        <v>0</v>
      </c>
      <c r="G826" s="77">
        <f t="shared" si="2803"/>
        <v>0</v>
      </c>
      <c r="H826" s="69">
        <f t="shared" si="2803"/>
        <v>0</v>
      </c>
      <c r="I826" s="77">
        <f t="shared" si="2803"/>
        <v>0</v>
      </c>
      <c r="J826" s="69">
        <f t="shared" si="2803"/>
        <v>0</v>
      </c>
      <c r="K826" s="77">
        <f t="shared" si="2803"/>
        <v>0</v>
      </c>
      <c r="L826" s="69">
        <f t="shared" si="2803"/>
        <v>0</v>
      </c>
      <c r="M826" s="77">
        <f t="shared" si="2803"/>
        <v>0</v>
      </c>
      <c r="N826" s="67">
        <f t="shared" si="2803"/>
        <v>0</v>
      </c>
      <c r="O826" s="75">
        <f t="shared" si="2803"/>
        <v>0</v>
      </c>
      <c r="P826" s="67">
        <f t="shared" si="2803"/>
        <v>0</v>
      </c>
      <c r="Q826" s="75">
        <f t="shared" si="2803"/>
        <v>0</v>
      </c>
      <c r="R826" s="50"/>
      <c r="S826" s="94"/>
      <c r="T826" s="95"/>
      <c r="U826" s="96"/>
      <c r="V826" s="316" t="s">
        <v>249</v>
      </c>
      <c r="W826" s="69">
        <f t="shared" ref="W826:AH826" si="2813">IF(W824=0,0,W825/W824)</f>
        <v>0</v>
      </c>
      <c r="X826" s="77">
        <f t="shared" si="2813"/>
        <v>0</v>
      </c>
      <c r="Y826" s="69">
        <f t="shared" si="2813"/>
        <v>0</v>
      </c>
      <c r="Z826" s="77">
        <f t="shared" si="2813"/>
        <v>0</v>
      </c>
      <c r="AA826" s="69">
        <f t="shared" si="2813"/>
        <v>0</v>
      </c>
      <c r="AB826" s="77">
        <f t="shared" si="2813"/>
        <v>0</v>
      </c>
      <c r="AC826" s="69">
        <f t="shared" si="2813"/>
        <v>0</v>
      </c>
      <c r="AD826" s="77">
        <f t="shared" si="2813"/>
        <v>0</v>
      </c>
      <c r="AE826" s="67">
        <f t="shared" si="2813"/>
        <v>0</v>
      </c>
      <c r="AF826" s="75">
        <f t="shared" si="2813"/>
        <v>0</v>
      </c>
      <c r="AG826" s="67">
        <f t="shared" si="2813"/>
        <v>0</v>
      </c>
      <c r="AH826" s="75">
        <f t="shared" si="2813"/>
        <v>0</v>
      </c>
      <c r="AI826" s="50"/>
      <c r="AJ826" s="94"/>
      <c r="AK826" s="95"/>
      <c r="AL826" s="96"/>
      <c r="AM826" s="316" t="s">
        <v>249</v>
      </c>
      <c r="AN826" s="257">
        <f t="shared" ref="AN826:AY826" si="2814">IF(AN824=0,0,AN825/AN824)</f>
        <v>0</v>
      </c>
      <c r="AO826" s="257">
        <f t="shared" si="2814"/>
        <v>0</v>
      </c>
      <c r="AP826" s="257">
        <f t="shared" si="2814"/>
        <v>0</v>
      </c>
      <c r="AQ826" s="257">
        <f t="shared" si="2814"/>
        <v>0</v>
      </c>
      <c r="AR826" s="257">
        <f t="shared" si="2814"/>
        <v>0</v>
      </c>
      <c r="AS826" s="257">
        <f t="shared" si="2814"/>
        <v>0</v>
      </c>
      <c r="AT826" s="257">
        <f t="shared" si="2814"/>
        <v>0</v>
      </c>
      <c r="AU826" s="257">
        <f t="shared" si="2814"/>
        <v>0</v>
      </c>
      <c r="AV826" s="258">
        <f t="shared" si="2814"/>
        <v>0</v>
      </c>
      <c r="AW826" s="258">
        <f t="shared" si="2814"/>
        <v>0</v>
      </c>
      <c r="AX826" s="258">
        <f t="shared" si="2814"/>
        <v>0</v>
      </c>
      <c r="AY826" s="258">
        <f t="shared" si="2814"/>
        <v>0</v>
      </c>
      <c r="AZ826" s="50"/>
      <c r="BA826" s="268"/>
      <c r="BB826" s="48"/>
      <c r="BC826" s="94"/>
      <c r="BD826" s="95"/>
      <c r="BE826" s="96"/>
      <c r="BF826" s="316" t="s">
        <v>249</v>
      </c>
      <c r="BG826" s="257">
        <f t="shared" ref="BG826:BR826" si="2815">IF(BG824=0,0,BG825/BG824)</f>
        <v>0</v>
      </c>
      <c r="BH826" s="257">
        <f t="shared" si="2815"/>
        <v>0</v>
      </c>
      <c r="BI826" s="257">
        <f t="shared" si="2815"/>
        <v>0</v>
      </c>
      <c r="BJ826" s="257">
        <f t="shared" si="2815"/>
        <v>0</v>
      </c>
      <c r="BK826" s="257">
        <f t="shared" si="2815"/>
        <v>0</v>
      </c>
      <c r="BL826" s="257">
        <f t="shared" si="2815"/>
        <v>0</v>
      </c>
      <c r="BM826" s="257">
        <f t="shared" si="2815"/>
        <v>0</v>
      </c>
      <c r="BN826" s="257">
        <f t="shared" si="2815"/>
        <v>0</v>
      </c>
      <c r="BO826" s="258">
        <f t="shared" si="2815"/>
        <v>0</v>
      </c>
      <c r="BP826" s="258">
        <f t="shared" si="2815"/>
        <v>0</v>
      </c>
      <c r="BQ826" s="258">
        <f t="shared" si="2815"/>
        <v>0</v>
      </c>
      <c r="BR826" s="258">
        <f t="shared" si="2815"/>
        <v>0</v>
      </c>
      <c r="BS826" s="50"/>
      <c r="BT826" s="94"/>
      <c r="BU826" s="95"/>
      <c r="BV826" s="96"/>
      <c r="BW826" s="316" t="s">
        <v>249</v>
      </c>
      <c r="BX826" s="257">
        <f t="shared" ref="BX826:CI826" si="2816">IF(BX824=0,0,BX825/BX824)</f>
        <v>0</v>
      </c>
      <c r="BY826" s="257">
        <f t="shared" si="2816"/>
        <v>0</v>
      </c>
      <c r="BZ826" s="257">
        <f t="shared" si="2816"/>
        <v>0</v>
      </c>
      <c r="CA826" s="257">
        <f t="shared" si="2816"/>
        <v>0</v>
      </c>
      <c r="CB826" s="257">
        <f t="shared" si="2816"/>
        <v>0</v>
      </c>
      <c r="CC826" s="257">
        <f t="shared" si="2816"/>
        <v>0</v>
      </c>
      <c r="CD826" s="257">
        <f t="shared" si="2816"/>
        <v>0</v>
      </c>
      <c r="CE826" s="257">
        <f t="shared" si="2816"/>
        <v>0</v>
      </c>
      <c r="CF826" s="258">
        <f t="shared" si="2816"/>
        <v>0</v>
      </c>
      <c r="CG826" s="258">
        <f t="shared" si="2816"/>
        <v>0</v>
      </c>
      <c r="CH826" s="258">
        <f t="shared" si="2816"/>
        <v>0</v>
      </c>
      <c r="CI826" s="258">
        <f t="shared" si="2816"/>
        <v>0</v>
      </c>
      <c r="CJ826" s="50"/>
      <c r="CK826" s="94"/>
      <c r="CL826" s="95"/>
      <c r="CM826" s="96"/>
      <c r="CN826" s="316" t="s">
        <v>249</v>
      </c>
      <c r="CO826" s="257">
        <f t="shared" ref="CO826:CZ826" si="2817">IF(CO824=0,0,CO825/CO824)</f>
        <v>0</v>
      </c>
      <c r="CP826" s="257">
        <f t="shared" si="2817"/>
        <v>0</v>
      </c>
      <c r="CQ826" s="257">
        <f t="shared" si="2817"/>
        <v>0</v>
      </c>
      <c r="CR826" s="257">
        <f t="shared" si="2817"/>
        <v>0</v>
      </c>
      <c r="CS826" s="257">
        <f t="shared" si="2817"/>
        <v>0</v>
      </c>
      <c r="CT826" s="257">
        <f t="shared" si="2817"/>
        <v>0</v>
      </c>
      <c r="CU826" s="257">
        <f t="shared" si="2817"/>
        <v>0</v>
      </c>
      <c r="CV826" s="257">
        <f t="shared" si="2817"/>
        <v>0</v>
      </c>
      <c r="CW826" s="258">
        <f t="shared" si="2817"/>
        <v>0</v>
      </c>
      <c r="CX826" s="258">
        <f t="shared" si="2817"/>
        <v>0</v>
      </c>
      <c r="CY826" s="258">
        <f t="shared" si="2817"/>
        <v>0</v>
      </c>
      <c r="CZ826" s="258">
        <f t="shared" si="2817"/>
        <v>0</v>
      </c>
      <c r="DA826" s="50"/>
      <c r="DB826" s="94"/>
      <c r="DC826" s="95"/>
      <c r="DD826" s="96"/>
      <c r="DE826" s="316" t="s">
        <v>249</v>
      </c>
      <c r="DF826" s="257">
        <f t="shared" ref="DF826" si="2818">IF(DF824=0,0,DF825/DF824)</f>
        <v>0</v>
      </c>
      <c r="DG826" s="50"/>
    </row>
    <row r="827" spans="1:111" s="14" customFormat="1" ht="15" customHeight="1">
      <c r="A827" s="50"/>
      <c r="B827" s="94"/>
      <c r="C827" s="95"/>
      <c r="D827" s="96" t="s">
        <v>264</v>
      </c>
      <c r="E827" s="316" t="s">
        <v>26</v>
      </c>
      <c r="F827" s="69"/>
      <c r="G827" s="77"/>
      <c r="H827" s="69"/>
      <c r="I827" s="77"/>
      <c r="J827" s="69"/>
      <c r="K827" s="77"/>
      <c r="L827" s="69"/>
      <c r="M827" s="77"/>
      <c r="N827" s="67"/>
      <c r="O827" s="75"/>
      <c r="P827" s="67"/>
      <c r="Q827" s="75"/>
      <c r="R827" s="50"/>
      <c r="S827" s="94"/>
      <c r="T827" s="95"/>
      <c r="U827" s="96" t="s">
        <v>264</v>
      </c>
      <c r="V827" s="316" t="s">
        <v>26</v>
      </c>
      <c r="W827" s="69"/>
      <c r="X827" s="77"/>
      <c r="Y827" s="69"/>
      <c r="Z827" s="77"/>
      <c r="AA827" s="69"/>
      <c r="AB827" s="77"/>
      <c r="AC827" s="69"/>
      <c r="AD827" s="77"/>
      <c r="AE827" s="67"/>
      <c r="AF827" s="75"/>
      <c r="AG827" s="67"/>
      <c r="AH827" s="75"/>
      <c r="AI827" s="50"/>
      <c r="AJ827" s="94"/>
      <c r="AK827" s="95"/>
      <c r="AL827" s="96" t="s">
        <v>264</v>
      </c>
      <c r="AM827" s="316" t="s">
        <v>26</v>
      </c>
      <c r="AN827" s="257"/>
      <c r="AO827" s="257"/>
      <c r="AP827" s="257"/>
      <c r="AQ827" s="257"/>
      <c r="AR827" s="257"/>
      <c r="AS827" s="257"/>
      <c r="AT827" s="257"/>
      <c r="AU827" s="257"/>
      <c r="AV827" s="258"/>
      <c r="AW827" s="258"/>
      <c r="AX827" s="258"/>
      <c r="AY827" s="258"/>
      <c r="AZ827" s="50"/>
      <c r="BA827" s="268"/>
      <c r="BB827" s="48"/>
      <c r="BC827" s="94"/>
      <c r="BD827" s="95"/>
      <c r="BE827" s="96" t="s">
        <v>264</v>
      </c>
      <c r="BF827" s="316" t="s">
        <v>26</v>
      </c>
      <c r="BG827" s="257">
        <f t="shared" ref="BG827:BG828" si="2819">F827</f>
        <v>0</v>
      </c>
      <c r="BH827" s="257">
        <f>G827+BG827</f>
        <v>0</v>
      </c>
      <c r="BI827" s="257">
        <f>H827+BH827</f>
        <v>0</v>
      </c>
      <c r="BJ827" s="257">
        <f>I827+BI827</f>
        <v>0</v>
      </c>
      <c r="BK827" s="257">
        <f>J827+BJ827</f>
        <v>0</v>
      </c>
      <c r="BL827" s="257">
        <f>K827+BK827</f>
        <v>0</v>
      </c>
      <c r="BM827" s="257">
        <f>L827+BL827</f>
        <v>0</v>
      </c>
      <c r="BN827" s="257">
        <f>M827+BM827</f>
        <v>0</v>
      </c>
      <c r="BO827" s="258">
        <f>N827+BN827</f>
        <v>0</v>
      </c>
      <c r="BP827" s="258">
        <f>O827+BO827</f>
        <v>0</v>
      </c>
      <c r="BQ827" s="258">
        <f>P827+BP827</f>
        <v>0</v>
      </c>
      <c r="BR827" s="258">
        <f>Q827+BQ827</f>
        <v>0</v>
      </c>
      <c r="BS827" s="50"/>
      <c r="BT827" s="94"/>
      <c r="BU827" s="95"/>
      <c r="BV827" s="96" t="s">
        <v>264</v>
      </c>
      <c r="BW827" s="316" t="s">
        <v>26</v>
      </c>
      <c r="BX827" s="257">
        <f t="shared" ref="BX827:BX828" si="2820">W827</f>
        <v>0</v>
      </c>
      <c r="BY827" s="257">
        <f>X827+BX827</f>
        <v>0</v>
      </c>
      <c r="BZ827" s="257">
        <f>Y827+BY827</f>
        <v>0</v>
      </c>
      <c r="CA827" s="257">
        <f>Z827+BZ827</f>
        <v>0</v>
      </c>
      <c r="CB827" s="257">
        <f>AA827+CA827</f>
        <v>0</v>
      </c>
      <c r="CC827" s="257">
        <f>AB827+CB827</f>
        <v>0</v>
      </c>
      <c r="CD827" s="257">
        <f>AC827+CC827</f>
        <v>0</v>
      </c>
      <c r="CE827" s="257">
        <f>AD827+CD827</f>
        <v>0</v>
      </c>
      <c r="CF827" s="258">
        <f>AE827+CE827</f>
        <v>0</v>
      </c>
      <c r="CG827" s="258">
        <f>AF827+CF827</f>
        <v>0</v>
      </c>
      <c r="CH827" s="258">
        <f>AG827+CG827</f>
        <v>0</v>
      </c>
      <c r="CI827" s="258">
        <f>AH827+CH827</f>
        <v>0</v>
      </c>
      <c r="CJ827" s="50"/>
      <c r="CK827" s="94"/>
      <c r="CL827" s="95"/>
      <c r="CM827" s="96" t="s">
        <v>264</v>
      </c>
      <c r="CN827" s="316" t="s">
        <v>26</v>
      </c>
      <c r="CO827" s="257">
        <f t="shared" ref="CO827:CO828" si="2821">AN827</f>
        <v>0</v>
      </c>
      <c r="CP827" s="257">
        <f>AO827+CO827</f>
        <v>0</v>
      </c>
      <c r="CQ827" s="257">
        <f>AP827+CP827</f>
        <v>0</v>
      </c>
      <c r="CR827" s="257">
        <f>AQ827+CQ827</f>
        <v>0</v>
      </c>
      <c r="CS827" s="257">
        <f>AR827+CR827</f>
        <v>0</v>
      </c>
      <c r="CT827" s="257">
        <f>AS827+CS827</f>
        <v>0</v>
      </c>
      <c r="CU827" s="257">
        <f>AT827+CT827</f>
        <v>0</v>
      </c>
      <c r="CV827" s="257">
        <f>AU827+CU827</f>
        <v>0</v>
      </c>
      <c r="CW827" s="258">
        <f>AV827+CV827</f>
        <v>0</v>
      </c>
      <c r="CX827" s="258">
        <f>AW827+CW827</f>
        <v>0</v>
      </c>
      <c r="CY827" s="258">
        <f>AX827+CX827</f>
        <v>0</v>
      </c>
      <c r="CZ827" s="258">
        <f>AY827+CY827</f>
        <v>0</v>
      </c>
      <c r="DA827" s="50"/>
      <c r="DB827" s="94"/>
      <c r="DC827" s="95"/>
      <c r="DD827" s="96" t="s">
        <v>264</v>
      </c>
      <c r="DE827" s="316" t="s">
        <v>26</v>
      </c>
      <c r="DF827" s="257"/>
      <c r="DG827" s="50"/>
    </row>
    <row r="828" spans="1:111" s="14" customFormat="1" ht="15" customHeight="1">
      <c r="A828" s="50"/>
      <c r="B828" s="94"/>
      <c r="C828" s="95"/>
      <c r="D828" s="96"/>
      <c r="E828" s="316" t="s">
        <v>140</v>
      </c>
      <c r="F828" s="69"/>
      <c r="G828" s="77"/>
      <c r="H828" s="69"/>
      <c r="I828" s="77"/>
      <c r="J828" s="69"/>
      <c r="K828" s="77"/>
      <c r="L828" s="69"/>
      <c r="M828" s="77"/>
      <c r="N828" s="67"/>
      <c r="O828" s="75"/>
      <c r="P828" s="67"/>
      <c r="Q828" s="75"/>
      <c r="R828" s="50"/>
      <c r="S828" s="94"/>
      <c r="T828" s="95"/>
      <c r="U828" s="96"/>
      <c r="V828" s="316" t="s">
        <v>140</v>
      </c>
      <c r="W828" s="69"/>
      <c r="X828" s="77"/>
      <c r="Y828" s="69"/>
      <c r="Z828" s="77"/>
      <c r="AA828" s="69"/>
      <c r="AB828" s="77"/>
      <c r="AC828" s="69"/>
      <c r="AD828" s="77"/>
      <c r="AE828" s="67"/>
      <c r="AF828" s="75"/>
      <c r="AG828" s="67"/>
      <c r="AH828" s="75"/>
      <c r="AI828" s="50"/>
      <c r="AJ828" s="94"/>
      <c r="AK828" s="95"/>
      <c r="AL828" s="96"/>
      <c r="AM828" s="316" t="s">
        <v>140</v>
      </c>
      <c r="AN828" s="257"/>
      <c r="AO828" s="257"/>
      <c r="AP828" s="257"/>
      <c r="AQ828" s="257"/>
      <c r="AR828" s="257"/>
      <c r="AS828" s="257"/>
      <c r="AT828" s="257"/>
      <c r="AU828" s="257"/>
      <c r="AV828" s="258"/>
      <c r="AW828" s="258"/>
      <c r="AX828" s="258"/>
      <c r="AY828" s="258"/>
      <c r="AZ828" s="50"/>
      <c r="BA828" s="268"/>
      <c r="BB828" s="48"/>
      <c r="BC828" s="94"/>
      <c r="BD828" s="95"/>
      <c r="BE828" s="96"/>
      <c r="BF828" s="316" t="s">
        <v>140</v>
      </c>
      <c r="BG828" s="257">
        <f t="shared" si="2819"/>
        <v>0</v>
      </c>
      <c r="BH828" s="257">
        <f>G828+BG828</f>
        <v>0</v>
      </c>
      <c r="BI828" s="257">
        <f>H828+BH828</f>
        <v>0</v>
      </c>
      <c r="BJ828" s="257">
        <f>I828+BI828</f>
        <v>0</v>
      </c>
      <c r="BK828" s="257">
        <f>J828+BJ828</f>
        <v>0</v>
      </c>
      <c r="BL828" s="257">
        <f>K828+BK828</f>
        <v>0</v>
      </c>
      <c r="BM828" s="257">
        <f>L828+BL828</f>
        <v>0</v>
      </c>
      <c r="BN828" s="257">
        <f>M828+BM828</f>
        <v>0</v>
      </c>
      <c r="BO828" s="258">
        <f>N828+BN828</f>
        <v>0</v>
      </c>
      <c r="BP828" s="258">
        <f>O828+BO828</f>
        <v>0</v>
      </c>
      <c r="BQ828" s="258">
        <f>P828+BP828</f>
        <v>0</v>
      </c>
      <c r="BR828" s="258">
        <f>Q828+BQ828</f>
        <v>0</v>
      </c>
      <c r="BS828" s="50"/>
      <c r="BT828" s="94"/>
      <c r="BU828" s="95"/>
      <c r="BV828" s="96"/>
      <c r="BW828" s="316" t="s">
        <v>140</v>
      </c>
      <c r="BX828" s="257">
        <f t="shared" si="2820"/>
        <v>0</v>
      </c>
      <c r="BY828" s="257">
        <f>X828+BX828</f>
        <v>0</v>
      </c>
      <c r="BZ828" s="257">
        <f>Y828+BY828</f>
        <v>0</v>
      </c>
      <c r="CA828" s="257">
        <f>Z828+BZ828</f>
        <v>0</v>
      </c>
      <c r="CB828" s="257">
        <f>AA828+CA828</f>
        <v>0</v>
      </c>
      <c r="CC828" s="257">
        <f>AB828+CB828</f>
        <v>0</v>
      </c>
      <c r="CD828" s="257">
        <f>AC828+CC828</f>
        <v>0</v>
      </c>
      <c r="CE828" s="257">
        <f>AD828+CD828</f>
        <v>0</v>
      </c>
      <c r="CF828" s="258">
        <f>AE828+CE828</f>
        <v>0</v>
      </c>
      <c r="CG828" s="258">
        <f>AF828+CF828</f>
        <v>0</v>
      </c>
      <c r="CH828" s="258">
        <f>AG828+CG828</f>
        <v>0</v>
      </c>
      <c r="CI828" s="258">
        <f>AH828+CH828</f>
        <v>0</v>
      </c>
      <c r="CJ828" s="50"/>
      <c r="CK828" s="94"/>
      <c r="CL828" s="95"/>
      <c r="CM828" s="96"/>
      <c r="CN828" s="316" t="s">
        <v>140</v>
      </c>
      <c r="CO828" s="257">
        <f t="shared" si="2821"/>
        <v>0</v>
      </c>
      <c r="CP828" s="257">
        <f>AO828+CO828</f>
        <v>0</v>
      </c>
      <c r="CQ828" s="257">
        <f>AP828+CP828</f>
        <v>0</v>
      </c>
      <c r="CR828" s="257">
        <f>AQ828+CQ828</f>
        <v>0</v>
      </c>
      <c r="CS828" s="257">
        <f>AR828+CR828</f>
        <v>0</v>
      </c>
      <c r="CT828" s="257">
        <f>AS828+CS828</f>
        <v>0</v>
      </c>
      <c r="CU828" s="257">
        <f>AT828+CT828</f>
        <v>0</v>
      </c>
      <c r="CV828" s="257">
        <f>AU828+CU828</f>
        <v>0</v>
      </c>
      <c r="CW828" s="258">
        <f>AV828+CV828</f>
        <v>0</v>
      </c>
      <c r="CX828" s="258">
        <f>AW828+CW828</f>
        <v>0</v>
      </c>
      <c r="CY828" s="258">
        <f>AX828+CX828</f>
        <v>0</v>
      </c>
      <c r="CZ828" s="258">
        <f>AY828+CY828</f>
        <v>0</v>
      </c>
      <c r="DA828" s="50"/>
      <c r="DB828" s="94"/>
      <c r="DC828" s="95"/>
      <c r="DD828" s="96"/>
      <c r="DE828" s="316" t="s">
        <v>140</v>
      </c>
      <c r="DF828" s="257"/>
      <c r="DG828" s="50"/>
    </row>
    <row r="829" spans="1:111" s="14" customFormat="1" ht="15" customHeight="1">
      <c r="A829" s="50"/>
      <c r="B829" s="94"/>
      <c r="C829" s="95"/>
      <c r="D829" s="96"/>
      <c r="E829" s="316" t="s">
        <v>248</v>
      </c>
      <c r="F829" s="69">
        <f t="shared" si="2803"/>
        <v>0</v>
      </c>
      <c r="G829" s="77">
        <f t="shared" si="2803"/>
        <v>0</v>
      </c>
      <c r="H829" s="69">
        <f t="shared" si="2803"/>
        <v>0</v>
      </c>
      <c r="I829" s="77">
        <f t="shared" si="2803"/>
        <v>0</v>
      </c>
      <c r="J829" s="69">
        <f t="shared" si="2803"/>
        <v>0</v>
      </c>
      <c r="K829" s="77">
        <f t="shared" si="2803"/>
        <v>0</v>
      </c>
      <c r="L829" s="69">
        <f t="shared" si="2803"/>
        <v>0</v>
      </c>
      <c r="M829" s="77">
        <f t="shared" si="2803"/>
        <v>0</v>
      </c>
      <c r="N829" s="67">
        <f t="shared" si="2803"/>
        <v>0</v>
      </c>
      <c r="O829" s="75">
        <f t="shared" si="2803"/>
        <v>0</v>
      </c>
      <c r="P829" s="67">
        <f t="shared" si="2803"/>
        <v>0</v>
      </c>
      <c r="Q829" s="75">
        <f t="shared" si="2803"/>
        <v>0</v>
      </c>
      <c r="R829" s="50"/>
      <c r="S829" s="94"/>
      <c r="T829" s="95"/>
      <c r="U829" s="96"/>
      <c r="V829" s="316" t="s">
        <v>248</v>
      </c>
      <c r="W829" s="69">
        <f t="shared" ref="W829:AH829" si="2822">IF(W827=0,0,W828/W827)</f>
        <v>0</v>
      </c>
      <c r="X829" s="77">
        <f t="shared" si="2822"/>
        <v>0</v>
      </c>
      <c r="Y829" s="69">
        <f t="shared" si="2822"/>
        <v>0</v>
      </c>
      <c r="Z829" s="77">
        <f t="shared" si="2822"/>
        <v>0</v>
      </c>
      <c r="AA829" s="69">
        <f t="shared" si="2822"/>
        <v>0</v>
      </c>
      <c r="AB829" s="77">
        <f t="shared" si="2822"/>
        <v>0</v>
      </c>
      <c r="AC829" s="69">
        <f t="shared" si="2822"/>
        <v>0</v>
      </c>
      <c r="AD829" s="77">
        <f t="shared" si="2822"/>
        <v>0</v>
      </c>
      <c r="AE829" s="67">
        <f t="shared" si="2822"/>
        <v>0</v>
      </c>
      <c r="AF829" s="75">
        <f t="shared" si="2822"/>
        <v>0</v>
      </c>
      <c r="AG829" s="67">
        <f t="shared" si="2822"/>
        <v>0</v>
      </c>
      <c r="AH829" s="75">
        <f t="shared" si="2822"/>
        <v>0</v>
      </c>
      <c r="AI829" s="50"/>
      <c r="AJ829" s="94"/>
      <c r="AK829" s="95"/>
      <c r="AL829" s="96"/>
      <c r="AM829" s="316" t="s">
        <v>248</v>
      </c>
      <c r="AN829" s="257">
        <f t="shared" ref="AN829:AY829" si="2823">IF(AN827=0,0,AN828/AN827)</f>
        <v>0</v>
      </c>
      <c r="AO829" s="257">
        <f t="shared" si="2823"/>
        <v>0</v>
      </c>
      <c r="AP829" s="257">
        <f t="shared" si="2823"/>
        <v>0</v>
      </c>
      <c r="AQ829" s="257">
        <f t="shared" si="2823"/>
        <v>0</v>
      </c>
      <c r="AR829" s="257">
        <f t="shared" si="2823"/>
        <v>0</v>
      </c>
      <c r="AS829" s="257">
        <f t="shared" si="2823"/>
        <v>0</v>
      </c>
      <c r="AT829" s="257">
        <f t="shared" si="2823"/>
        <v>0</v>
      </c>
      <c r="AU829" s="257">
        <f t="shared" si="2823"/>
        <v>0</v>
      </c>
      <c r="AV829" s="258">
        <f t="shared" si="2823"/>
        <v>0</v>
      </c>
      <c r="AW829" s="258">
        <f t="shared" si="2823"/>
        <v>0</v>
      </c>
      <c r="AX829" s="258">
        <f t="shared" si="2823"/>
        <v>0</v>
      </c>
      <c r="AY829" s="258">
        <f t="shared" si="2823"/>
        <v>0</v>
      </c>
      <c r="AZ829" s="50"/>
      <c r="BA829" s="268"/>
      <c r="BB829" s="48"/>
      <c r="BC829" s="94"/>
      <c r="BD829" s="95"/>
      <c r="BE829" s="96"/>
      <c r="BF829" s="316" t="s">
        <v>248</v>
      </c>
      <c r="BG829" s="257">
        <f t="shared" ref="BG829:BR829" si="2824">IF(BG827=0,0,BG828/BG827)</f>
        <v>0</v>
      </c>
      <c r="BH829" s="257">
        <f t="shared" si="2824"/>
        <v>0</v>
      </c>
      <c r="BI829" s="257">
        <f t="shared" si="2824"/>
        <v>0</v>
      </c>
      <c r="BJ829" s="257">
        <f t="shared" si="2824"/>
        <v>0</v>
      </c>
      <c r="BK829" s="257">
        <f t="shared" si="2824"/>
        <v>0</v>
      </c>
      <c r="BL829" s="257">
        <f t="shared" si="2824"/>
        <v>0</v>
      </c>
      <c r="BM829" s="257">
        <f t="shared" si="2824"/>
        <v>0</v>
      </c>
      <c r="BN829" s="257">
        <f t="shared" si="2824"/>
        <v>0</v>
      </c>
      <c r="BO829" s="258">
        <f t="shared" si="2824"/>
        <v>0</v>
      </c>
      <c r="BP829" s="258">
        <f t="shared" si="2824"/>
        <v>0</v>
      </c>
      <c r="BQ829" s="258">
        <f t="shared" si="2824"/>
        <v>0</v>
      </c>
      <c r="BR829" s="258">
        <f t="shared" si="2824"/>
        <v>0</v>
      </c>
      <c r="BS829" s="50"/>
      <c r="BT829" s="94"/>
      <c r="BU829" s="95"/>
      <c r="BV829" s="96"/>
      <c r="BW829" s="316" t="s">
        <v>248</v>
      </c>
      <c r="BX829" s="257">
        <f t="shared" ref="BX829:CI829" si="2825">IF(BX827=0,0,BX828/BX827)</f>
        <v>0</v>
      </c>
      <c r="BY829" s="257">
        <f t="shared" si="2825"/>
        <v>0</v>
      </c>
      <c r="BZ829" s="257">
        <f t="shared" si="2825"/>
        <v>0</v>
      </c>
      <c r="CA829" s="257">
        <f t="shared" si="2825"/>
        <v>0</v>
      </c>
      <c r="CB829" s="257">
        <f t="shared" si="2825"/>
        <v>0</v>
      </c>
      <c r="CC829" s="257">
        <f t="shared" si="2825"/>
        <v>0</v>
      </c>
      <c r="CD829" s="257">
        <f t="shared" si="2825"/>
        <v>0</v>
      </c>
      <c r="CE829" s="257">
        <f t="shared" si="2825"/>
        <v>0</v>
      </c>
      <c r="CF829" s="258">
        <f t="shared" si="2825"/>
        <v>0</v>
      </c>
      <c r="CG829" s="258">
        <f t="shared" si="2825"/>
        <v>0</v>
      </c>
      <c r="CH829" s="258">
        <f t="shared" si="2825"/>
        <v>0</v>
      </c>
      <c r="CI829" s="258">
        <f t="shared" si="2825"/>
        <v>0</v>
      </c>
      <c r="CJ829" s="50"/>
      <c r="CK829" s="94"/>
      <c r="CL829" s="95"/>
      <c r="CM829" s="96"/>
      <c r="CN829" s="316" t="s">
        <v>248</v>
      </c>
      <c r="CO829" s="257">
        <f t="shared" ref="CO829:CZ829" si="2826">IF(CO827=0,0,CO828/CO827)</f>
        <v>0</v>
      </c>
      <c r="CP829" s="257">
        <f t="shared" si="2826"/>
        <v>0</v>
      </c>
      <c r="CQ829" s="257">
        <f t="shared" si="2826"/>
        <v>0</v>
      </c>
      <c r="CR829" s="257">
        <f t="shared" si="2826"/>
        <v>0</v>
      </c>
      <c r="CS829" s="257">
        <f t="shared" si="2826"/>
        <v>0</v>
      </c>
      <c r="CT829" s="257">
        <f t="shared" si="2826"/>
        <v>0</v>
      </c>
      <c r="CU829" s="257">
        <f t="shared" si="2826"/>
        <v>0</v>
      </c>
      <c r="CV829" s="257">
        <f t="shared" si="2826"/>
        <v>0</v>
      </c>
      <c r="CW829" s="258">
        <f t="shared" si="2826"/>
        <v>0</v>
      </c>
      <c r="CX829" s="258">
        <f t="shared" si="2826"/>
        <v>0</v>
      </c>
      <c r="CY829" s="258">
        <f t="shared" si="2826"/>
        <v>0</v>
      </c>
      <c r="CZ829" s="258">
        <f t="shared" si="2826"/>
        <v>0</v>
      </c>
      <c r="DA829" s="50"/>
      <c r="DB829" s="94"/>
      <c r="DC829" s="95"/>
      <c r="DD829" s="96"/>
      <c r="DE829" s="316" t="s">
        <v>248</v>
      </c>
      <c r="DF829" s="257">
        <f t="shared" ref="DF829" si="2827">IF(DF827=0,0,DF828/DF827)</f>
        <v>0</v>
      </c>
      <c r="DG829" s="50"/>
    </row>
    <row r="830" spans="1:111" s="14" customFormat="1" ht="15" customHeight="1">
      <c r="A830" s="50"/>
      <c r="B830" s="94"/>
      <c r="C830" s="95"/>
      <c r="D830" s="96" t="s">
        <v>265</v>
      </c>
      <c r="E830" s="316" t="s">
        <v>22</v>
      </c>
      <c r="F830" s="69"/>
      <c r="G830" s="77"/>
      <c r="H830" s="69"/>
      <c r="I830" s="77"/>
      <c r="J830" s="69"/>
      <c r="K830" s="77"/>
      <c r="L830" s="69"/>
      <c r="M830" s="77"/>
      <c r="N830" s="67"/>
      <c r="O830" s="75"/>
      <c r="P830" s="67"/>
      <c r="Q830" s="75"/>
      <c r="R830" s="50"/>
      <c r="S830" s="94"/>
      <c r="T830" s="95"/>
      <c r="U830" s="96" t="s">
        <v>265</v>
      </c>
      <c r="V830" s="316" t="s">
        <v>22</v>
      </c>
      <c r="W830" s="69"/>
      <c r="X830" s="77"/>
      <c r="Y830" s="69"/>
      <c r="Z830" s="77"/>
      <c r="AA830" s="69"/>
      <c r="AB830" s="77"/>
      <c r="AC830" s="69"/>
      <c r="AD830" s="77"/>
      <c r="AE830" s="67"/>
      <c r="AF830" s="75"/>
      <c r="AG830" s="67"/>
      <c r="AH830" s="75"/>
      <c r="AI830" s="50"/>
      <c r="AJ830" s="94"/>
      <c r="AK830" s="95"/>
      <c r="AL830" s="96" t="s">
        <v>265</v>
      </c>
      <c r="AM830" s="316" t="s">
        <v>22</v>
      </c>
      <c r="AN830" s="257"/>
      <c r="AO830" s="257"/>
      <c r="AP830" s="257"/>
      <c r="AQ830" s="257"/>
      <c r="AR830" s="257"/>
      <c r="AS830" s="257"/>
      <c r="AT830" s="257"/>
      <c r="AU830" s="257"/>
      <c r="AV830" s="258"/>
      <c r="AW830" s="258"/>
      <c r="AX830" s="258"/>
      <c r="AY830" s="258"/>
      <c r="AZ830" s="50"/>
      <c r="BA830" s="268"/>
      <c r="BB830" s="48"/>
      <c r="BC830" s="94"/>
      <c r="BD830" s="95"/>
      <c r="BE830" s="96" t="s">
        <v>265</v>
      </c>
      <c r="BF830" s="316" t="s">
        <v>22</v>
      </c>
      <c r="BG830" s="257">
        <f t="shared" ref="BG830:BG831" si="2828">F830</f>
        <v>0</v>
      </c>
      <c r="BH830" s="257">
        <f>G830+BG830</f>
        <v>0</v>
      </c>
      <c r="BI830" s="257">
        <f>H830+BH830</f>
        <v>0</v>
      </c>
      <c r="BJ830" s="257">
        <f>I830+BI830</f>
        <v>0</v>
      </c>
      <c r="BK830" s="257">
        <f>J830+BJ830</f>
        <v>0</v>
      </c>
      <c r="BL830" s="257">
        <f>K830+BK830</f>
        <v>0</v>
      </c>
      <c r="BM830" s="257">
        <f>L830+BL830</f>
        <v>0</v>
      </c>
      <c r="BN830" s="257">
        <f>M830+BM830</f>
        <v>0</v>
      </c>
      <c r="BO830" s="258">
        <f>N830+BN830</f>
        <v>0</v>
      </c>
      <c r="BP830" s="258">
        <f>O830+BO830</f>
        <v>0</v>
      </c>
      <c r="BQ830" s="258">
        <f>P830+BP830</f>
        <v>0</v>
      </c>
      <c r="BR830" s="258">
        <f>Q830+BQ830</f>
        <v>0</v>
      </c>
      <c r="BS830" s="50"/>
      <c r="BT830" s="94"/>
      <c r="BU830" s="95"/>
      <c r="BV830" s="96" t="s">
        <v>265</v>
      </c>
      <c r="BW830" s="316" t="s">
        <v>22</v>
      </c>
      <c r="BX830" s="257">
        <f t="shared" ref="BX830:BX831" si="2829">W830</f>
        <v>0</v>
      </c>
      <c r="BY830" s="257">
        <f>X830+BX830</f>
        <v>0</v>
      </c>
      <c r="BZ830" s="257">
        <f>Y830+BY830</f>
        <v>0</v>
      </c>
      <c r="CA830" s="257">
        <f>Z830+BZ830</f>
        <v>0</v>
      </c>
      <c r="CB830" s="257">
        <f>AA830+CA830</f>
        <v>0</v>
      </c>
      <c r="CC830" s="257">
        <f>AB830+CB830</f>
        <v>0</v>
      </c>
      <c r="CD830" s="257">
        <f>AC830+CC830</f>
        <v>0</v>
      </c>
      <c r="CE830" s="257">
        <f>AD830+CD830</f>
        <v>0</v>
      </c>
      <c r="CF830" s="258">
        <f>AE830+CE830</f>
        <v>0</v>
      </c>
      <c r="CG830" s="258">
        <f>AF830+CF830</f>
        <v>0</v>
      </c>
      <c r="CH830" s="258">
        <f>AG830+CG830</f>
        <v>0</v>
      </c>
      <c r="CI830" s="258">
        <f>AH830+CH830</f>
        <v>0</v>
      </c>
      <c r="CJ830" s="50"/>
      <c r="CK830" s="94"/>
      <c r="CL830" s="95"/>
      <c r="CM830" s="96" t="s">
        <v>265</v>
      </c>
      <c r="CN830" s="316" t="s">
        <v>22</v>
      </c>
      <c r="CO830" s="257">
        <f t="shared" ref="CO830:CO831" si="2830">AN830</f>
        <v>0</v>
      </c>
      <c r="CP830" s="257">
        <f>AO830+CO830</f>
        <v>0</v>
      </c>
      <c r="CQ830" s="257">
        <f>AP830+CP830</f>
        <v>0</v>
      </c>
      <c r="CR830" s="257">
        <f>AQ830+CQ830</f>
        <v>0</v>
      </c>
      <c r="CS830" s="257">
        <f>AR830+CR830</f>
        <v>0</v>
      </c>
      <c r="CT830" s="257">
        <f>AS830+CS830</f>
        <v>0</v>
      </c>
      <c r="CU830" s="257">
        <f>AT830+CT830</f>
        <v>0</v>
      </c>
      <c r="CV830" s="257">
        <f>AU830+CU830</f>
        <v>0</v>
      </c>
      <c r="CW830" s="258">
        <f>AV830+CV830</f>
        <v>0</v>
      </c>
      <c r="CX830" s="258">
        <f>AW830+CW830</f>
        <v>0</v>
      </c>
      <c r="CY830" s="258">
        <f>AX830+CX830</f>
        <v>0</v>
      </c>
      <c r="CZ830" s="258">
        <f>AY830+CY830</f>
        <v>0</v>
      </c>
      <c r="DA830" s="50"/>
      <c r="DB830" s="94"/>
      <c r="DC830" s="95"/>
      <c r="DD830" s="96" t="s">
        <v>265</v>
      </c>
      <c r="DE830" s="316" t="s">
        <v>22</v>
      </c>
      <c r="DF830" s="257"/>
      <c r="DG830" s="50"/>
    </row>
    <row r="831" spans="1:111" s="14" customFormat="1" ht="15" customHeight="1">
      <c r="A831" s="50"/>
      <c r="B831" s="94"/>
      <c r="C831" s="95"/>
      <c r="D831" s="96"/>
      <c r="E831" s="316" t="s">
        <v>140</v>
      </c>
      <c r="F831" s="69"/>
      <c r="G831" s="77"/>
      <c r="H831" s="69"/>
      <c r="I831" s="77"/>
      <c r="J831" s="69"/>
      <c r="K831" s="77"/>
      <c r="L831" s="69"/>
      <c r="M831" s="77"/>
      <c r="N831" s="67"/>
      <c r="O831" s="75"/>
      <c r="P831" s="67"/>
      <c r="Q831" s="75"/>
      <c r="R831" s="50"/>
      <c r="S831" s="94"/>
      <c r="T831" s="95"/>
      <c r="U831" s="96"/>
      <c r="V831" s="316" t="s">
        <v>140</v>
      </c>
      <c r="W831" s="69"/>
      <c r="X831" s="77"/>
      <c r="Y831" s="69"/>
      <c r="Z831" s="77"/>
      <c r="AA831" s="69"/>
      <c r="AB831" s="77"/>
      <c r="AC831" s="69"/>
      <c r="AD831" s="77"/>
      <c r="AE831" s="67"/>
      <c r="AF831" s="75"/>
      <c r="AG831" s="67"/>
      <c r="AH831" s="75"/>
      <c r="AI831" s="50"/>
      <c r="AJ831" s="94"/>
      <c r="AK831" s="95"/>
      <c r="AL831" s="96"/>
      <c r="AM831" s="316" t="s">
        <v>140</v>
      </c>
      <c r="AN831" s="257"/>
      <c r="AO831" s="257"/>
      <c r="AP831" s="257"/>
      <c r="AQ831" s="257"/>
      <c r="AR831" s="257"/>
      <c r="AS831" s="257"/>
      <c r="AT831" s="257"/>
      <c r="AU831" s="257"/>
      <c r="AV831" s="258"/>
      <c r="AW831" s="258"/>
      <c r="AX831" s="258"/>
      <c r="AY831" s="258"/>
      <c r="AZ831" s="50"/>
      <c r="BA831" s="268"/>
      <c r="BB831" s="48"/>
      <c r="BC831" s="94"/>
      <c r="BD831" s="95"/>
      <c r="BE831" s="96"/>
      <c r="BF831" s="316" t="s">
        <v>140</v>
      </c>
      <c r="BG831" s="257">
        <f t="shared" si="2828"/>
        <v>0</v>
      </c>
      <c r="BH831" s="257">
        <f>G831+BG831</f>
        <v>0</v>
      </c>
      <c r="BI831" s="257">
        <f>H831+BH831</f>
        <v>0</v>
      </c>
      <c r="BJ831" s="257">
        <f>I831+BI831</f>
        <v>0</v>
      </c>
      <c r="BK831" s="257">
        <f>J831+BJ831</f>
        <v>0</v>
      </c>
      <c r="BL831" s="257">
        <f>K831+BK831</f>
        <v>0</v>
      </c>
      <c r="BM831" s="257">
        <f>L831+BL831</f>
        <v>0</v>
      </c>
      <c r="BN831" s="257">
        <f>M831+BM831</f>
        <v>0</v>
      </c>
      <c r="BO831" s="258">
        <f>N831+BN831</f>
        <v>0</v>
      </c>
      <c r="BP831" s="258">
        <f>O831+BO831</f>
        <v>0</v>
      </c>
      <c r="BQ831" s="258">
        <f>P831+BP831</f>
        <v>0</v>
      </c>
      <c r="BR831" s="258">
        <f>Q831+BQ831</f>
        <v>0</v>
      </c>
      <c r="BS831" s="50"/>
      <c r="BT831" s="94"/>
      <c r="BU831" s="95"/>
      <c r="BV831" s="96"/>
      <c r="BW831" s="316" t="s">
        <v>140</v>
      </c>
      <c r="BX831" s="257">
        <f t="shared" si="2829"/>
        <v>0</v>
      </c>
      <c r="BY831" s="257">
        <f>X831+BX831</f>
        <v>0</v>
      </c>
      <c r="BZ831" s="257">
        <f>Y831+BY831</f>
        <v>0</v>
      </c>
      <c r="CA831" s="257">
        <f>Z831+BZ831</f>
        <v>0</v>
      </c>
      <c r="CB831" s="257">
        <f>AA831+CA831</f>
        <v>0</v>
      </c>
      <c r="CC831" s="257">
        <f>AB831+CB831</f>
        <v>0</v>
      </c>
      <c r="CD831" s="257">
        <f>AC831+CC831</f>
        <v>0</v>
      </c>
      <c r="CE831" s="257">
        <f>AD831+CD831</f>
        <v>0</v>
      </c>
      <c r="CF831" s="258">
        <f>AE831+CE831</f>
        <v>0</v>
      </c>
      <c r="CG831" s="258">
        <f>AF831+CF831</f>
        <v>0</v>
      </c>
      <c r="CH831" s="258">
        <f>AG831+CG831</f>
        <v>0</v>
      </c>
      <c r="CI831" s="258">
        <f>AH831+CH831</f>
        <v>0</v>
      </c>
      <c r="CJ831" s="50"/>
      <c r="CK831" s="94"/>
      <c r="CL831" s="95"/>
      <c r="CM831" s="96"/>
      <c r="CN831" s="316" t="s">
        <v>140</v>
      </c>
      <c r="CO831" s="257">
        <f t="shared" si="2830"/>
        <v>0</v>
      </c>
      <c r="CP831" s="257">
        <f>AO831+CO831</f>
        <v>0</v>
      </c>
      <c r="CQ831" s="257">
        <f>AP831+CP831</f>
        <v>0</v>
      </c>
      <c r="CR831" s="257">
        <f>AQ831+CQ831</f>
        <v>0</v>
      </c>
      <c r="CS831" s="257">
        <f>AR831+CR831</f>
        <v>0</v>
      </c>
      <c r="CT831" s="257">
        <f>AS831+CS831</f>
        <v>0</v>
      </c>
      <c r="CU831" s="257">
        <f>AT831+CT831</f>
        <v>0</v>
      </c>
      <c r="CV831" s="257">
        <f>AU831+CU831</f>
        <v>0</v>
      </c>
      <c r="CW831" s="258">
        <f>AV831+CV831</f>
        <v>0</v>
      </c>
      <c r="CX831" s="258">
        <f>AW831+CW831</f>
        <v>0</v>
      </c>
      <c r="CY831" s="258">
        <f>AX831+CX831</f>
        <v>0</v>
      </c>
      <c r="CZ831" s="258">
        <f>AY831+CY831</f>
        <v>0</v>
      </c>
      <c r="DA831" s="50"/>
      <c r="DB831" s="94"/>
      <c r="DC831" s="95"/>
      <c r="DD831" s="96"/>
      <c r="DE831" s="316" t="s">
        <v>140</v>
      </c>
      <c r="DF831" s="257"/>
      <c r="DG831" s="50"/>
    </row>
    <row r="832" spans="1:111" s="14" customFormat="1" ht="15" customHeight="1">
      <c r="A832" s="50"/>
      <c r="B832" s="94"/>
      <c r="C832" s="95"/>
      <c r="D832" s="96"/>
      <c r="E832" s="316" t="s">
        <v>249</v>
      </c>
      <c r="F832" s="69">
        <f t="shared" si="2803"/>
        <v>0</v>
      </c>
      <c r="G832" s="77">
        <f t="shared" si="2803"/>
        <v>0</v>
      </c>
      <c r="H832" s="69">
        <f t="shared" si="2803"/>
        <v>0</v>
      </c>
      <c r="I832" s="77">
        <f t="shared" si="2803"/>
        <v>0</v>
      </c>
      <c r="J832" s="69">
        <f t="shared" si="2803"/>
        <v>0</v>
      </c>
      <c r="K832" s="77">
        <f t="shared" si="2803"/>
        <v>0</v>
      </c>
      <c r="L832" s="69">
        <f t="shared" si="2803"/>
        <v>0</v>
      </c>
      <c r="M832" s="77">
        <f t="shared" si="2803"/>
        <v>0</v>
      </c>
      <c r="N832" s="67">
        <f t="shared" si="2803"/>
        <v>0</v>
      </c>
      <c r="O832" s="75">
        <f t="shared" si="2803"/>
        <v>0</v>
      </c>
      <c r="P832" s="67">
        <f t="shared" si="2803"/>
        <v>0</v>
      </c>
      <c r="Q832" s="75">
        <f t="shared" si="2803"/>
        <v>0</v>
      </c>
      <c r="R832" s="50"/>
      <c r="S832" s="94"/>
      <c r="T832" s="95"/>
      <c r="U832" s="96"/>
      <c r="V832" s="316" t="s">
        <v>249</v>
      </c>
      <c r="W832" s="69">
        <f t="shared" ref="W832:AH832" si="2831">IF(W830=0,0,W831/W830)</f>
        <v>0</v>
      </c>
      <c r="X832" s="77">
        <f t="shared" si="2831"/>
        <v>0</v>
      </c>
      <c r="Y832" s="69">
        <f t="shared" si="2831"/>
        <v>0</v>
      </c>
      <c r="Z832" s="77">
        <f t="shared" si="2831"/>
        <v>0</v>
      </c>
      <c r="AA832" s="69">
        <f t="shared" si="2831"/>
        <v>0</v>
      </c>
      <c r="AB832" s="77">
        <f t="shared" si="2831"/>
        <v>0</v>
      </c>
      <c r="AC832" s="69">
        <f t="shared" si="2831"/>
        <v>0</v>
      </c>
      <c r="AD832" s="77">
        <f t="shared" si="2831"/>
        <v>0</v>
      </c>
      <c r="AE832" s="67">
        <f t="shared" si="2831"/>
        <v>0</v>
      </c>
      <c r="AF832" s="75">
        <f t="shared" si="2831"/>
        <v>0</v>
      </c>
      <c r="AG832" s="67">
        <f t="shared" si="2831"/>
        <v>0</v>
      </c>
      <c r="AH832" s="75">
        <f t="shared" si="2831"/>
        <v>0</v>
      </c>
      <c r="AI832" s="50"/>
      <c r="AJ832" s="94"/>
      <c r="AK832" s="95"/>
      <c r="AL832" s="96"/>
      <c r="AM832" s="316" t="s">
        <v>249</v>
      </c>
      <c r="AN832" s="257">
        <f t="shared" ref="AN832:AY832" si="2832">IF(AN830=0,0,AN831/AN830)</f>
        <v>0</v>
      </c>
      <c r="AO832" s="257">
        <f t="shared" si="2832"/>
        <v>0</v>
      </c>
      <c r="AP832" s="257">
        <f t="shared" si="2832"/>
        <v>0</v>
      </c>
      <c r="AQ832" s="257">
        <f t="shared" si="2832"/>
        <v>0</v>
      </c>
      <c r="AR832" s="257">
        <f t="shared" si="2832"/>
        <v>0</v>
      </c>
      <c r="AS832" s="257">
        <f t="shared" si="2832"/>
        <v>0</v>
      </c>
      <c r="AT832" s="257">
        <f t="shared" si="2832"/>
        <v>0</v>
      </c>
      <c r="AU832" s="257">
        <f t="shared" si="2832"/>
        <v>0</v>
      </c>
      <c r="AV832" s="258">
        <f t="shared" si="2832"/>
        <v>0</v>
      </c>
      <c r="AW832" s="258">
        <f t="shared" si="2832"/>
        <v>0</v>
      </c>
      <c r="AX832" s="258">
        <f t="shared" si="2832"/>
        <v>0</v>
      </c>
      <c r="AY832" s="258">
        <f t="shared" si="2832"/>
        <v>0</v>
      </c>
      <c r="AZ832" s="50"/>
      <c r="BA832" s="268"/>
      <c r="BB832" s="48"/>
      <c r="BC832" s="94"/>
      <c r="BD832" s="95"/>
      <c r="BE832" s="96"/>
      <c r="BF832" s="316" t="s">
        <v>249</v>
      </c>
      <c r="BG832" s="257">
        <f t="shared" ref="BG832:BR832" si="2833">IF(BG830=0,0,BG831/BG830)</f>
        <v>0</v>
      </c>
      <c r="BH832" s="257">
        <f t="shared" si="2833"/>
        <v>0</v>
      </c>
      <c r="BI832" s="257">
        <f t="shared" si="2833"/>
        <v>0</v>
      </c>
      <c r="BJ832" s="257">
        <f t="shared" si="2833"/>
        <v>0</v>
      </c>
      <c r="BK832" s="257">
        <f t="shared" si="2833"/>
        <v>0</v>
      </c>
      <c r="BL832" s="257">
        <f t="shared" si="2833"/>
        <v>0</v>
      </c>
      <c r="BM832" s="257">
        <f t="shared" si="2833"/>
        <v>0</v>
      </c>
      <c r="BN832" s="257">
        <f t="shared" si="2833"/>
        <v>0</v>
      </c>
      <c r="BO832" s="258">
        <f t="shared" si="2833"/>
        <v>0</v>
      </c>
      <c r="BP832" s="258">
        <f t="shared" si="2833"/>
        <v>0</v>
      </c>
      <c r="BQ832" s="258">
        <f t="shared" si="2833"/>
        <v>0</v>
      </c>
      <c r="BR832" s="258">
        <f t="shared" si="2833"/>
        <v>0</v>
      </c>
      <c r="BS832" s="50"/>
      <c r="BT832" s="94"/>
      <c r="BU832" s="95"/>
      <c r="BV832" s="96"/>
      <c r="BW832" s="316" t="s">
        <v>249</v>
      </c>
      <c r="BX832" s="257">
        <f t="shared" ref="BX832:CI832" si="2834">IF(BX830=0,0,BX831/BX830)</f>
        <v>0</v>
      </c>
      <c r="BY832" s="257">
        <f t="shared" si="2834"/>
        <v>0</v>
      </c>
      <c r="BZ832" s="257">
        <f t="shared" si="2834"/>
        <v>0</v>
      </c>
      <c r="CA832" s="257">
        <f t="shared" si="2834"/>
        <v>0</v>
      </c>
      <c r="CB832" s="257">
        <f t="shared" si="2834"/>
        <v>0</v>
      </c>
      <c r="CC832" s="257">
        <f t="shared" si="2834"/>
        <v>0</v>
      </c>
      <c r="CD832" s="257">
        <f t="shared" si="2834"/>
        <v>0</v>
      </c>
      <c r="CE832" s="257">
        <f t="shared" si="2834"/>
        <v>0</v>
      </c>
      <c r="CF832" s="258">
        <f t="shared" si="2834"/>
        <v>0</v>
      </c>
      <c r="CG832" s="258">
        <f t="shared" si="2834"/>
        <v>0</v>
      </c>
      <c r="CH832" s="258">
        <f t="shared" si="2834"/>
        <v>0</v>
      </c>
      <c r="CI832" s="258">
        <f t="shared" si="2834"/>
        <v>0</v>
      </c>
      <c r="CJ832" s="50"/>
      <c r="CK832" s="94"/>
      <c r="CL832" s="95"/>
      <c r="CM832" s="96"/>
      <c r="CN832" s="316" t="s">
        <v>249</v>
      </c>
      <c r="CO832" s="257">
        <f t="shared" ref="CO832:CZ832" si="2835">IF(CO830=0,0,CO831/CO830)</f>
        <v>0</v>
      </c>
      <c r="CP832" s="257">
        <f t="shared" si="2835"/>
        <v>0</v>
      </c>
      <c r="CQ832" s="257">
        <f t="shared" si="2835"/>
        <v>0</v>
      </c>
      <c r="CR832" s="257">
        <f t="shared" si="2835"/>
        <v>0</v>
      </c>
      <c r="CS832" s="257">
        <f t="shared" si="2835"/>
        <v>0</v>
      </c>
      <c r="CT832" s="257">
        <f t="shared" si="2835"/>
        <v>0</v>
      </c>
      <c r="CU832" s="257">
        <f t="shared" si="2835"/>
        <v>0</v>
      </c>
      <c r="CV832" s="257">
        <f t="shared" si="2835"/>
        <v>0</v>
      </c>
      <c r="CW832" s="258">
        <f t="shared" si="2835"/>
        <v>0</v>
      </c>
      <c r="CX832" s="258">
        <f t="shared" si="2835"/>
        <v>0</v>
      </c>
      <c r="CY832" s="258">
        <f t="shared" si="2835"/>
        <v>0</v>
      </c>
      <c r="CZ832" s="258">
        <f t="shared" si="2835"/>
        <v>0</v>
      </c>
      <c r="DA832" s="50"/>
      <c r="DB832" s="94"/>
      <c r="DC832" s="95"/>
      <c r="DD832" s="96"/>
      <c r="DE832" s="316" t="s">
        <v>249</v>
      </c>
      <c r="DF832" s="257">
        <f t="shared" ref="DF832" si="2836">IF(DF830=0,0,DF831/DF830)</f>
        <v>0</v>
      </c>
      <c r="DG832" s="50"/>
    </row>
    <row r="833" spans="1:111" s="14" customFormat="1" ht="15" customHeight="1">
      <c r="A833" s="50"/>
      <c r="B833" s="94"/>
      <c r="C833" s="95"/>
      <c r="D833" s="96" t="s">
        <v>266</v>
      </c>
      <c r="E833" s="316" t="s">
        <v>22</v>
      </c>
      <c r="F833" s="69"/>
      <c r="G833" s="77"/>
      <c r="H833" s="69"/>
      <c r="I833" s="77"/>
      <c r="J833" s="69"/>
      <c r="K833" s="77"/>
      <c r="L833" s="69"/>
      <c r="M833" s="77"/>
      <c r="N833" s="67"/>
      <c r="O833" s="75"/>
      <c r="P833" s="67"/>
      <c r="Q833" s="75"/>
      <c r="R833" s="50"/>
      <c r="S833" s="94"/>
      <c r="T833" s="95"/>
      <c r="U833" s="96" t="s">
        <v>266</v>
      </c>
      <c r="V833" s="316" t="s">
        <v>22</v>
      </c>
      <c r="W833" s="69"/>
      <c r="X833" s="77"/>
      <c r="Y833" s="69"/>
      <c r="Z833" s="77"/>
      <c r="AA833" s="69"/>
      <c r="AB833" s="77"/>
      <c r="AC833" s="69"/>
      <c r="AD833" s="77"/>
      <c r="AE833" s="67"/>
      <c r="AF833" s="75"/>
      <c r="AG833" s="67"/>
      <c r="AH833" s="75"/>
      <c r="AI833" s="50"/>
      <c r="AJ833" s="94"/>
      <c r="AK833" s="95"/>
      <c r="AL833" s="96" t="s">
        <v>266</v>
      </c>
      <c r="AM833" s="316" t="s">
        <v>22</v>
      </c>
      <c r="AN833" s="257"/>
      <c r="AO833" s="257"/>
      <c r="AP833" s="257"/>
      <c r="AQ833" s="257"/>
      <c r="AR833" s="257"/>
      <c r="AS833" s="257"/>
      <c r="AT833" s="257"/>
      <c r="AU833" s="257"/>
      <c r="AV833" s="258"/>
      <c r="AW833" s="258"/>
      <c r="AX833" s="258"/>
      <c r="AY833" s="258"/>
      <c r="AZ833" s="50"/>
      <c r="BA833" s="268"/>
      <c r="BB833" s="48"/>
      <c r="BC833" s="94"/>
      <c r="BD833" s="95"/>
      <c r="BE833" s="96" t="s">
        <v>266</v>
      </c>
      <c r="BF833" s="316" t="s">
        <v>22</v>
      </c>
      <c r="BG833" s="257">
        <f t="shared" ref="BG833:BG834" si="2837">F833</f>
        <v>0</v>
      </c>
      <c r="BH833" s="257">
        <f>G833+BG833</f>
        <v>0</v>
      </c>
      <c r="BI833" s="257">
        <f>H833+BH833</f>
        <v>0</v>
      </c>
      <c r="BJ833" s="257">
        <f>I833+BI833</f>
        <v>0</v>
      </c>
      <c r="BK833" s="257">
        <f>J833+BJ833</f>
        <v>0</v>
      </c>
      <c r="BL833" s="257">
        <f>K833+BK833</f>
        <v>0</v>
      </c>
      <c r="BM833" s="257">
        <f>L833+BL833</f>
        <v>0</v>
      </c>
      <c r="BN833" s="257">
        <f>M833+BM833</f>
        <v>0</v>
      </c>
      <c r="BO833" s="258">
        <f>N833+BN833</f>
        <v>0</v>
      </c>
      <c r="BP833" s="258">
        <f>O833+BO833</f>
        <v>0</v>
      </c>
      <c r="BQ833" s="258">
        <f>P833+BP833</f>
        <v>0</v>
      </c>
      <c r="BR833" s="258">
        <f>Q833+BQ833</f>
        <v>0</v>
      </c>
      <c r="BS833" s="50"/>
      <c r="BT833" s="94"/>
      <c r="BU833" s="95"/>
      <c r="BV833" s="96" t="s">
        <v>266</v>
      </c>
      <c r="BW833" s="316" t="s">
        <v>22</v>
      </c>
      <c r="BX833" s="257">
        <f t="shared" ref="BX833:BX834" si="2838">W833</f>
        <v>0</v>
      </c>
      <c r="BY833" s="257">
        <f>X833+BX833</f>
        <v>0</v>
      </c>
      <c r="BZ833" s="257">
        <f>Y833+BY833</f>
        <v>0</v>
      </c>
      <c r="CA833" s="257">
        <f>Z833+BZ833</f>
        <v>0</v>
      </c>
      <c r="CB833" s="257">
        <f>AA833+CA833</f>
        <v>0</v>
      </c>
      <c r="CC833" s="257">
        <f>AB833+CB833</f>
        <v>0</v>
      </c>
      <c r="CD833" s="257">
        <f>AC833+CC833</f>
        <v>0</v>
      </c>
      <c r="CE833" s="257">
        <f>AD833+CD833</f>
        <v>0</v>
      </c>
      <c r="CF833" s="258">
        <f>AE833+CE833</f>
        <v>0</v>
      </c>
      <c r="CG833" s="258">
        <f>AF833+CF833</f>
        <v>0</v>
      </c>
      <c r="CH833" s="258">
        <f>AG833+CG833</f>
        <v>0</v>
      </c>
      <c r="CI833" s="258">
        <f>AH833+CH833</f>
        <v>0</v>
      </c>
      <c r="CJ833" s="50"/>
      <c r="CK833" s="94"/>
      <c r="CL833" s="95"/>
      <c r="CM833" s="96" t="s">
        <v>266</v>
      </c>
      <c r="CN833" s="316" t="s">
        <v>22</v>
      </c>
      <c r="CO833" s="257">
        <f t="shared" ref="CO833:CO834" si="2839">AN833</f>
        <v>0</v>
      </c>
      <c r="CP833" s="257">
        <f>AO833+CO833</f>
        <v>0</v>
      </c>
      <c r="CQ833" s="257">
        <f>AP833+CP833</f>
        <v>0</v>
      </c>
      <c r="CR833" s="257">
        <f>AQ833+CQ833</f>
        <v>0</v>
      </c>
      <c r="CS833" s="257">
        <f>AR833+CR833</f>
        <v>0</v>
      </c>
      <c r="CT833" s="257">
        <f>AS833+CS833</f>
        <v>0</v>
      </c>
      <c r="CU833" s="257">
        <f>AT833+CT833</f>
        <v>0</v>
      </c>
      <c r="CV833" s="257">
        <f>AU833+CU833</f>
        <v>0</v>
      </c>
      <c r="CW833" s="258">
        <f>AV833+CV833</f>
        <v>0</v>
      </c>
      <c r="CX833" s="258">
        <f>AW833+CW833</f>
        <v>0</v>
      </c>
      <c r="CY833" s="258">
        <f>AX833+CX833</f>
        <v>0</v>
      </c>
      <c r="CZ833" s="258">
        <f>AY833+CY833</f>
        <v>0</v>
      </c>
      <c r="DA833" s="50"/>
      <c r="DB833" s="94"/>
      <c r="DC833" s="95"/>
      <c r="DD833" s="96" t="s">
        <v>266</v>
      </c>
      <c r="DE833" s="316" t="s">
        <v>22</v>
      </c>
      <c r="DF833" s="257"/>
      <c r="DG833" s="50"/>
    </row>
    <row r="834" spans="1:111" s="14" customFormat="1" ht="15" customHeight="1">
      <c r="A834" s="50"/>
      <c r="B834" s="94"/>
      <c r="C834" s="95"/>
      <c r="D834" s="96"/>
      <c r="E834" s="316" t="s">
        <v>140</v>
      </c>
      <c r="F834" s="69"/>
      <c r="G834" s="77"/>
      <c r="H834" s="69"/>
      <c r="I834" s="77"/>
      <c r="J834" s="69"/>
      <c r="K834" s="77"/>
      <c r="L834" s="69"/>
      <c r="M834" s="77"/>
      <c r="N834" s="67"/>
      <c r="O834" s="75"/>
      <c r="P834" s="67"/>
      <c r="Q834" s="75"/>
      <c r="R834" s="50"/>
      <c r="S834" s="94"/>
      <c r="T834" s="95"/>
      <c r="U834" s="96"/>
      <c r="V834" s="316" t="s">
        <v>140</v>
      </c>
      <c r="W834" s="69"/>
      <c r="X834" s="77"/>
      <c r="Y834" s="69"/>
      <c r="Z834" s="77"/>
      <c r="AA834" s="69"/>
      <c r="AB834" s="77"/>
      <c r="AC834" s="69"/>
      <c r="AD834" s="77"/>
      <c r="AE834" s="67"/>
      <c r="AF834" s="75"/>
      <c r="AG834" s="67"/>
      <c r="AH834" s="75"/>
      <c r="AI834" s="50"/>
      <c r="AJ834" s="94"/>
      <c r="AK834" s="95"/>
      <c r="AL834" s="96"/>
      <c r="AM834" s="316" t="s">
        <v>140</v>
      </c>
      <c r="AN834" s="257"/>
      <c r="AO834" s="257"/>
      <c r="AP834" s="257"/>
      <c r="AQ834" s="257"/>
      <c r="AR834" s="257"/>
      <c r="AS834" s="257"/>
      <c r="AT834" s="257"/>
      <c r="AU834" s="257"/>
      <c r="AV834" s="258"/>
      <c r="AW834" s="258"/>
      <c r="AX834" s="258"/>
      <c r="AY834" s="258"/>
      <c r="AZ834" s="50"/>
      <c r="BA834" s="268"/>
      <c r="BB834" s="48"/>
      <c r="BC834" s="94"/>
      <c r="BD834" s="95"/>
      <c r="BE834" s="96"/>
      <c r="BF834" s="316" t="s">
        <v>140</v>
      </c>
      <c r="BG834" s="257">
        <f t="shared" si="2837"/>
        <v>0</v>
      </c>
      <c r="BH834" s="257">
        <f>G834+BG834</f>
        <v>0</v>
      </c>
      <c r="BI834" s="257">
        <f>H834+BH834</f>
        <v>0</v>
      </c>
      <c r="BJ834" s="257">
        <f>I834+BI834</f>
        <v>0</v>
      </c>
      <c r="BK834" s="257">
        <f>J834+BJ834</f>
        <v>0</v>
      </c>
      <c r="BL834" s="257">
        <f>K834+BK834</f>
        <v>0</v>
      </c>
      <c r="BM834" s="257">
        <f>L834+BL834</f>
        <v>0</v>
      </c>
      <c r="BN834" s="257">
        <f>M834+BM834</f>
        <v>0</v>
      </c>
      <c r="BO834" s="258">
        <f>N834+BN834</f>
        <v>0</v>
      </c>
      <c r="BP834" s="258">
        <f>O834+BO834</f>
        <v>0</v>
      </c>
      <c r="BQ834" s="258">
        <f>P834+BP834</f>
        <v>0</v>
      </c>
      <c r="BR834" s="258">
        <f>Q834+BQ834</f>
        <v>0</v>
      </c>
      <c r="BS834" s="50"/>
      <c r="BT834" s="94"/>
      <c r="BU834" s="95"/>
      <c r="BV834" s="96"/>
      <c r="BW834" s="316" t="s">
        <v>140</v>
      </c>
      <c r="BX834" s="257">
        <f t="shared" si="2838"/>
        <v>0</v>
      </c>
      <c r="BY834" s="257">
        <f>X834+BX834</f>
        <v>0</v>
      </c>
      <c r="BZ834" s="257">
        <f>Y834+BY834</f>
        <v>0</v>
      </c>
      <c r="CA834" s="257">
        <f>Z834+BZ834</f>
        <v>0</v>
      </c>
      <c r="CB834" s="257">
        <f>AA834+CA834</f>
        <v>0</v>
      </c>
      <c r="CC834" s="257">
        <f>AB834+CB834</f>
        <v>0</v>
      </c>
      <c r="CD834" s="257">
        <f>AC834+CC834</f>
        <v>0</v>
      </c>
      <c r="CE834" s="257">
        <f>AD834+CD834</f>
        <v>0</v>
      </c>
      <c r="CF834" s="258">
        <f>AE834+CE834</f>
        <v>0</v>
      </c>
      <c r="CG834" s="258">
        <f>AF834+CF834</f>
        <v>0</v>
      </c>
      <c r="CH834" s="258">
        <f>AG834+CG834</f>
        <v>0</v>
      </c>
      <c r="CI834" s="258">
        <f>AH834+CH834</f>
        <v>0</v>
      </c>
      <c r="CJ834" s="50"/>
      <c r="CK834" s="94"/>
      <c r="CL834" s="95"/>
      <c r="CM834" s="96"/>
      <c r="CN834" s="316" t="s">
        <v>140</v>
      </c>
      <c r="CO834" s="257">
        <f t="shared" si="2839"/>
        <v>0</v>
      </c>
      <c r="CP834" s="257">
        <f>AO834+CO834</f>
        <v>0</v>
      </c>
      <c r="CQ834" s="257">
        <f>AP834+CP834</f>
        <v>0</v>
      </c>
      <c r="CR834" s="257">
        <f>AQ834+CQ834</f>
        <v>0</v>
      </c>
      <c r="CS834" s="257">
        <f>AR834+CR834</f>
        <v>0</v>
      </c>
      <c r="CT834" s="257">
        <f>AS834+CS834</f>
        <v>0</v>
      </c>
      <c r="CU834" s="257">
        <f>AT834+CT834</f>
        <v>0</v>
      </c>
      <c r="CV834" s="257">
        <f>AU834+CU834</f>
        <v>0</v>
      </c>
      <c r="CW834" s="258">
        <f>AV834+CV834</f>
        <v>0</v>
      </c>
      <c r="CX834" s="258">
        <f>AW834+CW834</f>
        <v>0</v>
      </c>
      <c r="CY834" s="258">
        <f>AX834+CX834</f>
        <v>0</v>
      </c>
      <c r="CZ834" s="258">
        <f>AY834+CY834</f>
        <v>0</v>
      </c>
      <c r="DA834" s="50"/>
      <c r="DB834" s="94"/>
      <c r="DC834" s="95"/>
      <c r="DD834" s="96"/>
      <c r="DE834" s="316" t="s">
        <v>140</v>
      </c>
      <c r="DF834" s="257"/>
      <c r="DG834" s="50"/>
    </row>
    <row r="835" spans="1:111" s="14" customFormat="1" ht="15" customHeight="1">
      <c r="A835" s="50"/>
      <c r="B835" s="94"/>
      <c r="C835" s="95"/>
      <c r="D835" s="96"/>
      <c r="E835" s="316" t="s">
        <v>249</v>
      </c>
      <c r="F835" s="69">
        <f t="shared" si="2803"/>
        <v>0</v>
      </c>
      <c r="G835" s="77">
        <f t="shared" si="2803"/>
        <v>0</v>
      </c>
      <c r="H835" s="69">
        <f t="shared" si="2803"/>
        <v>0</v>
      </c>
      <c r="I835" s="77">
        <f t="shared" si="2803"/>
        <v>0</v>
      </c>
      <c r="J835" s="69">
        <f t="shared" si="2803"/>
        <v>0</v>
      </c>
      <c r="K835" s="77">
        <f t="shared" si="2803"/>
        <v>0</v>
      </c>
      <c r="L835" s="69">
        <f t="shared" si="2803"/>
        <v>0</v>
      </c>
      <c r="M835" s="77">
        <f t="shared" si="2803"/>
        <v>0</v>
      </c>
      <c r="N835" s="67">
        <f t="shared" si="2803"/>
        <v>0</v>
      </c>
      <c r="O835" s="75">
        <f t="shared" si="2803"/>
        <v>0</v>
      </c>
      <c r="P835" s="67">
        <f t="shared" si="2803"/>
        <v>0</v>
      </c>
      <c r="Q835" s="75">
        <f t="shared" si="2803"/>
        <v>0</v>
      </c>
      <c r="R835" s="50"/>
      <c r="S835" s="94"/>
      <c r="T835" s="95"/>
      <c r="U835" s="96"/>
      <c r="V835" s="316" t="s">
        <v>249</v>
      </c>
      <c r="W835" s="69">
        <f t="shared" ref="W835:AH835" si="2840">IF(W833=0,0,W834/W833)</f>
        <v>0</v>
      </c>
      <c r="X835" s="77">
        <f t="shared" si="2840"/>
        <v>0</v>
      </c>
      <c r="Y835" s="69">
        <f t="shared" si="2840"/>
        <v>0</v>
      </c>
      <c r="Z835" s="77">
        <f t="shared" si="2840"/>
        <v>0</v>
      </c>
      <c r="AA835" s="69">
        <f t="shared" si="2840"/>
        <v>0</v>
      </c>
      <c r="AB835" s="77">
        <f t="shared" si="2840"/>
        <v>0</v>
      </c>
      <c r="AC835" s="69">
        <f t="shared" si="2840"/>
        <v>0</v>
      </c>
      <c r="AD835" s="77">
        <f t="shared" si="2840"/>
        <v>0</v>
      </c>
      <c r="AE835" s="67">
        <f t="shared" si="2840"/>
        <v>0</v>
      </c>
      <c r="AF835" s="75">
        <f t="shared" si="2840"/>
        <v>0</v>
      </c>
      <c r="AG835" s="67">
        <f t="shared" si="2840"/>
        <v>0</v>
      </c>
      <c r="AH835" s="75">
        <f t="shared" si="2840"/>
        <v>0</v>
      </c>
      <c r="AI835" s="50"/>
      <c r="AJ835" s="94"/>
      <c r="AK835" s="95"/>
      <c r="AL835" s="96"/>
      <c r="AM835" s="316" t="s">
        <v>249</v>
      </c>
      <c r="AN835" s="257">
        <f t="shared" ref="AN835:AY835" si="2841">IF(AN833=0,0,AN834/AN833)</f>
        <v>0</v>
      </c>
      <c r="AO835" s="257">
        <f t="shared" si="2841"/>
        <v>0</v>
      </c>
      <c r="AP835" s="257">
        <f t="shared" si="2841"/>
        <v>0</v>
      </c>
      <c r="AQ835" s="257">
        <f t="shared" si="2841"/>
        <v>0</v>
      </c>
      <c r="AR835" s="257">
        <f t="shared" si="2841"/>
        <v>0</v>
      </c>
      <c r="AS835" s="257">
        <f t="shared" si="2841"/>
        <v>0</v>
      </c>
      <c r="AT835" s="257">
        <f t="shared" si="2841"/>
        <v>0</v>
      </c>
      <c r="AU835" s="257">
        <f t="shared" si="2841"/>
        <v>0</v>
      </c>
      <c r="AV835" s="258">
        <f t="shared" si="2841"/>
        <v>0</v>
      </c>
      <c r="AW835" s="258">
        <f t="shared" si="2841"/>
        <v>0</v>
      </c>
      <c r="AX835" s="258">
        <f t="shared" si="2841"/>
        <v>0</v>
      </c>
      <c r="AY835" s="258">
        <f t="shared" si="2841"/>
        <v>0</v>
      </c>
      <c r="AZ835" s="50"/>
      <c r="BA835" s="268"/>
      <c r="BB835" s="48"/>
      <c r="BC835" s="94"/>
      <c r="BD835" s="95"/>
      <c r="BE835" s="96"/>
      <c r="BF835" s="316" t="s">
        <v>249</v>
      </c>
      <c r="BG835" s="257">
        <f t="shared" ref="BG835:BR835" si="2842">IF(BG833=0,0,BG834/BG833)</f>
        <v>0</v>
      </c>
      <c r="BH835" s="257">
        <f t="shared" si="2842"/>
        <v>0</v>
      </c>
      <c r="BI835" s="257">
        <f t="shared" si="2842"/>
        <v>0</v>
      </c>
      <c r="BJ835" s="257">
        <f t="shared" si="2842"/>
        <v>0</v>
      </c>
      <c r="BK835" s="257">
        <f t="shared" si="2842"/>
        <v>0</v>
      </c>
      <c r="BL835" s="257">
        <f t="shared" si="2842"/>
        <v>0</v>
      </c>
      <c r="BM835" s="257">
        <f t="shared" si="2842"/>
        <v>0</v>
      </c>
      <c r="BN835" s="257">
        <f t="shared" si="2842"/>
        <v>0</v>
      </c>
      <c r="BO835" s="258">
        <f t="shared" si="2842"/>
        <v>0</v>
      </c>
      <c r="BP835" s="258">
        <f t="shared" si="2842"/>
        <v>0</v>
      </c>
      <c r="BQ835" s="258">
        <f t="shared" si="2842"/>
        <v>0</v>
      </c>
      <c r="BR835" s="258">
        <f t="shared" si="2842"/>
        <v>0</v>
      </c>
      <c r="BS835" s="50"/>
      <c r="BT835" s="94"/>
      <c r="BU835" s="95"/>
      <c r="BV835" s="96"/>
      <c r="BW835" s="316" t="s">
        <v>249</v>
      </c>
      <c r="BX835" s="257">
        <f t="shared" ref="BX835:CI835" si="2843">IF(BX833=0,0,BX834/BX833)</f>
        <v>0</v>
      </c>
      <c r="BY835" s="257">
        <f t="shared" si="2843"/>
        <v>0</v>
      </c>
      <c r="BZ835" s="257">
        <f t="shared" si="2843"/>
        <v>0</v>
      </c>
      <c r="CA835" s="257">
        <f t="shared" si="2843"/>
        <v>0</v>
      </c>
      <c r="CB835" s="257">
        <f t="shared" si="2843"/>
        <v>0</v>
      </c>
      <c r="CC835" s="257">
        <f t="shared" si="2843"/>
        <v>0</v>
      </c>
      <c r="CD835" s="257">
        <f t="shared" si="2843"/>
        <v>0</v>
      </c>
      <c r="CE835" s="257">
        <f t="shared" si="2843"/>
        <v>0</v>
      </c>
      <c r="CF835" s="258">
        <f t="shared" si="2843"/>
        <v>0</v>
      </c>
      <c r="CG835" s="258">
        <f t="shared" si="2843"/>
        <v>0</v>
      </c>
      <c r="CH835" s="258">
        <f t="shared" si="2843"/>
        <v>0</v>
      </c>
      <c r="CI835" s="258">
        <f t="shared" si="2843"/>
        <v>0</v>
      </c>
      <c r="CJ835" s="50"/>
      <c r="CK835" s="94"/>
      <c r="CL835" s="95"/>
      <c r="CM835" s="96"/>
      <c r="CN835" s="316" t="s">
        <v>249</v>
      </c>
      <c r="CO835" s="257">
        <f t="shared" ref="CO835:CZ835" si="2844">IF(CO833=0,0,CO834/CO833)</f>
        <v>0</v>
      </c>
      <c r="CP835" s="257">
        <f t="shared" si="2844"/>
        <v>0</v>
      </c>
      <c r="CQ835" s="257">
        <f t="shared" si="2844"/>
        <v>0</v>
      </c>
      <c r="CR835" s="257">
        <f t="shared" si="2844"/>
        <v>0</v>
      </c>
      <c r="CS835" s="257">
        <f t="shared" si="2844"/>
        <v>0</v>
      </c>
      <c r="CT835" s="257">
        <f t="shared" si="2844"/>
        <v>0</v>
      </c>
      <c r="CU835" s="257">
        <f t="shared" si="2844"/>
        <v>0</v>
      </c>
      <c r="CV835" s="257">
        <f t="shared" si="2844"/>
        <v>0</v>
      </c>
      <c r="CW835" s="258">
        <f t="shared" si="2844"/>
        <v>0</v>
      </c>
      <c r="CX835" s="258">
        <f t="shared" si="2844"/>
        <v>0</v>
      </c>
      <c r="CY835" s="258">
        <f t="shared" si="2844"/>
        <v>0</v>
      </c>
      <c r="CZ835" s="258">
        <f t="shared" si="2844"/>
        <v>0</v>
      </c>
      <c r="DA835" s="50"/>
      <c r="DB835" s="94"/>
      <c r="DC835" s="95"/>
      <c r="DD835" s="96"/>
      <c r="DE835" s="316" t="s">
        <v>249</v>
      </c>
      <c r="DF835" s="257">
        <f t="shared" ref="DF835" si="2845">IF(DF833=0,0,DF834/DF833)</f>
        <v>0</v>
      </c>
      <c r="DG835" s="50"/>
    </row>
    <row r="836" spans="1:111" s="14" customFormat="1" ht="15" customHeight="1">
      <c r="A836" s="50"/>
      <c r="B836" s="94"/>
      <c r="C836" s="95"/>
      <c r="D836" s="96" t="s">
        <v>267</v>
      </c>
      <c r="E836" s="316" t="s">
        <v>22</v>
      </c>
      <c r="F836" s="69"/>
      <c r="G836" s="77"/>
      <c r="H836" s="69"/>
      <c r="I836" s="77"/>
      <c r="J836" s="69"/>
      <c r="K836" s="77"/>
      <c r="L836" s="69"/>
      <c r="M836" s="77"/>
      <c r="N836" s="67"/>
      <c r="O836" s="75"/>
      <c r="P836" s="67"/>
      <c r="Q836" s="75"/>
      <c r="R836" s="50"/>
      <c r="S836" s="94"/>
      <c r="T836" s="95"/>
      <c r="U836" s="96" t="s">
        <v>267</v>
      </c>
      <c r="V836" s="316" t="s">
        <v>22</v>
      </c>
      <c r="W836" s="69"/>
      <c r="X836" s="77"/>
      <c r="Y836" s="69"/>
      <c r="Z836" s="77"/>
      <c r="AA836" s="69"/>
      <c r="AB836" s="77"/>
      <c r="AC836" s="69"/>
      <c r="AD836" s="77"/>
      <c r="AE836" s="67"/>
      <c r="AF836" s="75"/>
      <c r="AG836" s="67"/>
      <c r="AH836" s="75"/>
      <c r="AI836" s="50"/>
      <c r="AJ836" s="94"/>
      <c r="AK836" s="95"/>
      <c r="AL836" s="96" t="s">
        <v>267</v>
      </c>
      <c r="AM836" s="316" t="s">
        <v>22</v>
      </c>
      <c r="AN836" s="257"/>
      <c r="AO836" s="257"/>
      <c r="AP836" s="257"/>
      <c r="AQ836" s="257"/>
      <c r="AR836" s="257"/>
      <c r="AS836" s="257"/>
      <c r="AT836" s="257"/>
      <c r="AU836" s="257"/>
      <c r="AV836" s="258"/>
      <c r="AW836" s="258"/>
      <c r="AX836" s="258"/>
      <c r="AY836" s="258"/>
      <c r="AZ836" s="50"/>
      <c r="BA836" s="268"/>
      <c r="BB836" s="48"/>
      <c r="BC836" s="94"/>
      <c r="BD836" s="95"/>
      <c r="BE836" s="96" t="s">
        <v>267</v>
      </c>
      <c r="BF836" s="316" t="s">
        <v>22</v>
      </c>
      <c r="BG836" s="257">
        <f t="shared" ref="BG836:BG837" si="2846">F836</f>
        <v>0</v>
      </c>
      <c r="BH836" s="257">
        <f>G836+BG836</f>
        <v>0</v>
      </c>
      <c r="BI836" s="257">
        <f>H836+BH836</f>
        <v>0</v>
      </c>
      <c r="BJ836" s="257">
        <f>I836+BI836</f>
        <v>0</v>
      </c>
      <c r="BK836" s="257">
        <f>J836+BJ836</f>
        <v>0</v>
      </c>
      <c r="BL836" s="257">
        <f>K836+BK836</f>
        <v>0</v>
      </c>
      <c r="BM836" s="257">
        <f>L836+BL836</f>
        <v>0</v>
      </c>
      <c r="BN836" s="257">
        <f>M836+BM836</f>
        <v>0</v>
      </c>
      <c r="BO836" s="258">
        <f>N836+BN836</f>
        <v>0</v>
      </c>
      <c r="BP836" s="258">
        <f>O836+BO836</f>
        <v>0</v>
      </c>
      <c r="BQ836" s="258">
        <f>P836+BP836</f>
        <v>0</v>
      </c>
      <c r="BR836" s="258">
        <f>Q836+BQ836</f>
        <v>0</v>
      </c>
      <c r="BS836" s="50"/>
      <c r="BT836" s="94"/>
      <c r="BU836" s="95"/>
      <c r="BV836" s="96" t="s">
        <v>267</v>
      </c>
      <c r="BW836" s="316" t="s">
        <v>22</v>
      </c>
      <c r="BX836" s="257">
        <f t="shared" ref="BX836:BX837" si="2847">W836</f>
        <v>0</v>
      </c>
      <c r="BY836" s="257">
        <f>X836+BX836</f>
        <v>0</v>
      </c>
      <c r="BZ836" s="257">
        <f>Y836+BY836</f>
        <v>0</v>
      </c>
      <c r="CA836" s="257">
        <f>Z836+BZ836</f>
        <v>0</v>
      </c>
      <c r="CB836" s="257">
        <f>AA836+CA836</f>
        <v>0</v>
      </c>
      <c r="CC836" s="257">
        <f>AB836+CB836</f>
        <v>0</v>
      </c>
      <c r="CD836" s="257">
        <f>AC836+CC836</f>
        <v>0</v>
      </c>
      <c r="CE836" s="257">
        <f>AD836+CD836</f>
        <v>0</v>
      </c>
      <c r="CF836" s="258">
        <f>AE836+CE836</f>
        <v>0</v>
      </c>
      <c r="CG836" s="258">
        <f>AF836+CF836</f>
        <v>0</v>
      </c>
      <c r="CH836" s="258">
        <f>AG836+CG836</f>
        <v>0</v>
      </c>
      <c r="CI836" s="258">
        <f>AH836+CH836</f>
        <v>0</v>
      </c>
      <c r="CJ836" s="50"/>
      <c r="CK836" s="94"/>
      <c r="CL836" s="95"/>
      <c r="CM836" s="96" t="s">
        <v>267</v>
      </c>
      <c r="CN836" s="316" t="s">
        <v>22</v>
      </c>
      <c r="CO836" s="257">
        <f t="shared" ref="CO836:CO837" si="2848">AN836</f>
        <v>0</v>
      </c>
      <c r="CP836" s="257">
        <f>AO836+CO836</f>
        <v>0</v>
      </c>
      <c r="CQ836" s="257">
        <f>AP836+CP836</f>
        <v>0</v>
      </c>
      <c r="CR836" s="257">
        <f>AQ836+CQ836</f>
        <v>0</v>
      </c>
      <c r="CS836" s="257">
        <f>AR836+CR836</f>
        <v>0</v>
      </c>
      <c r="CT836" s="257">
        <f>AS836+CS836</f>
        <v>0</v>
      </c>
      <c r="CU836" s="257">
        <f>AT836+CT836</f>
        <v>0</v>
      </c>
      <c r="CV836" s="257">
        <f>AU836+CU836</f>
        <v>0</v>
      </c>
      <c r="CW836" s="258">
        <f>AV836+CV836</f>
        <v>0</v>
      </c>
      <c r="CX836" s="258">
        <f>AW836+CW836</f>
        <v>0</v>
      </c>
      <c r="CY836" s="258">
        <f>AX836+CX836</f>
        <v>0</v>
      </c>
      <c r="CZ836" s="258">
        <f>AY836+CY836</f>
        <v>0</v>
      </c>
      <c r="DA836" s="50"/>
      <c r="DB836" s="94"/>
      <c r="DC836" s="95"/>
      <c r="DD836" s="96" t="s">
        <v>267</v>
      </c>
      <c r="DE836" s="316" t="s">
        <v>22</v>
      </c>
      <c r="DF836" s="257"/>
      <c r="DG836" s="50"/>
    </row>
    <row r="837" spans="1:111" s="14" customFormat="1" ht="15" customHeight="1">
      <c r="A837" s="50"/>
      <c r="B837" s="94"/>
      <c r="C837" s="95"/>
      <c r="D837" s="96"/>
      <c r="E837" s="316" t="s">
        <v>140</v>
      </c>
      <c r="F837" s="69"/>
      <c r="G837" s="77"/>
      <c r="H837" s="69"/>
      <c r="I837" s="77"/>
      <c r="J837" s="69"/>
      <c r="K837" s="77"/>
      <c r="L837" s="69"/>
      <c r="M837" s="77"/>
      <c r="N837" s="67"/>
      <c r="O837" s="75"/>
      <c r="P837" s="67"/>
      <c r="Q837" s="75"/>
      <c r="R837" s="50"/>
      <c r="S837" s="94"/>
      <c r="T837" s="95"/>
      <c r="U837" s="96"/>
      <c r="V837" s="316" t="s">
        <v>140</v>
      </c>
      <c r="W837" s="69"/>
      <c r="X837" s="77"/>
      <c r="Y837" s="69"/>
      <c r="Z837" s="77"/>
      <c r="AA837" s="69"/>
      <c r="AB837" s="77"/>
      <c r="AC837" s="69"/>
      <c r="AD837" s="77"/>
      <c r="AE837" s="67"/>
      <c r="AF837" s="75"/>
      <c r="AG837" s="67"/>
      <c r="AH837" s="75"/>
      <c r="AI837" s="50"/>
      <c r="AJ837" s="94"/>
      <c r="AK837" s="95"/>
      <c r="AL837" s="96"/>
      <c r="AM837" s="316" t="s">
        <v>140</v>
      </c>
      <c r="AN837" s="257"/>
      <c r="AO837" s="257"/>
      <c r="AP837" s="257"/>
      <c r="AQ837" s="257"/>
      <c r="AR837" s="257"/>
      <c r="AS837" s="257"/>
      <c r="AT837" s="257"/>
      <c r="AU837" s="257"/>
      <c r="AV837" s="258"/>
      <c r="AW837" s="258"/>
      <c r="AX837" s="258"/>
      <c r="AY837" s="258"/>
      <c r="AZ837" s="50"/>
      <c r="BA837" s="268"/>
      <c r="BB837" s="48"/>
      <c r="BC837" s="94"/>
      <c r="BD837" s="95"/>
      <c r="BE837" s="96"/>
      <c r="BF837" s="316" t="s">
        <v>140</v>
      </c>
      <c r="BG837" s="257">
        <f t="shared" si="2846"/>
        <v>0</v>
      </c>
      <c r="BH837" s="257">
        <f>G837+BG837</f>
        <v>0</v>
      </c>
      <c r="BI837" s="257">
        <f>H837+BH837</f>
        <v>0</v>
      </c>
      <c r="BJ837" s="257">
        <f>I837+BI837</f>
        <v>0</v>
      </c>
      <c r="BK837" s="257">
        <f>J837+BJ837</f>
        <v>0</v>
      </c>
      <c r="BL837" s="257">
        <f>K837+BK837</f>
        <v>0</v>
      </c>
      <c r="BM837" s="257">
        <f>L837+BL837</f>
        <v>0</v>
      </c>
      <c r="BN837" s="257">
        <f>M837+BM837</f>
        <v>0</v>
      </c>
      <c r="BO837" s="258">
        <f>N837+BN837</f>
        <v>0</v>
      </c>
      <c r="BP837" s="258">
        <f>O837+BO837</f>
        <v>0</v>
      </c>
      <c r="BQ837" s="258">
        <f>P837+BP837</f>
        <v>0</v>
      </c>
      <c r="BR837" s="258">
        <f>Q837+BQ837</f>
        <v>0</v>
      </c>
      <c r="BS837" s="50"/>
      <c r="BT837" s="94"/>
      <c r="BU837" s="95"/>
      <c r="BV837" s="96"/>
      <c r="BW837" s="316" t="s">
        <v>140</v>
      </c>
      <c r="BX837" s="257">
        <f t="shared" si="2847"/>
        <v>0</v>
      </c>
      <c r="BY837" s="257">
        <f>X837+BX837</f>
        <v>0</v>
      </c>
      <c r="BZ837" s="257">
        <f>Y837+BY837</f>
        <v>0</v>
      </c>
      <c r="CA837" s="257">
        <f>Z837+BZ837</f>
        <v>0</v>
      </c>
      <c r="CB837" s="257">
        <f>AA837+CA837</f>
        <v>0</v>
      </c>
      <c r="CC837" s="257">
        <f>AB837+CB837</f>
        <v>0</v>
      </c>
      <c r="CD837" s="257">
        <f>AC837+CC837</f>
        <v>0</v>
      </c>
      <c r="CE837" s="257">
        <f>AD837+CD837</f>
        <v>0</v>
      </c>
      <c r="CF837" s="258">
        <f>AE837+CE837</f>
        <v>0</v>
      </c>
      <c r="CG837" s="258">
        <f>AF837+CF837</f>
        <v>0</v>
      </c>
      <c r="CH837" s="258">
        <f>AG837+CG837</f>
        <v>0</v>
      </c>
      <c r="CI837" s="258">
        <f>AH837+CH837</f>
        <v>0</v>
      </c>
      <c r="CJ837" s="50"/>
      <c r="CK837" s="94"/>
      <c r="CL837" s="95"/>
      <c r="CM837" s="96"/>
      <c r="CN837" s="316" t="s">
        <v>140</v>
      </c>
      <c r="CO837" s="257">
        <f t="shared" si="2848"/>
        <v>0</v>
      </c>
      <c r="CP837" s="257">
        <f>AO837+CO837</f>
        <v>0</v>
      </c>
      <c r="CQ837" s="257">
        <f>AP837+CP837</f>
        <v>0</v>
      </c>
      <c r="CR837" s="257">
        <f>AQ837+CQ837</f>
        <v>0</v>
      </c>
      <c r="CS837" s="257">
        <f>AR837+CR837</f>
        <v>0</v>
      </c>
      <c r="CT837" s="257">
        <f>AS837+CS837</f>
        <v>0</v>
      </c>
      <c r="CU837" s="257">
        <f>AT837+CT837</f>
        <v>0</v>
      </c>
      <c r="CV837" s="257">
        <f>AU837+CU837</f>
        <v>0</v>
      </c>
      <c r="CW837" s="258">
        <f>AV837+CV837</f>
        <v>0</v>
      </c>
      <c r="CX837" s="258">
        <f>AW837+CW837</f>
        <v>0</v>
      </c>
      <c r="CY837" s="258">
        <f>AX837+CX837</f>
        <v>0</v>
      </c>
      <c r="CZ837" s="258">
        <f>AY837+CY837</f>
        <v>0</v>
      </c>
      <c r="DA837" s="50"/>
      <c r="DB837" s="94"/>
      <c r="DC837" s="95"/>
      <c r="DD837" s="96"/>
      <c r="DE837" s="316" t="s">
        <v>140</v>
      </c>
      <c r="DF837" s="257"/>
      <c r="DG837" s="50"/>
    </row>
    <row r="838" spans="1:111" s="14" customFormat="1" ht="15" customHeight="1">
      <c r="A838" s="50"/>
      <c r="B838" s="94"/>
      <c r="C838" s="95"/>
      <c r="D838" s="96"/>
      <c r="E838" s="316" t="s">
        <v>249</v>
      </c>
      <c r="F838" s="69">
        <f t="shared" si="2803"/>
        <v>0</v>
      </c>
      <c r="G838" s="77">
        <f t="shared" si="2803"/>
        <v>0</v>
      </c>
      <c r="H838" s="69">
        <f t="shared" si="2803"/>
        <v>0</v>
      </c>
      <c r="I838" s="77">
        <f t="shared" si="2803"/>
        <v>0</v>
      </c>
      <c r="J838" s="69">
        <f t="shared" si="2803"/>
        <v>0</v>
      </c>
      <c r="K838" s="77">
        <f t="shared" si="2803"/>
        <v>0</v>
      </c>
      <c r="L838" s="69">
        <f t="shared" si="2803"/>
        <v>0</v>
      </c>
      <c r="M838" s="77">
        <f t="shared" si="2803"/>
        <v>0</v>
      </c>
      <c r="N838" s="67">
        <f t="shared" si="2803"/>
        <v>0</v>
      </c>
      <c r="O838" s="75">
        <f t="shared" si="2803"/>
        <v>0</v>
      </c>
      <c r="P838" s="67">
        <f t="shared" si="2803"/>
        <v>0</v>
      </c>
      <c r="Q838" s="75">
        <f t="shared" si="2803"/>
        <v>0</v>
      </c>
      <c r="R838" s="50"/>
      <c r="S838" s="94"/>
      <c r="T838" s="95"/>
      <c r="U838" s="96"/>
      <c r="V838" s="316" t="s">
        <v>249</v>
      </c>
      <c r="W838" s="69">
        <f t="shared" ref="W838:AH838" si="2849">IF(W836=0,0,W837/W836)</f>
        <v>0</v>
      </c>
      <c r="X838" s="77">
        <f t="shared" si="2849"/>
        <v>0</v>
      </c>
      <c r="Y838" s="69">
        <f t="shared" si="2849"/>
        <v>0</v>
      </c>
      <c r="Z838" s="77">
        <f t="shared" si="2849"/>
        <v>0</v>
      </c>
      <c r="AA838" s="69">
        <f t="shared" si="2849"/>
        <v>0</v>
      </c>
      <c r="AB838" s="77">
        <f t="shared" si="2849"/>
        <v>0</v>
      </c>
      <c r="AC838" s="69">
        <f t="shared" si="2849"/>
        <v>0</v>
      </c>
      <c r="AD838" s="77">
        <f t="shared" si="2849"/>
        <v>0</v>
      </c>
      <c r="AE838" s="67">
        <f t="shared" si="2849"/>
        <v>0</v>
      </c>
      <c r="AF838" s="75">
        <f t="shared" si="2849"/>
        <v>0</v>
      </c>
      <c r="AG838" s="67">
        <f t="shared" si="2849"/>
        <v>0</v>
      </c>
      <c r="AH838" s="75">
        <f t="shared" si="2849"/>
        <v>0</v>
      </c>
      <c r="AI838" s="50"/>
      <c r="AJ838" s="94"/>
      <c r="AK838" s="95"/>
      <c r="AL838" s="96"/>
      <c r="AM838" s="316" t="s">
        <v>249</v>
      </c>
      <c r="AN838" s="257">
        <f t="shared" ref="AN838:AY838" si="2850">IF(AN836=0,0,AN837/AN836)</f>
        <v>0</v>
      </c>
      <c r="AO838" s="257">
        <f t="shared" si="2850"/>
        <v>0</v>
      </c>
      <c r="AP838" s="257">
        <f t="shared" si="2850"/>
        <v>0</v>
      </c>
      <c r="AQ838" s="257">
        <f t="shared" si="2850"/>
        <v>0</v>
      </c>
      <c r="AR838" s="257">
        <f t="shared" si="2850"/>
        <v>0</v>
      </c>
      <c r="AS838" s="257">
        <f t="shared" si="2850"/>
        <v>0</v>
      </c>
      <c r="AT838" s="257">
        <f t="shared" si="2850"/>
        <v>0</v>
      </c>
      <c r="AU838" s="257">
        <f t="shared" si="2850"/>
        <v>0</v>
      </c>
      <c r="AV838" s="258">
        <f t="shared" si="2850"/>
        <v>0</v>
      </c>
      <c r="AW838" s="258">
        <f t="shared" si="2850"/>
        <v>0</v>
      </c>
      <c r="AX838" s="258">
        <f t="shared" si="2850"/>
        <v>0</v>
      </c>
      <c r="AY838" s="258">
        <f t="shared" si="2850"/>
        <v>0</v>
      </c>
      <c r="AZ838" s="50"/>
      <c r="BA838" s="268"/>
      <c r="BB838" s="48"/>
      <c r="BC838" s="94"/>
      <c r="BD838" s="95"/>
      <c r="BE838" s="96"/>
      <c r="BF838" s="316" t="s">
        <v>249</v>
      </c>
      <c r="BG838" s="257">
        <f t="shared" ref="BG838:BR838" si="2851">IF(BG836=0,0,BG837/BG836)</f>
        <v>0</v>
      </c>
      <c r="BH838" s="257">
        <f t="shared" si="2851"/>
        <v>0</v>
      </c>
      <c r="BI838" s="257">
        <f t="shared" si="2851"/>
        <v>0</v>
      </c>
      <c r="BJ838" s="257">
        <f t="shared" si="2851"/>
        <v>0</v>
      </c>
      <c r="BK838" s="257">
        <f t="shared" si="2851"/>
        <v>0</v>
      </c>
      <c r="BL838" s="257">
        <f t="shared" si="2851"/>
        <v>0</v>
      </c>
      <c r="BM838" s="257">
        <f t="shared" si="2851"/>
        <v>0</v>
      </c>
      <c r="BN838" s="257">
        <f t="shared" si="2851"/>
        <v>0</v>
      </c>
      <c r="BO838" s="258">
        <f t="shared" si="2851"/>
        <v>0</v>
      </c>
      <c r="BP838" s="258">
        <f t="shared" si="2851"/>
        <v>0</v>
      </c>
      <c r="BQ838" s="258">
        <f t="shared" si="2851"/>
        <v>0</v>
      </c>
      <c r="BR838" s="258">
        <f t="shared" si="2851"/>
        <v>0</v>
      </c>
      <c r="BS838" s="50"/>
      <c r="BT838" s="94"/>
      <c r="BU838" s="95"/>
      <c r="BV838" s="96"/>
      <c r="BW838" s="316" t="s">
        <v>249</v>
      </c>
      <c r="BX838" s="257">
        <f t="shared" ref="BX838:CI838" si="2852">IF(BX836=0,0,BX837/BX836)</f>
        <v>0</v>
      </c>
      <c r="BY838" s="257">
        <f t="shared" si="2852"/>
        <v>0</v>
      </c>
      <c r="BZ838" s="257">
        <f t="shared" si="2852"/>
        <v>0</v>
      </c>
      <c r="CA838" s="257">
        <f t="shared" si="2852"/>
        <v>0</v>
      </c>
      <c r="CB838" s="257">
        <f t="shared" si="2852"/>
        <v>0</v>
      </c>
      <c r="CC838" s="257">
        <f t="shared" si="2852"/>
        <v>0</v>
      </c>
      <c r="CD838" s="257">
        <f t="shared" si="2852"/>
        <v>0</v>
      </c>
      <c r="CE838" s="257">
        <f t="shared" si="2852"/>
        <v>0</v>
      </c>
      <c r="CF838" s="258">
        <f t="shared" si="2852"/>
        <v>0</v>
      </c>
      <c r="CG838" s="258">
        <f t="shared" si="2852"/>
        <v>0</v>
      </c>
      <c r="CH838" s="258">
        <f t="shared" si="2852"/>
        <v>0</v>
      </c>
      <c r="CI838" s="258">
        <f t="shared" si="2852"/>
        <v>0</v>
      </c>
      <c r="CJ838" s="50"/>
      <c r="CK838" s="94"/>
      <c r="CL838" s="95"/>
      <c r="CM838" s="96"/>
      <c r="CN838" s="316" t="s">
        <v>249</v>
      </c>
      <c r="CO838" s="257">
        <f t="shared" ref="CO838:CZ838" si="2853">IF(CO836=0,0,CO837/CO836)</f>
        <v>0</v>
      </c>
      <c r="CP838" s="257">
        <f t="shared" si="2853"/>
        <v>0</v>
      </c>
      <c r="CQ838" s="257">
        <f t="shared" si="2853"/>
        <v>0</v>
      </c>
      <c r="CR838" s="257">
        <f t="shared" si="2853"/>
        <v>0</v>
      </c>
      <c r="CS838" s="257">
        <f t="shared" si="2853"/>
        <v>0</v>
      </c>
      <c r="CT838" s="257">
        <f t="shared" si="2853"/>
        <v>0</v>
      </c>
      <c r="CU838" s="257">
        <f t="shared" si="2853"/>
        <v>0</v>
      </c>
      <c r="CV838" s="257">
        <f t="shared" si="2853"/>
        <v>0</v>
      </c>
      <c r="CW838" s="258">
        <f t="shared" si="2853"/>
        <v>0</v>
      </c>
      <c r="CX838" s="258">
        <f t="shared" si="2853"/>
        <v>0</v>
      </c>
      <c r="CY838" s="258">
        <f t="shared" si="2853"/>
        <v>0</v>
      </c>
      <c r="CZ838" s="258">
        <f t="shared" si="2853"/>
        <v>0</v>
      </c>
      <c r="DA838" s="50"/>
      <c r="DB838" s="94"/>
      <c r="DC838" s="95"/>
      <c r="DD838" s="96"/>
      <c r="DE838" s="316" t="s">
        <v>249</v>
      </c>
      <c r="DF838" s="257">
        <f t="shared" ref="DF838" si="2854">IF(DF836=0,0,DF837/DF836)</f>
        <v>0</v>
      </c>
      <c r="DG838" s="50"/>
    </row>
    <row r="839" spans="1:111" s="14" customFormat="1" ht="15" customHeight="1">
      <c r="A839" s="50"/>
      <c r="B839" s="94"/>
      <c r="C839" s="95"/>
      <c r="D839" s="96" t="s">
        <v>268</v>
      </c>
      <c r="E839" s="316" t="s">
        <v>22</v>
      </c>
      <c r="F839" s="69"/>
      <c r="G839" s="77"/>
      <c r="H839" s="69"/>
      <c r="I839" s="77"/>
      <c r="J839" s="69"/>
      <c r="K839" s="77"/>
      <c r="L839" s="69"/>
      <c r="M839" s="77"/>
      <c r="N839" s="67"/>
      <c r="O839" s="75"/>
      <c r="P839" s="67"/>
      <c r="Q839" s="75"/>
      <c r="R839" s="50"/>
      <c r="S839" s="94"/>
      <c r="T839" s="95"/>
      <c r="U839" s="96" t="s">
        <v>268</v>
      </c>
      <c r="V839" s="316" t="s">
        <v>22</v>
      </c>
      <c r="W839" s="69"/>
      <c r="X839" s="77"/>
      <c r="Y839" s="69"/>
      <c r="Z839" s="77"/>
      <c r="AA839" s="69"/>
      <c r="AB839" s="77"/>
      <c r="AC839" s="69"/>
      <c r="AD839" s="77"/>
      <c r="AE839" s="67"/>
      <c r="AF839" s="75"/>
      <c r="AG839" s="67"/>
      <c r="AH839" s="75"/>
      <c r="AI839" s="50"/>
      <c r="AJ839" s="94"/>
      <c r="AK839" s="95"/>
      <c r="AL839" s="96" t="s">
        <v>268</v>
      </c>
      <c r="AM839" s="316" t="s">
        <v>22</v>
      </c>
      <c r="AN839" s="257"/>
      <c r="AO839" s="257"/>
      <c r="AP839" s="257"/>
      <c r="AQ839" s="257"/>
      <c r="AR839" s="257"/>
      <c r="AS839" s="257"/>
      <c r="AT839" s="257"/>
      <c r="AU839" s="257"/>
      <c r="AV839" s="258"/>
      <c r="AW839" s="258"/>
      <c r="AX839" s="258"/>
      <c r="AY839" s="258"/>
      <c r="AZ839" s="50"/>
      <c r="BA839" s="268"/>
      <c r="BB839" s="48"/>
      <c r="BC839" s="94"/>
      <c r="BD839" s="95"/>
      <c r="BE839" s="96" t="s">
        <v>268</v>
      </c>
      <c r="BF839" s="316" t="s">
        <v>22</v>
      </c>
      <c r="BG839" s="257">
        <f t="shared" ref="BG839:BG840" si="2855">F839</f>
        <v>0</v>
      </c>
      <c r="BH839" s="257">
        <f>G839+BG839</f>
        <v>0</v>
      </c>
      <c r="BI839" s="257">
        <f>H839+BH839</f>
        <v>0</v>
      </c>
      <c r="BJ839" s="257">
        <f>I839+BI839</f>
        <v>0</v>
      </c>
      <c r="BK839" s="257">
        <f>J839+BJ839</f>
        <v>0</v>
      </c>
      <c r="BL839" s="257">
        <f>K839+BK839</f>
        <v>0</v>
      </c>
      <c r="BM839" s="257">
        <f>L839+BL839</f>
        <v>0</v>
      </c>
      <c r="BN839" s="257">
        <f>M839+BM839</f>
        <v>0</v>
      </c>
      <c r="BO839" s="258">
        <f>N839+BN839</f>
        <v>0</v>
      </c>
      <c r="BP839" s="258">
        <f>O839+BO839</f>
        <v>0</v>
      </c>
      <c r="BQ839" s="258">
        <f>P839+BP839</f>
        <v>0</v>
      </c>
      <c r="BR839" s="258">
        <f>Q839+BQ839</f>
        <v>0</v>
      </c>
      <c r="BS839" s="50"/>
      <c r="BT839" s="94"/>
      <c r="BU839" s="95"/>
      <c r="BV839" s="96" t="s">
        <v>268</v>
      </c>
      <c r="BW839" s="316" t="s">
        <v>22</v>
      </c>
      <c r="BX839" s="257">
        <f t="shared" ref="BX839:BX840" si="2856">W839</f>
        <v>0</v>
      </c>
      <c r="BY839" s="257">
        <f>X839+BX839</f>
        <v>0</v>
      </c>
      <c r="BZ839" s="257">
        <f>Y839+BY839</f>
        <v>0</v>
      </c>
      <c r="CA839" s="257">
        <f>Z839+BZ839</f>
        <v>0</v>
      </c>
      <c r="CB839" s="257">
        <f>AA839+CA839</f>
        <v>0</v>
      </c>
      <c r="CC839" s="257">
        <f>AB839+CB839</f>
        <v>0</v>
      </c>
      <c r="CD839" s="257">
        <f>AC839+CC839</f>
        <v>0</v>
      </c>
      <c r="CE839" s="257">
        <f>AD839+CD839</f>
        <v>0</v>
      </c>
      <c r="CF839" s="258">
        <f>AE839+CE839</f>
        <v>0</v>
      </c>
      <c r="CG839" s="258">
        <f>AF839+CF839</f>
        <v>0</v>
      </c>
      <c r="CH839" s="258">
        <f>AG839+CG839</f>
        <v>0</v>
      </c>
      <c r="CI839" s="258">
        <f>AH839+CH839</f>
        <v>0</v>
      </c>
      <c r="CJ839" s="50"/>
      <c r="CK839" s="94"/>
      <c r="CL839" s="95"/>
      <c r="CM839" s="96" t="s">
        <v>268</v>
      </c>
      <c r="CN839" s="316" t="s">
        <v>22</v>
      </c>
      <c r="CO839" s="257">
        <f t="shared" ref="CO839:CO840" si="2857">AN839</f>
        <v>0</v>
      </c>
      <c r="CP839" s="257">
        <f>AO839+CO839</f>
        <v>0</v>
      </c>
      <c r="CQ839" s="257">
        <f>AP839+CP839</f>
        <v>0</v>
      </c>
      <c r="CR839" s="257">
        <f>AQ839+CQ839</f>
        <v>0</v>
      </c>
      <c r="CS839" s="257">
        <f>AR839+CR839</f>
        <v>0</v>
      </c>
      <c r="CT839" s="257">
        <f>AS839+CS839</f>
        <v>0</v>
      </c>
      <c r="CU839" s="257">
        <f>AT839+CT839</f>
        <v>0</v>
      </c>
      <c r="CV839" s="257">
        <f>AU839+CU839</f>
        <v>0</v>
      </c>
      <c r="CW839" s="258">
        <f>AV839+CV839</f>
        <v>0</v>
      </c>
      <c r="CX839" s="258">
        <f>AW839+CW839</f>
        <v>0</v>
      </c>
      <c r="CY839" s="258">
        <f>AX839+CX839</f>
        <v>0</v>
      </c>
      <c r="CZ839" s="258">
        <f>AY839+CY839</f>
        <v>0</v>
      </c>
      <c r="DA839" s="50"/>
      <c r="DB839" s="94"/>
      <c r="DC839" s="95"/>
      <c r="DD839" s="96" t="s">
        <v>268</v>
      </c>
      <c r="DE839" s="316" t="s">
        <v>22</v>
      </c>
      <c r="DF839" s="257"/>
      <c r="DG839" s="50"/>
    </row>
    <row r="840" spans="1:111" s="14" customFormat="1" ht="15" customHeight="1">
      <c r="A840" s="50"/>
      <c r="B840" s="94"/>
      <c r="C840" s="95"/>
      <c r="D840" s="96"/>
      <c r="E840" s="316" t="s">
        <v>140</v>
      </c>
      <c r="F840" s="69"/>
      <c r="G840" s="77"/>
      <c r="H840" s="69"/>
      <c r="I840" s="77"/>
      <c r="J840" s="69"/>
      <c r="K840" s="77"/>
      <c r="L840" s="69"/>
      <c r="M840" s="77"/>
      <c r="N840" s="67"/>
      <c r="O840" s="75"/>
      <c r="P840" s="67"/>
      <c r="Q840" s="75"/>
      <c r="R840" s="50"/>
      <c r="S840" s="94"/>
      <c r="T840" s="95"/>
      <c r="U840" s="96"/>
      <c r="V840" s="316" t="s">
        <v>140</v>
      </c>
      <c r="W840" s="69"/>
      <c r="X840" s="77"/>
      <c r="Y840" s="69"/>
      <c r="Z840" s="77"/>
      <c r="AA840" s="69"/>
      <c r="AB840" s="77"/>
      <c r="AC840" s="69"/>
      <c r="AD840" s="77"/>
      <c r="AE840" s="67"/>
      <c r="AF840" s="75"/>
      <c r="AG840" s="67"/>
      <c r="AH840" s="75"/>
      <c r="AI840" s="50"/>
      <c r="AJ840" s="94"/>
      <c r="AK840" s="95"/>
      <c r="AL840" s="96"/>
      <c r="AM840" s="316" t="s">
        <v>140</v>
      </c>
      <c r="AN840" s="257"/>
      <c r="AO840" s="257"/>
      <c r="AP840" s="257"/>
      <c r="AQ840" s="257"/>
      <c r="AR840" s="257"/>
      <c r="AS840" s="257"/>
      <c r="AT840" s="257"/>
      <c r="AU840" s="257"/>
      <c r="AV840" s="258"/>
      <c r="AW840" s="258"/>
      <c r="AX840" s="258"/>
      <c r="AY840" s="258"/>
      <c r="AZ840" s="50"/>
      <c r="BA840" s="268"/>
      <c r="BB840" s="48"/>
      <c r="BC840" s="94"/>
      <c r="BD840" s="95"/>
      <c r="BE840" s="96"/>
      <c r="BF840" s="316" t="s">
        <v>140</v>
      </c>
      <c r="BG840" s="257">
        <f t="shared" si="2855"/>
        <v>0</v>
      </c>
      <c r="BH840" s="257">
        <f>G840+BG840</f>
        <v>0</v>
      </c>
      <c r="BI840" s="257">
        <f>H840+BH840</f>
        <v>0</v>
      </c>
      <c r="BJ840" s="257">
        <f>I840+BI840</f>
        <v>0</v>
      </c>
      <c r="BK840" s="257">
        <f>J840+BJ840</f>
        <v>0</v>
      </c>
      <c r="BL840" s="257">
        <f>K840+BK840</f>
        <v>0</v>
      </c>
      <c r="BM840" s="257">
        <f>L840+BL840</f>
        <v>0</v>
      </c>
      <c r="BN840" s="257">
        <f>M840+BM840</f>
        <v>0</v>
      </c>
      <c r="BO840" s="258">
        <f>N840+BN840</f>
        <v>0</v>
      </c>
      <c r="BP840" s="258">
        <f>O840+BO840</f>
        <v>0</v>
      </c>
      <c r="BQ840" s="258">
        <f>P840+BP840</f>
        <v>0</v>
      </c>
      <c r="BR840" s="258">
        <f>Q840+BQ840</f>
        <v>0</v>
      </c>
      <c r="BS840" s="50"/>
      <c r="BT840" s="94"/>
      <c r="BU840" s="95"/>
      <c r="BV840" s="96"/>
      <c r="BW840" s="316" t="s">
        <v>140</v>
      </c>
      <c r="BX840" s="257">
        <f t="shared" si="2856"/>
        <v>0</v>
      </c>
      <c r="BY840" s="257">
        <f>X840+BX840</f>
        <v>0</v>
      </c>
      <c r="BZ840" s="257">
        <f>Y840+BY840</f>
        <v>0</v>
      </c>
      <c r="CA840" s="257">
        <f>Z840+BZ840</f>
        <v>0</v>
      </c>
      <c r="CB840" s="257">
        <f>AA840+CA840</f>
        <v>0</v>
      </c>
      <c r="CC840" s="257">
        <f>AB840+CB840</f>
        <v>0</v>
      </c>
      <c r="CD840" s="257">
        <f>AC840+CC840</f>
        <v>0</v>
      </c>
      <c r="CE840" s="257">
        <f>AD840+CD840</f>
        <v>0</v>
      </c>
      <c r="CF840" s="258">
        <f>AE840+CE840</f>
        <v>0</v>
      </c>
      <c r="CG840" s="258">
        <f>AF840+CF840</f>
        <v>0</v>
      </c>
      <c r="CH840" s="258">
        <f>AG840+CG840</f>
        <v>0</v>
      </c>
      <c r="CI840" s="258">
        <f>AH840+CH840</f>
        <v>0</v>
      </c>
      <c r="CJ840" s="50"/>
      <c r="CK840" s="94"/>
      <c r="CL840" s="95"/>
      <c r="CM840" s="96"/>
      <c r="CN840" s="316" t="s">
        <v>140</v>
      </c>
      <c r="CO840" s="257">
        <f t="shared" si="2857"/>
        <v>0</v>
      </c>
      <c r="CP840" s="257">
        <f>AO840+CO840</f>
        <v>0</v>
      </c>
      <c r="CQ840" s="257">
        <f>AP840+CP840</f>
        <v>0</v>
      </c>
      <c r="CR840" s="257">
        <f>AQ840+CQ840</f>
        <v>0</v>
      </c>
      <c r="CS840" s="257">
        <f>AR840+CR840</f>
        <v>0</v>
      </c>
      <c r="CT840" s="257">
        <f>AS840+CS840</f>
        <v>0</v>
      </c>
      <c r="CU840" s="257">
        <f>AT840+CT840</f>
        <v>0</v>
      </c>
      <c r="CV840" s="257">
        <f>AU840+CU840</f>
        <v>0</v>
      </c>
      <c r="CW840" s="258">
        <f>AV840+CV840</f>
        <v>0</v>
      </c>
      <c r="CX840" s="258">
        <f>AW840+CW840</f>
        <v>0</v>
      </c>
      <c r="CY840" s="258">
        <f>AX840+CX840</f>
        <v>0</v>
      </c>
      <c r="CZ840" s="258">
        <f>AY840+CY840</f>
        <v>0</v>
      </c>
      <c r="DA840" s="50"/>
      <c r="DB840" s="94"/>
      <c r="DC840" s="95"/>
      <c r="DD840" s="96"/>
      <c r="DE840" s="316" t="s">
        <v>140</v>
      </c>
      <c r="DF840" s="257"/>
      <c r="DG840" s="50"/>
    </row>
    <row r="841" spans="1:111" s="14" customFormat="1" ht="15" customHeight="1">
      <c r="A841" s="50"/>
      <c r="B841" s="94"/>
      <c r="C841" s="95"/>
      <c r="D841" s="96"/>
      <c r="E841" s="316" t="s">
        <v>249</v>
      </c>
      <c r="F841" s="69">
        <f t="shared" ref="F841:Q841" si="2858">IF(F839=0,0,F840/F839)</f>
        <v>0</v>
      </c>
      <c r="G841" s="77">
        <f t="shared" si="2858"/>
        <v>0</v>
      </c>
      <c r="H841" s="69">
        <f t="shared" si="2858"/>
        <v>0</v>
      </c>
      <c r="I841" s="77">
        <f t="shared" si="2858"/>
        <v>0</v>
      </c>
      <c r="J841" s="69">
        <f t="shared" si="2858"/>
        <v>0</v>
      </c>
      <c r="K841" s="77">
        <f t="shared" si="2858"/>
        <v>0</v>
      </c>
      <c r="L841" s="69">
        <f t="shared" si="2858"/>
        <v>0</v>
      </c>
      <c r="M841" s="77">
        <f t="shared" si="2858"/>
        <v>0</v>
      </c>
      <c r="N841" s="67">
        <f t="shared" si="2858"/>
        <v>0</v>
      </c>
      <c r="O841" s="75">
        <f t="shared" si="2858"/>
        <v>0</v>
      </c>
      <c r="P841" s="67">
        <f t="shared" si="2858"/>
        <v>0</v>
      </c>
      <c r="Q841" s="75">
        <f t="shared" si="2858"/>
        <v>0</v>
      </c>
      <c r="R841" s="50"/>
      <c r="S841" s="94"/>
      <c r="T841" s="95"/>
      <c r="U841" s="96"/>
      <c r="V841" s="316" t="s">
        <v>249</v>
      </c>
      <c r="W841" s="69">
        <f t="shared" ref="W841:AH841" si="2859">IF(W839=0,0,W840/W839)</f>
        <v>0</v>
      </c>
      <c r="X841" s="77">
        <f t="shared" si="2859"/>
        <v>0</v>
      </c>
      <c r="Y841" s="69">
        <f t="shared" si="2859"/>
        <v>0</v>
      </c>
      <c r="Z841" s="77">
        <f t="shared" si="2859"/>
        <v>0</v>
      </c>
      <c r="AA841" s="69">
        <f t="shared" si="2859"/>
        <v>0</v>
      </c>
      <c r="AB841" s="77">
        <f t="shared" si="2859"/>
        <v>0</v>
      </c>
      <c r="AC841" s="69">
        <f t="shared" si="2859"/>
        <v>0</v>
      </c>
      <c r="AD841" s="77">
        <f t="shared" si="2859"/>
        <v>0</v>
      </c>
      <c r="AE841" s="67">
        <f t="shared" si="2859"/>
        <v>0</v>
      </c>
      <c r="AF841" s="75">
        <f t="shared" si="2859"/>
        <v>0</v>
      </c>
      <c r="AG841" s="67">
        <f t="shared" si="2859"/>
        <v>0</v>
      </c>
      <c r="AH841" s="75">
        <f t="shared" si="2859"/>
        <v>0</v>
      </c>
      <c r="AI841" s="50"/>
      <c r="AJ841" s="94"/>
      <c r="AK841" s="95"/>
      <c r="AL841" s="96"/>
      <c r="AM841" s="316" t="s">
        <v>249</v>
      </c>
      <c r="AN841" s="257">
        <f t="shared" ref="AN841:AY841" si="2860">IF(AN839=0,0,AN840/AN839)</f>
        <v>0</v>
      </c>
      <c r="AO841" s="257">
        <f t="shared" si="2860"/>
        <v>0</v>
      </c>
      <c r="AP841" s="257">
        <f t="shared" si="2860"/>
        <v>0</v>
      </c>
      <c r="AQ841" s="257">
        <f t="shared" si="2860"/>
        <v>0</v>
      </c>
      <c r="AR841" s="257">
        <f t="shared" si="2860"/>
        <v>0</v>
      </c>
      <c r="AS841" s="257">
        <f t="shared" si="2860"/>
        <v>0</v>
      </c>
      <c r="AT841" s="257">
        <f t="shared" si="2860"/>
        <v>0</v>
      </c>
      <c r="AU841" s="257">
        <f t="shared" si="2860"/>
        <v>0</v>
      </c>
      <c r="AV841" s="258">
        <f t="shared" si="2860"/>
        <v>0</v>
      </c>
      <c r="AW841" s="258">
        <f t="shared" si="2860"/>
        <v>0</v>
      </c>
      <c r="AX841" s="258">
        <f t="shared" si="2860"/>
        <v>0</v>
      </c>
      <c r="AY841" s="258">
        <f t="shared" si="2860"/>
        <v>0</v>
      </c>
      <c r="AZ841" s="50"/>
      <c r="BA841" s="268"/>
      <c r="BB841" s="48"/>
      <c r="BC841" s="94"/>
      <c r="BD841" s="95"/>
      <c r="BE841" s="96"/>
      <c r="BF841" s="316" t="s">
        <v>249</v>
      </c>
      <c r="BG841" s="257">
        <f t="shared" ref="BG841:BR841" si="2861">IF(BG839=0,0,BG840/BG839)</f>
        <v>0</v>
      </c>
      <c r="BH841" s="257">
        <f t="shared" si="2861"/>
        <v>0</v>
      </c>
      <c r="BI841" s="257">
        <f t="shared" si="2861"/>
        <v>0</v>
      </c>
      <c r="BJ841" s="257">
        <f t="shared" si="2861"/>
        <v>0</v>
      </c>
      <c r="BK841" s="257">
        <f t="shared" si="2861"/>
        <v>0</v>
      </c>
      <c r="BL841" s="257">
        <f t="shared" si="2861"/>
        <v>0</v>
      </c>
      <c r="BM841" s="257">
        <f t="shared" si="2861"/>
        <v>0</v>
      </c>
      <c r="BN841" s="257">
        <f t="shared" si="2861"/>
        <v>0</v>
      </c>
      <c r="BO841" s="258">
        <f t="shared" si="2861"/>
        <v>0</v>
      </c>
      <c r="BP841" s="258">
        <f t="shared" si="2861"/>
        <v>0</v>
      </c>
      <c r="BQ841" s="258">
        <f t="shared" si="2861"/>
        <v>0</v>
      </c>
      <c r="BR841" s="258">
        <f t="shared" si="2861"/>
        <v>0</v>
      </c>
      <c r="BS841" s="50"/>
      <c r="BT841" s="94"/>
      <c r="BU841" s="95"/>
      <c r="BV841" s="96"/>
      <c r="BW841" s="316" t="s">
        <v>249</v>
      </c>
      <c r="BX841" s="257">
        <f t="shared" ref="BX841:CI841" si="2862">IF(BX839=0,0,BX840/BX839)</f>
        <v>0</v>
      </c>
      <c r="BY841" s="257">
        <f t="shared" si="2862"/>
        <v>0</v>
      </c>
      <c r="BZ841" s="257">
        <f t="shared" si="2862"/>
        <v>0</v>
      </c>
      <c r="CA841" s="257">
        <f t="shared" si="2862"/>
        <v>0</v>
      </c>
      <c r="CB841" s="257">
        <f t="shared" si="2862"/>
        <v>0</v>
      </c>
      <c r="CC841" s="257">
        <f t="shared" si="2862"/>
        <v>0</v>
      </c>
      <c r="CD841" s="257">
        <f t="shared" si="2862"/>
        <v>0</v>
      </c>
      <c r="CE841" s="257">
        <f t="shared" si="2862"/>
        <v>0</v>
      </c>
      <c r="CF841" s="258">
        <f t="shared" si="2862"/>
        <v>0</v>
      </c>
      <c r="CG841" s="258">
        <f t="shared" si="2862"/>
        <v>0</v>
      </c>
      <c r="CH841" s="258">
        <f t="shared" si="2862"/>
        <v>0</v>
      </c>
      <c r="CI841" s="258">
        <f t="shared" si="2862"/>
        <v>0</v>
      </c>
      <c r="CJ841" s="50"/>
      <c r="CK841" s="94"/>
      <c r="CL841" s="95"/>
      <c r="CM841" s="96"/>
      <c r="CN841" s="316" t="s">
        <v>249</v>
      </c>
      <c r="CO841" s="257">
        <f t="shared" ref="CO841:CZ841" si="2863">IF(CO839=0,0,CO840/CO839)</f>
        <v>0</v>
      </c>
      <c r="CP841" s="257">
        <f t="shared" si="2863"/>
        <v>0</v>
      </c>
      <c r="CQ841" s="257">
        <f t="shared" si="2863"/>
        <v>0</v>
      </c>
      <c r="CR841" s="257">
        <f t="shared" si="2863"/>
        <v>0</v>
      </c>
      <c r="CS841" s="257">
        <f t="shared" si="2863"/>
        <v>0</v>
      </c>
      <c r="CT841" s="257">
        <f t="shared" si="2863"/>
        <v>0</v>
      </c>
      <c r="CU841" s="257">
        <f t="shared" si="2863"/>
        <v>0</v>
      </c>
      <c r="CV841" s="257">
        <f t="shared" si="2863"/>
        <v>0</v>
      </c>
      <c r="CW841" s="258">
        <f t="shared" si="2863"/>
        <v>0</v>
      </c>
      <c r="CX841" s="258">
        <f t="shared" si="2863"/>
        <v>0</v>
      </c>
      <c r="CY841" s="258">
        <f t="shared" si="2863"/>
        <v>0</v>
      </c>
      <c r="CZ841" s="258">
        <f t="shared" si="2863"/>
        <v>0</v>
      </c>
      <c r="DA841" s="50"/>
      <c r="DB841" s="94"/>
      <c r="DC841" s="95"/>
      <c r="DD841" s="96"/>
      <c r="DE841" s="316" t="s">
        <v>249</v>
      </c>
      <c r="DF841" s="257">
        <f t="shared" ref="DF841" si="2864">IF(DF839=0,0,DF840/DF839)</f>
        <v>0</v>
      </c>
      <c r="DG841" s="50"/>
    </row>
    <row r="842" spans="1:111" s="16" customFormat="1" ht="15" customHeight="1">
      <c r="A842" s="51"/>
      <c r="B842" s="91" t="s">
        <v>371</v>
      </c>
      <c r="C842" s="92" t="s">
        <v>376</v>
      </c>
      <c r="D842" s="93"/>
      <c r="E842" s="317" t="s">
        <v>140</v>
      </c>
      <c r="F842" s="83">
        <f>F844+F847+F850+F853+F856+F859+F862+F865+F868+F871+F874+F877+F880</f>
        <v>0</v>
      </c>
      <c r="G842" s="88">
        <f t="shared" ref="G842:Q842" si="2865">G844+G847+G850+G853+G856+G859+G862+G865+G868+G871+G874+G877+G880</f>
        <v>0</v>
      </c>
      <c r="H842" s="83">
        <f t="shared" si="2865"/>
        <v>0</v>
      </c>
      <c r="I842" s="88">
        <f t="shared" si="2865"/>
        <v>0</v>
      </c>
      <c r="J842" s="83">
        <f t="shared" si="2865"/>
        <v>0</v>
      </c>
      <c r="K842" s="88">
        <f t="shared" si="2865"/>
        <v>0</v>
      </c>
      <c r="L842" s="83">
        <f t="shared" si="2865"/>
        <v>0</v>
      </c>
      <c r="M842" s="88">
        <f t="shared" si="2865"/>
        <v>0</v>
      </c>
      <c r="N842" s="84">
        <f t="shared" si="2865"/>
        <v>0</v>
      </c>
      <c r="O842" s="89">
        <f t="shared" si="2865"/>
        <v>0</v>
      </c>
      <c r="P842" s="84">
        <f t="shared" si="2865"/>
        <v>0</v>
      </c>
      <c r="Q842" s="89">
        <f t="shared" si="2865"/>
        <v>0</v>
      </c>
      <c r="R842" s="51"/>
      <c r="S842" s="91" t="s">
        <v>371</v>
      </c>
      <c r="T842" s="92" t="s">
        <v>376</v>
      </c>
      <c r="U842" s="93"/>
      <c r="V842" s="317" t="s">
        <v>140</v>
      </c>
      <c r="W842" s="83">
        <f>W844+W847+W850+W853+W856+W859+W862+W865+W868+W871+W874+W877+W880</f>
        <v>0</v>
      </c>
      <c r="X842" s="88">
        <f t="shared" ref="X842:AH842" si="2866">X844+X847+X850+X853+X856+X859+X862+X865+X868+X871+X874+X877+X880</f>
        <v>0</v>
      </c>
      <c r="Y842" s="83">
        <f t="shared" si="2866"/>
        <v>0</v>
      </c>
      <c r="Z842" s="88">
        <f t="shared" si="2866"/>
        <v>0</v>
      </c>
      <c r="AA842" s="83">
        <f t="shared" si="2866"/>
        <v>0</v>
      </c>
      <c r="AB842" s="88">
        <f t="shared" si="2866"/>
        <v>0</v>
      </c>
      <c r="AC842" s="83">
        <f t="shared" si="2866"/>
        <v>0</v>
      </c>
      <c r="AD842" s="88">
        <f t="shared" si="2866"/>
        <v>0</v>
      </c>
      <c r="AE842" s="84">
        <f t="shared" si="2866"/>
        <v>0</v>
      </c>
      <c r="AF842" s="89">
        <f t="shared" si="2866"/>
        <v>0</v>
      </c>
      <c r="AG842" s="84">
        <f t="shared" si="2866"/>
        <v>0</v>
      </c>
      <c r="AH842" s="89">
        <f t="shared" si="2866"/>
        <v>0</v>
      </c>
      <c r="AI842" s="51"/>
      <c r="AJ842" s="91" t="s">
        <v>371</v>
      </c>
      <c r="AK842" s="92" t="s">
        <v>376</v>
      </c>
      <c r="AL842" s="93"/>
      <c r="AM842" s="317" t="s">
        <v>140</v>
      </c>
      <c r="AN842" s="262">
        <f>AN844+AN847+AN850+AN853+AN856+AN859+AN862+AN865+AN868+AN871+AN874+AN877+AN880</f>
        <v>0</v>
      </c>
      <c r="AO842" s="262">
        <f t="shared" ref="AO842:AY842" si="2867">AO844+AO847+AO850+AO853+AO856+AO859+AO862+AO865+AO868+AO871+AO874+AO877+AO880</f>
        <v>0</v>
      </c>
      <c r="AP842" s="262">
        <f t="shared" si="2867"/>
        <v>0</v>
      </c>
      <c r="AQ842" s="262">
        <f t="shared" si="2867"/>
        <v>0</v>
      </c>
      <c r="AR842" s="262">
        <f t="shared" si="2867"/>
        <v>0</v>
      </c>
      <c r="AS842" s="262">
        <f t="shared" si="2867"/>
        <v>0</v>
      </c>
      <c r="AT842" s="262">
        <f t="shared" si="2867"/>
        <v>0</v>
      </c>
      <c r="AU842" s="262">
        <f t="shared" si="2867"/>
        <v>0</v>
      </c>
      <c r="AV842" s="263">
        <f t="shared" si="2867"/>
        <v>0</v>
      </c>
      <c r="AW842" s="263">
        <f t="shared" si="2867"/>
        <v>0</v>
      </c>
      <c r="AX842" s="263">
        <f t="shared" si="2867"/>
        <v>0</v>
      </c>
      <c r="AY842" s="263">
        <f t="shared" si="2867"/>
        <v>0</v>
      </c>
      <c r="AZ842" s="51"/>
      <c r="BA842" s="267"/>
      <c r="BB842" s="452"/>
      <c r="BC842" s="91" t="s">
        <v>371</v>
      </c>
      <c r="BD842" s="92" t="s">
        <v>376</v>
      </c>
      <c r="BE842" s="93"/>
      <c r="BF842" s="317" t="s">
        <v>140</v>
      </c>
      <c r="BG842" s="262">
        <f>BG844+BG847+BG850+BG853+BG856+BG859+BG862+BG865+BG868+BG871+BG874+BG877+BG880</f>
        <v>0</v>
      </c>
      <c r="BH842" s="262">
        <f t="shared" ref="BH842:BR842" si="2868">BH844+BH847+BH850+BH853+BH856+BH859+BH862+BH865+BH868+BH871+BH874+BH877+BH880</f>
        <v>0</v>
      </c>
      <c r="BI842" s="262">
        <f t="shared" si="2868"/>
        <v>0</v>
      </c>
      <c r="BJ842" s="262">
        <f t="shared" si="2868"/>
        <v>0</v>
      </c>
      <c r="BK842" s="262">
        <f t="shared" si="2868"/>
        <v>0</v>
      </c>
      <c r="BL842" s="262">
        <f t="shared" si="2868"/>
        <v>0</v>
      </c>
      <c r="BM842" s="262">
        <f t="shared" si="2868"/>
        <v>0</v>
      </c>
      <c r="BN842" s="262">
        <f t="shared" si="2868"/>
        <v>0</v>
      </c>
      <c r="BO842" s="263">
        <f t="shared" si="2868"/>
        <v>0</v>
      </c>
      <c r="BP842" s="263">
        <f t="shared" si="2868"/>
        <v>0</v>
      </c>
      <c r="BQ842" s="263">
        <f t="shared" si="2868"/>
        <v>0</v>
      </c>
      <c r="BR842" s="263">
        <f t="shared" si="2868"/>
        <v>0</v>
      </c>
      <c r="BS842" s="51"/>
      <c r="BT842" s="91" t="s">
        <v>371</v>
      </c>
      <c r="BU842" s="92" t="s">
        <v>376</v>
      </c>
      <c r="BV842" s="93"/>
      <c r="BW842" s="317" t="s">
        <v>140</v>
      </c>
      <c r="BX842" s="262">
        <f>BX844+BX847+BX850+BX853+BX856+BX859+BX862+BX865+BX868+BX871+BX874+BX877+BX880</f>
        <v>0</v>
      </c>
      <c r="BY842" s="262">
        <f t="shared" ref="BY842:CI842" si="2869">BY844+BY847+BY850+BY853+BY856+BY859+BY862+BY865+BY868+BY871+BY874+BY877+BY880</f>
        <v>0</v>
      </c>
      <c r="BZ842" s="262">
        <f t="shared" si="2869"/>
        <v>0</v>
      </c>
      <c r="CA842" s="262">
        <f t="shared" si="2869"/>
        <v>0</v>
      </c>
      <c r="CB842" s="262">
        <f t="shared" si="2869"/>
        <v>0</v>
      </c>
      <c r="CC842" s="262">
        <f t="shared" si="2869"/>
        <v>0</v>
      </c>
      <c r="CD842" s="262">
        <f t="shared" si="2869"/>
        <v>0</v>
      </c>
      <c r="CE842" s="262">
        <f t="shared" si="2869"/>
        <v>0</v>
      </c>
      <c r="CF842" s="263">
        <f t="shared" si="2869"/>
        <v>0</v>
      </c>
      <c r="CG842" s="263">
        <f t="shared" si="2869"/>
        <v>0</v>
      </c>
      <c r="CH842" s="263">
        <f t="shared" si="2869"/>
        <v>0</v>
      </c>
      <c r="CI842" s="263">
        <f t="shared" si="2869"/>
        <v>0</v>
      </c>
      <c r="CJ842" s="51"/>
      <c r="CK842" s="91" t="s">
        <v>371</v>
      </c>
      <c r="CL842" s="92" t="s">
        <v>376</v>
      </c>
      <c r="CM842" s="93"/>
      <c r="CN842" s="317" t="s">
        <v>140</v>
      </c>
      <c r="CO842" s="262">
        <f>CO844+CO847+CO850+CO853+CO856+CO859+CO862+CO865+CO868+CO871+CO874+CO877+CO880</f>
        <v>0</v>
      </c>
      <c r="CP842" s="262">
        <f t="shared" ref="CP842:CZ842" si="2870">CP844+CP847+CP850+CP853+CP856+CP859+CP862+CP865+CP868+CP871+CP874+CP877+CP880</f>
        <v>0</v>
      </c>
      <c r="CQ842" s="262">
        <f t="shared" si="2870"/>
        <v>0</v>
      </c>
      <c r="CR842" s="262">
        <f t="shared" si="2870"/>
        <v>0</v>
      </c>
      <c r="CS842" s="262">
        <f t="shared" si="2870"/>
        <v>0</v>
      </c>
      <c r="CT842" s="262">
        <f t="shared" si="2870"/>
        <v>0</v>
      </c>
      <c r="CU842" s="262">
        <f t="shared" si="2870"/>
        <v>0</v>
      </c>
      <c r="CV842" s="262">
        <f t="shared" si="2870"/>
        <v>0</v>
      </c>
      <c r="CW842" s="263">
        <f t="shared" si="2870"/>
        <v>0</v>
      </c>
      <c r="CX842" s="263">
        <f t="shared" si="2870"/>
        <v>0</v>
      </c>
      <c r="CY842" s="263">
        <f t="shared" si="2870"/>
        <v>0</v>
      </c>
      <c r="CZ842" s="263">
        <f t="shared" si="2870"/>
        <v>0</v>
      </c>
      <c r="DA842" s="51"/>
      <c r="DB842" s="91" t="s">
        <v>371</v>
      </c>
      <c r="DC842" s="92" t="s">
        <v>376</v>
      </c>
      <c r="DD842" s="93"/>
      <c r="DE842" s="317" t="s">
        <v>140</v>
      </c>
      <c r="DF842" s="262">
        <f>DF844+DF847+DF850+DF853+DF856+DF859+DF862+DF865+DF868+DF871+DF874+DF877+DF880</f>
        <v>0</v>
      </c>
      <c r="DG842" s="51"/>
    </row>
    <row r="843" spans="1:111" s="14" customFormat="1" ht="15" customHeight="1">
      <c r="A843" s="50"/>
      <c r="B843" s="94"/>
      <c r="C843" s="95"/>
      <c r="D843" s="96" t="s">
        <v>269</v>
      </c>
      <c r="E843" s="316" t="s">
        <v>22</v>
      </c>
      <c r="F843" s="69"/>
      <c r="G843" s="77"/>
      <c r="H843" s="69"/>
      <c r="I843" s="77"/>
      <c r="J843" s="69"/>
      <c r="K843" s="77"/>
      <c r="L843" s="69"/>
      <c r="M843" s="77"/>
      <c r="N843" s="67"/>
      <c r="O843" s="75"/>
      <c r="P843" s="67"/>
      <c r="Q843" s="75"/>
      <c r="R843" s="50"/>
      <c r="S843" s="94"/>
      <c r="T843" s="95"/>
      <c r="U843" s="96" t="s">
        <v>269</v>
      </c>
      <c r="V843" s="316" t="s">
        <v>22</v>
      </c>
      <c r="W843" s="69"/>
      <c r="X843" s="77"/>
      <c r="Y843" s="69"/>
      <c r="Z843" s="77"/>
      <c r="AA843" s="69"/>
      <c r="AB843" s="77"/>
      <c r="AC843" s="69"/>
      <c r="AD843" s="77"/>
      <c r="AE843" s="67"/>
      <c r="AF843" s="75"/>
      <c r="AG843" s="67"/>
      <c r="AH843" s="75"/>
      <c r="AI843" s="50"/>
      <c r="AJ843" s="94"/>
      <c r="AK843" s="95"/>
      <c r="AL843" s="96" t="s">
        <v>269</v>
      </c>
      <c r="AM843" s="316" t="s">
        <v>22</v>
      </c>
      <c r="AN843" s="257"/>
      <c r="AO843" s="257"/>
      <c r="AP843" s="257"/>
      <c r="AQ843" s="257"/>
      <c r="AR843" s="257"/>
      <c r="AS843" s="257"/>
      <c r="AT843" s="257"/>
      <c r="AU843" s="257"/>
      <c r="AV843" s="258"/>
      <c r="AW843" s="258"/>
      <c r="AX843" s="258"/>
      <c r="AY843" s="258"/>
      <c r="AZ843" s="50"/>
      <c r="BA843" s="268"/>
      <c r="BB843" s="48"/>
      <c r="BC843" s="94"/>
      <c r="BD843" s="95"/>
      <c r="BE843" s="96" t="s">
        <v>269</v>
      </c>
      <c r="BF843" s="316" t="s">
        <v>22</v>
      </c>
      <c r="BG843" s="257">
        <f t="shared" ref="BG843:BG844" si="2871">F843</f>
        <v>0</v>
      </c>
      <c r="BH843" s="257">
        <f>G843+BG843</f>
        <v>0</v>
      </c>
      <c r="BI843" s="257">
        <f>H843+BH843</f>
        <v>0</v>
      </c>
      <c r="BJ843" s="257">
        <f>I843+BI843</f>
        <v>0</v>
      </c>
      <c r="BK843" s="257">
        <f>J843+BJ843</f>
        <v>0</v>
      </c>
      <c r="BL843" s="257">
        <f>K843+BK843</f>
        <v>0</v>
      </c>
      <c r="BM843" s="257">
        <f>L843+BL843</f>
        <v>0</v>
      </c>
      <c r="BN843" s="257">
        <f>M843+BM843</f>
        <v>0</v>
      </c>
      <c r="BO843" s="258">
        <f>N843+BN843</f>
        <v>0</v>
      </c>
      <c r="BP843" s="258">
        <f>O843+BO843</f>
        <v>0</v>
      </c>
      <c r="BQ843" s="258">
        <f>P843+BP843</f>
        <v>0</v>
      </c>
      <c r="BR843" s="258">
        <f>Q843+BQ843</f>
        <v>0</v>
      </c>
      <c r="BS843" s="50"/>
      <c r="BT843" s="94"/>
      <c r="BU843" s="95"/>
      <c r="BV843" s="96" t="s">
        <v>269</v>
      </c>
      <c r="BW843" s="316" t="s">
        <v>22</v>
      </c>
      <c r="BX843" s="257">
        <f t="shared" ref="BX843:BX844" si="2872">W843</f>
        <v>0</v>
      </c>
      <c r="BY843" s="257">
        <f>X843+BX843</f>
        <v>0</v>
      </c>
      <c r="BZ843" s="257">
        <f>Y843+BY843</f>
        <v>0</v>
      </c>
      <c r="CA843" s="257">
        <f>Z843+BZ843</f>
        <v>0</v>
      </c>
      <c r="CB843" s="257">
        <f>AA843+CA843</f>
        <v>0</v>
      </c>
      <c r="CC843" s="257">
        <f>AB843+CB843</f>
        <v>0</v>
      </c>
      <c r="CD843" s="257">
        <f>AC843+CC843</f>
        <v>0</v>
      </c>
      <c r="CE843" s="257">
        <f>AD843+CD843</f>
        <v>0</v>
      </c>
      <c r="CF843" s="258">
        <f>AE843+CE843</f>
        <v>0</v>
      </c>
      <c r="CG843" s="258">
        <f>AF843+CF843</f>
        <v>0</v>
      </c>
      <c r="CH843" s="258">
        <f>AG843+CG843</f>
        <v>0</v>
      </c>
      <c r="CI843" s="258">
        <f>AH843+CH843</f>
        <v>0</v>
      </c>
      <c r="CJ843" s="50"/>
      <c r="CK843" s="94"/>
      <c r="CL843" s="95"/>
      <c r="CM843" s="96" t="s">
        <v>269</v>
      </c>
      <c r="CN843" s="316" t="s">
        <v>22</v>
      </c>
      <c r="CO843" s="257">
        <f t="shared" ref="CO843:CO844" si="2873">AN843</f>
        <v>0</v>
      </c>
      <c r="CP843" s="257">
        <f>AO843+CO843</f>
        <v>0</v>
      </c>
      <c r="CQ843" s="257">
        <f>AP843+CP843</f>
        <v>0</v>
      </c>
      <c r="CR843" s="257">
        <f>AQ843+CQ843</f>
        <v>0</v>
      </c>
      <c r="CS843" s="257">
        <f>AR843+CR843</f>
        <v>0</v>
      </c>
      <c r="CT843" s="257">
        <f>AS843+CS843</f>
        <v>0</v>
      </c>
      <c r="CU843" s="257">
        <f>AT843+CT843</f>
        <v>0</v>
      </c>
      <c r="CV843" s="257">
        <f>AU843+CU843</f>
        <v>0</v>
      </c>
      <c r="CW843" s="258">
        <f>AV843+CV843</f>
        <v>0</v>
      </c>
      <c r="CX843" s="258">
        <f>AW843+CW843</f>
        <v>0</v>
      </c>
      <c r="CY843" s="258">
        <f>AX843+CX843</f>
        <v>0</v>
      </c>
      <c r="CZ843" s="258">
        <f>AY843+CY843</f>
        <v>0</v>
      </c>
      <c r="DA843" s="50"/>
      <c r="DB843" s="94"/>
      <c r="DC843" s="95"/>
      <c r="DD843" s="96" t="s">
        <v>269</v>
      </c>
      <c r="DE843" s="316" t="s">
        <v>22</v>
      </c>
      <c r="DF843" s="257"/>
      <c r="DG843" s="50"/>
    </row>
    <row r="844" spans="1:111" s="14" customFormat="1" ht="15" customHeight="1">
      <c r="A844" s="50"/>
      <c r="B844" s="94"/>
      <c r="C844" s="95"/>
      <c r="D844" s="96"/>
      <c r="E844" s="316" t="s">
        <v>140</v>
      </c>
      <c r="F844" s="69"/>
      <c r="G844" s="77"/>
      <c r="H844" s="69"/>
      <c r="I844" s="77"/>
      <c r="J844" s="69"/>
      <c r="K844" s="77"/>
      <c r="L844" s="69"/>
      <c r="M844" s="77"/>
      <c r="N844" s="67"/>
      <c r="O844" s="75"/>
      <c r="P844" s="67"/>
      <c r="Q844" s="75"/>
      <c r="R844" s="50"/>
      <c r="S844" s="94"/>
      <c r="T844" s="95"/>
      <c r="U844" s="96"/>
      <c r="V844" s="316" t="s">
        <v>140</v>
      </c>
      <c r="W844" s="69"/>
      <c r="X844" s="77"/>
      <c r="Y844" s="69"/>
      <c r="Z844" s="77"/>
      <c r="AA844" s="69"/>
      <c r="AB844" s="77"/>
      <c r="AC844" s="69"/>
      <c r="AD844" s="77"/>
      <c r="AE844" s="67"/>
      <c r="AF844" s="75"/>
      <c r="AG844" s="67"/>
      <c r="AH844" s="75"/>
      <c r="AI844" s="50"/>
      <c r="AJ844" s="94"/>
      <c r="AK844" s="95"/>
      <c r="AL844" s="96"/>
      <c r="AM844" s="316" t="s">
        <v>140</v>
      </c>
      <c r="AN844" s="257"/>
      <c r="AO844" s="257"/>
      <c r="AP844" s="257"/>
      <c r="AQ844" s="257"/>
      <c r="AR844" s="257"/>
      <c r="AS844" s="257"/>
      <c r="AT844" s="257"/>
      <c r="AU844" s="257"/>
      <c r="AV844" s="258"/>
      <c r="AW844" s="258"/>
      <c r="AX844" s="258"/>
      <c r="AY844" s="258"/>
      <c r="AZ844" s="50"/>
      <c r="BA844" s="268"/>
      <c r="BB844" s="48"/>
      <c r="BC844" s="94"/>
      <c r="BD844" s="95"/>
      <c r="BE844" s="96"/>
      <c r="BF844" s="316" t="s">
        <v>140</v>
      </c>
      <c r="BG844" s="257">
        <f t="shared" si="2871"/>
        <v>0</v>
      </c>
      <c r="BH844" s="257">
        <f>G844+BG844</f>
        <v>0</v>
      </c>
      <c r="BI844" s="257">
        <f>H844+BH844</f>
        <v>0</v>
      </c>
      <c r="BJ844" s="257">
        <f>I844+BI844</f>
        <v>0</v>
      </c>
      <c r="BK844" s="257">
        <f>J844+BJ844</f>
        <v>0</v>
      </c>
      <c r="BL844" s="257">
        <f>K844+BK844</f>
        <v>0</v>
      </c>
      <c r="BM844" s="257">
        <f>L844+BL844</f>
        <v>0</v>
      </c>
      <c r="BN844" s="257">
        <f>M844+BM844</f>
        <v>0</v>
      </c>
      <c r="BO844" s="258">
        <f>N844+BN844</f>
        <v>0</v>
      </c>
      <c r="BP844" s="258">
        <f>O844+BO844</f>
        <v>0</v>
      </c>
      <c r="BQ844" s="258">
        <f>P844+BP844</f>
        <v>0</v>
      </c>
      <c r="BR844" s="258">
        <f>Q844+BQ844</f>
        <v>0</v>
      </c>
      <c r="BS844" s="50"/>
      <c r="BT844" s="94"/>
      <c r="BU844" s="95"/>
      <c r="BV844" s="96"/>
      <c r="BW844" s="316" t="s">
        <v>140</v>
      </c>
      <c r="BX844" s="257">
        <f t="shared" si="2872"/>
        <v>0</v>
      </c>
      <c r="BY844" s="257">
        <f>X844+BX844</f>
        <v>0</v>
      </c>
      <c r="BZ844" s="257">
        <f>Y844+BY844</f>
        <v>0</v>
      </c>
      <c r="CA844" s="257">
        <f>Z844+BZ844</f>
        <v>0</v>
      </c>
      <c r="CB844" s="257">
        <f>AA844+CA844</f>
        <v>0</v>
      </c>
      <c r="CC844" s="257">
        <f>AB844+CB844</f>
        <v>0</v>
      </c>
      <c r="CD844" s="257">
        <f>AC844+CC844</f>
        <v>0</v>
      </c>
      <c r="CE844" s="257">
        <f>AD844+CD844</f>
        <v>0</v>
      </c>
      <c r="CF844" s="258">
        <f>AE844+CE844</f>
        <v>0</v>
      </c>
      <c r="CG844" s="258">
        <f>AF844+CF844</f>
        <v>0</v>
      </c>
      <c r="CH844" s="258">
        <f>AG844+CG844</f>
        <v>0</v>
      </c>
      <c r="CI844" s="258">
        <f>AH844+CH844</f>
        <v>0</v>
      </c>
      <c r="CJ844" s="50"/>
      <c r="CK844" s="94"/>
      <c r="CL844" s="95"/>
      <c r="CM844" s="96"/>
      <c r="CN844" s="316" t="s">
        <v>140</v>
      </c>
      <c r="CO844" s="257">
        <f t="shared" si="2873"/>
        <v>0</v>
      </c>
      <c r="CP844" s="257">
        <f>AO844+CO844</f>
        <v>0</v>
      </c>
      <c r="CQ844" s="257">
        <f>AP844+CP844</f>
        <v>0</v>
      </c>
      <c r="CR844" s="257">
        <f>AQ844+CQ844</f>
        <v>0</v>
      </c>
      <c r="CS844" s="257">
        <f>AR844+CR844</f>
        <v>0</v>
      </c>
      <c r="CT844" s="257">
        <f>AS844+CS844</f>
        <v>0</v>
      </c>
      <c r="CU844" s="257">
        <f>AT844+CT844</f>
        <v>0</v>
      </c>
      <c r="CV844" s="257">
        <f>AU844+CU844</f>
        <v>0</v>
      </c>
      <c r="CW844" s="258">
        <f>AV844+CV844</f>
        <v>0</v>
      </c>
      <c r="CX844" s="258">
        <f>AW844+CW844</f>
        <v>0</v>
      </c>
      <c r="CY844" s="258">
        <f>AX844+CX844</f>
        <v>0</v>
      </c>
      <c r="CZ844" s="258">
        <f>AY844+CY844</f>
        <v>0</v>
      </c>
      <c r="DA844" s="50"/>
      <c r="DB844" s="94"/>
      <c r="DC844" s="95"/>
      <c r="DD844" s="96"/>
      <c r="DE844" s="316" t="s">
        <v>140</v>
      </c>
      <c r="DF844" s="257"/>
      <c r="DG844" s="50"/>
    </row>
    <row r="845" spans="1:111" s="14" customFormat="1" ht="15" customHeight="1">
      <c r="A845" s="50"/>
      <c r="B845" s="94"/>
      <c r="C845" s="95"/>
      <c r="D845" s="96"/>
      <c r="E845" s="316" t="s">
        <v>249</v>
      </c>
      <c r="F845" s="69">
        <f t="shared" ref="F845:Q860" si="2874">IF(F843=0,0,F844/F843)</f>
        <v>0</v>
      </c>
      <c r="G845" s="77">
        <f t="shared" si="2874"/>
        <v>0</v>
      </c>
      <c r="H845" s="69">
        <f t="shared" si="2874"/>
        <v>0</v>
      </c>
      <c r="I845" s="77">
        <f t="shared" si="2874"/>
        <v>0</v>
      </c>
      <c r="J845" s="69">
        <f t="shared" si="2874"/>
        <v>0</v>
      </c>
      <c r="K845" s="77">
        <f t="shared" si="2874"/>
        <v>0</v>
      </c>
      <c r="L845" s="69">
        <f t="shared" si="2874"/>
        <v>0</v>
      </c>
      <c r="M845" s="77">
        <f t="shared" si="2874"/>
        <v>0</v>
      </c>
      <c r="N845" s="67">
        <f t="shared" si="2874"/>
        <v>0</v>
      </c>
      <c r="O845" s="75">
        <f t="shared" si="2874"/>
        <v>0</v>
      </c>
      <c r="P845" s="67">
        <f t="shared" si="2874"/>
        <v>0</v>
      </c>
      <c r="Q845" s="75">
        <f t="shared" si="2874"/>
        <v>0</v>
      </c>
      <c r="R845" s="50"/>
      <c r="S845" s="94"/>
      <c r="T845" s="95"/>
      <c r="U845" s="96"/>
      <c r="V845" s="316" t="s">
        <v>249</v>
      </c>
      <c r="W845" s="69">
        <f t="shared" ref="W845:AH845" si="2875">IF(W843=0,0,W844/W843)</f>
        <v>0</v>
      </c>
      <c r="X845" s="77">
        <f t="shared" si="2875"/>
        <v>0</v>
      </c>
      <c r="Y845" s="69">
        <f t="shared" si="2875"/>
        <v>0</v>
      </c>
      <c r="Z845" s="77">
        <f t="shared" si="2875"/>
        <v>0</v>
      </c>
      <c r="AA845" s="69">
        <f t="shared" si="2875"/>
        <v>0</v>
      </c>
      <c r="AB845" s="77">
        <f t="shared" si="2875"/>
        <v>0</v>
      </c>
      <c r="AC845" s="69">
        <f t="shared" si="2875"/>
        <v>0</v>
      </c>
      <c r="AD845" s="77">
        <f t="shared" si="2875"/>
        <v>0</v>
      </c>
      <c r="AE845" s="67">
        <f t="shared" si="2875"/>
        <v>0</v>
      </c>
      <c r="AF845" s="75">
        <f t="shared" si="2875"/>
        <v>0</v>
      </c>
      <c r="AG845" s="67">
        <f t="shared" si="2875"/>
        <v>0</v>
      </c>
      <c r="AH845" s="75">
        <f t="shared" si="2875"/>
        <v>0</v>
      </c>
      <c r="AI845" s="50"/>
      <c r="AJ845" s="94"/>
      <c r="AK845" s="95"/>
      <c r="AL845" s="96"/>
      <c r="AM845" s="316" t="s">
        <v>249</v>
      </c>
      <c r="AN845" s="257">
        <f t="shared" ref="AN845:AY845" si="2876">IF(AN843=0,0,AN844/AN843)</f>
        <v>0</v>
      </c>
      <c r="AO845" s="257">
        <f t="shared" si="2876"/>
        <v>0</v>
      </c>
      <c r="AP845" s="257">
        <f t="shared" si="2876"/>
        <v>0</v>
      </c>
      <c r="AQ845" s="257">
        <f t="shared" si="2876"/>
        <v>0</v>
      </c>
      <c r="AR845" s="257">
        <f t="shared" si="2876"/>
        <v>0</v>
      </c>
      <c r="AS845" s="257">
        <f t="shared" si="2876"/>
        <v>0</v>
      </c>
      <c r="AT845" s="257">
        <f t="shared" si="2876"/>
        <v>0</v>
      </c>
      <c r="AU845" s="257">
        <f t="shared" si="2876"/>
        <v>0</v>
      </c>
      <c r="AV845" s="258">
        <f t="shared" si="2876"/>
        <v>0</v>
      </c>
      <c r="AW845" s="258">
        <f t="shared" si="2876"/>
        <v>0</v>
      </c>
      <c r="AX845" s="258">
        <f t="shared" si="2876"/>
        <v>0</v>
      </c>
      <c r="AY845" s="258">
        <f t="shared" si="2876"/>
        <v>0</v>
      </c>
      <c r="AZ845" s="50"/>
      <c r="BA845" s="268"/>
      <c r="BB845" s="48"/>
      <c r="BC845" s="94"/>
      <c r="BD845" s="95"/>
      <c r="BE845" s="96"/>
      <c r="BF845" s="316" t="s">
        <v>249</v>
      </c>
      <c r="BG845" s="257">
        <f t="shared" ref="BG845:BR845" si="2877">IF(BG843=0,0,BG844/BG843)</f>
        <v>0</v>
      </c>
      <c r="BH845" s="257">
        <f t="shared" si="2877"/>
        <v>0</v>
      </c>
      <c r="BI845" s="257">
        <f t="shared" si="2877"/>
        <v>0</v>
      </c>
      <c r="BJ845" s="257">
        <f t="shared" si="2877"/>
        <v>0</v>
      </c>
      <c r="BK845" s="257">
        <f t="shared" si="2877"/>
        <v>0</v>
      </c>
      <c r="BL845" s="257">
        <f t="shared" si="2877"/>
        <v>0</v>
      </c>
      <c r="BM845" s="257">
        <f t="shared" si="2877"/>
        <v>0</v>
      </c>
      <c r="BN845" s="257">
        <f t="shared" si="2877"/>
        <v>0</v>
      </c>
      <c r="BO845" s="258">
        <f t="shared" si="2877"/>
        <v>0</v>
      </c>
      <c r="BP845" s="258">
        <f t="shared" si="2877"/>
        <v>0</v>
      </c>
      <c r="BQ845" s="258">
        <f t="shared" si="2877"/>
        <v>0</v>
      </c>
      <c r="BR845" s="258">
        <f t="shared" si="2877"/>
        <v>0</v>
      </c>
      <c r="BS845" s="50"/>
      <c r="BT845" s="94"/>
      <c r="BU845" s="95"/>
      <c r="BV845" s="96"/>
      <c r="BW845" s="316" t="s">
        <v>249</v>
      </c>
      <c r="BX845" s="257">
        <f t="shared" ref="BX845:CI845" si="2878">IF(BX843=0,0,BX844/BX843)</f>
        <v>0</v>
      </c>
      <c r="BY845" s="257">
        <f t="shared" si="2878"/>
        <v>0</v>
      </c>
      <c r="BZ845" s="257">
        <f t="shared" si="2878"/>
        <v>0</v>
      </c>
      <c r="CA845" s="257">
        <f t="shared" si="2878"/>
        <v>0</v>
      </c>
      <c r="CB845" s="257">
        <f t="shared" si="2878"/>
        <v>0</v>
      </c>
      <c r="CC845" s="257">
        <f t="shared" si="2878"/>
        <v>0</v>
      </c>
      <c r="CD845" s="257">
        <f t="shared" si="2878"/>
        <v>0</v>
      </c>
      <c r="CE845" s="257">
        <f t="shared" si="2878"/>
        <v>0</v>
      </c>
      <c r="CF845" s="258">
        <f t="shared" si="2878"/>
        <v>0</v>
      </c>
      <c r="CG845" s="258">
        <f t="shared" si="2878"/>
        <v>0</v>
      </c>
      <c r="CH845" s="258">
        <f t="shared" si="2878"/>
        <v>0</v>
      </c>
      <c r="CI845" s="258">
        <f t="shared" si="2878"/>
        <v>0</v>
      </c>
      <c r="CJ845" s="50"/>
      <c r="CK845" s="94"/>
      <c r="CL845" s="95"/>
      <c r="CM845" s="96"/>
      <c r="CN845" s="316" t="s">
        <v>249</v>
      </c>
      <c r="CO845" s="257">
        <f t="shared" ref="CO845:CZ845" si="2879">IF(CO843=0,0,CO844/CO843)</f>
        <v>0</v>
      </c>
      <c r="CP845" s="257">
        <f t="shared" si="2879"/>
        <v>0</v>
      </c>
      <c r="CQ845" s="257">
        <f t="shared" si="2879"/>
        <v>0</v>
      </c>
      <c r="CR845" s="257">
        <f t="shared" si="2879"/>
        <v>0</v>
      </c>
      <c r="CS845" s="257">
        <f t="shared" si="2879"/>
        <v>0</v>
      </c>
      <c r="CT845" s="257">
        <f t="shared" si="2879"/>
        <v>0</v>
      </c>
      <c r="CU845" s="257">
        <f t="shared" si="2879"/>
        <v>0</v>
      </c>
      <c r="CV845" s="257">
        <f t="shared" si="2879"/>
        <v>0</v>
      </c>
      <c r="CW845" s="258">
        <f t="shared" si="2879"/>
        <v>0</v>
      </c>
      <c r="CX845" s="258">
        <f t="shared" si="2879"/>
        <v>0</v>
      </c>
      <c r="CY845" s="258">
        <f t="shared" si="2879"/>
        <v>0</v>
      </c>
      <c r="CZ845" s="258">
        <f t="shared" si="2879"/>
        <v>0</v>
      </c>
      <c r="DA845" s="50"/>
      <c r="DB845" s="94"/>
      <c r="DC845" s="95"/>
      <c r="DD845" s="96"/>
      <c r="DE845" s="316" t="s">
        <v>249</v>
      </c>
      <c r="DF845" s="257">
        <f t="shared" ref="DF845" si="2880">IF(DF843=0,0,DF844/DF843)</f>
        <v>0</v>
      </c>
      <c r="DG845" s="50"/>
    </row>
    <row r="846" spans="1:111" s="14" customFormat="1" ht="15" customHeight="1">
      <c r="A846" s="50"/>
      <c r="B846" s="94"/>
      <c r="C846" s="95"/>
      <c r="D846" s="96" t="s">
        <v>270</v>
      </c>
      <c r="E846" s="316" t="s">
        <v>22</v>
      </c>
      <c r="F846" s="69"/>
      <c r="G846" s="77"/>
      <c r="H846" s="69"/>
      <c r="I846" s="77"/>
      <c r="J846" s="69"/>
      <c r="K846" s="77"/>
      <c r="L846" s="69"/>
      <c r="M846" s="77"/>
      <c r="N846" s="67"/>
      <c r="O846" s="75"/>
      <c r="P846" s="67"/>
      <c r="Q846" s="75"/>
      <c r="R846" s="50"/>
      <c r="S846" s="94"/>
      <c r="T846" s="95"/>
      <c r="U846" s="96" t="s">
        <v>270</v>
      </c>
      <c r="V846" s="316" t="s">
        <v>22</v>
      </c>
      <c r="W846" s="69"/>
      <c r="X846" s="77"/>
      <c r="Y846" s="69"/>
      <c r="Z846" s="77"/>
      <c r="AA846" s="69"/>
      <c r="AB846" s="77"/>
      <c r="AC846" s="69"/>
      <c r="AD846" s="77"/>
      <c r="AE846" s="67"/>
      <c r="AF846" s="75"/>
      <c r="AG846" s="67"/>
      <c r="AH846" s="75"/>
      <c r="AI846" s="50"/>
      <c r="AJ846" s="94"/>
      <c r="AK846" s="95"/>
      <c r="AL846" s="96" t="s">
        <v>270</v>
      </c>
      <c r="AM846" s="316" t="s">
        <v>22</v>
      </c>
      <c r="AN846" s="257"/>
      <c r="AO846" s="257"/>
      <c r="AP846" s="257"/>
      <c r="AQ846" s="257"/>
      <c r="AR846" s="257"/>
      <c r="AS846" s="257"/>
      <c r="AT846" s="257"/>
      <c r="AU846" s="257"/>
      <c r="AV846" s="258"/>
      <c r="AW846" s="258"/>
      <c r="AX846" s="258"/>
      <c r="AY846" s="258"/>
      <c r="AZ846" s="50"/>
      <c r="BA846" s="268"/>
      <c r="BB846" s="48"/>
      <c r="BC846" s="94"/>
      <c r="BD846" s="95"/>
      <c r="BE846" s="96" t="s">
        <v>270</v>
      </c>
      <c r="BF846" s="316" t="s">
        <v>22</v>
      </c>
      <c r="BG846" s="257">
        <f t="shared" ref="BG846:BG847" si="2881">F846</f>
        <v>0</v>
      </c>
      <c r="BH846" s="257">
        <f>G846+BG846</f>
        <v>0</v>
      </c>
      <c r="BI846" s="257">
        <f>H846+BH846</f>
        <v>0</v>
      </c>
      <c r="BJ846" s="257">
        <f>I846+BI846</f>
        <v>0</v>
      </c>
      <c r="BK846" s="257">
        <f>J846+BJ846</f>
        <v>0</v>
      </c>
      <c r="BL846" s="257">
        <f>K846+BK846</f>
        <v>0</v>
      </c>
      <c r="BM846" s="257">
        <f>L846+BL846</f>
        <v>0</v>
      </c>
      <c r="BN846" s="257">
        <f>M846+BM846</f>
        <v>0</v>
      </c>
      <c r="BO846" s="258">
        <f>N846+BN846</f>
        <v>0</v>
      </c>
      <c r="BP846" s="258">
        <f>O846+BO846</f>
        <v>0</v>
      </c>
      <c r="BQ846" s="258">
        <f>P846+BP846</f>
        <v>0</v>
      </c>
      <c r="BR846" s="258">
        <f>Q846+BQ846</f>
        <v>0</v>
      </c>
      <c r="BS846" s="50"/>
      <c r="BT846" s="94"/>
      <c r="BU846" s="95"/>
      <c r="BV846" s="96" t="s">
        <v>270</v>
      </c>
      <c r="BW846" s="316" t="s">
        <v>22</v>
      </c>
      <c r="BX846" s="257">
        <f t="shared" ref="BX846:BX847" si="2882">W846</f>
        <v>0</v>
      </c>
      <c r="BY846" s="257">
        <f>X846+BX846</f>
        <v>0</v>
      </c>
      <c r="BZ846" s="257">
        <f>Y846+BY846</f>
        <v>0</v>
      </c>
      <c r="CA846" s="257">
        <f>Z846+BZ846</f>
        <v>0</v>
      </c>
      <c r="CB846" s="257">
        <f>AA846+CA846</f>
        <v>0</v>
      </c>
      <c r="CC846" s="257">
        <f>AB846+CB846</f>
        <v>0</v>
      </c>
      <c r="CD846" s="257">
        <f>AC846+CC846</f>
        <v>0</v>
      </c>
      <c r="CE846" s="257">
        <f>AD846+CD846</f>
        <v>0</v>
      </c>
      <c r="CF846" s="258">
        <f>AE846+CE846</f>
        <v>0</v>
      </c>
      <c r="CG846" s="258">
        <f>AF846+CF846</f>
        <v>0</v>
      </c>
      <c r="CH846" s="258">
        <f>AG846+CG846</f>
        <v>0</v>
      </c>
      <c r="CI846" s="258">
        <f>AH846+CH846</f>
        <v>0</v>
      </c>
      <c r="CJ846" s="50"/>
      <c r="CK846" s="94"/>
      <c r="CL846" s="95"/>
      <c r="CM846" s="96" t="s">
        <v>270</v>
      </c>
      <c r="CN846" s="316" t="s">
        <v>22</v>
      </c>
      <c r="CO846" s="257">
        <f t="shared" ref="CO846:CO847" si="2883">AN846</f>
        <v>0</v>
      </c>
      <c r="CP846" s="257">
        <f>AO846+CO846</f>
        <v>0</v>
      </c>
      <c r="CQ846" s="257">
        <f>AP846+CP846</f>
        <v>0</v>
      </c>
      <c r="CR846" s="257">
        <f>AQ846+CQ846</f>
        <v>0</v>
      </c>
      <c r="CS846" s="257">
        <f>AR846+CR846</f>
        <v>0</v>
      </c>
      <c r="CT846" s="257">
        <f>AS846+CS846</f>
        <v>0</v>
      </c>
      <c r="CU846" s="257">
        <f>AT846+CT846</f>
        <v>0</v>
      </c>
      <c r="CV846" s="257">
        <f>AU846+CU846</f>
        <v>0</v>
      </c>
      <c r="CW846" s="258">
        <f>AV846+CV846</f>
        <v>0</v>
      </c>
      <c r="CX846" s="258">
        <f>AW846+CW846</f>
        <v>0</v>
      </c>
      <c r="CY846" s="258">
        <f>AX846+CX846</f>
        <v>0</v>
      </c>
      <c r="CZ846" s="258">
        <f>AY846+CY846</f>
        <v>0</v>
      </c>
      <c r="DA846" s="50"/>
      <c r="DB846" s="94"/>
      <c r="DC846" s="95"/>
      <c r="DD846" s="96" t="s">
        <v>270</v>
      </c>
      <c r="DE846" s="316" t="s">
        <v>22</v>
      </c>
      <c r="DF846" s="257"/>
      <c r="DG846" s="50"/>
    </row>
    <row r="847" spans="1:111" s="14" customFormat="1" ht="15" customHeight="1">
      <c r="A847" s="50"/>
      <c r="B847" s="94"/>
      <c r="C847" s="95"/>
      <c r="D847" s="96"/>
      <c r="E847" s="316" t="s">
        <v>140</v>
      </c>
      <c r="F847" s="69"/>
      <c r="G847" s="77"/>
      <c r="H847" s="69"/>
      <c r="I847" s="77"/>
      <c r="J847" s="69"/>
      <c r="K847" s="77"/>
      <c r="L847" s="69"/>
      <c r="M847" s="77"/>
      <c r="N847" s="67"/>
      <c r="O847" s="75"/>
      <c r="P847" s="67"/>
      <c r="Q847" s="75"/>
      <c r="R847" s="50"/>
      <c r="S847" s="94"/>
      <c r="T847" s="95"/>
      <c r="U847" s="96"/>
      <c r="V847" s="316" t="s">
        <v>140</v>
      </c>
      <c r="W847" s="69"/>
      <c r="X847" s="77"/>
      <c r="Y847" s="69"/>
      <c r="Z847" s="77"/>
      <c r="AA847" s="69"/>
      <c r="AB847" s="77"/>
      <c r="AC847" s="69"/>
      <c r="AD847" s="77"/>
      <c r="AE847" s="67"/>
      <c r="AF847" s="75"/>
      <c r="AG847" s="67"/>
      <c r="AH847" s="75"/>
      <c r="AI847" s="50"/>
      <c r="AJ847" s="94"/>
      <c r="AK847" s="95"/>
      <c r="AL847" s="96"/>
      <c r="AM847" s="316" t="s">
        <v>140</v>
      </c>
      <c r="AN847" s="257"/>
      <c r="AO847" s="257"/>
      <c r="AP847" s="257"/>
      <c r="AQ847" s="257"/>
      <c r="AR847" s="257"/>
      <c r="AS847" s="257"/>
      <c r="AT847" s="257"/>
      <c r="AU847" s="257"/>
      <c r="AV847" s="258"/>
      <c r="AW847" s="258"/>
      <c r="AX847" s="258"/>
      <c r="AY847" s="258"/>
      <c r="AZ847" s="50"/>
      <c r="BA847" s="268"/>
      <c r="BB847" s="48"/>
      <c r="BC847" s="94"/>
      <c r="BD847" s="95"/>
      <c r="BE847" s="96"/>
      <c r="BF847" s="316" t="s">
        <v>140</v>
      </c>
      <c r="BG847" s="257">
        <f t="shared" si="2881"/>
        <v>0</v>
      </c>
      <c r="BH847" s="257">
        <f>G847+BG847</f>
        <v>0</v>
      </c>
      <c r="BI847" s="257">
        <f>H847+BH847</f>
        <v>0</v>
      </c>
      <c r="BJ847" s="257">
        <f>I847+BI847</f>
        <v>0</v>
      </c>
      <c r="BK847" s="257">
        <f>J847+BJ847</f>
        <v>0</v>
      </c>
      <c r="BL847" s="257">
        <f>K847+BK847</f>
        <v>0</v>
      </c>
      <c r="BM847" s="257">
        <f>L847+BL847</f>
        <v>0</v>
      </c>
      <c r="BN847" s="257">
        <f>M847+BM847</f>
        <v>0</v>
      </c>
      <c r="BO847" s="258">
        <f>N847+BN847</f>
        <v>0</v>
      </c>
      <c r="BP847" s="258">
        <f>O847+BO847</f>
        <v>0</v>
      </c>
      <c r="BQ847" s="258">
        <f>P847+BP847</f>
        <v>0</v>
      </c>
      <c r="BR847" s="258">
        <f>Q847+BQ847</f>
        <v>0</v>
      </c>
      <c r="BS847" s="50"/>
      <c r="BT847" s="94"/>
      <c r="BU847" s="95"/>
      <c r="BV847" s="96"/>
      <c r="BW847" s="316" t="s">
        <v>140</v>
      </c>
      <c r="BX847" s="257">
        <f t="shared" si="2882"/>
        <v>0</v>
      </c>
      <c r="BY847" s="257">
        <f>X847+BX847</f>
        <v>0</v>
      </c>
      <c r="BZ847" s="257">
        <f>Y847+BY847</f>
        <v>0</v>
      </c>
      <c r="CA847" s="257">
        <f>Z847+BZ847</f>
        <v>0</v>
      </c>
      <c r="CB847" s="257">
        <f>AA847+CA847</f>
        <v>0</v>
      </c>
      <c r="CC847" s="257">
        <f>AB847+CB847</f>
        <v>0</v>
      </c>
      <c r="CD847" s="257">
        <f>AC847+CC847</f>
        <v>0</v>
      </c>
      <c r="CE847" s="257">
        <f>AD847+CD847</f>
        <v>0</v>
      </c>
      <c r="CF847" s="258">
        <f>AE847+CE847</f>
        <v>0</v>
      </c>
      <c r="CG847" s="258">
        <f>AF847+CF847</f>
        <v>0</v>
      </c>
      <c r="CH847" s="258">
        <f>AG847+CG847</f>
        <v>0</v>
      </c>
      <c r="CI847" s="258">
        <f>AH847+CH847</f>
        <v>0</v>
      </c>
      <c r="CJ847" s="50"/>
      <c r="CK847" s="94"/>
      <c r="CL847" s="95"/>
      <c r="CM847" s="96"/>
      <c r="CN847" s="316" t="s">
        <v>140</v>
      </c>
      <c r="CO847" s="257">
        <f t="shared" si="2883"/>
        <v>0</v>
      </c>
      <c r="CP847" s="257">
        <f>AO847+CO847</f>
        <v>0</v>
      </c>
      <c r="CQ847" s="257">
        <f>AP847+CP847</f>
        <v>0</v>
      </c>
      <c r="CR847" s="257">
        <f>AQ847+CQ847</f>
        <v>0</v>
      </c>
      <c r="CS847" s="257">
        <f>AR847+CR847</f>
        <v>0</v>
      </c>
      <c r="CT847" s="257">
        <f>AS847+CS847</f>
        <v>0</v>
      </c>
      <c r="CU847" s="257">
        <f>AT847+CT847</f>
        <v>0</v>
      </c>
      <c r="CV847" s="257">
        <f>AU847+CU847</f>
        <v>0</v>
      </c>
      <c r="CW847" s="258">
        <f>AV847+CV847</f>
        <v>0</v>
      </c>
      <c r="CX847" s="258">
        <f>AW847+CW847</f>
        <v>0</v>
      </c>
      <c r="CY847" s="258">
        <f>AX847+CX847</f>
        <v>0</v>
      </c>
      <c r="CZ847" s="258">
        <f>AY847+CY847</f>
        <v>0</v>
      </c>
      <c r="DA847" s="50"/>
      <c r="DB847" s="94"/>
      <c r="DC847" s="95"/>
      <c r="DD847" s="96"/>
      <c r="DE847" s="316" t="s">
        <v>140</v>
      </c>
      <c r="DF847" s="257"/>
      <c r="DG847" s="50"/>
    </row>
    <row r="848" spans="1:111" s="14" customFormat="1" ht="15" customHeight="1">
      <c r="A848" s="50"/>
      <c r="B848" s="94"/>
      <c r="C848" s="95"/>
      <c r="D848" s="96"/>
      <c r="E848" s="316" t="s">
        <v>249</v>
      </c>
      <c r="F848" s="69">
        <f t="shared" si="2874"/>
        <v>0</v>
      </c>
      <c r="G848" s="77">
        <f t="shared" si="2874"/>
        <v>0</v>
      </c>
      <c r="H848" s="69">
        <f t="shared" si="2874"/>
        <v>0</v>
      </c>
      <c r="I848" s="77">
        <f t="shared" si="2874"/>
        <v>0</v>
      </c>
      <c r="J848" s="69">
        <f t="shared" si="2874"/>
        <v>0</v>
      </c>
      <c r="K848" s="77">
        <f t="shared" si="2874"/>
        <v>0</v>
      </c>
      <c r="L848" s="69">
        <f t="shared" si="2874"/>
        <v>0</v>
      </c>
      <c r="M848" s="77">
        <f t="shared" si="2874"/>
        <v>0</v>
      </c>
      <c r="N848" s="67">
        <f t="shared" si="2874"/>
        <v>0</v>
      </c>
      <c r="O848" s="75">
        <f t="shared" si="2874"/>
        <v>0</v>
      </c>
      <c r="P848" s="67">
        <f t="shared" si="2874"/>
        <v>0</v>
      </c>
      <c r="Q848" s="75">
        <f t="shared" si="2874"/>
        <v>0</v>
      </c>
      <c r="R848" s="50"/>
      <c r="S848" s="94"/>
      <c r="T848" s="95"/>
      <c r="U848" s="96"/>
      <c r="V848" s="316" t="s">
        <v>249</v>
      </c>
      <c r="W848" s="69">
        <f t="shared" ref="W848:AH848" si="2884">IF(W846=0,0,W847/W846)</f>
        <v>0</v>
      </c>
      <c r="X848" s="77">
        <f t="shared" si="2884"/>
        <v>0</v>
      </c>
      <c r="Y848" s="69">
        <f t="shared" si="2884"/>
        <v>0</v>
      </c>
      <c r="Z848" s="77">
        <f t="shared" si="2884"/>
        <v>0</v>
      </c>
      <c r="AA848" s="69">
        <f t="shared" si="2884"/>
        <v>0</v>
      </c>
      <c r="AB848" s="77">
        <f t="shared" si="2884"/>
        <v>0</v>
      </c>
      <c r="AC848" s="69">
        <f t="shared" si="2884"/>
        <v>0</v>
      </c>
      <c r="AD848" s="77">
        <f t="shared" si="2884"/>
        <v>0</v>
      </c>
      <c r="AE848" s="67">
        <f t="shared" si="2884"/>
        <v>0</v>
      </c>
      <c r="AF848" s="75">
        <f t="shared" si="2884"/>
        <v>0</v>
      </c>
      <c r="AG848" s="67">
        <f t="shared" si="2884"/>
        <v>0</v>
      </c>
      <c r="AH848" s="75">
        <f t="shared" si="2884"/>
        <v>0</v>
      </c>
      <c r="AI848" s="50"/>
      <c r="AJ848" s="94"/>
      <c r="AK848" s="95"/>
      <c r="AL848" s="96"/>
      <c r="AM848" s="316" t="s">
        <v>249</v>
      </c>
      <c r="AN848" s="257">
        <f t="shared" ref="AN848:AY848" si="2885">IF(AN846=0,0,AN847/AN846)</f>
        <v>0</v>
      </c>
      <c r="AO848" s="257">
        <f t="shared" si="2885"/>
        <v>0</v>
      </c>
      <c r="AP848" s="257">
        <f t="shared" si="2885"/>
        <v>0</v>
      </c>
      <c r="AQ848" s="257">
        <f t="shared" si="2885"/>
        <v>0</v>
      </c>
      <c r="AR848" s="257">
        <f t="shared" si="2885"/>
        <v>0</v>
      </c>
      <c r="AS848" s="257">
        <f t="shared" si="2885"/>
        <v>0</v>
      </c>
      <c r="AT848" s="257">
        <f t="shared" si="2885"/>
        <v>0</v>
      </c>
      <c r="AU848" s="257">
        <f t="shared" si="2885"/>
        <v>0</v>
      </c>
      <c r="AV848" s="258">
        <f t="shared" si="2885"/>
        <v>0</v>
      </c>
      <c r="AW848" s="258">
        <f t="shared" si="2885"/>
        <v>0</v>
      </c>
      <c r="AX848" s="258">
        <f t="shared" si="2885"/>
        <v>0</v>
      </c>
      <c r="AY848" s="258">
        <f t="shared" si="2885"/>
        <v>0</v>
      </c>
      <c r="AZ848" s="50"/>
      <c r="BA848" s="268"/>
      <c r="BB848" s="48"/>
      <c r="BC848" s="94"/>
      <c r="BD848" s="95"/>
      <c r="BE848" s="96"/>
      <c r="BF848" s="316" t="s">
        <v>249</v>
      </c>
      <c r="BG848" s="257">
        <f t="shared" ref="BG848:BR848" si="2886">IF(BG846=0,0,BG847/BG846)</f>
        <v>0</v>
      </c>
      <c r="BH848" s="257">
        <f t="shared" si="2886"/>
        <v>0</v>
      </c>
      <c r="BI848" s="257">
        <f t="shared" si="2886"/>
        <v>0</v>
      </c>
      <c r="BJ848" s="257">
        <f t="shared" si="2886"/>
        <v>0</v>
      </c>
      <c r="BK848" s="257">
        <f t="shared" si="2886"/>
        <v>0</v>
      </c>
      <c r="BL848" s="257">
        <f t="shared" si="2886"/>
        <v>0</v>
      </c>
      <c r="BM848" s="257">
        <f t="shared" si="2886"/>
        <v>0</v>
      </c>
      <c r="BN848" s="257">
        <f t="shared" si="2886"/>
        <v>0</v>
      </c>
      <c r="BO848" s="258">
        <f t="shared" si="2886"/>
        <v>0</v>
      </c>
      <c r="BP848" s="258">
        <f t="shared" si="2886"/>
        <v>0</v>
      </c>
      <c r="BQ848" s="258">
        <f t="shared" si="2886"/>
        <v>0</v>
      </c>
      <c r="BR848" s="258">
        <f t="shared" si="2886"/>
        <v>0</v>
      </c>
      <c r="BS848" s="50"/>
      <c r="BT848" s="94"/>
      <c r="BU848" s="95"/>
      <c r="BV848" s="96"/>
      <c r="BW848" s="316" t="s">
        <v>249</v>
      </c>
      <c r="BX848" s="257">
        <f t="shared" ref="BX848:CI848" si="2887">IF(BX846=0,0,BX847/BX846)</f>
        <v>0</v>
      </c>
      <c r="BY848" s="257">
        <f t="shared" si="2887"/>
        <v>0</v>
      </c>
      <c r="BZ848" s="257">
        <f t="shared" si="2887"/>
        <v>0</v>
      </c>
      <c r="CA848" s="257">
        <f t="shared" si="2887"/>
        <v>0</v>
      </c>
      <c r="CB848" s="257">
        <f t="shared" si="2887"/>
        <v>0</v>
      </c>
      <c r="CC848" s="257">
        <f t="shared" si="2887"/>
        <v>0</v>
      </c>
      <c r="CD848" s="257">
        <f t="shared" si="2887"/>
        <v>0</v>
      </c>
      <c r="CE848" s="257">
        <f t="shared" si="2887"/>
        <v>0</v>
      </c>
      <c r="CF848" s="258">
        <f t="shared" si="2887"/>
        <v>0</v>
      </c>
      <c r="CG848" s="258">
        <f t="shared" si="2887"/>
        <v>0</v>
      </c>
      <c r="CH848" s="258">
        <f t="shared" si="2887"/>
        <v>0</v>
      </c>
      <c r="CI848" s="258">
        <f t="shared" si="2887"/>
        <v>0</v>
      </c>
      <c r="CJ848" s="50"/>
      <c r="CK848" s="94"/>
      <c r="CL848" s="95"/>
      <c r="CM848" s="96"/>
      <c r="CN848" s="316" t="s">
        <v>249</v>
      </c>
      <c r="CO848" s="257">
        <f t="shared" ref="CO848:CZ848" si="2888">IF(CO846=0,0,CO847/CO846)</f>
        <v>0</v>
      </c>
      <c r="CP848" s="257">
        <f t="shared" si="2888"/>
        <v>0</v>
      </c>
      <c r="CQ848" s="257">
        <f t="shared" si="2888"/>
        <v>0</v>
      </c>
      <c r="CR848" s="257">
        <f t="shared" si="2888"/>
        <v>0</v>
      </c>
      <c r="CS848" s="257">
        <f t="shared" si="2888"/>
        <v>0</v>
      </c>
      <c r="CT848" s="257">
        <f t="shared" si="2888"/>
        <v>0</v>
      </c>
      <c r="CU848" s="257">
        <f t="shared" si="2888"/>
        <v>0</v>
      </c>
      <c r="CV848" s="257">
        <f t="shared" si="2888"/>
        <v>0</v>
      </c>
      <c r="CW848" s="258">
        <f t="shared" si="2888"/>
        <v>0</v>
      </c>
      <c r="CX848" s="258">
        <f t="shared" si="2888"/>
        <v>0</v>
      </c>
      <c r="CY848" s="258">
        <f t="shared" si="2888"/>
        <v>0</v>
      </c>
      <c r="CZ848" s="258">
        <f t="shared" si="2888"/>
        <v>0</v>
      </c>
      <c r="DA848" s="50"/>
      <c r="DB848" s="94"/>
      <c r="DC848" s="95"/>
      <c r="DD848" s="96"/>
      <c r="DE848" s="316" t="s">
        <v>249</v>
      </c>
      <c r="DF848" s="257">
        <f t="shared" ref="DF848" si="2889">IF(DF846=0,0,DF847/DF846)</f>
        <v>0</v>
      </c>
      <c r="DG848" s="50"/>
    </row>
    <row r="849" spans="1:111" s="14" customFormat="1" ht="15" customHeight="1">
      <c r="A849" s="50"/>
      <c r="B849" s="94"/>
      <c r="C849" s="95"/>
      <c r="D849" s="96" t="s">
        <v>271</v>
      </c>
      <c r="E849" s="316" t="s">
        <v>22</v>
      </c>
      <c r="F849" s="69"/>
      <c r="G849" s="77"/>
      <c r="H849" s="69"/>
      <c r="I849" s="77"/>
      <c r="J849" s="69"/>
      <c r="K849" s="77"/>
      <c r="L849" s="69"/>
      <c r="M849" s="77"/>
      <c r="N849" s="67"/>
      <c r="O849" s="75"/>
      <c r="P849" s="67"/>
      <c r="Q849" s="75"/>
      <c r="R849" s="50"/>
      <c r="S849" s="94"/>
      <c r="T849" s="95"/>
      <c r="U849" s="96" t="s">
        <v>271</v>
      </c>
      <c r="V849" s="316" t="s">
        <v>22</v>
      </c>
      <c r="W849" s="69"/>
      <c r="X849" s="77"/>
      <c r="Y849" s="69"/>
      <c r="Z849" s="77"/>
      <c r="AA849" s="69"/>
      <c r="AB849" s="77"/>
      <c r="AC849" s="69"/>
      <c r="AD849" s="77"/>
      <c r="AE849" s="67"/>
      <c r="AF849" s="75"/>
      <c r="AG849" s="67"/>
      <c r="AH849" s="75"/>
      <c r="AI849" s="50"/>
      <c r="AJ849" s="94"/>
      <c r="AK849" s="95"/>
      <c r="AL849" s="96" t="s">
        <v>271</v>
      </c>
      <c r="AM849" s="316" t="s">
        <v>22</v>
      </c>
      <c r="AN849" s="257"/>
      <c r="AO849" s="257"/>
      <c r="AP849" s="257"/>
      <c r="AQ849" s="257"/>
      <c r="AR849" s="257"/>
      <c r="AS849" s="257"/>
      <c r="AT849" s="257"/>
      <c r="AU849" s="257"/>
      <c r="AV849" s="258"/>
      <c r="AW849" s="258"/>
      <c r="AX849" s="258"/>
      <c r="AY849" s="258"/>
      <c r="AZ849" s="50"/>
      <c r="BA849" s="268"/>
      <c r="BB849" s="48"/>
      <c r="BC849" s="94"/>
      <c r="BD849" s="95"/>
      <c r="BE849" s="96" t="s">
        <v>271</v>
      </c>
      <c r="BF849" s="316" t="s">
        <v>22</v>
      </c>
      <c r="BG849" s="257">
        <f t="shared" ref="BG849:BG850" si="2890">F849</f>
        <v>0</v>
      </c>
      <c r="BH849" s="257">
        <f>G849+BG849</f>
        <v>0</v>
      </c>
      <c r="BI849" s="257">
        <f>H849+BH849</f>
        <v>0</v>
      </c>
      <c r="BJ849" s="257">
        <f>I849+BI849</f>
        <v>0</v>
      </c>
      <c r="BK849" s="257">
        <f>J849+BJ849</f>
        <v>0</v>
      </c>
      <c r="BL849" s="257">
        <f>K849+BK849</f>
        <v>0</v>
      </c>
      <c r="BM849" s="257">
        <f>L849+BL849</f>
        <v>0</v>
      </c>
      <c r="BN849" s="257">
        <f>M849+BM849</f>
        <v>0</v>
      </c>
      <c r="BO849" s="258">
        <f>N849+BN849</f>
        <v>0</v>
      </c>
      <c r="BP849" s="258">
        <f>O849+BO849</f>
        <v>0</v>
      </c>
      <c r="BQ849" s="258">
        <f>P849+BP849</f>
        <v>0</v>
      </c>
      <c r="BR849" s="258">
        <f>Q849+BQ849</f>
        <v>0</v>
      </c>
      <c r="BS849" s="50"/>
      <c r="BT849" s="94"/>
      <c r="BU849" s="95"/>
      <c r="BV849" s="96" t="s">
        <v>271</v>
      </c>
      <c r="BW849" s="316" t="s">
        <v>22</v>
      </c>
      <c r="BX849" s="257">
        <f t="shared" ref="BX849:BX850" si="2891">W849</f>
        <v>0</v>
      </c>
      <c r="BY849" s="257">
        <f>X849+BX849</f>
        <v>0</v>
      </c>
      <c r="BZ849" s="257">
        <f>Y849+BY849</f>
        <v>0</v>
      </c>
      <c r="CA849" s="257">
        <f>Z849+BZ849</f>
        <v>0</v>
      </c>
      <c r="CB849" s="257">
        <f>AA849+CA849</f>
        <v>0</v>
      </c>
      <c r="CC849" s="257">
        <f>AB849+CB849</f>
        <v>0</v>
      </c>
      <c r="CD849" s="257">
        <f>AC849+CC849</f>
        <v>0</v>
      </c>
      <c r="CE849" s="257">
        <f>AD849+CD849</f>
        <v>0</v>
      </c>
      <c r="CF849" s="258">
        <f>AE849+CE849</f>
        <v>0</v>
      </c>
      <c r="CG849" s="258">
        <f>AF849+CF849</f>
        <v>0</v>
      </c>
      <c r="CH849" s="258">
        <f>AG849+CG849</f>
        <v>0</v>
      </c>
      <c r="CI849" s="258">
        <f>AH849+CH849</f>
        <v>0</v>
      </c>
      <c r="CJ849" s="50"/>
      <c r="CK849" s="94"/>
      <c r="CL849" s="95"/>
      <c r="CM849" s="96" t="s">
        <v>271</v>
      </c>
      <c r="CN849" s="316" t="s">
        <v>22</v>
      </c>
      <c r="CO849" s="257">
        <f t="shared" ref="CO849:CO850" si="2892">AN849</f>
        <v>0</v>
      </c>
      <c r="CP849" s="257">
        <f>AO849+CO849</f>
        <v>0</v>
      </c>
      <c r="CQ849" s="257">
        <f>AP849+CP849</f>
        <v>0</v>
      </c>
      <c r="CR849" s="257">
        <f>AQ849+CQ849</f>
        <v>0</v>
      </c>
      <c r="CS849" s="257">
        <f>AR849+CR849</f>
        <v>0</v>
      </c>
      <c r="CT849" s="257">
        <f>AS849+CS849</f>
        <v>0</v>
      </c>
      <c r="CU849" s="257">
        <f>AT849+CT849</f>
        <v>0</v>
      </c>
      <c r="CV849" s="257">
        <f>AU849+CU849</f>
        <v>0</v>
      </c>
      <c r="CW849" s="258">
        <f>AV849+CV849</f>
        <v>0</v>
      </c>
      <c r="CX849" s="258">
        <f>AW849+CW849</f>
        <v>0</v>
      </c>
      <c r="CY849" s="258">
        <f>AX849+CX849</f>
        <v>0</v>
      </c>
      <c r="CZ849" s="258">
        <f>AY849+CY849</f>
        <v>0</v>
      </c>
      <c r="DA849" s="50"/>
      <c r="DB849" s="94"/>
      <c r="DC849" s="95"/>
      <c r="DD849" s="96" t="s">
        <v>271</v>
      </c>
      <c r="DE849" s="316" t="s">
        <v>22</v>
      </c>
      <c r="DF849" s="257"/>
      <c r="DG849" s="50"/>
    </row>
    <row r="850" spans="1:111" s="14" customFormat="1" ht="15" customHeight="1">
      <c r="A850" s="50"/>
      <c r="B850" s="94"/>
      <c r="C850" s="95"/>
      <c r="D850" s="96"/>
      <c r="E850" s="316" t="s">
        <v>140</v>
      </c>
      <c r="F850" s="69"/>
      <c r="G850" s="77"/>
      <c r="H850" s="69"/>
      <c r="I850" s="77"/>
      <c r="J850" s="69"/>
      <c r="K850" s="77"/>
      <c r="L850" s="69"/>
      <c r="M850" s="77"/>
      <c r="N850" s="67"/>
      <c r="O850" s="75"/>
      <c r="P850" s="67"/>
      <c r="Q850" s="75"/>
      <c r="R850" s="50"/>
      <c r="S850" s="94"/>
      <c r="T850" s="95"/>
      <c r="U850" s="96"/>
      <c r="V850" s="316" t="s">
        <v>140</v>
      </c>
      <c r="W850" s="69"/>
      <c r="X850" s="77"/>
      <c r="Y850" s="69"/>
      <c r="Z850" s="77"/>
      <c r="AA850" s="69"/>
      <c r="AB850" s="77"/>
      <c r="AC850" s="69"/>
      <c r="AD850" s="77"/>
      <c r="AE850" s="67"/>
      <c r="AF850" s="75"/>
      <c r="AG850" s="67"/>
      <c r="AH850" s="75"/>
      <c r="AI850" s="50"/>
      <c r="AJ850" s="94"/>
      <c r="AK850" s="95"/>
      <c r="AL850" s="96"/>
      <c r="AM850" s="316" t="s">
        <v>140</v>
      </c>
      <c r="AN850" s="257"/>
      <c r="AO850" s="257"/>
      <c r="AP850" s="257"/>
      <c r="AQ850" s="257"/>
      <c r="AR850" s="257"/>
      <c r="AS850" s="257"/>
      <c r="AT850" s="257"/>
      <c r="AU850" s="257"/>
      <c r="AV850" s="258"/>
      <c r="AW850" s="258"/>
      <c r="AX850" s="258"/>
      <c r="AY850" s="258"/>
      <c r="AZ850" s="50"/>
      <c r="BA850" s="268"/>
      <c r="BB850" s="48"/>
      <c r="BC850" s="94"/>
      <c r="BD850" s="95"/>
      <c r="BE850" s="96"/>
      <c r="BF850" s="316" t="s">
        <v>140</v>
      </c>
      <c r="BG850" s="257">
        <f t="shared" si="2890"/>
        <v>0</v>
      </c>
      <c r="BH850" s="257">
        <f>G850+BG850</f>
        <v>0</v>
      </c>
      <c r="BI850" s="257">
        <f>H850+BH850</f>
        <v>0</v>
      </c>
      <c r="BJ850" s="257">
        <f>I850+BI850</f>
        <v>0</v>
      </c>
      <c r="BK850" s="257">
        <f>J850+BJ850</f>
        <v>0</v>
      </c>
      <c r="BL850" s="257">
        <f>K850+BK850</f>
        <v>0</v>
      </c>
      <c r="BM850" s="257">
        <f>L850+BL850</f>
        <v>0</v>
      </c>
      <c r="BN850" s="257">
        <f>M850+BM850</f>
        <v>0</v>
      </c>
      <c r="BO850" s="258">
        <f>N850+BN850</f>
        <v>0</v>
      </c>
      <c r="BP850" s="258">
        <f>O850+BO850</f>
        <v>0</v>
      </c>
      <c r="BQ850" s="258">
        <f>P850+BP850</f>
        <v>0</v>
      </c>
      <c r="BR850" s="258">
        <f>Q850+BQ850</f>
        <v>0</v>
      </c>
      <c r="BS850" s="50"/>
      <c r="BT850" s="94"/>
      <c r="BU850" s="95"/>
      <c r="BV850" s="96"/>
      <c r="BW850" s="316" t="s">
        <v>140</v>
      </c>
      <c r="BX850" s="257">
        <f t="shared" si="2891"/>
        <v>0</v>
      </c>
      <c r="BY850" s="257">
        <f>X850+BX850</f>
        <v>0</v>
      </c>
      <c r="BZ850" s="257">
        <f>Y850+BY850</f>
        <v>0</v>
      </c>
      <c r="CA850" s="257">
        <f>Z850+BZ850</f>
        <v>0</v>
      </c>
      <c r="CB850" s="257">
        <f>AA850+CA850</f>
        <v>0</v>
      </c>
      <c r="CC850" s="257">
        <f>AB850+CB850</f>
        <v>0</v>
      </c>
      <c r="CD850" s="257">
        <f>AC850+CC850</f>
        <v>0</v>
      </c>
      <c r="CE850" s="257">
        <f>AD850+CD850</f>
        <v>0</v>
      </c>
      <c r="CF850" s="258">
        <f>AE850+CE850</f>
        <v>0</v>
      </c>
      <c r="CG850" s="258">
        <f>AF850+CF850</f>
        <v>0</v>
      </c>
      <c r="CH850" s="258">
        <f>AG850+CG850</f>
        <v>0</v>
      </c>
      <c r="CI850" s="258">
        <f>AH850+CH850</f>
        <v>0</v>
      </c>
      <c r="CJ850" s="50"/>
      <c r="CK850" s="94"/>
      <c r="CL850" s="95"/>
      <c r="CM850" s="96"/>
      <c r="CN850" s="316" t="s">
        <v>140</v>
      </c>
      <c r="CO850" s="257">
        <f t="shared" si="2892"/>
        <v>0</v>
      </c>
      <c r="CP850" s="257">
        <f>AO850+CO850</f>
        <v>0</v>
      </c>
      <c r="CQ850" s="257">
        <f>AP850+CP850</f>
        <v>0</v>
      </c>
      <c r="CR850" s="257">
        <f>AQ850+CQ850</f>
        <v>0</v>
      </c>
      <c r="CS850" s="257">
        <f>AR850+CR850</f>
        <v>0</v>
      </c>
      <c r="CT850" s="257">
        <f>AS850+CS850</f>
        <v>0</v>
      </c>
      <c r="CU850" s="257">
        <f>AT850+CT850</f>
        <v>0</v>
      </c>
      <c r="CV850" s="257">
        <f>AU850+CU850</f>
        <v>0</v>
      </c>
      <c r="CW850" s="258">
        <f>AV850+CV850</f>
        <v>0</v>
      </c>
      <c r="CX850" s="258">
        <f>AW850+CW850</f>
        <v>0</v>
      </c>
      <c r="CY850" s="258">
        <f>AX850+CX850</f>
        <v>0</v>
      </c>
      <c r="CZ850" s="258">
        <f>AY850+CY850</f>
        <v>0</v>
      </c>
      <c r="DA850" s="50"/>
      <c r="DB850" s="94"/>
      <c r="DC850" s="95"/>
      <c r="DD850" s="96"/>
      <c r="DE850" s="316" t="s">
        <v>140</v>
      </c>
      <c r="DF850" s="257"/>
      <c r="DG850" s="50"/>
    </row>
    <row r="851" spans="1:111" s="14" customFormat="1" ht="15" customHeight="1">
      <c r="A851" s="50"/>
      <c r="B851" s="94"/>
      <c r="C851" s="95"/>
      <c r="D851" s="96"/>
      <c r="E851" s="316" t="s">
        <v>249</v>
      </c>
      <c r="F851" s="69">
        <f t="shared" si="2874"/>
        <v>0</v>
      </c>
      <c r="G851" s="77">
        <f t="shared" si="2874"/>
        <v>0</v>
      </c>
      <c r="H851" s="69">
        <f t="shared" si="2874"/>
        <v>0</v>
      </c>
      <c r="I851" s="77">
        <f t="shared" si="2874"/>
        <v>0</v>
      </c>
      <c r="J851" s="69">
        <f t="shared" si="2874"/>
        <v>0</v>
      </c>
      <c r="K851" s="77">
        <f t="shared" si="2874"/>
        <v>0</v>
      </c>
      <c r="L851" s="69">
        <f t="shared" si="2874"/>
        <v>0</v>
      </c>
      <c r="M851" s="77">
        <f t="shared" si="2874"/>
        <v>0</v>
      </c>
      <c r="N851" s="67">
        <f t="shared" si="2874"/>
        <v>0</v>
      </c>
      <c r="O851" s="75">
        <f t="shared" si="2874"/>
        <v>0</v>
      </c>
      <c r="P851" s="67">
        <f t="shared" si="2874"/>
        <v>0</v>
      </c>
      <c r="Q851" s="75">
        <f t="shared" si="2874"/>
        <v>0</v>
      </c>
      <c r="R851" s="50"/>
      <c r="S851" s="94"/>
      <c r="T851" s="95"/>
      <c r="U851" s="96"/>
      <c r="V851" s="316" t="s">
        <v>249</v>
      </c>
      <c r="W851" s="69">
        <f t="shared" ref="W851:AH851" si="2893">IF(W849=0,0,W850/W849)</f>
        <v>0</v>
      </c>
      <c r="X851" s="77">
        <f t="shared" si="2893"/>
        <v>0</v>
      </c>
      <c r="Y851" s="69">
        <f t="shared" si="2893"/>
        <v>0</v>
      </c>
      <c r="Z851" s="77">
        <f t="shared" si="2893"/>
        <v>0</v>
      </c>
      <c r="AA851" s="69">
        <f t="shared" si="2893"/>
        <v>0</v>
      </c>
      <c r="AB851" s="77">
        <f t="shared" si="2893"/>
        <v>0</v>
      </c>
      <c r="AC851" s="69">
        <f t="shared" si="2893"/>
        <v>0</v>
      </c>
      <c r="AD851" s="77">
        <f t="shared" si="2893"/>
        <v>0</v>
      </c>
      <c r="AE851" s="67">
        <f t="shared" si="2893"/>
        <v>0</v>
      </c>
      <c r="AF851" s="75">
        <f t="shared" si="2893"/>
        <v>0</v>
      </c>
      <c r="AG851" s="67">
        <f t="shared" si="2893"/>
        <v>0</v>
      </c>
      <c r="AH851" s="75">
        <f t="shared" si="2893"/>
        <v>0</v>
      </c>
      <c r="AI851" s="50"/>
      <c r="AJ851" s="94"/>
      <c r="AK851" s="95"/>
      <c r="AL851" s="96"/>
      <c r="AM851" s="316" t="s">
        <v>249</v>
      </c>
      <c r="AN851" s="257">
        <f t="shared" ref="AN851:AY851" si="2894">IF(AN849=0,0,AN850/AN849)</f>
        <v>0</v>
      </c>
      <c r="AO851" s="257">
        <f t="shared" si="2894"/>
        <v>0</v>
      </c>
      <c r="AP851" s="257">
        <f t="shared" si="2894"/>
        <v>0</v>
      </c>
      <c r="AQ851" s="257">
        <f t="shared" si="2894"/>
        <v>0</v>
      </c>
      <c r="AR851" s="257">
        <f t="shared" si="2894"/>
        <v>0</v>
      </c>
      <c r="AS851" s="257">
        <f t="shared" si="2894"/>
        <v>0</v>
      </c>
      <c r="AT851" s="257">
        <f t="shared" si="2894"/>
        <v>0</v>
      </c>
      <c r="AU851" s="257">
        <f t="shared" si="2894"/>
        <v>0</v>
      </c>
      <c r="AV851" s="258">
        <f t="shared" si="2894"/>
        <v>0</v>
      </c>
      <c r="AW851" s="258">
        <f t="shared" si="2894"/>
        <v>0</v>
      </c>
      <c r="AX851" s="258">
        <f t="shared" si="2894"/>
        <v>0</v>
      </c>
      <c r="AY851" s="258">
        <f t="shared" si="2894"/>
        <v>0</v>
      </c>
      <c r="AZ851" s="50"/>
      <c r="BA851" s="268"/>
      <c r="BB851" s="48"/>
      <c r="BC851" s="94"/>
      <c r="BD851" s="95"/>
      <c r="BE851" s="96"/>
      <c r="BF851" s="316" t="s">
        <v>249</v>
      </c>
      <c r="BG851" s="257">
        <f t="shared" ref="BG851:BR851" si="2895">IF(BG849=0,0,BG850/BG849)</f>
        <v>0</v>
      </c>
      <c r="BH851" s="257">
        <f t="shared" si="2895"/>
        <v>0</v>
      </c>
      <c r="BI851" s="257">
        <f t="shared" si="2895"/>
        <v>0</v>
      </c>
      <c r="BJ851" s="257">
        <f t="shared" si="2895"/>
        <v>0</v>
      </c>
      <c r="BK851" s="257">
        <f t="shared" si="2895"/>
        <v>0</v>
      </c>
      <c r="BL851" s="257">
        <f t="shared" si="2895"/>
        <v>0</v>
      </c>
      <c r="BM851" s="257">
        <f t="shared" si="2895"/>
        <v>0</v>
      </c>
      <c r="BN851" s="257">
        <f t="shared" si="2895"/>
        <v>0</v>
      </c>
      <c r="BO851" s="258">
        <f t="shared" si="2895"/>
        <v>0</v>
      </c>
      <c r="BP851" s="258">
        <f t="shared" si="2895"/>
        <v>0</v>
      </c>
      <c r="BQ851" s="258">
        <f t="shared" si="2895"/>
        <v>0</v>
      </c>
      <c r="BR851" s="258">
        <f t="shared" si="2895"/>
        <v>0</v>
      </c>
      <c r="BS851" s="50"/>
      <c r="BT851" s="94"/>
      <c r="BU851" s="95"/>
      <c r="BV851" s="96"/>
      <c r="BW851" s="316" t="s">
        <v>249</v>
      </c>
      <c r="BX851" s="257">
        <f t="shared" ref="BX851:CI851" si="2896">IF(BX849=0,0,BX850/BX849)</f>
        <v>0</v>
      </c>
      <c r="BY851" s="257">
        <f t="shared" si="2896"/>
        <v>0</v>
      </c>
      <c r="BZ851" s="257">
        <f t="shared" si="2896"/>
        <v>0</v>
      </c>
      <c r="CA851" s="257">
        <f t="shared" si="2896"/>
        <v>0</v>
      </c>
      <c r="CB851" s="257">
        <f t="shared" si="2896"/>
        <v>0</v>
      </c>
      <c r="CC851" s="257">
        <f t="shared" si="2896"/>
        <v>0</v>
      </c>
      <c r="CD851" s="257">
        <f t="shared" si="2896"/>
        <v>0</v>
      </c>
      <c r="CE851" s="257">
        <f t="shared" si="2896"/>
        <v>0</v>
      </c>
      <c r="CF851" s="258">
        <f t="shared" si="2896"/>
        <v>0</v>
      </c>
      <c r="CG851" s="258">
        <f t="shared" si="2896"/>
        <v>0</v>
      </c>
      <c r="CH851" s="258">
        <f t="shared" si="2896"/>
        <v>0</v>
      </c>
      <c r="CI851" s="258">
        <f t="shared" si="2896"/>
        <v>0</v>
      </c>
      <c r="CJ851" s="50"/>
      <c r="CK851" s="94"/>
      <c r="CL851" s="95"/>
      <c r="CM851" s="96"/>
      <c r="CN851" s="316" t="s">
        <v>249</v>
      </c>
      <c r="CO851" s="257">
        <f t="shared" ref="CO851:CZ851" si="2897">IF(CO849=0,0,CO850/CO849)</f>
        <v>0</v>
      </c>
      <c r="CP851" s="257">
        <f t="shared" si="2897"/>
        <v>0</v>
      </c>
      <c r="CQ851" s="257">
        <f t="shared" si="2897"/>
        <v>0</v>
      </c>
      <c r="CR851" s="257">
        <f t="shared" si="2897"/>
        <v>0</v>
      </c>
      <c r="CS851" s="257">
        <f t="shared" si="2897"/>
        <v>0</v>
      </c>
      <c r="CT851" s="257">
        <f t="shared" si="2897"/>
        <v>0</v>
      </c>
      <c r="CU851" s="257">
        <f t="shared" si="2897"/>
        <v>0</v>
      </c>
      <c r="CV851" s="257">
        <f t="shared" si="2897"/>
        <v>0</v>
      </c>
      <c r="CW851" s="258">
        <f t="shared" si="2897"/>
        <v>0</v>
      </c>
      <c r="CX851" s="258">
        <f t="shared" si="2897"/>
        <v>0</v>
      </c>
      <c r="CY851" s="258">
        <f t="shared" si="2897"/>
        <v>0</v>
      </c>
      <c r="CZ851" s="258">
        <f t="shared" si="2897"/>
        <v>0</v>
      </c>
      <c r="DA851" s="50"/>
      <c r="DB851" s="94"/>
      <c r="DC851" s="95"/>
      <c r="DD851" s="96"/>
      <c r="DE851" s="316" t="s">
        <v>249</v>
      </c>
      <c r="DF851" s="257">
        <f t="shared" ref="DF851" si="2898">IF(DF849=0,0,DF850/DF849)</f>
        <v>0</v>
      </c>
      <c r="DG851" s="50"/>
    </row>
    <row r="852" spans="1:111" s="14" customFormat="1" ht="15" customHeight="1">
      <c r="A852" s="50"/>
      <c r="B852" s="94"/>
      <c r="C852" s="95"/>
      <c r="D852" s="96" t="s">
        <v>272</v>
      </c>
      <c r="E852" s="316" t="s">
        <v>22</v>
      </c>
      <c r="F852" s="69"/>
      <c r="G852" s="77"/>
      <c r="H852" s="69"/>
      <c r="I852" s="77"/>
      <c r="J852" s="69"/>
      <c r="K852" s="77"/>
      <c r="L852" s="69"/>
      <c r="M852" s="77"/>
      <c r="N852" s="67"/>
      <c r="O852" s="75"/>
      <c r="P852" s="67"/>
      <c r="Q852" s="75"/>
      <c r="R852" s="50"/>
      <c r="S852" s="94"/>
      <c r="T852" s="95"/>
      <c r="U852" s="96" t="s">
        <v>272</v>
      </c>
      <c r="V852" s="316" t="s">
        <v>22</v>
      </c>
      <c r="W852" s="69"/>
      <c r="X852" s="77"/>
      <c r="Y852" s="69"/>
      <c r="Z852" s="77"/>
      <c r="AA852" s="69"/>
      <c r="AB852" s="77"/>
      <c r="AC852" s="69"/>
      <c r="AD852" s="77"/>
      <c r="AE852" s="67"/>
      <c r="AF852" s="75"/>
      <c r="AG852" s="67"/>
      <c r="AH852" s="75"/>
      <c r="AI852" s="50"/>
      <c r="AJ852" s="94"/>
      <c r="AK852" s="95"/>
      <c r="AL852" s="96" t="s">
        <v>272</v>
      </c>
      <c r="AM852" s="316" t="s">
        <v>22</v>
      </c>
      <c r="AN852" s="257"/>
      <c r="AO852" s="257"/>
      <c r="AP852" s="257"/>
      <c r="AQ852" s="257"/>
      <c r="AR852" s="257"/>
      <c r="AS852" s="257"/>
      <c r="AT852" s="257"/>
      <c r="AU852" s="257"/>
      <c r="AV852" s="258"/>
      <c r="AW852" s="258"/>
      <c r="AX852" s="258"/>
      <c r="AY852" s="258"/>
      <c r="AZ852" s="50"/>
      <c r="BA852" s="268"/>
      <c r="BB852" s="48"/>
      <c r="BC852" s="94"/>
      <c r="BD852" s="95"/>
      <c r="BE852" s="96" t="s">
        <v>272</v>
      </c>
      <c r="BF852" s="316" t="s">
        <v>22</v>
      </c>
      <c r="BG852" s="257">
        <f t="shared" ref="BG852:BG853" si="2899">F852</f>
        <v>0</v>
      </c>
      <c r="BH852" s="257">
        <f>G852+BG852</f>
        <v>0</v>
      </c>
      <c r="BI852" s="257">
        <f>H852+BH852</f>
        <v>0</v>
      </c>
      <c r="BJ852" s="257">
        <f>I852+BI852</f>
        <v>0</v>
      </c>
      <c r="BK852" s="257">
        <f>J852+BJ852</f>
        <v>0</v>
      </c>
      <c r="BL852" s="257">
        <f>K852+BK852</f>
        <v>0</v>
      </c>
      <c r="BM852" s="257">
        <f>L852+BL852</f>
        <v>0</v>
      </c>
      <c r="BN852" s="257">
        <f>M852+BM852</f>
        <v>0</v>
      </c>
      <c r="BO852" s="258">
        <f>N852+BN852</f>
        <v>0</v>
      </c>
      <c r="BP852" s="258">
        <f>O852+BO852</f>
        <v>0</v>
      </c>
      <c r="BQ852" s="258">
        <f>P852+BP852</f>
        <v>0</v>
      </c>
      <c r="BR852" s="258">
        <f>Q852+BQ852</f>
        <v>0</v>
      </c>
      <c r="BS852" s="50"/>
      <c r="BT852" s="94"/>
      <c r="BU852" s="95"/>
      <c r="BV852" s="96" t="s">
        <v>272</v>
      </c>
      <c r="BW852" s="316" t="s">
        <v>22</v>
      </c>
      <c r="BX852" s="257">
        <f t="shared" ref="BX852:BX853" si="2900">W852</f>
        <v>0</v>
      </c>
      <c r="BY852" s="257">
        <f>X852+BX852</f>
        <v>0</v>
      </c>
      <c r="BZ852" s="257">
        <f>Y852+BY852</f>
        <v>0</v>
      </c>
      <c r="CA852" s="257">
        <f>Z852+BZ852</f>
        <v>0</v>
      </c>
      <c r="CB852" s="257">
        <f>AA852+CA852</f>
        <v>0</v>
      </c>
      <c r="CC852" s="257">
        <f>AB852+CB852</f>
        <v>0</v>
      </c>
      <c r="CD852" s="257">
        <f>AC852+CC852</f>
        <v>0</v>
      </c>
      <c r="CE852" s="257">
        <f>AD852+CD852</f>
        <v>0</v>
      </c>
      <c r="CF852" s="258">
        <f>AE852+CE852</f>
        <v>0</v>
      </c>
      <c r="CG852" s="258">
        <f>AF852+CF852</f>
        <v>0</v>
      </c>
      <c r="CH852" s="258">
        <f>AG852+CG852</f>
        <v>0</v>
      </c>
      <c r="CI852" s="258">
        <f>AH852+CH852</f>
        <v>0</v>
      </c>
      <c r="CJ852" s="50"/>
      <c r="CK852" s="94"/>
      <c r="CL852" s="95"/>
      <c r="CM852" s="96" t="s">
        <v>272</v>
      </c>
      <c r="CN852" s="316" t="s">
        <v>22</v>
      </c>
      <c r="CO852" s="257">
        <f t="shared" ref="CO852:CO853" si="2901">AN852</f>
        <v>0</v>
      </c>
      <c r="CP852" s="257">
        <f>AO852+CO852</f>
        <v>0</v>
      </c>
      <c r="CQ852" s="257">
        <f>AP852+CP852</f>
        <v>0</v>
      </c>
      <c r="CR852" s="257">
        <f>AQ852+CQ852</f>
        <v>0</v>
      </c>
      <c r="CS852" s="257">
        <f>AR852+CR852</f>
        <v>0</v>
      </c>
      <c r="CT852" s="257">
        <f>AS852+CS852</f>
        <v>0</v>
      </c>
      <c r="CU852" s="257">
        <f>AT852+CT852</f>
        <v>0</v>
      </c>
      <c r="CV852" s="257">
        <f>AU852+CU852</f>
        <v>0</v>
      </c>
      <c r="CW852" s="258">
        <f>AV852+CV852</f>
        <v>0</v>
      </c>
      <c r="CX852" s="258">
        <f>AW852+CW852</f>
        <v>0</v>
      </c>
      <c r="CY852" s="258">
        <f>AX852+CX852</f>
        <v>0</v>
      </c>
      <c r="CZ852" s="258">
        <f>AY852+CY852</f>
        <v>0</v>
      </c>
      <c r="DA852" s="50"/>
      <c r="DB852" s="94"/>
      <c r="DC852" s="95"/>
      <c r="DD852" s="96" t="s">
        <v>272</v>
      </c>
      <c r="DE852" s="316" t="s">
        <v>22</v>
      </c>
      <c r="DF852" s="257"/>
      <c r="DG852" s="50"/>
    </row>
    <row r="853" spans="1:111" s="14" customFormat="1" ht="15" customHeight="1">
      <c r="A853" s="50"/>
      <c r="B853" s="94"/>
      <c r="C853" s="95"/>
      <c r="D853" s="96"/>
      <c r="E853" s="316" t="s">
        <v>140</v>
      </c>
      <c r="F853" s="69"/>
      <c r="G853" s="77"/>
      <c r="H853" s="69"/>
      <c r="I853" s="77"/>
      <c r="J853" s="69"/>
      <c r="K853" s="77"/>
      <c r="L853" s="69"/>
      <c r="M853" s="77"/>
      <c r="N853" s="67"/>
      <c r="O853" s="75"/>
      <c r="P853" s="67"/>
      <c r="Q853" s="75"/>
      <c r="R853" s="50"/>
      <c r="S853" s="94"/>
      <c r="T853" s="95"/>
      <c r="U853" s="96"/>
      <c r="V853" s="316" t="s">
        <v>140</v>
      </c>
      <c r="W853" s="69"/>
      <c r="X853" s="77"/>
      <c r="Y853" s="69"/>
      <c r="Z853" s="77"/>
      <c r="AA853" s="69"/>
      <c r="AB853" s="77"/>
      <c r="AC853" s="69"/>
      <c r="AD853" s="77"/>
      <c r="AE853" s="67"/>
      <c r="AF853" s="75"/>
      <c r="AG853" s="67"/>
      <c r="AH853" s="75"/>
      <c r="AI853" s="50"/>
      <c r="AJ853" s="94"/>
      <c r="AK853" s="95"/>
      <c r="AL853" s="96"/>
      <c r="AM853" s="316" t="s">
        <v>140</v>
      </c>
      <c r="AN853" s="257"/>
      <c r="AO853" s="257"/>
      <c r="AP853" s="257"/>
      <c r="AQ853" s="257"/>
      <c r="AR853" s="257"/>
      <c r="AS853" s="257"/>
      <c r="AT853" s="257"/>
      <c r="AU853" s="257"/>
      <c r="AV853" s="258"/>
      <c r="AW853" s="258"/>
      <c r="AX853" s="258"/>
      <c r="AY853" s="258"/>
      <c r="AZ853" s="50"/>
      <c r="BA853" s="268"/>
      <c r="BB853" s="48"/>
      <c r="BC853" s="94"/>
      <c r="BD853" s="95"/>
      <c r="BE853" s="96"/>
      <c r="BF853" s="316" t="s">
        <v>140</v>
      </c>
      <c r="BG853" s="257">
        <f t="shared" si="2899"/>
        <v>0</v>
      </c>
      <c r="BH853" s="257">
        <f>G853+BG853</f>
        <v>0</v>
      </c>
      <c r="BI853" s="257">
        <f>H853+BH853</f>
        <v>0</v>
      </c>
      <c r="BJ853" s="257">
        <f>I853+BI853</f>
        <v>0</v>
      </c>
      <c r="BK853" s="257">
        <f>J853+BJ853</f>
        <v>0</v>
      </c>
      <c r="BL853" s="257">
        <f>K853+BK853</f>
        <v>0</v>
      </c>
      <c r="BM853" s="257">
        <f>L853+BL853</f>
        <v>0</v>
      </c>
      <c r="BN853" s="257">
        <f>M853+BM853</f>
        <v>0</v>
      </c>
      <c r="BO853" s="258">
        <f>N853+BN853</f>
        <v>0</v>
      </c>
      <c r="BP853" s="258">
        <f>O853+BO853</f>
        <v>0</v>
      </c>
      <c r="BQ853" s="258">
        <f>P853+BP853</f>
        <v>0</v>
      </c>
      <c r="BR853" s="258">
        <f>Q853+BQ853</f>
        <v>0</v>
      </c>
      <c r="BS853" s="50"/>
      <c r="BT853" s="94"/>
      <c r="BU853" s="95"/>
      <c r="BV853" s="96"/>
      <c r="BW853" s="316" t="s">
        <v>140</v>
      </c>
      <c r="BX853" s="257">
        <f t="shared" si="2900"/>
        <v>0</v>
      </c>
      <c r="BY853" s="257">
        <f>X853+BX853</f>
        <v>0</v>
      </c>
      <c r="BZ853" s="257">
        <f>Y853+BY853</f>
        <v>0</v>
      </c>
      <c r="CA853" s="257">
        <f>Z853+BZ853</f>
        <v>0</v>
      </c>
      <c r="CB853" s="257">
        <f>AA853+CA853</f>
        <v>0</v>
      </c>
      <c r="CC853" s="257">
        <f>AB853+CB853</f>
        <v>0</v>
      </c>
      <c r="CD853" s="257">
        <f>AC853+CC853</f>
        <v>0</v>
      </c>
      <c r="CE853" s="257">
        <f>AD853+CD853</f>
        <v>0</v>
      </c>
      <c r="CF853" s="258">
        <f>AE853+CE853</f>
        <v>0</v>
      </c>
      <c r="CG853" s="258">
        <f>AF853+CF853</f>
        <v>0</v>
      </c>
      <c r="CH853" s="258">
        <f>AG853+CG853</f>
        <v>0</v>
      </c>
      <c r="CI853" s="258">
        <f>AH853+CH853</f>
        <v>0</v>
      </c>
      <c r="CJ853" s="50"/>
      <c r="CK853" s="94"/>
      <c r="CL853" s="95"/>
      <c r="CM853" s="96"/>
      <c r="CN853" s="316" t="s">
        <v>140</v>
      </c>
      <c r="CO853" s="257">
        <f t="shared" si="2901"/>
        <v>0</v>
      </c>
      <c r="CP853" s="257">
        <f>AO853+CO853</f>
        <v>0</v>
      </c>
      <c r="CQ853" s="257">
        <f>AP853+CP853</f>
        <v>0</v>
      </c>
      <c r="CR853" s="257">
        <f>AQ853+CQ853</f>
        <v>0</v>
      </c>
      <c r="CS853" s="257">
        <f>AR853+CR853</f>
        <v>0</v>
      </c>
      <c r="CT853" s="257">
        <f>AS853+CS853</f>
        <v>0</v>
      </c>
      <c r="CU853" s="257">
        <f>AT853+CT853</f>
        <v>0</v>
      </c>
      <c r="CV853" s="257">
        <f>AU853+CU853</f>
        <v>0</v>
      </c>
      <c r="CW853" s="258">
        <f>AV853+CV853</f>
        <v>0</v>
      </c>
      <c r="CX853" s="258">
        <f>AW853+CW853</f>
        <v>0</v>
      </c>
      <c r="CY853" s="258">
        <f>AX853+CX853</f>
        <v>0</v>
      </c>
      <c r="CZ853" s="258">
        <f>AY853+CY853</f>
        <v>0</v>
      </c>
      <c r="DA853" s="50"/>
      <c r="DB853" s="94"/>
      <c r="DC853" s="95"/>
      <c r="DD853" s="96"/>
      <c r="DE853" s="316" t="s">
        <v>140</v>
      </c>
      <c r="DF853" s="257"/>
      <c r="DG853" s="50"/>
    </row>
    <row r="854" spans="1:111" s="14" customFormat="1" ht="15" customHeight="1">
      <c r="A854" s="50"/>
      <c r="B854" s="94"/>
      <c r="C854" s="95"/>
      <c r="D854" s="96"/>
      <c r="E854" s="316" t="s">
        <v>249</v>
      </c>
      <c r="F854" s="69">
        <f t="shared" si="2874"/>
        <v>0</v>
      </c>
      <c r="G854" s="77">
        <f t="shared" si="2874"/>
        <v>0</v>
      </c>
      <c r="H854" s="69">
        <f t="shared" si="2874"/>
        <v>0</v>
      </c>
      <c r="I854" s="77">
        <f t="shared" si="2874"/>
        <v>0</v>
      </c>
      <c r="J854" s="69">
        <f t="shared" si="2874"/>
        <v>0</v>
      </c>
      <c r="K854" s="77">
        <f t="shared" si="2874"/>
        <v>0</v>
      </c>
      <c r="L854" s="69">
        <f t="shared" si="2874"/>
        <v>0</v>
      </c>
      <c r="M854" s="77">
        <f t="shared" si="2874"/>
        <v>0</v>
      </c>
      <c r="N854" s="67">
        <f t="shared" si="2874"/>
        <v>0</v>
      </c>
      <c r="O854" s="75">
        <f t="shared" si="2874"/>
        <v>0</v>
      </c>
      <c r="P854" s="67">
        <f t="shared" si="2874"/>
        <v>0</v>
      </c>
      <c r="Q854" s="75">
        <f t="shared" si="2874"/>
        <v>0</v>
      </c>
      <c r="R854" s="50"/>
      <c r="S854" s="94"/>
      <c r="T854" s="95"/>
      <c r="U854" s="96"/>
      <c r="V854" s="316" t="s">
        <v>249</v>
      </c>
      <c r="W854" s="69">
        <f t="shared" ref="W854:AH854" si="2902">IF(W852=0,0,W853/W852)</f>
        <v>0</v>
      </c>
      <c r="X854" s="77">
        <f t="shared" si="2902"/>
        <v>0</v>
      </c>
      <c r="Y854" s="69">
        <f t="shared" si="2902"/>
        <v>0</v>
      </c>
      <c r="Z854" s="77">
        <f t="shared" si="2902"/>
        <v>0</v>
      </c>
      <c r="AA854" s="69">
        <f t="shared" si="2902"/>
        <v>0</v>
      </c>
      <c r="AB854" s="77">
        <f t="shared" si="2902"/>
        <v>0</v>
      </c>
      <c r="AC854" s="69">
        <f t="shared" si="2902"/>
        <v>0</v>
      </c>
      <c r="AD854" s="77">
        <f t="shared" si="2902"/>
        <v>0</v>
      </c>
      <c r="AE854" s="67">
        <f t="shared" si="2902"/>
        <v>0</v>
      </c>
      <c r="AF854" s="75">
        <f t="shared" si="2902"/>
        <v>0</v>
      </c>
      <c r="AG854" s="67">
        <f t="shared" si="2902"/>
        <v>0</v>
      </c>
      <c r="AH854" s="75">
        <f t="shared" si="2902"/>
        <v>0</v>
      </c>
      <c r="AI854" s="50"/>
      <c r="AJ854" s="94"/>
      <c r="AK854" s="95"/>
      <c r="AL854" s="96"/>
      <c r="AM854" s="316" t="s">
        <v>249</v>
      </c>
      <c r="AN854" s="257">
        <f t="shared" ref="AN854:AY854" si="2903">IF(AN852=0,0,AN853/AN852)</f>
        <v>0</v>
      </c>
      <c r="AO854" s="257">
        <f t="shared" si="2903"/>
        <v>0</v>
      </c>
      <c r="AP854" s="257">
        <f t="shared" si="2903"/>
        <v>0</v>
      </c>
      <c r="AQ854" s="257">
        <f t="shared" si="2903"/>
        <v>0</v>
      </c>
      <c r="AR854" s="257">
        <f t="shared" si="2903"/>
        <v>0</v>
      </c>
      <c r="AS854" s="257">
        <f t="shared" si="2903"/>
        <v>0</v>
      </c>
      <c r="AT854" s="257">
        <f t="shared" si="2903"/>
        <v>0</v>
      </c>
      <c r="AU854" s="257">
        <f t="shared" si="2903"/>
        <v>0</v>
      </c>
      <c r="AV854" s="258">
        <f t="shared" si="2903"/>
        <v>0</v>
      </c>
      <c r="AW854" s="258">
        <f t="shared" si="2903"/>
        <v>0</v>
      </c>
      <c r="AX854" s="258">
        <f t="shared" si="2903"/>
        <v>0</v>
      </c>
      <c r="AY854" s="258">
        <f t="shared" si="2903"/>
        <v>0</v>
      </c>
      <c r="AZ854" s="50"/>
      <c r="BA854" s="268"/>
      <c r="BB854" s="48"/>
      <c r="BC854" s="94"/>
      <c r="BD854" s="95"/>
      <c r="BE854" s="96"/>
      <c r="BF854" s="316" t="s">
        <v>249</v>
      </c>
      <c r="BG854" s="257">
        <f t="shared" ref="BG854:BR854" si="2904">IF(BG852=0,0,BG853/BG852)</f>
        <v>0</v>
      </c>
      <c r="BH854" s="257">
        <f t="shared" si="2904"/>
        <v>0</v>
      </c>
      <c r="BI854" s="257">
        <f t="shared" si="2904"/>
        <v>0</v>
      </c>
      <c r="BJ854" s="257">
        <f t="shared" si="2904"/>
        <v>0</v>
      </c>
      <c r="BK854" s="257">
        <f t="shared" si="2904"/>
        <v>0</v>
      </c>
      <c r="BL854" s="257">
        <f t="shared" si="2904"/>
        <v>0</v>
      </c>
      <c r="BM854" s="257">
        <f t="shared" si="2904"/>
        <v>0</v>
      </c>
      <c r="BN854" s="257">
        <f t="shared" si="2904"/>
        <v>0</v>
      </c>
      <c r="BO854" s="258">
        <f t="shared" si="2904"/>
        <v>0</v>
      </c>
      <c r="BP854" s="258">
        <f t="shared" si="2904"/>
        <v>0</v>
      </c>
      <c r="BQ854" s="258">
        <f t="shared" si="2904"/>
        <v>0</v>
      </c>
      <c r="BR854" s="258">
        <f t="shared" si="2904"/>
        <v>0</v>
      </c>
      <c r="BS854" s="50"/>
      <c r="BT854" s="94"/>
      <c r="BU854" s="95"/>
      <c r="BV854" s="96"/>
      <c r="BW854" s="316" t="s">
        <v>249</v>
      </c>
      <c r="BX854" s="257">
        <f t="shared" ref="BX854:CI854" si="2905">IF(BX852=0,0,BX853/BX852)</f>
        <v>0</v>
      </c>
      <c r="BY854" s="257">
        <f t="shared" si="2905"/>
        <v>0</v>
      </c>
      <c r="BZ854" s="257">
        <f t="shared" si="2905"/>
        <v>0</v>
      </c>
      <c r="CA854" s="257">
        <f t="shared" si="2905"/>
        <v>0</v>
      </c>
      <c r="CB854" s="257">
        <f t="shared" si="2905"/>
        <v>0</v>
      </c>
      <c r="CC854" s="257">
        <f t="shared" si="2905"/>
        <v>0</v>
      </c>
      <c r="CD854" s="257">
        <f t="shared" si="2905"/>
        <v>0</v>
      </c>
      <c r="CE854" s="257">
        <f t="shared" si="2905"/>
        <v>0</v>
      </c>
      <c r="CF854" s="258">
        <f t="shared" si="2905"/>
        <v>0</v>
      </c>
      <c r="CG854" s="258">
        <f t="shared" si="2905"/>
        <v>0</v>
      </c>
      <c r="CH854" s="258">
        <f t="shared" si="2905"/>
        <v>0</v>
      </c>
      <c r="CI854" s="258">
        <f t="shared" si="2905"/>
        <v>0</v>
      </c>
      <c r="CJ854" s="50"/>
      <c r="CK854" s="94"/>
      <c r="CL854" s="95"/>
      <c r="CM854" s="96"/>
      <c r="CN854" s="316" t="s">
        <v>249</v>
      </c>
      <c r="CO854" s="257">
        <f t="shared" ref="CO854:CZ854" si="2906">IF(CO852=0,0,CO853/CO852)</f>
        <v>0</v>
      </c>
      <c r="CP854" s="257">
        <f t="shared" si="2906"/>
        <v>0</v>
      </c>
      <c r="CQ854" s="257">
        <f t="shared" si="2906"/>
        <v>0</v>
      </c>
      <c r="CR854" s="257">
        <f t="shared" si="2906"/>
        <v>0</v>
      </c>
      <c r="CS854" s="257">
        <f t="shared" si="2906"/>
        <v>0</v>
      </c>
      <c r="CT854" s="257">
        <f t="shared" si="2906"/>
        <v>0</v>
      </c>
      <c r="CU854" s="257">
        <f t="shared" si="2906"/>
        <v>0</v>
      </c>
      <c r="CV854" s="257">
        <f t="shared" si="2906"/>
        <v>0</v>
      </c>
      <c r="CW854" s="258">
        <f t="shared" si="2906"/>
        <v>0</v>
      </c>
      <c r="CX854" s="258">
        <f t="shared" si="2906"/>
        <v>0</v>
      </c>
      <c r="CY854" s="258">
        <f t="shared" si="2906"/>
        <v>0</v>
      </c>
      <c r="CZ854" s="258">
        <f t="shared" si="2906"/>
        <v>0</v>
      </c>
      <c r="DA854" s="50"/>
      <c r="DB854" s="94"/>
      <c r="DC854" s="95"/>
      <c r="DD854" s="96"/>
      <c r="DE854" s="316" t="s">
        <v>249</v>
      </c>
      <c r="DF854" s="257">
        <f t="shared" ref="DF854" si="2907">IF(DF852=0,0,DF853/DF852)</f>
        <v>0</v>
      </c>
      <c r="DG854" s="50"/>
    </row>
    <row r="855" spans="1:111" s="14" customFormat="1" ht="15" customHeight="1">
      <c r="A855" s="50"/>
      <c r="B855" s="94"/>
      <c r="C855" s="95"/>
      <c r="D855" s="96" t="s">
        <v>273</v>
      </c>
      <c r="E855" s="316" t="s">
        <v>22</v>
      </c>
      <c r="F855" s="69"/>
      <c r="G855" s="77"/>
      <c r="H855" s="69"/>
      <c r="I855" s="77"/>
      <c r="J855" s="69"/>
      <c r="K855" s="77"/>
      <c r="L855" s="69"/>
      <c r="M855" s="77"/>
      <c r="N855" s="67"/>
      <c r="O855" s="75"/>
      <c r="P855" s="67"/>
      <c r="Q855" s="75"/>
      <c r="R855" s="50"/>
      <c r="S855" s="94"/>
      <c r="T855" s="95"/>
      <c r="U855" s="96" t="s">
        <v>273</v>
      </c>
      <c r="V855" s="316" t="s">
        <v>22</v>
      </c>
      <c r="W855" s="69"/>
      <c r="X855" s="77"/>
      <c r="Y855" s="69"/>
      <c r="Z855" s="77"/>
      <c r="AA855" s="69"/>
      <c r="AB855" s="77"/>
      <c r="AC855" s="69"/>
      <c r="AD855" s="77"/>
      <c r="AE855" s="67"/>
      <c r="AF855" s="75"/>
      <c r="AG855" s="67"/>
      <c r="AH855" s="75"/>
      <c r="AI855" s="50"/>
      <c r="AJ855" s="94"/>
      <c r="AK855" s="95"/>
      <c r="AL855" s="96" t="s">
        <v>273</v>
      </c>
      <c r="AM855" s="316" t="s">
        <v>22</v>
      </c>
      <c r="AN855" s="257"/>
      <c r="AO855" s="257"/>
      <c r="AP855" s="257"/>
      <c r="AQ855" s="257"/>
      <c r="AR855" s="257"/>
      <c r="AS855" s="257"/>
      <c r="AT855" s="257"/>
      <c r="AU855" s="257"/>
      <c r="AV855" s="258"/>
      <c r="AW855" s="258"/>
      <c r="AX855" s="258"/>
      <c r="AY855" s="258"/>
      <c r="AZ855" s="50"/>
      <c r="BA855" s="268"/>
      <c r="BB855" s="48"/>
      <c r="BC855" s="94"/>
      <c r="BD855" s="95"/>
      <c r="BE855" s="96" t="s">
        <v>273</v>
      </c>
      <c r="BF855" s="316" t="s">
        <v>22</v>
      </c>
      <c r="BG855" s="257">
        <f t="shared" ref="BG855:BG856" si="2908">F855</f>
        <v>0</v>
      </c>
      <c r="BH855" s="257">
        <f>G855+BG855</f>
        <v>0</v>
      </c>
      <c r="BI855" s="257">
        <f>H855+BH855</f>
        <v>0</v>
      </c>
      <c r="BJ855" s="257">
        <f>I855+BI855</f>
        <v>0</v>
      </c>
      <c r="BK855" s="257">
        <f>J855+BJ855</f>
        <v>0</v>
      </c>
      <c r="BL855" s="257">
        <f>K855+BK855</f>
        <v>0</v>
      </c>
      <c r="BM855" s="257">
        <f>L855+BL855</f>
        <v>0</v>
      </c>
      <c r="BN855" s="257">
        <f>M855+BM855</f>
        <v>0</v>
      </c>
      <c r="BO855" s="258">
        <f>N855+BN855</f>
        <v>0</v>
      </c>
      <c r="BP855" s="258">
        <f>O855+BO855</f>
        <v>0</v>
      </c>
      <c r="BQ855" s="258">
        <f>P855+BP855</f>
        <v>0</v>
      </c>
      <c r="BR855" s="258">
        <f>Q855+BQ855</f>
        <v>0</v>
      </c>
      <c r="BS855" s="50"/>
      <c r="BT855" s="94"/>
      <c r="BU855" s="95"/>
      <c r="BV855" s="96" t="s">
        <v>273</v>
      </c>
      <c r="BW855" s="316" t="s">
        <v>22</v>
      </c>
      <c r="BX855" s="257">
        <f t="shared" ref="BX855:BX856" si="2909">W855</f>
        <v>0</v>
      </c>
      <c r="BY855" s="257">
        <f>X855+BX855</f>
        <v>0</v>
      </c>
      <c r="BZ855" s="257">
        <f>Y855+BY855</f>
        <v>0</v>
      </c>
      <c r="CA855" s="257">
        <f>Z855+BZ855</f>
        <v>0</v>
      </c>
      <c r="CB855" s="257">
        <f>AA855+CA855</f>
        <v>0</v>
      </c>
      <c r="CC855" s="257">
        <f>AB855+CB855</f>
        <v>0</v>
      </c>
      <c r="CD855" s="257">
        <f>AC855+CC855</f>
        <v>0</v>
      </c>
      <c r="CE855" s="257">
        <f>AD855+CD855</f>
        <v>0</v>
      </c>
      <c r="CF855" s="258">
        <f>AE855+CE855</f>
        <v>0</v>
      </c>
      <c r="CG855" s="258">
        <f>AF855+CF855</f>
        <v>0</v>
      </c>
      <c r="CH855" s="258">
        <f>AG855+CG855</f>
        <v>0</v>
      </c>
      <c r="CI855" s="258">
        <f>AH855+CH855</f>
        <v>0</v>
      </c>
      <c r="CJ855" s="50"/>
      <c r="CK855" s="94"/>
      <c r="CL855" s="95"/>
      <c r="CM855" s="96" t="s">
        <v>273</v>
      </c>
      <c r="CN855" s="316" t="s">
        <v>22</v>
      </c>
      <c r="CO855" s="257">
        <f t="shared" ref="CO855:CO856" si="2910">AN855</f>
        <v>0</v>
      </c>
      <c r="CP855" s="257">
        <f>AO855+CO855</f>
        <v>0</v>
      </c>
      <c r="CQ855" s="257">
        <f>AP855+CP855</f>
        <v>0</v>
      </c>
      <c r="CR855" s="257">
        <f>AQ855+CQ855</f>
        <v>0</v>
      </c>
      <c r="CS855" s="257">
        <f>AR855+CR855</f>
        <v>0</v>
      </c>
      <c r="CT855" s="257">
        <f>AS855+CS855</f>
        <v>0</v>
      </c>
      <c r="CU855" s="257">
        <f>AT855+CT855</f>
        <v>0</v>
      </c>
      <c r="CV855" s="257">
        <f>AU855+CU855</f>
        <v>0</v>
      </c>
      <c r="CW855" s="258">
        <f>AV855+CV855</f>
        <v>0</v>
      </c>
      <c r="CX855" s="258">
        <f>AW855+CW855</f>
        <v>0</v>
      </c>
      <c r="CY855" s="258">
        <f>AX855+CX855</f>
        <v>0</v>
      </c>
      <c r="CZ855" s="258">
        <f>AY855+CY855</f>
        <v>0</v>
      </c>
      <c r="DA855" s="50"/>
      <c r="DB855" s="94"/>
      <c r="DC855" s="95"/>
      <c r="DD855" s="96" t="s">
        <v>273</v>
      </c>
      <c r="DE855" s="316" t="s">
        <v>22</v>
      </c>
      <c r="DF855" s="257"/>
      <c r="DG855" s="50"/>
    </row>
    <row r="856" spans="1:111" s="14" customFormat="1" ht="15" customHeight="1">
      <c r="A856" s="50"/>
      <c r="B856" s="94"/>
      <c r="C856" s="95"/>
      <c r="D856" s="96"/>
      <c r="E856" s="316" t="s">
        <v>140</v>
      </c>
      <c r="F856" s="69"/>
      <c r="G856" s="77"/>
      <c r="H856" s="69"/>
      <c r="I856" s="77"/>
      <c r="J856" s="69"/>
      <c r="K856" s="77"/>
      <c r="L856" s="69"/>
      <c r="M856" s="77"/>
      <c r="N856" s="67"/>
      <c r="O856" s="75"/>
      <c r="P856" s="67"/>
      <c r="Q856" s="75"/>
      <c r="R856" s="50"/>
      <c r="S856" s="94"/>
      <c r="T856" s="95"/>
      <c r="U856" s="96"/>
      <c r="V856" s="316" t="s">
        <v>140</v>
      </c>
      <c r="W856" s="69"/>
      <c r="X856" s="77"/>
      <c r="Y856" s="69"/>
      <c r="Z856" s="77"/>
      <c r="AA856" s="69"/>
      <c r="AB856" s="77"/>
      <c r="AC856" s="69"/>
      <c r="AD856" s="77"/>
      <c r="AE856" s="67"/>
      <c r="AF856" s="75"/>
      <c r="AG856" s="67"/>
      <c r="AH856" s="75"/>
      <c r="AI856" s="50"/>
      <c r="AJ856" s="94"/>
      <c r="AK856" s="95"/>
      <c r="AL856" s="96"/>
      <c r="AM856" s="316" t="s">
        <v>140</v>
      </c>
      <c r="AN856" s="257"/>
      <c r="AO856" s="257"/>
      <c r="AP856" s="257"/>
      <c r="AQ856" s="257"/>
      <c r="AR856" s="257"/>
      <c r="AS856" s="257"/>
      <c r="AT856" s="257"/>
      <c r="AU856" s="257"/>
      <c r="AV856" s="258"/>
      <c r="AW856" s="258"/>
      <c r="AX856" s="258"/>
      <c r="AY856" s="258"/>
      <c r="AZ856" s="50"/>
      <c r="BA856" s="268"/>
      <c r="BB856" s="48"/>
      <c r="BC856" s="94"/>
      <c r="BD856" s="95"/>
      <c r="BE856" s="96"/>
      <c r="BF856" s="316" t="s">
        <v>140</v>
      </c>
      <c r="BG856" s="257">
        <f t="shared" si="2908"/>
        <v>0</v>
      </c>
      <c r="BH856" s="257">
        <f>G856+BG856</f>
        <v>0</v>
      </c>
      <c r="BI856" s="257">
        <f>H856+BH856</f>
        <v>0</v>
      </c>
      <c r="BJ856" s="257">
        <f>I856+BI856</f>
        <v>0</v>
      </c>
      <c r="BK856" s="257">
        <f>J856+BJ856</f>
        <v>0</v>
      </c>
      <c r="BL856" s="257">
        <f>K856+BK856</f>
        <v>0</v>
      </c>
      <c r="BM856" s="257">
        <f>L856+BL856</f>
        <v>0</v>
      </c>
      <c r="BN856" s="257">
        <f>M856+BM856</f>
        <v>0</v>
      </c>
      <c r="BO856" s="258">
        <f>N856+BN856</f>
        <v>0</v>
      </c>
      <c r="BP856" s="258">
        <f>O856+BO856</f>
        <v>0</v>
      </c>
      <c r="BQ856" s="258">
        <f>P856+BP856</f>
        <v>0</v>
      </c>
      <c r="BR856" s="258">
        <f>Q856+BQ856</f>
        <v>0</v>
      </c>
      <c r="BS856" s="50"/>
      <c r="BT856" s="94"/>
      <c r="BU856" s="95"/>
      <c r="BV856" s="96"/>
      <c r="BW856" s="316" t="s">
        <v>140</v>
      </c>
      <c r="BX856" s="257">
        <f t="shared" si="2909"/>
        <v>0</v>
      </c>
      <c r="BY856" s="257">
        <f>X856+BX856</f>
        <v>0</v>
      </c>
      <c r="BZ856" s="257">
        <f>Y856+BY856</f>
        <v>0</v>
      </c>
      <c r="CA856" s="257">
        <f>Z856+BZ856</f>
        <v>0</v>
      </c>
      <c r="CB856" s="257">
        <f>AA856+CA856</f>
        <v>0</v>
      </c>
      <c r="CC856" s="257">
        <f>AB856+CB856</f>
        <v>0</v>
      </c>
      <c r="CD856" s="257">
        <f>AC856+CC856</f>
        <v>0</v>
      </c>
      <c r="CE856" s="257">
        <f>AD856+CD856</f>
        <v>0</v>
      </c>
      <c r="CF856" s="258">
        <f>AE856+CE856</f>
        <v>0</v>
      </c>
      <c r="CG856" s="258">
        <f>AF856+CF856</f>
        <v>0</v>
      </c>
      <c r="CH856" s="258">
        <f>AG856+CG856</f>
        <v>0</v>
      </c>
      <c r="CI856" s="258">
        <f>AH856+CH856</f>
        <v>0</v>
      </c>
      <c r="CJ856" s="50"/>
      <c r="CK856" s="94"/>
      <c r="CL856" s="95"/>
      <c r="CM856" s="96"/>
      <c r="CN856" s="316" t="s">
        <v>140</v>
      </c>
      <c r="CO856" s="257">
        <f t="shared" si="2910"/>
        <v>0</v>
      </c>
      <c r="CP856" s="257">
        <f>AO856+CO856</f>
        <v>0</v>
      </c>
      <c r="CQ856" s="257">
        <f>AP856+CP856</f>
        <v>0</v>
      </c>
      <c r="CR856" s="257">
        <f>AQ856+CQ856</f>
        <v>0</v>
      </c>
      <c r="CS856" s="257">
        <f>AR856+CR856</f>
        <v>0</v>
      </c>
      <c r="CT856" s="257">
        <f>AS856+CS856</f>
        <v>0</v>
      </c>
      <c r="CU856" s="257">
        <f>AT856+CT856</f>
        <v>0</v>
      </c>
      <c r="CV856" s="257">
        <f>AU856+CU856</f>
        <v>0</v>
      </c>
      <c r="CW856" s="258">
        <f>AV856+CV856</f>
        <v>0</v>
      </c>
      <c r="CX856" s="258">
        <f>AW856+CW856</f>
        <v>0</v>
      </c>
      <c r="CY856" s="258">
        <f>AX856+CX856</f>
        <v>0</v>
      </c>
      <c r="CZ856" s="258">
        <f>AY856+CY856</f>
        <v>0</v>
      </c>
      <c r="DA856" s="50"/>
      <c r="DB856" s="94"/>
      <c r="DC856" s="95"/>
      <c r="DD856" s="96"/>
      <c r="DE856" s="316" t="s">
        <v>140</v>
      </c>
      <c r="DF856" s="257"/>
      <c r="DG856" s="50"/>
    </row>
    <row r="857" spans="1:111" s="14" customFormat="1" ht="15" customHeight="1">
      <c r="A857" s="50"/>
      <c r="B857" s="94"/>
      <c r="C857" s="95"/>
      <c r="D857" s="96"/>
      <c r="E857" s="316" t="s">
        <v>249</v>
      </c>
      <c r="F857" s="69">
        <f t="shared" si="2874"/>
        <v>0</v>
      </c>
      <c r="G857" s="77">
        <f t="shared" si="2874"/>
        <v>0</v>
      </c>
      <c r="H857" s="69">
        <f t="shared" si="2874"/>
        <v>0</v>
      </c>
      <c r="I857" s="77">
        <f t="shared" si="2874"/>
        <v>0</v>
      </c>
      <c r="J857" s="69">
        <f t="shared" si="2874"/>
        <v>0</v>
      </c>
      <c r="K857" s="77">
        <f t="shared" si="2874"/>
        <v>0</v>
      </c>
      <c r="L857" s="69">
        <f t="shared" si="2874"/>
        <v>0</v>
      </c>
      <c r="M857" s="77">
        <f t="shared" si="2874"/>
        <v>0</v>
      </c>
      <c r="N857" s="67">
        <f t="shared" si="2874"/>
        <v>0</v>
      </c>
      <c r="O857" s="75">
        <f t="shared" si="2874"/>
        <v>0</v>
      </c>
      <c r="P857" s="67">
        <f t="shared" si="2874"/>
        <v>0</v>
      </c>
      <c r="Q857" s="75">
        <f t="shared" si="2874"/>
        <v>0</v>
      </c>
      <c r="R857" s="50"/>
      <c r="S857" s="94"/>
      <c r="T857" s="95"/>
      <c r="U857" s="96"/>
      <c r="V857" s="316" t="s">
        <v>249</v>
      </c>
      <c r="W857" s="69">
        <f t="shared" ref="W857:AH857" si="2911">IF(W855=0,0,W856/W855)</f>
        <v>0</v>
      </c>
      <c r="X857" s="77">
        <f t="shared" si="2911"/>
        <v>0</v>
      </c>
      <c r="Y857" s="69">
        <f t="shared" si="2911"/>
        <v>0</v>
      </c>
      <c r="Z857" s="77">
        <f t="shared" si="2911"/>
        <v>0</v>
      </c>
      <c r="AA857" s="69">
        <f t="shared" si="2911"/>
        <v>0</v>
      </c>
      <c r="AB857" s="77">
        <f t="shared" si="2911"/>
        <v>0</v>
      </c>
      <c r="AC857" s="69">
        <f t="shared" si="2911"/>
        <v>0</v>
      </c>
      <c r="AD857" s="77">
        <f t="shared" si="2911"/>
        <v>0</v>
      </c>
      <c r="AE857" s="67">
        <f t="shared" si="2911"/>
        <v>0</v>
      </c>
      <c r="AF857" s="75">
        <f t="shared" si="2911"/>
        <v>0</v>
      </c>
      <c r="AG857" s="67">
        <f t="shared" si="2911"/>
        <v>0</v>
      </c>
      <c r="AH857" s="75">
        <f t="shared" si="2911"/>
        <v>0</v>
      </c>
      <c r="AI857" s="50"/>
      <c r="AJ857" s="94"/>
      <c r="AK857" s="95"/>
      <c r="AL857" s="96"/>
      <c r="AM857" s="316" t="s">
        <v>249</v>
      </c>
      <c r="AN857" s="257">
        <f t="shared" ref="AN857:AY857" si="2912">IF(AN855=0,0,AN856/AN855)</f>
        <v>0</v>
      </c>
      <c r="AO857" s="257">
        <f t="shared" si="2912"/>
        <v>0</v>
      </c>
      <c r="AP857" s="257">
        <f t="shared" si="2912"/>
        <v>0</v>
      </c>
      <c r="AQ857" s="257">
        <f t="shared" si="2912"/>
        <v>0</v>
      </c>
      <c r="AR857" s="257">
        <f t="shared" si="2912"/>
        <v>0</v>
      </c>
      <c r="AS857" s="257">
        <f t="shared" si="2912"/>
        <v>0</v>
      </c>
      <c r="AT857" s="257">
        <f t="shared" si="2912"/>
        <v>0</v>
      </c>
      <c r="AU857" s="257">
        <f t="shared" si="2912"/>
        <v>0</v>
      </c>
      <c r="AV857" s="258">
        <f t="shared" si="2912"/>
        <v>0</v>
      </c>
      <c r="AW857" s="258">
        <f t="shared" si="2912"/>
        <v>0</v>
      </c>
      <c r="AX857" s="258">
        <f t="shared" si="2912"/>
        <v>0</v>
      </c>
      <c r="AY857" s="258">
        <f t="shared" si="2912"/>
        <v>0</v>
      </c>
      <c r="AZ857" s="50"/>
      <c r="BA857" s="268"/>
      <c r="BB857" s="48"/>
      <c r="BC857" s="94"/>
      <c r="BD857" s="95"/>
      <c r="BE857" s="96"/>
      <c r="BF857" s="316" t="s">
        <v>249</v>
      </c>
      <c r="BG857" s="257">
        <f t="shared" ref="BG857:BR857" si="2913">IF(BG855=0,0,BG856/BG855)</f>
        <v>0</v>
      </c>
      <c r="BH857" s="257">
        <f t="shared" si="2913"/>
        <v>0</v>
      </c>
      <c r="BI857" s="257">
        <f t="shared" si="2913"/>
        <v>0</v>
      </c>
      <c r="BJ857" s="257">
        <f t="shared" si="2913"/>
        <v>0</v>
      </c>
      <c r="BK857" s="257">
        <f t="shared" si="2913"/>
        <v>0</v>
      </c>
      <c r="BL857" s="257">
        <f t="shared" si="2913"/>
        <v>0</v>
      </c>
      <c r="BM857" s="257">
        <f t="shared" si="2913"/>
        <v>0</v>
      </c>
      <c r="BN857" s="257">
        <f t="shared" si="2913"/>
        <v>0</v>
      </c>
      <c r="BO857" s="258">
        <f t="shared" si="2913"/>
        <v>0</v>
      </c>
      <c r="BP857" s="258">
        <f t="shared" si="2913"/>
        <v>0</v>
      </c>
      <c r="BQ857" s="258">
        <f t="shared" si="2913"/>
        <v>0</v>
      </c>
      <c r="BR857" s="258">
        <f t="shared" si="2913"/>
        <v>0</v>
      </c>
      <c r="BS857" s="50"/>
      <c r="BT857" s="94"/>
      <c r="BU857" s="95"/>
      <c r="BV857" s="96"/>
      <c r="BW857" s="316" t="s">
        <v>249</v>
      </c>
      <c r="BX857" s="257">
        <f t="shared" ref="BX857:CI857" si="2914">IF(BX855=0,0,BX856/BX855)</f>
        <v>0</v>
      </c>
      <c r="BY857" s="257">
        <f t="shared" si="2914"/>
        <v>0</v>
      </c>
      <c r="BZ857" s="257">
        <f t="shared" si="2914"/>
        <v>0</v>
      </c>
      <c r="CA857" s="257">
        <f t="shared" si="2914"/>
        <v>0</v>
      </c>
      <c r="CB857" s="257">
        <f t="shared" si="2914"/>
        <v>0</v>
      </c>
      <c r="CC857" s="257">
        <f t="shared" si="2914"/>
        <v>0</v>
      </c>
      <c r="CD857" s="257">
        <f t="shared" si="2914"/>
        <v>0</v>
      </c>
      <c r="CE857" s="257">
        <f t="shared" si="2914"/>
        <v>0</v>
      </c>
      <c r="CF857" s="258">
        <f t="shared" si="2914"/>
        <v>0</v>
      </c>
      <c r="CG857" s="258">
        <f t="shared" si="2914"/>
        <v>0</v>
      </c>
      <c r="CH857" s="258">
        <f t="shared" si="2914"/>
        <v>0</v>
      </c>
      <c r="CI857" s="258">
        <f t="shared" si="2914"/>
        <v>0</v>
      </c>
      <c r="CJ857" s="50"/>
      <c r="CK857" s="94"/>
      <c r="CL857" s="95"/>
      <c r="CM857" s="96"/>
      <c r="CN857" s="316" t="s">
        <v>249</v>
      </c>
      <c r="CO857" s="257">
        <f t="shared" ref="CO857:CZ857" si="2915">IF(CO855=0,0,CO856/CO855)</f>
        <v>0</v>
      </c>
      <c r="CP857" s="257">
        <f t="shared" si="2915"/>
        <v>0</v>
      </c>
      <c r="CQ857" s="257">
        <f t="shared" si="2915"/>
        <v>0</v>
      </c>
      <c r="CR857" s="257">
        <f t="shared" si="2915"/>
        <v>0</v>
      </c>
      <c r="CS857" s="257">
        <f t="shared" si="2915"/>
        <v>0</v>
      </c>
      <c r="CT857" s="257">
        <f t="shared" si="2915"/>
        <v>0</v>
      </c>
      <c r="CU857" s="257">
        <f t="shared" si="2915"/>
        <v>0</v>
      </c>
      <c r="CV857" s="257">
        <f t="shared" si="2915"/>
        <v>0</v>
      </c>
      <c r="CW857" s="258">
        <f t="shared" si="2915"/>
        <v>0</v>
      </c>
      <c r="CX857" s="258">
        <f t="shared" si="2915"/>
        <v>0</v>
      </c>
      <c r="CY857" s="258">
        <f t="shared" si="2915"/>
        <v>0</v>
      </c>
      <c r="CZ857" s="258">
        <f t="shared" si="2915"/>
        <v>0</v>
      </c>
      <c r="DA857" s="50"/>
      <c r="DB857" s="94"/>
      <c r="DC857" s="95"/>
      <c r="DD857" s="96"/>
      <c r="DE857" s="316" t="s">
        <v>249</v>
      </c>
      <c r="DF857" s="257">
        <f t="shared" ref="DF857" si="2916">IF(DF855=0,0,DF856/DF855)</f>
        <v>0</v>
      </c>
      <c r="DG857" s="50"/>
    </row>
    <row r="858" spans="1:111" s="14" customFormat="1" ht="15" customHeight="1">
      <c r="A858" s="50"/>
      <c r="B858" s="94"/>
      <c r="C858" s="95"/>
      <c r="D858" s="96" t="s">
        <v>274</v>
      </c>
      <c r="E858" s="316" t="s">
        <v>22</v>
      </c>
      <c r="F858" s="69"/>
      <c r="G858" s="77"/>
      <c r="H858" s="69"/>
      <c r="I858" s="77"/>
      <c r="J858" s="69"/>
      <c r="K858" s="77"/>
      <c r="L858" s="69"/>
      <c r="M858" s="77"/>
      <c r="N858" s="67"/>
      <c r="O858" s="75"/>
      <c r="P858" s="67"/>
      <c r="Q858" s="75"/>
      <c r="R858" s="50"/>
      <c r="S858" s="94"/>
      <c r="T858" s="95"/>
      <c r="U858" s="96" t="s">
        <v>274</v>
      </c>
      <c r="V858" s="316" t="s">
        <v>22</v>
      </c>
      <c r="W858" s="69"/>
      <c r="X858" s="77"/>
      <c r="Y858" s="69"/>
      <c r="Z858" s="77"/>
      <c r="AA858" s="69"/>
      <c r="AB858" s="77"/>
      <c r="AC858" s="69"/>
      <c r="AD858" s="77"/>
      <c r="AE858" s="67"/>
      <c r="AF858" s="75"/>
      <c r="AG858" s="67"/>
      <c r="AH858" s="75"/>
      <c r="AI858" s="50"/>
      <c r="AJ858" s="94"/>
      <c r="AK858" s="95"/>
      <c r="AL858" s="96" t="s">
        <v>274</v>
      </c>
      <c r="AM858" s="316" t="s">
        <v>22</v>
      </c>
      <c r="AN858" s="257"/>
      <c r="AO858" s="257"/>
      <c r="AP858" s="257"/>
      <c r="AQ858" s="257"/>
      <c r="AR858" s="257"/>
      <c r="AS858" s="257"/>
      <c r="AT858" s="257"/>
      <c r="AU858" s="257"/>
      <c r="AV858" s="258"/>
      <c r="AW858" s="258"/>
      <c r="AX858" s="258"/>
      <c r="AY858" s="258"/>
      <c r="AZ858" s="50"/>
      <c r="BA858" s="268"/>
      <c r="BB858" s="48"/>
      <c r="BC858" s="94"/>
      <c r="BD858" s="95"/>
      <c r="BE858" s="96" t="s">
        <v>274</v>
      </c>
      <c r="BF858" s="316" t="s">
        <v>22</v>
      </c>
      <c r="BG858" s="257">
        <f t="shared" ref="BG858:BG859" si="2917">F858</f>
        <v>0</v>
      </c>
      <c r="BH858" s="257">
        <f>G858+BG858</f>
        <v>0</v>
      </c>
      <c r="BI858" s="257">
        <f>H858+BH858</f>
        <v>0</v>
      </c>
      <c r="BJ858" s="257">
        <f>I858+BI858</f>
        <v>0</v>
      </c>
      <c r="BK858" s="257">
        <f>J858+BJ858</f>
        <v>0</v>
      </c>
      <c r="BL858" s="257">
        <f>K858+BK858</f>
        <v>0</v>
      </c>
      <c r="BM858" s="257">
        <f>L858+BL858</f>
        <v>0</v>
      </c>
      <c r="BN858" s="257">
        <f>M858+BM858</f>
        <v>0</v>
      </c>
      <c r="BO858" s="258">
        <f>N858+BN858</f>
        <v>0</v>
      </c>
      <c r="BP858" s="258">
        <f>O858+BO858</f>
        <v>0</v>
      </c>
      <c r="BQ858" s="258">
        <f>P858+BP858</f>
        <v>0</v>
      </c>
      <c r="BR858" s="258">
        <f>Q858+BQ858</f>
        <v>0</v>
      </c>
      <c r="BS858" s="50"/>
      <c r="BT858" s="94"/>
      <c r="BU858" s="95"/>
      <c r="BV858" s="96" t="s">
        <v>274</v>
      </c>
      <c r="BW858" s="316" t="s">
        <v>22</v>
      </c>
      <c r="BX858" s="257">
        <f t="shared" ref="BX858:BX859" si="2918">W858</f>
        <v>0</v>
      </c>
      <c r="BY858" s="257">
        <f>X858+BX858</f>
        <v>0</v>
      </c>
      <c r="BZ858" s="257">
        <f>Y858+BY858</f>
        <v>0</v>
      </c>
      <c r="CA858" s="257">
        <f>Z858+BZ858</f>
        <v>0</v>
      </c>
      <c r="CB858" s="257">
        <f>AA858+CA858</f>
        <v>0</v>
      </c>
      <c r="CC858" s="257">
        <f>AB858+CB858</f>
        <v>0</v>
      </c>
      <c r="CD858" s="257">
        <f>AC858+CC858</f>
        <v>0</v>
      </c>
      <c r="CE858" s="257">
        <f>AD858+CD858</f>
        <v>0</v>
      </c>
      <c r="CF858" s="258">
        <f>AE858+CE858</f>
        <v>0</v>
      </c>
      <c r="CG858" s="258">
        <f>AF858+CF858</f>
        <v>0</v>
      </c>
      <c r="CH858" s="258">
        <f>AG858+CG858</f>
        <v>0</v>
      </c>
      <c r="CI858" s="258">
        <f>AH858+CH858</f>
        <v>0</v>
      </c>
      <c r="CJ858" s="50"/>
      <c r="CK858" s="94"/>
      <c r="CL858" s="95"/>
      <c r="CM858" s="96" t="s">
        <v>274</v>
      </c>
      <c r="CN858" s="316" t="s">
        <v>22</v>
      </c>
      <c r="CO858" s="257">
        <f t="shared" ref="CO858:CO859" si="2919">AN858</f>
        <v>0</v>
      </c>
      <c r="CP858" s="257">
        <f>AO858+CO858</f>
        <v>0</v>
      </c>
      <c r="CQ858" s="257">
        <f>AP858+CP858</f>
        <v>0</v>
      </c>
      <c r="CR858" s="257">
        <f>AQ858+CQ858</f>
        <v>0</v>
      </c>
      <c r="CS858" s="257">
        <f>AR858+CR858</f>
        <v>0</v>
      </c>
      <c r="CT858" s="257">
        <f>AS858+CS858</f>
        <v>0</v>
      </c>
      <c r="CU858" s="257">
        <f>AT858+CT858</f>
        <v>0</v>
      </c>
      <c r="CV858" s="257">
        <f>AU858+CU858</f>
        <v>0</v>
      </c>
      <c r="CW858" s="258">
        <f>AV858+CV858</f>
        <v>0</v>
      </c>
      <c r="CX858" s="258">
        <f>AW858+CW858</f>
        <v>0</v>
      </c>
      <c r="CY858" s="258">
        <f>AX858+CX858</f>
        <v>0</v>
      </c>
      <c r="CZ858" s="258">
        <f>AY858+CY858</f>
        <v>0</v>
      </c>
      <c r="DA858" s="50"/>
      <c r="DB858" s="94"/>
      <c r="DC858" s="95"/>
      <c r="DD858" s="96" t="s">
        <v>274</v>
      </c>
      <c r="DE858" s="316" t="s">
        <v>22</v>
      </c>
      <c r="DF858" s="257"/>
      <c r="DG858" s="50"/>
    </row>
    <row r="859" spans="1:111" s="14" customFormat="1" ht="15" customHeight="1">
      <c r="A859" s="50"/>
      <c r="B859" s="94"/>
      <c r="C859" s="95"/>
      <c r="D859" s="96"/>
      <c r="E859" s="316" t="s">
        <v>140</v>
      </c>
      <c r="F859" s="69"/>
      <c r="G859" s="77"/>
      <c r="H859" s="69"/>
      <c r="I859" s="77"/>
      <c r="J859" s="69"/>
      <c r="K859" s="77"/>
      <c r="L859" s="69"/>
      <c r="M859" s="77"/>
      <c r="N859" s="67"/>
      <c r="O859" s="75"/>
      <c r="P859" s="67"/>
      <c r="Q859" s="75"/>
      <c r="R859" s="50"/>
      <c r="S859" s="94"/>
      <c r="T859" s="95"/>
      <c r="U859" s="96"/>
      <c r="V859" s="316" t="s">
        <v>140</v>
      </c>
      <c r="W859" s="69"/>
      <c r="X859" s="77"/>
      <c r="Y859" s="69"/>
      <c r="Z859" s="77"/>
      <c r="AA859" s="69"/>
      <c r="AB859" s="77"/>
      <c r="AC859" s="69"/>
      <c r="AD859" s="77"/>
      <c r="AE859" s="67"/>
      <c r="AF859" s="75"/>
      <c r="AG859" s="67"/>
      <c r="AH859" s="75"/>
      <c r="AI859" s="50"/>
      <c r="AJ859" s="94"/>
      <c r="AK859" s="95"/>
      <c r="AL859" s="96"/>
      <c r="AM859" s="316" t="s">
        <v>140</v>
      </c>
      <c r="AN859" s="257"/>
      <c r="AO859" s="257"/>
      <c r="AP859" s="257"/>
      <c r="AQ859" s="257"/>
      <c r="AR859" s="257"/>
      <c r="AS859" s="257"/>
      <c r="AT859" s="257"/>
      <c r="AU859" s="257"/>
      <c r="AV859" s="258"/>
      <c r="AW859" s="258"/>
      <c r="AX859" s="258"/>
      <c r="AY859" s="258"/>
      <c r="AZ859" s="50"/>
      <c r="BA859" s="268"/>
      <c r="BB859" s="48"/>
      <c r="BC859" s="94"/>
      <c r="BD859" s="95"/>
      <c r="BE859" s="96"/>
      <c r="BF859" s="316" t="s">
        <v>140</v>
      </c>
      <c r="BG859" s="257">
        <f t="shared" si="2917"/>
        <v>0</v>
      </c>
      <c r="BH859" s="257">
        <f>G859+BG859</f>
        <v>0</v>
      </c>
      <c r="BI859" s="257">
        <f>H859+BH859</f>
        <v>0</v>
      </c>
      <c r="BJ859" s="257">
        <f>I859+BI859</f>
        <v>0</v>
      </c>
      <c r="BK859" s="257">
        <f>J859+BJ859</f>
        <v>0</v>
      </c>
      <c r="BL859" s="257">
        <f>K859+BK859</f>
        <v>0</v>
      </c>
      <c r="BM859" s="257">
        <f>L859+BL859</f>
        <v>0</v>
      </c>
      <c r="BN859" s="257">
        <f>M859+BM859</f>
        <v>0</v>
      </c>
      <c r="BO859" s="258">
        <f>N859+BN859</f>
        <v>0</v>
      </c>
      <c r="BP859" s="258">
        <f>O859+BO859</f>
        <v>0</v>
      </c>
      <c r="BQ859" s="258">
        <f>P859+BP859</f>
        <v>0</v>
      </c>
      <c r="BR859" s="258">
        <f>Q859+BQ859</f>
        <v>0</v>
      </c>
      <c r="BS859" s="50"/>
      <c r="BT859" s="94"/>
      <c r="BU859" s="95"/>
      <c r="BV859" s="96"/>
      <c r="BW859" s="316" t="s">
        <v>140</v>
      </c>
      <c r="BX859" s="257">
        <f t="shared" si="2918"/>
        <v>0</v>
      </c>
      <c r="BY859" s="257">
        <f>X859+BX859</f>
        <v>0</v>
      </c>
      <c r="BZ859" s="257">
        <f>Y859+BY859</f>
        <v>0</v>
      </c>
      <c r="CA859" s="257">
        <f>Z859+BZ859</f>
        <v>0</v>
      </c>
      <c r="CB859" s="257">
        <f>AA859+CA859</f>
        <v>0</v>
      </c>
      <c r="CC859" s="257">
        <f>AB859+CB859</f>
        <v>0</v>
      </c>
      <c r="CD859" s="257">
        <f>AC859+CC859</f>
        <v>0</v>
      </c>
      <c r="CE859" s="257">
        <f>AD859+CD859</f>
        <v>0</v>
      </c>
      <c r="CF859" s="258">
        <f>AE859+CE859</f>
        <v>0</v>
      </c>
      <c r="CG859" s="258">
        <f>AF859+CF859</f>
        <v>0</v>
      </c>
      <c r="CH859" s="258">
        <f>AG859+CG859</f>
        <v>0</v>
      </c>
      <c r="CI859" s="258">
        <f>AH859+CH859</f>
        <v>0</v>
      </c>
      <c r="CJ859" s="50"/>
      <c r="CK859" s="94"/>
      <c r="CL859" s="95"/>
      <c r="CM859" s="96"/>
      <c r="CN859" s="316" t="s">
        <v>140</v>
      </c>
      <c r="CO859" s="257">
        <f t="shared" si="2919"/>
        <v>0</v>
      </c>
      <c r="CP859" s="257">
        <f>AO859+CO859</f>
        <v>0</v>
      </c>
      <c r="CQ859" s="257">
        <f>AP859+CP859</f>
        <v>0</v>
      </c>
      <c r="CR859" s="257">
        <f>AQ859+CQ859</f>
        <v>0</v>
      </c>
      <c r="CS859" s="257">
        <f>AR859+CR859</f>
        <v>0</v>
      </c>
      <c r="CT859" s="257">
        <f>AS859+CS859</f>
        <v>0</v>
      </c>
      <c r="CU859" s="257">
        <f>AT859+CT859</f>
        <v>0</v>
      </c>
      <c r="CV859" s="257">
        <f>AU859+CU859</f>
        <v>0</v>
      </c>
      <c r="CW859" s="258">
        <f>AV859+CV859</f>
        <v>0</v>
      </c>
      <c r="CX859" s="258">
        <f>AW859+CW859</f>
        <v>0</v>
      </c>
      <c r="CY859" s="258">
        <f>AX859+CX859</f>
        <v>0</v>
      </c>
      <c r="CZ859" s="258">
        <f>AY859+CY859</f>
        <v>0</v>
      </c>
      <c r="DA859" s="50"/>
      <c r="DB859" s="94"/>
      <c r="DC859" s="95"/>
      <c r="DD859" s="96"/>
      <c r="DE859" s="316" t="s">
        <v>140</v>
      </c>
      <c r="DF859" s="257"/>
      <c r="DG859" s="50"/>
    </row>
    <row r="860" spans="1:111" s="14" customFormat="1" ht="15" customHeight="1">
      <c r="A860" s="50"/>
      <c r="B860" s="94"/>
      <c r="C860" s="95"/>
      <c r="D860" s="96"/>
      <c r="E860" s="316" t="s">
        <v>249</v>
      </c>
      <c r="F860" s="69">
        <f t="shared" si="2874"/>
        <v>0</v>
      </c>
      <c r="G860" s="77">
        <f t="shared" si="2874"/>
        <v>0</v>
      </c>
      <c r="H860" s="69">
        <f t="shared" si="2874"/>
        <v>0</v>
      </c>
      <c r="I860" s="77">
        <f t="shared" si="2874"/>
        <v>0</v>
      </c>
      <c r="J860" s="69">
        <f t="shared" si="2874"/>
        <v>0</v>
      </c>
      <c r="K860" s="77">
        <f t="shared" si="2874"/>
        <v>0</v>
      </c>
      <c r="L860" s="69">
        <f t="shared" si="2874"/>
        <v>0</v>
      </c>
      <c r="M860" s="77">
        <f t="shared" si="2874"/>
        <v>0</v>
      </c>
      <c r="N860" s="67">
        <f t="shared" si="2874"/>
        <v>0</v>
      </c>
      <c r="O860" s="75">
        <f t="shared" si="2874"/>
        <v>0</v>
      </c>
      <c r="P860" s="67">
        <f t="shared" si="2874"/>
        <v>0</v>
      </c>
      <c r="Q860" s="75">
        <f t="shared" si="2874"/>
        <v>0</v>
      </c>
      <c r="R860" s="50"/>
      <c r="S860" s="94"/>
      <c r="T860" s="95"/>
      <c r="U860" s="96"/>
      <c r="V860" s="316" t="s">
        <v>249</v>
      </c>
      <c r="W860" s="69">
        <f t="shared" ref="W860:AH860" si="2920">IF(W858=0,0,W859/W858)</f>
        <v>0</v>
      </c>
      <c r="X860" s="77">
        <f t="shared" si="2920"/>
        <v>0</v>
      </c>
      <c r="Y860" s="69">
        <f t="shared" si="2920"/>
        <v>0</v>
      </c>
      <c r="Z860" s="77">
        <f t="shared" si="2920"/>
        <v>0</v>
      </c>
      <c r="AA860" s="69">
        <f t="shared" si="2920"/>
        <v>0</v>
      </c>
      <c r="AB860" s="77">
        <f t="shared" si="2920"/>
        <v>0</v>
      </c>
      <c r="AC860" s="69">
        <f t="shared" si="2920"/>
        <v>0</v>
      </c>
      <c r="AD860" s="77">
        <f t="shared" si="2920"/>
        <v>0</v>
      </c>
      <c r="AE860" s="67">
        <f t="shared" si="2920"/>
        <v>0</v>
      </c>
      <c r="AF860" s="75">
        <f t="shared" si="2920"/>
        <v>0</v>
      </c>
      <c r="AG860" s="67">
        <f t="shared" si="2920"/>
        <v>0</v>
      </c>
      <c r="AH860" s="75">
        <f t="shared" si="2920"/>
        <v>0</v>
      </c>
      <c r="AI860" s="50"/>
      <c r="AJ860" s="94"/>
      <c r="AK860" s="95"/>
      <c r="AL860" s="96"/>
      <c r="AM860" s="316" t="s">
        <v>249</v>
      </c>
      <c r="AN860" s="257">
        <f t="shared" ref="AN860:AY860" si="2921">IF(AN858=0,0,AN859/AN858)</f>
        <v>0</v>
      </c>
      <c r="AO860" s="257">
        <f t="shared" si="2921"/>
        <v>0</v>
      </c>
      <c r="AP860" s="257">
        <f t="shared" si="2921"/>
        <v>0</v>
      </c>
      <c r="AQ860" s="257">
        <f t="shared" si="2921"/>
        <v>0</v>
      </c>
      <c r="AR860" s="257">
        <f t="shared" si="2921"/>
        <v>0</v>
      </c>
      <c r="AS860" s="257">
        <f t="shared" si="2921"/>
        <v>0</v>
      </c>
      <c r="AT860" s="257">
        <f t="shared" si="2921"/>
        <v>0</v>
      </c>
      <c r="AU860" s="257">
        <f t="shared" si="2921"/>
        <v>0</v>
      </c>
      <c r="AV860" s="258">
        <f t="shared" si="2921"/>
        <v>0</v>
      </c>
      <c r="AW860" s="258">
        <f t="shared" si="2921"/>
        <v>0</v>
      </c>
      <c r="AX860" s="258">
        <f t="shared" si="2921"/>
        <v>0</v>
      </c>
      <c r="AY860" s="258">
        <f t="shared" si="2921"/>
        <v>0</v>
      </c>
      <c r="AZ860" s="50"/>
      <c r="BA860" s="268"/>
      <c r="BB860" s="48"/>
      <c r="BC860" s="94"/>
      <c r="BD860" s="95"/>
      <c r="BE860" s="96"/>
      <c r="BF860" s="316" t="s">
        <v>249</v>
      </c>
      <c r="BG860" s="257">
        <f t="shared" ref="BG860:BR860" si="2922">IF(BG858=0,0,BG859/BG858)</f>
        <v>0</v>
      </c>
      <c r="BH860" s="257">
        <f t="shared" si="2922"/>
        <v>0</v>
      </c>
      <c r="BI860" s="257">
        <f t="shared" si="2922"/>
        <v>0</v>
      </c>
      <c r="BJ860" s="257">
        <f t="shared" si="2922"/>
        <v>0</v>
      </c>
      <c r="BK860" s="257">
        <f t="shared" si="2922"/>
        <v>0</v>
      </c>
      <c r="BL860" s="257">
        <f t="shared" si="2922"/>
        <v>0</v>
      </c>
      <c r="BM860" s="257">
        <f t="shared" si="2922"/>
        <v>0</v>
      </c>
      <c r="BN860" s="257">
        <f t="shared" si="2922"/>
        <v>0</v>
      </c>
      <c r="BO860" s="258">
        <f t="shared" si="2922"/>
        <v>0</v>
      </c>
      <c r="BP860" s="258">
        <f t="shared" si="2922"/>
        <v>0</v>
      </c>
      <c r="BQ860" s="258">
        <f t="shared" si="2922"/>
        <v>0</v>
      </c>
      <c r="BR860" s="258">
        <f t="shared" si="2922"/>
        <v>0</v>
      </c>
      <c r="BS860" s="50"/>
      <c r="BT860" s="94"/>
      <c r="BU860" s="95"/>
      <c r="BV860" s="96"/>
      <c r="BW860" s="316" t="s">
        <v>249</v>
      </c>
      <c r="BX860" s="257">
        <f t="shared" ref="BX860:CI860" si="2923">IF(BX858=0,0,BX859/BX858)</f>
        <v>0</v>
      </c>
      <c r="BY860" s="257">
        <f t="shared" si="2923"/>
        <v>0</v>
      </c>
      <c r="BZ860" s="257">
        <f t="shared" si="2923"/>
        <v>0</v>
      </c>
      <c r="CA860" s="257">
        <f t="shared" si="2923"/>
        <v>0</v>
      </c>
      <c r="CB860" s="257">
        <f t="shared" si="2923"/>
        <v>0</v>
      </c>
      <c r="CC860" s="257">
        <f t="shared" si="2923"/>
        <v>0</v>
      </c>
      <c r="CD860" s="257">
        <f t="shared" si="2923"/>
        <v>0</v>
      </c>
      <c r="CE860" s="257">
        <f t="shared" si="2923"/>
        <v>0</v>
      </c>
      <c r="CF860" s="258">
        <f t="shared" si="2923"/>
        <v>0</v>
      </c>
      <c r="CG860" s="258">
        <f t="shared" si="2923"/>
        <v>0</v>
      </c>
      <c r="CH860" s="258">
        <f t="shared" si="2923"/>
        <v>0</v>
      </c>
      <c r="CI860" s="258">
        <f t="shared" si="2923"/>
        <v>0</v>
      </c>
      <c r="CJ860" s="50"/>
      <c r="CK860" s="94"/>
      <c r="CL860" s="95"/>
      <c r="CM860" s="96"/>
      <c r="CN860" s="316" t="s">
        <v>249</v>
      </c>
      <c r="CO860" s="257">
        <f t="shared" ref="CO860:CZ860" si="2924">IF(CO858=0,0,CO859/CO858)</f>
        <v>0</v>
      </c>
      <c r="CP860" s="257">
        <f t="shared" si="2924"/>
        <v>0</v>
      </c>
      <c r="CQ860" s="257">
        <f t="shared" si="2924"/>
        <v>0</v>
      </c>
      <c r="CR860" s="257">
        <f t="shared" si="2924"/>
        <v>0</v>
      </c>
      <c r="CS860" s="257">
        <f t="shared" si="2924"/>
        <v>0</v>
      </c>
      <c r="CT860" s="257">
        <f t="shared" si="2924"/>
        <v>0</v>
      </c>
      <c r="CU860" s="257">
        <f t="shared" si="2924"/>
        <v>0</v>
      </c>
      <c r="CV860" s="257">
        <f t="shared" si="2924"/>
        <v>0</v>
      </c>
      <c r="CW860" s="258">
        <f t="shared" si="2924"/>
        <v>0</v>
      </c>
      <c r="CX860" s="258">
        <f t="shared" si="2924"/>
        <v>0</v>
      </c>
      <c r="CY860" s="258">
        <f t="shared" si="2924"/>
        <v>0</v>
      </c>
      <c r="CZ860" s="258">
        <f t="shared" si="2924"/>
        <v>0</v>
      </c>
      <c r="DA860" s="50"/>
      <c r="DB860" s="94"/>
      <c r="DC860" s="95"/>
      <c r="DD860" s="96"/>
      <c r="DE860" s="316" t="s">
        <v>249</v>
      </c>
      <c r="DF860" s="257">
        <f t="shared" ref="DF860" si="2925">IF(DF858=0,0,DF859/DF858)</f>
        <v>0</v>
      </c>
      <c r="DG860" s="50"/>
    </row>
    <row r="861" spans="1:111" s="14" customFormat="1" ht="15" customHeight="1">
      <c r="A861" s="50"/>
      <c r="B861" s="94"/>
      <c r="C861" s="95"/>
      <c r="D861" s="96" t="s">
        <v>275</v>
      </c>
      <c r="E861" s="316" t="s">
        <v>22</v>
      </c>
      <c r="F861" s="69"/>
      <c r="G861" s="77"/>
      <c r="H861" s="69"/>
      <c r="I861" s="77"/>
      <c r="J861" s="69"/>
      <c r="K861" s="77"/>
      <c r="L861" s="69"/>
      <c r="M861" s="77"/>
      <c r="N861" s="67"/>
      <c r="O861" s="75"/>
      <c r="P861" s="67"/>
      <c r="Q861" s="75"/>
      <c r="R861" s="50"/>
      <c r="S861" s="94"/>
      <c r="T861" s="95"/>
      <c r="U861" s="96" t="s">
        <v>275</v>
      </c>
      <c r="V861" s="316" t="s">
        <v>22</v>
      </c>
      <c r="W861" s="69"/>
      <c r="X861" s="77"/>
      <c r="Y861" s="69"/>
      <c r="Z861" s="77"/>
      <c r="AA861" s="69"/>
      <c r="AB861" s="77"/>
      <c r="AC861" s="69"/>
      <c r="AD861" s="77"/>
      <c r="AE861" s="67"/>
      <c r="AF861" s="75"/>
      <c r="AG861" s="67"/>
      <c r="AH861" s="75"/>
      <c r="AI861" s="50"/>
      <c r="AJ861" s="94"/>
      <c r="AK861" s="95"/>
      <c r="AL861" s="96" t="s">
        <v>275</v>
      </c>
      <c r="AM861" s="316" t="s">
        <v>22</v>
      </c>
      <c r="AN861" s="257"/>
      <c r="AO861" s="257"/>
      <c r="AP861" s="257"/>
      <c r="AQ861" s="257"/>
      <c r="AR861" s="257"/>
      <c r="AS861" s="257"/>
      <c r="AT861" s="257"/>
      <c r="AU861" s="257"/>
      <c r="AV861" s="258"/>
      <c r="AW861" s="258"/>
      <c r="AX861" s="258"/>
      <c r="AY861" s="258"/>
      <c r="AZ861" s="50"/>
      <c r="BA861" s="268"/>
      <c r="BB861" s="48"/>
      <c r="BC861" s="94"/>
      <c r="BD861" s="95"/>
      <c r="BE861" s="96" t="s">
        <v>275</v>
      </c>
      <c r="BF861" s="316" t="s">
        <v>22</v>
      </c>
      <c r="BG861" s="257">
        <f t="shared" ref="BG861:BG862" si="2926">F861</f>
        <v>0</v>
      </c>
      <c r="BH861" s="257">
        <f>G861+BG861</f>
        <v>0</v>
      </c>
      <c r="BI861" s="257">
        <f>H861+BH861</f>
        <v>0</v>
      </c>
      <c r="BJ861" s="257">
        <f>I861+BI861</f>
        <v>0</v>
      </c>
      <c r="BK861" s="257">
        <f>J861+BJ861</f>
        <v>0</v>
      </c>
      <c r="BL861" s="257">
        <f>K861+BK861</f>
        <v>0</v>
      </c>
      <c r="BM861" s="257">
        <f>L861+BL861</f>
        <v>0</v>
      </c>
      <c r="BN861" s="257">
        <f>M861+BM861</f>
        <v>0</v>
      </c>
      <c r="BO861" s="258">
        <f>N861+BN861</f>
        <v>0</v>
      </c>
      <c r="BP861" s="258">
        <f>O861+BO861</f>
        <v>0</v>
      </c>
      <c r="BQ861" s="258">
        <f>P861+BP861</f>
        <v>0</v>
      </c>
      <c r="BR861" s="258">
        <f>Q861+BQ861</f>
        <v>0</v>
      </c>
      <c r="BS861" s="50"/>
      <c r="BT861" s="94"/>
      <c r="BU861" s="95"/>
      <c r="BV861" s="96" t="s">
        <v>275</v>
      </c>
      <c r="BW861" s="316" t="s">
        <v>22</v>
      </c>
      <c r="BX861" s="257">
        <f t="shared" ref="BX861:BX862" si="2927">W861</f>
        <v>0</v>
      </c>
      <c r="BY861" s="257">
        <f>X861+BX861</f>
        <v>0</v>
      </c>
      <c r="BZ861" s="257">
        <f>Y861+BY861</f>
        <v>0</v>
      </c>
      <c r="CA861" s="257">
        <f>Z861+BZ861</f>
        <v>0</v>
      </c>
      <c r="CB861" s="257">
        <f>AA861+CA861</f>
        <v>0</v>
      </c>
      <c r="CC861" s="257">
        <f>AB861+CB861</f>
        <v>0</v>
      </c>
      <c r="CD861" s="257">
        <f>AC861+CC861</f>
        <v>0</v>
      </c>
      <c r="CE861" s="257">
        <f>AD861+CD861</f>
        <v>0</v>
      </c>
      <c r="CF861" s="258">
        <f>AE861+CE861</f>
        <v>0</v>
      </c>
      <c r="CG861" s="258">
        <f>AF861+CF861</f>
        <v>0</v>
      </c>
      <c r="CH861" s="258">
        <f>AG861+CG861</f>
        <v>0</v>
      </c>
      <c r="CI861" s="258">
        <f>AH861+CH861</f>
        <v>0</v>
      </c>
      <c r="CJ861" s="50"/>
      <c r="CK861" s="94"/>
      <c r="CL861" s="95"/>
      <c r="CM861" s="96" t="s">
        <v>275</v>
      </c>
      <c r="CN861" s="316" t="s">
        <v>22</v>
      </c>
      <c r="CO861" s="257">
        <f t="shared" ref="CO861:CO862" si="2928">AN861</f>
        <v>0</v>
      </c>
      <c r="CP861" s="257">
        <f>AO861+CO861</f>
        <v>0</v>
      </c>
      <c r="CQ861" s="257">
        <f>AP861+CP861</f>
        <v>0</v>
      </c>
      <c r="CR861" s="257">
        <f>AQ861+CQ861</f>
        <v>0</v>
      </c>
      <c r="CS861" s="257">
        <f>AR861+CR861</f>
        <v>0</v>
      </c>
      <c r="CT861" s="257">
        <f>AS861+CS861</f>
        <v>0</v>
      </c>
      <c r="CU861" s="257">
        <f>AT861+CT861</f>
        <v>0</v>
      </c>
      <c r="CV861" s="257">
        <f>AU861+CU861</f>
        <v>0</v>
      </c>
      <c r="CW861" s="258">
        <f>AV861+CV861</f>
        <v>0</v>
      </c>
      <c r="CX861" s="258">
        <f>AW861+CW861</f>
        <v>0</v>
      </c>
      <c r="CY861" s="258">
        <f>AX861+CX861</f>
        <v>0</v>
      </c>
      <c r="CZ861" s="258">
        <f>AY861+CY861</f>
        <v>0</v>
      </c>
      <c r="DA861" s="50"/>
      <c r="DB861" s="94"/>
      <c r="DC861" s="95"/>
      <c r="DD861" s="96" t="s">
        <v>275</v>
      </c>
      <c r="DE861" s="316" t="s">
        <v>22</v>
      </c>
      <c r="DF861" s="257"/>
      <c r="DG861" s="50"/>
    </row>
    <row r="862" spans="1:111" s="14" customFormat="1" ht="15" customHeight="1">
      <c r="A862" s="50"/>
      <c r="B862" s="94"/>
      <c r="C862" s="95"/>
      <c r="D862" s="96"/>
      <c r="E862" s="316" t="s">
        <v>140</v>
      </c>
      <c r="F862" s="69"/>
      <c r="G862" s="77"/>
      <c r="H862" s="69"/>
      <c r="I862" s="77"/>
      <c r="J862" s="69"/>
      <c r="K862" s="77"/>
      <c r="L862" s="69"/>
      <c r="M862" s="77"/>
      <c r="N862" s="67"/>
      <c r="O862" s="75"/>
      <c r="P862" s="67"/>
      <c r="Q862" s="75"/>
      <c r="R862" s="50"/>
      <c r="S862" s="94"/>
      <c r="T862" s="95"/>
      <c r="U862" s="96"/>
      <c r="V862" s="316" t="s">
        <v>140</v>
      </c>
      <c r="W862" s="69"/>
      <c r="X862" s="77"/>
      <c r="Y862" s="69"/>
      <c r="Z862" s="77"/>
      <c r="AA862" s="69"/>
      <c r="AB862" s="77"/>
      <c r="AC862" s="69"/>
      <c r="AD862" s="77"/>
      <c r="AE862" s="67"/>
      <c r="AF862" s="75"/>
      <c r="AG862" s="67"/>
      <c r="AH862" s="75"/>
      <c r="AI862" s="50"/>
      <c r="AJ862" s="94"/>
      <c r="AK862" s="95"/>
      <c r="AL862" s="96"/>
      <c r="AM862" s="316" t="s">
        <v>140</v>
      </c>
      <c r="AN862" s="257"/>
      <c r="AO862" s="257"/>
      <c r="AP862" s="257"/>
      <c r="AQ862" s="257"/>
      <c r="AR862" s="257"/>
      <c r="AS862" s="257"/>
      <c r="AT862" s="257"/>
      <c r="AU862" s="257"/>
      <c r="AV862" s="258"/>
      <c r="AW862" s="258"/>
      <c r="AX862" s="258"/>
      <c r="AY862" s="258"/>
      <c r="AZ862" s="50"/>
      <c r="BA862" s="268"/>
      <c r="BB862" s="48"/>
      <c r="BC862" s="94"/>
      <c r="BD862" s="95"/>
      <c r="BE862" s="96"/>
      <c r="BF862" s="316" t="s">
        <v>140</v>
      </c>
      <c r="BG862" s="257">
        <f t="shared" si="2926"/>
        <v>0</v>
      </c>
      <c r="BH862" s="257">
        <f>G862+BG862</f>
        <v>0</v>
      </c>
      <c r="BI862" s="257">
        <f>H862+BH862</f>
        <v>0</v>
      </c>
      <c r="BJ862" s="257">
        <f>I862+BI862</f>
        <v>0</v>
      </c>
      <c r="BK862" s="257">
        <f>J862+BJ862</f>
        <v>0</v>
      </c>
      <c r="BL862" s="257">
        <f>K862+BK862</f>
        <v>0</v>
      </c>
      <c r="BM862" s="257">
        <f>L862+BL862</f>
        <v>0</v>
      </c>
      <c r="BN862" s="257">
        <f>M862+BM862</f>
        <v>0</v>
      </c>
      <c r="BO862" s="258">
        <f>N862+BN862</f>
        <v>0</v>
      </c>
      <c r="BP862" s="258">
        <f>O862+BO862</f>
        <v>0</v>
      </c>
      <c r="BQ862" s="258">
        <f>P862+BP862</f>
        <v>0</v>
      </c>
      <c r="BR862" s="258">
        <f>Q862+BQ862</f>
        <v>0</v>
      </c>
      <c r="BS862" s="50"/>
      <c r="BT862" s="94"/>
      <c r="BU862" s="95"/>
      <c r="BV862" s="96"/>
      <c r="BW862" s="316" t="s">
        <v>140</v>
      </c>
      <c r="BX862" s="257">
        <f t="shared" si="2927"/>
        <v>0</v>
      </c>
      <c r="BY862" s="257">
        <f>X862+BX862</f>
        <v>0</v>
      </c>
      <c r="BZ862" s="257">
        <f>Y862+BY862</f>
        <v>0</v>
      </c>
      <c r="CA862" s="257">
        <f>Z862+BZ862</f>
        <v>0</v>
      </c>
      <c r="CB862" s="257">
        <f>AA862+CA862</f>
        <v>0</v>
      </c>
      <c r="CC862" s="257">
        <f>AB862+CB862</f>
        <v>0</v>
      </c>
      <c r="CD862" s="257">
        <f>AC862+CC862</f>
        <v>0</v>
      </c>
      <c r="CE862" s="257">
        <f>AD862+CD862</f>
        <v>0</v>
      </c>
      <c r="CF862" s="258">
        <f>AE862+CE862</f>
        <v>0</v>
      </c>
      <c r="CG862" s="258">
        <f>AF862+CF862</f>
        <v>0</v>
      </c>
      <c r="CH862" s="258">
        <f>AG862+CG862</f>
        <v>0</v>
      </c>
      <c r="CI862" s="258">
        <f>AH862+CH862</f>
        <v>0</v>
      </c>
      <c r="CJ862" s="50"/>
      <c r="CK862" s="94"/>
      <c r="CL862" s="95"/>
      <c r="CM862" s="96"/>
      <c r="CN862" s="316" t="s">
        <v>140</v>
      </c>
      <c r="CO862" s="257">
        <f t="shared" si="2928"/>
        <v>0</v>
      </c>
      <c r="CP862" s="257">
        <f>AO862+CO862</f>
        <v>0</v>
      </c>
      <c r="CQ862" s="257">
        <f>AP862+CP862</f>
        <v>0</v>
      </c>
      <c r="CR862" s="257">
        <f>AQ862+CQ862</f>
        <v>0</v>
      </c>
      <c r="CS862" s="257">
        <f>AR862+CR862</f>
        <v>0</v>
      </c>
      <c r="CT862" s="257">
        <f>AS862+CS862</f>
        <v>0</v>
      </c>
      <c r="CU862" s="257">
        <f>AT862+CT862</f>
        <v>0</v>
      </c>
      <c r="CV862" s="257">
        <f>AU862+CU862</f>
        <v>0</v>
      </c>
      <c r="CW862" s="258">
        <f>AV862+CV862</f>
        <v>0</v>
      </c>
      <c r="CX862" s="258">
        <f>AW862+CW862</f>
        <v>0</v>
      </c>
      <c r="CY862" s="258">
        <f>AX862+CX862</f>
        <v>0</v>
      </c>
      <c r="CZ862" s="258">
        <f>AY862+CY862</f>
        <v>0</v>
      </c>
      <c r="DA862" s="50"/>
      <c r="DB862" s="94"/>
      <c r="DC862" s="95"/>
      <c r="DD862" s="96"/>
      <c r="DE862" s="316" t="s">
        <v>140</v>
      </c>
      <c r="DF862" s="257"/>
      <c r="DG862" s="50"/>
    </row>
    <row r="863" spans="1:111" s="14" customFormat="1" ht="15" customHeight="1">
      <c r="A863" s="50"/>
      <c r="B863" s="94"/>
      <c r="C863" s="95"/>
      <c r="D863" s="96"/>
      <c r="E863" s="316" t="s">
        <v>249</v>
      </c>
      <c r="F863" s="69">
        <f t="shared" ref="F863:Q878" si="2929">IF(F861=0,0,F862/F861)</f>
        <v>0</v>
      </c>
      <c r="G863" s="77">
        <f t="shared" si="2929"/>
        <v>0</v>
      </c>
      <c r="H863" s="69">
        <f t="shared" si="2929"/>
        <v>0</v>
      </c>
      <c r="I863" s="77">
        <f t="shared" si="2929"/>
        <v>0</v>
      </c>
      <c r="J863" s="69">
        <f t="shared" si="2929"/>
        <v>0</v>
      </c>
      <c r="K863" s="77">
        <f t="shared" si="2929"/>
        <v>0</v>
      </c>
      <c r="L863" s="69">
        <f t="shared" si="2929"/>
        <v>0</v>
      </c>
      <c r="M863" s="77">
        <f t="shared" si="2929"/>
        <v>0</v>
      </c>
      <c r="N863" s="67">
        <f t="shared" si="2929"/>
        <v>0</v>
      </c>
      <c r="O863" s="75">
        <f t="shared" si="2929"/>
        <v>0</v>
      </c>
      <c r="P863" s="67">
        <f t="shared" si="2929"/>
        <v>0</v>
      </c>
      <c r="Q863" s="75">
        <f t="shared" si="2929"/>
        <v>0</v>
      </c>
      <c r="R863" s="50"/>
      <c r="S863" s="94"/>
      <c r="T863" s="95"/>
      <c r="U863" s="96"/>
      <c r="V863" s="316" t="s">
        <v>249</v>
      </c>
      <c r="W863" s="69">
        <f t="shared" ref="W863:AH863" si="2930">IF(W861=0,0,W862/W861)</f>
        <v>0</v>
      </c>
      <c r="X863" s="77">
        <f t="shared" si="2930"/>
        <v>0</v>
      </c>
      <c r="Y863" s="69">
        <f t="shared" si="2930"/>
        <v>0</v>
      </c>
      <c r="Z863" s="77">
        <f t="shared" si="2930"/>
        <v>0</v>
      </c>
      <c r="AA863" s="69">
        <f t="shared" si="2930"/>
        <v>0</v>
      </c>
      <c r="AB863" s="77">
        <f t="shared" si="2930"/>
        <v>0</v>
      </c>
      <c r="AC863" s="69">
        <f t="shared" si="2930"/>
        <v>0</v>
      </c>
      <c r="AD863" s="77">
        <f t="shared" si="2930"/>
        <v>0</v>
      </c>
      <c r="AE863" s="67">
        <f t="shared" si="2930"/>
        <v>0</v>
      </c>
      <c r="AF863" s="75">
        <f t="shared" si="2930"/>
        <v>0</v>
      </c>
      <c r="AG863" s="67">
        <f t="shared" si="2930"/>
        <v>0</v>
      </c>
      <c r="AH863" s="75">
        <f t="shared" si="2930"/>
        <v>0</v>
      </c>
      <c r="AI863" s="50"/>
      <c r="AJ863" s="94"/>
      <c r="AK863" s="95"/>
      <c r="AL863" s="96"/>
      <c r="AM863" s="316" t="s">
        <v>249</v>
      </c>
      <c r="AN863" s="257">
        <f t="shared" ref="AN863:AY863" si="2931">IF(AN861=0,0,AN862/AN861)</f>
        <v>0</v>
      </c>
      <c r="AO863" s="257">
        <f t="shared" si="2931"/>
        <v>0</v>
      </c>
      <c r="AP863" s="257">
        <f t="shared" si="2931"/>
        <v>0</v>
      </c>
      <c r="AQ863" s="257">
        <f t="shared" si="2931"/>
        <v>0</v>
      </c>
      <c r="AR863" s="257">
        <f t="shared" si="2931"/>
        <v>0</v>
      </c>
      <c r="AS863" s="257">
        <f t="shared" si="2931"/>
        <v>0</v>
      </c>
      <c r="AT863" s="257">
        <f t="shared" si="2931"/>
        <v>0</v>
      </c>
      <c r="AU863" s="257">
        <f t="shared" si="2931"/>
        <v>0</v>
      </c>
      <c r="AV863" s="258">
        <f t="shared" si="2931"/>
        <v>0</v>
      </c>
      <c r="AW863" s="258">
        <f t="shared" si="2931"/>
        <v>0</v>
      </c>
      <c r="AX863" s="258">
        <f t="shared" si="2931"/>
        <v>0</v>
      </c>
      <c r="AY863" s="258">
        <f t="shared" si="2931"/>
        <v>0</v>
      </c>
      <c r="AZ863" s="50"/>
      <c r="BA863" s="268"/>
      <c r="BB863" s="48"/>
      <c r="BC863" s="94"/>
      <c r="BD863" s="95"/>
      <c r="BE863" s="96"/>
      <c r="BF863" s="316" t="s">
        <v>249</v>
      </c>
      <c r="BG863" s="257">
        <f t="shared" ref="BG863:BR863" si="2932">IF(BG861=0,0,BG862/BG861)</f>
        <v>0</v>
      </c>
      <c r="BH863" s="257">
        <f t="shared" si="2932"/>
        <v>0</v>
      </c>
      <c r="BI863" s="257">
        <f t="shared" si="2932"/>
        <v>0</v>
      </c>
      <c r="BJ863" s="257">
        <f t="shared" si="2932"/>
        <v>0</v>
      </c>
      <c r="BK863" s="257">
        <f t="shared" si="2932"/>
        <v>0</v>
      </c>
      <c r="BL863" s="257">
        <f t="shared" si="2932"/>
        <v>0</v>
      </c>
      <c r="BM863" s="257">
        <f t="shared" si="2932"/>
        <v>0</v>
      </c>
      <c r="BN863" s="257">
        <f t="shared" si="2932"/>
        <v>0</v>
      </c>
      <c r="BO863" s="258">
        <f t="shared" si="2932"/>
        <v>0</v>
      </c>
      <c r="BP863" s="258">
        <f t="shared" si="2932"/>
        <v>0</v>
      </c>
      <c r="BQ863" s="258">
        <f t="shared" si="2932"/>
        <v>0</v>
      </c>
      <c r="BR863" s="258">
        <f t="shared" si="2932"/>
        <v>0</v>
      </c>
      <c r="BS863" s="50"/>
      <c r="BT863" s="94"/>
      <c r="BU863" s="95"/>
      <c r="BV863" s="96"/>
      <c r="BW863" s="316" t="s">
        <v>249</v>
      </c>
      <c r="BX863" s="257">
        <f t="shared" ref="BX863:CI863" si="2933">IF(BX861=0,0,BX862/BX861)</f>
        <v>0</v>
      </c>
      <c r="BY863" s="257">
        <f t="shared" si="2933"/>
        <v>0</v>
      </c>
      <c r="BZ863" s="257">
        <f t="shared" si="2933"/>
        <v>0</v>
      </c>
      <c r="CA863" s="257">
        <f t="shared" si="2933"/>
        <v>0</v>
      </c>
      <c r="CB863" s="257">
        <f t="shared" si="2933"/>
        <v>0</v>
      </c>
      <c r="CC863" s="257">
        <f t="shared" si="2933"/>
        <v>0</v>
      </c>
      <c r="CD863" s="257">
        <f t="shared" si="2933"/>
        <v>0</v>
      </c>
      <c r="CE863" s="257">
        <f t="shared" si="2933"/>
        <v>0</v>
      </c>
      <c r="CF863" s="258">
        <f t="shared" si="2933"/>
        <v>0</v>
      </c>
      <c r="CG863" s="258">
        <f t="shared" si="2933"/>
        <v>0</v>
      </c>
      <c r="CH863" s="258">
        <f t="shared" si="2933"/>
        <v>0</v>
      </c>
      <c r="CI863" s="258">
        <f t="shared" si="2933"/>
        <v>0</v>
      </c>
      <c r="CJ863" s="50"/>
      <c r="CK863" s="94"/>
      <c r="CL863" s="95"/>
      <c r="CM863" s="96"/>
      <c r="CN863" s="316" t="s">
        <v>249</v>
      </c>
      <c r="CO863" s="257">
        <f t="shared" ref="CO863:CZ863" si="2934">IF(CO861=0,0,CO862/CO861)</f>
        <v>0</v>
      </c>
      <c r="CP863" s="257">
        <f t="shared" si="2934"/>
        <v>0</v>
      </c>
      <c r="CQ863" s="257">
        <f t="shared" si="2934"/>
        <v>0</v>
      </c>
      <c r="CR863" s="257">
        <f t="shared" si="2934"/>
        <v>0</v>
      </c>
      <c r="CS863" s="257">
        <f t="shared" si="2934"/>
        <v>0</v>
      </c>
      <c r="CT863" s="257">
        <f t="shared" si="2934"/>
        <v>0</v>
      </c>
      <c r="CU863" s="257">
        <f t="shared" si="2934"/>
        <v>0</v>
      </c>
      <c r="CV863" s="257">
        <f t="shared" si="2934"/>
        <v>0</v>
      </c>
      <c r="CW863" s="258">
        <f t="shared" si="2934"/>
        <v>0</v>
      </c>
      <c r="CX863" s="258">
        <f t="shared" si="2934"/>
        <v>0</v>
      </c>
      <c r="CY863" s="258">
        <f t="shared" si="2934"/>
        <v>0</v>
      </c>
      <c r="CZ863" s="258">
        <f t="shared" si="2934"/>
        <v>0</v>
      </c>
      <c r="DA863" s="50"/>
      <c r="DB863" s="94"/>
      <c r="DC863" s="95"/>
      <c r="DD863" s="96"/>
      <c r="DE863" s="316" t="s">
        <v>249</v>
      </c>
      <c r="DF863" s="257">
        <f t="shared" ref="DF863" si="2935">IF(DF861=0,0,DF862/DF861)</f>
        <v>0</v>
      </c>
      <c r="DG863" s="50"/>
    </row>
    <row r="864" spans="1:111" s="14" customFormat="1" ht="15" customHeight="1">
      <c r="A864" s="50"/>
      <c r="B864" s="94"/>
      <c r="C864" s="95"/>
      <c r="D864" s="96" t="s">
        <v>276</v>
      </c>
      <c r="E864" s="316" t="s">
        <v>22</v>
      </c>
      <c r="F864" s="69"/>
      <c r="G864" s="77"/>
      <c r="H864" s="69"/>
      <c r="I864" s="77"/>
      <c r="J864" s="69"/>
      <c r="K864" s="77"/>
      <c r="L864" s="69"/>
      <c r="M864" s="77"/>
      <c r="N864" s="67"/>
      <c r="O864" s="75"/>
      <c r="P864" s="67"/>
      <c r="Q864" s="75"/>
      <c r="R864" s="50"/>
      <c r="S864" s="94"/>
      <c r="T864" s="95"/>
      <c r="U864" s="96" t="s">
        <v>276</v>
      </c>
      <c r="V864" s="316" t="s">
        <v>22</v>
      </c>
      <c r="W864" s="69"/>
      <c r="X864" s="77"/>
      <c r="Y864" s="69"/>
      <c r="Z864" s="77"/>
      <c r="AA864" s="69"/>
      <c r="AB864" s="77"/>
      <c r="AC864" s="69"/>
      <c r="AD864" s="77"/>
      <c r="AE864" s="67"/>
      <c r="AF864" s="75"/>
      <c r="AG864" s="67"/>
      <c r="AH864" s="75"/>
      <c r="AI864" s="50"/>
      <c r="AJ864" s="94"/>
      <c r="AK864" s="95"/>
      <c r="AL864" s="96" t="s">
        <v>276</v>
      </c>
      <c r="AM864" s="316" t="s">
        <v>22</v>
      </c>
      <c r="AN864" s="257"/>
      <c r="AO864" s="257"/>
      <c r="AP864" s="257"/>
      <c r="AQ864" s="257"/>
      <c r="AR864" s="257"/>
      <c r="AS864" s="257"/>
      <c r="AT864" s="257"/>
      <c r="AU864" s="257"/>
      <c r="AV864" s="258"/>
      <c r="AW864" s="258"/>
      <c r="AX864" s="258"/>
      <c r="AY864" s="258"/>
      <c r="AZ864" s="50"/>
      <c r="BA864" s="268"/>
      <c r="BB864" s="48"/>
      <c r="BC864" s="94"/>
      <c r="BD864" s="95"/>
      <c r="BE864" s="96" t="s">
        <v>276</v>
      </c>
      <c r="BF864" s="316" t="s">
        <v>22</v>
      </c>
      <c r="BG864" s="257">
        <f t="shared" ref="BG864:BG865" si="2936">F864</f>
        <v>0</v>
      </c>
      <c r="BH864" s="257">
        <f>G864+BG864</f>
        <v>0</v>
      </c>
      <c r="BI864" s="257">
        <f>H864+BH864</f>
        <v>0</v>
      </c>
      <c r="BJ864" s="257">
        <f>I864+BI864</f>
        <v>0</v>
      </c>
      <c r="BK864" s="257">
        <f>J864+BJ864</f>
        <v>0</v>
      </c>
      <c r="BL864" s="257">
        <f>K864+BK864</f>
        <v>0</v>
      </c>
      <c r="BM864" s="257">
        <f>L864+BL864</f>
        <v>0</v>
      </c>
      <c r="BN864" s="257">
        <f>M864+BM864</f>
        <v>0</v>
      </c>
      <c r="BO864" s="258">
        <f>N864+BN864</f>
        <v>0</v>
      </c>
      <c r="BP864" s="258">
        <f>O864+BO864</f>
        <v>0</v>
      </c>
      <c r="BQ864" s="258">
        <f>P864+BP864</f>
        <v>0</v>
      </c>
      <c r="BR864" s="258">
        <f>Q864+BQ864</f>
        <v>0</v>
      </c>
      <c r="BS864" s="50"/>
      <c r="BT864" s="94"/>
      <c r="BU864" s="95"/>
      <c r="BV864" s="96" t="s">
        <v>276</v>
      </c>
      <c r="BW864" s="316" t="s">
        <v>22</v>
      </c>
      <c r="BX864" s="257">
        <f t="shared" ref="BX864:BX865" si="2937">W864</f>
        <v>0</v>
      </c>
      <c r="BY864" s="257">
        <f>X864+BX864</f>
        <v>0</v>
      </c>
      <c r="BZ864" s="257">
        <f>Y864+BY864</f>
        <v>0</v>
      </c>
      <c r="CA864" s="257">
        <f>Z864+BZ864</f>
        <v>0</v>
      </c>
      <c r="CB864" s="257">
        <f>AA864+CA864</f>
        <v>0</v>
      </c>
      <c r="CC864" s="257">
        <f>AB864+CB864</f>
        <v>0</v>
      </c>
      <c r="CD864" s="257">
        <f>AC864+CC864</f>
        <v>0</v>
      </c>
      <c r="CE864" s="257">
        <f>AD864+CD864</f>
        <v>0</v>
      </c>
      <c r="CF864" s="258">
        <f>AE864+CE864</f>
        <v>0</v>
      </c>
      <c r="CG864" s="258">
        <f>AF864+CF864</f>
        <v>0</v>
      </c>
      <c r="CH864" s="258">
        <f>AG864+CG864</f>
        <v>0</v>
      </c>
      <c r="CI864" s="258">
        <f>AH864+CH864</f>
        <v>0</v>
      </c>
      <c r="CJ864" s="50"/>
      <c r="CK864" s="94"/>
      <c r="CL864" s="95"/>
      <c r="CM864" s="96" t="s">
        <v>276</v>
      </c>
      <c r="CN864" s="316" t="s">
        <v>22</v>
      </c>
      <c r="CO864" s="257">
        <f t="shared" ref="CO864:CO865" si="2938">AN864</f>
        <v>0</v>
      </c>
      <c r="CP864" s="257">
        <f>AO864+CO864</f>
        <v>0</v>
      </c>
      <c r="CQ864" s="257">
        <f>AP864+CP864</f>
        <v>0</v>
      </c>
      <c r="CR864" s="257">
        <f>AQ864+CQ864</f>
        <v>0</v>
      </c>
      <c r="CS864" s="257">
        <f>AR864+CR864</f>
        <v>0</v>
      </c>
      <c r="CT864" s="257">
        <f>AS864+CS864</f>
        <v>0</v>
      </c>
      <c r="CU864" s="257">
        <f>AT864+CT864</f>
        <v>0</v>
      </c>
      <c r="CV864" s="257">
        <f>AU864+CU864</f>
        <v>0</v>
      </c>
      <c r="CW864" s="258">
        <f>AV864+CV864</f>
        <v>0</v>
      </c>
      <c r="CX864" s="258">
        <f>AW864+CW864</f>
        <v>0</v>
      </c>
      <c r="CY864" s="258">
        <f>AX864+CX864</f>
        <v>0</v>
      </c>
      <c r="CZ864" s="258">
        <f>AY864+CY864</f>
        <v>0</v>
      </c>
      <c r="DA864" s="50"/>
      <c r="DB864" s="94"/>
      <c r="DC864" s="95"/>
      <c r="DD864" s="96" t="s">
        <v>276</v>
      </c>
      <c r="DE864" s="316" t="s">
        <v>22</v>
      </c>
      <c r="DF864" s="257"/>
      <c r="DG864" s="50"/>
    </row>
    <row r="865" spans="1:111" s="14" customFormat="1" ht="15" customHeight="1">
      <c r="A865" s="50"/>
      <c r="B865" s="94"/>
      <c r="C865" s="95"/>
      <c r="D865" s="96"/>
      <c r="E865" s="316" t="s">
        <v>140</v>
      </c>
      <c r="F865" s="69"/>
      <c r="G865" s="77"/>
      <c r="H865" s="69"/>
      <c r="I865" s="77"/>
      <c r="J865" s="69"/>
      <c r="K865" s="77"/>
      <c r="L865" s="69"/>
      <c r="M865" s="77"/>
      <c r="N865" s="67"/>
      <c r="O865" s="75"/>
      <c r="P865" s="67"/>
      <c r="Q865" s="75"/>
      <c r="R865" s="50"/>
      <c r="S865" s="94"/>
      <c r="T865" s="95"/>
      <c r="U865" s="96"/>
      <c r="V865" s="316" t="s">
        <v>140</v>
      </c>
      <c r="W865" s="69"/>
      <c r="X865" s="77"/>
      <c r="Y865" s="69"/>
      <c r="Z865" s="77"/>
      <c r="AA865" s="69"/>
      <c r="AB865" s="77"/>
      <c r="AC865" s="69"/>
      <c r="AD865" s="77"/>
      <c r="AE865" s="67"/>
      <c r="AF865" s="75"/>
      <c r="AG865" s="67"/>
      <c r="AH865" s="75"/>
      <c r="AI865" s="50"/>
      <c r="AJ865" s="94"/>
      <c r="AK865" s="95"/>
      <c r="AL865" s="96"/>
      <c r="AM865" s="316" t="s">
        <v>140</v>
      </c>
      <c r="AN865" s="257"/>
      <c r="AO865" s="257"/>
      <c r="AP865" s="257"/>
      <c r="AQ865" s="257"/>
      <c r="AR865" s="257"/>
      <c r="AS865" s="257"/>
      <c r="AT865" s="257"/>
      <c r="AU865" s="257"/>
      <c r="AV865" s="258"/>
      <c r="AW865" s="258"/>
      <c r="AX865" s="258"/>
      <c r="AY865" s="258"/>
      <c r="AZ865" s="50"/>
      <c r="BA865" s="268"/>
      <c r="BB865" s="48"/>
      <c r="BC865" s="94"/>
      <c r="BD865" s="95"/>
      <c r="BE865" s="96"/>
      <c r="BF865" s="316" t="s">
        <v>140</v>
      </c>
      <c r="BG865" s="257">
        <f t="shared" si="2936"/>
        <v>0</v>
      </c>
      <c r="BH865" s="257">
        <f>G865+BG865</f>
        <v>0</v>
      </c>
      <c r="BI865" s="257">
        <f>H865+BH865</f>
        <v>0</v>
      </c>
      <c r="BJ865" s="257">
        <f>I865+BI865</f>
        <v>0</v>
      </c>
      <c r="BK865" s="257">
        <f>J865+BJ865</f>
        <v>0</v>
      </c>
      <c r="BL865" s="257">
        <f>K865+BK865</f>
        <v>0</v>
      </c>
      <c r="BM865" s="257">
        <f>L865+BL865</f>
        <v>0</v>
      </c>
      <c r="BN865" s="257">
        <f>M865+BM865</f>
        <v>0</v>
      </c>
      <c r="BO865" s="258">
        <f>N865+BN865</f>
        <v>0</v>
      </c>
      <c r="BP865" s="258">
        <f>O865+BO865</f>
        <v>0</v>
      </c>
      <c r="BQ865" s="258">
        <f>P865+BP865</f>
        <v>0</v>
      </c>
      <c r="BR865" s="258">
        <f>Q865+BQ865</f>
        <v>0</v>
      </c>
      <c r="BS865" s="50"/>
      <c r="BT865" s="94"/>
      <c r="BU865" s="95"/>
      <c r="BV865" s="96"/>
      <c r="BW865" s="316" t="s">
        <v>140</v>
      </c>
      <c r="BX865" s="257">
        <f t="shared" si="2937"/>
        <v>0</v>
      </c>
      <c r="BY865" s="257">
        <f>X865+BX865</f>
        <v>0</v>
      </c>
      <c r="BZ865" s="257">
        <f>Y865+BY865</f>
        <v>0</v>
      </c>
      <c r="CA865" s="257">
        <f>Z865+BZ865</f>
        <v>0</v>
      </c>
      <c r="CB865" s="257">
        <f>AA865+CA865</f>
        <v>0</v>
      </c>
      <c r="CC865" s="257">
        <f>AB865+CB865</f>
        <v>0</v>
      </c>
      <c r="CD865" s="257">
        <f>AC865+CC865</f>
        <v>0</v>
      </c>
      <c r="CE865" s="257">
        <f>AD865+CD865</f>
        <v>0</v>
      </c>
      <c r="CF865" s="258">
        <f>AE865+CE865</f>
        <v>0</v>
      </c>
      <c r="CG865" s="258">
        <f>AF865+CF865</f>
        <v>0</v>
      </c>
      <c r="CH865" s="258">
        <f>AG865+CG865</f>
        <v>0</v>
      </c>
      <c r="CI865" s="258">
        <f>AH865+CH865</f>
        <v>0</v>
      </c>
      <c r="CJ865" s="50"/>
      <c r="CK865" s="94"/>
      <c r="CL865" s="95"/>
      <c r="CM865" s="96"/>
      <c r="CN865" s="316" t="s">
        <v>140</v>
      </c>
      <c r="CO865" s="257">
        <f t="shared" si="2938"/>
        <v>0</v>
      </c>
      <c r="CP865" s="257">
        <f>AO865+CO865</f>
        <v>0</v>
      </c>
      <c r="CQ865" s="257">
        <f>AP865+CP865</f>
        <v>0</v>
      </c>
      <c r="CR865" s="257">
        <f>AQ865+CQ865</f>
        <v>0</v>
      </c>
      <c r="CS865" s="257">
        <f>AR865+CR865</f>
        <v>0</v>
      </c>
      <c r="CT865" s="257">
        <f>AS865+CS865</f>
        <v>0</v>
      </c>
      <c r="CU865" s="257">
        <f>AT865+CT865</f>
        <v>0</v>
      </c>
      <c r="CV865" s="257">
        <f>AU865+CU865</f>
        <v>0</v>
      </c>
      <c r="CW865" s="258">
        <f>AV865+CV865</f>
        <v>0</v>
      </c>
      <c r="CX865" s="258">
        <f>AW865+CW865</f>
        <v>0</v>
      </c>
      <c r="CY865" s="258">
        <f>AX865+CX865</f>
        <v>0</v>
      </c>
      <c r="CZ865" s="258">
        <f>AY865+CY865</f>
        <v>0</v>
      </c>
      <c r="DA865" s="50"/>
      <c r="DB865" s="94"/>
      <c r="DC865" s="95"/>
      <c r="DD865" s="96"/>
      <c r="DE865" s="316" t="s">
        <v>140</v>
      </c>
      <c r="DF865" s="257"/>
      <c r="DG865" s="50"/>
    </row>
    <row r="866" spans="1:111" s="14" customFormat="1" ht="15" customHeight="1">
      <c r="A866" s="50"/>
      <c r="B866" s="94"/>
      <c r="C866" s="95"/>
      <c r="D866" s="96"/>
      <c r="E866" s="316" t="s">
        <v>249</v>
      </c>
      <c r="F866" s="69">
        <f t="shared" si="2929"/>
        <v>0</v>
      </c>
      <c r="G866" s="77">
        <f t="shared" si="2929"/>
        <v>0</v>
      </c>
      <c r="H866" s="69">
        <f t="shared" si="2929"/>
        <v>0</v>
      </c>
      <c r="I866" s="77">
        <f t="shared" si="2929"/>
        <v>0</v>
      </c>
      <c r="J866" s="69">
        <f t="shared" si="2929"/>
        <v>0</v>
      </c>
      <c r="K866" s="77">
        <f t="shared" si="2929"/>
        <v>0</v>
      </c>
      <c r="L866" s="69">
        <f t="shared" si="2929"/>
        <v>0</v>
      </c>
      <c r="M866" s="77">
        <f t="shared" si="2929"/>
        <v>0</v>
      </c>
      <c r="N866" s="67">
        <f t="shared" si="2929"/>
        <v>0</v>
      </c>
      <c r="O866" s="75">
        <f t="shared" si="2929"/>
        <v>0</v>
      </c>
      <c r="P866" s="67">
        <f t="shared" si="2929"/>
        <v>0</v>
      </c>
      <c r="Q866" s="75">
        <f t="shared" si="2929"/>
        <v>0</v>
      </c>
      <c r="R866" s="50"/>
      <c r="S866" s="94"/>
      <c r="T866" s="95"/>
      <c r="U866" s="96"/>
      <c r="V866" s="316" t="s">
        <v>249</v>
      </c>
      <c r="W866" s="69">
        <f t="shared" ref="W866:AH866" si="2939">IF(W864=0,0,W865/W864)</f>
        <v>0</v>
      </c>
      <c r="X866" s="77">
        <f t="shared" si="2939"/>
        <v>0</v>
      </c>
      <c r="Y866" s="69">
        <f t="shared" si="2939"/>
        <v>0</v>
      </c>
      <c r="Z866" s="77">
        <f t="shared" si="2939"/>
        <v>0</v>
      </c>
      <c r="AA866" s="69">
        <f t="shared" si="2939"/>
        <v>0</v>
      </c>
      <c r="AB866" s="77">
        <f t="shared" si="2939"/>
        <v>0</v>
      </c>
      <c r="AC866" s="69">
        <f t="shared" si="2939"/>
        <v>0</v>
      </c>
      <c r="AD866" s="77">
        <f t="shared" si="2939"/>
        <v>0</v>
      </c>
      <c r="AE866" s="67">
        <f t="shared" si="2939"/>
        <v>0</v>
      </c>
      <c r="AF866" s="75">
        <f t="shared" si="2939"/>
        <v>0</v>
      </c>
      <c r="AG866" s="67">
        <f t="shared" si="2939"/>
        <v>0</v>
      </c>
      <c r="AH866" s="75">
        <f t="shared" si="2939"/>
        <v>0</v>
      </c>
      <c r="AI866" s="50"/>
      <c r="AJ866" s="94"/>
      <c r="AK866" s="95"/>
      <c r="AL866" s="96"/>
      <c r="AM866" s="316" t="s">
        <v>249</v>
      </c>
      <c r="AN866" s="257">
        <f t="shared" ref="AN866:AY866" si="2940">IF(AN864=0,0,AN865/AN864)</f>
        <v>0</v>
      </c>
      <c r="AO866" s="257">
        <f t="shared" si="2940"/>
        <v>0</v>
      </c>
      <c r="AP866" s="257">
        <f t="shared" si="2940"/>
        <v>0</v>
      </c>
      <c r="AQ866" s="257">
        <f t="shared" si="2940"/>
        <v>0</v>
      </c>
      <c r="AR866" s="257">
        <f t="shared" si="2940"/>
        <v>0</v>
      </c>
      <c r="AS866" s="257">
        <f t="shared" si="2940"/>
        <v>0</v>
      </c>
      <c r="AT866" s="257">
        <f t="shared" si="2940"/>
        <v>0</v>
      </c>
      <c r="AU866" s="257">
        <f t="shared" si="2940"/>
        <v>0</v>
      </c>
      <c r="AV866" s="258">
        <f t="shared" si="2940"/>
        <v>0</v>
      </c>
      <c r="AW866" s="258">
        <f t="shared" si="2940"/>
        <v>0</v>
      </c>
      <c r="AX866" s="258">
        <f t="shared" si="2940"/>
        <v>0</v>
      </c>
      <c r="AY866" s="258">
        <f t="shared" si="2940"/>
        <v>0</v>
      </c>
      <c r="AZ866" s="50"/>
      <c r="BA866" s="268"/>
      <c r="BB866" s="48"/>
      <c r="BC866" s="94"/>
      <c r="BD866" s="95"/>
      <c r="BE866" s="96"/>
      <c r="BF866" s="316" t="s">
        <v>249</v>
      </c>
      <c r="BG866" s="257">
        <f t="shared" ref="BG866:BR866" si="2941">IF(BG864=0,0,BG865/BG864)</f>
        <v>0</v>
      </c>
      <c r="BH866" s="257">
        <f t="shared" si="2941"/>
        <v>0</v>
      </c>
      <c r="BI866" s="257">
        <f t="shared" si="2941"/>
        <v>0</v>
      </c>
      <c r="BJ866" s="257">
        <f t="shared" si="2941"/>
        <v>0</v>
      </c>
      <c r="BK866" s="257">
        <f t="shared" si="2941"/>
        <v>0</v>
      </c>
      <c r="BL866" s="257">
        <f t="shared" si="2941"/>
        <v>0</v>
      </c>
      <c r="BM866" s="257">
        <f t="shared" si="2941"/>
        <v>0</v>
      </c>
      <c r="BN866" s="257">
        <f t="shared" si="2941"/>
        <v>0</v>
      </c>
      <c r="BO866" s="258">
        <f t="shared" si="2941"/>
        <v>0</v>
      </c>
      <c r="BP866" s="258">
        <f t="shared" si="2941"/>
        <v>0</v>
      </c>
      <c r="BQ866" s="258">
        <f t="shared" si="2941"/>
        <v>0</v>
      </c>
      <c r="BR866" s="258">
        <f t="shared" si="2941"/>
        <v>0</v>
      </c>
      <c r="BS866" s="50"/>
      <c r="BT866" s="94"/>
      <c r="BU866" s="95"/>
      <c r="BV866" s="96"/>
      <c r="BW866" s="316" t="s">
        <v>249</v>
      </c>
      <c r="BX866" s="257">
        <f t="shared" ref="BX866:CI866" si="2942">IF(BX864=0,0,BX865/BX864)</f>
        <v>0</v>
      </c>
      <c r="BY866" s="257">
        <f t="shared" si="2942"/>
        <v>0</v>
      </c>
      <c r="BZ866" s="257">
        <f t="shared" si="2942"/>
        <v>0</v>
      </c>
      <c r="CA866" s="257">
        <f t="shared" si="2942"/>
        <v>0</v>
      </c>
      <c r="CB866" s="257">
        <f t="shared" si="2942"/>
        <v>0</v>
      </c>
      <c r="CC866" s="257">
        <f t="shared" si="2942"/>
        <v>0</v>
      </c>
      <c r="CD866" s="257">
        <f t="shared" si="2942"/>
        <v>0</v>
      </c>
      <c r="CE866" s="257">
        <f t="shared" si="2942"/>
        <v>0</v>
      </c>
      <c r="CF866" s="258">
        <f t="shared" si="2942"/>
        <v>0</v>
      </c>
      <c r="CG866" s="258">
        <f t="shared" si="2942"/>
        <v>0</v>
      </c>
      <c r="CH866" s="258">
        <f t="shared" si="2942"/>
        <v>0</v>
      </c>
      <c r="CI866" s="258">
        <f t="shared" si="2942"/>
        <v>0</v>
      </c>
      <c r="CJ866" s="50"/>
      <c r="CK866" s="94"/>
      <c r="CL866" s="95"/>
      <c r="CM866" s="96"/>
      <c r="CN866" s="316" t="s">
        <v>249</v>
      </c>
      <c r="CO866" s="257">
        <f t="shared" ref="CO866:CZ866" si="2943">IF(CO864=0,0,CO865/CO864)</f>
        <v>0</v>
      </c>
      <c r="CP866" s="257">
        <f t="shared" si="2943"/>
        <v>0</v>
      </c>
      <c r="CQ866" s="257">
        <f t="shared" si="2943"/>
        <v>0</v>
      </c>
      <c r="CR866" s="257">
        <f t="shared" si="2943"/>
        <v>0</v>
      </c>
      <c r="CS866" s="257">
        <f t="shared" si="2943"/>
        <v>0</v>
      </c>
      <c r="CT866" s="257">
        <f t="shared" si="2943"/>
        <v>0</v>
      </c>
      <c r="CU866" s="257">
        <f t="shared" si="2943"/>
        <v>0</v>
      </c>
      <c r="CV866" s="257">
        <f t="shared" si="2943"/>
        <v>0</v>
      </c>
      <c r="CW866" s="258">
        <f t="shared" si="2943"/>
        <v>0</v>
      </c>
      <c r="CX866" s="258">
        <f t="shared" si="2943"/>
        <v>0</v>
      </c>
      <c r="CY866" s="258">
        <f t="shared" si="2943"/>
        <v>0</v>
      </c>
      <c r="CZ866" s="258">
        <f t="shared" si="2943"/>
        <v>0</v>
      </c>
      <c r="DA866" s="50"/>
      <c r="DB866" s="94"/>
      <c r="DC866" s="95"/>
      <c r="DD866" s="96"/>
      <c r="DE866" s="316" t="s">
        <v>249</v>
      </c>
      <c r="DF866" s="257">
        <f t="shared" ref="DF866" si="2944">IF(DF864=0,0,DF865/DF864)</f>
        <v>0</v>
      </c>
      <c r="DG866" s="50"/>
    </row>
    <row r="867" spans="1:111" s="14" customFormat="1" ht="15" customHeight="1">
      <c r="A867" s="50"/>
      <c r="B867" s="94"/>
      <c r="C867" s="95"/>
      <c r="D867" s="96" t="s">
        <v>277</v>
      </c>
      <c r="E867" s="316" t="s">
        <v>22</v>
      </c>
      <c r="F867" s="69"/>
      <c r="G867" s="77"/>
      <c r="H867" s="69"/>
      <c r="I867" s="77"/>
      <c r="J867" s="69"/>
      <c r="K867" s="77"/>
      <c r="L867" s="69"/>
      <c r="M867" s="77"/>
      <c r="N867" s="67"/>
      <c r="O867" s="75"/>
      <c r="P867" s="67"/>
      <c r="Q867" s="75"/>
      <c r="R867" s="50"/>
      <c r="S867" s="94"/>
      <c r="T867" s="95"/>
      <c r="U867" s="96" t="s">
        <v>277</v>
      </c>
      <c r="V867" s="316" t="s">
        <v>22</v>
      </c>
      <c r="W867" s="69"/>
      <c r="X867" s="77"/>
      <c r="Y867" s="69"/>
      <c r="Z867" s="77"/>
      <c r="AA867" s="69"/>
      <c r="AB867" s="77"/>
      <c r="AC867" s="69"/>
      <c r="AD867" s="77"/>
      <c r="AE867" s="67"/>
      <c r="AF867" s="75"/>
      <c r="AG867" s="67"/>
      <c r="AH867" s="75"/>
      <c r="AI867" s="50"/>
      <c r="AJ867" s="94"/>
      <c r="AK867" s="95"/>
      <c r="AL867" s="96" t="s">
        <v>277</v>
      </c>
      <c r="AM867" s="316" t="s">
        <v>22</v>
      </c>
      <c r="AN867" s="257"/>
      <c r="AO867" s="257"/>
      <c r="AP867" s="257"/>
      <c r="AQ867" s="257"/>
      <c r="AR867" s="257"/>
      <c r="AS867" s="257"/>
      <c r="AT867" s="257"/>
      <c r="AU867" s="257"/>
      <c r="AV867" s="258"/>
      <c r="AW867" s="258"/>
      <c r="AX867" s="258"/>
      <c r="AY867" s="258"/>
      <c r="AZ867" s="50"/>
      <c r="BA867" s="268"/>
      <c r="BB867" s="48"/>
      <c r="BC867" s="94"/>
      <c r="BD867" s="95"/>
      <c r="BE867" s="96" t="s">
        <v>277</v>
      </c>
      <c r="BF867" s="316" t="s">
        <v>22</v>
      </c>
      <c r="BG867" s="257">
        <f t="shared" ref="BG867:BG868" si="2945">F867</f>
        <v>0</v>
      </c>
      <c r="BH867" s="257">
        <f>G867+BG867</f>
        <v>0</v>
      </c>
      <c r="BI867" s="257">
        <f>H867+BH867</f>
        <v>0</v>
      </c>
      <c r="BJ867" s="257">
        <f>I867+BI867</f>
        <v>0</v>
      </c>
      <c r="BK867" s="257">
        <f>J867+BJ867</f>
        <v>0</v>
      </c>
      <c r="BL867" s="257">
        <f>K867+BK867</f>
        <v>0</v>
      </c>
      <c r="BM867" s="257">
        <f>L867+BL867</f>
        <v>0</v>
      </c>
      <c r="BN867" s="257">
        <f>M867+BM867</f>
        <v>0</v>
      </c>
      <c r="BO867" s="258">
        <f>N867+BN867</f>
        <v>0</v>
      </c>
      <c r="BP867" s="258">
        <f>O867+BO867</f>
        <v>0</v>
      </c>
      <c r="BQ867" s="258">
        <f>P867+BP867</f>
        <v>0</v>
      </c>
      <c r="BR867" s="258">
        <f>Q867+BQ867</f>
        <v>0</v>
      </c>
      <c r="BS867" s="50"/>
      <c r="BT867" s="94"/>
      <c r="BU867" s="95"/>
      <c r="BV867" s="96" t="s">
        <v>277</v>
      </c>
      <c r="BW867" s="316" t="s">
        <v>22</v>
      </c>
      <c r="BX867" s="257">
        <f t="shared" ref="BX867:BX868" si="2946">W867</f>
        <v>0</v>
      </c>
      <c r="BY867" s="257">
        <f>X867+BX867</f>
        <v>0</v>
      </c>
      <c r="BZ867" s="257">
        <f>Y867+BY867</f>
        <v>0</v>
      </c>
      <c r="CA867" s="257">
        <f>Z867+BZ867</f>
        <v>0</v>
      </c>
      <c r="CB867" s="257">
        <f>AA867+CA867</f>
        <v>0</v>
      </c>
      <c r="CC867" s="257">
        <f>AB867+CB867</f>
        <v>0</v>
      </c>
      <c r="CD867" s="257">
        <f>AC867+CC867</f>
        <v>0</v>
      </c>
      <c r="CE867" s="257">
        <f>AD867+CD867</f>
        <v>0</v>
      </c>
      <c r="CF867" s="258">
        <f>AE867+CE867</f>
        <v>0</v>
      </c>
      <c r="CG867" s="258">
        <f>AF867+CF867</f>
        <v>0</v>
      </c>
      <c r="CH867" s="258">
        <f>AG867+CG867</f>
        <v>0</v>
      </c>
      <c r="CI867" s="258">
        <f>AH867+CH867</f>
        <v>0</v>
      </c>
      <c r="CJ867" s="50"/>
      <c r="CK867" s="94"/>
      <c r="CL867" s="95"/>
      <c r="CM867" s="96" t="s">
        <v>277</v>
      </c>
      <c r="CN867" s="316" t="s">
        <v>22</v>
      </c>
      <c r="CO867" s="257">
        <f t="shared" ref="CO867:CO868" si="2947">AN867</f>
        <v>0</v>
      </c>
      <c r="CP867" s="257">
        <f>AO867+CO867</f>
        <v>0</v>
      </c>
      <c r="CQ867" s="257">
        <f>AP867+CP867</f>
        <v>0</v>
      </c>
      <c r="CR867" s="257">
        <f>AQ867+CQ867</f>
        <v>0</v>
      </c>
      <c r="CS867" s="257">
        <f>AR867+CR867</f>
        <v>0</v>
      </c>
      <c r="CT867" s="257">
        <f>AS867+CS867</f>
        <v>0</v>
      </c>
      <c r="CU867" s="257">
        <f>AT867+CT867</f>
        <v>0</v>
      </c>
      <c r="CV867" s="257">
        <f>AU867+CU867</f>
        <v>0</v>
      </c>
      <c r="CW867" s="258">
        <f>AV867+CV867</f>
        <v>0</v>
      </c>
      <c r="CX867" s="258">
        <f>AW867+CW867</f>
        <v>0</v>
      </c>
      <c r="CY867" s="258">
        <f>AX867+CX867</f>
        <v>0</v>
      </c>
      <c r="CZ867" s="258">
        <f>AY867+CY867</f>
        <v>0</v>
      </c>
      <c r="DA867" s="50"/>
      <c r="DB867" s="94"/>
      <c r="DC867" s="95"/>
      <c r="DD867" s="96" t="s">
        <v>277</v>
      </c>
      <c r="DE867" s="316" t="s">
        <v>22</v>
      </c>
      <c r="DF867" s="257"/>
      <c r="DG867" s="50"/>
    </row>
    <row r="868" spans="1:111" s="14" customFormat="1" ht="15" customHeight="1">
      <c r="A868" s="50"/>
      <c r="B868" s="94"/>
      <c r="C868" s="95"/>
      <c r="D868" s="96"/>
      <c r="E868" s="316" t="s">
        <v>140</v>
      </c>
      <c r="F868" s="69"/>
      <c r="G868" s="77"/>
      <c r="H868" s="69"/>
      <c r="I868" s="77"/>
      <c r="J868" s="69"/>
      <c r="K868" s="77"/>
      <c r="L868" s="69"/>
      <c r="M868" s="77"/>
      <c r="N868" s="67"/>
      <c r="O868" s="75"/>
      <c r="P868" s="67"/>
      <c r="Q868" s="75"/>
      <c r="R868" s="50"/>
      <c r="S868" s="94"/>
      <c r="T868" s="95"/>
      <c r="U868" s="96"/>
      <c r="V868" s="316" t="s">
        <v>140</v>
      </c>
      <c r="W868" s="69"/>
      <c r="X868" s="77"/>
      <c r="Y868" s="69"/>
      <c r="Z868" s="77"/>
      <c r="AA868" s="69"/>
      <c r="AB868" s="77"/>
      <c r="AC868" s="69"/>
      <c r="AD868" s="77"/>
      <c r="AE868" s="67"/>
      <c r="AF868" s="75"/>
      <c r="AG868" s="67"/>
      <c r="AH868" s="75"/>
      <c r="AI868" s="50"/>
      <c r="AJ868" s="94"/>
      <c r="AK868" s="95"/>
      <c r="AL868" s="96"/>
      <c r="AM868" s="316" t="s">
        <v>140</v>
      </c>
      <c r="AN868" s="257"/>
      <c r="AO868" s="257"/>
      <c r="AP868" s="257"/>
      <c r="AQ868" s="257"/>
      <c r="AR868" s="257"/>
      <c r="AS868" s="257"/>
      <c r="AT868" s="257"/>
      <c r="AU868" s="257"/>
      <c r="AV868" s="258"/>
      <c r="AW868" s="258"/>
      <c r="AX868" s="258"/>
      <c r="AY868" s="258"/>
      <c r="AZ868" s="50"/>
      <c r="BA868" s="268"/>
      <c r="BB868" s="48"/>
      <c r="BC868" s="94"/>
      <c r="BD868" s="95"/>
      <c r="BE868" s="96"/>
      <c r="BF868" s="316" t="s">
        <v>140</v>
      </c>
      <c r="BG868" s="257">
        <f t="shared" si="2945"/>
        <v>0</v>
      </c>
      <c r="BH868" s="257">
        <f>G868+BG868</f>
        <v>0</v>
      </c>
      <c r="BI868" s="257">
        <f>H868+BH868</f>
        <v>0</v>
      </c>
      <c r="BJ868" s="257">
        <f>I868+BI868</f>
        <v>0</v>
      </c>
      <c r="BK868" s="257">
        <f>J868+BJ868</f>
        <v>0</v>
      </c>
      <c r="BL868" s="257">
        <f>K868+BK868</f>
        <v>0</v>
      </c>
      <c r="BM868" s="257">
        <f>L868+BL868</f>
        <v>0</v>
      </c>
      <c r="BN868" s="257">
        <f>M868+BM868</f>
        <v>0</v>
      </c>
      <c r="BO868" s="258">
        <f>N868+BN868</f>
        <v>0</v>
      </c>
      <c r="BP868" s="258">
        <f>O868+BO868</f>
        <v>0</v>
      </c>
      <c r="BQ868" s="258">
        <f>P868+BP868</f>
        <v>0</v>
      </c>
      <c r="BR868" s="258">
        <f>Q868+BQ868</f>
        <v>0</v>
      </c>
      <c r="BS868" s="50"/>
      <c r="BT868" s="94"/>
      <c r="BU868" s="95"/>
      <c r="BV868" s="96"/>
      <c r="BW868" s="316" t="s">
        <v>140</v>
      </c>
      <c r="BX868" s="257">
        <f t="shared" si="2946"/>
        <v>0</v>
      </c>
      <c r="BY868" s="257">
        <f>X868+BX868</f>
        <v>0</v>
      </c>
      <c r="BZ868" s="257">
        <f>Y868+BY868</f>
        <v>0</v>
      </c>
      <c r="CA868" s="257">
        <f>Z868+BZ868</f>
        <v>0</v>
      </c>
      <c r="CB868" s="257">
        <f>AA868+CA868</f>
        <v>0</v>
      </c>
      <c r="CC868" s="257">
        <f>AB868+CB868</f>
        <v>0</v>
      </c>
      <c r="CD868" s="257">
        <f>AC868+CC868</f>
        <v>0</v>
      </c>
      <c r="CE868" s="257">
        <f>AD868+CD868</f>
        <v>0</v>
      </c>
      <c r="CF868" s="258">
        <f>AE868+CE868</f>
        <v>0</v>
      </c>
      <c r="CG868" s="258">
        <f>AF868+CF868</f>
        <v>0</v>
      </c>
      <c r="CH868" s="258">
        <f>AG868+CG868</f>
        <v>0</v>
      </c>
      <c r="CI868" s="258">
        <f>AH868+CH868</f>
        <v>0</v>
      </c>
      <c r="CJ868" s="50"/>
      <c r="CK868" s="94"/>
      <c r="CL868" s="95"/>
      <c r="CM868" s="96"/>
      <c r="CN868" s="316" t="s">
        <v>140</v>
      </c>
      <c r="CO868" s="257">
        <f t="shared" si="2947"/>
        <v>0</v>
      </c>
      <c r="CP868" s="257">
        <f>AO868+CO868</f>
        <v>0</v>
      </c>
      <c r="CQ868" s="257">
        <f>AP868+CP868</f>
        <v>0</v>
      </c>
      <c r="CR868" s="257">
        <f>AQ868+CQ868</f>
        <v>0</v>
      </c>
      <c r="CS868" s="257">
        <f>AR868+CR868</f>
        <v>0</v>
      </c>
      <c r="CT868" s="257">
        <f>AS868+CS868</f>
        <v>0</v>
      </c>
      <c r="CU868" s="257">
        <f>AT868+CT868</f>
        <v>0</v>
      </c>
      <c r="CV868" s="257">
        <f>AU868+CU868</f>
        <v>0</v>
      </c>
      <c r="CW868" s="258">
        <f>AV868+CV868</f>
        <v>0</v>
      </c>
      <c r="CX868" s="258">
        <f>AW868+CW868</f>
        <v>0</v>
      </c>
      <c r="CY868" s="258">
        <f>AX868+CX868</f>
        <v>0</v>
      </c>
      <c r="CZ868" s="258">
        <f>AY868+CY868</f>
        <v>0</v>
      </c>
      <c r="DA868" s="50"/>
      <c r="DB868" s="94"/>
      <c r="DC868" s="95"/>
      <c r="DD868" s="96"/>
      <c r="DE868" s="316" t="s">
        <v>140</v>
      </c>
      <c r="DF868" s="257"/>
      <c r="DG868" s="50"/>
    </row>
    <row r="869" spans="1:111" s="14" customFormat="1" ht="15" customHeight="1">
      <c r="A869" s="50"/>
      <c r="B869" s="94"/>
      <c r="C869" s="95"/>
      <c r="D869" s="96"/>
      <c r="E869" s="316" t="s">
        <v>249</v>
      </c>
      <c r="F869" s="69">
        <f t="shared" si="2929"/>
        <v>0</v>
      </c>
      <c r="G869" s="77">
        <f t="shared" si="2929"/>
        <v>0</v>
      </c>
      <c r="H869" s="69">
        <f t="shared" si="2929"/>
        <v>0</v>
      </c>
      <c r="I869" s="77">
        <f t="shared" si="2929"/>
        <v>0</v>
      </c>
      <c r="J869" s="69">
        <f t="shared" si="2929"/>
        <v>0</v>
      </c>
      <c r="K869" s="77">
        <f t="shared" si="2929"/>
        <v>0</v>
      </c>
      <c r="L869" s="69">
        <f t="shared" si="2929"/>
        <v>0</v>
      </c>
      <c r="M869" s="77">
        <f t="shared" si="2929"/>
        <v>0</v>
      </c>
      <c r="N869" s="67">
        <f t="shared" si="2929"/>
        <v>0</v>
      </c>
      <c r="O869" s="75">
        <f t="shared" si="2929"/>
        <v>0</v>
      </c>
      <c r="P869" s="67">
        <f t="shared" si="2929"/>
        <v>0</v>
      </c>
      <c r="Q869" s="75">
        <f t="shared" si="2929"/>
        <v>0</v>
      </c>
      <c r="R869" s="50"/>
      <c r="S869" s="94"/>
      <c r="T869" s="95"/>
      <c r="U869" s="96"/>
      <c r="V869" s="316" t="s">
        <v>249</v>
      </c>
      <c r="W869" s="69">
        <f t="shared" ref="W869:AH869" si="2948">IF(W867=0,0,W868/W867)</f>
        <v>0</v>
      </c>
      <c r="X869" s="77">
        <f t="shared" si="2948"/>
        <v>0</v>
      </c>
      <c r="Y869" s="69">
        <f t="shared" si="2948"/>
        <v>0</v>
      </c>
      <c r="Z869" s="77">
        <f t="shared" si="2948"/>
        <v>0</v>
      </c>
      <c r="AA869" s="69">
        <f t="shared" si="2948"/>
        <v>0</v>
      </c>
      <c r="AB869" s="77">
        <f t="shared" si="2948"/>
        <v>0</v>
      </c>
      <c r="AC869" s="69">
        <f t="shared" si="2948"/>
        <v>0</v>
      </c>
      <c r="AD869" s="77">
        <f t="shared" si="2948"/>
        <v>0</v>
      </c>
      <c r="AE869" s="67">
        <f t="shared" si="2948"/>
        <v>0</v>
      </c>
      <c r="AF869" s="75">
        <f t="shared" si="2948"/>
        <v>0</v>
      </c>
      <c r="AG869" s="67">
        <f t="shared" si="2948"/>
        <v>0</v>
      </c>
      <c r="AH869" s="75">
        <f t="shared" si="2948"/>
        <v>0</v>
      </c>
      <c r="AI869" s="50"/>
      <c r="AJ869" s="94"/>
      <c r="AK869" s="95"/>
      <c r="AL869" s="96"/>
      <c r="AM869" s="316" t="s">
        <v>249</v>
      </c>
      <c r="AN869" s="257">
        <f t="shared" ref="AN869:AY869" si="2949">IF(AN867=0,0,AN868/AN867)</f>
        <v>0</v>
      </c>
      <c r="AO869" s="257">
        <f t="shared" si="2949"/>
        <v>0</v>
      </c>
      <c r="AP869" s="257">
        <f t="shared" si="2949"/>
        <v>0</v>
      </c>
      <c r="AQ869" s="257">
        <f t="shared" si="2949"/>
        <v>0</v>
      </c>
      <c r="AR869" s="257">
        <f t="shared" si="2949"/>
        <v>0</v>
      </c>
      <c r="AS869" s="257">
        <f t="shared" si="2949"/>
        <v>0</v>
      </c>
      <c r="AT869" s="257">
        <f t="shared" si="2949"/>
        <v>0</v>
      </c>
      <c r="AU869" s="257">
        <f t="shared" si="2949"/>
        <v>0</v>
      </c>
      <c r="AV869" s="258">
        <f t="shared" si="2949"/>
        <v>0</v>
      </c>
      <c r="AW869" s="258">
        <f t="shared" si="2949"/>
        <v>0</v>
      </c>
      <c r="AX869" s="258">
        <f t="shared" si="2949"/>
        <v>0</v>
      </c>
      <c r="AY869" s="258">
        <f t="shared" si="2949"/>
        <v>0</v>
      </c>
      <c r="AZ869" s="50"/>
      <c r="BA869" s="268"/>
      <c r="BB869" s="48"/>
      <c r="BC869" s="94"/>
      <c r="BD869" s="95"/>
      <c r="BE869" s="96"/>
      <c r="BF869" s="316" t="s">
        <v>249</v>
      </c>
      <c r="BG869" s="257">
        <f t="shared" ref="BG869:BR869" si="2950">IF(BG867=0,0,BG868/BG867)</f>
        <v>0</v>
      </c>
      <c r="BH869" s="257">
        <f t="shared" si="2950"/>
        <v>0</v>
      </c>
      <c r="BI869" s="257">
        <f t="shared" si="2950"/>
        <v>0</v>
      </c>
      <c r="BJ869" s="257">
        <f t="shared" si="2950"/>
        <v>0</v>
      </c>
      <c r="BK869" s="257">
        <f t="shared" si="2950"/>
        <v>0</v>
      </c>
      <c r="BL869" s="257">
        <f t="shared" si="2950"/>
        <v>0</v>
      </c>
      <c r="BM869" s="257">
        <f t="shared" si="2950"/>
        <v>0</v>
      </c>
      <c r="BN869" s="257">
        <f t="shared" si="2950"/>
        <v>0</v>
      </c>
      <c r="BO869" s="258">
        <f t="shared" si="2950"/>
        <v>0</v>
      </c>
      <c r="BP869" s="258">
        <f t="shared" si="2950"/>
        <v>0</v>
      </c>
      <c r="BQ869" s="258">
        <f t="shared" si="2950"/>
        <v>0</v>
      </c>
      <c r="BR869" s="258">
        <f t="shared" si="2950"/>
        <v>0</v>
      </c>
      <c r="BS869" s="50"/>
      <c r="BT869" s="94"/>
      <c r="BU869" s="95"/>
      <c r="BV869" s="96"/>
      <c r="BW869" s="316" t="s">
        <v>249</v>
      </c>
      <c r="BX869" s="257">
        <f t="shared" ref="BX869:CI869" si="2951">IF(BX867=0,0,BX868/BX867)</f>
        <v>0</v>
      </c>
      <c r="BY869" s="257">
        <f t="shared" si="2951"/>
        <v>0</v>
      </c>
      <c r="BZ869" s="257">
        <f t="shared" si="2951"/>
        <v>0</v>
      </c>
      <c r="CA869" s="257">
        <f t="shared" si="2951"/>
        <v>0</v>
      </c>
      <c r="CB869" s="257">
        <f t="shared" si="2951"/>
        <v>0</v>
      </c>
      <c r="CC869" s="257">
        <f t="shared" si="2951"/>
        <v>0</v>
      </c>
      <c r="CD869" s="257">
        <f t="shared" si="2951"/>
        <v>0</v>
      </c>
      <c r="CE869" s="257">
        <f t="shared" si="2951"/>
        <v>0</v>
      </c>
      <c r="CF869" s="258">
        <f t="shared" si="2951"/>
        <v>0</v>
      </c>
      <c r="CG869" s="258">
        <f t="shared" si="2951"/>
        <v>0</v>
      </c>
      <c r="CH869" s="258">
        <f t="shared" si="2951"/>
        <v>0</v>
      </c>
      <c r="CI869" s="258">
        <f t="shared" si="2951"/>
        <v>0</v>
      </c>
      <c r="CJ869" s="50"/>
      <c r="CK869" s="94"/>
      <c r="CL869" s="95"/>
      <c r="CM869" s="96"/>
      <c r="CN869" s="316" t="s">
        <v>249</v>
      </c>
      <c r="CO869" s="257">
        <f t="shared" ref="CO869:CZ869" si="2952">IF(CO867=0,0,CO868/CO867)</f>
        <v>0</v>
      </c>
      <c r="CP869" s="257">
        <f t="shared" si="2952"/>
        <v>0</v>
      </c>
      <c r="CQ869" s="257">
        <f t="shared" si="2952"/>
        <v>0</v>
      </c>
      <c r="CR869" s="257">
        <f t="shared" si="2952"/>
        <v>0</v>
      </c>
      <c r="CS869" s="257">
        <f t="shared" si="2952"/>
        <v>0</v>
      </c>
      <c r="CT869" s="257">
        <f t="shared" si="2952"/>
        <v>0</v>
      </c>
      <c r="CU869" s="257">
        <f t="shared" si="2952"/>
        <v>0</v>
      </c>
      <c r="CV869" s="257">
        <f t="shared" si="2952"/>
        <v>0</v>
      </c>
      <c r="CW869" s="258">
        <f t="shared" si="2952"/>
        <v>0</v>
      </c>
      <c r="CX869" s="258">
        <f t="shared" si="2952"/>
        <v>0</v>
      </c>
      <c r="CY869" s="258">
        <f t="shared" si="2952"/>
        <v>0</v>
      </c>
      <c r="CZ869" s="258">
        <f t="shared" si="2952"/>
        <v>0</v>
      </c>
      <c r="DA869" s="50"/>
      <c r="DB869" s="94"/>
      <c r="DC869" s="95"/>
      <c r="DD869" s="96"/>
      <c r="DE869" s="316" t="s">
        <v>249</v>
      </c>
      <c r="DF869" s="257">
        <f t="shared" ref="DF869" si="2953">IF(DF867=0,0,DF868/DF867)</f>
        <v>0</v>
      </c>
      <c r="DG869" s="50"/>
    </row>
    <row r="870" spans="1:111" s="14" customFormat="1" ht="15" customHeight="1">
      <c r="A870" s="50"/>
      <c r="B870" s="94"/>
      <c r="C870" s="95"/>
      <c r="D870" s="96" t="s">
        <v>278</v>
      </c>
      <c r="E870" s="316" t="s">
        <v>22</v>
      </c>
      <c r="F870" s="69"/>
      <c r="G870" s="77"/>
      <c r="H870" s="69"/>
      <c r="I870" s="77"/>
      <c r="J870" s="69"/>
      <c r="K870" s="77"/>
      <c r="L870" s="69"/>
      <c r="M870" s="77"/>
      <c r="N870" s="67"/>
      <c r="O870" s="75"/>
      <c r="P870" s="67"/>
      <c r="Q870" s="75"/>
      <c r="R870" s="50"/>
      <c r="S870" s="94"/>
      <c r="T870" s="95"/>
      <c r="U870" s="96" t="s">
        <v>278</v>
      </c>
      <c r="V870" s="316" t="s">
        <v>22</v>
      </c>
      <c r="W870" s="69"/>
      <c r="X870" s="77"/>
      <c r="Y870" s="69"/>
      <c r="Z870" s="77"/>
      <c r="AA870" s="69"/>
      <c r="AB870" s="77"/>
      <c r="AC870" s="69"/>
      <c r="AD870" s="77"/>
      <c r="AE870" s="67"/>
      <c r="AF870" s="75"/>
      <c r="AG870" s="67"/>
      <c r="AH870" s="75"/>
      <c r="AI870" s="50"/>
      <c r="AJ870" s="94"/>
      <c r="AK870" s="95"/>
      <c r="AL870" s="96" t="s">
        <v>278</v>
      </c>
      <c r="AM870" s="316" t="s">
        <v>22</v>
      </c>
      <c r="AN870" s="257"/>
      <c r="AO870" s="257"/>
      <c r="AP870" s="257"/>
      <c r="AQ870" s="257"/>
      <c r="AR870" s="257"/>
      <c r="AS870" s="257"/>
      <c r="AT870" s="257"/>
      <c r="AU870" s="257"/>
      <c r="AV870" s="258"/>
      <c r="AW870" s="258"/>
      <c r="AX870" s="258"/>
      <c r="AY870" s="258"/>
      <c r="AZ870" s="50"/>
      <c r="BA870" s="268"/>
      <c r="BB870" s="48"/>
      <c r="BC870" s="94"/>
      <c r="BD870" s="95"/>
      <c r="BE870" s="96" t="s">
        <v>278</v>
      </c>
      <c r="BF870" s="316" t="s">
        <v>22</v>
      </c>
      <c r="BG870" s="257">
        <f t="shared" ref="BG870:BG871" si="2954">F870</f>
        <v>0</v>
      </c>
      <c r="BH870" s="257">
        <f>G870+BG870</f>
        <v>0</v>
      </c>
      <c r="BI870" s="257">
        <f>H870+BH870</f>
        <v>0</v>
      </c>
      <c r="BJ870" s="257">
        <f>I870+BI870</f>
        <v>0</v>
      </c>
      <c r="BK870" s="257">
        <f>J870+BJ870</f>
        <v>0</v>
      </c>
      <c r="BL870" s="257">
        <f>K870+BK870</f>
        <v>0</v>
      </c>
      <c r="BM870" s="257">
        <f>L870+BL870</f>
        <v>0</v>
      </c>
      <c r="BN870" s="257">
        <f>M870+BM870</f>
        <v>0</v>
      </c>
      <c r="BO870" s="258">
        <f>N870+BN870</f>
        <v>0</v>
      </c>
      <c r="BP870" s="258">
        <f>O870+BO870</f>
        <v>0</v>
      </c>
      <c r="BQ870" s="258">
        <f>P870+BP870</f>
        <v>0</v>
      </c>
      <c r="BR870" s="258">
        <f>Q870+BQ870</f>
        <v>0</v>
      </c>
      <c r="BS870" s="50"/>
      <c r="BT870" s="94"/>
      <c r="BU870" s="95"/>
      <c r="BV870" s="96" t="s">
        <v>278</v>
      </c>
      <c r="BW870" s="316" t="s">
        <v>22</v>
      </c>
      <c r="BX870" s="257">
        <f t="shared" ref="BX870:BX871" si="2955">W870</f>
        <v>0</v>
      </c>
      <c r="BY870" s="257">
        <f>X870+BX870</f>
        <v>0</v>
      </c>
      <c r="BZ870" s="257">
        <f>Y870+BY870</f>
        <v>0</v>
      </c>
      <c r="CA870" s="257">
        <f>Z870+BZ870</f>
        <v>0</v>
      </c>
      <c r="CB870" s="257">
        <f>AA870+CA870</f>
        <v>0</v>
      </c>
      <c r="CC870" s="257">
        <f>AB870+CB870</f>
        <v>0</v>
      </c>
      <c r="CD870" s="257">
        <f>AC870+CC870</f>
        <v>0</v>
      </c>
      <c r="CE870" s="257">
        <f>AD870+CD870</f>
        <v>0</v>
      </c>
      <c r="CF870" s="258">
        <f>AE870+CE870</f>
        <v>0</v>
      </c>
      <c r="CG870" s="258">
        <f>AF870+CF870</f>
        <v>0</v>
      </c>
      <c r="CH870" s="258">
        <f>AG870+CG870</f>
        <v>0</v>
      </c>
      <c r="CI870" s="258">
        <f>AH870+CH870</f>
        <v>0</v>
      </c>
      <c r="CJ870" s="50"/>
      <c r="CK870" s="94"/>
      <c r="CL870" s="95"/>
      <c r="CM870" s="96" t="s">
        <v>278</v>
      </c>
      <c r="CN870" s="316" t="s">
        <v>22</v>
      </c>
      <c r="CO870" s="257">
        <f t="shared" ref="CO870:CO871" si="2956">AN870</f>
        <v>0</v>
      </c>
      <c r="CP870" s="257">
        <f>AO870+CO870</f>
        <v>0</v>
      </c>
      <c r="CQ870" s="257">
        <f>AP870+CP870</f>
        <v>0</v>
      </c>
      <c r="CR870" s="257">
        <f>AQ870+CQ870</f>
        <v>0</v>
      </c>
      <c r="CS870" s="257">
        <f>AR870+CR870</f>
        <v>0</v>
      </c>
      <c r="CT870" s="257">
        <f>AS870+CS870</f>
        <v>0</v>
      </c>
      <c r="CU870" s="257">
        <f>AT870+CT870</f>
        <v>0</v>
      </c>
      <c r="CV870" s="257">
        <f>AU870+CU870</f>
        <v>0</v>
      </c>
      <c r="CW870" s="258">
        <f>AV870+CV870</f>
        <v>0</v>
      </c>
      <c r="CX870" s="258">
        <f>AW870+CW870</f>
        <v>0</v>
      </c>
      <c r="CY870" s="258">
        <f>AX870+CX870</f>
        <v>0</v>
      </c>
      <c r="CZ870" s="258">
        <f>AY870+CY870</f>
        <v>0</v>
      </c>
      <c r="DA870" s="50"/>
      <c r="DB870" s="94"/>
      <c r="DC870" s="95"/>
      <c r="DD870" s="96" t="s">
        <v>278</v>
      </c>
      <c r="DE870" s="316" t="s">
        <v>22</v>
      </c>
      <c r="DF870" s="257"/>
      <c r="DG870" s="50"/>
    </row>
    <row r="871" spans="1:111" s="14" customFormat="1" ht="15" customHeight="1">
      <c r="A871" s="50"/>
      <c r="B871" s="94"/>
      <c r="C871" s="95"/>
      <c r="D871" s="96"/>
      <c r="E871" s="316" t="s">
        <v>140</v>
      </c>
      <c r="F871" s="69"/>
      <c r="G871" s="77"/>
      <c r="H871" s="69"/>
      <c r="I871" s="77"/>
      <c r="J871" s="69"/>
      <c r="K871" s="77"/>
      <c r="L871" s="69"/>
      <c r="M871" s="77"/>
      <c r="N871" s="67"/>
      <c r="O871" s="75"/>
      <c r="P871" s="67"/>
      <c r="Q871" s="75"/>
      <c r="R871" s="50"/>
      <c r="S871" s="94"/>
      <c r="T871" s="95"/>
      <c r="U871" s="96"/>
      <c r="V871" s="316" t="s">
        <v>140</v>
      </c>
      <c r="W871" s="69"/>
      <c r="X871" s="77"/>
      <c r="Y871" s="69"/>
      <c r="Z871" s="77"/>
      <c r="AA871" s="69"/>
      <c r="AB871" s="77"/>
      <c r="AC871" s="69"/>
      <c r="AD871" s="77"/>
      <c r="AE871" s="67"/>
      <c r="AF871" s="75"/>
      <c r="AG871" s="67"/>
      <c r="AH871" s="75"/>
      <c r="AI871" s="50"/>
      <c r="AJ871" s="94"/>
      <c r="AK871" s="95"/>
      <c r="AL871" s="96"/>
      <c r="AM871" s="316" t="s">
        <v>140</v>
      </c>
      <c r="AN871" s="257"/>
      <c r="AO871" s="257"/>
      <c r="AP871" s="257"/>
      <c r="AQ871" s="257"/>
      <c r="AR871" s="257"/>
      <c r="AS871" s="257"/>
      <c r="AT871" s="257"/>
      <c r="AU871" s="257"/>
      <c r="AV871" s="258"/>
      <c r="AW871" s="258"/>
      <c r="AX871" s="258"/>
      <c r="AY871" s="258"/>
      <c r="AZ871" s="50"/>
      <c r="BA871" s="268"/>
      <c r="BB871" s="48"/>
      <c r="BC871" s="94"/>
      <c r="BD871" s="95"/>
      <c r="BE871" s="96"/>
      <c r="BF871" s="316" t="s">
        <v>140</v>
      </c>
      <c r="BG871" s="257">
        <f t="shared" si="2954"/>
        <v>0</v>
      </c>
      <c r="BH871" s="257">
        <f>G871+BG871</f>
        <v>0</v>
      </c>
      <c r="BI871" s="257">
        <f>H871+BH871</f>
        <v>0</v>
      </c>
      <c r="BJ871" s="257">
        <f>I871+BI871</f>
        <v>0</v>
      </c>
      <c r="BK871" s="257">
        <f>J871+BJ871</f>
        <v>0</v>
      </c>
      <c r="BL871" s="257">
        <f>K871+BK871</f>
        <v>0</v>
      </c>
      <c r="BM871" s="257">
        <f>L871+BL871</f>
        <v>0</v>
      </c>
      <c r="BN871" s="257">
        <f>M871+BM871</f>
        <v>0</v>
      </c>
      <c r="BO871" s="258">
        <f>N871+BN871</f>
        <v>0</v>
      </c>
      <c r="BP871" s="258">
        <f>O871+BO871</f>
        <v>0</v>
      </c>
      <c r="BQ871" s="258">
        <f>P871+BP871</f>
        <v>0</v>
      </c>
      <c r="BR871" s="258">
        <f>Q871+BQ871</f>
        <v>0</v>
      </c>
      <c r="BS871" s="50"/>
      <c r="BT871" s="94"/>
      <c r="BU871" s="95"/>
      <c r="BV871" s="96"/>
      <c r="BW871" s="316" t="s">
        <v>140</v>
      </c>
      <c r="BX871" s="257">
        <f t="shared" si="2955"/>
        <v>0</v>
      </c>
      <c r="BY871" s="257">
        <f>X871+BX871</f>
        <v>0</v>
      </c>
      <c r="BZ871" s="257">
        <f>Y871+BY871</f>
        <v>0</v>
      </c>
      <c r="CA871" s="257">
        <f>Z871+BZ871</f>
        <v>0</v>
      </c>
      <c r="CB871" s="257">
        <f>AA871+CA871</f>
        <v>0</v>
      </c>
      <c r="CC871" s="257">
        <f>AB871+CB871</f>
        <v>0</v>
      </c>
      <c r="CD871" s="257">
        <f>AC871+CC871</f>
        <v>0</v>
      </c>
      <c r="CE871" s="257">
        <f>AD871+CD871</f>
        <v>0</v>
      </c>
      <c r="CF871" s="258">
        <f>AE871+CE871</f>
        <v>0</v>
      </c>
      <c r="CG871" s="258">
        <f>AF871+CF871</f>
        <v>0</v>
      </c>
      <c r="CH871" s="258">
        <f>AG871+CG871</f>
        <v>0</v>
      </c>
      <c r="CI871" s="258">
        <f>AH871+CH871</f>
        <v>0</v>
      </c>
      <c r="CJ871" s="50"/>
      <c r="CK871" s="94"/>
      <c r="CL871" s="95"/>
      <c r="CM871" s="96"/>
      <c r="CN871" s="316" t="s">
        <v>140</v>
      </c>
      <c r="CO871" s="257">
        <f t="shared" si="2956"/>
        <v>0</v>
      </c>
      <c r="CP871" s="257">
        <f>AO871+CO871</f>
        <v>0</v>
      </c>
      <c r="CQ871" s="257">
        <f>AP871+CP871</f>
        <v>0</v>
      </c>
      <c r="CR871" s="257">
        <f>AQ871+CQ871</f>
        <v>0</v>
      </c>
      <c r="CS871" s="257">
        <f>AR871+CR871</f>
        <v>0</v>
      </c>
      <c r="CT871" s="257">
        <f>AS871+CS871</f>
        <v>0</v>
      </c>
      <c r="CU871" s="257">
        <f>AT871+CT871</f>
        <v>0</v>
      </c>
      <c r="CV871" s="257">
        <f>AU871+CU871</f>
        <v>0</v>
      </c>
      <c r="CW871" s="258">
        <f>AV871+CV871</f>
        <v>0</v>
      </c>
      <c r="CX871" s="258">
        <f>AW871+CW871</f>
        <v>0</v>
      </c>
      <c r="CY871" s="258">
        <f>AX871+CX871</f>
        <v>0</v>
      </c>
      <c r="CZ871" s="258">
        <f>AY871+CY871</f>
        <v>0</v>
      </c>
      <c r="DA871" s="50"/>
      <c r="DB871" s="94"/>
      <c r="DC871" s="95"/>
      <c r="DD871" s="96"/>
      <c r="DE871" s="316" t="s">
        <v>140</v>
      </c>
      <c r="DF871" s="257"/>
      <c r="DG871" s="50"/>
    </row>
    <row r="872" spans="1:111" s="14" customFormat="1" ht="15" customHeight="1">
      <c r="A872" s="50"/>
      <c r="B872" s="94"/>
      <c r="C872" s="95"/>
      <c r="D872" s="96"/>
      <c r="E872" s="316" t="s">
        <v>249</v>
      </c>
      <c r="F872" s="69">
        <f t="shared" si="2929"/>
        <v>0</v>
      </c>
      <c r="G872" s="77">
        <f t="shared" si="2929"/>
        <v>0</v>
      </c>
      <c r="H872" s="69">
        <f t="shared" si="2929"/>
        <v>0</v>
      </c>
      <c r="I872" s="77">
        <f t="shared" si="2929"/>
        <v>0</v>
      </c>
      <c r="J872" s="69">
        <f t="shared" si="2929"/>
        <v>0</v>
      </c>
      <c r="K872" s="77">
        <f t="shared" si="2929"/>
        <v>0</v>
      </c>
      <c r="L872" s="69">
        <f t="shared" si="2929"/>
        <v>0</v>
      </c>
      <c r="M872" s="77">
        <f t="shared" si="2929"/>
        <v>0</v>
      </c>
      <c r="N872" s="67">
        <f t="shared" si="2929"/>
        <v>0</v>
      </c>
      <c r="O872" s="75">
        <f t="shared" si="2929"/>
        <v>0</v>
      </c>
      <c r="P872" s="67">
        <f t="shared" si="2929"/>
        <v>0</v>
      </c>
      <c r="Q872" s="75">
        <f t="shared" si="2929"/>
        <v>0</v>
      </c>
      <c r="R872" s="50"/>
      <c r="S872" s="94"/>
      <c r="T872" s="95"/>
      <c r="U872" s="96"/>
      <c r="V872" s="316" t="s">
        <v>249</v>
      </c>
      <c r="W872" s="69">
        <f t="shared" ref="W872:AH872" si="2957">IF(W870=0,0,W871/W870)</f>
        <v>0</v>
      </c>
      <c r="X872" s="77">
        <f t="shared" si="2957"/>
        <v>0</v>
      </c>
      <c r="Y872" s="69">
        <f t="shared" si="2957"/>
        <v>0</v>
      </c>
      <c r="Z872" s="77">
        <f t="shared" si="2957"/>
        <v>0</v>
      </c>
      <c r="AA872" s="69">
        <f t="shared" si="2957"/>
        <v>0</v>
      </c>
      <c r="AB872" s="77">
        <f t="shared" si="2957"/>
        <v>0</v>
      </c>
      <c r="AC872" s="69">
        <f t="shared" si="2957"/>
        <v>0</v>
      </c>
      <c r="AD872" s="77">
        <f t="shared" si="2957"/>
        <v>0</v>
      </c>
      <c r="AE872" s="67">
        <f t="shared" si="2957"/>
        <v>0</v>
      </c>
      <c r="AF872" s="75">
        <f t="shared" si="2957"/>
        <v>0</v>
      </c>
      <c r="AG872" s="67">
        <f t="shared" si="2957"/>
        <v>0</v>
      </c>
      <c r="AH872" s="75">
        <f t="shared" si="2957"/>
        <v>0</v>
      </c>
      <c r="AI872" s="50"/>
      <c r="AJ872" s="94"/>
      <c r="AK872" s="95"/>
      <c r="AL872" s="96"/>
      <c r="AM872" s="316" t="s">
        <v>249</v>
      </c>
      <c r="AN872" s="257">
        <f t="shared" ref="AN872:AY872" si="2958">IF(AN870=0,0,AN871/AN870)</f>
        <v>0</v>
      </c>
      <c r="AO872" s="257">
        <f t="shared" si="2958"/>
        <v>0</v>
      </c>
      <c r="AP872" s="257">
        <f t="shared" si="2958"/>
        <v>0</v>
      </c>
      <c r="AQ872" s="257">
        <f t="shared" si="2958"/>
        <v>0</v>
      </c>
      <c r="AR872" s="257">
        <f t="shared" si="2958"/>
        <v>0</v>
      </c>
      <c r="AS872" s="257">
        <f t="shared" si="2958"/>
        <v>0</v>
      </c>
      <c r="AT872" s="257">
        <f t="shared" si="2958"/>
        <v>0</v>
      </c>
      <c r="AU872" s="257">
        <f t="shared" si="2958"/>
        <v>0</v>
      </c>
      <c r="AV872" s="258">
        <f t="shared" si="2958"/>
        <v>0</v>
      </c>
      <c r="AW872" s="258">
        <f t="shared" si="2958"/>
        <v>0</v>
      </c>
      <c r="AX872" s="258">
        <f t="shared" si="2958"/>
        <v>0</v>
      </c>
      <c r="AY872" s="258">
        <f t="shared" si="2958"/>
        <v>0</v>
      </c>
      <c r="AZ872" s="50"/>
      <c r="BA872" s="268"/>
      <c r="BB872" s="48"/>
      <c r="BC872" s="94"/>
      <c r="BD872" s="95"/>
      <c r="BE872" s="96"/>
      <c r="BF872" s="316" t="s">
        <v>249</v>
      </c>
      <c r="BG872" s="257">
        <f t="shared" ref="BG872:BR872" si="2959">IF(BG870=0,0,BG871/BG870)</f>
        <v>0</v>
      </c>
      <c r="BH872" s="257">
        <f t="shared" si="2959"/>
        <v>0</v>
      </c>
      <c r="BI872" s="257">
        <f t="shared" si="2959"/>
        <v>0</v>
      </c>
      <c r="BJ872" s="257">
        <f t="shared" si="2959"/>
        <v>0</v>
      </c>
      <c r="BK872" s="257">
        <f t="shared" si="2959"/>
        <v>0</v>
      </c>
      <c r="BL872" s="257">
        <f t="shared" si="2959"/>
        <v>0</v>
      </c>
      <c r="BM872" s="257">
        <f t="shared" si="2959"/>
        <v>0</v>
      </c>
      <c r="BN872" s="257">
        <f t="shared" si="2959"/>
        <v>0</v>
      </c>
      <c r="BO872" s="258">
        <f t="shared" si="2959"/>
        <v>0</v>
      </c>
      <c r="BP872" s="258">
        <f t="shared" si="2959"/>
        <v>0</v>
      </c>
      <c r="BQ872" s="258">
        <f t="shared" si="2959"/>
        <v>0</v>
      </c>
      <c r="BR872" s="258">
        <f t="shared" si="2959"/>
        <v>0</v>
      </c>
      <c r="BS872" s="50"/>
      <c r="BT872" s="94"/>
      <c r="BU872" s="95"/>
      <c r="BV872" s="96"/>
      <c r="BW872" s="316" t="s">
        <v>249</v>
      </c>
      <c r="BX872" s="257">
        <f t="shared" ref="BX872:CI872" si="2960">IF(BX870=0,0,BX871/BX870)</f>
        <v>0</v>
      </c>
      <c r="BY872" s="257">
        <f t="shared" si="2960"/>
        <v>0</v>
      </c>
      <c r="BZ872" s="257">
        <f t="shared" si="2960"/>
        <v>0</v>
      </c>
      <c r="CA872" s="257">
        <f t="shared" si="2960"/>
        <v>0</v>
      </c>
      <c r="CB872" s="257">
        <f t="shared" si="2960"/>
        <v>0</v>
      </c>
      <c r="CC872" s="257">
        <f t="shared" si="2960"/>
        <v>0</v>
      </c>
      <c r="CD872" s="257">
        <f t="shared" si="2960"/>
        <v>0</v>
      </c>
      <c r="CE872" s="257">
        <f t="shared" si="2960"/>
        <v>0</v>
      </c>
      <c r="CF872" s="258">
        <f t="shared" si="2960"/>
        <v>0</v>
      </c>
      <c r="CG872" s="258">
        <f t="shared" si="2960"/>
        <v>0</v>
      </c>
      <c r="CH872" s="258">
        <f t="shared" si="2960"/>
        <v>0</v>
      </c>
      <c r="CI872" s="258">
        <f t="shared" si="2960"/>
        <v>0</v>
      </c>
      <c r="CJ872" s="50"/>
      <c r="CK872" s="94"/>
      <c r="CL872" s="95"/>
      <c r="CM872" s="96"/>
      <c r="CN872" s="316" t="s">
        <v>249</v>
      </c>
      <c r="CO872" s="257">
        <f t="shared" ref="CO872:CZ872" si="2961">IF(CO870=0,0,CO871/CO870)</f>
        <v>0</v>
      </c>
      <c r="CP872" s="257">
        <f t="shared" si="2961"/>
        <v>0</v>
      </c>
      <c r="CQ872" s="257">
        <f t="shared" si="2961"/>
        <v>0</v>
      </c>
      <c r="CR872" s="257">
        <f t="shared" si="2961"/>
        <v>0</v>
      </c>
      <c r="CS872" s="257">
        <f t="shared" si="2961"/>
        <v>0</v>
      </c>
      <c r="CT872" s="257">
        <f t="shared" si="2961"/>
        <v>0</v>
      </c>
      <c r="CU872" s="257">
        <f t="shared" si="2961"/>
        <v>0</v>
      </c>
      <c r="CV872" s="257">
        <f t="shared" si="2961"/>
        <v>0</v>
      </c>
      <c r="CW872" s="258">
        <f t="shared" si="2961"/>
        <v>0</v>
      </c>
      <c r="CX872" s="258">
        <f t="shared" si="2961"/>
        <v>0</v>
      </c>
      <c r="CY872" s="258">
        <f t="shared" si="2961"/>
        <v>0</v>
      </c>
      <c r="CZ872" s="258">
        <f t="shared" si="2961"/>
        <v>0</v>
      </c>
      <c r="DA872" s="50"/>
      <c r="DB872" s="94"/>
      <c r="DC872" s="95"/>
      <c r="DD872" s="96"/>
      <c r="DE872" s="316" t="s">
        <v>249</v>
      </c>
      <c r="DF872" s="257">
        <f t="shared" ref="DF872" si="2962">IF(DF870=0,0,DF871/DF870)</f>
        <v>0</v>
      </c>
      <c r="DG872" s="50"/>
    </row>
    <row r="873" spans="1:111" s="14" customFormat="1" ht="15" customHeight="1">
      <c r="A873" s="50"/>
      <c r="B873" s="94"/>
      <c r="C873" s="95"/>
      <c r="D873" s="96" t="s">
        <v>279</v>
      </c>
      <c r="E873" s="316" t="s">
        <v>22</v>
      </c>
      <c r="F873" s="69"/>
      <c r="G873" s="77"/>
      <c r="H873" s="69"/>
      <c r="I873" s="77"/>
      <c r="J873" s="69"/>
      <c r="K873" s="77"/>
      <c r="L873" s="69"/>
      <c r="M873" s="77"/>
      <c r="N873" s="67"/>
      <c r="O873" s="75"/>
      <c r="P873" s="67"/>
      <c r="Q873" s="75"/>
      <c r="R873" s="50"/>
      <c r="S873" s="94"/>
      <c r="T873" s="95"/>
      <c r="U873" s="96" t="s">
        <v>279</v>
      </c>
      <c r="V873" s="316" t="s">
        <v>22</v>
      </c>
      <c r="W873" s="69"/>
      <c r="X873" s="77"/>
      <c r="Y873" s="69"/>
      <c r="Z873" s="77"/>
      <c r="AA873" s="69"/>
      <c r="AB873" s="77"/>
      <c r="AC873" s="69"/>
      <c r="AD873" s="77"/>
      <c r="AE873" s="67"/>
      <c r="AF873" s="75"/>
      <c r="AG873" s="67"/>
      <c r="AH873" s="75"/>
      <c r="AI873" s="50"/>
      <c r="AJ873" s="94"/>
      <c r="AK873" s="95"/>
      <c r="AL873" s="96" t="s">
        <v>279</v>
      </c>
      <c r="AM873" s="316" t="s">
        <v>22</v>
      </c>
      <c r="AN873" s="257"/>
      <c r="AO873" s="257"/>
      <c r="AP873" s="257"/>
      <c r="AQ873" s="257"/>
      <c r="AR873" s="257"/>
      <c r="AS873" s="257"/>
      <c r="AT873" s="257"/>
      <c r="AU873" s="257"/>
      <c r="AV873" s="258"/>
      <c r="AW873" s="258"/>
      <c r="AX873" s="258"/>
      <c r="AY873" s="258"/>
      <c r="AZ873" s="50"/>
      <c r="BA873" s="268"/>
      <c r="BB873" s="48"/>
      <c r="BC873" s="94"/>
      <c r="BD873" s="95"/>
      <c r="BE873" s="96" t="s">
        <v>279</v>
      </c>
      <c r="BF873" s="316" t="s">
        <v>22</v>
      </c>
      <c r="BG873" s="257">
        <f t="shared" ref="BG873:BG874" si="2963">F873</f>
        <v>0</v>
      </c>
      <c r="BH873" s="257">
        <f>G873+BG873</f>
        <v>0</v>
      </c>
      <c r="BI873" s="257">
        <f>H873+BH873</f>
        <v>0</v>
      </c>
      <c r="BJ873" s="257">
        <f>I873+BI873</f>
        <v>0</v>
      </c>
      <c r="BK873" s="257">
        <f>J873+BJ873</f>
        <v>0</v>
      </c>
      <c r="BL873" s="257">
        <f>K873+BK873</f>
        <v>0</v>
      </c>
      <c r="BM873" s="257">
        <f>L873+BL873</f>
        <v>0</v>
      </c>
      <c r="BN873" s="257">
        <f>M873+BM873</f>
        <v>0</v>
      </c>
      <c r="BO873" s="258">
        <f>N873+BN873</f>
        <v>0</v>
      </c>
      <c r="BP873" s="258">
        <f>O873+BO873</f>
        <v>0</v>
      </c>
      <c r="BQ873" s="258">
        <f>P873+BP873</f>
        <v>0</v>
      </c>
      <c r="BR873" s="258">
        <f>Q873+BQ873</f>
        <v>0</v>
      </c>
      <c r="BS873" s="50"/>
      <c r="BT873" s="94"/>
      <c r="BU873" s="95"/>
      <c r="BV873" s="96" t="s">
        <v>279</v>
      </c>
      <c r="BW873" s="316" t="s">
        <v>22</v>
      </c>
      <c r="BX873" s="257">
        <f t="shared" ref="BX873:BX874" si="2964">W873</f>
        <v>0</v>
      </c>
      <c r="BY873" s="257">
        <f>X873+BX873</f>
        <v>0</v>
      </c>
      <c r="BZ873" s="257">
        <f>Y873+BY873</f>
        <v>0</v>
      </c>
      <c r="CA873" s="257">
        <f>Z873+BZ873</f>
        <v>0</v>
      </c>
      <c r="CB873" s="257">
        <f>AA873+CA873</f>
        <v>0</v>
      </c>
      <c r="CC873" s="257">
        <f>AB873+CB873</f>
        <v>0</v>
      </c>
      <c r="CD873" s="257">
        <f>AC873+CC873</f>
        <v>0</v>
      </c>
      <c r="CE873" s="257">
        <f>AD873+CD873</f>
        <v>0</v>
      </c>
      <c r="CF873" s="258">
        <f>AE873+CE873</f>
        <v>0</v>
      </c>
      <c r="CG873" s="258">
        <f>AF873+CF873</f>
        <v>0</v>
      </c>
      <c r="CH873" s="258">
        <f>AG873+CG873</f>
        <v>0</v>
      </c>
      <c r="CI873" s="258">
        <f>AH873+CH873</f>
        <v>0</v>
      </c>
      <c r="CJ873" s="50"/>
      <c r="CK873" s="94"/>
      <c r="CL873" s="95"/>
      <c r="CM873" s="96" t="s">
        <v>279</v>
      </c>
      <c r="CN873" s="316" t="s">
        <v>22</v>
      </c>
      <c r="CO873" s="257">
        <f t="shared" ref="CO873:CO874" si="2965">AN873</f>
        <v>0</v>
      </c>
      <c r="CP873" s="257">
        <f>AO873+CO873</f>
        <v>0</v>
      </c>
      <c r="CQ873" s="257">
        <f>AP873+CP873</f>
        <v>0</v>
      </c>
      <c r="CR873" s="257">
        <f>AQ873+CQ873</f>
        <v>0</v>
      </c>
      <c r="CS873" s="257">
        <f>AR873+CR873</f>
        <v>0</v>
      </c>
      <c r="CT873" s="257">
        <f>AS873+CS873</f>
        <v>0</v>
      </c>
      <c r="CU873" s="257">
        <f>AT873+CT873</f>
        <v>0</v>
      </c>
      <c r="CV873" s="257">
        <f>AU873+CU873</f>
        <v>0</v>
      </c>
      <c r="CW873" s="258">
        <f>AV873+CV873</f>
        <v>0</v>
      </c>
      <c r="CX873" s="258">
        <f>AW873+CW873</f>
        <v>0</v>
      </c>
      <c r="CY873" s="258">
        <f>AX873+CX873</f>
        <v>0</v>
      </c>
      <c r="CZ873" s="258">
        <f>AY873+CY873</f>
        <v>0</v>
      </c>
      <c r="DA873" s="50"/>
      <c r="DB873" s="94"/>
      <c r="DC873" s="95"/>
      <c r="DD873" s="96" t="s">
        <v>279</v>
      </c>
      <c r="DE873" s="316" t="s">
        <v>22</v>
      </c>
      <c r="DF873" s="257"/>
      <c r="DG873" s="50"/>
    </row>
    <row r="874" spans="1:111" s="14" customFormat="1" ht="15" customHeight="1">
      <c r="A874" s="50"/>
      <c r="B874" s="94"/>
      <c r="C874" s="95"/>
      <c r="D874" s="96"/>
      <c r="E874" s="316" t="s">
        <v>140</v>
      </c>
      <c r="F874" s="69"/>
      <c r="G874" s="77"/>
      <c r="H874" s="69"/>
      <c r="I874" s="77"/>
      <c r="J874" s="69"/>
      <c r="K874" s="77"/>
      <c r="L874" s="69"/>
      <c r="M874" s="77"/>
      <c r="N874" s="67"/>
      <c r="O874" s="75"/>
      <c r="P874" s="67"/>
      <c r="Q874" s="75"/>
      <c r="R874" s="50"/>
      <c r="S874" s="94"/>
      <c r="T874" s="95"/>
      <c r="U874" s="96"/>
      <c r="V874" s="316" t="s">
        <v>140</v>
      </c>
      <c r="W874" s="69"/>
      <c r="X874" s="77"/>
      <c r="Y874" s="69"/>
      <c r="Z874" s="77"/>
      <c r="AA874" s="69"/>
      <c r="AB874" s="77"/>
      <c r="AC874" s="69"/>
      <c r="AD874" s="77"/>
      <c r="AE874" s="67"/>
      <c r="AF874" s="75"/>
      <c r="AG874" s="67"/>
      <c r="AH874" s="75"/>
      <c r="AI874" s="50"/>
      <c r="AJ874" s="94"/>
      <c r="AK874" s="95"/>
      <c r="AL874" s="96"/>
      <c r="AM874" s="316" t="s">
        <v>140</v>
      </c>
      <c r="AN874" s="257"/>
      <c r="AO874" s="257"/>
      <c r="AP874" s="257"/>
      <c r="AQ874" s="257"/>
      <c r="AR874" s="257"/>
      <c r="AS874" s="257"/>
      <c r="AT874" s="257"/>
      <c r="AU874" s="257"/>
      <c r="AV874" s="258"/>
      <c r="AW874" s="258"/>
      <c r="AX874" s="258"/>
      <c r="AY874" s="258"/>
      <c r="AZ874" s="50"/>
      <c r="BA874" s="268"/>
      <c r="BB874" s="48"/>
      <c r="BC874" s="94"/>
      <c r="BD874" s="95"/>
      <c r="BE874" s="96"/>
      <c r="BF874" s="316" t="s">
        <v>140</v>
      </c>
      <c r="BG874" s="257">
        <f t="shared" si="2963"/>
        <v>0</v>
      </c>
      <c r="BH874" s="257">
        <f>G874+BG874</f>
        <v>0</v>
      </c>
      <c r="BI874" s="257">
        <f>H874+BH874</f>
        <v>0</v>
      </c>
      <c r="BJ874" s="257">
        <f>I874+BI874</f>
        <v>0</v>
      </c>
      <c r="BK874" s="257">
        <f>J874+BJ874</f>
        <v>0</v>
      </c>
      <c r="BL874" s="257">
        <f>K874+BK874</f>
        <v>0</v>
      </c>
      <c r="BM874" s="257">
        <f>L874+BL874</f>
        <v>0</v>
      </c>
      <c r="BN874" s="257">
        <f>M874+BM874</f>
        <v>0</v>
      </c>
      <c r="BO874" s="258">
        <f>N874+BN874</f>
        <v>0</v>
      </c>
      <c r="BP874" s="258">
        <f>O874+BO874</f>
        <v>0</v>
      </c>
      <c r="BQ874" s="258">
        <f>P874+BP874</f>
        <v>0</v>
      </c>
      <c r="BR874" s="258">
        <f>Q874+BQ874</f>
        <v>0</v>
      </c>
      <c r="BS874" s="50"/>
      <c r="BT874" s="94"/>
      <c r="BU874" s="95"/>
      <c r="BV874" s="96"/>
      <c r="BW874" s="316" t="s">
        <v>140</v>
      </c>
      <c r="BX874" s="257">
        <f t="shared" si="2964"/>
        <v>0</v>
      </c>
      <c r="BY874" s="257">
        <f>X874+BX874</f>
        <v>0</v>
      </c>
      <c r="BZ874" s="257">
        <f>Y874+BY874</f>
        <v>0</v>
      </c>
      <c r="CA874" s="257">
        <f>Z874+BZ874</f>
        <v>0</v>
      </c>
      <c r="CB874" s="257">
        <f>AA874+CA874</f>
        <v>0</v>
      </c>
      <c r="CC874" s="257">
        <f>AB874+CB874</f>
        <v>0</v>
      </c>
      <c r="CD874" s="257">
        <f>AC874+CC874</f>
        <v>0</v>
      </c>
      <c r="CE874" s="257">
        <f>AD874+CD874</f>
        <v>0</v>
      </c>
      <c r="CF874" s="258">
        <f>AE874+CE874</f>
        <v>0</v>
      </c>
      <c r="CG874" s="258">
        <f>AF874+CF874</f>
        <v>0</v>
      </c>
      <c r="CH874" s="258">
        <f>AG874+CG874</f>
        <v>0</v>
      </c>
      <c r="CI874" s="258">
        <f>AH874+CH874</f>
        <v>0</v>
      </c>
      <c r="CJ874" s="50"/>
      <c r="CK874" s="94"/>
      <c r="CL874" s="95"/>
      <c r="CM874" s="96"/>
      <c r="CN874" s="316" t="s">
        <v>140</v>
      </c>
      <c r="CO874" s="257">
        <f t="shared" si="2965"/>
        <v>0</v>
      </c>
      <c r="CP874" s="257">
        <f>AO874+CO874</f>
        <v>0</v>
      </c>
      <c r="CQ874" s="257">
        <f>AP874+CP874</f>
        <v>0</v>
      </c>
      <c r="CR874" s="257">
        <f>AQ874+CQ874</f>
        <v>0</v>
      </c>
      <c r="CS874" s="257">
        <f>AR874+CR874</f>
        <v>0</v>
      </c>
      <c r="CT874" s="257">
        <f>AS874+CS874</f>
        <v>0</v>
      </c>
      <c r="CU874" s="257">
        <f>AT874+CT874</f>
        <v>0</v>
      </c>
      <c r="CV874" s="257">
        <f>AU874+CU874</f>
        <v>0</v>
      </c>
      <c r="CW874" s="258">
        <f>AV874+CV874</f>
        <v>0</v>
      </c>
      <c r="CX874" s="258">
        <f>AW874+CW874</f>
        <v>0</v>
      </c>
      <c r="CY874" s="258">
        <f>AX874+CX874</f>
        <v>0</v>
      </c>
      <c r="CZ874" s="258">
        <f>AY874+CY874</f>
        <v>0</v>
      </c>
      <c r="DA874" s="50"/>
      <c r="DB874" s="94"/>
      <c r="DC874" s="95"/>
      <c r="DD874" s="96"/>
      <c r="DE874" s="316" t="s">
        <v>140</v>
      </c>
      <c r="DF874" s="257"/>
      <c r="DG874" s="50"/>
    </row>
    <row r="875" spans="1:111" s="14" customFormat="1" ht="15" customHeight="1">
      <c r="A875" s="50"/>
      <c r="B875" s="94"/>
      <c r="C875" s="95"/>
      <c r="D875" s="96"/>
      <c r="E875" s="316" t="s">
        <v>249</v>
      </c>
      <c r="F875" s="69">
        <f t="shared" si="2929"/>
        <v>0</v>
      </c>
      <c r="G875" s="77">
        <f t="shared" si="2929"/>
        <v>0</v>
      </c>
      <c r="H875" s="69">
        <f t="shared" si="2929"/>
        <v>0</v>
      </c>
      <c r="I875" s="77">
        <f t="shared" si="2929"/>
        <v>0</v>
      </c>
      <c r="J875" s="69">
        <f t="shared" si="2929"/>
        <v>0</v>
      </c>
      <c r="K875" s="77">
        <f t="shared" si="2929"/>
        <v>0</v>
      </c>
      <c r="L875" s="69">
        <f t="shared" si="2929"/>
        <v>0</v>
      </c>
      <c r="M875" s="77">
        <f t="shared" si="2929"/>
        <v>0</v>
      </c>
      <c r="N875" s="67">
        <f t="shared" si="2929"/>
        <v>0</v>
      </c>
      <c r="O875" s="75">
        <f t="shared" si="2929"/>
        <v>0</v>
      </c>
      <c r="P875" s="67">
        <f t="shared" si="2929"/>
        <v>0</v>
      </c>
      <c r="Q875" s="75">
        <f t="shared" si="2929"/>
        <v>0</v>
      </c>
      <c r="R875" s="50"/>
      <c r="S875" s="94"/>
      <c r="T875" s="95"/>
      <c r="U875" s="96"/>
      <c r="V875" s="316" t="s">
        <v>249</v>
      </c>
      <c r="W875" s="69">
        <f t="shared" ref="W875:AH875" si="2966">IF(W873=0,0,W874/W873)</f>
        <v>0</v>
      </c>
      <c r="X875" s="77">
        <f t="shared" si="2966"/>
        <v>0</v>
      </c>
      <c r="Y875" s="69">
        <f t="shared" si="2966"/>
        <v>0</v>
      </c>
      <c r="Z875" s="77">
        <f t="shared" si="2966"/>
        <v>0</v>
      </c>
      <c r="AA875" s="69">
        <f t="shared" si="2966"/>
        <v>0</v>
      </c>
      <c r="AB875" s="77">
        <f t="shared" si="2966"/>
        <v>0</v>
      </c>
      <c r="AC875" s="69">
        <f t="shared" si="2966"/>
        <v>0</v>
      </c>
      <c r="AD875" s="77">
        <f t="shared" si="2966"/>
        <v>0</v>
      </c>
      <c r="AE875" s="67">
        <f t="shared" si="2966"/>
        <v>0</v>
      </c>
      <c r="AF875" s="75">
        <f t="shared" si="2966"/>
        <v>0</v>
      </c>
      <c r="AG875" s="67">
        <f t="shared" si="2966"/>
        <v>0</v>
      </c>
      <c r="AH875" s="75">
        <f t="shared" si="2966"/>
        <v>0</v>
      </c>
      <c r="AI875" s="50"/>
      <c r="AJ875" s="94"/>
      <c r="AK875" s="95"/>
      <c r="AL875" s="96"/>
      <c r="AM875" s="316" t="s">
        <v>249</v>
      </c>
      <c r="AN875" s="257">
        <f t="shared" ref="AN875:AY875" si="2967">IF(AN873=0,0,AN874/AN873)</f>
        <v>0</v>
      </c>
      <c r="AO875" s="257">
        <f t="shared" si="2967"/>
        <v>0</v>
      </c>
      <c r="AP875" s="257">
        <f t="shared" si="2967"/>
        <v>0</v>
      </c>
      <c r="AQ875" s="257">
        <f t="shared" si="2967"/>
        <v>0</v>
      </c>
      <c r="AR875" s="257">
        <f t="shared" si="2967"/>
        <v>0</v>
      </c>
      <c r="AS875" s="257">
        <f t="shared" si="2967"/>
        <v>0</v>
      </c>
      <c r="AT875" s="257">
        <f t="shared" si="2967"/>
        <v>0</v>
      </c>
      <c r="AU875" s="257">
        <f t="shared" si="2967"/>
        <v>0</v>
      </c>
      <c r="AV875" s="258">
        <f t="shared" si="2967"/>
        <v>0</v>
      </c>
      <c r="AW875" s="258">
        <f t="shared" si="2967"/>
        <v>0</v>
      </c>
      <c r="AX875" s="258">
        <f t="shared" si="2967"/>
        <v>0</v>
      </c>
      <c r="AY875" s="258">
        <f t="shared" si="2967"/>
        <v>0</v>
      </c>
      <c r="AZ875" s="50"/>
      <c r="BA875" s="268"/>
      <c r="BB875" s="48"/>
      <c r="BC875" s="94"/>
      <c r="BD875" s="95"/>
      <c r="BE875" s="96"/>
      <c r="BF875" s="316" t="s">
        <v>249</v>
      </c>
      <c r="BG875" s="257">
        <f t="shared" ref="BG875:BR875" si="2968">IF(BG873=0,0,BG874/BG873)</f>
        <v>0</v>
      </c>
      <c r="BH875" s="257">
        <f t="shared" si="2968"/>
        <v>0</v>
      </c>
      <c r="BI875" s="257">
        <f t="shared" si="2968"/>
        <v>0</v>
      </c>
      <c r="BJ875" s="257">
        <f t="shared" si="2968"/>
        <v>0</v>
      </c>
      <c r="BK875" s="257">
        <f t="shared" si="2968"/>
        <v>0</v>
      </c>
      <c r="BL875" s="257">
        <f t="shared" si="2968"/>
        <v>0</v>
      </c>
      <c r="BM875" s="257">
        <f t="shared" si="2968"/>
        <v>0</v>
      </c>
      <c r="BN875" s="257">
        <f t="shared" si="2968"/>
        <v>0</v>
      </c>
      <c r="BO875" s="258">
        <f t="shared" si="2968"/>
        <v>0</v>
      </c>
      <c r="BP875" s="258">
        <f t="shared" si="2968"/>
        <v>0</v>
      </c>
      <c r="BQ875" s="258">
        <f t="shared" si="2968"/>
        <v>0</v>
      </c>
      <c r="BR875" s="258">
        <f t="shared" si="2968"/>
        <v>0</v>
      </c>
      <c r="BS875" s="50"/>
      <c r="BT875" s="94"/>
      <c r="BU875" s="95"/>
      <c r="BV875" s="96"/>
      <c r="BW875" s="316" t="s">
        <v>249</v>
      </c>
      <c r="BX875" s="257">
        <f t="shared" ref="BX875:CI875" si="2969">IF(BX873=0,0,BX874/BX873)</f>
        <v>0</v>
      </c>
      <c r="BY875" s="257">
        <f t="shared" si="2969"/>
        <v>0</v>
      </c>
      <c r="BZ875" s="257">
        <f t="shared" si="2969"/>
        <v>0</v>
      </c>
      <c r="CA875" s="257">
        <f t="shared" si="2969"/>
        <v>0</v>
      </c>
      <c r="CB875" s="257">
        <f t="shared" si="2969"/>
        <v>0</v>
      </c>
      <c r="CC875" s="257">
        <f t="shared" si="2969"/>
        <v>0</v>
      </c>
      <c r="CD875" s="257">
        <f t="shared" si="2969"/>
        <v>0</v>
      </c>
      <c r="CE875" s="257">
        <f t="shared" si="2969"/>
        <v>0</v>
      </c>
      <c r="CF875" s="258">
        <f t="shared" si="2969"/>
        <v>0</v>
      </c>
      <c r="CG875" s="258">
        <f t="shared" si="2969"/>
        <v>0</v>
      </c>
      <c r="CH875" s="258">
        <f t="shared" si="2969"/>
        <v>0</v>
      </c>
      <c r="CI875" s="258">
        <f t="shared" si="2969"/>
        <v>0</v>
      </c>
      <c r="CJ875" s="50"/>
      <c r="CK875" s="94"/>
      <c r="CL875" s="95"/>
      <c r="CM875" s="96"/>
      <c r="CN875" s="316" t="s">
        <v>249</v>
      </c>
      <c r="CO875" s="257">
        <f t="shared" ref="CO875:CZ875" si="2970">IF(CO873=0,0,CO874/CO873)</f>
        <v>0</v>
      </c>
      <c r="CP875" s="257">
        <f t="shared" si="2970"/>
        <v>0</v>
      </c>
      <c r="CQ875" s="257">
        <f t="shared" si="2970"/>
        <v>0</v>
      </c>
      <c r="CR875" s="257">
        <f t="shared" si="2970"/>
        <v>0</v>
      </c>
      <c r="CS875" s="257">
        <f t="shared" si="2970"/>
        <v>0</v>
      </c>
      <c r="CT875" s="257">
        <f t="shared" si="2970"/>
        <v>0</v>
      </c>
      <c r="CU875" s="257">
        <f t="shared" si="2970"/>
        <v>0</v>
      </c>
      <c r="CV875" s="257">
        <f t="shared" si="2970"/>
        <v>0</v>
      </c>
      <c r="CW875" s="258">
        <f t="shared" si="2970"/>
        <v>0</v>
      </c>
      <c r="CX875" s="258">
        <f t="shared" si="2970"/>
        <v>0</v>
      </c>
      <c r="CY875" s="258">
        <f t="shared" si="2970"/>
        <v>0</v>
      </c>
      <c r="CZ875" s="258">
        <f t="shared" si="2970"/>
        <v>0</v>
      </c>
      <c r="DA875" s="50"/>
      <c r="DB875" s="94"/>
      <c r="DC875" s="95"/>
      <c r="DD875" s="96"/>
      <c r="DE875" s="316" t="s">
        <v>249</v>
      </c>
      <c r="DF875" s="257">
        <f t="shared" ref="DF875" si="2971">IF(DF873=0,0,DF874/DF873)</f>
        <v>0</v>
      </c>
      <c r="DG875" s="50"/>
    </row>
    <row r="876" spans="1:111" s="14" customFormat="1" ht="15" customHeight="1">
      <c r="A876" s="50"/>
      <c r="B876" s="94"/>
      <c r="C876" s="95"/>
      <c r="D876" s="96" t="s">
        <v>280</v>
      </c>
      <c r="E876" s="316" t="s">
        <v>22</v>
      </c>
      <c r="F876" s="69"/>
      <c r="G876" s="77"/>
      <c r="H876" s="69"/>
      <c r="I876" s="77"/>
      <c r="J876" s="69"/>
      <c r="K876" s="77"/>
      <c r="L876" s="69"/>
      <c r="M876" s="77"/>
      <c r="N876" s="67"/>
      <c r="O876" s="75"/>
      <c r="P876" s="67"/>
      <c r="Q876" s="75"/>
      <c r="R876" s="50"/>
      <c r="S876" s="94"/>
      <c r="T876" s="95"/>
      <c r="U876" s="96" t="s">
        <v>280</v>
      </c>
      <c r="V876" s="316" t="s">
        <v>22</v>
      </c>
      <c r="W876" s="69"/>
      <c r="X876" s="77"/>
      <c r="Y876" s="69"/>
      <c r="Z876" s="77"/>
      <c r="AA876" s="69"/>
      <c r="AB876" s="77"/>
      <c r="AC876" s="69"/>
      <c r="AD876" s="77"/>
      <c r="AE876" s="67"/>
      <c r="AF876" s="75"/>
      <c r="AG876" s="67"/>
      <c r="AH876" s="75"/>
      <c r="AI876" s="50"/>
      <c r="AJ876" s="94"/>
      <c r="AK876" s="95"/>
      <c r="AL876" s="96" t="s">
        <v>280</v>
      </c>
      <c r="AM876" s="316" t="s">
        <v>22</v>
      </c>
      <c r="AN876" s="257"/>
      <c r="AO876" s="257"/>
      <c r="AP876" s="257"/>
      <c r="AQ876" s="257"/>
      <c r="AR876" s="257"/>
      <c r="AS876" s="257"/>
      <c r="AT876" s="257"/>
      <c r="AU876" s="257"/>
      <c r="AV876" s="258"/>
      <c r="AW876" s="258"/>
      <c r="AX876" s="258"/>
      <c r="AY876" s="258"/>
      <c r="AZ876" s="50"/>
      <c r="BA876" s="268"/>
      <c r="BB876" s="48"/>
      <c r="BC876" s="94"/>
      <c r="BD876" s="95"/>
      <c r="BE876" s="96" t="s">
        <v>280</v>
      </c>
      <c r="BF876" s="316" t="s">
        <v>22</v>
      </c>
      <c r="BG876" s="257">
        <f t="shared" ref="BG876:BG877" si="2972">F876</f>
        <v>0</v>
      </c>
      <c r="BH876" s="257">
        <f>G876+BG876</f>
        <v>0</v>
      </c>
      <c r="BI876" s="257">
        <f>H876+BH876</f>
        <v>0</v>
      </c>
      <c r="BJ876" s="257">
        <f>I876+BI876</f>
        <v>0</v>
      </c>
      <c r="BK876" s="257">
        <f>J876+BJ876</f>
        <v>0</v>
      </c>
      <c r="BL876" s="257">
        <f>K876+BK876</f>
        <v>0</v>
      </c>
      <c r="BM876" s="257">
        <f>L876+BL876</f>
        <v>0</v>
      </c>
      <c r="BN876" s="257">
        <f>M876+BM876</f>
        <v>0</v>
      </c>
      <c r="BO876" s="258">
        <f>N876+BN876</f>
        <v>0</v>
      </c>
      <c r="BP876" s="258">
        <f>O876+BO876</f>
        <v>0</v>
      </c>
      <c r="BQ876" s="258">
        <f>P876+BP876</f>
        <v>0</v>
      </c>
      <c r="BR876" s="258">
        <f>Q876+BQ876</f>
        <v>0</v>
      </c>
      <c r="BS876" s="50"/>
      <c r="BT876" s="94"/>
      <c r="BU876" s="95"/>
      <c r="BV876" s="96" t="s">
        <v>280</v>
      </c>
      <c r="BW876" s="316" t="s">
        <v>22</v>
      </c>
      <c r="BX876" s="257">
        <f t="shared" ref="BX876:BX877" si="2973">W876</f>
        <v>0</v>
      </c>
      <c r="BY876" s="257">
        <f>X876+BX876</f>
        <v>0</v>
      </c>
      <c r="BZ876" s="257">
        <f>Y876+BY876</f>
        <v>0</v>
      </c>
      <c r="CA876" s="257">
        <f>Z876+BZ876</f>
        <v>0</v>
      </c>
      <c r="CB876" s="257">
        <f>AA876+CA876</f>
        <v>0</v>
      </c>
      <c r="CC876" s="257">
        <f>AB876+CB876</f>
        <v>0</v>
      </c>
      <c r="CD876" s="257">
        <f>AC876+CC876</f>
        <v>0</v>
      </c>
      <c r="CE876" s="257">
        <f>AD876+CD876</f>
        <v>0</v>
      </c>
      <c r="CF876" s="258">
        <f>AE876+CE876</f>
        <v>0</v>
      </c>
      <c r="CG876" s="258">
        <f>AF876+CF876</f>
        <v>0</v>
      </c>
      <c r="CH876" s="258">
        <f>AG876+CG876</f>
        <v>0</v>
      </c>
      <c r="CI876" s="258">
        <f>AH876+CH876</f>
        <v>0</v>
      </c>
      <c r="CJ876" s="50"/>
      <c r="CK876" s="94"/>
      <c r="CL876" s="95"/>
      <c r="CM876" s="96" t="s">
        <v>280</v>
      </c>
      <c r="CN876" s="316" t="s">
        <v>22</v>
      </c>
      <c r="CO876" s="257">
        <f t="shared" ref="CO876:CO877" si="2974">AN876</f>
        <v>0</v>
      </c>
      <c r="CP876" s="257">
        <f>AO876+CO876</f>
        <v>0</v>
      </c>
      <c r="CQ876" s="257">
        <f>AP876+CP876</f>
        <v>0</v>
      </c>
      <c r="CR876" s="257">
        <f>AQ876+CQ876</f>
        <v>0</v>
      </c>
      <c r="CS876" s="257">
        <f>AR876+CR876</f>
        <v>0</v>
      </c>
      <c r="CT876" s="257">
        <f>AS876+CS876</f>
        <v>0</v>
      </c>
      <c r="CU876" s="257">
        <f>AT876+CT876</f>
        <v>0</v>
      </c>
      <c r="CV876" s="257">
        <f>AU876+CU876</f>
        <v>0</v>
      </c>
      <c r="CW876" s="258">
        <f>AV876+CV876</f>
        <v>0</v>
      </c>
      <c r="CX876" s="258">
        <f>AW876+CW876</f>
        <v>0</v>
      </c>
      <c r="CY876" s="258">
        <f>AX876+CX876</f>
        <v>0</v>
      </c>
      <c r="CZ876" s="258">
        <f>AY876+CY876</f>
        <v>0</v>
      </c>
      <c r="DA876" s="50"/>
      <c r="DB876" s="94"/>
      <c r="DC876" s="95"/>
      <c r="DD876" s="96" t="s">
        <v>280</v>
      </c>
      <c r="DE876" s="316" t="s">
        <v>22</v>
      </c>
      <c r="DF876" s="257"/>
      <c r="DG876" s="50"/>
    </row>
    <row r="877" spans="1:111" s="14" customFormat="1" ht="15" customHeight="1">
      <c r="A877" s="50"/>
      <c r="B877" s="94"/>
      <c r="C877" s="95"/>
      <c r="D877" s="96"/>
      <c r="E877" s="316" t="s">
        <v>140</v>
      </c>
      <c r="F877" s="69"/>
      <c r="G877" s="77"/>
      <c r="H877" s="69"/>
      <c r="I877" s="77"/>
      <c r="J877" s="69"/>
      <c r="K877" s="77"/>
      <c r="L877" s="69"/>
      <c r="M877" s="77"/>
      <c r="N877" s="67"/>
      <c r="O877" s="75"/>
      <c r="P877" s="67"/>
      <c r="Q877" s="75"/>
      <c r="R877" s="50"/>
      <c r="S877" s="94"/>
      <c r="T877" s="95"/>
      <c r="U877" s="96"/>
      <c r="V877" s="316" t="s">
        <v>140</v>
      </c>
      <c r="W877" s="69"/>
      <c r="X877" s="77"/>
      <c r="Y877" s="69"/>
      <c r="Z877" s="77"/>
      <c r="AA877" s="69"/>
      <c r="AB877" s="77"/>
      <c r="AC877" s="69"/>
      <c r="AD877" s="77"/>
      <c r="AE877" s="67"/>
      <c r="AF877" s="75"/>
      <c r="AG877" s="67"/>
      <c r="AH877" s="75"/>
      <c r="AI877" s="50"/>
      <c r="AJ877" s="94"/>
      <c r="AK877" s="95"/>
      <c r="AL877" s="96"/>
      <c r="AM877" s="316" t="s">
        <v>140</v>
      </c>
      <c r="AN877" s="257"/>
      <c r="AO877" s="257"/>
      <c r="AP877" s="257"/>
      <c r="AQ877" s="257"/>
      <c r="AR877" s="257"/>
      <c r="AS877" s="257"/>
      <c r="AT877" s="257"/>
      <c r="AU877" s="257"/>
      <c r="AV877" s="258"/>
      <c r="AW877" s="258"/>
      <c r="AX877" s="258"/>
      <c r="AY877" s="258"/>
      <c r="AZ877" s="50"/>
      <c r="BA877" s="268"/>
      <c r="BB877" s="48"/>
      <c r="BC877" s="94"/>
      <c r="BD877" s="95"/>
      <c r="BE877" s="96"/>
      <c r="BF877" s="316" t="s">
        <v>140</v>
      </c>
      <c r="BG877" s="257">
        <f t="shared" si="2972"/>
        <v>0</v>
      </c>
      <c r="BH877" s="257">
        <f>G877+BG877</f>
        <v>0</v>
      </c>
      <c r="BI877" s="257">
        <f>H877+BH877</f>
        <v>0</v>
      </c>
      <c r="BJ877" s="257">
        <f>I877+BI877</f>
        <v>0</v>
      </c>
      <c r="BK877" s="257">
        <f>J877+BJ877</f>
        <v>0</v>
      </c>
      <c r="BL877" s="257">
        <f>K877+BK877</f>
        <v>0</v>
      </c>
      <c r="BM877" s="257">
        <f>L877+BL877</f>
        <v>0</v>
      </c>
      <c r="BN877" s="257">
        <f>M877+BM877</f>
        <v>0</v>
      </c>
      <c r="BO877" s="258">
        <f>N877+BN877</f>
        <v>0</v>
      </c>
      <c r="BP877" s="258">
        <f>O877+BO877</f>
        <v>0</v>
      </c>
      <c r="BQ877" s="258">
        <f>P877+BP877</f>
        <v>0</v>
      </c>
      <c r="BR877" s="258">
        <f>Q877+BQ877</f>
        <v>0</v>
      </c>
      <c r="BS877" s="50"/>
      <c r="BT877" s="94"/>
      <c r="BU877" s="95"/>
      <c r="BV877" s="96"/>
      <c r="BW877" s="316" t="s">
        <v>140</v>
      </c>
      <c r="BX877" s="257">
        <f t="shared" si="2973"/>
        <v>0</v>
      </c>
      <c r="BY877" s="257">
        <f>X877+BX877</f>
        <v>0</v>
      </c>
      <c r="BZ877" s="257">
        <f>Y877+BY877</f>
        <v>0</v>
      </c>
      <c r="CA877" s="257">
        <f>Z877+BZ877</f>
        <v>0</v>
      </c>
      <c r="CB877" s="257">
        <f>AA877+CA877</f>
        <v>0</v>
      </c>
      <c r="CC877" s="257">
        <f>AB877+CB877</f>
        <v>0</v>
      </c>
      <c r="CD877" s="257">
        <f>AC877+CC877</f>
        <v>0</v>
      </c>
      <c r="CE877" s="257">
        <f>AD877+CD877</f>
        <v>0</v>
      </c>
      <c r="CF877" s="258">
        <f>AE877+CE877</f>
        <v>0</v>
      </c>
      <c r="CG877" s="258">
        <f>AF877+CF877</f>
        <v>0</v>
      </c>
      <c r="CH877" s="258">
        <f>AG877+CG877</f>
        <v>0</v>
      </c>
      <c r="CI877" s="258">
        <f>AH877+CH877</f>
        <v>0</v>
      </c>
      <c r="CJ877" s="50"/>
      <c r="CK877" s="94"/>
      <c r="CL877" s="95"/>
      <c r="CM877" s="96"/>
      <c r="CN877" s="316" t="s">
        <v>140</v>
      </c>
      <c r="CO877" s="257">
        <f t="shared" si="2974"/>
        <v>0</v>
      </c>
      <c r="CP877" s="257">
        <f>AO877+CO877</f>
        <v>0</v>
      </c>
      <c r="CQ877" s="257">
        <f>AP877+CP877</f>
        <v>0</v>
      </c>
      <c r="CR877" s="257">
        <f>AQ877+CQ877</f>
        <v>0</v>
      </c>
      <c r="CS877" s="257">
        <f>AR877+CR877</f>
        <v>0</v>
      </c>
      <c r="CT877" s="257">
        <f>AS877+CS877</f>
        <v>0</v>
      </c>
      <c r="CU877" s="257">
        <f>AT877+CT877</f>
        <v>0</v>
      </c>
      <c r="CV877" s="257">
        <f>AU877+CU877</f>
        <v>0</v>
      </c>
      <c r="CW877" s="258">
        <f>AV877+CV877</f>
        <v>0</v>
      </c>
      <c r="CX877" s="258">
        <f>AW877+CW877</f>
        <v>0</v>
      </c>
      <c r="CY877" s="258">
        <f>AX877+CX877</f>
        <v>0</v>
      </c>
      <c r="CZ877" s="258">
        <f>AY877+CY877</f>
        <v>0</v>
      </c>
      <c r="DA877" s="50"/>
      <c r="DB877" s="94"/>
      <c r="DC877" s="95"/>
      <c r="DD877" s="96"/>
      <c r="DE877" s="316" t="s">
        <v>140</v>
      </c>
      <c r="DF877" s="257"/>
      <c r="DG877" s="50"/>
    </row>
    <row r="878" spans="1:111" s="14" customFormat="1" ht="15" customHeight="1">
      <c r="A878" s="50"/>
      <c r="B878" s="94"/>
      <c r="C878" s="95"/>
      <c r="D878" s="96"/>
      <c r="E878" s="316" t="s">
        <v>249</v>
      </c>
      <c r="F878" s="69">
        <f t="shared" si="2929"/>
        <v>0</v>
      </c>
      <c r="G878" s="77">
        <f t="shared" si="2929"/>
        <v>0</v>
      </c>
      <c r="H878" s="69">
        <f t="shared" si="2929"/>
        <v>0</v>
      </c>
      <c r="I878" s="77">
        <f t="shared" si="2929"/>
        <v>0</v>
      </c>
      <c r="J878" s="69">
        <f t="shared" si="2929"/>
        <v>0</v>
      </c>
      <c r="K878" s="77">
        <f t="shared" si="2929"/>
        <v>0</v>
      </c>
      <c r="L878" s="69">
        <f t="shared" si="2929"/>
        <v>0</v>
      </c>
      <c r="M878" s="77">
        <f t="shared" si="2929"/>
        <v>0</v>
      </c>
      <c r="N878" s="67">
        <f t="shared" si="2929"/>
        <v>0</v>
      </c>
      <c r="O878" s="75">
        <f t="shared" si="2929"/>
        <v>0</v>
      </c>
      <c r="P878" s="67">
        <f t="shared" si="2929"/>
        <v>0</v>
      </c>
      <c r="Q878" s="75">
        <f t="shared" si="2929"/>
        <v>0</v>
      </c>
      <c r="R878" s="50"/>
      <c r="S878" s="94"/>
      <c r="T878" s="95"/>
      <c r="U878" s="96"/>
      <c r="V878" s="316" t="s">
        <v>249</v>
      </c>
      <c r="W878" s="69">
        <f t="shared" ref="W878:AH878" si="2975">IF(W876=0,0,W877/W876)</f>
        <v>0</v>
      </c>
      <c r="X878" s="77">
        <f t="shared" si="2975"/>
        <v>0</v>
      </c>
      <c r="Y878" s="69">
        <f t="shared" si="2975"/>
        <v>0</v>
      </c>
      <c r="Z878" s="77">
        <f t="shared" si="2975"/>
        <v>0</v>
      </c>
      <c r="AA878" s="69">
        <f t="shared" si="2975"/>
        <v>0</v>
      </c>
      <c r="AB878" s="77">
        <f t="shared" si="2975"/>
        <v>0</v>
      </c>
      <c r="AC878" s="69">
        <f t="shared" si="2975"/>
        <v>0</v>
      </c>
      <c r="AD878" s="77">
        <f t="shared" si="2975"/>
        <v>0</v>
      </c>
      <c r="AE878" s="67">
        <f t="shared" si="2975"/>
        <v>0</v>
      </c>
      <c r="AF878" s="75">
        <f t="shared" si="2975"/>
        <v>0</v>
      </c>
      <c r="AG878" s="67">
        <f t="shared" si="2975"/>
        <v>0</v>
      </c>
      <c r="AH878" s="75">
        <f t="shared" si="2975"/>
        <v>0</v>
      </c>
      <c r="AI878" s="50"/>
      <c r="AJ878" s="94"/>
      <c r="AK878" s="95"/>
      <c r="AL878" s="96"/>
      <c r="AM878" s="316" t="s">
        <v>249</v>
      </c>
      <c r="AN878" s="257">
        <f t="shared" ref="AN878:AY878" si="2976">IF(AN876=0,0,AN877/AN876)</f>
        <v>0</v>
      </c>
      <c r="AO878" s="257">
        <f t="shared" si="2976"/>
        <v>0</v>
      </c>
      <c r="AP878" s="257">
        <f t="shared" si="2976"/>
        <v>0</v>
      </c>
      <c r="AQ878" s="257">
        <f t="shared" si="2976"/>
        <v>0</v>
      </c>
      <c r="AR878" s="257">
        <f t="shared" si="2976"/>
        <v>0</v>
      </c>
      <c r="AS878" s="257">
        <f t="shared" si="2976"/>
        <v>0</v>
      </c>
      <c r="AT878" s="257">
        <f t="shared" si="2976"/>
        <v>0</v>
      </c>
      <c r="AU878" s="257">
        <f t="shared" si="2976"/>
        <v>0</v>
      </c>
      <c r="AV878" s="258">
        <f t="shared" si="2976"/>
        <v>0</v>
      </c>
      <c r="AW878" s="258">
        <f t="shared" si="2976"/>
        <v>0</v>
      </c>
      <c r="AX878" s="258">
        <f t="shared" si="2976"/>
        <v>0</v>
      </c>
      <c r="AY878" s="258">
        <f t="shared" si="2976"/>
        <v>0</v>
      </c>
      <c r="AZ878" s="50"/>
      <c r="BA878" s="268"/>
      <c r="BB878" s="48"/>
      <c r="BC878" s="94"/>
      <c r="BD878" s="95"/>
      <c r="BE878" s="96"/>
      <c r="BF878" s="316" t="s">
        <v>249</v>
      </c>
      <c r="BG878" s="257">
        <f t="shared" ref="BG878:BR878" si="2977">IF(BG876=0,0,BG877/BG876)</f>
        <v>0</v>
      </c>
      <c r="BH878" s="257">
        <f t="shared" si="2977"/>
        <v>0</v>
      </c>
      <c r="BI878" s="257">
        <f t="shared" si="2977"/>
        <v>0</v>
      </c>
      <c r="BJ878" s="257">
        <f t="shared" si="2977"/>
        <v>0</v>
      </c>
      <c r="BK878" s="257">
        <f t="shared" si="2977"/>
        <v>0</v>
      </c>
      <c r="BL878" s="257">
        <f t="shared" si="2977"/>
        <v>0</v>
      </c>
      <c r="BM878" s="257">
        <f t="shared" si="2977"/>
        <v>0</v>
      </c>
      <c r="BN878" s="257">
        <f t="shared" si="2977"/>
        <v>0</v>
      </c>
      <c r="BO878" s="258">
        <f t="shared" si="2977"/>
        <v>0</v>
      </c>
      <c r="BP878" s="258">
        <f t="shared" si="2977"/>
        <v>0</v>
      </c>
      <c r="BQ878" s="258">
        <f t="shared" si="2977"/>
        <v>0</v>
      </c>
      <c r="BR878" s="258">
        <f t="shared" si="2977"/>
        <v>0</v>
      </c>
      <c r="BS878" s="50"/>
      <c r="BT878" s="94"/>
      <c r="BU878" s="95"/>
      <c r="BV878" s="96"/>
      <c r="BW878" s="316" t="s">
        <v>249</v>
      </c>
      <c r="BX878" s="257">
        <f t="shared" ref="BX878:CI878" si="2978">IF(BX876=0,0,BX877/BX876)</f>
        <v>0</v>
      </c>
      <c r="BY878" s="257">
        <f t="shared" si="2978"/>
        <v>0</v>
      </c>
      <c r="BZ878" s="257">
        <f t="shared" si="2978"/>
        <v>0</v>
      </c>
      <c r="CA878" s="257">
        <f t="shared" si="2978"/>
        <v>0</v>
      </c>
      <c r="CB878" s="257">
        <f t="shared" si="2978"/>
        <v>0</v>
      </c>
      <c r="CC878" s="257">
        <f t="shared" si="2978"/>
        <v>0</v>
      </c>
      <c r="CD878" s="257">
        <f t="shared" si="2978"/>
        <v>0</v>
      </c>
      <c r="CE878" s="257">
        <f t="shared" si="2978"/>
        <v>0</v>
      </c>
      <c r="CF878" s="258">
        <f t="shared" si="2978"/>
        <v>0</v>
      </c>
      <c r="CG878" s="258">
        <f t="shared" si="2978"/>
        <v>0</v>
      </c>
      <c r="CH878" s="258">
        <f t="shared" si="2978"/>
        <v>0</v>
      </c>
      <c r="CI878" s="258">
        <f t="shared" si="2978"/>
        <v>0</v>
      </c>
      <c r="CJ878" s="50"/>
      <c r="CK878" s="94"/>
      <c r="CL878" s="95"/>
      <c r="CM878" s="96"/>
      <c r="CN878" s="316" t="s">
        <v>249</v>
      </c>
      <c r="CO878" s="257">
        <f t="shared" ref="CO878:CZ878" si="2979">IF(CO876=0,0,CO877/CO876)</f>
        <v>0</v>
      </c>
      <c r="CP878" s="257">
        <f t="shared" si="2979"/>
        <v>0</v>
      </c>
      <c r="CQ878" s="257">
        <f t="shared" si="2979"/>
        <v>0</v>
      </c>
      <c r="CR878" s="257">
        <f t="shared" si="2979"/>
        <v>0</v>
      </c>
      <c r="CS878" s="257">
        <f t="shared" si="2979"/>
        <v>0</v>
      </c>
      <c r="CT878" s="257">
        <f t="shared" si="2979"/>
        <v>0</v>
      </c>
      <c r="CU878" s="257">
        <f t="shared" si="2979"/>
        <v>0</v>
      </c>
      <c r="CV878" s="257">
        <f t="shared" si="2979"/>
        <v>0</v>
      </c>
      <c r="CW878" s="258">
        <f t="shared" si="2979"/>
        <v>0</v>
      </c>
      <c r="CX878" s="258">
        <f t="shared" si="2979"/>
        <v>0</v>
      </c>
      <c r="CY878" s="258">
        <f t="shared" si="2979"/>
        <v>0</v>
      </c>
      <c r="CZ878" s="258">
        <f t="shared" si="2979"/>
        <v>0</v>
      </c>
      <c r="DA878" s="50"/>
      <c r="DB878" s="94"/>
      <c r="DC878" s="95"/>
      <c r="DD878" s="96"/>
      <c r="DE878" s="316" t="s">
        <v>249</v>
      </c>
      <c r="DF878" s="257">
        <f t="shared" ref="DF878" si="2980">IF(DF876=0,0,DF877/DF876)</f>
        <v>0</v>
      </c>
      <c r="DG878" s="50"/>
    </row>
    <row r="879" spans="1:111" s="14" customFormat="1" ht="15" customHeight="1">
      <c r="A879" s="50"/>
      <c r="B879" s="94"/>
      <c r="C879" s="95"/>
      <c r="D879" s="96" t="s">
        <v>281</v>
      </c>
      <c r="E879" s="316" t="s">
        <v>22</v>
      </c>
      <c r="F879" s="69"/>
      <c r="G879" s="77"/>
      <c r="H879" s="69"/>
      <c r="I879" s="77"/>
      <c r="J879" s="69"/>
      <c r="K879" s="77"/>
      <c r="L879" s="69"/>
      <c r="M879" s="77"/>
      <c r="N879" s="67"/>
      <c r="O879" s="75"/>
      <c r="P879" s="67"/>
      <c r="Q879" s="75"/>
      <c r="R879" s="50"/>
      <c r="S879" s="94"/>
      <c r="T879" s="95"/>
      <c r="U879" s="96" t="s">
        <v>281</v>
      </c>
      <c r="V879" s="316" t="s">
        <v>22</v>
      </c>
      <c r="W879" s="69"/>
      <c r="X879" s="77"/>
      <c r="Y879" s="69"/>
      <c r="Z879" s="77"/>
      <c r="AA879" s="69"/>
      <c r="AB879" s="77"/>
      <c r="AC879" s="69"/>
      <c r="AD879" s="77"/>
      <c r="AE879" s="67"/>
      <c r="AF879" s="75"/>
      <c r="AG879" s="67"/>
      <c r="AH879" s="75"/>
      <c r="AI879" s="50"/>
      <c r="AJ879" s="94"/>
      <c r="AK879" s="95"/>
      <c r="AL879" s="96" t="s">
        <v>281</v>
      </c>
      <c r="AM879" s="316" t="s">
        <v>22</v>
      </c>
      <c r="AN879" s="257"/>
      <c r="AO879" s="257"/>
      <c r="AP879" s="257"/>
      <c r="AQ879" s="257"/>
      <c r="AR879" s="257"/>
      <c r="AS879" s="257"/>
      <c r="AT879" s="257"/>
      <c r="AU879" s="257"/>
      <c r="AV879" s="258"/>
      <c r="AW879" s="258"/>
      <c r="AX879" s="258"/>
      <c r="AY879" s="258"/>
      <c r="AZ879" s="50"/>
      <c r="BA879" s="268"/>
      <c r="BB879" s="48"/>
      <c r="BC879" s="94"/>
      <c r="BD879" s="95"/>
      <c r="BE879" s="96" t="s">
        <v>281</v>
      </c>
      <c r="BF879" s="316" t="s">
        <v>22</v>
      </c>
      <c r="BG879" s="257">
        <f t="shared" ref="BG879:BG880" si="2981">F879</f>
        <v>0</v>
      </c>
      <c r="BH879" s="257">
        <f>G879+BG879</f>
        <v>0</v>
      </c>
      <c r="BI879" s="257">
        <f>H879+BH879</f>
        <v>0</v>
      </c>
      <c r="BJ879" s="257">
        <f>I879+BI879</f>
        <v>0</v>
      </c>
      <c r="BK879" s="257">
        <f>J879+BJ879</f>
        <v>0</v>
      </c>
      <c r="BL879" s="257">
        <f>K879+BK879</f>
        <v>0</v>
      </c>
      <c r="BM879" s="257">
        <f>L879+BL879</f>
        <v>0</v>
      </c>
      <c r="BN879" s="257">
        <f>M879+BM879</f>
        <v>0</v>
      </c>
      <c r="BO879" s="258">
        <f>N879+BN879</f>
        <v>0</v>
      </c>
      <c r="BP879" s="258">
        <f>O879+BO879</f>
        <v>0</v>
      </c>
      <c r="BQ879" s="258">
        <f>P879+BP879</f>
        <v>0</v>
      </c>
      <c r="BR879" s="258">
        <f>Q879+BQ879</f>
        <v>0</v>
      </c>
      <c r="BS879" s="50"/>
      <c r="BT879" s="94"/>
      <c r="BU879" s="95"/>
      <c r="BV879" s="96" t="s">
        <v>281</v>
      </c>
      <c r="BW879" s="316" t="s">
        <v>22</v>
      </c>
      <c r="BX879" s="257">
        <f t="shared" ref="BX879:BX880" si="2982">W879</f>
        <v>0</v>
      </c>
      <c r="BY879" s="257">
        <f>X879+BX879</f>
        <v>0</v>
      </c>
      <c r="BZ879" s="257">
        <f>Y879+BY879</f>
        <v>0</v>
      </c>
      <c r="CA879" s="257">
        <f>Z879+BZ879</f>
        <v>0</v>
      </c>
      <c r="CB879" s="257">
        <f>AA879+CA879</f>
        <v>0</v>
      </c>
      <c r="CC879" s="257">
        <f>AB879+CB879</f>
        <v>0</v>
      </c>
      <c r="CD879" s="257">
        <f>AC879+CC879</f>
        <v>0</v>
      </c>
      <c r="CE879" s="257">
        <f>AD879+CD879</f>
        <v>0</v>
      </c>
      <c r="CF879" s="258">
        <f>AE879+CE879</f>
        <v>0</v>
      </c>
      <c r="CG879" s="258">
        <f>AF879+CF879</f>
        <v>0</v>
      </c>
      <c r="CH879" s="258">
        <f>AG879+CG879</f>
        <v>0</v>
      </c>
      <c r="CI879" s="258">
        <f>AH879+CH879</f>
        <v>0</v>
      </c>
      <c r="CJ879" s="50"/>
      <c r="CK879" s="94"/>
      <c r="CL879" s="95"/>
      <c r="CM879" s="96" t="s">
        <v>281</v>
      </c>
      <c r="CN879" s="316" t="s">
        <v>22</v>
      </c>
      <c r="CO879" s="257">
        <f t="shared" ref="CO879:CO880" si="2983">AN879</f>
        <v>0</v>
      </c>
      <c r="CP879" s="257">
        <f>AO879+CO879</f>
        <v>0</v>
      </c>
      <c r="CQ879" s="257">
        <f>AP879+CP879</f>
        <v>0</v>
      </c>
      <c r="CR879" s="257">
        <f>AQ879+CQ879</f>
        <v>0</v>
      </c>
      <c r="CS879" s="257">
        <f>AR879+CR879</f>
        <v>0</v>
      </c>
      <c r="CT879" s="257">
        <f>AS879+CS879</f>
        <v>0</v>
      </c>
      <c r="CU879" s="257">
        <f>AT879+CT879</f>
        <v>0</v>
      </c>
      <c r="CV879" s="257">
        <f>AU879+CU879</f>
        <v>0</v>
      </c>
      <c r="CW879" s="258">
        <f>AV879+CV879</f>
        <v>0</v>
      </c>
      <c r="CX879" s="258">
        <f>AW879+CW879</f>
        <v>0</v>
      </c>
      <c r="CY879" s="258">
        <f>AX879+CX879</f>
        <v>0</v>
      </c>
      <c r="CZ879" s="258">
        <f>AY879+CY879</f>
        <v>0</v>
      </c>
      <c r="DA879" s="50"/>
      <c r="DB879" s="94"/>
      <c r="DC879" s="95"/>
      <c r="DD879" s="96" t="s">
        <v>281</v>
      </c>
      <c r="DE879" s="316" t="s">
        <v>22</v>
      </c>
      <c r="DF879" s="257"/>
      <c r="DG879" s="50"/>
    </row>
    <row r="880" spans="1:111" s="14" customFormat="1" ht="15" customHeight="1">
      <c r="A880" s="50"/>
      <c r="B880" s="94"/>
      <c r="C880" s="95"/>
      <c r="D880" s="96"/>
      <c r="E880" s="316" t="s">
        <v>140</v>
      </c>
      <c r="F880" s="69"/>
      <c r="G880" s="77"/>
      <c r="H880" s="69"/>
      <c r="I880" s="77"/>
      <c r="J880" s="69"/>
      <c r="K880" s="77"/>
      <c r="L880" s="69"/>
      <c r="M880" s="77"/>
      <c r="N880" s="67"/>
      <c r="O880" s="75"/>
      <c r="P880" s="67"/>
      <c r="Q880" s="75"/>
      <c r="R880" s="50"/>
      <c r="S880" s="94"/>
      <c r="T880" s="95"/>
      <c r="U880" s="96"/>
      <c r="V880" s="316" t="s">
        <v>140</v>
      </c>
      <c r="W880" s="69"/>
      <c r="X880" s="77"/>
      <c r="Y880" s="69"/>
      <c r="Z880" s="77"/>
      <c r="AA880" s="69"/>
      <c r="AB880" s="77"/>
      <c r="AC880" s="69"/>
      <c r="AD880" s="77"/>
      <c r="AE880" s="67"/>
      <c r="AF880" s="75"/>
      <c r="AG880" s="67"/>
      <c r="AH880" s="75"/>
      <c r="AI880" s="50"/>
      <c r="AJ880" s="94"/>
      <c r="AK880" s="95"/>
      <c r="AL880" s="96"/>
      <c r="AM880" s="316" t="s">
        <v>140</v>
      </c>
      <c r="AN880" s="257"/>
      <c r="AO880" s="257"/>
      <c r="AP880" s="257"/>
      <c r="AQ880" s="257"/>
      <c r="AR880" s="257"/>
      <c r="AS880" s="257"/>
      <c r="AT880" s="257"/>
      <c r="AU880" s="257"/>
      <c r="AV880" s="258"/>
      <c r="AW880" s="258"/>
      <c r="AX880" s="258"/>
      <c r="AY880" s="258"/>
      <c r="AZ880" s="50"/>
      <c r="BA880" s="268"/>
      <c r="BB880" s="48"/>
      <c r="BC880" s="94"/>
      <c r="BD880" s="95"/>
      <c r="BE880" s="96"/>
      <c r="BF880" s="316" t="s">
        <v>140</v>
      </c>
      <c r="BG880" s="257">
        <f t="shared" si="2981"/>
        <v>0</v>
      </c>
      <c r="BH880" s="257">
        <f>G880+BG880</f>
        <v>0</v>
      </c>
      <c r="BI880" s="257">
        <f>H880+BH880</f>
        <v>0</v>
      </c>
      <c r="BJ880" s="257">
        <f>I880+BI880</f>
        <v>0</v>
      </c>
      <c r="BK880" s="257">
        <f>J880+BJ880</f>
        <v>0</v>
      </c>
      <c r="BL880" s="257">
        <f>K880+BK880</f>
        <v>0</v>
      </c>
      <c r="BM880" s="257">
        <f>L880+BL880</f>
        <v>0</v>
      </c>
      <c r="BN880" s="257">
        <f>M880+BM880</f>
        <v>0</v>
      </c>
      <c r="BO880" s="258">
        <f>N880+BN880</f>
        <v>0</v>
      </c>
      <c r="BP880" s="258">
        <f>O880+BO880</f>
        <v>0</v>
      </c>
      <c r="BQ880" s="258">
        <f>P880+BP880</f>
        <v>0</v>
      </c>
      <c r="BR880" s="258">
        <f>Q880+BQ880</f>
        <v>0</v>
      </c>
      <c r="BS880" s="50"/>
      <c r="BT880" s="94"/>
      <c r="BU880" s="95"/>
      <c r="BV880" s="96"/>
      <c r="BW880" s="316" t="s">
        <v>140</v>
      </c>
      <c r="BX880" s="257">
        <f t="shared" si="2982"/>
        <v>0</v>
      </c>
      <c r="BY880" s="257">
        <f>X880+BX880</f>
        <v>0</v>
      </c>
      <c r="BZ880" s="257">
        <f>Y880+BY880</f>
        <v>0</v>
      </c>
      <c r="CA880" s="257">
        <f>Z880+BZ880</f>
        <v>0</v>
      </c>
      <c r="CB880" s="257">
        <f>AA880+CA880</f>
        <v>0</v>
      </c>
      <c r="CC880" s="257">
        <f>AB880+CB880</f>
        <v>0</v>
      </c>
      <c r="CD880" s="257">
        <f>AC880+CC880</f>
        <v>0</v>
      </c>
      <c r="CE880" s="257">
        <f>AD880+CD880</f>
        <v>0</v>
      </c>
      <c r="CF880" s="258">
        <f>AE880+CE880</f>
        <v>0</v>
      </c>
      <c r="CG880" s="258">
        <f>AF880+CF880</f>
        <v>0</v>
      </c>
      <c r="CH880" s="258">
        <f>AG880+CG880</f>
        <v>0</v>
      </c>
      <c r="CI880" s="258">
        <f>AH880+CH880</f>
        <v>0</v>
      </c>
      <c r="CJ880" s="50"/>
      <c r="CK880" s="94"/>
      <c r="CL880" s="95"/>
      <c r="CM880" s="96"/>
      <c r="CN880" s="316" t="s">
        <v>140</v>
      </c>
      <c r="CO880" s="257">
        <f t="shared" si="2983"/>
        <v>0</v>
      </c>
      <c r="CP880" s="257">
        <f>AO880+CO880</f>
        <v>0</v>
      </c>
      <c r="CQ880" s="257">
        <f>AP880+CP880</f>
        <v>0</v>
      </c>
      <c r="CR880" s="257">
        <f>AQ880+CQ880</f>
        <v>0</v>
      </c>
      <c r="CS880" s="257">
        <f>AR880+CR880</f>
        <v>0</v>
      </c>
      <c r="CT880" s="257">
        <f>AS880+CS880</f>
        <v>0</v>
      </c>
      <c r="CU880" s="257">
        <f>AT880+CT880</f>
        <v>0</v>
      </c>
      <c r="CV880" s="257">
        <f>AU880+CU880</f>
        <v>0</v>
      </c>
      <c r="CW880" s="258">
        <f>AV880+CV880</f>
        <v>0</v>
      </c>
      <c r="CX880" s="258">
        <f>AW880+CW880</f>
        <v>0</v>
      </c>
      <c r="CY880" s="258">
        <f>AX880+CX880</f>
        <v>0</v>
      </c>
      <c r="CZ880" s="258">
        <f>AY880+CY880</f>
        <v>0</v>
      </c>
      <c r="DA880" s="50"/>
      <c r="DB880" s="94"/>
      <c r="DC880" s="95"/>
      <c r="DD880" s="96"/>
      <c r="DE880" s="316" t="s">
        <v>140</v>
      </c>
      <c r="DF880" s="257"/>
      <c r="DG880" s="50"/>
    </row>
    <row r="881" spans="1:111" s="14" customFormat="1" ht="15" customHeight="1">
      <c r="A881" s="50"/>
      <c r="B881" s="94"/>
      <c r="C881" s="95"/>
      <c r="D881" s="96"/>
      <c r="E881" s="316" t="s">
        <v>249</v>
      </c>
      <c r="F881" s="69">
        <f t="shared" ref="F881:Q881" si="2984">IF(F879=0,0,F880/F879)</f>
        <v>0</v>
      </c>
      <c r="G881" s="77">
        <f t="shared" si="2984"/>
        <v>0</v>
      </c>
      <c r="H881" s="69">
        <f t="shared" si="2984"/>
        <v>0</v>
      </c>
      <c r="I881" s="77">
        <f t="shared" si="2984"/>
        <v>0</v>
      </c>
      <c r="J881" s="69">
        <f t="shared" si="2984"/>
        <v>0</v>
      </c>
      <c r="K881" s="77">
        <f t="shared" si="2984"/>
        <v>0</v>
      </c>
      <c r="L881" s="69">
        <f t="shared" si="2984"/>
        <v>0</v>
      </c>
      <c r="M881" s="77">
        <f t="shared" si="2984"/>
        <v>0</v>
      </c>
      <c r="N881" s="67">
        <f t="shared" si="2984"/>
        <v>0</v>
      </c>
      <c r="O881" s="75">
        <f t="shared" si="2984"/>
        <v>0</v>
      </c>
      <c r="P881" s="67">
        <f t="shared" si="2984"/>
        <v>0</v>
      </c>
      <c r="Q881" s="75">
        <f t="shared" si="2984"/>
        <v>0</v>
      </c>
      <c r="R881" s="50"/>
      <c r="S881" s="94"/>
      <c r="T881" s="95"/>
      <c r="U881" s="96"/>
      <c r="V881" s="316" t="s">
        <v>249</v>
      </c>
      <c r="W881" s="69">
        <f t="shared" ref="W881:AH881" si="2985">IF(W879=0,0,W880/W879)</f>
        <v>0</v>
      </c>
      <c r="X881" s="77">
        <f t="shared" si="2985"/>
        <v>0</v>
      </c>
      <c r="Y881" s="69">
        <f t="shared" si="2985"/>
        <v>0</v>
      </c>
      <c r="Z881" s="77">
        <f t="shared" si="2985"/>
        <v>0</v>
      </c>
      <c r="AA881" s="69">
        <f t="shared" si="2985"/>
        <v>0</v>
      </c>
      <c r="AB881" s="77">
        <f t="shared" si="2985"/>
        <v>0</v>
      </c>
      <c r="AC881" s="69">
        <f t="shared" si="2985"/>
        <v>0</v>
      </c>
      <c r="AD881" s="77">
        <f t="shared" si="2985"/>
        <v>0</v>
      </c>
      <c r="AE881" s="67">
        <f t="shared" si="2985"/>
        <v>0</v>
      </c>
      <c r="AF881" s="75">
        <f t="shared" si="2985"/>
        <v>0</v>
      </c>
      <c r="AG881" s="67">
        <f t="shared" si="2985"/>
        <v>0</v>
      </c>
      <c r="AH881" s="75">
        <f t="shared" si="2985"/>
        <v>0</v>
      </c>
      <c r="AI881" s="50"/>
      <c r="AJ881" s="94"/>
      <c r="AK881" s="95"/>
      <c r="AL881" s="96"/>
      <c r="AM881" s="316" t="s">
        <v>249</v>
      </c>
      <c r="AN881" s="257">
        <f t="shared" ref="AN881:AY881" si="2986">IF(AN879=0,0,AN880/AN879)</f>
        <v>0</v>
      </c>
      <c r="AO881" s="257">
        <f t="shared" si="2986"/>
        <v>0</v>
      </c>
      <c r="AP881" s="257">
        <f t="shared" si="2986"/>
        <v>0</v>
      </c>
      <c r="AQ881" s="257">
        <f t="shared" si="2986"/>
        <v>0</v>
      </c>
      <c r="AR881" s="257">
        <f t="shared" si="2986"/>
        <v>0</v>
      </c>
      <c r="AS881" s="257">
        <f t="shared" si="2986"/>
        <v>0</v>
      </c>
      <c r="AT881" s="257">
        <f t="shared" si="2986"/>
        <v>0</v>
      </c>
      <c r="AU881" s="257">
        <f t="shared" si="2986"/>
        <v>0</v>
      </c>
      <c r="AV881" s="258">
        <f t="shared" si="2986"/>
        <v>0</v>
      </c>
      <c r="AW881" s="258">
        <f t="shared" si="2986"/>
        <v>0</v>
      </c>
      <c r="AX881" s="258">
        <f t="shared" si="2986"/>
        <v>0</v>
      </c>
      <c r="AY881" s="258">
        <f t="shared" si="2986"/>
        <v>0</v>
      </c>
      <c r="AZ881" s="50"/>
      <c r="BA881" s="268"/>
      <c r="BB881" s="48"/>
      <c r="BC881" s="94"/>
      <c r="BD881" s="95"/>
      <c r="BE881" s="96"/>
      <c r="BF881" s="316" t="s">
        <v>249</v>
      </c>
      <c r="BG881" s="257">
        <f t="shared" ref="BG881:BR881" si="2987">IF(BG879=0,0,BG880/BG879)</f>
        <v>0</v>
      </c>
      <c r="BH881" s="257">
        <f t="shared" si="2987"/>
        <v>0</v>
      </c>
      <c r="BI881" s="257">
        <f t="shared" si="2987"/>
        <v>0</v>
      </c>
      <c r="BJ881" s="257">
        <f t="shared" si="2987"/>
        <v>0</v>
      </c>
      <c r="BK881" s="257">
        <f t="shared" si="2987"/>
        <v>0</v>
      </c>
      <c r="BL881" s="257">
        <f t="shared" si="2987"/>
        <v>0</v>
      </c>
      <c r="BM881" s="257">
        <f t="shared" si="2987"/>
        <v>0</v>
      </c>
      <c r="BN881" s="257">
        <f t="shared" si="2987"/>
        <v>0</v>
      </c>
      <c r="BO881" s="258">
        <f t="shared" si="2987"/>
        <v>0</v>
      </c>
      <c r="BP881" s="258">
        <f t="shared" si="2987"/>
        <v>0</v>
      </c>
      <c r="BQ881" s="258">
        <f t="shared" si="2987"/>
        <v>0</v>
      </c>
      <c r="BR881" s="258">
        <f t="shared" si="2987"/>
        <v>0</v>
      </c>
      <c r="BS881" s="50"/>
      <c r="BT881" s="94"/>
      <c r="BU881" s="95"/>
      <c r="BV881" s="96"/>
      <c r="BW881" s="316" t="s">
        <v>249</v>
      </c>
      <c r="BX881" s="257">
        <f t="shared" ref="BX881:CI881" si="2988">IF(BX879=0,0,BX880/BX879)</f>
        <v>0</v>
      </c>
      <c r="BY881" s="257">
        <f t="shared" si="2988"/>
        <v>0</v>
      </c>
      <c r="BZ881" s="257">
        <f t="shared" si="2988"/>
        <v>0</v>
      </c>
      <c r="CA881" s="257">
        <f t="shared" si="2988"/>
        <v>0</v>
      </c>
      <c r="CB881" s="257">
        <f t="shared" si="2988"/>
        <v>0</v>
      </c>
      <c r="CC881" s="257">
        <f t="shared" si="2988"/>
        <v>0</v>
      </c>
      <c r="CD881" s="257">
        <f t="shared" si="2988"/>
        <v>0</v>
      </c>
      <c r="CE881" s="257">
        <f t="shared" si="2988"/>
        <v>0</v>
      </c>
      <c r="CF881" s="258">
        <f t="shared" si="2988"/>
        <v>0</v>
      </c>
      <c r="CG881" s="258">
        <f t="shared" si="2988"/>
        <v>0</v>
      </c>
      <c r="CH881" s="258">
        <f t="shared" si="2988"/>
        <v>0</v>
      </c>
      <c r="CI881" s="258">
        <f t="shared" si="2988"/>
        <v>0</v>
      </c>
      <c r="CJ881" s="50"/>
      <c r="CK881" s="94"/>
      <c r="CL881" s="95"/>
      <c r="CM881" s="96"/>
      <c r="CN881" s="316" t="s">
        <v>249</v>
      </c>
      <c r="CO881" s="257">
        <f t="shared" ref="CO881:CZ881" si="2989">IF(CO879=0,0,CO880/CO879)</f>
        <v>0</v>
      </c>
      <c r="CP881" s="257">
        <f t="shared" si="2989"/>
        <v>0</v>
      </c>
      <c r="CQ881" s="257">
        <f t="shared" si="2989"/>
        <v>0</v>
      </c>
      <c r="CR881" s="257">
        <f t="shared" si="2989"/>
        <v>0</v>
      </c>
      <c r="CS881" s="257">
        <f t="shared" si="2989"/>
        <v>0</v>
      </c>
      <c r="CT881" s="257">
        <f t="shared" si="2989"/>
        <v>0</v>
      </c>
      <c r="CU881" s="257">
        <f t="shared" si="2989"/>
        <v>0</v>
      </c>
      <c r="CV881" s="257">
        <f t="shared" si="2989"/>
        <v>0</v>
      </c>
      <c r="CW881" s="258">
        <f t="shared" si="2989"/>
        <v>0</v>
      </c>
      <c r="CX881" s="258">
        <f t="shared" si="2989"/>
        <v>0</v>
      </c>
      <c r="CY881" s="258">
        <f t="shared" si="2989"/>
        <v>0</v>
      </c>
      <c r="CZ881" s="258">
        <f t="shared" si="2989"/>
        <v>0</v>
      </c>
      <c r="DA881" s="50"/>
      <c r="DB881" s="94"/>
      <c r="DC881" s="95"/>
      <c r="DD881" s="96"/>
      <c r="DE881" s="316" t="s">
        <v>249</v>
      </c>
      <c r="DF881" s="257">
        <f t="shared" ref="DF881" si="2990">IF(DF879=0,0,DF880/DF879)</f>
        <v>0</v>
      </c>
      <c r="DG881" s="50"/>
    </row>
    <row r="882" spans="1:111" s="16" customFormat="1" ht="15" customHeight="1">
      <c r="A882" s="51"/>
      <c r="B882" s="91" t="s">
        <v>372</v>
      </c>
      <c r="C882" s="92" t="s">
        <v>377</v>
      </c>
      <c r="D882" s="93"/>
      <c r="E882" s="317" t="s">
        <v>140</v>
      </c>
      <c r="F882" s="83">
        <f>F883+F1055+F1227</f>
        <v>0</v>
      </c>
      <c r="G882" s="88">
        <f t="shared" ref="G882:Q882" si="2991">G883+G1055+G1227</f>
        <v>0</v>
      </c>
      <c r="H882" s="83">
        <f t="shared" si="2991"/>
        <v>0</v>
      </c>
      <c r="I882" s="88">
        <f t="shared" si="2991"/>
        <v>0</v>
      </c>
      <c r="J882" s="83">
        <f t="shared" si="2991"/>
        <v>0</v>
      </c>
      <c r="K882" s="88">
        <f t="shared" si="2991"/>
        <v>0</v>
      </c>
      <c r="L882" s="83">
        <f t="shared" si="2991"/>
        <v>0</v>
      </c>
      <c r="M882" s="88">
        <f t="shared" si="2991"/>
        <v>0</v>
      </c>
      <c r="N882" s="84">
        <f t="shared" si="2991"/>
        <v>0</v>
      </c>
      <c r="O882" s="89">
        <f t="shared" si="2991"/>
        <v>0</v>
      </c>
      <c r="P882" s="84">
        <f t="shared" si="2991"/>
        <v>0</v>
      </c>
      <c r="Q882" s="89">
        <f t="shared" si="2991"/>
        <v>0</v>
      </c>
      <c r="R882" s="51"/>
      <c r="S882" s="91" t="s">
        <v>372</v>
      </c>
      <c r="T882" s="92" t="s">
        <v>377</v>
      </c>
      <c r="U882" s="93"/>
      <c r="V882" s="317" t="s">
        <v>140</v>
      </c>
      <c r="W882" s="83">
        <f>W883+W1055+W1227</f>
        <v>0</v>
      </c>
      <c r="X882" s="88">
        <f t="shared" ref="X882:AH882" si="2992">X883+X1055+X1227</f>
        <v>0</v>
      </c>
      <c r="Y882" s="83">
        <f t="shared" si="2992"/>
        <v>0</v>
      </c>
      <c r="Z882" s="88">
        <f t="shared" si="2992"/>
        <v>0</v>
      </c>
      <c r="AA882" s="83">
        <f t="shared" si="2992"/>
        <v>0</v>
      </c>
      <c r="AB882" s="88">
        <f t="shared" si="2992"/>
        <v>0</v>
      </c>
      <c r="AC882" s="83">
        <f t="shared" si="2992"/>
        <v>0</v>
      </c>
      <c r="AD882" s="88">
        <f t="shared" si="2992"/>
        <v>0</v>
      </c>
      <c r="AE882" s="84">
        <f t="shared" si="2992"/>
        <v>0</v>
      </c>
      <c r="AF882" s="89">
        <f t="shared" si="2992"/>
        <v>0</v>
      </c>
      <c r="AG882" s="84">
        <f t="shared" si="2992"/>
        <v>0</v>
      </c>
      <c r="AH882" s="89">
        <f t="shared" si="2992"/>
        <v>0</v>
      </c>
      <c r="AI882" s="51"/>
      <c r="AJ882" s="91" t="s">
        <v>372</v>
      </c>
      <c r="AK882" s="92" t="s">
        <v>377</v>
      </c>
      <c r="AL882" s="93"/>
      <c r="AM882" s="317" t="s">
        <v>140</v>
      </c>
      <c r="AN882" s="262">
        <f>AN883+AN1055+AN1227</f>
        <v>0</v>
      </c>
      <c r="AO882" s="262">
        <f t="shared" ref="AO882:AY882" si="2993">AO883+AO1055+AO1227</f>
        <v>0</v>
      </c>
      <c r="AP882" s="262">
        <f t="shared" si="2993"/>
        <v>0</v>
      </c>
      <c r="AQ882" s="262">
        <f t="shared" si="2993"/>
        <v>0</v>
      </c>
      <c r="AR882" s="262">
        <f t="shared" si="2993"/>
        <v>0</v>
      </c>
      <c r="AS882" s="262">
        <f t="shared" si="2993"/>
        <v>0</v>
      </c>
      <c r="AT882" s="262">
        <f t="shared" si="2993"/>
        <v>0</v>
      </c>
      <c r="AU882" s="262">
        <f t="shared" si="2993"/>
        <v>0</v>
      </c>
      <c r="AV882" s="263">
        <f t="shared" si="2993"/>
        <v>0</v>
      </c>
      <c r="AW882" s="263">
        <f t="shared" si="2993"/>
        <v>0</v>
      </c>
      <c r="AX882" s="263">
        <f t="shared" si="2993"/>
        <v>0</v>
      </c>
      <c r="AY882" s="263">
        <f t="shared" si="2993"/>
        <v>0</v>
      </c>
      <c r="AZ882" s="51"/>
      <c r="BA882" s="267"/>
      <c r="BB882" s="452"/>
      <c r="BC882" s="91" t="s">
        <v>372</v>
      </c>
      <c r="BD882" s="92" t="s">
        <v>377</v>
      </c>
      <c r="BE882" s="93"/>
      <c r="BF882" s="317" t="s">
        <v>140</v>
      </c>
      <c r="BG882" s="262">
        <f>BG883+BG1055+BG1227</f>
        <v>0</v>
      </c>
      <c r="BH882" s="262">
        <f t="shared" ref="BH882:BR882" si="2994">BH883+BH1055+BH1227</f>
        <v>0</v>
      </c>
      <c r="BI882" s="262">
        <f t="shared" si="2994"/>
        <v>0</v>
      </c>
      <c r="BJ882" s="262">
        <f t="shared" si="2994"/>
        <v>0</v>
      </c>
      <c r="BK882" s="262">
        <f t="shared" si="2994"/>
        <v>0</v>
      </c>
      <c r="BL882" s="262">
        <f t="shared" si="2994"/>
        <v>0</v>
      </c>
      <c r="BM882" s="262">
        <f t="shared" si="2994"/>
        <v>0</v>
      </c>
      <c r="BN882" s="262">
        <f t="shared" si="2994"/>
        <v>0</v>
      </c>
      <c r="BO882" s="263">
        <f t="shared" si="2994"/>
        <v>0</v>
      </c>
      <c r="BP882" s="263">
        <f t="shared" si="2994"/>
        <v>0</v>
      </c>
      <c r="BQ882" s="263">
        <f t="shared" si="2994"/>
        <v>0</v>
      </c>
      <c r="BR882" s="263">
        <f t="shared" si="2994"/>
        <v>0</v>
      </c>
      <c r="BS882" s="51"/>
      <c r="BT882" s="91" t="s">
        <v>372</v>
      </c>
      <c r="BU882" s="92" t="s">
        <v>377</v>
      </c>
      <c r="BV882" s="93"/>
      <c r="BW882" s="317" t="s">
        <v>140</v>
      </c>
      <c r="BX882" s="262">
        <f>BX883+BX1055+BX1227</f>
        <v>0</v>
      </c>
      <c r="BY882" s="262">
        <f t="shared" ref="BY882:CI882" si="2995">BY883+BY1055+BY1227</f>
        <v>0</v>
      </c>
      <c r="BZ882" s="262">
        <f t="shared" si="2995"/>
        <v>0</v>
      </c>
      <c r="CA882" s="262">
        <f t="shared" si="2995"/>
        <v>0</v>
      </c>
      <c r="CB882" s="262">
        <f t="shared" si="2995"/>
        <v>0</v>
      </c>
      <c r="CC882" s="262">
        <f t="shared" si="2995"/>
        <v>0</v>
      </c>
      <c r="CD882" s="262">
        <f t="shared" si="2995"/>
        <v>0</v>
      </c>
      <c r="CE882" s="262">
        <f t="shared" si="2995"/>
        <v>0</v>
      </c>
      <c r="CF882" s="263">
        <f t="shared" si="2995"/>
        <v>0</v>
      </c>
      <c r="CG882" s="263">
        <f t="shared" si="2995"/>
        <v>0</v>
      </c>
      <c r="CH882" s="263">
        <f t="shared" si="2995"/>
        <v>0</v>
      </c>
      <c r="CI882" s="263">
        <f t="shared" si="2995"/>
        <v>0</v>
      </c>
      <c r="CJ882" s="51"/>
      <c r="CK882" s="91" t="s">
        <v>372</v>
      </c>
      <c r="CL882" s="92" t="s">
        <v>377</v>
      </c>
      <c r="CM882" s="93"/>
      <c r="CN882" s="317" t="s">
        <v>140</v>
      </c>
      <c r="CO882" s="262">
        <f>CO883+CO1055+CO1227</f>
        <v>0</v>
      </c>
      <c r="CP882" s="262">
        <f t="shared" ref="CP882:CZ882" si="2996">CP883+CP1055+CP1227</f>
        <v>0</v>
      </c>
      <c r="CQ882" s="262">
        <f t="shared" si="2996"/>
        <v>0</v>
      </c>
      <c r="CR882" s="262">
        <f t="shared" si="2996"/>
        <v>0</v>
      </c>
      <c r="CS882" s="262">
        <f t="shared" si="2996"/>
        <v>0</v>
      </c>
      <c r="CT882" s="262">
        <f t="shared" si="2996"/>
        <v>0</v>
      </c>
      <c r="CU882" s="262">
        <f t="shared" si="2996"/>
        <v>0</v>
      </c>
      <c r="CV882" s="262">
        <f t="shared" si="2996"/>
        <v>0</v>
      </c>
      <c r="CW882" s="263">
        <f t="shared" si="2996"/>
        <v>0</v>
      </c>
      <c r="CX882" s="263">
        <f t="shared" si="2996"/>
        <v>0</v>
      </c>
      <c r="CY882" s="263">
        <f t="shared" si="2996"/>
        <v>0</v>
      </c>
      <c r="CZ882" s="263">
        <f t="shared" si="2996"/>
        <v>0</v>
      </c>
      <c r="DA882" s="51"/>
      <c r="DB882" s="91" t="s">
        <v>372</v>
      </c>
      <c r="DC882" s="92" t="s">
        <v>377</v>
      </c>
      <c r="DD882" s="93"/>
      <c r="DE882" s="317" t="s">
        <v>140</v>
      </c>
      <c r="DF882" s="262">
        <f>DF883+DF1055+DF1227</f>
        <v>0</v>
      </c>
      <c r="DG882" s="51"/>
    </row>
    <row r="883" spans="1:111" s="16" customFormat="1" ht="15" customHeight="1">
      <c r="A883" s="51"/>
      <c r="B883" s="91"/>
      <c r="C883" s="92" t="s">
        <v>61</v>
      </c>
      <c r="D883" s="93"/>
      <c r="E883" s="317" t="s">
        <v>140</v>
      </c>
      <c r="F883" s="83">
        <f>F885+F888+F891+F894+F897+F900+F903+F906+F909+F912+F915+F918+F921+F924+F927+F930+F933+F936+F939+F942+F945+F948+F951+F954+F957+F960+F963+F966+F969+F972+F975+F978+F981+F984+F987+F990+F993+F996+F999+F1002+F1005+F1008+F1011+F1014+F1017+F1020+F1023+F1026+F1029+F1032+F1035+F1038+F1041+F1044+F1047+F1050+F1053</f>
        <v>0</v>
      </c>
      <c r="G883" s="88">
        <f t="shared" ref="G883:Q883" si="2997">G885+G888+G891+G894+G897+G900+G903+G906+G909+G912+G915+G918+G921+G924+G927+G930+G933+G936+G939+G942+G945+G948+G951+G954+G957+G960+G963+G966+G969+G972+G975+G978+G981+G984+G987+G990+G993+G996+G999+G1002+G1005+G1008+G1011+G1014+G1017+G1020+G1023+G1026+G1029+G1032+G1035+G1038+G1041+G1044+G1047+G1050+G1053</f>
        <v>0</v>
      </c>
      <c r="H883" s="83">
        <f t="shared" si="2997"/>
        <v>0</v>
      </c>
      <c r="I883" s="88">
        <f t="shared" si="2997"/>
        <v>0</v>
      </c>
      <c r="J883" s="83">
        <f t="shared" si="2997"/>
        <v>0</v>
      </c>
      <c r="K883" s="88">
        <f t="shared" si="2997"/>
        <v>0</v>
      </c>
      <c r="L883" s="83">
        <f t="shared" si="2997"/>
        <v>0</v>
      </c>
      <c r="M883" s="88">
        <f t="shared" si="2997"/>
        <v>0</v>
      </c>
      <c r="N883" s="84">
        <f t="shared" si="2997"/>
        <v>0</v>
      </c>
      <c r="O883" s="89">
        <f t="shared" si="2997"/>
        <v>0</v>
      </c>
      <c r="P883" s="84">
        <f t="shared" si="2997"/>
        <v>0</v>
      </c>
      <c r="Q883" s="89">
        <f t="shared" si="2997"/>
        <v>0</v>
      </c>
      <c r="R883" s="51"/>
      <c r="S883" s="91"/>
      <c r="T883" s="92" t="s">
        <v>61</v>
      </c>
      <c r="U883" s="93"/>
      <c r="V883" s="317" t="s">
        <v>140</v>
      </c>
      <c r="W883" s="83">
        <f>W885+W888+W891+W894+W897+W900+W903+W906+W909+W912+W915+W918+W921+W924+W927+W930+W933+W936+W939+W942+W945+W948+W951+W954+W957+W960+W963+W966+W969+W972+W975+W978+W981+W984+W987+W990+W993+W996+W999+W1002+W1005+W1008+W1011+W1014+W1017+W1020+W1023+W1026+W1029+W1032+W1035+W1038+W1041+W1044+W1047+W1050+W1053</f>
        <v>0</v>
      </c>
      <c r="X883" s="88">
        <f t="shared" ref="X883:AH883" si="2998">X885+X888+X891+X894+X897+X900+X903+X906+X909+X912+X915+X918+X921+X924+X927+X930+X933+X936+X939+X942+X945+X948+X951+X954+X957+X960+X963+X966+X969+X972+X975+X978+X981+X984+X987+X990+X993+X996+X999+X1002+X1005+X1008+X1011+X1014+X1017+X1020+X1023+X1026+X1029+X1032+X1035+X1038+X1041+X1044+X1047+X1050+X1053</f>
        <v>0</v>
      </c>
      <c r="Y883" s="83">
        <f t="shared" si="2998"/>
        <v>0</v>
      </c>
      <c r="Z883" s="88">
        <f t="shared" si="2998"/>
        <v>0</v>
      </c>
      <c r="AA883" s="83">
        <f t="shared" si="2998"/>
        <v>0</v>
      </c>
      <c r="AB883" s="88">
        <f t="shared" si="2998"/>
        <v>0</v>
      </c>
      <c r="AC883" s="83">
        <f t="shared" si="2998"/>
        <v>0</v>
      </c>
      <c r="AD883" s="88">
        <f t="shared" si="2998"/>
        <v>0</v>
      </c>
      <c r="AE883" s="84">
        <f t="shared" si="2998"/>
        <v>0</v>
      </c>
      <c r="AF883" s="89">
        <f t="shared" si="2998"/>
        <v>0</v>
      </c>
      <c r="AG883" s="84">
        <f t="shared" si="2998"/>
        <v>0</v>
      </c>
      <c r="AH883" s="89">
        <f t="shared" si="2998"/>
        <v>0</v>
      </c>
      <c r="AI883" s="51"/>
      <c r="AJ883" s="91"/>
      <c r="AK883" s="92" t="s">
        <v>61</v>
      </c>
      <c r="AL883" s="93"/>
      <c r="AM883" s="317" t="s">
        <v>140</v>
      </c>
      <c r="AN883" s="262">
        <f>AN885+AN888+AN891+AN894+AN897+AN900+AN903+AN906+AN909+AN912+AN915+AN918+AN921+AN924+AN927+AN930+AN933+AN936+AN939+AN942+AN945+AN948+AN951+AN954+AN957+AN960+AN963+AN966+AN969+AN972+AN975+AN978+AN981+AN984+AN987+AN990+AN993+AN996+AN999+AN1002+AN1005+AN1008+AN1011+AN1014+AN1017+AN1020+AN1023+AN1026+AN1029+AN1032+AN1035+AN1038+AN1041+AN1044+AN1047+AN1050+AN1053</f>
        <v>0</v>
      </c>
      <c r="AO883" s="262">
        <f t="shared" ref="AO883:AY883" si="2999">AO885+AO888+AO891+AO894+AO897+AO900+AO903+AO906+AO909+AO912+AO915+AO918+AO921+AO924+AO927+AO930+AO933+AO936+AO939+AO942+AO945+AO948+AO951+AO954+AO957+AO960+AO963+AO966+AO969+AO972+AO975+AO978+AO981+AO984+AO987+AO990+AO993+AO996+AO999+AO1002+AO1005+AO1008+AO1011+AO1014+AO1017+AO1020+AO1023+AO1026+AO1029+AO1032+AO1035+AO1038+AO1041+AO1044+AO1047+AO1050+AO1053</f>
        <v>0</v>
      </c>
      <c r="AP883" s="262">
        <f t="shared" si="2999"/>
        <v>0</v>
      </c>
      <c r="AQ883" s="262">
        <f t="shared" si="2999"/>
        <v>0</v>
      </c>
      <c r="AR883" s="262">
        <f t="shared" si="2999"/>
        <v>0</v>
      </c>
      <c r="AS883" s="262">
        <f t="shared" si="2999"/>
        <v>0</v>
      </c>
      <c r="AT883" s="262">
        <f t="shared" si="2999"/>
        <v>0</v>
      </c>
      <c r="AU883" s="262">
        <f t="shared" si="2999"/>
        <v>0</v>
      </c>
      <c r="AV883" s="263">
        <f t="shared" si="2999"/>
        <v>0</v>
      </c>
      <c r="AW883" s="263">
        <f t="shared" si="2999"/>
        <v>0</v>
      </c>
      <c r="AX883" s="263">
        <f t="shared" si="2999"/>
        <v>0</v>
      </c>
      <c r="AY883" s="263">
        <f t="shared" si="2999"/>
        <v>0</v>
      </c>
      <c r="AZ883" s="51"/>
      <c r="BA883" s="267"/>
      <c r="BB883" s="452"/>
      <c r="BC883" s="91"/>
      <c r="BD883" s="92" t="s">
        <v>61</v>
      </c>
      <c r="BE883" s="93"/>
      <c r="BF883" s="317" t="s">
        <v>140</v>
      </c>
      <c r="BG883" s="262">
        <f>BG885+BG888+BG891+BG894+BG897+BG900+BG903+BG906+BG909+BG912+BG915+BG918+BG921+BG924+BG927+BG930+BG933+BG936+BG939+BG942+BG945+BG948+BG951+BG954+BG957+BG960+BG963+BG966+BG969+BG972+BG975+BG978+BG981+BG984+BG987+BG990+BG993+BG996+BG999+BG1002+BG1005+BG1008+BG1011+BG1014+BG1017+BG1020+BG1023+BG1026+BG1029+BG1032+BG1035+BG1038+BG1041+BG1044+BG1047+BG1050+BG1053</f>
        <v>0</v>
      </c>
      <c r="BH883" s="262">
        <f t="shared" ref="BH883:BR883" si="3000">BH885+BH888+BH891+BH894+BH897+BH900+BH903+BH906+BH909+BH912+BH915+BH918+BH921+BH924+BH927+BH930+BH933+BH936+BH939+BH942+BH945+BH948+BH951+BH954+BH957+BH960+BH963+BH966+BH969+BH972+BH975+BH978+BH981+BH984+BH987+BH990+BH993+BH996+BH999+BH1002+BH1005+BH1008+BH1011+BH1014+BH1017+BH1020+BH1023+BH1026+BH1029+BH1032+BH1035+BH1038+BH1041+BH1044+BH1047+BH1050+BH1053</f>
        <v>0</v>
      </c>
      <c r="BI883" s="262">
        <f t="shared" si="3000"/>
        <v>0</v>
      </c>
      <c r="BJ883" s="262">
        <f t="shared" si="3000"/>
        <v>0</v>
      </c>
      <c r="BK883" s="262">
        <f t="shared" si="3000"/>
        <v>0</v>
      </c>
      <c r="BL883" s="262">
        <f t="shared" si="3000"/>
        <v>0</v>
      </c>
      <c r="BM883" s="262">
        <f t="shared" si="3000"/>
        <v>0</v>
      </c>
      <c r="BN883" s="262">
        <f t="shared" si="3000"/>
        <v>0</v>
      </c>
      <c r="BO883" s="263">
        <f t="shared" si="3000"/>
        <v>0</v>
      </c>
      <c r="BP883" s="263">
        <f t="shared" si="3000"/>
        <v>0</v>
      </c>
      <c r="BQ883" s="263">
        <f t="shared" si="3000"/>
        <v>0</v>
      </c>
      <c r="BR883" s="263">
        <f t="shared" si="3000"/>
        <v>0</v>
      </c>
      <c r="BS883" s="51"/>
      <c r="BT883" s="91"/>
      <c r="BU883" s="92" t="s">
        <v>61</v>
      </c>
      <c r="BV883" s="93"/>
      <c r="BW883" s="317" t="s">
        <v>140</v>
      </c>
      <c r="BX883" s="262">
        <f>BX885+BX888+BX891+BX894+BX897+BX900+BX903+BX906+BX909+BX912+BX915+BX918+BX921+BX924+BX927+BX930+BX933+BX936+BX939+BX942+BX945+BX948+BX951+BX954+BX957+BX960+BX963+BX966+BX969+BX972+BX975+BX978+BX981+BX984+BX987+BX990+BX993+BX996+BX999+BX1002+BX1005+BX1008+BX1011+BX1014+BX1017+BX1020+BX1023+BX1026+BX1029+BX1032+BX1035+BX1038+BX1041+BX1044+BX1047+BX1050+BX1053</f>
        <v>0</v>
      </c>
      <c r="BY883" s="262">
        <f t="shared" ref="BY883:CI883" si="3001">BY885+BY888+BY891+BY894+BY897+BY900+BY903+BY906+BY909+BY912+BY915+BY918+BY921+BY924+BY927+BY930+BY933+BY936+BY939+BY942+BY945+BY948+BY951+BY954+BY957+BY960+BY963+BY966+BY969+BY972+BY975+BY978+BY981+BY984+BY987+BY990+BY993+BY996+BY999+BY1002+BY1005+BY1008+BY1011+BY1014+BY1017+BY1020+BY1023+BY1026+BY1029+BY1032+BY1035+BY1038+BY1041+BY1044+BY1047+BY1050+BY1053</f>
        <v>0</v>
      </c>
      <c r="BZ883" s="262">
        <f t="shared" si="3001"/>
        <v>0</v>
      </c>
      <c r="CA883" s="262">
        <f t="shared" si="3001"/>
        <v>0</v>
      </c>
      <c r="CB883" s="262">
        <f t="shared" si="3001"/>
        <v>0</v>
      </c>
      <c r="CC883" s="262">
        <f t="shared" si="3001"/>
        <v>0</v>
      </c>
      <c r="CD883" s="262">
        <f t="shared" si="3001"/>
        <v>0</v>
      </c>
      <c r="CE883" s="262">
        <f t="shared" si="3001"/>
        <v>0</v>
      </c>
      <c r="CF883" s="263">
        <f t="shared" si="3001"/>
        <v>0</v>
      </c>
      <c r="CG883" s="263">
        <f t="shared" si="3001"/>
        <v>0</v>
      </c>
      <c r="CH883" s="263">
        <f t="shared" si="3001"/>
        <v>0</v>
      </c>
      <c r="CI883" s="263">
        <f t="shared" si="3001"/>
        <v>0</v>
      </c>
      <c r="CJ883" s="51"/>
      <c r="CK883" s="91"/>
      <c r="CL883" s="92" t="s">
        <v>61</v>
      </c>
      <c r="CM883" s="93"/>
      <c r="CN883" s="317" t="s">
        <v>140</v>
      </c>
      <c r="CO883" s="262">
        <f>CO885+CO888+CO891+CO894+CO897+CO900+CO903+CO906+CO909+CO912+CO915+CO918+CO921+CO924+CO927+CO930+CO933+CO936+CO939+CO942+CO945+CO948+CO951+CO954+CO957+CO960+CO963+CO966+CO969+CO972+CO975+CO978+CO981+CO984+CO987+CO990+CO993+CO996+CO999+CO1002+CO1005+CO1008+CO1011+CO1014+CO1017+CO1020+CO1023+CO1026+CO1029+CO1032+CO1035+CO1038+CO1041+CO1044+CO1047+CO1050+CO1053</f>
        <v>0</v>
      </c>
      <c r="CP883" s="262">
        <f t="shared" ref="CP883:CZ883" si="3002">CP885+CP888+CP891+CP894+CP897+CP900+CP903+CP906+CP909+CP912+CP915+CP918+CP921+CP924+CP927+CP930+CP933+CP936+CP939+CP942+CP945+CP948+CP951+CP954+CP957+CP960+CP963+CP966+CP969+CP972+CP975+CP978+CP981+CP984+CP987+CP990+CP993+CP996+CP999+CP1002+CP1005+CP1008+CP1011+CP1014+CP1017+CP1020+CP1023+CP1026+CP1029+CP1032+CP1035+CP1038+CP1041+CP1044+CP1047+CP1050+CP1053</f>
        <v>0</v>
      </c>
      <c r="CQ883" s="262">
        <f t="shared" si="3002"/>
        <v>0</v>
      </c>
      <c r="CR883" s="262">
        <f t="shared" si="3002"/>
        <v>0</v>
      </c>
      <c r="CS883" s="262">
        <f t="shared" si="3002"/>
        <v>0</v>
      </c>
      <c r="CT883" s="262">
        <f t="shared" si="3002"/>
        <v>0</v>
      </c>
      <c r="CU883" s="262">
        <f t="shared" si="3002"/>
        <v>0</v>
      </c>
      <c r="CV883" s="262">
        <f t="shared" si="3002"/>
        <v>0</v>
      </c>
      <c r="CW883" s="263">
        <f t="shared" si="3002"/>
        <v>0</v>
      </c>
      <c r="CX883" s="263">
        <f t="shared" si="3002"/>
        <v>0</v>
      </c>
      <c r="CY883" s="263">
        <f t="shared" si="3002"/>
        <v>0</v>
      </c>
      <c r="CZ883" s="263">
        <f t="shared" si="3002"/>
        <v>0</v>
      </c>
      <c r="DA883" s="51"/>
      <c r="DB883" s="91"/>
      <c r="DC883" s="92" t="s">
        <v>61</v>
      </c>
      <c r="DD883" s="93"/>
      <c r="DE883" s="317" t="s">
        <v>140</v>
      </c>
      <c r="DF883" s="262">
        <f>DF885+DF888+DF891+DF894+DF897+DF900+DF903+DF906+DF909+DF912+DF915+DF918+DF921+DF924+DF927+DF930+DF933+DF936+DF939+DF942+DF945+DF948+DF951+DF954+DF957+DF960+DF963+DF966+DF969+DF972+DF975+DF978+DF981+DF984+DF987+DF990+DF993+DF996+DF999+DF1002+DF1005+DF1008+DF1011+DF1014+DF1017+DF1020+DF1023+DF1026+DF1029+DF1032+DF1035+DF1038+DF1041+DF1044+DF1047+DF1050+DF1053</f>
        <v>0</v>
      </c>
      <c r="DG883" s="51"/>
    </row>
    <row r="884" spans="1:111" s="14" customFormat="1" ht="15" customHeight="1">
      <c r="A884" s="50"/>
      <c r="B884" s="94"/>
      <c r="C884" s="95"/>
      <c r="D884" s="181" t="s">
        <v>282</v>
      </c>
      <c r="E884" s="316" t="s">
        <v>22</v>
      </c>
      <c r="F884" s="69"/>
      <c r="G884" s="77"/>
      <c r="H884" s="69"/>
      <c r="I884" s="77"/>
      <c r="J884" s="69"/>
      <c r="K884" s="77"/>
      <c r="L884" s="69"/>
      <c r="M884" s="77"/>
      <c r="N884" s="67"/>
      <c r="O884" s="75"/>
      <c r="P884" s="67"/>
      <c r="Q884" s="75"/>
      <c r="R884" s="50"/>
      <c r="S884" s="94"/>
      <c r="T884" s="95"/>
      <c r="U884" s="181" t="s">
        <v>282</v>
      </c>
      <c r="V884" s="316" t="s">
        <v>22</v>
      </c>
      <c r="W884" s="69"/>
      <c r="X884" s="77"/>
      <c r="Y884" s="69"/>
      <c r="Z884" s="77"/>
      <c r="AA884" s="69"/>
      <c r="AB884" s="77"/>
      <c r="AC884" s="69"/>
      <c r="AD884" s="77"/>
      <c r="AE884" s="67"/>
      <c r="AF884" s="75"/>
      <c r="AG884" s="67"/>
      <c r="AH884" s="75"/>
      <c r="AI884" s="50"/>
      <c r="AJ884" s="94"/>
      <c r="AK884" s="95"/>
      <c r="AL884" s="181" t="s">
        <v>282</v>
      </c>
      <c r="AM884" s="316" t="s">
        <v>22</v>
      </c>
      <c r="AN884" s="257"/>
      <c r="AO884" s="257"/>
      <c r="AP884" s="257"/>
      <c r="AQ884" s="257"/>
      <c r="AR884" s="257"/>
      <c r="AS884" s="257"/>
      <c r="AT884" s="257"/>
      <c r="AU884" s="257"/>
      <c r="AV884" s="258"/>
      <c r="AW884" s="258"/>
      <c r="AX884" s="258"/>
      <c r="AY884" s="258"/>
      <c r="AZ884" s="50"/>
      <c r="BA884" s="268"/>
      <c r="BB884" s="48"/>
      <c r="BC884" s="94"/>
      <c r="BD884" s="95"/>
      <c r="BE884" s="181" t="s">
        <v>282</v>
      </c>
      <c r="BF884" s="316" t="s">
        <v>22</v>
      </c>
      <c r="BG884" s="257">
        <f t="shared" ref="BG884:BG885" si="3003">F884</f>
        <v>0</v>
      </c>
      <c r="BH884" s="257">
        <f>G884+BG884</f>
        <v>0</v>
      </c>
      <c r="BI884" s="257">
        <f>H884+BH884</f>
        <v>0</v>
      </c>
      <c r="BJ884" s="257">
        <f>I884+BI884</f>
        <v>0</v>
      </c>
      <c r="BK884" s="257">
        <f>J884+BJ884</f>
        <v>0</v>
      </c>
      <c r="BL884" s="257">
        <f>K884+BK884</f>
        <v>0</v>
      </c>
      <c r="BM884" s="257">
        <f>L884+BL884</f>
        <v>0</v>
      </c>
      <c r="BN884" s="257">
        <f>M884+BM884</f>
        <v>0</v>
      </c>
      <c r="BO884" s="258">
        <f>N884+BN884</f>
        <v>0</v>
      </c>
      <c r="BP884" s="258">
        <f>O884+BO884</f>
        <v>0</v>
      </c>
      <c r="BQ884" s="258">
        <f>P884+BP884</f>
        <v>0</v>
      </c>
      <c r="BR884" s="258">
        <f>Q884+BQ884</f>
        <v>0</v>
      </c>
      <c r="BS884" s="50"/>
      <c r="BT884" s="94"/>
      <c r="BU884" s="95"/>
      <c r="BV884" s="181" t="s">
        <v>282</v>
      </c>
      <c r="BW884" s="316" t="s">
        <v>22</v>
      </c>
      <c r="BX884" s="257">
        <f t="shared" ref="BX884:BX885" si="3004">W884</f>
        <v>0</v>
      </c>
      <c r="BY884" s="257">
        <f>X884+BX884</f>
        <v>0</v>
      </c>
      <c r="BZ884" s="257">
        <f>Y884+BY884</f>
        <v>0</v>
      </c>
      <c r="CA884" s="257">
        <f>Z884+BZ884</f>
        <v>0</v>
      </c>
      <c r="CB884" s="257">
        <f>AA884+CA884</f>
        <v>0</v>
      </c>
      <c r="CC884" s="257">
        <f>AB884+CB884</f>
        <v>0</v>
      </c>
      <c r="CD884" s="257">
        <f>AC884+CC884</f>
        <v>0</v>
      </c>
      <c r="CE884" s="257">
        <f>AD884+CD884</f>
        <v>0</v>
      </c>
      <c r="CF884" s="258">
        <f>AE884+CE884</f>
        <v>0</v>
      </c>
      <c r="CG884" s="258">
        <f>AF884+CF884</f>
        <v>0</v>
      </c>
      <c r="CH884" s="258">
        <f>AG884+CG884</f>
        <v>0</v>
      </c>
      <c r="CI884" s="258">
        <f>AH884+CH884</f>
        <v>0</v>
      </c>
      <c r="CJ884" s="50"/>
      <c r="CK884" s="94"/>
      <c r="CL884" s="95"/>
      <c r="CM884" s="181" t="s">
        <v>282</v>
      </c>
      <c r="CN884" s="316" t="s">
        <v>22</v>
      </c>
      <c r="CO884" s="257">
        <f t="shared" ref="CO884:CO885" si="3005">AN884</f>
        <v>0</v>
      </c>
      <c r="CP884" s="257">
        <f>AO884+CO884</f>
        <v>0</v>
      </c>
      <c r="CQ884" s="257">
        <f>AP884+CP884</f>
        <v>0</v>
      </c>
      <c r="CR884" s="257">
        <f>AQ884+CQ884</f>
        <v>0</v>
      </c>
      <c r="CS884" s="257">
        <f>AR884+CR884</f>
        <v>0</v>
      </c>
      <c r="CT884" s="257">
        <f>AS884+CS884</f>
        <v>0</v>
      </c>
      <c r="CU884" s="257">
        <f>AT884+CT884</f>
        <v>0</v>
      </c>
      <c r="CV884" s="257">
        <f>AU884+CU884</f>
        <v>0</v>
      </c>
      <c r="CW884" s="258">
        <f>AV884+CV884</f>
        <v>0</v>
      </c>
      <c r="CX884" s="258">
        <f>AW884+CW884</f>
        <v>0</v>
      </c>
      <c r="CY884" s="258">
        <f>AX884+CX884</f>
        <v>0</v>
      </c>
      <c r="CZ884" s="258">
        <f>AY884+CY884</f>
        <v>0</v>
      </c>
      <c r="DA884" s="50"/>
      <c r="DB884" s="94"/>
      <c r="DC884" s="95"/>
      <c r="DD884" s="181" t="s">
        <v>282</v>
      </c>
      <c r="DE884" s="316" t="s">
        <v>22</v>
      </c>
      <c r="DF884" s="257"/>
      <c r="DG884" s="50"/>
    </row>
    <row r="885" spans="1:111" s="14" customFormat="1" ht="15" customHeight="1">
      <c r="A885" s="50"/>
      <c r="B885" s="94"/>
      <c r="C885" s="95"/>
      <c r="D885" s="181"/>
      <c r="E885" s="316" t="s">
        <v>140</v>
      </c>
      <c r="F885" s="69"/>
      <c r="G885" s="77"/>
      <c r="H885" s="69"/>
      <c r="I885" s="77"/>
      <c r="J885" s="69"/>
      <c r="K885" s="77"/>
      <c r="L885" s="69"/>
      <c r="M885" s="77"/>
      <c r="N885" s="67"/>
      <c r="O885" s="75"/>
      <c r="P885" s="67"/>
      <c r="Q885" s="75"/>
      <c r="R885" s="50"/>
      <c r="S885" s="94"/>
      <c r="T885" s="95"/>
      <c r="U885" s="181"/>
      <c r="V885" s="316" t="s">
        <v>140</v>
      </c>
      <c r="W885" s="69"/>
      <c r="X885" s="77"/>
      <c r="Y885" s="69"/>
      <c r="Z885" s="77"/>
      <c r="AA885" s="69"/>
      <c r="AB885" s="77"/>
      <c r="AC885" s="69"/>
      <c r="AD885" s="77"/>
      <c r="AE885" s="67"/>
      <c r="AF885" s="75"/>
      <c r="AG885" s="67"/>
      <c r="AH885" s="75"/>
      <c r="AI885" s="50"/>
      <c r="AJ885" s="94"/>
      <c r="AK885" s="95"/>
      <c r="AL885" s="181"/>
      <c r="AM885" s="316" t="s">
        <v>140</v>
      </c>
      <c r="AN885" s="257"/>
      <c r="AO885" s="257"/>
      <c r="AP885" s="257"/>
      <c r="AQ885" s="257"/>
      <c r="AR885" s="257"/>
      <c r="AS885" s="257"/>
      <c r="AT885" s="257"/>
      <c r="AU885" s="257"/>
      <c r="AV885" s="258"/>
      <c r="AW885" s="258"/>
      <c r="AX885" s="258"/>
      <c r="AY885" s="258"/>
      <c r="AZ885" s="50"/>
      <c r="BA885" s="268"/>
      <c r="BB885" s="48"/>
      <c r="BC885" s="94"/>
      <c r="BD885" s="95"/>
      <c r="BE885" s="181"/>
      <c r="BF885" s="316" t="s">
        <v>140</v>
      </c>
      <c r="BG885" s="257">
        <f t="shared" si="3003"/>
        <v>0</v>
      </c>
      <c r="BH885" s="257">
        <f>G885+BG885</f>
        <v>0</v>
      </c>
      <c r="BI885" s="257">
        <f>H885+BH885</f>
        <v>0</v>
      </c>
      <c r="BJ885" s="257">
        <f>I885+BI885</f>
        <v>0</v>
      </c>
      <c r="BK885" s="257">
        <f>J885+BJ885</f>
        <v>0</v>
      </c>
      <c r="BL885" s="257">
        <f>K885+BK885</f>
        <v>0</v>
      </c>
      <c r="BM885" s="257">
        <f>L885+BL885</f>
        <v>0</v>
      </c>
      <c r="BN885" s="257">
        <f>M885+BM885</f>
        <v>0</v>
      </c>
      <c r="BO885" s="258">
        <f>N885+BN885</f>
        <v>0</v>
      </c>
      <c r="BP885" s="258">
        <f>O885+BO885</f>
        <v>0</v>
      </c>
      <c r="BQ885" s="258">
        <f>P885+BP885</f>
        <v>0</v>
      </c>
      <c r="BR885" s="258">
        <f>Q885+BQ885</f>
        <v>0</v>
      </c>
      <c r="BS885" s="50"/>
      <c r="BT885" s="94"/>
      <c r="BU885" s="95"/>
      <c r="BV885" s="181"/>
      <c r="BW885" s="316" t="s">
        <v>140</v>
      </c>
      <c r="BX885" s="257">
        <f t="shared" si="3004"/>
        <v>0</v>
      </c>
      <c r="BY885" s="257">
        <f>X885+BX885</f>
        <v>0</v>
      </c>
      <c r="BZ885" s="257">
        <f>Y885+BY885</f>
        <v>0</v>
      </c>
      <c r="CA885" s="257">
        <f>Z885+BZ885</f>
        <v>0</v>
      </c>
      <c r="CB885" s="257">
        <f>AA885+CA885</f>
        <v>0</v>
      </c>
      <c r="CC885" s="257">
        <f>AB885+CB885</f>
        <v>0</v>
      </c>
      <c r="CD885" s="257">
        <f>AC885+CC885</f>
        <v>0</v>
      </c>
      <c r="CE885" s="257">
        <f>AD885+CD885</f>
        <v>0</v>
      </c>
      <c r="CF885" s="258">
        <f>AE885+CE885</f>
        <v>0</v>
      </c>
      <c r="CG885" s="258">
        <f>AF885+CF885</f>
        <v>0</v>
      </c>
      <c r="CH885" s="258">
        <f>AG885+CG885</f>
        <v>0</v>
      </c>
      <c r="CI885" s="258">
        <f>AH885+CH885</f>
        <v>0</v>
      </c>
      <c r="CJ885" s="50"/>
      <c r="CK885" s="94"/>
      <c r="CL885" s="95"/>
      <c r="CM885" s="181"/>
      <c r="CN885" s="316" t="s">
        <v>140</v>
      </c>
      <c r="CO885" s="257">
        <f t="shared" si="3005"/>
        <v>0</v>
      </c>
      <c r="CP885" s="257">
        <f>AO885+CO885</f>
        <v>0</v>
      </c>
      <c r="CQ885" s="257">
        <f>AP885+CP885</f>
        <v>0</v>
      </c>
      <c r="CR885" s="257">
        <f>AQ885+CQ885</f>
        <v>0</v>
      </c>
      <c r="CS885" s="257">
        <f>AR885+CR885</f>
        <v>0</v>
      </c>
      <c r="CT885" s="257">
        <f>AS885+CS885</f>
        <v>0</v>
      </c>
      <c r="CU885" s="257">
        <f>AT885+CT885</f>
        <v>0</v>
      </c>
      <c r="CV885" s="257">
        <f>AU885+CU885</f>
        <v>0</v>
      </c>
      <c r="CW885" s="258">
        <f>AV885+CV885</f>
        <v>0</v>
      </c>
      <c r="CX885" s="258">
        <f>AW885+CW885</f>
        <v>0</v>
      </c>
      <c r="CY885" s="258">
        <f>AX885+CX885</f>
        <v>0</v>
      </c>
      <c r="CZ885" s="258">
        <f>AY885+CY885</f>
        <v>0</v>
      </c>
      <c r="DA885" s="50"/>
      <c r="DB885" s="94"/>
      <c r="DC885" s="95"/>
      <c r="DD885" s="181"/>
      <c r="DE885" s="316" t="s">
        <v>140</v>
      </c>
      <c r="DF885" s="257"/>
      <c r="DG885" s="50"/>
    </row>
    <row r="886" spans="1:111" s="14" customFormat="1" ht="15" customHeight="1">
      <c r="A886" s="50"/>
      <c r="B886" s="94"/>
      <c r="C886" s="95"/>
      <c r="D886" s="181"/>
      <c r="E886" s="316" t="s">
        <v>249</v>
      </c>
      <c r="F886" s="69">
        <f t="shared" ref="F886:Q901" si="3006">IF(F884=0,0,F885/F884)</f>
        <v>0</v>
      </c>
      <c r="G886" s="77">
        <f t="shared" si="3006"/>
        <v>0</v>
      </c>
      <c r="H886" s="69">
        <f t="shared" si="3006"/>
        <v>0</v>
      </c>
      <c r="I886" s="77">
        <f t="shared" si="3006"/>
        <v>0</v>
      </c>
      <c r="J886" s="69">
        <f t="shared" si="3006"/>
        <v>0</v>
      </c>
      <c r="K886" s="77">
        <f t="shared" si="3006"/>
        <v>0</v>
      </c>
      <c r="L886" s="69">
        <f t="shared" si="3006"/>
        <v>0</v>
      </c>
      <c r="M886" s="77">
        <f t="shared" si="3006"/>
        <v>0</v>
      </c>
      <c r="N886" s="67">
        <f t="shared" si="3006"/>
        <v>0</v>
      </c>
      <c r="O886" s="75">
        <f t="shared" si="3006"/>
        <v>0</v>
      </c>
      <c r="P886" s="67">
        <f t="shared" si="3006"/>
        <v>0</v>
      </c>
      <c r="Q886" s="75">
        <f t="shared" si="3006"/>
        <v>0</v>
      </c>
      <c r="R886" s="50"/>
      <c r="S886" s="94"/>
      <c r="T886" s="95"/>
      <c r="U886" s="181"/>
      <c r="V886" s="316" t="s">
        <v>249</v>
      </c>
      <c r="W886" s="69">
        <f t="shared" ref="W886:AH886" si="3007">IF(W884=0,0,W885/W884)</f>
        <v>0</v>
      </c>
      <c r="X886" s="77">
        <f t="shared" si="3007"/>
        <v>0</v>
      </c>
      <c r="Y886" s="69">
        <f t="shared" si="3007"/>
        <v>0</v>
      </c>
      <c r="Z886" s="77">
        <f t="shared" si="3007"/>
        <v>0</v>
      </c>
      <c r="AA886" s="69">
        <f t="shared" si="3007"/>
        <v>0</v>
      </c>
      <c r="AB886" s="77">
        <f t="shared" si="3007"/>
        <v>0</v>
      </c>
      <c r="AC886" s="69">
        <f t="shared" si="3007"/>
        <v>0</v>
      </c>
      <c r="AD886" s="77">
        <f t="shared" si="3007"/>
        <v>0</v>
      </c>
      <c r="AE886" s="67">
        <f t="shared" si="3007"/>
        <v>0</v>
      </c>
      <c r="AF886" s="75">
        <f t="shared" si="3007"/>
        <v>0</v>
      </c>
      <c r="AG886" s="67">
        <f t="shared" si="3007"/>
        <v>0</v>
      </c>
      <c r="AH886" s="75">
        <f t="shared" si="3007"/>
        <v>0</v>
      </c>
      <c r="AI886" s="50"/>
      <c r="AJ886" s="94"/>
      <c r="AK886" s="95"/>
      <c r="AL886" s="181"/>
      <c r="AM886" s="316" t="s">
        <v>249</v>
      </c>
      <c r="AN886" s="257">
        <f t="shared" ref="AN886:AY886" si="3008">IF(AN884=0,0,AN885/AN884)</f>
        <v>0</v>
      </c>
      <c r="AO886" s="257">
        <f t="shared" si="3008"/>
        <v>0</v>
      </c>
      <c r="AP886" s="257">
        <f t="shared" si="3008"/>
        <v>0</v>
      </c>
      <c r="AQ886" s="257">
        <f t="shared" si="3008"/>
        <v>0</v>
      </c>
      <c r="AR886" s="257">
        <f t="shared" si="3008"/>
        <v>0</v>
      </c>
      <c r="AS886" s="257">
        <f t="shared" si="3008"/>
        <v>0</v>
      </c>
      <c r="AT886" s="257">
        <f t="shared" si="3008"/>
        <v>0</v>
      </c>
      <c r="AU886" s="257">
        <f t="shared" si="3008"/>
        <v>0</v>
      </c>
      <c r="AV886" s="258">
        <f t="shared" si="3008"/>
        <v>0</v>
      </c>
      <c r="AW886" s="258">
        <f t="shared" si="3008"/>
        <v>0</v>
      </c>
      <c r="AX886" s="258">
        <f t="shared" si="3008"/>
        <v>0</v>
      </c>
      <c r="AY886" s="258">
        <f t="shared" si="3008"/>
        <v>0</v>
      </c>
      <c r="AZ886" s="50"/>
      <c r="BA886" s="268"/>
      <c r="BB886" s="48"/>
      <c r="BC886" s="94"/>
      <c r="BD886" s="95"/>
      <c r="BE886" s="181"/>
      <c r="BF886" s="316" t="s">
        <v>249</v>
      </c>
      <c r="BG886" s="257">
        <f t="shared" ref="BG886:BR886" si="3009">IF(BG884=0,0,BG885/BG884)</f>
        <v>0</v>
      </c>
      <c r="BH886" s="257">
        <f t="shared" si="3009"/>
        <v>0</v>
      </c>
      <c r="BI886" s="257">
        <f t="shared" si="3009"/>
        <v>0</v>
      </c>
      <c r="BJ886" s="257">
        <f t="shared" si="3009"/>
        <v>0</v>
      </c>
      <c r="BK886" s="257">
        <f t="shared" si="3009"/>
        <v>0</v>
      </c>
      <c r="BL886" s="257">
        <f t="shared" si="3009"/>
        <v>0</v>
      </c>
      <c r="BM886" s="257">
        <f t="shared" si="3009"/>
        <v>0</v>
      </c>
      <c r="BN886" s="257">
        <f t="shared" si="3009"/>
        <v>0</v>
      </c>
      <c r="BO886" s="258">
        <f t="shared" si="3009"/>
        <v>0</v>
      </c>
      <c r="BP886" s="258">
        <f t="shared" si="3009"/>
        <v>0</v>
      </c>
      <c r="BQ886" s="258">
        <f t="shared" si="3009"/>
        <v>0</v>
      </c>
      <c r="BR886" s="258">
        <f t="shared" si="3009"/>
        <v>0</v>
      </c>
      <c r="BS886" s="50"/>
      <c r="BT886" s="94"/>
      <c r="BU886" s="95"/>
      <c r="BV886" s="181"/>
      <c r="BW886" s="316" t="s">
        <v>249</v>
      </c>
      <c r="BX886" s="257">
        <f t="shared" ref="BX886:CI886" si="3010">IF(BX884=0,0,BX885/BX884)</f>
        <v>0</v>
      </c>
      <c r="BY886" s="257">
        <f t="shared" si="3010"/>
        <v>0</v>
      </c>
      <c r="BZ886" s="257">
        <f t="shared" si="3010"/>
        <v>0</v>
      </c>
      <c r="CA886" s="257">
        <f t="shared" si="3010"/>
        <v>0</v>
      </c>
      <c r="CB886" s="257">
        <f t="shared" si="3010"/>
        <v>0</v>
      </c>
      <c r="CC886" s="257">
        <f t="shared" si="3010"/>
        <v>0</v>
      </c>
      <c r="CD886" s="257">
        <f t="shared" si="3010"/>
        <v>0</v>
      </c>
      <c r="CE886" s="257">
        <f t="shared" si="3010"/>
        <v>0</v>
      </c>
      <c r="CF886" s="258">
        <f t="shared" si="3010"/>
        <v>0</v>
      </c>
      <c r="CG886" s="258">
        <f t="shared" si="3010"/>
        <v>0</v>
      </c>
      <c r="CH886" s="258">
        <f t="shared" si="3010"/>
        <v>0</v>
      </c>
      <c r="CI886" s="258">
        <f t="shared" si="3010"/>
        <v>0</v>
      </c>
      <c r="CJ886" s="50"/>
      <c r="CK886" s="94"/>
      <c r="CL886" s="95"/>
      <c r="CM886" s="181"/>
      <c r="CN886" s="316" t="s">
        <v>249</v>
      </c>
      <c r="CO886" s="257">
        <f t="shared" ref="CO886:CZ886" si="3011">IF(CO884=0,0,CO885/CO884)</f>
        <v>0</v>
      </c>
      <c r="CP886" s="257">
        <f t="shared" si="3011"/>
        <v>0</v>
      </c>
      <c r="CQ886" s="257">
        <f t="shared" si="3011"/>
        <v>0</v>
      </c>
      <c r="CR886" s="257">
        <f t="shared" si="3011"/>
        <v>0</v>
      </c>
      <c r="CS886" s="257">
        <f t="shared" si="3011"/>
        <v>0</v>
      </c>
      <c r="CT886" s="257">
        <f t="shared" si="3011"/>
        <v>0</v>
      </c>
      <c r="CU886" s="257">
        <f t="shared" si="3011"/>
        <v>0</v>
      </c>
      <c r="CV886" s="257">
        <f t="shared" si="3011"/>
        <v>0</v>
      </c>
      <c r="CW886" s="258">
        <f t="shared" si="3011"/>
        <v>0</v>
      </c>
      <c r="CX886" s="258">
        <f t="shared" si="3011"/>
        <v>0</v>
      </c>
      <c r="CY886" s="258">
        <f t="shared" si="3011"/>
        <v>0</v>
      </c>
      <c r="CZ886" s="258">
        <f t="shared" si="3011"/>
        <v>0</v>
      </c>
      <c r="DA886" s="50"/>
      <c r="DB886" s="94"/>
      <c r="DC886" s="95"/>
      <c r="DD886" s="181"/>
      <c r="DE886" s="316" t="s">
        <v>249</v>
      </c>
      <c r="DF886" s="257">
        <f t="shared" ref="DF886" si="3012">IF(DF884=0,0,DF885/DF884)</f>
        <v>0</v>
      </c>
      <c r="DG886" s="50"/>
    </row>
    <row r="887" spans="1:111" s="14" customFormat="1" ht="15" customHeight="1">
      <c r="A887" s="50"/>
      <c r="B887" s="94"/>
      <c r="C887" s="95"/>
      <c r="D887" s="181" t="s">
        <v>283</v>
      </c>
      <c r="E887" s="316" t="s">
        <v>22</v>
      </c>
      <c r="F887" s="69"/>
      <c r="G887" s="77"/>
      <c r="H887" s="69"/>
      <c r="I887" s="77"/>
      <c r="J887" s="69"/>
      <c r="K887" s="77"/>
      <c r="L887" s="69"/>
      <c r="M887" s="77"/>
      <c r="N887" s="67"/>
      <c r="O887" s="75"/>
      <c r="P887" s="67"/>
      <c r="Q887" s="75"/>
      <c r="R887" s="50"/>
      <c r="S887" s="94"/>
      <c r="T887" s="95"/>
      <c r="U887" s="181" t="s">
        <v>283</v>
      </c>
      <c r="V887" s="316" t="s">
        <v>22</v>
      </c>
      <c r="W887" s="69"/>
      <c r="X887" s="77"/>
      <c r="Y887" s="69"/>
      <c r="Z887" s="77"/>
      <c r="AA887" s="69"/>
      <c r="AB887" s="77"/>
      <c r="AC887" s="69"/>
      <c r="AD887" s="77"/>
      <c r="AE887" s="67"/>
      <c r="AF887" s="75"/>
      <c r="AG887" s="67"/>
      <c r="AH887" s="75"/>
      <c r="AI887" s="50"/>
      <c r="AJ887" s="94"/>
      <c r="AK887" s="95"/>
      <c r="AL887" s="181" t="s">
        <v>283</v>
      </c>
      <c r="AM887" s="316" t="s">
        <v>22</v>
      </c>
      <c r="AN887" s="257"/>
      <c r="AO887" s="257"/>
      <c r="AP887" s="257"/>
      <c r="AQ887" s="257"/>
      <c r="AR887" s="257"/>
      <c r="AS887" s="257"/>
      <c r="AT887" s="257"/>
      <c r="AU887" s="257"/>
      <c r="AV887" s="258"/>
      <c r="AW887" s="258"/>
      <c r="AX887" s="258"/>
      <c r="AY887" s="258"/>
      <c r="AZ887" s="50"/>
      <c r="BA887" s="268"/>
      <c r="BB887" s="48"/>
      <c r="BC887" s="94"/>
      <c r="BD887" s="95"/>
      <c r="BE887" s="181" t="s">
        <v>283</v>
      </c>
      <c r="BF887" s="316" t="s">
        <v>22</v>
      </c>
      <c r="BG887" s="257">
        <f t="shared" ref="BG887:BG888" si="3013">F887</f>
        <v>0</v>
      </c>
      <c r="BH887" s="257">
        <f>G887+BG887</f>
        <v>0</v>
      </c>
      <c r="BI887" s="257">
        <f>H887+BH887</f>
        <v>0</v>
      </c>
      <c r="BJ887" s="257">
        <f>I887+BI887</f>
        <v>0</v>
      </c>
      <c r="BK887" s="257">
        <f>J887+BJ887</f>
        <v>0</v>
      </c>
      <c r="BL887" s="257">
        <f>K887+BK887</f>
        <v>0</v>
      </c>
      <c r="BM887" s="257">
        <f>L887+BL887</f>
        <v>0</v>
      </c>
      <c r="BN887" s="257">
        <f>M887+BM887</f>
        <v>0</v>
      </c>
      <c r="BO887" s="258">
        <f>N887+BN887</f>
        <v>0</v>
      </c>
      <c r="BP887" s="258">
        <f>O887+BO887</f>
        <v>0</v>
      </c>
      <c r="BQ887" s="258">
        <f>P887+BP887</f>
        <v>0</v>
      </c>
      <c r="BR887" s="258">
        <f>Q887+BQ887</f>
        <v>0</v>
      </c>
      <c r="BS887" s="50"/>
      <c r="BT887" s="94"/>
      <c r="BU887" s="95"/>
      <c r="BV887" s="181" t="s">
        <v>283</v>
      </c>
      <c r="BW887" s="316" t="s">
        <v>22</v>
      </c>
      <c r="BX887" s="257">
        <f t="shared" ref="BX887:BX888" si="3014">W887</f>
        <v>0</v>
      </c>
      <c r="BY887" s="257">
        <f>X887+BX887</f>
        <v>0</v>
      </c>
      <c r="BZ887" s="257">
        <f>Y887+BY887</f>
        <v>0</v>
      </c>
      <c r="CA887" s="257">
        <f>Z887+BZ887</f>
        <v>0</v>
      </c>
      <c r="CB887" s="257">
        <f>AA887+CA887</f>
        <v>0</v>
      </c>
      <c r="CC887" s="257">
        <f>AB887+CB887</f>
        <v>0</v>
      </c>
      <c r="CD887" s="257">
        <f>AC887+CC887</f>
        <v>0</v>
      </c>
      <c r="CE887" s="257">
        <f>AD887+CD887</f>
        <v>0</v>
      </c>
      <c r="CF887" s="258">
        <f>AE887+CE887</f>
        <v>0</v>
      </c>
      <c r="CG887" s="258">
        <f>AF887+CF887</f>
        <v>0</v>
      </c>
      <c r="CH887" s="258">
        <f>AG887+CG887</f>
        <v>0</v>
      </c>
      <c r="CI887" s="258">
        <f>AH887+CH887</f>
        <v>0</v>
      </c>
      <c r="CJ887" s="50"/>
      <c r="CK887" s="94"/>
      <c r="CL887" s="95"/>
      <c r="CM887" s="181" t="s">
        <v>283</v>
      </c>
      <c r="CN887" s="316" t="s">
        <v>22</v>
      </c>
      <c r="CO887" s="257">
        <f t="shared" ref="CO887:CO888" si="3015">AN887</f>
        <v>0</v>
      </c>
      <c r="CP887" s="257">
        <f>AO887+CO887</f>
        <v>0</v>
      </c>
      <c r="CQ887" s="257">
        <f>AP887+CP887</f>
        <v>0</v>
      </c>
      <c r="CR887" s="257">
        <f>AQ887+CQ887</f>
        <v>0</v>
      </c>
      <c r="CS887" s="257">
        <f>AR887+CR887</f>
        <v>0</v>
      </c>
      <c r="CT887" s="257">
        <f>AS887+CS887</f>
        <v>0</v>
      </c>
      <c r="CU887" s="257">
        <f>AT887+CT887</f>
        <v>0</v>
      </c>
      <c r="CV887" s="257">
        <f>AU887+CU887</f>
        <v>0</v>
      </c>
      <c r="CW887" s="258">
        <f>AV887+CV887</f>
        <v>0</v>
      </c>
      <c r="CX887" s="258">
        <f>AW887+CW887</f>
        <v>0</v>
      </c>
      <c r="CY887" s="258">
        <f>AX887+CX887</f>
        <v>0</v>
      </c>
      <c r="CZ887" s="258">
        <f>AY887+CY887</f>
        <v>0</v>
      </c>
      <c r="DA887" s="50"/>
      <c r="DB887" s="94"/>
      <c r="DC887" s="95"/>
      <c r="DD887" s="181" t="s">
        <v>283</v>
      </c>
      <c r="DE887" s="316" t="s">
        <v>22</v>
      </c>
      <c r="DF887" s="257"/>
      <c r="DG887" s="50"/>
    </row>
    <row r="888" spans="1:111" s="14" customFormat="1" ht="15" customHeight="1">
      <c r="A888" s="50"/>
      <c r="B888" s="94"/>
      <c r="C888" s="95"/>
      <c r="D888" s="181"/>
      <c r="E888" s="316" t="s">
        <v>140</v>
      </c>
      <c r="F888" s="69"/>
      <c r="G888" s="77"/>
      <c r="H888" s="69"/>
      <c r="I888" s="77"/>
      <c r="J888" s="69"/>
      <c r="K888" s="77"/>
      <c r="L888" s="69"/>
      <c r="M888" s="77"/>
      <c r="N888" s="67"/>
      <c r="O888" s="75"/>
      <c r="P888" s="67"/>
      <c r="Q888" s="75"/>
      <c r="R888" s="50"/>
      <c r="S888" s="94"/>
      <c r="T888" s="95"/>
      <c r="U888" s="181"/>
      <c r="V888" s="316" t="s">
        <v>140</v>
      </c>
      <c r="W888" s="69"/>
      <c r="X888" s="77"/>
      <c r="Y888" s="69"/>
      <c r="Z888" s="77"/>
      <c r="AA888" s="69"/>
      <c r="AB888" s="77"/>
      <c r="AC888" s="69"/>
      <c r="AD888" s="77"/>
      <c r="AE888" s="67"/>
      <c r="AF888" s="75"/>
      <c r="AG888" s="67"/>
      <c r="AH888" s="75"/>
      <c r="AI888" s="50"/>
      <c r="AJ888" s="94"/>
      <c r="AK888" s="95"/>
      <c r="AL888" s="181"/>
      <c r="AM888" s="316" t="s">
        <v>140</v>
      </c>
      <c r="AN888" s="257"/>
      <c r="AO888" s="257"/>
      <c r="AP888" s="257"/>
      <c r="AQ888" s="257"/>
      <c r="AR888" s="257"/>
      <c r="AS888" s="257"/>
      <c r="AT888" s="257"/>
      <c r="AU888" s="257"/>
      <c r="AV888" s="258"/>
      <c r="AW888" s="258"/>
      <c r="AX888" s="258"/>
      <c r="AY888" s="258"/>
      <c r="AZ888" s="50"/>
      <c r="BA888" s="268"/>
      <c r="BB888" s="48"/>
      <c r="BC888" s="94"/>
      <c r="BD888" s="95"/>
      <c r="BE888" s="181"/>
      <c r="BF888" s="316" t="s">
        <v>140</v>
      </c>
      <c r="BG888" s="257">
        <f t="shared" si="3013"/>
        <v>0</v>
      </c>
      <c r="BH888" s="257">
        <f>G888+BG888</f>
        <v>0</v>
      </c>
      <c r="BI888" s="257">
        <f>H888+BH888</f>
        <v>0</v>
      </c>
      <c r="BJ888" s="257">
        <f>I888+BI888</f>
        <v>0</v>
      </c>
      <c r="BK888" s="257">
        <f>J888+BJ888</f>
        <v>0</v>
      </c>
      <c r="BL888" s="257">
        <f>K888+BK888</f>
        <v>0</v>
      </c>
      <c r="BM888" s="257">
        <f>L888+BL888</f>
        <v>0</v>
      </c>
      <c r="BN888" s="257">
        <f>M888+BM888</f>
        <v>0</v>
      </c>
      <c r="BO888" s="258">
        <f>N888+BN888</f>
        <v>0</v>
      </c>
      <c r="BP888" s="258">
        <f>O888+BO888</f>
        <v>0</v>
      </c>
      <c r="BQ888" s="258">
        <f>P888+BP888</f>
        <v>0</v>
      </c>
      <c r="BR888" s="258">
        <f>Q888+BQ888</f>
        <v>0</v>
      </c>
      <c r="BS888" s="50"/>
      <c r="BT888" s="94"/>
      <c r="BU888" s="95"/>
      <c r="BV888" s="181"/>
      <c r="BW888" s="316" t="s">
        <v>140</v>
      </c>
      <c r="BX888" s="257">
        <f t="shared" si="3014"/>
        <v>0</v>
      </c>
      <c r="BY888" s="257">
        <f>X888+BX888</f>
        <v>0</v>
      </c>
      <c r="BZ888" s="257">
        <f>Y888+BY888</f>
        <v>0</v>
      </c>
      <c r="CA888" s="257">
        <f>Z888+BZ888</f>
        <v>0</v>
      </c>
      <c r="CB888" s="257">
        <f>AA888+CA888</f>
        <v>0</v>
      </c>
      <c r="CC888" s="257">
        <f>AB888+CB888</f>
        <v>0</v>
      </c>
      <c r="CD888" s="257">
        <f>AC888+CC888</f>
        <v>0</v>
      </c>
      <c r="CE888" s="257">
        <f>AD888+CD888</f>
        <v>0</v>
      </c>
      <c r="CF888" s="258">
        <f>AE888+CE888</f>
        <v>0</v>
      </c>
      <c r="CG888" s="258">
        <f>AF888+CF888</f>
        <v>0</v>
      </c>
      <c r="CH888" s="258">
        <f>AG888+CG888</f>
        <v>0</v>
      </c>
      <c r="CI888" s="258">
        <f>AH888+CH888</f>
        <v>0</v>
      </c>
      <c r="CJ888" s="50"/>
      <c r="CK888" s="94"/>
      <c r="CL888" s="95"/>
      <c r="CM888" s="181"/>
      <c r="CN888" s="316" t="s">
        <v>140</v>
      </c>
      <c r="CO888" s="257">
        <f t="shared" si="3015"/>
        <v>0</v>
      </c>
      <c r="CP888" s="257">
        <f>AO888+CO888</f>
        <v>0</v>
      </c>
      <c r="CQ888" s="257">
        <f>AP888+CP888</f>
        <v>0</v>
      </c>
      <c r="CR888" s="257">
        <f>AQ888+CQ888</f>
        <v>0</v>
      </c>
      <c r="CS888" s="257">
        <f>AR888+CR888</f>
        <v>0</v>
      </c>
      <c r="CT888" s="257">
        <f>AS888+CS888</f>
        <v>0</v>
      </c>
      <c r="CU888" s="257">
        <f>AT888+CT888</f>
        <v>0</v>
      </c>
      <c r="CV888" s="257">
        <f>AU888+CU888</f>
        <v>0</v>
      </c>
      <c r="CW888" s="258">
        <f>AV888+CV888</f>
        <v>0</v>
      </c>
      <c r="CX888" s="258">
        <f>AW888+CW888</f>
        <v>0</v>
      </c>
      <c r="CY888" s="258">
        <f>AX888+CX888</f>
        <v>0</v>
      </c>
      <c r="CZ888" s="258">
        <f>AY888+CY888</f>
        <v>0</v>
      </c>
      <c r="DA888" s="50"/>
      <c r="DB888" s="94"/>
      <c r="DC888" s="95"/>
      <c r="DD888" s="181"/>
      <c r="DE888" s="316" t="s">
        <v>140</v>
      </c>
      <c r="DF888" s="257"/>
      <c r="DG888" s="50"/>
    </row>
    <row r="889" spans="1:111" s="14" customFormat="1" ht="15" customHeight="1">
      <c r="A889" s="50"/>
      <c r="B889" s="94"/>
      <c r="C889" s="95"/>
      <c r="D889" s="181"/>
      <c r="E889" s="316" t="s">
        <v>249</v>
      </c>
      <c r="F889" s="69">
        <f t="shared" si="3006"/>
        <v>0</v>
      </c>
      <c r="G889" s="77">
        <f t="shared" si="3006"/>
        <v>0</v>
      </c>
      <c r="H889" s="69">
        <f t="shared" si="3006"/>
        <v>0</v>
      </c>
      <c r="I889" s="77">
        <f t="shared" si="3006"/>
        <v>0</v>
      </c>
      <c r="J889" s="69">
        <f t="shared" si="3006"/>
        <v>0</v>
      </c>
      <c r="K889" s="77">
        <f t="shared" si="3006"/>
        <v>0</v>
      </c>
      <c r="L889" s="69">
        <f t="shared" si="3006"/>
        <v>0</v>
      </c>
      <c r="M889" s="77">
        <f t="shared" si="3006"/>
        <v>0</v>
      </c>
      <c r="N889" s="67">
        <f t="shared" si="3006"/>
        <v>0</v>
      </c>
      <c r="O889" s="75">
        <f t="shared" si="3006"/>
        <v>0</v>
      </c>
      <c r="P889" s="67">
        <f t="shared" si="3006"/>
        <v>0</v>
      </c>
      <c r="Q889" s="75">
        <f t="shared" si="3006"/>
        <v>0</v>
      </c>
      <c r="R889" s="50"/>
      <c r="S889" s="94"/>
      <c r="T889" s="95"/>
      <c r="U889" s="181"/>
      <c r="V889" s="316" t="s">
        <v>249</v>
      </c>
      <c r="W889" s="69">
        <f t="shared" ref="W889:AH889" si="3016">IF(W887=0,0,W888/W887)</f>
        <v>0</v>
      </c>
      <c r="X889" s="77">
        <f t="shared" si="3016"/>
        <v>0</v>
      </c>
      <c r="Y889" s="69">
        <f t="shared" si="3016"/>
        <v>0</v>
      </c>
      <c r="Z889" s="77">
        <f t="shared" si="3016"/>
        <v>0</v>
      </c>
      <c r="AA889" s="69">
        <f t="shared" si="3016"/>
        <v>0</v>
      </c>
      <c r="AB889" s="77">
        <f t="shared" si="3016"/>
        <v>0</v>
      </c>
      <c r="AC889" s="69">
        <f t="shared" si="3016"/>
        <v>0</v>
      </c>
      <c r="AD889" s="77">
        <f t="shared" si="3016"/>
        <v>0</v>
      </c>
      <c r="AE889" s="67">
        <f t="shared" si="3016"/>
        <v>0</v>
      </c>
      <c r="AF889" s="75">
        <f t="shared" si="3016"/>
        <v>0</v>
      </c>
      <c r="AG889" s="67">
        <f t="shared" si="3016"/>
        <v>0</v>
      </c>
      <c r="AH889" s="75">
        <f t="shared" si="3016"/>
        <v>0</v>
      </c>
      <c r="AI889" s="50"/>
      <c r="AJ889" s="94"/>
      <c r="AK889" s="95"/>
      <c r="AL889" s="181"/>
      <c r="AM889" s="316" t="s">
        <v>249</v>
      </c>
      <c r="AN889" s="257">
        <f t="shared" ref="AN889:AY889" si="3017">IF(AN887=0,0,AN888/AN887)</f>
        <v>0</v>
      </c>
      <c r="AO889" s="257">
        <f t="shared" si="3017"/>
        <v>0</v>
      </c>
      <c r="AP889" s="257">
        <f t="shared" si="3017"/>
        <v>0</v>
      </c>
      <c r="AQ889" s="257">
        <f t="shared" si="3017"/>
        <v>0</v>
      </c>
      <c r="AR889" s="257">
        <f t="shared" si="3017"/>
        <v>0</v>
      </c>
      <c r="AS889" s="257">
        <f t="shared" si="3017"/>
        <v>0</v>
      </c>
      <c r="AT889" s="257">
        <f t="shared" si="3017"/>
        <v>0</v>
      </c>
      <c r="AU889" s="257">
        <f t="shared" si="3017"/>
        <v>0</v>
      </c>
      <c r="AV889" s="258">
        <f t="shared" si="3017"/>
        <v>0</v>
      </c>
      <c r="AW889" s="258">
        <f t="shared" si="3017"/>
        <v>0</v>
      </c>
      <c r="AX889" s="258">
        <f t="shared" si="3017"/>
        <v>0</v>
      </c>
      <c r="AY889" s="258">
        <f t="shared" si="3017"/>
        <v>0</v>
      </c>
      <c r="AZ889" s="50"/>
      <c r="BA889" s="268"/>
      <c r="BB889" s="48"/>
      <c r="BC889" s="94"/>
      <c r="BD889" s="95"/>
      <c r="BE889" s="181"/>
      <c r="BF889" s="316" t="s">
        <v>249</v>
      </c>
      <c r="BG889" s="257">
        <f t="shared" ref="BG889:BR889" si="3018">IF(BG887=0,0,BG888/BG887)</f>
        <v>0</v>
      </c>
      <c r="BH889" s="257">
        <f t="shared" si="3018"/>
        <v>0</v>
      </c>
      <c r="BI889" s="257">
        <f t="shared" si="3018"/>
        <v>0</v>
      </c>
      <c r="BJ889" s="257">
        <f t="shared" si="3018"/>
        <v>0</v>
      </c>
      <c r="BK889" s="257">
        <f t="shared" si="3018"/>
        <v>0</v>
      </c>
      <c r="BL889" s="257">
        <f t="shared" si="3018"/>
        <v>0</v>
      </c>
      <c r="BM889" s="257">
        <f t="shared" si="3018"/>
        <v>0</v>
      </c>
      <c r="BN889" s="257">
        <f t="shared" si="3018"/>
        <v>0</v>
      </c>
      <c r="BO889" s="258">
        <f t="shared" si="3018"/>
        <v>0</v>
      </c>
      <c r="BP889" s="258">
        <f t="shared" si="3018"/>
        <v>0</v>
      </c>
      <c r="BQ889" s="258">
        <f t="shared" si="3018"/>
        <v>0</v>
      </c>
      <c r="BR889" s="258">
        <f t="shared" si="3018"/>
        <v>0</v>
      </c>
      <c r="BS889" s="50"/>
      <c r="BT889" s="94"/>
      <c r="BU889" s="95"/>
      <c r="BV889" s="181"/>
      <c r="BW889" s="316" t="s">
        <v>249</v>
      </c>
      <c r="BX889" s="257">
        <f t="shared" ref="BX889:CI889" si="3019">IF(BX887=0,0,BX888/BX887)</f>
        <v>0</v>
      </c>
      <c r="BY889" s="257">
        <f t="shared" si="3019"/>
        <v>0</v>
      </c>
      <c r="BZ889" s="257">
        <f t="shared" si="3019"/>
        <v>0</v>
      </c>
      <c r="CA889" s="257">
        <f t="shared" si="3019"/>
        <v>0</v>
      </c>
      <c r="CB889" s="257">
        <f t="shared" si="3019"/>
        <v>0</v>
      </c>
      <c r="CC889" s="257">
        <f t="shared" si="3019"/>
        <v>0</v>
      </c>
      <c r="CD889" s="257">
        <f t="shared" si="3019"/>
        <v>0</v>
      </c>
      <c r="CE889" s="257">
        <f t="shared" si="3019"/>
        <v>0</v>
      </c>
      <c r="CF889" s="258">
        <f t="shared" si="3019"/>
        <v>0</v>
      </c>
      <c r="CG889" s="258">
        <f t="shared" si="3019"/>
        <v>0</v>
      </c>
      <c r="CH889" s="258">
        <f t="shared" si="3019"/>
        <v>0</v>
      </c>
      <c r="CI889" s="258">
        <f t="shared" si="3019"/>
        <v>0</v>
      </c>
      <c r="CJ889" s="50"/>
      <c r="CK889" s="94"/>
      <c r="CL889" s="95"/>
      <c r="CM889" s="181"/>
      <c r="CN889" s="316" t="s">
        <v>249</v>
      </c>
      <c r="CO889" s="257">
        <f t="shared" ref="CO889:CZ889" si="3020">IF(CO887=0,0,CO888/CO887)</f>
        <v>0</v>
      </c>
      <c r="CP889" s="257">
        <f t="shared" si="3020"/>
        <v>0</v>
      </c>
      <c r="CQ889" s="257">
        <f t="shared" si="3020"/>
        <v>0</v>
      </c>
      <c r="CR889" s="257">
        <f t="shared" si="3020"/>
        <v>0</v>
      </c>
      <c r="CS889" s="257">
        <f t="shared" si="3020"/>
        <v>0</v>
      </c>
      <c r="CT889" s="257">
        <f t="shared" si="3020"/>
        <v>0</v>
      </c>
      <c r="CU889" s="257">
        <f t="shared" si="3020"/>
        <v>0</v>
      </c>
      <c r="CV889" s="257">
        <f t="shared" si="3020"/>
        <v>0</v>
      </c>
      <c r="CW889" s="258">
        <f t="shared" si="3020"/>
        <v>0</v>
      </c>
      <c r="CX889" s="258">
        <f t="shared" si="3020"/>
        <v>0</v>
      </c>
      <c r="CY889" s="258">
        <f t="shared" si="3020"/>
        <v>0</v>
      </c>
      <c r="CZ889" s="258">
        <f t="shared" si="3020"/>
        <v>0</v>
      </c>
      <c r="DA889" s="50"/>
      <c r="DB889" s="94"/>
      <c r="DC889" s="95"/>
      <c r="DD889" s="181"/>
      <c r="DE889" s="316" t="s">
        <v>249</v>
      </c>
      <c r="DF889" s="257">
        <f t="shared" ref="DF889" si="3021">IF(DF887=0,0,DF888/DF887)</f>
        <v>0</v>
      </c>
      <c r="DG889" s="50"/>
    </row>
    <row r="890" spans="1:111" s="14" customFormat="1" ht="15" customHeight="1">
      <c r="A890" s="50"/>
      <c r="B890" s="94"/>
      <c r="C890" s="95"/>
      <c r="D890" s="181" t="s">
        <v>284</v>
      </c>
      <c r="E890" s="316" t="s">
        <v>22</v>
      </c>
      <c r="F890" s="69"/>
      <c r="G890" s="77"/>
      <c r="H890" s="69"/>
      <c r="I890" s="77"/>
      <c r="J890" s="69"/>
      <c r="K890" s="77"/>
      <c r="L890" s="69"/>
      <c r="M890" s="77"/>
      <c r="N890" s="67"/>
      <c r="O890" s="75"/>
      <c r="P890" s="67"/>
      <c r="Q890" s="75"/>
      <c r="R890" s="50"/>
      <c r="S890" s="94"/>
      <c r="T890" s="95"/>
      <c r="U890" s="181" t="s">
        <v>284</v>
      </c>
      <c r="V890" s="316" t="s">
        <v>22</v>
      </c>
      <c r="W890" s="69"/>
      <c r="X890" s="77"/>
      <c r="Y890" s="69"/>
      <c r="Z890" s="77"/>
      <c r="AA890" s="69"/>
      <c r="AB890" s="77"/>
      <c r="AC890" s="69"/>
      <c r="AD890" s="77"/>
      <c r="AE890" s="67"/>
      <c r="AF890" s="75"/>
      <c r="AG890" s="67"/>
      <c r="AH890" s="75"/>
      <c r="AI890" s="50"/>
      <c r="AJ890" s="94"/>
      <c r="AK890" s="95"/>
      <c r="AL890" s="181" t="s">
        <v>284</v>
      </c>
      <c r="AM890" s="316" t="s">
        <v>22</v>
      </c>
      <c r="AN890" s="257"/>
      <c r="AO890" s="257"/>
      <c r="AP890" s="257"/>
      <c r="AQ890" s="257"/>
      <c r="AR890" s="257"/>
      <c r="AS890" s="257"/>
      <c r="AT890" s="257"/>
      <c r="AU890" s="257"/>
      <c r="AV890" s="258"/>
      <c r="AW890" s="258"/>
      <c r="AX890" s="258"/>
      <c r="AY890" s="258"/>
      <c r="AZ890" s="50"/>
      <c r="BA890" s="268"/>
      <c r="BB890" s="48"/>
      <c r="BC890" s="94"/>
      <c r="BD890" s="95"/>
      <c r="BE890" s="181" t="s">
        <v>284</v>
      </c>
      <c r="BF890" s="316" t="s">
        <v>22</v>
      </c>
      <c r="BG890" s="257">
        <f t="shared" ref="BG890:BG891" si="3022">F890</f>
        <v>0</v>
      </c>
      <c r="BH890" s="257">
        <f>G890+BG890</f>
        <v>0</v>
      </c>
      <c r="BI890" s="257">
        <f>H890+BH890</f>
        <v>0</v>
      </c>
      <c r="BJ890" s="257">
        <f>I890+BI890</f>
        <v>0</v>
      </c>
      <c r="BK890" s="257">
        <f>J890+BJ890</f>
        <v>0</v>
      </c>
      <c r="BL890" s="257">
        <f>K890+BK890</f>
        <v>0</v>
      </c>
      <c r="BM890" s="257">
        <f>L890+BL890</f>
        <v>0</v>
      </c>
      <c r="BN890" s="257">
        <f>M890+BM890</f>
        <v>0</v>
      </c>
      <c r="BO890" s="258">
        <f>N890+BN890</f>
        <v>0</v>
      </c>
      <c r="BP890" s="258">
        <f>O890+BO890</f>
        <v>0</v>
      </c>
      <c r="BQ890" s="258">
        <f>P890+BP890</f>
        <v>0</v>
      </c>
      <c r="BR890" s="258">
        <f>Q890+BQ890</f>
        <v>0</v>
      </c>
      <c r="BS890" s="50"/>
      <c r="BT890" s="94"/>
      <c r="BU890" s="95"/>
      <c r="BV890" s="181" t="s">
        <v>284</v>
      </c>
      <c r="BW890" s="316" t="s">
        <v>22</v>
      </c>
      <c r="BX890" s="257">
        <f t="shared" ref="BX890:BX891" si="3023">W890</f>
        <v>0</v>
      </c>
      <c r="BY890" s="257">
        <f>X890+BX890</f>
        <v>0</v>
      </c>
      <c r="BZ890" s="257">
        <f>Y890+BY890</f>
        <v>0</v>
      </c>
      <c r="CA890" s="257">
        <f>Z890+BZ890</f>
        <v>0</v>
      </c>
      <c r="CB890" s="257">
        <f>AA890+CA890</f>
        <v>0</v>
      </c>
      <c r="CC890" s="257">
        <f>AB890+CB890</f>
        <v>0</v>
      </c>
      <c r="CD890" s="257">
        <f>AC890+CC890</f>
        <v>0</v>
      </c>
      <c r="CE890" s="257">
        <f>AD890+CD890</f>
        <v>0</v>
      </c>
      <c r="CF890" s="258">
        <f>AE890+CE890</f>
        <v>0</v>
      </c>
      <c r="CG890" s="258">
        <f>AF890+CF890</f>
        <v>0</v>
      </c>
      <c r="CH890" s="258">
        <f>AG890+CG890</f>
        <v>0</v>
      </c>
      <c r="CI890" s="258">
        <f>AH890+CH890</f>
        <v>0</v>
      </c>
      <c r="CJ890" s="50"/>
      <c r="CK890" s="94"/>
      <c r="CL890" s="95"/>
      <c r="CM890" s="181" t="s">
        <v>284</v>
      </c>
      <c r="CN890" s="316" t="s">
        <v>22</v>
      </c>
      <c r="CO890" s="257">
        <f t="shared" ref="CO890:CO891" si="3024">AN890</f>
        <v>0</v>
      </c>
      <c r="CP890" s="257">
        <f>AO890+CO890</f>
        <v>0</v>
      </c>
      <c r="CQ890" s="257">
        <f>AP890+CP890</f>
        <v>0</v>
      </c>
      <c r="CR890" s="257">
        <f>AQ890+CQ890</f>
        <v>0</v>
      </c>
      <c r="CS890" s="257">
        <f>AR890+CR890</f>
        <v>0</v>
      </c>
      <c r="CT890" s="257">
        <f>AS890+CS890</f>
        <v>0</v>
      </c>
      <c r="CU890" s="257">
        <f>AT890+CT890</f>
        <v>0</v>
      </c>
      <c r="CV890" s="257">
        <f>AU890+CU890</f>
        <v>0</v>
      </c>
      <c r="CW890" s="258">
        <f>AV890+CV890</f>
        <v>0</v>
      </c>
      <c r="CX890" s="258">
        <f>AW890+CW890</f>
        <v>0</v>
      </c>
      <c r="CY890" s="258">
        <f>AX890+CX890</f>
        <v>0</v>
      </c>
      <c r="CZ890" s="258">
        <f>AY890+CY890</f>
        <v>0</v>
      </c>
      <c r="DA890" s="50"/>
      <c r="DB890" s="94"/>
      <c r="DC890" s="95"/>
      <c r="DD890" s="181" t="s">
        <v>284</v>
      </c>
      <c r="DE890" s="316" t="s">
        <v>22</v>
      </c>
      <c r="DF890" s="257"/>
      <c r="DG890" s="50"/>
    </row>
    <row r="891" spans="1:111" s="14" customFormat="1" ht="15" customHeight="1">
      <c r="A891" s="50"/>
      <c r="B891" s="94"/>
      <c r="C891" s="95"/>
      <c r="D891" s="181"/>
      <c r="E891" s="316" t="s">
        <v>140</v>
      </c>
      <c r="F891" s="69"/>
      <c r="G891" s="77"/>
      <c r="H891" s="69"/>
      <c r="I891" s="77"/>
      <c r="J891" s="69"/>
      <c r="K891" s="77"/>
      <c r="L891" s="69"/>
      <c r="M891" s="77"/>
      <c r="N891" s="67"/>
      <c r="O891" s="75"/>
      <c r="P891" s="67"/>
      <c r="Q891" s="75"/>
      <c r="R891" s="50"/>
      <c r="S891" s="94"/>
      <c r="T891" s="95"/>
      <c r="U891" s="181"/>
      <c r="V891" s="316" t="s">
        <v>140</v>
      </c>
      <c r="W891" s="69"/>
      <c r="X891" s="77"/>
      <c r="Y891" s="69"/>
      <c r="Z891" s="77"/>
      <c r="AA891" s="69"/>
      <c r="AB891" s="77"/>
      <c r="AC891" s="69"/>
      <c r="AD891" s="77"/>
      <c r="AE891" s="67"/>
      <c r="AF891" s="75"/>
      <c r="AG891" s="67"/>
      <c r="AH891" s="75"/>
      <c r="AI891" s="50"/>
      <c r="AJ891" s="94"/>
      <c r="AK891" s="95"/>
      <c r="AL891" s="181"/>
      <c r="AM891" s="316" t="s">
        <v>140</v>
      </c>
      <c r="AN891" s="257"/>
      <c r="AO891" s="257"/>
      <c r="AP891" s="257"/>
      <c r="AQ891" s="257"/>
      <c r="AR891" s="257"/>
      <c r="AS891" s="257"/>
      <c r="AT891" s="257"/>
      <c r="AU891" s="257"/>
      <c r="AV891" s="258"/>
      <c r="AW891" s="258"/>
      <c r="AX891" s="258"/>
      <c r="AY891" s="258"/>
      <c r="AZ891" s="50"/>
      <c r="BA891" s="268"/>
      <c r="BB891" s="48"/>
      <c r="BC891" s="94"/>
      <c r="BD891" s="95"/>
      <c r="BE891" s="181"/>
      <c r="BF891" s="316" t="s">
        <v>140</v>
      </c>
      <c r="BG891" s="257">
        <f t="shared" si="3022"/>
        <v>0</v>
      </c>
      <c r="BH891" s="257">
        <f>G891+BG891</f>
        <v>0</v>
      </c>
      <c r="BI891" s="257">
        <f>H891+BH891</f>
        <v>0</v>
      </c>
      <c r="BJ891" s="257">
        <f>I891+BI891</f>
        <v>0</v>
      </c>
      <c r="BK891" s="257">
        <f>J891+BJ891</f>
        <v>0</v>
      </c>
      <c r="BL891" s="257">
        <f>K891+BK891</f>
        <v>0</v>
      </c>
      <c r="BM891" s="257">
        <f>L891+BL891</f>
        <v>0</v>
      </c>
      <c r="BN891" s="257">
        <f>M891+BM891</f>
        <v>0</v>
      </c>
      <c r="BO891" s="258">
        <f>N891+BN891</f>
        <v>0</v>
      </c>
      <c r="BP891" s="258">
        <f>O891+BO891</f>
        <v>0</v>
      </c>
      <c r="BQ891" s="258">
        <f>P891+BP891</f>
        <v>0</v>
      </c>
      <c r="BR891" s="258">
        <f>Q891+BQ891</f>
        <v>0</v>
      </c>
      <c r="BS891" s="50"/>
      <c r="BT891" s="94"/>
      <c r="BU891" s="95"/>
      <c r="BV891" s="181"/>
      <c r="BW891" s="316" t="s">
        <v>140</v>
      </c>
      <c r="BX891" s="257">
        <f t="shared" si="3023"/>
        <v>0</v>
      </c>
      <c r="BY891" s="257">
        <f>X891+BX891</f>
        <v>0</v>
      </c>
      <c r="BZ891" s="257">
        <f>Y891+BY891</f>
        <v>0</v>
      </c>
      <c r="CA891" s="257">
        <f>Z891+BZ891</f>
        <v>0</v>
      </c>
      <c r="CB891" s="257">
        <f>AA891+CA891</f>
        <v>0</v>
      </c>
      <c r="CC891" s="257">
        <f>AB891+CB891</f>
        <v>0</v>
      </c>
      <c r="CD891" s="257">
        <f>AC891+CC891</f>
        <v>0</v>
      </c>
      <c r="CE891" s="257">
        <f>AD891+CD891</f>
        <v>0</v>
      </c>
      <c r="CF891" s="258">
        <f>AE891+CE891</f>
        <v>0</v>
      </c>
      <c r="CG891" s="258">
        <f>AF891+CF891</f>
        <v>0</v>
      </c>
      <c r="CH891" s="258">
        <f>AG891+CG891</f>
        <v>0</v>
      </c>
      <c r="CI891" s="258">
        <f>AH891+CH891</f>
        <v>0</v>
      </c>
      <c r="CJ891" s="50"/>
      <c r="CK891" s="94"/>
      <c r="CL891" s="95"/>
      <c r="CM891" s="181"/>
      <c r="CN891" s="316" t="s">
        <v>140</v>
      </c>
      <c r="CO891" s="257">
        <f t="shared" si="3024"/>
        <v>0</v>
      </c>
      <c r="CP891" s="257">
        <f>AO891+CO891</f>
        <v>0</v>
      </c>
      <c r="CQ891" s="257">
        <f>AP891+CP891</f>
        <v>0</v>
      </c>
      <c r="CR891" s="257">
        <f>AQ891+CQ891</f>
        <v>0</v>
      </c>
      <c r="CS891" s="257">
        <f>AR891+CR891</f>
        <v>0</v>
      </c>
      <c r="CT891" s="257">
        <f>AS891+CS891</f>
        <v>0</v>
      </c>
      <c r="CU891" s="257">
        <f>AT891+CT891</f>
        <v>0</v>
      </c>
      <c r="CV891" s="257">
        <f>AU891+CU891</f>
        <v>0</v>
      </c>
      <c r="CW891" s="258">
        <f>AV891+CV891</f>
        <v>0</v>
      </c>
      <c r="CX891" s="258">
        <f>AW891+CW891</f>
        <v>0</v>
      </c>
      <c r="CY891" s="258">
        <f>AX891+CX891</f>
        <v>0</v>
      </c>
      <c r="CZ891" s="258">
        <f>AY891+CY891</f>
        <v>0</v>
      </c>
      <c r="DA891" s="50"/>
      <c r="DB891" s="94"/>
      <c r="DC891" s="95"/>
      <c r="DD891" s="181"/>
      <c r="DE891" s="316" t="s">
        <v>140</v>
      </c>
      <c r="DF891" s="257"/>
      <c r="DG891" s="50"/>
    </row>
    <row r="892" spans="1:111" s="14" customFormat="1" ht="15" customHeight="1">
      <c r="A892" s="50"/>
      <c r="B892" s="94"/>
      <c r="C892" s="95"/>
      <c r="D892" s="181"/>
      <c r="E892" s="316" t="s">
        <v>249</v>
      </c>
      <c r="F892" s="69">
        <f t="shared" si="3006"/>
        <v>0</v>
      </c>
      <c r="G892" s="77">
        <f t="shared" si="3006"/>
        <v>0</v>
      </c>
      <c r="H892" s="69">
        <f t="shared" si="3006"/>
        <v>0</v>
      </c>
      <c r="I892" s="77">
        <f t="shared" si="3006"/>
        <v>0</v>
      </c>
      <c r="J892" s="69">
        <f t="shared" si="3006"/>
        <v>0</v>
      </c>
      <c r="K892" s="77">
        <f t="shared" si="3006"/>
        <v>0</v>
      </c>
      <c r="L892" s="69">
        <f t="shared" si="3006"/>
        <v>0</v>
      </c>
      <c r="M892" s="77">
        <f t="shared" si="3006"/>
        <v>0</v>
      </c>
      <c r="N892" s="67">
        <f t="shared" si="3006"/>
        <v>0</v>
      </c>
      <c r="O892" s="75">
        <f t="shared" si="3006"/>
        <v>0</v>
      </c>
      <c r="P892" s="67">
        <f t="shared" si="3006"/>
        <v>0</v>
      </c>
      <c r="Q892" s="75">
        <f t="shared" si="3006"/>
        <v>0</v>
      </c>
      <c r="R892" s="50"/>
      <c r="S892" s="94"/>
      <c r="T892" s="95"/>
      <c r="U892" s="181"/>
      <c r="V892" s="316" t="s">
        <v>249</v>
      </c>
      <c r="W892" s="69">
        <f t="shared" ref="W892:AH892" si="3025">IF(W890=0,0,W891/W890)</f>
        <v>0</v>
      </c>
      <c r="X892" s="77">
        <f t="shared" si="3025"/>
        <v>0</v>
      </c>
      <c r="Y892" s="69">
        <f t="shared" si="3025"/>
        <v>0</v>
      </c>
      <c r="Z892" s="77">
        <f t="shared" si="3025"/>
        <v>0</v>
      </c>
      <c r="AA892" s="69">
        <f t="shared" si="3025"/>
        <v>0</v>
      </c>
      <c r="AB892" s="77">
        <f t="shared" si="3025"/>
        <v>0</v>
      </c>
      <c r="AC892" s="69">
        <f t="shared" si="3025"/>
        <v>0</v>
      </c>
      <c r="AD892" s="77">
        <f t="shared" si="3025"/>
        <v>0</v>
      </c>
      <c r="AE892" s="67">
        <f t="shared" si="3025"/>
        <v>0</v>
      </c>
      <c r="AF892" s="75">
        <f t="shared" si="3025"/>
        <v>0</v>
      </c>
      <c r="AG892" s="67">
        <f t="shared" si="3025"/>
        <v>0</v>
      </c>
      <c r="AH892" s="75">
        <f t="shared" si="3025"/>
        <v>0</v>
      </c>
      <c r="AI892" s="50"/>
      <c r="AJ892" s="94"/>
      <c r="AK892" s="95"/>
      <c r="AL892" s="181"/>
      <c r="AM892" s="316" t="s">
        <v>249</v>
      </c>
      <c r="AN892" s="257">
        <f t="shared" ref="AN892:AY892" si="3026">IF(AN890=0,0,AN891/AN890)</f>
        <v>0</v>
      </c>
      <c r="AO892" s="257">
        <f t="shared" si="3026"/>
        <v>0</v>
      </c>
      <c r="AP892" s="257">
        <f t="shared" si="3026"/>
        <v>0</v>
      </c>
      <c r="AQ892" s="257">
        <f t="shared" si="3026"/>
        <v>0</v>
      </c>
      <c r="AR892" s="257">
        <f t="shared" si="3026"/>
        <v>0</v>
      </c>
      <c r="AS892" s="257">
        <f t="shared" si="3026"/>
        <v>0</v>
      </c>
      <c r="AT892" s="257">
        <f t="shared" si="3026"/>
        <v>0</v>
      </c>
      <c r="AU892" s="257">
        <f t="shared" si="3026"/>
        <v>0</v>
      </c>
      <c r="AV892" s="258">
        <f t="shared" si="3026"/>
        <v>0</v>
      </c>
      <c r="AW892" s="258">
        <f t="shared" si="3026"/>
        <v>0</v>
      </c>
      <c r="AX892" s="258">
        <f t="shared" si="3026"/>
        <v>0</v>
      </c>
      <c r="AY892" s="258">
        <f t="shared" si="3026"/>
        <v>0</v>
      </c>
      <c r="AZ892" s="50"/>
      <c r="BA892" s="268"/>
      <c r="BB892" s="48"/>
      <c r="BC892" s="94"/>
      <c r="BD892" s="95"/>
      <c r="BE892" s="181"/>
      <c r="BF892" s="316" t="s">
        <v>249</v>
      </c>
      <c r="BG892" s="257">
        <f t="shared" ref="BG892:BR892" si="3027">IF(BG890=0,0,BG891/BG890)</f>
        <v>0</v>
      </c>
      <c r="BH892" s="257">
        <f t="shared" si="3027"/>
        <v>0</v>
      </c>
      <c r="BI892" s="257">
        <f t="shared" si="3027"/>
        <v>0</v>
      </c>
      <c r="BJ892" s="257">
        <f t="shared" si="3027"/>
        <v>0</v>
      </c>
      <c r="BK892" s="257">
        <f t="shared" si="3027"/>
        <v>0</v>
      </c>
      <c r="BL892" s="257">
        <f t="shared" si="3027"/>
        <v>0</v>
      </c>
      <c r="BM892" s="257">
        <f t="shared" si="3027"/>
        <v>0</v>
      </c>
      <c r="BN892" s="257">
        <f t="shared" si="3027"/>
        <v>0</v>
      </c>
      <c r="BO892" s="258">
        <f t="shared" si="3027"/>
        <v>0</v>
      </c>
      <c r="BP892" s="258">
        <f t="shared" si="3027"/>
        <v>0</v>
      </c>
      <c r="BQ892" s="258">
        <f t="shared" si="3027"/>
        <v>0</v>
      </c>
      <c r="BR892" s="258">
        <f t="shared" si="3027"/>
        <v>0</v>
      </c>
      <c r="BS892" s="50"/>
      <c r="BT892" s="94"/>
      <c r="BU892" s="95"/>
      <c r="BV892" s="181"/>
      <c r="BW892" s="316" t="s">
        <v>249</v>
      </c>
      <c r="BX892" s="257">
        <f t="shared" ref="BX892:CI892" si="3028">IF(BX890=0,0,BX891/BX890)</f>
        <v>0</v>
      </c>
      <c r="BY892" s="257">
        <f t="shared" si="3028"/>
        <v>0</v>
      </c>
      <c r="BZ892" s="257">
        <f t="shared" si="3028"/>
        <v>0</v>
      </c>
      <c r="CA892" s="257">
        <f t="shared" si="3028"/>
        <v>0</v>
      </c>
      <c r="CB892" s="257">
        <f t="shared" si="3028"/>
        <v>0</v>
      </c>
      <c r="CC892" s="257">
        <f t="shared" si="3028"/>
        <v>0</v>
      </c>
      <c r="CD892" s="257">
        <f t="shared" si="3028"/>
        <v>0</v>
      </c>
      <c r="CE892" s="257">
        <f t="shared" si="3028"/>
        <v>0</v>
      </c>
      <c r="CF892" s="258">
        <f t="shared" si="3028"/>
        <v>0</v>
      </c>
      <c r="CG892" s="258">
        <f t="shared" si="3028"/>
        <v>0</v>
      </c>
      <c r="CH892" s="258">
        <f t="shared" si="3028"/>
        <v>0</v>
      </c>
      <c r="CI892" s="258">
        <f t="shared" si="3028"/>
        <v>0</v>
      </c>
      <c r="CJ892" s="50"/>
      <c r="CK892" s="94"/>
      <c r="CL892" s="95"/>
      <c r="CM892" s="181"/>
      <c r="CN892" s="316" t="s">
        <v>249</v>
      </c>
      <c r="CO892" s="257">
        <f t="shared" ref="CO892:CZ892" si="3029">IF(CO890=0,0,CO891/CO890)</f>
        <v>0</v>
      </c>
      <c r="CP892" s="257">
        <f t="shared" si="3029"/>
        <v>0</v>
      </c>
      <c r="CQ892" s="257">
        <f t="shared" si="3029"/>
        <v>0</v>
      </c>
      <c r="CR892" s="257">
        <f t="shared" si="3029"/>
        <v>0</v>
      </c>
      <c r="CS892" s="257">
        <f t="shared" si="3029"/>
        <v>0</v>
      </c>
      <c r="CT892" s="257">
        <f t="shared" si="3029"/>
        <v>0</v>
      </c>
      <c r="CU892" s="257">
        <f t="shared" si="3029"/>
        <v>0</v>
      </c>
      <c r="CV892" s="257">
        <f t="shared" si="3029"/>
        <v>0</v>
      </c>
      <c r="CW892" s="258">
        <f t="shared" si="3029"/>
        <v>0</v>
      </c>
      <c r="CX892" s="258">
        <f t="shared" si="3029"/>
        <v>0</v>
      </c>
      <c r="CY892" s="258">
        <f t="shared" si="3029"/>
        <v>0</v>
      </c>
      <c r="CZ892" s="258">
        <f t="shared" si="3029"/>
        <v>0</v>
      </c>
      <c r="DA892" s="50"/>
      <c r="DB892" s="94"/>
      <c r="DC892" s="95"/>
      <c r="DD892" s="181"/>
      <c r="DE892" s="316" t="s">
        <v>249</v>
      </c>
      <c r="DF892" s="257">
        <f t="shared" ref="DF892" si="3030">IF(DF890=0,0,DF891/DF890)</f>
        <v>0</v>
      </c>
      <c r="DG892" s="50"/>
    </row>
    <row r="893" spans="1:111" s="14" customFormat="1" ht="15" customHeight="1">
      <c r="A893" s="50"/>
      <c r="B893" s="94"/>
      <c r="C893" s="95"/>
      <c r="D893" s="181" t="s">
        <v>285</v>
      </c>
      <c r="E893" s="316" t="s">
        <v>22</v>
      </c>
      <c r="F893" s="69"/>
      <c r="G893" s="77"/>
      <c r="H893" s="69"/>
      <c r="I893" s="77"/>
      <c r="J893" s="69"/>
      <c r="K893" s="77"/>
      <c r="L893" s="69"/>
      <c r="M893" s="77"/>
      <c r="N893" s="67"/>
      <c r="O893" s="75"/>
      <c r="P893" s="67"/>
      <c r="Q893" s="75"/>
      <c r="R893" s="50"/>
      <c r="S893" s="94"/>
      <c r="T893" s="95"/>
      <c r="U893" s="181" t="s">
        <v>285</v>
      </c>
      <c r="V893" s="316" t="s">
        <v>22</v>
      </c>
      <c r="W893" s="69"/>
      <c r="X893" s="77"/>
      <c r="Y893" s="69"/>
      <c r="Z893" s="77"/>
      <c r="AA893" s="69"/>
      <c r="AB893" s="77"/>
      <c r="AC893" s="69"/>
      <c r="AD893" s="77"/>
      <c r="AE893" s="67"/>
      <c r="AF893" s="75"/>
      <c r="AG893" s="67"/>
      <c r="AH893" s="75"/>
      <c r="AI893" s="50"/>
      <c r="AJ893" s="94"/>
      <c r="AK893" s="95"/>
      <c r="AL893" s="181" t="s">
        <v>285</v>
      </c>
      <c r="AM893" s="316" t="s">
        <v>22</v>
      </c>
      <c r="AN893" s="257"/>
      <c r="AO893" s="257"/>
      <c r="AP893" s="257"/>
      <c r="AQ893" s="257"/>
      <c r="AR893" s="257"/>
      <c r="AS893" s="257"/>
      <c r="AT893" s="257"/>
      <c r="AU893" s="257"/>
      <c r="AV893" s="258"/>
      <c r="AW893" s="258"/>
      <c r="AX893" s="258"/>
      <c r="AY893" s="258"/>
      <c r="AZ893" s="50"/>
      <c r="BA893" s="268"/>
      <c r="BB893" s="48"/>
      <c r="BC893" s="94"/>
      <c r="BD893" s="95"/>
      <c r="BE893" s="181" t="s">
        <v>285</v>
      </c>
      <c r="BF893" s="316" t="s">
        <v>22</v>
      </c>
      <c r="BG893" s="257">
        <f t="shared" ref="BG893:BG894" si="3031">F893</f>
        <v>0</v>
      </c>
      <c r="BH893" s="257">
        <f>G893+BG893</f>
        <v>0</v>
      </c>
      <c r="BI893" s="257">
        <f>H893+BH893</f>
        <v>0</v>
      </c>
      <c r="BJ893" s="257">
        <f>I893+BI893</f>
        <v>0</v>
      </c>
      <c r="BK893" s="257">
        <f>J893+BJ893</f>
        <v>0</v>
      </c>
      <c r="BL893" s="257">
        <f>K893+BK893</f>
        <v>0</v>
      </c>
      <c r="BM893" s="257">
        <f>L893+BL893</f>
        <v>0</v>
      </c>
      <c r="BN893" s="257">
        <f>M893+BM893</f>
        <v>0</v>
      </c>
      <c r="BO893" s="258">
        <f>N893+BN893</f>
        <v>0</v>
      </c>
      <c r="BP893" s="258">
        <f>O893+BO893</f>
        <v>0</v>
      </c>
      <c r="BQ893" s="258">
        <f>P893+BP893</f>
        <v>0</v>
      </c>
      <c r="BR893" s="258">
        <f>Q893+BQ893</f>
        <v>0</v>
      </c>
      <c r="BS893" s="50"/>
      <c r="BT893" s="94"/>
      <c r="BU893" s="95"/>
      <c r="BV893" s="181" t="s">
        <v>285</v>
      </c>
      <c r="BW893" s="316" t="s">
        <v>22</v>
      </c>
      <c r="BX893" s="257">
        <f t="shared" ref="BX893:BX894" si="3032">W893</f>
        <v>0</v>
      </c>
      <c r="BY893" s="257">
        <f>X893+BX893</f>
        <v>0</v>
      </c>
      <c r="BZ893" s="257">
        <f>Y893+BY893</f>
        <v>0</v>
      </c>
      <c r="CA893" s="257">
        <f>Z893+BZ893</f>
        <v>0</v>
      </c>
      <c r="CB893" s="257">
        <f>AA893+CA893</f>
        <v>0</v>
      </c>
      <c r="CC893" s="257">
        <f>AB893+CB893</f>
        <v>0</v>
      </c>
      <c r="CD893" s="257">
        <f>AC893+CC893</f>
        <v>0</v>
      </c>
      <c r="CE893" s="257">
        <f>AD893+CD893</f>
        <v>0</v>
      </c>
      <c r="CF893" s="258">
        <f>AE893+CE893</f>
        <v>0</v>
      </c>
      <c r="CG893" s="258">
        <f>AF893+CF893</f>
        <v>0</v>
      </c>
      <c r="CH893" s="258">
        <f>AG893+CG893</f>
        <v>0</v>
      </c>
      <c r="CI893" s="258">
        <f>AH893+CH893</f>
        <v>0</v>
      </c>
      <c r="CJ893" s="50"/>
      <c r="CK893" s="94"/>
      <c r="CL893" s="95"/>
      <c r="CM893" s="181" t="s">
        <v>285</v>
      </c>
      <c r="CN893" s="316" t="s">
        <v>22</v>
      </c>
      <c r="CO893" s="257">
        <f t="shared" ref="CO893:CO894" si="3033">AN893</f>
        <v>0</v>
      </c>
      <c r="CP893" s="257">
        <f>AO893+CO893</f>
        <v>0</v>
      </c>
      <c r="CQ893" s="257">
        <f>AP893+CP893</f>
        <v>0</v>
      </c>
      <c r="CR893" s="257">
        <f>AQ893+CQ893</f>
        <v>0</v>
      </c>
      <c r="CS893" s="257">
        <f>AR893+CR893</f>
        <v>0</v>
      </c>
      <c r="CT893" s="257">
        <f>AS893+CS893</f>
        <v>0</v>
      </c>
      <c r="CU893" s="257">
        <f>AT893+CT893</f>
        <v>0</v>
      </c>
      <c r="CV893" s="257">
        <f>AU893+CU893</f>
        <v>0</v>
      </c>
      <c r="CW893" s="258">
        <f>AV893+CV893</f>
        <v>0</v>
      </c>
      <c r="CX893" s="258">
        <f>AW893+CW893</f>
        <v>0</v>
      </c>
      <c r="CY893" s="258">
        <f>AX893+CX893</f>
        <v>0</v>
      </c>
      <c r="CZ893" s="258">
        <f>AY893+CY893</f>
        <v>0</v>
      </c>
      <c r="DA893" s="50"/>
      <c r="DB893" s="94"/>
      <c r="DC893" s="95"/>
      <c r="DD893" s="181" t="s">
        <v>285</v>
      </c>
      <c r="DE893" s="316" t="s">
        <v>22</v>
      </c>
      <c r="DF893" s="257"/>
      <c r="DG893" s="50"/>
    </row>
    <row r="894" spans="1:111" s="14" customFormat="1" ht="15" customHeight="1">
      <c r="A894" s="50"/>
      <c r="B894" s="94"/>
      <c r="C894" s="95"/>
      <c r="D894" s="181"/>
      <c r="E894" s="316" t="s">
        <v>140</v>
      </c>
      <c r="F894" s="69"/>
      <c r="G894" s="77"/>
      <c r="H894" s="69"/>
      <c r="I894" s="77"/>
      <c r="J894" s="69"/>
      <c r="K894" s="77"/>
      <c r="L894" s="69"/>
      <c r="M894" s="77"/>
      <c r="N894" s="67"/>
      <c r="O894" s="75"/>
      <c r="P894" s="67"/>
      <c r="Q894" s="75"/>
      <c r="R894" s="50"/>
      <c r="S894" s="94"/>
      <c r="T894" s="95"/>
      <c r="U894" s="181"/>
      <c r="V894" s="316" t="s">
        <v>140</v>
      </c>
      <c r="W894" s="69"/>
      <c r="X894" s="77"/>
      <c r="Y894" s="69"/>
      <c r="Z894" s="77"/>
      <c r="AA894" s="69"/>
      <c r="AB894" s="77"/>
      <c r="AC894" s="69"/>
      <c r="AD894" s="77"/>
      <c r="AE894" s="67"/>
      <c r="AF894" s="75"/>
      <c r="AG894" s="67"/>
      <c r="AH894" s="75"/>
      <c r="AI894" s="50"/>
      <c r="AJ894" s="94"/>
      <c r="AK894" s="95"/>
      <c r="AL894" s="181"/>
      <c r="AM894" s="316" t="s">
        <v>140</v>
      </c>
      <c r="AN894" s="257"/>
      <c r="AO894" s="257"/>
      <c r="AP894" s="257"/>
      <c r="AQ894" s="257"/>
      <c r="AR894" s="257"/>
      <c r="AS894" s="257"/>
      <c r="AT894" s="257"/>
      <c r="AU894" s="257"/>
      <c r="AV894" s="258"/>
      <c r="AW894" s="258"/>
      <c r="AX894" s="258"/>
      <c r="AY894" s="258"/>
      <c r="AZ894" s="50"/>
      <c r="BA894" s="268"/>
      <c r="BB894" s="48"/>
      <c r="BC894" s="94"/>
      <c r="BD894" s="95"/>
      <c r="BE894" s="181"/>
      <c r="BF894" s="316" t="s">
        <v>140</v>
      </c>
      <c r="BG894" s="257">
        <f t="shared" si="3031"/>
        <v>0</v>
      </c>
      <c r="BH894" s="257">
        <f>G894+BG894</f>
        <v>0</v>
      </c>
      <c r="BI894" s="257">
        <f>H894+BH894</f>
        <v>0</v>
      </c>
      <c r="BJ894" s="257">
        <f>I894+BI894</f>
        <v>0</v>
      </c>
      <c r="BK894" s="257">
        <f>J894+BJ894</f>
        <v>0</v>
      </c>
      <c r="BL894" s="257">
        <f>K894+BK894</f>
        <v>0</v>
      </c>
      <c r="BM894" s="257">
        <f>L894+BL894</f>
        <v>0</v>
      </c>
      <c r="BN894" s="257">
        <f>M894+BM894</f>
        <v>0</v>
      </c>
      <c r="BO894" s="258">
        <f>N894+BN894</f>
        <v>0</v>
      </c>
      <c r="BP894" s="258">
        <f>O894+BO894</f>
        <v>0</v>
      </c>
      <c r="BQ894" s="258">
        <f>P894+BP894</f>
        <v>0</v>
      </c>
      <c r="BR894" s="258">
        <f>Q894+BQ894</f>
        <v>0</v>
      </c>
      <c r="BS894" s="50"/>
      <c r="BT894" s="94"/>
      <c r="BU894" s="95"/>
      <c r="BV894" s="181"/>
      <c r="BW894" s="316" t="s">
        <v>140</v>
      </c>
      <c r="BX894" s="257">
        <f t="shared" si="3032"/>
        <v>0</v>
      </c>
      <c r="BY894" s="257">
        <f>X894+BX894</f>
        <v>0</v>
      </c>
      <c r="BZ894" s="257">
        <f>Y894+BY894</f>
        <v>0</v>
      </c>
      <c r="CA894" s="257">
        <f>Z894+BZ894</f>
        <v>0</v>
      </c>
      <c r="CB894" s="257">
        <f>AA894+CA894</f>
        <v>0</v>
      </c>
      <c r="CC894" s="257">
        <f>AB894+CB894</f>
        <v>0</v>
      </c>
      <c r="CD894" s="257">
        <f>AC894+CC894</f>
        <v>0</v>
      </c>
      <c r="CE894" s="257">
        <f>AD894+CD894</f>
        <v>0</v>
      </c>
      <c r="CF894" s="258">
        <f>AE894+CE894</f>
        <v>0</v>
      </c>
      <c r="CG894" s="258">
        <f>AF894+CF894</f>
        <v>0</v>
      </c>
      <c r="CH894" s="258">
        <f>AG894+CG894</f>
        <v>0</v>
      </c>
      <c r="CI894" s="258">
        <f>AH894+CH894</f>
        <v>0</v>
      </c>
      <c r="CJ894" s="50"/>
      <c r="CK894" s="94"/>
      <c r="CL894" s="95"/>
      <c r="CM894" s="181"/>
      <c r="CN894" s="316" t="s">
        <v>140</v>
      </c>
      <c r="CO894" s="257">
        <f t="shared" si="3033"/>
        <v>0</v>
      </c>
      <c r="CP894" s="257">
        <f>AO894+CO894</f>
        <v>0</v>
      </c>
      <c r="CQ894" s="257">
        <f>AP894+CP894</f>
        <v>0</v>
      </c>
      <c r="CR894" s="257">
        <f>AQ894+CQ894</f>
        <v>0</v>
      </c>
      <c r="CS894" s="257">
        <f>AR894+CR894</f>
        <v>0</v>
      </c>
      <c r="CT894" s="257">
        <f>AS894+CS894</f>
        <v>0</v>
      </c>
      <c r="CU894" s="257">
        <f>AT894+CT894</f>
        <v>0</v>
      </c>
      <c r="CV894" s="257">
        <f>AU894+CU894</f>
        <v>0</v>
      </c>
      <c r="CW894" s="258">
        <f>AV894+CV894</f>
        <v>0</v>
      </c>
      <c r="CX894" s="258">
        <f>AW894+CW894</f>
        <v>0</v>
      </c>
      <c r="CY894" s="258">
        <f>AX894+CX894</f>
        <v>0</v>
      </c>
      <c r="CZ894" s="258">
        <f>AY894+CY894</f>
        <v>0</v>
      </c>
      <c r="DA894" s="50"/>
      <c r="DB894" s="94"/>
      <c r="DC894" s="95"/>
      <c r="DD894" s="181"/>
      <c r="DE894" s="316" t="s">
        <v>140</v>
      </c>
      <c r="DF894" s="257"/>
      <c r="DG894" s="50"/>
    </row>
    <row r="895" spans="1:111" s="14" customFormat="1" ht="15" customHeight="1">
      <c r="A895" s="50"/>
      <c r="B895" s="94"/>
      <c r="C895" s="95"/>
      <c r="D895" s="181"/>
      <c r="E895" s="316" t="s">
        <v>249</v>
      </c>
      <c r="F895" s="69">
        <f t="shared" si="3006"/>
        <v>0</v>
      </c>
      <c r="G895" s="77">
        <f t="shared" si="3006"/>
        <v>0</v>
      </c>
      <c r="H895" s="69">
        <f t="shared" si="3006"/>
        <v>0</v>
      </c>
      <c r="I895" s="77">
        <f t="shared" si="3006"/>
        <v>0</v>
      </c>
      <c r="J895" s="69">
        <f t="shared" si="3006"/>
        <v>0</v>
      </c>
      <c r="K895" s="77">
        <f t="shared" si="3006"/>
        <v>0</v>
      </c>
      <c r="L895" s="69">
        <f t="shared" si="3006"/>
        <v>0</v>
      </c>
      <c r="M895" s="77">
        <f t="shared" si="3006"/>
        <v>0</v>
      </c>
      <c r="N895" s="67">
        <f t="shared" si="3006"/>
        <v>0</v>
      </c>
      <c r="O895" s="75">
        <f t="shared" si="3006"/>
        <v>0</v>
      </c>
      <c r="P895" s="67">
        <f t="shared" si="3006"/>
        <v>0</v>
      </c>
      <c r="Q895" s="75">
        <f t="shared" si="3006"/>
        <v>0</v>
      </c>
      <c r="R895" s="50"/>
      <c r="S895" s="94"/>
      <c r="T895" s="95"/>
      <c r="U895" s="181"/>
      <c r="V895" s="316" t="s">
        <v>249</v>
      </c>
      <c r="W895" s="69">
        <f t="shared" ref="W895:AH895" si="3034">IF(W893=0,0,W894/W893)</f>
        <v>0</v>
      </c>
      <c r="X895" s="77">
        <f t="shared" si="3034"/>
        <v>0</v>
      </c>
      <c r="Y895" s="69">
        <f t="shared" si="3034"/>
        <v>0</v>
      </c>
      <c r="Z895" s="77">
        <f t="shared" si="3034"/>
        <v>0</v>
      </c>
      <c r="AA895" s="69">
        <f t="shared" si="3034"/>
        <v>0</v>
      </c>
      <c r="AB895" s="77">
        <f t="shared" si="3034"/>
        <v>0</v>
      </c>
      <c r="AC895" s="69">
        <f t="shared" si="3034"/>
        <v>0</v>
      </c>
      <c r="AD895" s="77">
        <f t="shared" si="3034"/>
        <v>0</v>
      </c>
      <c r="AE895" s="67">
        <f t="shared" si="3034"/>
        <v>0</v>
      </c>
      <c r="AF895" s="75">
        <f t="shared" si="3034"/>
        <v>0</v>
      </c>
      <c r="AG895" s="67">
        <f t="shared" si="3034"/>
        <v>0</v>
      </c>
      <c r="AH895" s="75">
        <f t="shared" si="3034"/>
        <v>0</v>
      </c>
      <c r="AI895" s="50"/>
      <c r="AJ895" s="94"/>
      <c r="AK895" s="95"/>
      <c r="AL895" s="181"/>
      <c r="AM895" s="316" t="s">
        <v>249</v>
      </c>
      <c r="AN895" s="257">
        <f t="shared" ref="AN895:AY895" si="3035">IF(AN893=0,0,AN894/AN893)</f>
        <v>0</v>
      </c>
      <c r="AO895" s="257">
        <f t="shared" si="3035"/>
        <v>0</v>
      </c>
      <c r="AP895" s="257">
        <f t="shared" si="3035"/>
        <v>0</v>
      </c>
      <c r="AQ895" s="257">
        <f t="shared" si="3035"/>
        <v>0</v>
      </c>
      <c r="AR895" s="257">
        <f t="shared" si="3035"/>
        <v>0</v>
      </c>
      <c r="AS895" s="257">
        <f t="shared" si="3035"/>
        <v>0</v>
      </c>
      <c r="AT895" s="257">
        <f t="shared" si="3035"/>
        <v>0</v>
      </c>
      <c r="AU895" s="257">
        <f t="shared" si="3035"/>
        <v>0</v>
      </c>
      <c r="AV895" s="258">
        <f t="shared" si="3035"/>
        <v>0</v>
      </c>
      <c r="AW895" s="258">
        <f t="shared" si="3035"/>
        <v>0</v>
      </c>
      <c r="AX895" s="258">
        <f t="shared" si="3035"/>
        <v>0</v>
      </c>
      <c r="AY895" s="258">
        <f t="shared" si="3035"/>
        <v>0</v>
      </c>
      <c r="AZ895" s="50"/>
      <c r="BA895" s="268"/>
      <c r="BB895" s="48"/>
      <c r="BC895" s="94"/>
      <c r="BD895" s="95"/>
      <c r="BE895" s="181"/>
      <c r="BF895" s="316" t="s">
        <v>249</v>
      </c>
      <c r="BG895" s="257">
        <f t="shared" ref="BG895:BR895" si="3036">IF(BG893=0,0,BG894/BG893)</f>
        <v>0</v>
      </c>
      <c r="BH895" s="257">
        <f t="shared" si="3036"/>
        <v>0</v>
      </c>
      <c r="BI895" s="257">
        <f t="shared" si="3036"/>
        <v>0</v>
      </c>
      <c r="BJ895" s="257">
        <f t="shared" si="3036"/>
        <v>0</v>
      </c>
      <c r="BK895" s="257">
        <f t="shared" si="3036"/>
        <v>0</v>
      </c>
      <c r="BL895" s="257">
        <f t="shared" si="3036"/>
        <v>0</v>
      </c>
      <c r="BM895" s="257">
        <f t="shared" si="3036"/>
        <v>0</v>
      </c>
      <c r="BN895" s="257">
        <f t="shared" si="3036"/>
        <v>0</v>
      </c>
      <c r="BO895" s="258">
        <f t="shared" si="3036"/>
        <v>0</v>
      </c>
      <c r="BP895" s="258">
        <f t="shared" si="3036"/>
        <v>0</v>
      </c>
      <c r="BQ895" s="258">
        <f t="shared" si="3036"/>
        <v>0</v>
      </c>
      <c r="BR895" s="258">
        <f t="shared" si="3036"/>
        <v>0</v>
      </c>
      <c r="BS895" s="50"/>
      <c r="BT895" s="94"/>
      <c r="BU895" s="95"/>
      <c r="BV895" s="181"/>
      <c r="BW895" s="316" t="s">
        <v>249</v>
      </c>
      <c r="BX895" s="257">
        <f t="shared" ref="BX895:CI895" si="3037">IF(BX893=0,0,BX894/BX893)</f>
        <v>0</v>
      </c>
      <c r="BY895" s="257">
        <f t="shared" si="3037"/>
        <v>0</v>
      </c>
      <c r="BZ895" s="257">
        <f t="shared" si="3037"/>
        <v>0</v>
      </c>
      <c r="CA895" s="257">
        <f t="shared" si="3037"/>
        <v>0</v>
      </c>
      <c r="CB895" s="257">
        <f t="shared" si="3037"/>
        <v>0</v>
      </c>
      <c r="CC895" s="257">
        <f t="shared" si="3037"/>
        <v>0</v>
      </c>
      <c r="CD895" s="257">
        <f t="shared" si="3037"/>
        <v>0</v>
      </c>
      <c r="CE895" s="257">
        <f t="shared" si="3037"/>
        <v>0</v>
      </c>
      <c r="CF895" s="258">
        <f t="shared" si="3037"/>
        <v>0</v>
      </c>
      <c r="CG895" s="258">
        <f t="shared" si="3037"/>
        <v>0</v>
      </c>
      <c r="CH895" s="258">
        <f t="shared" si="3037"/>
        <v>0</v>
      </c>
      <c r="CI895" s="258">
        <f t="shared" si="3037"/>
        <v>0</v>
      </c>
      <c r="CJ895" s="50"/>
      <c r="CK895" s="94"/>
      <c r="CL895" s="95"/>
      <c r="CM895" s="181"/>
      <c r="CN895" s="316" t="s">
        <v>249</v>
      </c>
      <c r="CO895" s="257">
        <f t="shared" ref="CO895:CZ895" si="3038">IF(CO893=0,0,CO894/CO893)</f>
        <v>0</v>
      </c>
      <c r="CP895" s="257">
        <f t="shared" si="3038"/>
        <v>0</v>
      </c>
      <c r="CQ895" s="257">
        <f t="shared" si="3038"/>
        <v>0</v>
      </c>
      <c r="CR895" s="257">
        <f t="shared" si="3038"/>
        <v>0</v>
      </c>
      <c r="CS895" s="257">
        <f t="shared" si="3038"/>
        <v>0</v>
      </c>
      <c r="CT895" s="257">
        <f t="shared" si="3038"/>
        <v>0</v>
      </c>
      <c r="CU895" s="257">
        <f t="shared" si="3038"/>
        <v>0</v>
      </c>
      <c r="CV895" s="257">
        <f t="shared" si="3038"/>
        <v>0</v>
      </c>
      <c r="CW895" s="258">
        <f t="shared" si="3038"/>
        <v>0</v>
      </c>
      <c r="CX895" s="258">
        <f t="shared" si="3038"/>
        <v>0</v>
      </c>
      <c r="CY895" s="258">
        <f t="shared" si="3038"/>
        <v>0</v>
      </c>
      <c r="CZ895" s="258">
        <f t="shared" si="3038"/>
        <v>0</v>
      </c>
      <c r="DA895" s="50"/>
      <c r="DB895" s="94"/>
      <c r="DC895" s="95"/>
      <c r="DD895" s="181"/>
      <c r="DE895" s="316" t="s">
        <v>249</v>
      </c>
      <c r="DF895" s="257">
        <f t="shared" ref="DF895" si="3039">IF(DF893=0,0,DF894/DF893)</f>
        <v>0</v>
      </c>
      <c r="DG895" s="50"/>
    </row>
    <row r="896" spans="1:111" s="14" customFormat="1" ht="15" customHeight="1">
      <c r="A896" s="50"/>
      <c r="B896" s="94"/>
      <c r="C896" s="95"/>
      <c r="D896" s="181" t="s">
        <v>286</v>
      </c>
      <c r="E896" s="316" t="s">
        <v>22</v>
      </c>
      <c r="F896" s="69"/>
      <c r="G896" s="77"/>
      <c r="H896" s="69"/>
      <c r="I896" s="77"/>
      <c r="J896" s="69"/>
      <c r="K896" s="77"/>
      <c r="L896" s="69"/>
      <c r="M896" s="77"/>
      <c r="N896" s="67"/>
      <c r="O896" s="75"/>
      <c r="P896" s="67"/>
      <c r="Q896" s="75"/>
      <c r="R896" s="50"/>
      <c r="S896" s="94"/>
      <c r="T896" s="95"/>
      <c r="U896" s="181" t="s">
        <v>286</v>
      </c>
      <c r="V896" s="316" t="s">
        <v>22</v>
      </c>
      <c r="W896" s="69"/>
      <c r="X896" s="77"/>
      <c r="Y896" s="69"/>
      <c r="Z896" s="77"/>
      <c r="AA896" s="69"/>
      <c r="AB896" s="77"/>
      <c r="AC896" s="69"/>
      <c r="AD896" s="77"/>
      <c r="AE896" s="67"/>
      <c r="AF896" s="75"/>
      <c r="AG896" s="67"/>
      <c r="AH896" s="75"/>
      <c r="AI896" s="50"/>
      <c r="AJ896" s="94"/>
      <c r="AK896" s="95"/>
      <c r="AL896" s="181" t="s">
        <v>286</v>
      </c>
      <c r="AM896" s="316" t="s">
        <v>22</v>
      </c>
      <c r="AN896" s="257"/>
      <c r="AO896" s="257"/>
      <c r="AP896" s="257"/>
      <c r="AQ896" s="257"/>
      <c r="AR896" s="257"/>
      <c r="AS896" s="257"/>
      <c r="AT896" s="257"/>
      <c r="AU896" s="257"/>
      <c r="AV896" s="258"/>
      <c r="AW896" s="258"/>
      <c r="AX896" s="258"/>
      <c r="AY896" s="258"/>
      <c r="AZ896" s="50"/>
      <c r="BA896" s="268"/>
      <c r="BB896" s="48"/>
      <c r="BC896" s="94"/>
      <c r="BD896" s="95"/>
      <c r="BE896" s="181" t="s">
        <v>286</v>
      </c>
      <c r="BF896" s="316" t="s">
        <v>22</v>
      </c>
      <c r="BG896" s="257">
        <f t="shared" ref="BG896:BG897" si="3040">F896</f>
        <v>0</v>
      </c>
      <c r="BH896" s="257">
        <f>G896+BG896</f>
        <v>0</v>
      </c>
      <c r="BI896" s="257">
        <f>H896+BH896</f>
        <v>0</v>
      </c>
      <c r="BJ896" s="257">
        <f>I896+BI896</f>
        <v>0</v>
      </c>
      <c r="BK896" s="257">
        <f>J896+BJ896</f>
        <v>0</v>
      </c>
      <c r="BL896" s="257">
        <f>K896+BK896</f>
        <v>0</v>
      </c>
      <c r="BM896" s="257">
        <f>L896+BL896</f>
        <v>0</v>
      </c>
      <c r="BN896" s="257">
        <f>M896+BM896</f>
        <v>0</v>
      </c>
      <c r="BO896" s="258">
        <f>N896+BN896</f>
        <v>0</v>
      </c>
      <c r="BP896" s="258">
        <f>O896+BO896</f>
        <v>0</v>
      </c>
      <c r="BQ896" s="258">
        <f>P896+BP896</f>
        <v>0</v>
      </c>
      <c r="BR896" s="258">
        <f>Q896+BQ896</f>
        <v>0</v>
      </c>
      <c r="BS896" s="50"/>
      <c r="BT896" s="94"/>
      <c r="BU896" s="95"/>
      <c r="BV896" s="181" t="s">
        <v>286</v>
      </c>
      <c r="BW896" s="316" t="s">
        <v>22</v>
      </c>
      <c r="BX896" s="257">
        <f t="shared" ref="BX896:BX897" si="3041">W896</f>
        <v>0</v>
      </c>
      <c r="BY896" s="257">
        <f>X896+BX896</f>
        <v>0</v>
      </c>
      <c r="BZ896" s="257">
        <f>Y896+BY896</f>
        <v>0</v>
      </c>
      <c r="CA896" s="257">
        <f>Z896+BZ896</f>
        <v>0</v>
      </c>
      <c r="CB896" s="257">
        <f>AA896+CA896</f>
        <v>0</v>
      </c>
      <c r="CC896" s="257">
        <f>AB896+CB896</f>
        <v>0</v>
      </c>
      <c r="CD896" s="257">
        <f>AC896+CC896</f>
        <v>0</v>
      </c>
      <c r="CE896" s="257">
        <f>AD896+CD896</f>
        <v>0</v>
      </c>
      <c r="CF896" s="258">
        <f>AE896+CE896</f>
        <v>0</v>
      </c>
      <c r="CG896" s="258">
        <f>AF896+CF896</f>
        <v>0</v>
      </c>
      <c r="CH896" s="258">
        <f>AG896+CG896</f>
        <v>0</v>
      </c>
      <c r="CI896" s="258">
        <f>AH896+CH896</f>
        <v>0</v>
      </c>
      <c r="CJ896" s="50"/>
      <c r="CK896" s="94"/>
      <c r="CL896" s="95"/>
      <c r="CM896" s="181" t="s">
        <v>286</v>
      </c>
      <c r="CN896" s="316" t="s">
        <v>22</v>
      </c>
      <c r="CO896" s="257">
        <f t="shared" ref="CO896:CO897" si="3042">AN896</f>
        <v>0</v>
      </c>
      <c r="CP896" s="257">
        <f>AO896+CO896</f>
        <v>0</v>
      </c>
      <c r="CQ896" s="257">
        <f>AP896+CP896</f>
        <v>0</v>
      </c>
      <c r="CR896" s="257">
        <f>AQ896+CQ896</f>
        <v>0</v>
      </c>
      <c r="CS896" s="257">
        <f>AR896+CR896</f>
        <v>0</v>
      </c>
      <c r="CT896" s="257">
        <f>AS896+CS896</f>
        <v>0</v>
      </c>
      <c r="CU896" s="257">
        <f>AT896+CT896</f>
        <v>0</v>
      </c>
      <c r="CV896" s="257">
        <f>AU896+CU896</f>
        <v>0</v>
      </c>
      <c r="CW896" s="258">
        <f>AV896+CV896</f>
        <v>0</v>
      </c>
      <c r="CX896" s="258">
        <f>AW896+CW896</f>
        <v>0</v>
      </c>
      <c r="CY896" s="258">
        <f>AX896+CX896</f>
        <v>0</v>
      </c>
      <c r="CZ896" s="258">
        <f>AY896+CY896</f>
        <v>0</v>
      </c>
      <c r="DA896" s="50"/>
      <c r="DB896" s="94"/>
      <c r="DC896" s="95"/>
      <c r="DD896" s="181" t="s">
        <v>286</v>
      </c>
      <c r="DE896" s="316" t="s">
        <v>22</v>
      </c>
      <c r="DF896" s="257"/>
      <c r="DG896" s="50"/>
    </row>
    <row r="897" spans="1:111" s="14" customFormat="1" ht="15" customHeight="1">
      <c r="A897" s="50"/>
      <c r="B897" s="94"/>
      <c r="C897" s="95"/>
      <c r="D897" s="181"/>
      <c r="E897" s="316" t="s">
        <v>140</v>
      </c>
      <c r="F897" s="69"/>
      <c r="G897" s="77"/>
      <c r="H897" s="69"/>
      <c r="I897" s="77"/>
      <c r="J897" s="69"/>
      <c r="K897" s="77"/>
      <c r="L897" s="69"/>
      <c r="M897" s="77"/>
      <c r="N897" s="67"/>
      <c r="O897" s="75"/>
      <c r="P897" s="67"/>
      <c r="Q897" s="75"/>
      <c r="R897" s="50"/>
      <c r="S897" s="94"/>
      <c r="T897" s="95"/>
      <c r="U897" s="181"/>
      <c r="V897" s="316" t="s">
        <v>140</v>
      </c>
      <c r="W897" s="69"/>
      <c r="X897" s="77"/>
      <c r="Y897" s="69"/>
      <c r="Z897" s="77"/>
      <c r="AA897" s="69"/>
      <c r="AB897" s="77"/>
      <c r="AC897" s="69"/>
      <c r="AD897" s="77"/>
      <c r="AE897" s="67"/>
      <c r="AF897" s="75"/>
      <c r="AG897" s="67"/>
      <c r="AH897" s="75"/>
      <c r="AI897" s="50"/>
      <c r="AJ897" s="94"/>
      <c r="AK897" s="95"/>
      <c r="AL897" s="181"/>
      <c r="AM897" s="316" t="s">
        <v>140</v>
      </c>
      <c r="AN897" s="257"/>
      <c r="AO897" s="257"/>
      <c r="AP897" s="257"/>
      <c r="AQ897" s="257"/>
      <c r="AR897" s="257"/>
      <c r="AS897" s="257"/>
      <c r="AT897" s="257"/>
      <c r="AU897" s="257"/>
      <c r="AV897" s="258"/>
      <c r="AW897" s="258"/>
      <c r="AX897" s="258"/>
      <c r="AY897" s="258"/>
      <c r="AZ897" s="50"/>
      <c r="BA897" s="268"/>
      <c r="BB897" s="48"/>
      <c r="BC897" s="94"/>
      <c r="BD897" s="95"/>
      <c r="BE897" s="181"/>
      <c r="BF897" s="316" t="s">
        <v>140</v>
      </c>
      <c r="BG897" s="257">
        <f t="shared" si="3040"/>
        <v>0</v>
      </c>
      <c r="BH897" s="257">
        <f>G897+BG897</f>
        <v>0</v>
      </c>
      <c r="BI897" s="257">
        <f>H897+BH897</f>
        <v>0</v>
      </c>
      <c r="BJ897" s="257">
        <f>I897+BI897</f>
        <v>0</v>
      </c>
      <c r="BK897" s="257">
        <f>J897+BJ897</f>
        <v>0</v>
      </c>
      <c r="BL897" s="257">
        <f>K897+BK897</f>
        <v>0</v>
      </c>
      <c r="BM897" s="257">
        <f>L897+BL897</f>
        <v>0</v>
      </c>
      <c r="BN897" s="257">
        <f>M897+BM897</f>
        <v>0</v>
      </c>
      <c r="BO897" s="258">
        <f>N897+BN897</f>
        <v>0</v>
      </c>
      <c r="BP897" s="258">
        <f>O897+BO897</f>
        <v>0</v>
      </c>
      <c r="BQ897" s="258">
        <f>P897+BP897</f>
        <v>0</v>
      </c>
      <c r="BR897" s="258">
        <f>Q897+BQ897</f>
        <v>0</v>
      </c>
      <c r="BS897" s="50"/>
      <c r="BT897" s="94"/>
      <c r="BU897" s="95"/>
      <c r="BV897" s="181"/>
      <c r="BW897" s="316" t="s">
        <v>140</v>
      </c>
      <c r="BX897" s="257">
        <f t="shared" si="3041"/>
        <v>0</v>
      </c>
      <c r="BY897" s="257">
        <f>X897+BX897</f>
        <v>0</v>
      </c>
      <c r="BZ897" s="257">
        <f>Y897+BY897</f>
        <v>0</v>
      </c>
      <c r="CA897" s="257">
        <f>Z897+BZ897</f>
        <v>0</v>
      </c>
      <c r="CB897" s="257">
        <f>AA897+CA897</f>
        <v>0</v>
      </c>
      <c r="CC897" s="257">
        <f>AB897+CB897</f>
        <v>0</v>
      </c>
      <c r="CD897" s="257">
        <f>AC897+CC897</f>
        <v>0</v>
      </c>
      <c r="CE897" s="257">
        <f>AD897+CD897</f>
        <v>0</v>
      </c>
      <c r="CF897" s="258">
        <f>AE897+CE897</f>
        <v>0</v>
      </c>
      <c r="CG897" s="258">
        <f>AF897+CF897</f>
        <v>0</v>
      </c>
      <c r="CH897" s="258">
        <f>AG897+CG897</f>
        <v>0</v>
      </c>
      <c r="CI897" s="258">
        <f>AH897+CH897</f>
        <v>0</v>
      </c>
      <c r="CJ897" s="50"/>
      <c r="CK897" s="94"/>
      <c r="CL897" s="95"/>
      <c r="CM897" s="181"/>
      <c r="CN897" s="316" t="s">
        <v>140</v>
      </c>
      <c r="CO897" s="257">
        <f t="shared" si="3042"/>
        <v>0</v>
      </c>
      <c r="CP897" s="257">
        <f>AO897+CO897</f>
        <v>0</v>
      </c>
      <c r="CQ897" s="257">
        <f>AP897+CP897</f>
        <v>0</v>
      </c>
      <c r="CR897" s="257">
        <f>AQ897+CQ897</f>
        <v>0</v>
      </c>
      <c r="CS897" s="257">
        <f>AR897+CR897</f>
        <v>0</v>
      </c>
      <c r="CT897" s="257">
        <f>AS897+CS897</f>
        <v>0</v>
      </c>
      <c r="CU897" s="257">
        <f>AT897+CT897</f>
        <v>0</v>
      </c>
      <c r="CV897" s="257">
        <f>AU897+CU897</f>
        <v>0</v>
      </c>
      <c r="CW897" s="258">
        <f>AV897+CV897</f>
        <v>0</v>
      </c>
      <c r="CX897" s="258">
        <f>AW897+CW897</f>
        <v>0</v>
      </c>
      <c r="CY897" s="258">
        <f>AX897+CX897</f>
        <v>0</v>
      </c>
      <c r="CZ897" s="258">
        <f>AY897+CY897</f>
        <v>0</v>
      </c>
      <c r="DA897" s="50"/>
      <c r="DB897" s="94"/>
      <c r="DC897" s="95"/>
      <c r="DD897" s="181"/>
      <c r="DE897" s="316" t="s">
        <v>140</v>
      </c>
      <c r="DF897" s="257"/>
      <c r="DG897" s="50"/>
    </row>
    <row r="898" spans="1:111" s="14" customFormat="1" ht="15" customHeight="1">
      <c r="A898" s="50"/>
      <c r="B898" s="94"/>
      <c r="C898" s="95"/>
      <c r="D898" s="181"/>
      <c r="E898" s="316" t="s">
        <v>249</v>
      </c>
      <c r="F898" s="69">
        <f t="shared" si="3006"/>
        <v>0</v>
      </c>
      <c r="G898" s="77">
        <f t="shared" si="3006"/>
        <v>0</v>
      </c>
      <c r="H898" s="69">
        <f t="shared" si="3006"/>
        <v>0</v>
      </c>
      <c r="I898" s="77">
        <f t="shared" si="3006"/>
        <v>0</v>
      </c>
      <c r="J898" s="69">
        <f t="shared" si="3006"/>
        <v>0</v>
      </c>
      <c r="K898" s="77">
        <f t="shared" si="3006"/>
        <v>0</v>
      </c>
      <c r="L898" s="69">
        <f t="shared" si="3006"/>
        <v>0</v>
      </c>
      <c r="M898" s="77">
        <f t="shared" si="3006"/>
        <v>0</v>
      </c>
      <c r="N898" s="67">
        <f t="shared" si="3006"/>
        <v>0</v>
      </c>
      <c r="O898" s="75">
        <f t="shared" si="3006"/>
        <v>0</v>
      </c>
      <c r="P898" s="67">
        <f t="shared" si="3006"/>
        <v>0</v>
      </c>
      <c r="Q898" s="75">
        <f t="shared" si="3006"/>
        <v>0</v>
      </c>
      <c r="R898" s="50"/>
      <c r="S898" s="94"/>
      <c r="T898" s="95"/>
      <c r="U898" s="181"/>
      <c r="V898" s="316" t="s">
        <v>249</v>
      </c>
      <c r="W898" s="69">
        <f t="shared" ref="W898:AH898" si="3043">IF(W896=0,0,W897/W896)</f>
        <v>0</v>
      </c>
      <c r="X898" s="77">
        <f t="shared" si="3043"/>
        <v>0</v>
      </c>
      <c r="Y898" s="69">
        <f t="shared" si="3043"/>
        <v>0</v>
      </c>
      <c r="Z898" s="77">
        <f t="shared" si="3043"/>
        <v>0</v>
      </c>
      <c r="AA898" s="69">
        <f t="shared" si="3043"/>
        <v>0</v>
      </c>
      <c r="AB898" s="77">
        <f t="shared" si="3043"/>
        <v>0</v>
      </c>
      <c r="AC898" s="69">
        <f t="shared" si="3043"/>
        <v>0</v>
      </c>
      <c r="AD898" s="77">
        <f t="shared" si="3043"/>
        <v>0</v>
      </c>
      <c r="AE898" s="67">
        <f t="shared" si="3043"/>
        <v>0</v>
      </c>
      <c r="AF898" s="75">
        <f t="shared" si="3043"/>
        <v>0</v>
      </c>
      <c r="AG898" s="67">
        <f t="shared" si="3043"/>
        <v>0</v>
      </c>
      <c r="AH898" s="75">
        <f t="shared" si="3043"/>
        <v>0</v>
      </c>
      <c r="AI898" s="50"/>
      <c r="AJ898" s="94"/>
      <c r="AK898" s="95"/>
      <c r="AL898" s="181"/>
      <c r="AM898" s="316" t="s">
        <v>249</v>
      </c>
      <c r="AN898" s="257">
        <f t="shared" ref="AN898:AY898" si="3044">IF(AN896=0,0,AN897/AN896)</f>
        <v>0</v>
      </c>
      <c r="AO898" s="257">
        <f t="shared" si="3044"/>
        <v>0</v>
      </c>
      <c r="AP898" s="257">
        <f t="shared" si="3044"/>
        <v>0</v>
      </c>
      <c r="AQ898" s="257">
        <f t="shared" si="3044"/>
        <v>0</v>
      </c>
      <c r="AR898" s="257">
        <f t="shared" si="3044"/>
        <v>0</v>
      </c>
      <c r="AS898" s="257">
        <f t="shared" si="3044"/>
        <v>0</v>
      </c>
      <c r="AT898" s="257">
        <f t="shared" si="3044"/>
        <v>0</v>
      </c>
      <c r="AU898" s="257">
        <f t="shared" si="3044"/>
        <v>0</v>
      </c>
      <c r="AV898" s="258">
        <f t="shared" si="3044"/>
        <v>0</v>
      </c>
      <c r="AW898" s="258">
        <f t="shared" si="3044"/>
        <v>0</v>
      </c>
      <c r="AX898" s="258">
        <f t="shared" si="3044"/>
        <v>0</v>
      </c>
      <c r="AY898" s="258">
        <f t="shared" si="3044"/>
        <v>0</v>
      </c>
      <c r="AZ898" s="50"/>
      <c r="BA898" s="268"/>
      <c r="BB898" s="48"/>
      <c r="BC898" s="94"/>
      <c r="BD898" s="95"/>
      <c r="BE898" s="181"/>
      <c r="BF898" s="316" t="s">
        <v>249</v>
      </c>
      <c r="BG898" s="257">
        <f t="shared" ref="BG898:BR898" si="3045">IF(BG896=0,0,BG897/BG896)</f>
        <v>0</v>
      </c>
      <c r="BH898" s="257">
        <f t="shared" si="3045"/>
        <v>0</v>
      </c>
      <c r="BI898" s="257">
        <f t="shared" si="3045"/>
        <v>0</v>
      </c>
      <c r="BJ898" s="257">
        <f t="shared" si="3045"/>
        <v>0</v>
      </c>
      <c r="BK898" s="257">
        <f t="shared" si="3045"/>
        <v>0</v>
      </c>
      <c r="BL898" s="257">
        <f t="shared" si="3045"/>
        <v>0</v>
      </c>
      <c r="BM898" s="257">
        <f t="shared" si="3045"/>
        <v>0</v>
      </c>
      <c r="BN898" s="257">
        <f t="shared" si="3045"/>
        <v>0</v>
      </c>
      <c r="BO898" s="258">
        <f t="shared" si="3045"/>
        <v>0</v>
      </c>
      <c r="BP898" s="258">
        <f t="shared" si="3045"/>
        <v>0</v>
      </c>
      <c r="BQ898" s="258">
        <f t="shared" si="3045"/>
        <v>0</v>
      </c>
      <c r="BR898" s="258">
        <f t="shared" si="3045"/>
        <v>0</v>
      </c>
      <c r="BS898" s="50"/>
      <c r="BT898" s="94"/>
      <c r="BU898" s="95"/>
      <c r="BV898" s="181"/>
      <c r="BW898" s="316" t="s">
        <v>249</v>
      </c>
      <c r="BX898" s="257">
        <f t="shared" ref="BX898:CI898" si="3046">IF(BX896=0,0,BX897/BX896)</f>
        <v>0</v>
      </c>
      <c r="BY898" s="257">
        <f t="shared" si="3046"/>
        <v>0</v>
      </c>
      <c r="BZ898" s="257">
        <f t="shared" si="3046"/>
        <v>0</v>
      </c>
      <c r="CA898" s="257">
        <f t="shared" si="3046"/>
        <v>0</v>
      </c>
      <c r="CB898" s="257">
        <f t="shared" si="3046"/>
        <v>0</v>
      </c>
      <c r="CC898" s="257">
        <f t="shared" si="3046"/>
        <v>0</v>
      </c>
      <c r="CD898" s="257">
        <f t="shared" si="3046"/>
        <v>0</v>
      </c>
      <c r="CE898" s="257">
        <f t="shared" si="3046"/>
        <v>0</v>
      </c>
      <c r="CF898" s="258">
        <f t="shared" si="3046"/>
        <v>0</v>
      </c>
      <c r="CG898" s="258">
        <f t="shared" si="3046"/>
        <v>0</v>
      </c>
      <c r="CH898" s="258">
        <f t="shared" si="3046"/>
        <v>0</v>
      </c>
      <c r="CI898" s="258">
        <f t="shared" si="3046"/>
        <v>0</v>
      </c>
      <c r="CJ898" s="50"/>
      <c r="CK898" s="94"/>
      <c r="CL898" s="95"/>
      <c r="CM898" s="181"/>
      <c r="CN898" s="316" t="s">
        <v>249</v>
      </c>
      <c r="CO898" s="257">
        <f t="shared" ref="CO898:CZ898" si="3047">IF(CO896=0,0,CO897/CO896)</f>
        <v>0</v>
      </c>
      <c r="CP898" s="257">
        <f t="shared" si="3047"/>
        <v>0</v>
      </c>
      <c r="CQ898" s="257">
        <f t="shared" si="3047"/>
        <v>0</v>
      </c>
      <c r="CR898" s="257">
        <f t="shared" si="3047"/>
        <v>0</v>
      </c>
      <c r="CS898" s="257">
        <f t="shared" si="3047"/>
        <v>0</v>
      </c>
      <c r="CT898" s="257">
        <f t="shared" si="3047"/>
        <v>0</v>
      </c>
      <c r="CU898" s="257">
        <f t="shared" si="3047"/>
        <v>0</v>
      </c>
      <c r="CV898" s="257">
        <f t="shared" si="3047"/>
        <v>0</v>
      </c>
      <c r="CW898" s="258">
        <f t="shared" si="3047"/>
        <v>0</v>
      </c>
      <c r="CX898" s="258">
        <f t="shared" si="3047"/>
        <v>0</v>
      </c>
      <c r="CY898" s="258">
        <f t="shared" si="3047"/>
        <v>0</v>
      </c>
      <c r="CZ898" s="258">
        <f t="shared" si="3047"/>
        <v>0</v>
      </c>
      <c r="DA898" s="50"/>
      <c r="DB898" s="94"/>
      <c r="DC898" s="95"/>
      <c r="DD898" s="181"/>
      <c r="DE898" s="316" t="s">
        <v>249</v>
      </c>
      <c r="DF898" s="257">
        <f t="shared" ref="DF898" si="3048">IF(DF896=0,0,DF897/DF896)</f>
        <v>0</v>
      </c>
      <c r="DG898" s="50"/>
    </row>
    <row r="899" spans="1:111" s="14" customFormat="1" ht="15" customHeight="1">
      <c r="A899" s="50"/>
      <c r="B899" s="94"/>
      <c r="C899" s="95"/>
      <c r="D899" s="181" t="s">
        <v>287</v>
      </c>
      <c r="E899" s="316" t="s">
        <v>22</v>
      </c>
      <c r="F899" s="69"/>
      <c r="G899" s="77"/>
      <c r="H899" s="69"/>
      <c r="I899" s="77"/>
      <c r="J899" s="69"/>
      <c r="K899" s="77"/>
      <c r="L899" s="69"/>
      <c r="M899" s="77"/>
      <c r="N899" s="67"/>
      <c r="O899" s="75"/>
      <c r="P899" s="67"/>
      <c r="Q899" s="75"/>
      <c r="R899" s="50"/>
      <c r="S899" s="94"/>
      <c r="T899" s="95"/>
      <c r="U899" s="181" t="s">
        <v>287</v>
      </c>
      <c r="V899" s="316" t="s">
        <v>22</v>
      </c>
      <c r="W899" s="69"/>
      <c r="X899" s="77"/>
      <c r="Y899" s="69"/>
      <c r="Z899" s="77"/>
      <c r="AA899" s="69"/>
      <c r="AB899" s="77"/>
      <c r="AC899" s="69"/>
      <c r="AD899" s="77"/>
      <c r="AE899" s="67"/>
      <c r="AF899" s="75"/>
      <c r="AG899" s="67"/>
      <c r="AH899" s="75"/>
      <c r="AI899" s="50"/>
      <c r="AJ899" s="94"/>
      <c r="AK899" s="95"/>
      <c r="AL899" s="181" t="s">
        <v>287</v>
      </c>
      <c r="AM899" s="316" t="s">
        <v>22</v>
      </c>
      <c r="AN899" s="257"/>
      <c r="AO899" s="257"/>
      <c r="AP899" s="257"/>
      <c r="AQ899" s="257"/>
      <c r="AR899" s="257"/>
      <c r="AS899" s="257"/>
      <c r="AT899" s="257"/>
      <c r="AU899" s="257"/>
      <c r="AV899" s="258"/>
      <c r="AW899" s="258"/>
      <c r="AX899" s="258"/>
      <c r="AY899" s="258"/>
      <c r="AZ899" s="50"/>
      <c r="BA899" s="268"/>
      <c r="BB899" s="48"/>
      <c r="BC899" s="94"/>
      <c r="BD899" s="95"/>
      <c r="BE899" s="181" t="s">
        <v>287</v>
      </c>
      <c r="BF899" s="316" t="s">
        <v>22</v>
      </c>
      <c r="BG899" s="257">
        <f t="shared" ref="BG899:BG900" si="3049">F899</f>
        <v>0</v>
      </c>
      <c r="BH899" s="257">
        <f>G899+BG899</f>
        <v>0</v>
      </c>
      <c r="BI899" s="257">
        <f>H899+BH899</f>
        <v>0</v>
      </c>
      <c r="BJ899" s="257">
        <f>I899+BI899</f>
        <v>0</v>
      </c>
      <c r="BK899" s="257">
        <f>J899+BJ899</f>
        <v>0</v>
      </c>
      <c r="BL899" s="257">
        <f>K899+BK899</f>
        <v>0</v>
      </c>
      <c r="BM899" s="257">
        <f>L899+BL899</f>
        <v>0</v>
      </c>
      <c r="BN899" s="257">
        <f>M899+BM899</f>
        <v>0</v>
      </c>
      <c r="BO899" s="258">
        <f>N899+BN899</f>
        <v>0</v>
      </c>
      <c r="BP899" s="258">
        <f>O899+BO899</f>
        <v>0</v>
      </c>
      <c r="BQ899" s="258">
        <f>P899+BP899</f>
        <v>0</v>
      </c>
      <c r="BR899" s="258">
        <f>Q899+BQ899</f>
        <v>0</v>
      </c>
      <c r="BS899" s="50"/>
      <c r="BT899" s="94"/>
      <c r="BU899" s="95"/>
      <c r="BV899" s="181" t="s">
        <v>287</v>
      </c>
      <c r="BW899" s="316" t="s">
        <v>22</v>
      </c>
      <c r="BX899" s="257">
        <f t="shared" ref="BX899:BX900" si="3050">W899</f>
        <v>0</v>
      </c>
      <c r="BY899" s="257">
        <f>X899+BX899</f>
        <v>0</v>
      </c>
      <c r="BZ899" s="257">
        <f>Y899+BY899</f>
        <v>0</v>
      </c>
      <c r="CA899" s="257">
        <f>Z899+BZ899</f>
        <v>0</v>
      </c>
      <c r="CB899" s="257">
        <f>AA899+CA899</f>
        <v>0</v>
      </c>
      <c r="CC899" s="257">
        <f>AB899+CB899</f>
        <v>0</v>
      </c>
      <c r="CD899" s="257">
        <f>AC899+CC899</f>
        <v>0</v>
      </c>
      <c r="CE899" s="257">
        <f>AD899+CD899</f>
        <v>0</v>
      </c>
      <c r="CF899" s="258">
        <f>AE899+CE899</f>
        <v>0</v>
      </c>
      <c r="CG899" s="258">
        <f>AF899+CF899</f>
        <v>0</v>
      </c>
      <c r="CH899" s="258">
        <f>AG899+CG899</f>
        <v>0</v>
      </c>
      <c r="CI899" s="258">
        <f>AH899+CH899</f>
        <v>0</v>
      </c>
      <c r="CJ899" s="50"/>
      <c r="CK899" s="94"/>
      <c r="CL899" s="95"/>
      <c r="CM899" s="181" t="s">
        <v>287</v>
      </c>
      <c r="CN899" s="316" t="s">
        <v>22</v>
      </c>
      <c r="CO899" s="257">
        <f t="shared" ref="CO899:CO900" si="3051">AN899</f>
        <v>0</v>
      </c>
      <c r="CP899" s="257">
        <f>AO899+CO899</f>
        <v>0</v>
      </c>
      <c r="CQ899" s="257">
        <f>AP899+CP899</f>
        <v>0</v>
      </c>
      <c r="CR899" s="257">
        <f>AQ899+CQ899</f>
        <v>0</v>
      </c>
      <c r="CS899" s="257">
        <f>AR899+CR899</f>
        <v>0</v>
      </c>
      <c r="CT899" s="257">
        <f>AS899+CS899</f>
        <v>0</v>
      </c>
      <c r="CU899" s="257">
        <f>AT899+CT899</f>
        <v>0</v>
      </c>
      <c r="CV899" s="257">
        <f>AU899+CU899</f>
        <v>0</v>
      </c>
      <c r="CW899" s="258">
        <f>AV899+CV899</f>
        <v>0</v>
      </c>
      <c r="CX899" s="258">
        <f>AW899+CW899</f>
        <v>0</v>
      </c>
      <c r="CY899" s="258">
        <f>AX899+CX899</f>
        <v>0</v>
      </c>
      <c r="CZ899" s="258">
        <f>AY899+CY899</f>
        <v>0</v>
      </c>
      <c r="DA899" s="50"/>
      <c r="DB899" s="94"/>
      <c r="DC899" s="95"/>
      <c r="DD899" s="181" t="s">
        <v>287</v>
      </c>
      <c r="DE899" s="316" t="s">
        <v>22</v>
      </c>
      <c r="DF899" s="257"/>
      <c r="DG899" s="50"/>
    </row>
    <row r="900" spans="1:111" s="14" customFormat="1" ht="15" customHeight="1">
      <c r="A900" s="50"/>
      <c r="B900" s="94"/>
      <c r="C900" s="95"/>
      <c r="D900" s="181"/>
      <c r="E900" s="316" t="s">
        <v>140</v>
      </c>
      <c r="F900" s="69"/>
      <c r="G900" s="77"/>
      <c r="H900" s="69"/>
      <c r="I900" s="77"/>
      <c r="J900" s="69"/>
      <c r="K900" s="77"/>
      <c r="L900" s="69"/>
      <c r="M900" s="77"/>
      <c r="N900" s="67"/>
      <c r="O900" s="75"/>
      <c r="P900" s="67"/>
      <c r="Q900" s="75"/>
      <c r="R900" s="50"/>
      <c r="S900" s="94"/>
      <c r="T900" s="95"/>
      <c r="U900" s="181"/>
      <c r="V900" s="316" t="s">
        <v>140</v>
      </c>
      <c r="W900" s="69"/>
      <c r="X900" s="77"/>
      <c r="Y900" s="69"/>
      <c r="Z900" s="77"/>
      <c r="AA900" s="69"/>
      <c r="AB900" s="77"/>
      <c r="AC900" s="69"/>
      <c r="AD900" s="77"/>
      <c r="AE900" s="67"/>
      <c r="AF900" s="75"/>
      <c r="AG900" s="67"/>
      <c r="AH900" s="75"/>
      <c r="AI900" s="50"/>
      <c r="AJ900" s="94"/>
      <c r="AK900" s="95"/>
      <c r="AL900" s="181"/>
      <c r="AM900" s="316" t="s">
        <v>140</v>
      </c>
      <c r="AN900" s="257"/>
      <c r="AO900" s="257"/>
      <c r="AP900" s="257"/>
      <c r="AQ900" s="257"/>
      <c r="AR900" s="257"/>
      <c r="AS900" s="257"/>
      <c r="AT900" s="257"/>
      <c r="AU900" s="257"/>
      <c r="AV900" s="258"/>
      <c r="AW900" s="258"/>
      <c r="AX900" s="258"/>
      <c r="AY900" s="258"/>
      <c r="AZ900" s="50"/>
      <c r="BA900" s="268"/>
      <c r="BB900" s="48"/>
      <c r="BC900" s="94"/>
      <c r="BD900" s="95"/>
      <c r="BE900" s="181"/>
      <c r="BF900" s="316" t="s">
        <v>140</v>
      </c>
      <c r="BG900" s="257">
        <f t="shared" si="3049"/>
        <v>0</v>
      </c>
      <c r="BH900" s="257">
        <f>G900+BG900</f>
        <v>0</v>
      </c>
      <c r="BI900" s="257">
        <f>H900+BH900</f>
        <v>0</v>
      </c>
      <c r="BJ900" s="257">
        <f>I900+BI900</f>
        <v>0</v>
      </c>
      <c r="BK900" s="257">
        <f>J900+BJ900</f>
        <v>0</v>
      </c>
      <c r="BL900" s="257">
        <f>K900+BK900</f>
        <v>0</v>
      </c>
      <c r="BM900" s="257">
        <f>L900+BL900</f>
        <v>0</v>
      </c>
      <c r="BN900" s="257">
        <f>M900+BM900</f>
        <v>0</v>
      </c>
      <c r="BO900" s="258">
        <f>N900+BN900</f>
        <v>0</v>
      </c>
      <c r="BP900" s="258">
        <f>O900+BO900</f>
        <v>0</v>
      </c>
      <c r="BQ900" s="258">
        <f>P900+BP900</f>
        <v>0</v>
      </c>
      <c r="BR900" s="258">
        <f>Q900+BQ900</f>
        <v>0</v>
      </c>
      <c r="BS900" s="50"/>
      <c r="BT900" s="94"/>
      <c r="BU900" s="95"/>
      <c r="BV900" s="181"/>
      <c r="BW900" s="316" t="s">
        <v>140</v>
      </c>
      <c r="BX900" s="257">
        <f t="shared" si="3050"/>
        <v>0</v>
      </c>
      <c r="BY900" s="257">
        <f>X900+BX900</f>
        <v>0</v>
      </c>
      <c r="BZ900" s="257">
        <f>Y900+BY900</f>
        <v>0</v>
      </c>
      <c r="CA900" s="257">
        <f>Z900+BZ900</f>
        <v>0</v>
      </c>
      <c r="CB900" s="257">
        <f>AA900+CA900</f>
        <v>0</v>
      </c>
      <c r="CC900" s="257">
        <f>AB900+CB900</f>
        <v>0</v>
      </c>
      <c r="CD900" s="257">
        <f>AC900+CC900</f>
        <v>0</v>
      </c>
      <c r="CE900" s="257">
        <f>AD900+CD900</f>
        <v>0</v>
      </c>
      <c r="CF900" s="258">
        <f>AE900+CE900</f>
        <v>0</v>
      </c>
      <c r="CG900" s="258">
        <f>AF900+CF900</f>
        <v>0</v>
      </c>
      <c r="CH900" s="258">
        <f>AG900+CG900</f>
        <v>0</v>
      </c>
      <c r="CI900" s="258">
        <f>AH900+CH900</f>
        <v>0</v>
      </c>
      <c r="CJ900" s="50"/>
      <c r="CK900" s="94"/>
      <c r="CL900" s="95"/>
      <c r="CM900" s="181"/>
      <c r="CN900" s="316" t="s">
        <v>140</v>
      </c>
      <c r="CO900" s="257">
        <f t="shared" si="3051"/>
        <v>0</v>
      </c>
      <c r="CP900" s="257">
        <f>AO900+CO900</f>
        <v>0</v>
      </c>
      <c r="CQ900" s="257">
        <f>AP900+CP900</f>
        <v>0</v>
      </c>
      <c r="CR900" s="257">
        <f>AQ900+CQ900</f>
        <v>0</v>
      </c>
      <c r="CS900" s="257">
        <f>AR900+CR900</f>
        <v>0</v>
      </c>
      <c r="CT900" s="257">
        <f>AS900+CS900</f>
        <v>0</v>
      </c>
      <c r="CU900" s="257">
        <f>AT900+CT900</f>
        <v>0</v>
      </c>
      <c r="CV900" s="257">
        <f>AU900+CU900</f>
        <v>0</v>
      </c>
      <c r="CW900" s="258">
        <f>AV900+CV900</f>
        <v>0</v>
      </c>
      <c r="CX900" s="258">
        <f>AW900+CW900</f>
        <v>0</v>
      </c>
      <c r="CY900" s="258">
        <f>AX900+CX900</f>
        <v>0</v>
      </c>
      <c r="CZ900" s="258">
        <f>AY900+CY900</f>
        <v>0</v>
      </c>
      <c r="DA900" s="50"/>
      <c r="DB900" s="94"/>
      <c r="DC900" s="95"/>
      <c r="DD900" s="181"/>
      <c r="DE900" s="316" t="s">
        <v>140</v>
      </c>
      <c r="DF900" s="257"/>
      <c r="DG900" s="50"/>
    </row>
    <row r="901" spans="1:111" s="14" customFormat="1" ht="15" customHeight="1">
      <c r="A901" s="50"/>
      <c r="B901" s="94"/>
      <c r="C901" s="95"/>
      <c r="D901" s="181"/>
      <c r="E901" s="316" t="s">
        <v>249</v>
      </c>
      <c r="F901" s="69">
        <f t="shared" si="3006"/>
        <v>0</v>
      </c>
      <c r="G901" s="77">
        <f t="shared" si="3006"/>
        <v>0</v>
      </c>
      <c r="H901" s="69">
        <f t="shared" si="3006"/>
        <v>0</v>
      </c>
      <c r="I901" s="77">
        <f t="shared" si="3006"/>
        <v>0</v>
      </c>
      <c r="J901" s="69">
        <f t="shared" si="3006"/>
        <v>0</v>
      </c>
      <c r="K901" s="77">
        <f t="shared" si="3006"/>
        <v>0</v>
      </c>
      <c r="L901" s="69">
        <f t="shared" si="3006"/>
        <v>0</v>
      </c>
      <c r="M901" s="77">
        <f t="shared" si="3006"/>
        <v>0</v>
      </c>
      <c r="N901" s="67">
        <f t="shared" si="3006"/>
        <v>0</v>
      </c>
      <c r="O901" s="75">
        <f t="shared" si="3006"/>
        <v>0</v>
      </c>
      <c r="P901" s="67">
        <f t="shared" si="3006"/>
        <v>0</v>
      </c>
      <c r="Q901" s="75">
        <f t="shared" si="3006"/>
        <v>0</v>
      </c>
      <c r="R901" s="50"/>
      <c r="S901" s="94"/>
      <c r="T901" s="95"/>
      <c r="U901" s="181"/>
      <c r="V901" s="316" t="s">
        <v>249</v>
      </c>
      <c r="W901" s="69">
        <f t="shared" ref="W901:AH901" si="3052">IF(W899=0,0,W900/W899)</f>
        <v>0</v>
      </c>
      <c r="X901" s="77">
        <f t="shared" si="3052"/>
        <v>0</v>
      </c>
      <c r="Y901" s="69">
        <f t="shared" si="3052"/>
        <v>0</v>
      </c>
      <c r="Z901" s="77">
        <f t="shared" si="3052"/>
        <v>0</v>
      </c>
      <c r="AA901" s="69">
        <f t="shared" si="3052"/>
        <v>0</v>
      </c>
      <c r="AB901" s="77">
        <f t="shared" si="3052"/>
        <v>0</v>
      </c>
      <c r="AC901" s="69">
        <f t="shared" si="3052"/>
        <v>0</v>
      </c>
      <c r="AD901" s="77">
        <f t="shared" si="3052"/>
        <v>0</v>
      </c>
      <c r="AE901" s="67">
        <f t="shared" si="3052"/>
        <v>0</v>
      </c>
      <c r="AF901" s="75">
        <f t="shared" si="3052"/>
        <v>0</v>
      </c>
      <c r="AG901" s="67">
        <f t="shared" si="3052"/>
        <v>0</v>
      </c>
      <c r="AH901" s="75">
        <f t="shared" si="3052"/>
        <v>0</v>
      </c>
      <c r="AI901" s="50"/>
      <c r="AJ901" s="94"/>
      <c r="AK901" s="95"/>
      <c r="AL901" s="181"/>
      <c r="AM901" s="316" t="s">
        <v>249</v>
      </c>
      <c r="AN901" s="257">
        <f t="shared" ref="AN901:AY901" si="3053">IF(AN899=0,0,AN900/AN899)</f>
        <v>0</v>
      </c>
      <c r="AO901" s="257">
        <f t="shared" si="3053"/>
        <v>0</v>
      </c>
      <c r="AP901" s="257">
        <f t="shared" si="3053"/>
        <v>0</v>
      </c>
      <c r="AQ901" s="257">
        <f t="shared" si="3053"/>
        <v>0</v>
      </c>
      <c r="AR901" s="257">
        <f t="shared" si="3053"/>
        <v>0</v>
      </c>
      <c r="AS901" s="257">
        <f t="shared" si="3053"/>
        <v>0</v>
      </c>
      <c r="AT901" s="257">
        <f t="shared" si="3053"/>
        <v>0</v>
      </c>
      <c r="AU901" s="257">
        <f t="shared" si="3053"/>
        <v>0</v>
      </c>
      <c r="AV901" s="258">
        <f t="shared" si="3053"/>
        <v>0</v>
      </c>
      <c r="AW901" s="258">
        <f t="shared" si="3053"/>
        <v>0</v>
      </c>
      <c r="AX901" s="258">
        <f t="shared" si="3053"/>
        <v>0</v>
      </c>
      <c r="AY901" s="258">
        <f t="shared" si="3053"/>
        <v>0</v>
      </c>
      <c r="AZ901" s="50"/>
      <c r="BA901" s="268"/>
      <c r="BB901" s="48"/>
      <c r="BC901" s="94"/>
      <c r="BD901" s="95"/>
      <c r="BE901" s="181"/>
      <c r="BF901" s="316" t="s">
        <v>249</v>
      </c>
      <c r="BG901" s="257">
        <f t="shared" ref="BG901:BR901" si="3054">IF(BG899=0,0,BG900/BG899)</f>
        <v>0</v>
      </c>
      <c r="BH901" s="257">
        <f t="shared" si="3054"/>
        <v>0</v>
      </c>
      <c r="BI901" s="257">
        <f t="shared" si="3054"/>
        <v>0</v>
      </c>
      <c r="BJ901" s="257">
        <f t="shared" si="3054"/>
        <v>0</v>
      </c>
      <c r="BK901" s="257">
        <f t="shared" si="3054"/>
        <v>0</v>
      </c>
      <c r="BL901" s="257">
        <f t="shared" si="3054"/>
        <v>0</v>
      </c>
      <c r="BM901" s="257">
        <f t="shared" si="3054"/>
        <v>0</v>
      </c>
      <c r="BN901" s="257">
        <f t="shared" si="3054"/>
        <v>0</v>
      </c>
      <c r="BO901" s="258">
        <f t="shared" si="3054"/>
        <v>0</v>
      </c>
      <c r="BP901" s="258">
        <f t="shared" si="3054"/>
        <v>0</v>
      </c>
      <c r="BQ901" s="258">
        <f t="shared" si="3054"/>
        <v>0</v>
      </c>
      <c r="BR901" s="258">
        <f t="shared" si="3054"/>
        <v>0</v>
      </c>
      <c r="BS901" s="50"/>
      <c r="BT901" s="94"/>
      <c r="BU901" s="95"/>
      <c r="BV901" s="181"/>
      <c r="BW901" s="316" t="s">
        <v>249</v>
      </c>
      <c r="BX901" s="257">
        <f t="shared" ref="BX901:CI901" si="3055">IF(BX899=0,0,BX900/BX899)</f>
        <v>0</v>
      </c>
      <c r="BY901" s="257">
        <f t="shared" si="3055"/>
        <v>0</v>
      </c>
      <c r="BZ901" s="257">
        <f t="shared" si="3055"/>
        <v>0</v>
      </c>
      <c r="CA901" s="257">
        <f t="shared" si="3055"/>
        <v>0</v>
      </c>
      <c r="CB901" s="257">
        <f t="shared" si="3055"/>
        <v>0</v>
      </c>
      <c r="CC901" s="257">
        <f t="shared" si="3055"/>
        <v>0</v>
      </c>
      <c r="CD901" s="257">
        <f t="shared" si="3055"/>
        <v>0</v>
      </c>
      <c r="CE901" s="257">
        <f t="shared" si="3055"/>
        <v>0</v>
      </c>
      <c r="CF901" s="258">
        <f t="shared" si="3055"/>
        <v>0</v>
      </c>
      <c r="CG901" s="258">
        <f t="shared" si="3055"/>
        <v>0</v>
      </c>
      <c r="CH901" s="258">
        <f t="shared" si="3055"/>
        <v>0</v>
      </c>
      <c r="CI901" s="258">
        <f t="shared" si="3055"/>
        <v>0</v>
      </c>
      <c r="CJ901" s="50"/>
      <c r="CK901" s="94"/>
      <c r="CL901" s="95"/>
      <c r="CM901" s="181"/>
      <c r="CN901" s="316" t="s">
        <v>249</v>
      </c>
      <c r="CO901" s="257">
        <f t="shared" ref="CO901:CZ901" si="3056">IF(CO899=0,0,CO900/CO899)</f>
        <v>0</v>
      </c>
      <c r="CP901" s="257">
        <f t="shared" si="3056"/>
        <v>0</v>
      </c>
      <c r="CQ901" s="257">
        <f t="shared" si="3056"/>
        <v>0</v>
      </c>
      <c r="CR901" s="257">
        <f t="shared" si="3056"/>
        <v>0</v>
      </c>
      <c r="CS901" s="257">
        <f t="shared" si="3056"/>
        <v>0</v>
      </c>
      <c r="CT901" s="257">
        <f t="shared" si="3056"/>
        <v>0</v>
      </c>
      <c r="CU901" s="257">
        <f t="shared" si="3056"/>
        <v>0</v>
      </c>
      <c r="CV901" s="257">
        <f t="shared" si="3056"/>
        <v>0</v>
      </c>
      <c r="CW901" s="258">
        <f t="shared" si="3056"/>
        <v>0</v>
      </c>
      <c r="CX901" s="258">
        <f t="shared" si="3056"/>
        <v>0</v>
      </c>
      <c r="CY901" s="258">
        <f t="shared" si="3056"/>
        <v>0</v>
      </c>
      <c r="CZ901" s="258">
        <f t="shared" si="3056"/>
        <v>0</v>
      </c>
      <c r="DA901" s="50"/>
      <c r="DB901" s="94"/>
      <c r="DC901" s="95"/>
      <c r="DD901" s="181"/>
      <c r="DE901" s="316" t="s">
        <v>249</v>
      </c>
      <c r="DF901" s="257">
        <f t="shared" ref="DF901" si="3057">IF(DF899=0,0,DF900/DF899)</f>
        <v>0</v>
      </c>
      <c r="DG901" s="50"/>
    </row>
    <row r="902" spans="1:111" s="14" customFormat="1" ht="15" customHeight="1">
      <c r="A902" s="50"/>
      <c r="B902" s="94"/>
      <c r="C902" s="95"/>
      <c r="D902" s="181" t="s">
        <v>288</v>
      </c>
      <c r="E902" s="316" t="s">
        <v>22</v>
      </c>
      <c r="F902" s="69"/>
      <c r="G902" s="77"/>
      <c r="H902" s="69"/>
      <c r="I902" s="77"/>
      <c r="J902" s="69"/>
      <c r="K902" s="77"/>
      <c r="L902" s="69"/>
      <c r="M902" s="77"/>
      <c r="N902" s="67"/>
      <c r="O902" s="75"/>
      <c r="P902" s="67"/>
      <c r="Q902" s="75"/>
      <c r="R902" s="50"/>
      <c r="S902" s="94"/>
      <c r="T902" s="95"/>
      <c r="U902" s="181" t="s">
        <v>288</v>
      </c>
      <c r="V902" s="316" t="s">
        <v>22</v>
      </c>
      <c r="W902" s="69"/>
      <c r="X902" s="77"/>
      <c r="Y902" s="69"/>
      <c r="Z902" s="77"/>
      <c r="AA902" s="69"/>
      <c r="AB902" s="77"/>
      <c r="AC902" s="69"/>
      <c r="AD902" s="77"/>
      <c r="AE902" s="67"/>
      <c r="AF902" s="75"/>
      <c r="AG902" s="67"/>
      <c r="AH902" s="75"/>
      <c r="AI902" s="50"/>
      <c r="AJ902" s="94"/>
      <c r="AK902" s="95"/>
      <c r="AL902" s="181" t="s">
        <v>288</v>
      </c>
      <c r="AM902" s="316" t="s">
        <v>22</v>
      </c>
      <c r="AN902" s="257"/>
      <c r="AO902" s="257"/>
      <c r="AP902" s="257"/>
      <c r="AQ902" s="257"/>
      <c r="AR902" s="257"/>
      <c r="AS902" s="257"/>
      <c r="AT902" s="257"/>
      <c r="AU902" s="257"/>
      <c r="AV902" s="258"/>
      <c r="AW902" s="258"/>
      <c r="AX902" s="258"/>
      <c r="AY902" s="258"/>
      <c r="AZ902" s="50"/>
      <c r="BA902" s="268"/>
      <c r="BB902" s="48"/>
      <c r="BC902" s="94"/>
      <c r="BD902" s="95"/>
      <c r="BE902" s="181" t="s">
        <v>288</v>
      </c>
      <c r="BF902" s="316" t="s">
        <v>22</v>
      </c>
      <c r="BG902" s="257">
        <f t="shared" ref="BG902:BG903" si="3058">F902</f>
        <v>0</v>
      </c>
      <c r="BH902" s="257">
        <f>G902+BG902</f>
        <v>0</v>
      </c>
      <c r="BI902" s="257">
        <f>H902+BH902</f>
        <v>0</v>
      </c>
      <c r="BJ902" s="257">
        <f>I902+BI902</f>
        <v>0</v>
      </c>
      <c r="BK902" s="257">
        <f>J902+BJ902</f>
        <v>0</v>
      </c>
      <c r="BL902" s="257">
        <f>K902+BK902</f>
        <v>0</v>
      </c>
      <c r="BM902" s="257">
        <f>L902+BL902</f>
        <v>0</v>
      </c>
      <c r="BN902" s="257">
        <f>M902+BM902</f>
        <v>0</v>
      </c>
      <c r="BO902" s="258">
        <f>N902+BN902</f>
        <v>0</v>
      </c>
      <c r="BP902" s="258">
        <f>O902+BO902</f>
        <v>0</v>
      </c>
      <c r="BQ902" s="258">
        <f>P902+BP902</f>
        <v>0</v>
      </c>
      <c r="BR902" s="258">
        <f>Q902+BQ902</f>
        <v>0</v>
      </c>
      <c r="BS902" s="50"/>
      <c r="BT902" s="94"/>
      <c r="BU902" s="95"/>
      <c r="BV902" s="181" t="s">
        <v>288</v>
      </c>
      <c r="BW902" s="316" t="s">
        <v>22</v>
      </c>
      <c r="BX902" s="257">
        <f t="shared" ref="BX902:BX903" si="3059">W902</f>
        <v>0</v>
      </c>
      <c r="BY902" s="257">
        <f>X902+BX902</f>
        <v>0</v>
      </c>
      <c r="BZ902" s="257">
        <f>Y902+BY902</f>
        <v>0</v>
      </c>
      <c r="CA902" s="257">
        <f>Z902+BZ902</f>
        <v>0</v>
      </c>
      <c r="CB902" s="257">
        <f>AA902+CA902</f>
        <v>0</v>
      </c>
      <c r="CC902" s="257">
        <f>AB902+CB902</f>
        <v>0</v>
      </c>
      <c r="CD902" s="257">
        <f>AC902+CC902</f>
        <v>0</v>
      </c>
      <c r="CE902" s="257">
        <f>AD902+CD902</f>
        <v>0</v>
      </c>
      <c r="CF902" s="258">
        <f>AE902+CE902</f>
        <v>0</v>
      </c>
      <c r="CG902" s="258">
        <f>AF902+CF902</f>
        <v>0</v>
      </c>
      <c r="CH902" s="258">
        <f>AG902+CG902</f>
        <v>0</v>
      </c>
      <c r="CI902" s="258">
        <f>AH902+CH902</f>
        <v>0</v>
      </c>
      <c r="CJ902" s="50"/>
      <c r="CK902" s="94"/>
      <c r="CL902" s="95"/>
      <c r="CM902" s="181" t="s">
        <v>288</v>
      </c>
      <c r="CN902" s="316" t="s">
        <v>22</v>
      </c>
      <c r="CO902" s="257">
        <f t="shared" ref="CO902:CO903" si="3060">AN902</f>
        <v>0</v>
      </c>
      <c r="CP902" s="257">
        <f>AO902+CO902</f>
        <v>0</v>
      </c>
      <c r="CQ902" s="257">
        <f>AP902+CP902</f>
        <v>0</v>
      </c>
      <c r="CR902" s="257">
        <f>AQ902+CQ902</f>
        <v>0</v>
      </c>
      <c r="CS902" s="257">
        <f>AR902+CR902</f>
        <v>0</v>
      </c>
      <c r="CT902" s="257">
        <f>AS902+CS902</f>
        <v>0</v>
      </c>
      <c r="CU902" s="257">
        <f>AT902+CT902</f>
        <v>0</v>
      </c>
      <c r="CV902" s="257">
        <f>AU902+CU902</f>
        <v>0</v>
      </c>
      <c r="CW902" s="258">
        <f>AV902+CV902</f>
        <v>0</v>
      </c>
      <c r="CX902" s="258">
        <f>AW902+CW902</f>
        <v>0</v>
      </c>
      <c r="CY902" s="258">
        <f>AX902+CX902</f>
        <v>0</v>
      </c>
      <c r="CZ902" s="258">
        <f>AY902+CY902</f>
        <v>0</v>
      </c>
      <c r="DA902" s="50"/>
      <c r="DB902" s="94"/>
      <c r="DC902" s="95"/>
      <c r="DD902" s="181" t="s">
        <v>288</v>
      </c>
      <c r="DE902" s="316" t="s">
        <v>22</v>
      </c>
      <c r="DF902" s="257"/>
      <c r="DG902" s="50"/>
    </row>
    <row r="903" spans="1:111" s="14" customFormat="1" ht="15" customHeight="1">
      <c r="A903" s="50"/>
      <c r="B903" s="94"/>
      <c r="C903" s="95"/>
      <c r="D903" s="181"/>
      <c r="E903" s="316" t="s">
        <v>140</v>
      </c>
      <c r="F903" s="69"/>
      <c r="G903" s="77"/>
      <c r="H903" s="69"/>
      <c r="I903" s="77"/>
      <c r="J903" s="69"/>
      <c r="K903" s="77"/>
      <c r="L903" s="69"/>
      <c r="M903" s="77"/>
      <c r="N903" s="67"/>
      <c r="O903" s="75"/>
      <c r="P903" s="67"/>
      <c r="Q903" s="75"/>
      <c r="R903" s="50"/>
      <c r="S903" s="94"/>
      <c r="T903" s="95"/>
      <c r="U903" s="181"/>
      <c r="V903" s="316" t="s">
        <v>140</v>
      </c>
      <c r="W903" s="69"/>
      <c r="X903" s="77"/>
      <c r="Y903" s="69"/>
      <c r="Z903" s="77"/>
      <c r="AA903" s="69"/>
      <c r="AB903" s="77"/>
      <c r="AC903" s="69"/>
      <c r="AD903" s="77"/>
      <c r="AE903" s="67"/>
      <c r="AF903" s="75"/>
      <c r="AG903" s="67"/>
      <c r="AH903" s="75"/>
      <c r="AI903" s="50"/>
      <c r="AJ903" s="94"/>
      <c r="AK903" s="95"/>
      <c r="AL903" s="181"/>
      <c r="AM903" s="316" t="s">
        <v>140</v>
      </c>
      <c r="AN903" s="257"/>
      <c r="AO903" s="257"/>
      <c r="AP903" s="257"/>
      <c r="AQ903" s="257"/>
      <c r="AR903" s="257"/>
      <c r="AS903" s="257"/>
      <c r="AT903" s="257"/>
      <c r="AU903" s="257"/>
      <c r="AV903" s="258"/>
      <c r="AW903" s="258"/>
      <c r="AX903" s="258"/>
      <c r="AY903" s="258"/>
      <c r="AZ903" s="50"/>
      <c r="BA903" s="268"/>
      <c r="BB903" s="48"/>
      <c r="BC903" s="94"/>
      <c r="BD903" s="95"/>
      <c r="BE903" s="181"/>
      <c r="BF903" s="316" t="s">
        <v>140</v>
      </c>
      <c r="BG903" s="257">
        <f t="shared" si="3058"/>
        <v>0</v>
      </c>
      <c r="BH903" s="257">
        <f>G903+BG903</f>
        <v>0</v>
      </c>
      <c r="BI903" s="257">
        <f>H903+BH903</f>
        <v>0</v>
      </c>
      <c r="BJ903" s="257">
        <f>I903+BI903</f>
        <v>0</v>
      </c>
      <c r="BK903" s="257">
        <f>J903+BJ903</f>
        <v>0</v>
      </c>
      <c r="BL903" s="257">
        <f>K903+BK903</f>
        <v>0</v>
      </c>
      <c r="BM903" s="257">
        <f>L903+BL903</f>
        <v>0</v>
      </c>
      <c r="BN903" s="257">
        <f>M903+BM903</f>
        <v>0</v>
      </c>
      <c r="BO903" s="258">
        <f>N903+BN903</f>
        <v>0</v>
      </c>
      <c r="BP903" s="258">
        <f>O903+BO903</f>
        <v>0</v>
      </c>
      <c r="BQ903" s="258">
        <f>P903+BP903</f>
        <v>0</v>
      </c>
      <c r="BR903" s="258">
        <f>Q903+BQ903</f>
        <v>0</v>
      </c>
      <c r="BS903" s="50"/>
      <c r="BT903" s="94"/>
      <c r="BU903" s="95"/>
      <c r="BV903" s="181"/>
      <c r="BW903" s="316" t="s">
        <v>140</v>
      </c>
      <c r="BX903" s="257">
        <f t="shared" si="3059"/>
        <v>0</v>
      </c>
      <c r="BY903" s="257">
        <f>X903+BX903</f>
        <v>0</v>
      </c>
      <c r="BZ903" s="257">
        <f>Y903+BY903</f>
        <v>0</v>
      </c>
      <c r="CA903" s="257">
        <f>Z903+BZ903</f>
        <v>0</v>
      </c>
      <c r="CB903" s="257">
        <f>AA903+CA903</f>
        <v>0</v>
      </c>
      <c r="CC903" s="257">
        <f>AB903+CB903</f>
        <v>0</v>
      </c>
      <c r="CD903" s="257">
        <f>AC903+CC903</f>
        <v>0</v>
      </c>
      <c r="CE903" s="257">
        <f>AD903+CD903</f>
        <v>0</v>
      </c>
      <c r="CF903" s="258">
        <f>AE903+CE903</f>
        <v>0</v>
      </c>
      <c r="CG903" s="258">
        <f>AF903+CF903</f>
        <v>0</v>
      </c>
      <c r="CH903" s="258">
        <f>AG903+CG903</f>
        <v>0</v>
      </c>
      <c r="CI903" s="258">
        <f>AH903+CH903</f>
        <v>0</v>
      </c>
      <c r="CJ903" s="50"/>
      <c r="CK903" s="94"/>
      <c r="CL903" s="95"/>
      <c r="CM903" s="181"/>
      <c r="CN903" s="316" t="s">
        <v>140</v>
      </c>
      <c r="CO903" s="257">
        <f t="shared" si="3060"/>
        <v>0</v>
      </c>
      <c r="CP903" s="257">
        <f>AO903+CO903</f>
        <v>0</v>
      </c>
      <c r="CQ903" s="257">
        <f>AP903+CP903</f>
        <v>0</v>
      </c>
      <c r="CR903" s="257">
        <f>AQ903+CQ903</f>
        <v>0</v>
      </c>
      <c r="CS903" s="257">
        <f>AR903+CR903</f>
        <v>0</v>
      </c>
      <c r="CT903" s="257">
        <f>AS903+CS903</f>
        <v>0</v>
      </c>
      <c r="CU903" s="257">
        <f>AT903+CT903</f>
        <v>0</v>
      </c>
      <c r="CV903" s="257">
        <f>AU903+CU903</f>
        <v>0</v>
      </c>
      <c r="CW903" s="258">
        <f>AV903+CV903</f>
        <v>0</v>
      </c>
      <c r="CX903" s="258">
        <f>AW903+CW903</f>
        <v>0</v>
      </c>
      <c r="CY903" s="258">
        <f>AX903+CX903</f>
        <v>0</v>
      </c>
      <c r="CZ903" s="258">
        <f>AY903+CY903</f>
        <v>0</v>
      </c>
      <c r="DA903" s="50"/>
      <c r="DB903" s="94"/>
      <c r="DC903" s="95"/>
      <c r="DD903" s="181"/>
      <c r="DE903" s="316" t="s">
        <v>140</v>
      </c>
      <c r="DF903" s="257"/>
      <c r="DG903" s="50"/>
    </row>
    <row r="904" spans="1:111" s="14" customFormat="1" ht="15" customHeight="1">
      <c r="A904" s="50"/>
      <c r="B904" s="94"/>
      <c r="C904" s="95"/>
      <c r="D904" s="181"/>
      <c r="E904" s="316" t="s">
        <v>249</v>
      </c>
      <c r="F904" s="69">
        <f t="shared" ref="F904:Q919" si="3061">IF(F902=0,0,F903/F902)</f>
        <v>0</v>
      </c>
      <c r="G904" s="77">
        <f t="shared" si="3061"/>
        <v>0</v>
      </c>
      <c r="H904" s="69">
        <f t="shared" si="3061"/>
        <v>0</v>
      </c>
      <c r="I904" s="77">
        <f t="shared" si="3061"/>
        <v>0</v>
      </c>
      <c r="J904" s="69">
        <f t="shared" si="3061"/>
        <v>0</v>
      </c>
      <c r="K904" s="77">
        <f t="shared" si="3061"/>
        <v>0</v>
      </c>
      <c r="L904" s="69">
        <f t="shared" si="3061"/>
        <v>0</v>
      </c>
      <c r="M904" s="77">
        <f t="shared" si="3061"/>
        <v>0</v>
      </c>
      <c r="N904" s="67">
        <f t="shared" si="3061"/>
        <v>0</v>
      </c>
      <c r="O904" s="75">
        <f t="shared" si="3061"/>
        <v>0</v>
      </c>
      <c r="P904" s="67">
        <f t="shared" si="3061"/>
        <v>0</v>
      </c>
      <c r="Q904" s="75">
        <f t="shared" si="3061"/>
        <v>0</v>
      </c>
      <c r="R904" s="50"/>
      <c r="S904" s="94"/>
      <c r="T904" s="95"/>
      <c r="U904" s="181"/>
      <c r="V904" s="316" t="s">
        <v>249</v>
      </c>
      <c r="W904" s="69">
        <f t="shared" ref="W904:AH904" si="3062">IF(W902=0,0,W903/W902)</f>
        <v>0</v>
      </c>
      <c r="X904" s="77">
        <f t="shared" si="3062"/>
        <v>0</v>
      </c>
      <c r="Y904" s="69">
        <f t="shared" si="3062"/>
        <v>0</v>
      </c>
      <c r="Z904" s="77">
        <f t="shared" si="3062"/>
        <v>0</v>
      </c>
      <c r="AA904" s="69">
        <f t="shared" si="3062"/>
        <v>0</v>
      </c>
      <c r="AB904" s="77">
        <f t="shared" si="3062"/>
        <v>0</v>
      </c>
      <c r="AC904" s="69">
        <f t="shared" si="3062"/>
        <v>0</v>
      </c>
      <c r="AD904" s="77">
        <f t="shared" si="3062"/>
        <v>0</v>
      </c>
      <c r="AE904" s="67">
        <f t="shared" si="3062"/>
        <v>0</v>
      </c>
      <c r="AF904" s="75">
        <f t="shared" si="3062"/>
        <v>0</v>
      </c>
      <c r="AG904" s="67">
        <f t="shared" si="3062"/>
        <v>0</v>
      </c>
      <c r="AH904" s="75">
        <f t="shared" si="3062"/>
        <v>0</v>
      </c>
      <c r="AI904" s="50"/>
      <c r="AJ904" s="94"/>
      <c r="AK904" s="95"/>
      <c r="AL904" s="181"/>
      <c r="AM904" s="316" t="s">
        <v>249</v>
      </c>
      <c r="AN904" s="257">
        <f t="shared" ref="AN904:AY904" si="3063">IF(AN902=0,0,AN903/AN902)</f>
        <v>0</v>
      </c>
      <c r="AO904" s="257">
        <f t="shared" si="3063"/>
        <v>0</v>
      </c>
      <c r="AP904" s="257">
        <f t="shared" si="3063"/>
        <v>0</v>
      </c>
      <c r="AQ904" s="257">
        <f t="shared" si="3063"/>
        <v>0</v>
      </c>
      <c r="AR904" s="257">
        <f t="shared" si="3063"/>
        <v>0</v>
      </c>
      <c r="AS904" s="257">
        <f t="shared" si="3063"/>
        <v>0</v>
      </c>
      <c r="AT904" s="257">
        <f t="shared" si="3063"/>
        <v>0</v>
      </c>
      <c r="AU904" s="257">
        <f t="shared" si="3063"/>
        <v>0</v>
      </c>
      <c r="AV904" s="258">
        <f t="shared" si="3063"/>
        <v>0</v>
      </c>
      <c r="AW904" s="258">
        <f t="shared" si="3063"/>
        <v>0</v>
      </c>
      <c r="AX904" s="258">
        <f t="shared" si="3063"/>
        <v>0</v>
      </c>
      <c r="AY904" s="258">
        <f t="shared" si="3063"/>
        <v>0</v>
      </c>
      <c r="AZ904" s="50"/>
      <c r="BA904" s="268"/>
      <c r="BB904" s="48"/>
      <c r="BC904" s="94"/>
      <c r="BD904" s="95"/>
      <c r="BE904" s="181"/>
      <c r="BF904" s="316" t="s">
        <v>249</v>
      </c>
      <c r="BG904" s="257">
        <f t="shared" ref="BG904:BR904" si="3064">IF(BG902=0,0,BG903/BG902)</f>
        <v>0</v>
      </c>
      <c r="BH904" s="257">
        <f t="shared" si="3064"/>
        <v>0</v>
      </c>
      <c r="BI904" s="257">
        <f t="shared" si="3064"/>
        <v>0</v>
      </c>
      <c r="BJ904" s="257">
        <f t="shared" si="3064"/>
        <v>0</v>
      </c>
      <c r="BK904" s="257">
        <f t="shared" si="3064"/>
        <v>0</v>
      </c>
      <c r="BL904" s="257">
        <f t="shared" si="3064"/>
        <v>0</v>
      </c>
      <c r="BM904" s="257">
        <f t="shared" si="3064"/>
        <v>0</v>
      </c>
      <c r="BN904" s="257">
        <f t="shared" si="3064"/>
        <v>0</v>
      </c>
      <c r="BO904" s="258">
        <f t="shared" si="3064"/>
        <v>0</v>
      </c>
      <c r="BP904" s="258">
        <f t="shared" si="3064"/>
        <v>0</v>
      </c>
      <c r="BQ904" s="258">
        <f t="shared" si="3064"/>
        <v>0</v>
      </c>
      <c r="BR904" s="258">
        <f t="shared" si="3064"/>
        <v>0</v>
      </c>
      <c r="BS904" s="50"/>
      <c r="BT904" s="94"/>
      <c r="BU904" s="95"/>
      <c r="BV904" s="181"/>
      <c r="BW904" s="316" t="s">
        <v>249</v>
      </c>
      <c r="BX904" s="257">
        <f t="shared" ref="BX904:CI904" si="3065">IF(BX902=0,0,BX903/BX902)</f>
        <v>0</v>
      </c>
      <c r="BY904" s="257">
        <f t="shared" si="3065"/>
        <v>0</v>
      </c>
      <c r="BZ904" s="257">
        <f t="shared" si="3065"/>
        <v>0</v>
      </c>
      <c r="CA904" s="257">
        <f t="shared" si="3065"/>
        <v>0</v>
      </c>
      <c r="CB904" s="257">
        <f t="shared" si="3065"/>
        <v>0</v>
      </c>
      <c r="CC904" s="257">
        <f t="shared" si="3065"/>
        <v>0</v>
      </c>
      <c r="CD904" s="257">
        <f t="shared" si="3065"/>
        <v>0</v>
      </c>
      <c r="CE904" s="257">
        <f t="shared" si="3065"/>
        <v>0</v>
      </c>
      <c r="CF904" s="258">
        <f t="shared" si="3065"/>
        <v>0</v>
      </c>
      <c r="CG904" s="258">
        <f t="shared" si="3065"/>
        <v>0</v>
      </c>
      <c r="CH904" s="258">
        <f t="shared" si="3065"/>
        <v>0</v>
      </c>
      <c r="CI904" s="258">
        <f t="shared" si="3065"/>
        <v>0</v>
      </c>
      <c r="CJ904" s="50"/>
      <c r="CK904" s="94"/>
      <c r="CL904" s="95"/>
      <c r="CM904" s="181"/>
      <c r="CN904" s="316" t="s">
        <v>249</v>
      </c>
      <c r="CO904" s="257">
        <f t="shared" ref="CO904:CZ904" si="3066">IF(CO902=0,0,CO903/CO902)</f>
        <v>0</v>
      </c>
      <c r="CP904" s="257">
        <f t="shared" si="3066"/>
        <v>0</v>
      </c>
      <c r="CQ904" s="257">
        <f t="shared" si="3066"/>
        <v>0</v>
      </c>
      <c r="CR904" s="257">
        <f t="shared" si="3066"/>
        <v>0</v>
      </c>
      <c r="CS904" s="257">
        <f t="shared" si="3066"/>
        <v>0</v>
      </c>
      <c r="CT904" s="257">
        <f t="shared" si="3066"/>
        <v>0</v>
      </c>
      <c r="CU904" s="257">
        <f t="shared" si="3066"/>
        <v>0</v>
      </c>
      <c r="CV904" s="257">
        <f t="shared" si="3066"/>
        <v>0</v>
      </c>
      <c r="CW904" s="258">
        <f t="shared" si="3066"/>
        <v>0</v>
      </c>
      <c r="CX904" s="258">
        <f t="shared" si="3066"/>
        <v>0</v>
      </c>
      <c r="CY904" s="258">
        <f t="shared" si="3066"/>
        <v>0</v>
      </c>
      <c r="CZ904" s="258">
        <f t="shared" si="3066"/>
        <v>0</v>
      </c>
      <c r="DA904" s="50"/>
      <c r="DB904" s="94"/>
      <c r="DC904" s="95"/>
      <c r="DD904" s="181"/>
      <c r="DE904" s="316" t="s">
        <v>249</v>
      </c>
      <c r="DF904" s="257">
        <f t="shared" ref="DF904" si="3067">IF(DF902=0,0,DF903/DF902)</f>
        <v>0</v>
      </c>
      <c r="DG904" s="50"/>
    </row>
    <row r="905" spans="1:111" s="14" customFormat="1" ht="15" customHeight="1">
      <c r="A905" s="50"/>
      <c r="B905" s="94"/>
      <c r="C905" s="95"/>
      <c r="D905" s="181" t="s">
        <v>289</v>
      </c>
      <c r="E905" s="316" t="s">
        <v>22</v>
      </c>
      <c r="F905" s="69"/>
      <c r="G905" s="77"/>
      <c r="H905" s="69"/>
      <c r="I905" s="77"/>
      <c r="J905" s="69"/>
      <c r="K905" s="77"/>
      <c r="L905" s="69"/>
      <c r="M905" s="77"/>
      <c r="N905" s="67"/>
      <c r="O905" s="75"/>
      <c r="P905" s="67"/>
      <c r="Q905" s="75"/>
      <c r="R905" s="50"/>
      <c r="S905" s="94"/>
      <c r="T905" s="95"/>
      <c r="U905" s="181" t="s">
        <v>289</v>
      </c>
      <c r="V905" s="316" t="s">
        <v>22</v>
      </c>
      <c r="W905" s="69"/>
      <c r="X905" s="77"/>
      <c r="Y905" s="69"/>
      <c r="Z905" s="77"/>
      <c r="AA905" s="69"/>
      <c r="AB905" s="77"/>
      <c r="AC905" s="69"/>
      <c r="AD905" s="77"/>
      <c r="AE905" s="67"/>
      <c r="AF905" s="75"/>
      <c r="AG905" s="67"/>
      <c r="AH905" s="75"/>
      <c r="AI905" s="50"/>
      <c r="AJ905" s="94"/>
      <c r="AK905" s="95"/>
      <c r="AL905" s="181" t="s">
        <v>289</v>
      </c>
      <c r="AM905" s="316" t="s">
        <v>22</v>
      </c>
      <c r="AN905" s="257"/>
      <c r="AO905" s="257"/>
      <c r="AP905" s="257"/>
      <c r="AQ905" s="257"/>
      <c r="AR905" s="257"/>
      <c r="AS905" s="257"/>
      <c r="AT905" s="257"/>
      <c r="AU905" s="257"/>
      <c r="AV905" s="258"/>
      <c r="AW905" s="258"/>
      <c r="AX905" s="258"/>
      <c r="AY905" s="258"/>
      <c r="AZ905" s="50"/>
      <c r="BA905" s="268"/>
      <c r="BB905" s="48"/>
      <c r="BC905" s="94"/>
      <c r="BD905" s="95"/>
      <c r="BE905" s="181" t="s">
        <v>289</v>
      </c>
      <c r="BF905" s="316" t="s">
        <v>22</v>
      </c>
      <c r="BG905" s="257">
        <f t="shared" ref="BG905:BG906" si="3068">F905</f>
        <v>0</v>
      </c>
      <c r="BH905" s="257">
        <f>G905+BG905</f>
        <v>0</v>
      </c>
      <c r="BI905" s="257">
        <f>H905+BH905</f>
        <v>0</v>
      </c>
      <c r="BJ905" s="257">
        <f>I905+BI905</f>
        <v>0</v>
      </c>
      <c r="BK905" s="257">
        <f>J905+BJ905</f>
        <v>0</v>
      </c>
      <c r="BL905" s="257">
        <f>K905+BK905</f>
        <v>0</v>
      </c>
      <c r="BM905" s="257">
        <f>L905+BL905</f>
        <v>0</v>
      </c>
      <c r="BN905" s="257">
        <f>M905+BM905</f>
        <v>0</v>
      </c>
      <c r="BO905" s="258">
        <f>N905+BN905</f>
        <v>0</v>
      </c>
      <c r="BP905" s="258">
        <f>O905+BO905</f>
        <v>0</v>
      </c>
      <c r="BQ905" s="258">
        <f>P905+BP905</f>
        <v>0</v>
      </c>
      <c r="BR905" s="258">
        <f>Q905+BQ905</f>
        <v>0</v>
      </c>
      <c r="BS905" s="50"/>
      <c r="BT905" s="94"/>
      <c r="BU905" s="95"/>
      <c r="BV905" s="181" t="s">
        <v>289</v>
      </c>
      <c r="BW905" s="316" t="s">
        <v>22</v>
      </c>
      <c r="BX905" s="257">
        <f t="shared" ref="BX905:BX906" si="3069">W905</f>
        <v>0</v>
      </c>
      <c r="BY905" s="257">
        <f>X905+BX905</f>
        <v>0</v>
      </c>
      <c r="BZ905" s="257">
        <f>Y905+BY905</f>
        <v>0</v>
      </c>
      <c r="CA905" s="257">
        <f>Z905+BZ905</f>
        <v>0</v>
      </c>
      <c r="CB905" s="257">
        <f>AA905+CA905</f>
        <v>0</v>
      </c>
      <c r="CC905" s="257">
        <f>AB905+CB905</f>
        <v>0</v>
      </c>
      <c r="CD905" s="257">
        <f>AC905+CC905</f>
        <v>0</v>
      </c>
      <c r="CE905" s="257">
        <f>AD905+CD905</f>
        <v>0</v>
      </c>
      <c r="CF905" s="258">
        <f>AE905+CE905</f>
        <v>0</v>
      </c>
      <c r="CG905" s="258">
        <f>AF905+CF905</f>
        <v>0</v>
      </c>
      <c r="CH905" s="258">
        <f>AG905+CG905</f>
        <v>0</v>
      </c>
      <c r="CI905" s="258">
        <f>AH905+CH905</f>
        <v>0</v>
      </c>
      <c r="CJ905" s="50"/>
      <c r="CK905" s="94"/>
      <c r="CL905" s="95"/>
      <c r="CM905" s="181" t="s">
        <v>289</v>
      </c>
      <c r="CN905" s="316" t="s">
        <v>22</v>
      </c>
      <c r="CO905" s="257">
        <f t="shared" ref="CO905:CO906" si="3070">AN905</f>
        <v>0</v>
      </c>
      <c r="CP905" s="257">
        <f>AO905+CO905</f>
        <v>0</v>
      </c>
      <c r="CQ905" s="257">
        <f>AP905+CP905</f>
        <v>0</v>
      </c>
      <c r="CR905" s="257">
        <f>AQ905+CQ905</f>
        <v>0</v>
      </c>
      <c r="CS905" s="257">
        <f>AR905+CR905</f>
        <v>0</v>
      </c>
      <c r="CT905" s="257">
        <f>AS905+CS905</f>
        <v>0</v>
      </c>
      <c r="CU905" s="257">
        <f>AT905+CT905</f>
        <v>0</v>
      </c>
      <c r="CV905" s="257">
        <f>AU905+CU905</f>
        <v>0</v>
      </c>
      <c r="CW905" s="258">
        <f>AV905+CV905</f>
        <v>0</v>
      </c>
      <c r="CX905" s="258">
        <f>AW905+CW905</f>
        <v>0</v>
      </c>
      <c r="CY905" s="258">
        <f>AX905+CX905</f>
        <v>0</v>
      </c>
      <c r="CZ905" s="258">
        <f>AY905+CY905</f>
        <v>0</v>
      </c>
      <c r="DA905" s="50"/>
      <c r="DB905" s="94"/>
      <c r="DC905" s="95"/>
      <c r="DD905" s="181" t="s">
        <v>289</v>
      </c>
      <c r="DE905" s="316" t="s">
        <v>22</v>
      </c>
      <c r="DF905" s="257"/>
      <c r="DG905" s="50"/>
    </row>
    <row r="906" spans="1:111" s="14" customFormat="1" ht="15" customHeight="1">
      <c r="A906" s="50"/>
      <c r="B906" s="94"/>
      <c r="C906" s="95"/>
      <c r="D906" s="181"/>
      <c r="E906" s="316" t="s">
        <v>140</v>
      </c>
      <c r="F906" s="69"/>
      <c r="G906" s="77"/>
      <c r="H906" s="69"/>
      <c r="I906" s="77"/>
      <c r="J906" s="69"/>
      <c r="K906" s="77"/>
      <c r="L906" s="69"/>
      <c r="M906" s="77"/>
      <c r="N906" s="67"/>
      <c r="O906" s="75"/>
      <c r="P906" s="67"/>
      <c r="Q906" s="75"/>
      <c r="R906" s="50"/>
      <c r="S906" s="94"/>
      <c r="T906" s="95"/>
      <c r="U906" s="181"/>
      <c r="V906" s="316" t="s">
        <v>140</v>
      </c>
      <c r="W906" s="69"/>
      <c r="X906" s="77"/>
      <c r="Y906" s="69"/>
      <c r="Z906" s="77"/>
      <c r="AA906" s="69"/>
      <c r="AB906" s="77"/>
      <c r="AC906" s="69"/>
      <c r="AD906" s="77"/>
      <c r="AE906" s="67"/>
      <c r="AF906" s="75"/>
      <c r="AG906" s="67"/>
      <c r="AH906" s="75"/>
      <c r="AI906" s="50"/>
      <c r="AJ906" s="94"/>
      <c r="AK906" s="95"/>
      <c r="AL906" s="181"/>
      <c r="AM906" s="316" t="s">
        <v>140</v>
      </c>
      <c r="AN906" s="257"/>
      <c r="AO906" s="257"/>
      <c r="AP906" s="257"/>
      <c r="AQ906" s="257"/>
      <c r="AR906" s="257"/>
      <c r="AS906" s="257"/>
      <c r="AT906" s="257"/>
      <c r="AU906" s="257"/>
      <c r="AV906" s="258"/>
      <c r="AW906" s="258"/>
      <c r="AX906" s="258"/>
      <c r="AY906" s="258"/>
      <c r="AZ906" s="50"/>
      <c r="BA906" s="268"/>
      <c r="BB906" s="48"/>
      <c r="BC906" s="94"/>
      <c r="BD906" s="95"/>
      <c r="BE906" s="181"/>
      <c r="BF906" s="316" t="s">
        <v>140</v>
      </c>
      <c r="BG906" s="257">
        <f t="shared" si="3068"/>
        <v>0</v>
      </c>
      <c r="BH906" s="257">
        <f>G906+BG906</f>
        <v>0</v>
      </c>
      <c r="BI906" s="257">
        <f>H906+BH906</f>
        <v>0</v>
      </c>
      <c r="BJ906" s="257">
        <f>I906+BI906</f>
        <v>0</v>
      </c>
      <c r="BK906" s="257">
        <f>J906+BJ906</f>
        <v>0</v>
      </c>
      <c r="BL906" s="257">
        <f>K906+BK906</f>
        <v>0</v>
      </c>
      <c r="BM906" s="257">
        <f>L906+BL906</f>
        <v>0</v>
      </c>
      <c r="BN906" s="257">
        <f>M906+BM906</f>
        <v>0</v>
      </c>
      <c r="BO906" s="258">
        <f>N906+BN906</f>
        <v>0</v>
      </c>
      <c r="BP906" s="258">
        <f>O906+BO906</f>
        <v>0</v>
      </c>
      <c r="BQ906" s="258">
        <f>P906+BP906</f>
        <v>0</v>
      </c>
      <c r="BR906" s="258">
        <f>Q906+BQ906</f>
        <v>0</v>
      </c>
      <c r="BS906" s="50"/>
      <c r="BT906" s="94"/>
      <c r="BU906" s="95"/>
      <c r="BV906" s="181"/>
      <c r="BW906" s="316" t="s">
        <v>140</v>
      </c>
      <c r="BX906" s="257">
        <f t="shared" si="3069"/>
        <v>0</v>
      </c>
      <c r="BY906" s="257">
        <f>X906+BX906</f>
        <v>0</v>
      </c>
      <c r="BZ906" s="257">
        <f>Y906+BY906</f>
        <v>0</v>
      </c>
      <c r="CA906" s="257">
        <f>Z906+BZ906</f>
        <v>0</v>
      </c>
      <c r="CB906" s="257">
        <f>AA906+CA906</f>
        <v>0</v>
      </c>
      <c r="CC906" s="257">
        <f>AB906+CB906</f>
        <v>0</v>
      </c>
      <c r="CD906" s="257">
        <f>AC906+CC906</f>
        <v>0</v>
      </c>
      <c r="CE906" s="257">
        <f>AD906+CD906</f>
        <v>0</v>
      </c>
      <c r="CF906" s="258">
        <f>AE906+CE906</f>
        <v>0</v>
      </c>
      <c r="CG906" s="258">
        <f>AF906+CF906</f>
        <v>0</v>
      </c>
      <c r="CH906" s="258">
        <f>AG906+CG906</f>
        <v>0</v>
      </c>
      <c r="CI906" s="258">
        <f>AH906+CH906</f>
        <v>0</v>
      </c>
      <c r="CJ906" s="50"/>
      <c r="CK906" s="94"/>
      <c r="CL906" s="95"/>
      <c r="CM906" s="181"/>
      <c r="CN906" s="316" t="s">
        <v>140</v>
      </c>
      <c r="CO906" s="257">
        <f t="shared" si="3070"/>
        <v>0</v>
      </c>
      <c r="CP906" s="257">
        <f>AO906+CO906</f>
        <v>0</v>
      </c>
      <c r="CQ906" s="257">
        <f>AP906+CP906</f>
        <v>0</v>
      </c>
      <c r="CR906" s="257">
        <f>AQ906+CQ906</f>
        <v>0</v>
      </c>
      <c r="CS906" s="257">
        <f>AR906+CR906</f>
        <v>0</v>
      </c>
      <c r="CT906" s="257">
        <f>AS906+CS906</f>
        <v>0</v>
      </c>
      <c r="CU906" s="257">
        <f>AT906+CT906</f>
        <v>0</v>
      </c>
      <c r="CV906" s="257">
        <f>AU906+CU906</f>
        <v>0</v>
      </c>
      <c r="CW906" s="258">
        <f>AV906+CV906</f>
        <v>0</v>
      </c>
      <c r="CX906" s="258">
        <f>AW906+CW906</f>
        <v>0</v>
      </c>
      <c r="CY906" s="258">
        <f>AX906+CX906</f>
        <v>0</v>
      </c>
      <c r="CZ906" s="258">
        <f>AY906+CY906</f>
        <v>0</v>
      </c>
      <c r="DA906" s="50"/>
      <c r="DB906" s="94"/>
      <c r="DC906" s="95"/>
      <c r="DD906" s="181"/>
      <c r="DE906" s="316" t="s">
        <v>140</v>
      </c>
      <c r="DF906" s="257"/>
      <c r="DG906" s="50"/>
    </row>
    <row r="907" spans="1:111" s="14" customFormat="1" ht="15" customHeight="1">
      <c r="A907" s="50"/>
      <c r="B907" s="94"/>
      <c r="C907" s="95"/>
      <c r="D907" s="181"/>
      <c r="E907" s="316" t="s">
        <v>249</v>
      </c>
      <c r="F907" s="69">
        <f t="shared" si="3061"/>
        <v>0</v>
      </c>
      <c r="G907" s="77">
        <f t="shared" si="3061"/>
        <v>0</v>
      </c>
      <c r="H907" s="69">
        <f t="shared" si="3061"/>
        <v>0</v>
      </c>
      <c r="I907" s="77">
        <f t="shared" si="3061"/>
        <v>0</v>
      </c>
      <c r="J907" s="69">
        <f t="shared" si="3061"/>
        <v>0</v>
      </c>
      <c r="K907" s="77">
        <f t="shared" si="3061"/>
        <v>0</v>
      </c>
      <c r="L907" s="69">
        <f t="shared" si="3061"/>
        <v>0</v>
      </c>
      <c r="M907" s="77">
        <f t="shared" si="3061"/>
        <v>0</v>
      </c>
      <c r="N907" s="67">
        <f t="shared" si="3061"/>
        <v>0</v>
      </c>
      <c r="O907" s="75">
        <f t="shared" si="3061"/>
        <v>0</v>
      </c>
      <c r="P907" s="67">
        <f t="shared" si="3061"/>
        <v>0</v>
      </c>
      <c r="Q907" s="75">
        <f t="shared" si="3061"/>
        <v>0</v>
      </c>
      <c r="R907" s="50"/>
      <c r="S907" s="94"/>
      <c r="T907" s="95"/>
      <c r="U907" s="181"/>
      <c r="V907" s="316" t="s">
        <v>249</v>
      </c>
      <c r="W907" s="69">
        <f t="shared" ref="W907:AH907" si="3071">IF(W905=0,0,W906/W905)</f>
        <v>0</v>
      </c>
      <c r="X907" s="77">
        <f t="shared" si="3071"/>
        <v>0</v>
      </c>
      <c r="Y907" s="69">
        <f t="shared" si="3071"/>
        <v>0</v>
      </c>
      <c r="Z907" s="77">
        <f t="shared" si="3071"/>
        <v>0</v>
      </c>
      <c r="AA907" s="69">
        <f t="shared" si="3071"/>
        <v>0</v>
      </c>
      <c r="AB907" s="77">
        <f t="shared" si="3071"/>
        <v>0</v>
      </c>
      <c r="AC907" s="69">
        <f t="shared" si="3071"/>
        <v>0</v>
      </c>
      <c r="AD907" s="77">
        <f t="shared" si="3071"/>
        <v>0</v>
      </c>
      <c r="AE907" s="67">
        <f t="shared" si="3071"/>
        <v>0</v>
      </c>
      <c r="AF907" s="75">
        <f t="shared" si="3071"/>
        <v>0</v>
      </c>
      <c r="AG907" s="67">
        <f t="shared" si="3071"/>
        <v>0</v>
      </c>
      <c r="AH907" s="75">
        <f t="shared" si="3071"/>
        <v>0</v>
      </c>
      <c r="AI907" s="50"/>
      <c r="AJ907" s="94"/>
      <c r="AK907" s="95"/>
      <c r="AL907" s="181"/>
      <c r="AM907" s="316" t="s">
        <v>249</v>
      </c>
      <c r="AN907" s="257">
        <f t="shared" ref="AN907:AY907" si="3072">IF(AN905=0,0,AN906/AN905)</f>
        <v>0</v>
      </c>
      <c r="AO907" s="257">
        <f t="shared" si="3072"/>
        <v>0</v>
      </c>
      <c r="AP907" s="257">
        <f t="shared" si="3072"/>
        <v>0</v>
      </c>
      <c r="AQ907" s="257">
        <f t="shared" si="3072"/>
        <v>0</v>
      </c>
      <c r="AR907" s="257">
        <f t="shared" si="3072"/>
        <v>0</v>
      </c>
      <c r="AS907" s="257">
        <f t="shared" si="3072"/>
        <v>0</v>
      </c>
      <c r="AT907" s="257">
        <f t="shared" si="3072"/>
        <v>0</v>
      </c>
      <c r="AU907" s="257">
        <f t="shared" si="3072"/>
        <v>0</v>
      </c>
      <c r="AV907" s="258">
        <f t="shared" si="3072"/>
        <v>0</v>
      </c>
      <c r="AW907" s="258">
        <f t="shared" si="3072"/>
        <v>0</v>
      </c>
      <c r="AX907" s="258">
        <f t="shared" si="3072"/>
        <v>0</v>
      </c>
      <c r="AY907" s="258">
        <f t="shared" si="3072"/>
        <v>0</v>
      </c>
      <c r="AZ907" s="50"/>
      <c r="BA907" s="268"/>
      <c r="BB907" s="48"/>
      <c r="BC907" s="94"/>
      <c r="BD907" s="95"/>
      <c r="BE907" s="181"/>
      <c r="BF907" s="316" t="s">
        <v>249</v>
      </c>
      <c r="BG907" s="257">
        <f t="shared" ref="BG907:BR907" si="3073">IF(BG905=0,0,BG906/BG905)</f>
        <v>0</v>
      </c>
      <c r="BH907" s="257">
        <f t="shared" si="3073"/>
        <v>0</v>
      </c>
      <c r="BI907" s="257">
        <f t="shared" si="3073"/>
        <v>0</v>
      </c>
      <c r="BJ907" s="257">
        <f t="shared" si="3073"/>
        <v>0</v>
      </c>
      <c r="BK907" s="257">
        <f t="shared" si="3073"/>
        <v>0</v>
      </c>
      <c r="BL907" s="257">
        <f t="shared" si="3073"/>
        <v>0</v>
      </c>
      <c r="BM907" s="257">
        <f t="shared" si="3073"/>
        <v>0</v>
      </c>
      <c r="BN907" s="257">
        <f t="shared" si="3073"/>
        <v>0</v>
      </c>
      <c r="BO907" s="258">
        <f t="shared" si="3073"/>
        <v>0</v>
      </c>
      <c r="BP907" s="258">
        <f t="shared" si="3073"/>
        <v>0</v>
      </c>
      <c r="BQ907" s="258">
        <f t="shared" si="3073"/>
        <v>0</v>
      </c>
      <c r="BR907" s="258">
        <f t="shared" si="3073"/>
        <v>0</v>
      </c>
      <c r="BS907" s="50"/>
      <c r="BT907" s="94"/>
      <c r="BU907" s="95"/>
      <c r="BV907" s="181"/>
      <c r="BW907" s="316" t="s">
        <v>249</v>
      </c>
      <c r="BX907" s="257">
        <f t="shared" ref="BX907:CI907" si="3074">IF(BX905=0,0,BX906/BX905)</f>
        <v>0</v>
      </c>
      <c r="BY907" s="257">
        <f t="shared" si="3074"/>
        <v>0</v>
      </c>
      <c r="BZ907" s="257">
        <f t="shared" si="3074"/>
        <v>0</v>
      </c>
      <c r="CA907" s="257">
        <f t="shared" si="3074"/>
        <v>0</v>
      </c>
      <c r="CB907" s="257">
        <f t="shared" si="3074"/>
        <v>0</v>
      </c>
      <c r="CC907" s="257">
        <f t="shared" si="3074"/>
        <v>0</v>
      </c>
      <c r="CD907" s="257">
        <f t="shared" si="3074"/>
        <v>0</v>
      </c>
      <c r="CE907" s="257">
        <f t="shared" si="3074"/>
        <v>0</v>
      </c>
      <c r="CF907" s="258">
        <f t="shared" si="3074"/>
        <v>0</v>
      </c>
      <c r="CG907" s="258">
        <f t="shared" si="3074"/>
        <v>0</v>
      </c>
      <c r="CH907" s="258">
        <f t="shared" si="3074"/>
        <v>0</v>
      </c>
      <c r="CI907" s="258">
        <f t="shared" si="3074"/>
        <v>0</v>
      </c>
      <c r="CJ907" s="50"/>
      <c r="CK907" s="94"/>
      <c r="CL907" s="95"/>
      <c r="CM907" s="181"/>
      <c r="CN907" s="316" t="s">
        <v>249</v>
      </c>
      <c r="CO907" s="257">
        <f t="shared" ref="CO907:CZ907" si="3075">IF(CO905=0,0,CO906/CO905)</f>
        <v>0</v>
      </c>
      <c r="CP907" s="257">
        <f t="shared" si="3075"/>
        <v>0</v>
      </c>
      <c r="CQ907" s="257">
        <f t="shared" si="3075"/>
        <v>0</v>
      </c>
      <c r="CR907" s="257">
        <f t="shared" si="3075"/>
        <v>0</v>
      </c>
      <c r="CS907" s="257">
        <f t="shared" si="3075"/>
        <v>0</v>
      </c>
      <c r="CT907" s="257">
        <f t="shared" si="3075"/>
        <v>0</v>
      </c>
      <c r="CU907" s="257">
        <f t="shared" si="3075"/>
        <v>0</v>
      </c>
      <c r="CV907" s="257">
        <f t="shared" si="3075"/>
        <v>0</v>
      </c>
      <c r="CW907" s="258">
        <f t="shared" si="3075"/>
        <v>0</v>
      </c>
      <c r="CX907" s="258">
        <f t="shared" si="3075"/>
        <v>0</v>
      </c>
      <c r="CY907" s="258">
        <f t="shared" si="3075"/>
        <v>0</v>
      </c>
      <c r="CZ907" s="258">
        <f t="shared" si="3075"/>
        <v>0</v>
      </c>
      <c r="DA907" s="50"/>
      <c r="DB907" s="94"/>
      <c r="DC907" s="95"/>
      <c r="DD907" s="181"/>
      <c r="DE907" s="316" t="s">
        <v>249</v>
      </c>
      <c r="DF907" s="257">
        <f t="shared" ref="DF907" si="3076">IF(DF905=0,0,DF906/DF905)</f>
        <v>0</v>
      </c>
      <c r="DG907" s="50"/>
    </row>
    <row r="908" spans="1:111" s="14" customFormat="1" ht="15" customHeight="1">
      <c r="A908" s="50"/>
      <c r="B908" s="94"/>
      <c r="C908" s="95"/>
      <c r="D908" s="181" t="s">
        <v>290</v>
      </c>
      <c r="E908" s="316" t="s">
        <v>22</v>
      </c>
      <c r="F908" s="69"/>
      <c r="G908" s="77"/>
      <c r="H908" s="69"/>
      <c r="I908" s="77"/>
      <c r="J908" s="69"/>
      <c r="K908" s="77"/>
      <c r="L908" s="69"/>
      <c r="M908" s="77"/>
      <c r="N908" s="67"/>
      <c r="O908" s="75"/>
      <c r="P908" s="67"/>
      <c r="Q908" s="75"/>
      <c r="R908" s="50"/>
      <c r="S908" s="94"/>
      <c r="T908" s="95"/>
      <c r="U908" s="181" t="s">
        <v>290</v>
      </c>
      <c r="V908" s="316" t="s">
        <v>22</v>
      </c>
      <c r="W908" s="69"/>
      <c r="X908" s="77"/>
      <c r="Y908" s="69"/>
      <c r="Z908" s="77"/>
      <c r="AA908" s="69"/>
      <c r="AB908" s="77"/>
      <c r="AC908" s="69"/>
      <c r="AD908" s="77"/>
      <c r="AE908" s="67"/>
      <c r="AF908" s="75"/>
      <c r="AG908" s="67"/>
      <c r="AH908" s="75"/>
      <c r="AI908" s="50"/>
      <c r="AJ908" s="94"/>
      <c r="AK908" s="95"/>
      <c r="AL908" s="181" t="s">
        <v>290</v>
      </c>
      <c r="AM908" s="316" t="s">
        <v>22</v>
      </c>
      <c r="AN908" s="257"/>
      <c r="AO908" s="257"/>
      <c r="AP908" s="257"/>
      <c r="AQ908" s="257"/>
      <c r="AR908" s="257"/>
      <c r="AS908" s="257"/>
      <c r="AT908" s="257"/>
      <c r="AU908" s="257"/>
      <c r="AV908" s="258"/>
      <c r="AW908" s="258"/>
      <c r="AX908" s="258"/>
      <c r="AY908" s="258"/>
      <c r="AZ908" s="50"/>
      <c r="BA908" s="268"/>
      <c r="BB908" s="48"/>
      <c r="BC908" s="94"/>
      <c r="BD908" s="95"/>
      <c r="BE908" s="181" t="s">
        <v>290</v>
      </c>
      <c r="BF908" s="316" t="s">
        <v>22</v>
      </c>
      <c r="BG908" s="257">
        <f t="shared" ref="BG908:BG909" si="3077">F908</f>
        <v>0</v>
      </c>
      <c r="BH908" s="257">
        <f>G908+BG908</f>
        <v>0</v>
      </c>
      <c r="BI908" s="257">
        <f>H908+BH908</f>
        <v>0</v>
      </c>
      <c r="BJ908" s="257">
        <f>I908+BI908</f>
        <v>0</v>
      </c>
      <c r="BK908" s="257">
        <f>J908+BJ908</f>
        <v>0</v>
      </c>
      <c r="BL908" s="257">
        <f>K908+BK908</f>
        <v>0</v>
      </c>
      <c r="BM908" s="257">
        <f>L908+BL908</f>
        <v>0</v>
      </c>
      <c r="BN908" s="257">
        <f>M908+BM908</f>
        <v>0</v>
      </c>
      <c r="BO908" s="258">
        <f>N908+BN908</f>
        <v>0</v>
      </c>
      <c r="BP908" s="258">
        <f>O908+BO908</f>
        <v>0</v>
      </c>
      <c r="BQ908" s="258">
        <f>P908+BP908</f>
        <v>0</v>
      </c>
      <c r="BR908" s="258">
        <f>Q908+BQ908</f>
        <v>0</v>
      </c>
      <c r="BS908" s="50"/>
      <c r="BT908" s="94"/>
      <c r="BU908" s="95"/>
      <c r="BV908" s="181" t="s">
        <v>290</v>
      </c>
      <c r="BW908" s="316" t="s">
        <v>22</v>
      </c>
      <c r="BX908" s="257">
        <f t="shared" ref="BX908:BX909" si="3078">W908</f>
        <v>0</v>
      </c>
      <c r="BY908" s="257">
        <f>X908+BX908</f>
        <v>0</v>
      </c>
      <c r="BZ908" s="257">
        <f>Y908+BY908</f>
        <v>0</v>
      </c>
      <c r="CA908" s="257">
        <f>Z908+BZ908</f>
        <v>0</v>
      </c>
      <c r="CB908" s="257">
        <f>AA908+CA908</f>
        <v>0</v>
      </c>
      <c r="CC908" s="257">
        <f>AB908+CB908</f>
        <v>0</v>
      </c>
      <c r="CD908" s="257">
        <f>AC908+CC908</f>
        <v>0</v>
      </c>
      <c r="CE908" s="257">
        <f>AD908+CD908</f>
        <v>0</v>
      </c>
      <c r="CF908" s="258">
        <f>AE908+CE908</f>
        <v>0</v>
      </c>
      <c r="CG908" s="258">
        <f>AF908+CF908</f>
        <v>0</v>
      </c>
      <c r="CH908" s="258">
        <f>AG908+CG908</f>
        <v>0</v>
      </c>
      <c r="CI908" s="258">
        <f>AH908+CH908</f>
        <v>0</v>
      </c>
      <c r="CJ908" s="50"/>
      <c r="CK908" s="94"/>
      <c r="CL908" s="95"/>
      <c r="CM908" s="181" t="s">
        <v>290</v>
      </c>
      <c r="CN908" s="316" t="s">
        <v>22</v>
      </c>
      <c r="CO908" s="257">
        <f t="shared" ref="CO908:CO909" si="3079">AN908</f>
        <v>0</v>
      </c>
      <c r="CP908" s="257">
        <f>AO908+CO908</f>
        <v>0</v>
      </c>
      <c r="CQ908" s="257">
        <f>AP908+CP908</f>
        <v>0</v>
      </c>
      <c r="CR908" s="257">
        <f>AQ908+CQ908</f>
        <v>0</v>
      </c>
      <c r="CS908" s="257">
        <f>AR908+CR908</f>
        <v>0</v>
      </c>
      <c r="CT908" s="257">
        <f>AS908+CS908</f>
        <v>0</v>
      </c>
      <c r="CU908" s="257">
        <f>AT908+CT908</f>
        <v>0</v>
      </c>
      <c r="CV908" s="257">
        <f>AU908+CU908</f>
        <v>0</v>
      </c>
      <c r="CW908" s="258">
        <f>AV908+CV908</f>
        <v>0</v>
      </c>
      <c r="CX908" s="258">
        <f>AW908+CW908</f>
        <v>0</v>
      </c>
      <c r="CY908" s="258">
        <f>AX908+CX908</f>
        <v>0</v>
      </c>
      <c r="CZ908" s="258">
        <f>AY908+CY908</f>
        <v>0</v>
      </c>
      <c r="DA908" s="50"/>
      <c r="DB908" s="94"/>
      <c r="DC908" s="95"/>
      <c r="DD908" s="181" t="s">
        <v>290</v>
      </c>
      <c r="DE908" s="316" t="s">
        <v>22</v>
      </c>
      <c r="DF908" s="257"/>
      <c r="DG908" s="50"/>
    </row>
    <row r="909" spans="1:111" s="14" customFormat="1" ht="15" customHeight="1">
      <c r="A909" s="50"/>
      <c r="B909" s="94"/>
      <c r="C909" s="95"/>
      <c r="D909" s="181"/>
      <c r="E909" s="316" t="s">
        <v>140</v>
      </c>
      <c r="F909" s="69"/>
      <c r="G909" s="77"/>
      <c r="H909" s="69"/>
      <c r="I909" s="77"/>
      <c r="J909" s="69"/>
      <c r="K909" s="77"/>
      <c r="L909" s="69"/>
      <c r="M909" s="77"/>
      <c r="N909" s="67"/>
      <c r="O909" s="75"/>
      <c r="P909" s="67"/>
      <c r="Q909" s="75"/>
      <c r="R909" s="50"/>
      <c r="S909" s="94"/>
      <c r="T909" s="95"/>
      <c r="U909" s="181"/>
      <c r="V909" s="316" t="s">
        <v>140</v>
      </c>
      <c r="W909" s="69"/>
      <c r="X909" s="77"/>
      <c r="Y909" s="69"/>
      <c r="Z909" s="77"/>
      <c r="AA909" s="69"/>
      <c r="AB909" s="77"/>
      <c r="AC909" s="69"/>
      <c r="AD909" s="77"/>
      <c r="AE909" s="67"/>
      <c r="AF909" s="75"/>
      <c r="AG909" s="67"/>
      <c r="AH909" s="75"/>
      <c r="AI909" s="50"/>
      <c r="AJ909" s="94"/>
      <c r="AK909" s="95"/>
      <c r="AL909" s="181"/>
      <c r="AM909" s="316" t="s">
        <v>140</v>
      </c>
      <c r="AN909" s="257"/>
      <c r="AO909" s="257"/>
      <c r="AP909" s="257"/>
      <c r="AQ909" s="257"/>
      <c r="AR909" s="257"/>
      <c r="AS909" s="257"/>
      <c r="AT909" s="257"/>
      <c r="AU909" s="257"/>
      <c r="AV909" s="258"/>
      <c r="AW909" s="258"/>
      <c r="AX909" s="258"/>
      <c r="AY909" s="258"/>
      <c r="AZ909" s="50"/>
      <c r="BA909" s="268"/>
      <c r="BB909" s="48"/>
      <c r="BC909" s="94"/>
      <c r="BD909" s="95"/>
      <c r="BE909" s="181"/>
      <c r="BF909" s="316" t="s">
        <v>140</v>
      </c>
      <c r="BG909" s="257">
        <f t="shared" si="3077"/>
        <v>0</v>
      </c>
      <c r="BH909" s="257">
        <f>G909+BG909</f>
        <v>0</v>
      </c>
      <c r="BI909" s="257">
        <f>H909+BH909</f>
        <v>0</v>
      </c>
      <c r="BJ909" s="257">
        <f>I909+BI909</f>
        <v>0</v>
      </c>
      <c r="BK909" s="257">
        <f>J909+BJ909</f>
        <v>0</v>
      </c>
      <c r="BL909" s="257">
        <f>K909+BK909</f>
        <v>0</v>
      </c>
      <c r="BM909" s="257">
        <f>L909+BL909</f>
        <v>0</v>
      </c>
      <c r="BN909" s="257">
        <f>M909+BM909</f>
        <v>0</v>
      </c>
      <c r="BO909" s="258">
        <f>N909+BN909</f>
        <v>0</v>
      </c>
      <c r="BP909" s="258">
        <f>O909+BO909</f>
        <v>0</v>
      </c>
      <c r="BQ909" s="258">
        <f>P909+BP909</f>
        <v>0</v>
      </c>
      <c r="BR909" s="258">
        <f>Q909+BQ909</f>
        <v>0</v>
      </c>
      <c r="BS909" s="50"/>
      <c r="BT909" s="94"/>
      <c r="BU909" s="95"/>
      <c r="BV909" s="181"/>
      <c r="BW909" s="316" t="s">
        <v>140</v>
      </c>
      <c r="BX909" s="257">
        <f t="shared" si="3078"/>
        <v>0</v>
      </c>
      <c r="BY909" s="257">
        <f>X909+BX909</f>
        <v>0</v>
      </c>
      <c r="BZ909" s="257">
        <f>Y909+BY909</f>
        <v>0</v>
      </c>
      <c r="CA909" s="257">
        <f>Z909+BZ909</f>
        <v>0</v>
      </c>
      <c r="CB909" s="257">
        <f>AA909+CA909</f>
        <v>0</v>
      </c>
      <c r="CC909" s="257">
        <f>AB909+CB909</f>
        <v>0</v>
      </c>
      <c r="CD909" s="257">
        <f>AC909+CC909</f>
        <v>0</v>
      </c>
      <c r="CE909" s="257">
        <f>AD909+CD909</f>
        <v>0</v>
      </c>
      <c r="CF909" s="258">
        <f>AE909+CE909</f>
        <v>0</v>
      </c>
      <c r="CG909" s="258">
        <f>AF909+CF909</f>
        <v>0</v>
      </c>
      <c r="CH909" s="258">
        <f>AG909+CG909</f>
        <v>0</v>
      </c>
      <c r="CI909" s="258">
        <f>AH909+CH909</f>
        <v>0</v>
      </c>
      <c r="CJ909" s="50"/>
      <c r="CK909" s="94"/>
      <c r="CL909" s="95"/>
      <c r="CM909" s="181"/>
      <c r="CN909" s="316" t="s">
        <v>140</v>
      </c>
      <c r="CO909" s="257">
        <f t="shared" si="3079"/>
        <v>0</v>
      </c>
      <c r="CP909" s="257">
        <f>AO909+CO909</f>
        <v>0</v>
      </c>
      <c r="CQ909" s="257">
        <f>AP909+CP909</f>
        <v>0</v>
      </c>
      <c r="CR909" s="257">
        <f>AQ909+CQ909</f>
        <v>0</v>
      </c>
      <c r="CS909" s="257">
        <f>AR909+CR909</f>
        <v>0</v>
      </c>
      <c r="CT909" s="257">
        <f>AS909+CS909</f>
        <v>0</v>
      </c>
      <c r="CU909" s="257">
        <f>AT909+CT909</f>
        <v>0</v>
      </c>
      <c r="CV909" s="257">
        <f>AU909+CU909</f>
        <v>0</v>
      </c>
      <c r="CW909" s="258">
        <f>AV909+CV909</f>
        <v>0</v>
      </c>
      <c r="CX909" s="258">
        <f>AW909+CW909</f>
        <v>0</v>
      </c>
      <c r="CY909" s="258">
        <f>AX909+CX909</f>
        <v>0</v>
      </c>
      <c r="CZ909" s="258">
        <f>AY909+CY909</f>
        <v>0</v>
      </c>
      <c r="DA909" s="50"/>
      <c r="DB909" s="94"/>
      <c r="DC909" s="95"/>
      <c r="DD909" s="181"/>
      <c r="DE909" s="316" t="s">
        <v>140</v>
      </c>
      <c r="DF909" s="257"/>
      <c r="DG909" s="50"/>
    </row>
    <row r="910" spans="1:111" s="14" customFormat="1" ht="15" customHeight="1">
      <c r="A910" s="50"/>
      <c r="B910" s="94"/>
      <c r="C910" s="95"/>
      <c r="D910" s="181"/>
      <c r="E910" s="316" t="s">
        <v>249</v>
      </c>
      <c r="F910" s="69">
        <f t="shared" si="3061"/>
        <v>0</v>
      </c>
      <c r="G910" s="77">
        <f t="shared" si="3061"/>
        <v>0</v>
      </c>
      <c r="H910" s="69">
        <f t="shared" si="3061"/>
        <v>0</v>
      </c>
      <c r="I910" s="77">
        <f t="shared" si="3061"/>
        <v>0</v>
      </c>
      <c r="J910" s="69">
        <f t="shared" si="3061"/>
        <v>0</v>
      </c>
      <c r="K910" s="77">
        <f t="shared" si="3061"/>
        <v>0</v>
      </c>
      <c r="L910" s="69">
        <f t="shared" si="3061"/>
        <v>0</v>
      </c>
      <c r="M910" s="77">
        <f t="shared" si="3061"/>
        <v>0</v>
      </c>
      <c r="N910" s="67">
        <f t="shared" si="3061"/>
        <v>0</v>
      </c>
      <c r="O910" s="75">
        <f t="shared" si="3061"/>
        <v>0</v>
      </c>
      <c r="P910" s="67">
        <f t="shared" si="3061"/>
        <v>0</v>
      </c>
      <c r="Q910" s="75">
        <f t="shared" si="3061"/>
        <v>0</v>
      </c>
      <c r="R910" s="50"/>
      <c r="S910" s="94"/>
      <c r="T910" s="95"/>
      <c r="U910" s="181"/>
      <c r="V910" s="316" t="s">
        <v>249</v>
      </c>
      <c r="W910" s="69">
        <f t="shared" ref="W910:AH910" si="3080">IF(W908=0,0,W909/W908)</f>
        <v>0</v>
      </c>
      <c r="X910" s="77">
        <f t="shared" si="3080"/>
        <v>0</v>
      </c>
      <c r="Y910" s="69">
        <f t="shared" si="3080"/>
        <v>0</v>
      </c>
      <c r="Z910" s="77">
        <f t="shared" si="3080"/>
        <v>0</v>
      </c>
      <c r="AA910" s="69">
        <f t="shared" si="3080"/>
        <v>0</v>
      </c>
      <c r="AB910" s="77">
        <f t="shared" si="3080"/>
        <v>0</v>
      </c>
      <c r="AC910" s="69">
        <f t="shared" si="3080"/>
        <v>0</v>
      </c>
      <c r="AD910" s="77">
        <f t="shared" si="3080"/>
        <v>0</v>
      </c>
      <c r="AE910" s="67">
        <f t="shared" si="3080"/>
        <v>0</v>
      </c>
      <c r="AF910" s="75">
        <f t="shared" si="3080"/>
        <v>0</v>
      </c>
      <c r="AG910" s="67">
        <f t="shared" si="3080"/>
        <v>0</v>
      </c>
      <c r="AH910" s="75">
        <f t="shared" si="3080"/>
        <v>0</v>
      </c>
      <c r="AI910" s="50"/>
      <c r="AJ910" s="94"/>
      <c r="AK910" s="95"/>
      <c r="AL910" s="181"/>
      <c r="AM910" s="316" t="s">
        <v>249</v>
      </c>
      <c r="AN910" s="257">
        <f t="shared" ref="AN910:AY910" si="3081">IF(AN908=0,0,AN909/AN908)</f>
        <v>0</v>
      </c>
      <c r="AO910" s="257">
        <f t="shared" si="3081"/>
        <v>0</v>
      </c>
      <c r="AP910" s="257">
        <f t="shared" si="3081"/>
        <v>0</v>
      </c>
      <c r="AQ910" s="257">
        <f t="shared" si="3081"/>
        <v>0</v>
      </c>
      <c r="AR910" s="257">
        <f t="shared" si="3081"/>
        <v>0</v>
      </c>
      <c r="AS910" s="257">
        <f t="shared" si="3081"/>
        <v>0</v>
      </c>
      <c r="AT910" s="257">
        <f t="shared" si="3081"/>
        <v>0</v>
      </c>
      <c r="AU910" s="257">
        <f t="shared" si="3081"/>
        <v>0</v>
      </c>
      <c r="AV910" s="258">
        <f t="shared" si="3081"/>
        <v>0</v>
      </c>
      <c r="AW910" s="258">
        <f t="shared" si="3081"/>
        <v>0</v>
      </c>
      <c r="AX910" s="258">
        <f t="shared" si="3081"/>
        <v>0</v>
      </c>
      <c r="AY910" s="258">
        <f t="shared" si="3081"/>
        <v>0</v>
      </c>
      <c r="AZ910" s="50"/>
      <c r="BA910" s="268"/>
      <c r="BB910" s="48"/>
      <c r="BC910" s="94"/>
      <c r="BD910" s="95"/>
      <c r="BE910" s="181"/>
      <c r="BF910" s="316" t="s">
        <v>249</v>
      </c>
      <c r="BG910" s="257">
        <f t="shared" ref="BG910:BR910" si="3082">IF(BG908=0,0,BG909/BG908)</f>
        <v>0</v>
      </c>
      <c r="BH910" s="257">
        <f t="shared" si="3082"/>
        <v>0</v>
      </c>
      <c r="BI910" s="257">
        <f t="shared" si="3082"/>
        <v>0</v>
      </c>
      <c r="BJ910" s="257">
        <f t="shared" si="3082"/>
        <v>0</v>
      </c>
      <c r="BK910" s="257">
        <f t="shared" si="3082"/>
        <v>0</v>
      </c>
      <c r="BL910" s="257">
        <f t="shared" si="3082"/>
        <v>0</v>
      </c>
      <c r="BM910" s="257">
        <f t="shared" si="3082"/>
        <v>0</v>
      </c>
      <c r="BN910" s="257">
        <f t="shared" si="3082"/>
        <v>0</v>
      </c>
      <c r="BO910" s="258">
        <f t="shared" si="3082"/>
        <v>0</v>
      </c>
      <c r="BP910" s="258">
        <f t="shared" si="3082"/>
        <v>0</v>
      </c>
      <c r="BQ910" s="258">
        <f t="shared" si="3082"/>
        <v>0</v>
      </c>
      <c r="BR910" s="258">
        <f t="shared" si="3082"/>
        <v>0</v>
      </c>
      <c r="BS910" s="50"/>
      <c r="BT910" s="94"/>
      <c r="BU910" s="95"/>
      <c r="BV910" s="181"/>
      <c r="BW910" s="316" t="s">
        <v>249</v>
      </c>
      <c r="BX910" s="257">
        <f t="shared" ref="BX910:CI910" si="3083">IF(BX908=0,0,BX909/BX908)</f>
        <v>0</v>
      </c>
      <c r="BY910" s="257">
        <f t="shared" si="3083"/>
        <v>0</v>
      </c>
      <c r="BZ910" s="257">
        <f t="shared" si="3083"/>
        <v>0</v>
      </c>
      <c r="CA910" s="257">
        <f t="shared" si="3083"/>
        <v>0</v>
      </c>
      <c r="CB910" s="257">
        <f t="shared" si="3083"/>
        <v>0</v>
      </c>
      <c r="CC910" s="257">
        <f t="shared" si="3083"/>
        <v>0</v>
      </c>
      <c r="CD910" s="257">
        <f t="shared" si="3083"/>
        <v>0</v>
      </c>
      <c r="CE910" s="257">
        <f t="shared" si="3083"/>
        <v>0</v>
      </c>
      <c r="CF910" s="258">
        <f t="shared" si="3083"/>
        <v>0</v>
      </c>
      <c r="CG910" s="258">
        <f t="shared" si="3083"/>
        <v>0</v>
      </c>
      <c r="CH910" s="258">
        <f t="shared" si="3083"/>
        <v>0</v>
      </c>
      <c r="CI910" s="258">
        <f t="shared" si="3083"/>
        <v>0</v>
      </c>
      <c r="CJ910" s="50"/>
      <c r="CK910" s="94"/>
      <c r="CL910" s="95"/>
      <c r="CM910" s="181"/>
      <c r="CN910" s="316" t="s">
        <v>249</v>
      </c>
      <c r="CO910" s="257">
        <f t="shared" ref="CO910:CZ910" si="3084">IF(CO908=0,0,CO909/CO908)</f>
        <v>0</v>
      </c>
      <c r="CP910" s="257">
        <f t="shared" si="3084"/>
        <v>0</v>
      </c>
      <c r="CQ910" s="257">
        <f t="shared" si="3084"/>
        <v>0</v>
      </c>
      <c r="CR910" s="257">
        <f t="shared" si="3084"/>
        <v>0</v>
      </c>
      <c r="CS910" s="257">
        <f t="shared" si="3084"/>
        <v>0</v>
      </c>
      <c r="CT910" s="257">
        <f t="shared" si="3084"/>
        <v>0</v>
      </c>
      <c r="CU910" s="257">
        <f t="shared" si="3084"/>
        <v>0</v>
      </c>
      <c r="CV910" s="257">
        <f t="shared" si="3084"/>
        <v>0</v>
      </c>
      <c r="CW910" s="258">
        <f t="shared" si="3084"/>
        <v>0</v>
      </c>
      <c r="CX910" s="258">
        <f t="shared" si="3084"/>
        <v>0</v>
      </c>
      <c r="CY910" s="258">
        <f t="shared" si="3084"/>
        <v>0</v>
      </c>
      <c r="CZ910" s="258">
        <f t="shared" si="3084"/>
        <v>0</v>
      </c>
      <c r="DA910" s="50"/>
      <c r="DB910" s="94"/>
      <c r="DC910" s="95"/>
      <c r="DD910" s="181"/>
      <c r="DE910" s="316" t="s">
        <v>249</v>
      </c>
      <c r="DF910" s="257">
        <f t="shared" ref="DF910" si="3085">IF(DF908=0,0,DF909/DF908)</f>
        <v>0</v>
      </c>
      <c r="DG910" s="50"/>
    </row>
    <row r="911" spans="1:111" s="14" customFormat="1" ht="15" customHeight="1">
      <c r="A911" s="50"/>
      <c r="B911" s="94"/>
      <c r="C911" s="95"/>
      <c r="D911" s="181" t="s">
        <v>291</v>
      </c>
      <c r="E911" s="316" t="s">
        <v>22</v>
      </c>
      <c r="F911" s="69"/>
      <c r="G911" s="77"/>
      <c r="H911" s="69"/>
      <c r="I911" s="77"/>
      <c r="J911" s="69"/>
      <c r="K911" s="77"/>
      <c r="L911" s="69"/>
      <c r="M911" s="77"/>
      <c r="N911" s="67"/>
      <c r="O911" s="75"/>
      <c r="P911" s="67"/>
      <c r="Q911" s="75"/>
      <c r="R911" s="50"/>
      <c r="S911" s="94"/>
      <c r="T911" s="95"/>
      <c r="U911" s="181" t="s">
        <v>291</v>
      </c>
      <c r="V911" s="316" t="s">
        <v>22</v>
      </c>
      <c r="W911" s="69"/>
      <c r="X911" s="77"/>
      <c r="Y911" s="69"/>
      <c r="Z911" s="77"/>
      <c r="AA911" s="69"/>
      <c r="AB911" s="77"/>
      <c r="AC911" s="69"/>
      <c r="AD911" s="77"/>
      <c r="AE911" s="67"/>
      <c r="AF911" s="75"/>
      <c r="AG911" s="67"/>
      <c r="AH911" s="75"/>
      <c r="AI911" s="50"/>
      <c r="AJ911" s="94"/>
      <c r="AK911" s="95"/>
      <c r="AL911" s="181" t="s">
        <v>291</v>
      </c>
      <c r="AM911" s="316" t="s">
        <v>22</v>
      </c>
      <c r="AN911" s="257"/>
      <c r="AO911" s="257"/>
      <c r="AP911" s="257"/>
      <c r="AQ911" s="257"/>
      <c r="AR911" s="257"/>
      <c r="AS911" s="257"/>
      <c r="AT911" s="257"/>
      <c r="AU911" s="257"/>
      <c r="AV911" s="258"/>
      <c r="AW911" s="258"/>
      <c r="AX911" s="258"/>
      <c r="AY911" s="258"/>
      <c r="AZ911" s="50"/>
      <c r="BA911" s="268"/>
      <c r="BB911" s="48"/>
      <c r="BC911" s="94"/>
      <c r="BD911" s="95"/>
      <c r="BE911" s="181" t="s">
        <v>291</v>
      </c>
      <c r="BF911" s="316" t="s">
        <v>22</v>
      </c>
      <c r="BG911" s="257">
        <f t="shared" ref="BG911:BG912" si="3086">F911</f>
        <v>0</v>
      </c>
      <c r="BH911" s="257">
        <f>G911+BG911</f>
        <v>0</v>
      </c>
      <c r="BI911" s="257">
        <f>H911+BH911</f>
        <v>0</v>
      </c>
      <c r="BJ911" s="257">
        <f>I911+BI911</f>
        <v>0</v>
      </c>
      <c r="BK911" s="257">
        <f>J911+BJ911</f>
        <v>0</v>
      </c>
      <c r="BL911" s="257">
        <f>K911+BK911</f>
        <v>0</v>
      </c>
      <c r="BM911" s="257">
        <f>L911+BL911</f>
        <v>0</v>
      </c>
      <c r="BN911" s="257">
        <f>M911+BM911</f>
        <v>0</v>
      </c>
      <c r="BO911" s="258">
        <f>N911+BN911</f>
        <v>0</v>
      </c>
      <c r="BP911" s="258">
        <f>O911+BO911</f>
        <v>0</v>
      </c>
      <c r="BQ911" s="258">
        <f>P911+BP911</f>
        <v>0</v>
      </c>
      <c r="BR911" s="258">
        <f>Q911+BQ911</f>
        <v>0</v>
      </c>
      <c r="BS911" s="50"/>
      <c r="BT911" s="94"/>
      <c r="BU911" s="95"/>
      <c r="BV911" s="181" t="s">
        <v>291</v>
      </c>
      <c r="BW911" s="316" t="s">
        <v>22</v>
      </c>
      <c r="BX911" s="257">
        <f t="shared" ref="BX911:BX912" si="3087">W911</f>
        <v>0</v>
      </c>
      <c r="BY911" s="257">
        <f>X911+BX911</f>
        <v>0</v>
      </c>
      <c r="BZ911" s="257">
        <f>Y911+BY911</f>
        <v>0</v>
      </c>
      <c r="CA911" s="257">
        <f>Z911+BZ911</f>
        <v>0</v>
      </c>
      <c r="CB911" s="257">
        <f>AA911+CA911</f>
        <v>0</v>
      </c>
      <c r="CC911" s="257">
        <f>AB911+CB911</f>
        <v>0</v>
      </c>
      <c r="CD911" s="257">
        <f>AC911+CC911</f>
        <v>0</v>
      </c>
      <c r="CE911" s="257">
        <f>AD911+CD911</f>
        <v>0</v>
      </c>
      <c r="CF911" s="258">
        <f>AE911+CE911</f>
        <v>0</v>
      </c>
      <c r="CG911" s="258">
        <f>AF911+CF911</f>
        <v>0</v>
      </c>
      <c r="CH911" s="258">
        <f>AG911+CG911</f>
        <v>0</v>
      </c>
      <c r="CI911" s="258">
        <f>AH911+CH911</f>
        <v>0</v>
      </c>
      <c r="CJ911" s="50"/>
      <c r="CK911" s="94"/>
      <c r="CL911" s="95"/>
      <c r="CM911" s="181" t="s">
        <v>291</v>
      </c>
      <c r="CN911" s="316" t="s">
        <v>22</v>
      </c>
      <c r="CO911" s="257">
        <f t="shared" ref="CO911:CO912" si="3088">AN911</f>
        <v>0</v>
      </c>
      <c r="CP911" s="257">
        <f>AO911+CO911</f>
        <v>0</v>
      </c>
      <c r="CQ911" s="257">
        <f>AP911+CP911</f>
        <v>0</v>
      </c>
      <c r="CR911" s="257">
        <f>AQ911+CQ911</f>
        <v>0</v>
      </c>
      <c r="CS911" s="257">
        <f>AR911+CR911</f>
        <v>0</v>
      </c>
      <c r="CT911" s="257">
        <f>AS911+CS911</f>
        <v>0</v>
      </c>
      <c r="CU911" s="257">
        <f>AT911+CT911</f>
        <v>0</v>
      </c>
      <c r="CV911" s="257">
        <f>AU911+CU911</f>
        <v>0</v>
      </c>
      <c r="CW911" s="258">
        <f>AV911+CV911</f>
        <v>0</v>
      </c>
      <c r="CX911" s="258">
        <f>AW911+CW911</f>
        <v>0</v>
      </c>
      <c r="CY911" s="258">
        <f>AX911+CX911</f>
        <v>0</v>
      </c>
      <c r="CZ911" s="258">
        <f>AY911+CY911</f>
        <v>0</v>
      </c>
      <c r="DA911" s="50"/>
      <c r="DB911" s="94"/>
      <c r="DC911" s="95"/>
      <c r="DD911" s="181" t="s">
        <v>291</v>
      </c>
      <c r="DE911" s="316" t="s">
        <v>22</v>
      </c>
      <c r="DF911" s="257"/>
      <c r="DG911" s="50"/>
    </row>
    <row r="912" spans="1:111" s="14" customFormat="1" ht="15" customHeight="1">
      <c r="A912" s="50"/>
      <c r="B912" s="94"/>
      <c r="C912" s="95"/>
      <c r="D912" s="181"/>
      <c r="E912" s="316" t="s">
        <v>140</v>
      </c>
      <c r="F912" s="69"/>
      <c r="G912" s="77"/>
      <c r="H912" s="69"/>
      <c r="I912" s="77"/>
      <c r="J912" s="69"/>
      <c r="K912" s="77"/>
      <c r="L912" s="69"/>
      <c r="M912" s="77"/>
      <c r="N912" s="67"/>
      <c r="O912" s="75"/>
      <c r="P912" s="67"/>
      <c r="Q912" s="75"/>
      <c r="R912" s="50"/>
      <c r="S912" s="94"/>
      <c r="T912" s="95"/>
      <c r="U912" s="181"/>
      <c r="V912" s="316" t="s">
        <v>140</v>
      </c>
      <c r="W912" s="69"/>
      <c r="X912" s="77"/>
      <c r="Y912" s="69"/>
      <c r="Z912" s="77"/>
      <c r="AA912" s="69"/>
      <c r="AB912" s="77"/>
      <c r="AC912" s="69"/>
      <c r="AD912" s="77"/>
      <c r="AE912" s="67"/>
      <c r="AF912" s="75"/>
      <c r="AG912" s="67"/>
      <c r="AH912" s="75"/>
      <c r="AI912" s="50"/>
      <c r="AJ912" s="94"/>
      <c r="AK912" s="95"/>
      <c r="AL912" s="181"/>
      <c r="AM912" s="316" t="s">
        <v>140</v>
      </c>
      <c r="AN912" s="257"/>
      <c r="AO912" s="257"/>
      <c r="AP912" s="257"/>
      <c r="AQ912" s="257"/>
      <c r="AR912" s="257"/>
      <c r="AS912" s="257"/>
      <c r="AT912" s="257"/>
      <c r="AU912" s="257"/>
      <c r="AV912" s="258"/>
      <c r="AW912" s="258"/>
      <c r="AX912" s="258"/>
      <c r="AY912" s="258"/>
      <c r="AZ912" s="50"/>
      <c r="BA912" s="268"/>
      <c r="BB912" s="48"/>
      <c r="BC912" s="94"/>
      <c r="BD912" s="95"/>
      <c r="BE912" s="181"/>
      <c r="BF912" s="316" t="s">
        <v>140</v>
      </c>
      <c r="BG912" s="257">
        <f t="shared" si="3086"/>
        <v>0</v>
      </c>
      <c r="BH912" s="257">
        <f>G912+BG912</f>
        <v>0</v>
      </c>
      <c r="BI912" s="257">
        <f>H912+BH912</f>
        <v>0</v>
      </c>
      <c r="BJ912" s="257">
        <f>I912+BI912</f>
        <v>0</v>
      </c>
      <c r="BK912" s="257">
        <f>J912+BJ912</f>
        <v>0</v>
      </c>
      <c r="BL912" s="257">
        <f>K912+BK912</f>
        <v>0</v>
      </c>
      <c r="BM912" s="257">
        <f>L912+BL912</f>
        <v>0</v>
      </c>
      <c r="BN912" s="257">
        <f>M912+BM912</f>
        <v>0</v>
      </c>
      <c r="BO912" s="258">
        <f>N912+BN912</f>
        <v>0</v>
      </c>
      <c r="BP912" s="258">
        <f>O912+BO912</f>
        <v>0</v>
      </c>
      <c r="BQ912" s="258">
        <f>P912+BP912</f>
        <v>0</v>
      </c>
      <c r="BR912" s="258">
        <f>Q912+BQ912</f>
        <v>0</v>
      </c>
      <c r="BS912" s="50"/>
      <c r="BT912" s="94"/>
      <c r="BU912" s="95"/>
      <c r="BV912" s="181"/>
      <c r="BW912" s="316" t="s">
        <v>140</v>
      </c>
      <c r="BX912" s="257">
        <f t="shared" si="3087"/>
        <v>0</v>
      </c>
      <c r="BY912" s="257">
        <f>X912+BX912</f>
        <v>0</v>
      </c>
      <c r="BZ912" s="257">
        <f>Y912+BY912</f>
        <v>0</v>
      </c>
      <c r="CA912" s="257">
        <f>Z912+BZ912</f>
        <v>0</v>
      </c>
      <c r="CB912" s="257">
        <f>AA912+CA912</f>
        <v>0</v>
      </c>
      <c r="CC912" s="257">
        <f>AB912+CB912</f>
        <v>0</v>
      </c>
      <c r="CD912" s="257">
        <f>AC912+CC912</f>
        <v>0</v>
      </c>
      <c r="CE912" s="257">
        <f>AD912+CD912</f>
        <v>0</v>
      </c>
      <c r="CF912" s="258">
        <f>AE912+CE912</f>
        <v>0</v>
      </c>
      <c r="CG912" s="258">
        <f>AF912+CF912</f>
        <v>0</v>
      </c>
      <c r="CH912" s="258">
        <f>AG912+CG912</f>
        <v>0</v>
      </c>
      <c r="CI912" s="258">
        <f>AH912+CH912</f>
        <v>0</v>
      </c>
      <c r="CJ912" s="50"/>
      <c r="CK912" s="94"/>
      <c r="CL912" s="95"/>
      <c r="CM912" s="181"/>
      <c r="CN912" s="316" t="s">
        <v>140</v>
      </c>
      <c r="CO912" s="257">
        <f t="shared" si="3088"/>
        <v>0</v>
      </c>
      <c r="CP912" s="257">
        <f>AO912+CO912</f>
        <v>0</v>
      </c>
      <c r="CQ912" s="257">
        <f>AP912+CP912</f>
        <v>0</v>
      </c>
      <c r="CR912" s="257">
        <f>AQ912+CQ912</f>
        <v>0</v>
      </c>
      <c r="CS912" s="257">
        <f>AR912+CR912</f>
        <v>0</v>
      </c>
      <c r="CT912" s="257">
        <f>AS912+CS912</f>
        <v>0</v>
      </c>
      <c r="CU912" s="257">
        <f>AT912+CT912</f>
        <v>0</v>
      </c>
      <c r="CV912" s="257">
        <f>AU912+CU912</f>
        <v>0</v>
      </c>
      <c r="CW912" s="258">
        <f>AV912+CV912</f>
        <v>0</v>
      </c>
      <c r="CX912" s="258">
        <f>AW912+CW912</f>
        <v>0</v>
      </c>
      <c r="CY912" s="258">
        <f>AX912+CX912</f>
        <v>0</v>
      </c>
      <c r="CZ912" s="258">
        <f>AY912+CY912</f>
        <v>0</v>
      </c>
      <c r="DA912" s="50"/>
      <c r="DB912" s="94"/>
      <c r="DC912" s="95"/>
      <c r="DD912" s="181"/>
      <c r="DE912" s="316" t="s">
        <v>140</v>
      </c>
      <c r="DF912" s="257"/>
      <c r="DG912" s="50"/>
    </row>
    <row r="913" spans="1:111" s="14" customFormat="1" ht="15" customHeight="1">
      <c r="A913" s="50"/>
      <c r="B913" s="94"/>
      <c r="C913" s="95"/>
      <c r="D913" s="181"/>
      <c r="E913" s="316" t="s">
        <v>249</v>
      </c>
      <c r="F913" s="69">
        <f t="shared" si="3061"/>
        <v>0</v>
      </c>
      <c r="G913" s="77">
        <f t="shared" si="3061"/>
        <v>0</v>
      </c>
      <c r="H913" s="69">
        <f t="shared" si="3061"/>
        <v>0</v>
      </c>
      <c r="I913" s="77">
        <f t="shared" si="3061"/>
        <v>0</v>
      </c>
      <c r="J913" s="69">
        <f t="shared" si="3061"/>
        <v>0</v>
      </c>
      <c r="K913" s="77">
        <f t="shared" si="3061"/>
        <v>0</v>
      </c>
      <c r="L913" s="69">
        <f t="shared" si="3061"/>
        <v>0</v>
      </c>
      <c r="M913" s="77">
        <f t="shared" si="3061"/>
        <v>0</v>
      </c>
      <c r="N913" s="67">
        <f t="shared" si="3061"/>
        <v>0</v>
      </c>
      <c r="O913" s="75">
        <f t="shared" si="3061"/>
        <v>0</v>
      </c>
      <c r="P913" s="67">
        <f t="shared" si="3061"/>
        <v>0</v>
      </c>
      <c r="Q913" s="75">
        <f t="shared" si="3061"/>
        <v>0</v>
      </c>
      <c r="R913" s="50"/>
      <c r="S913" s="94"/>
      <c r="T913" s="95"/>
      <c r="U913" s="181"/>
      <c r="V913" s="316" t="s">
        <v>249</v>
      </c>
      <c r="W913" s="69">
        <f t="shared" ref="W913:AH913" si="3089">IF(W911=0,0,W912/W911)</f>
        <v>0</v>
      </c>
      <c r="X913" s="77">
        <f t="shared" si="3089"/>
        <v>0</v>
      </c>
      <c r="Y913" s="69">
        <f t="shared" si="3089"/>
        <v>0</v>
      </c>
      <c r="Z913" s="77">
        <f t="shared" si="3089"/>
        <v>0</v>
      </c>
      <c r="AA913" s="69">
        <f t="shared" si="3089"/>
        <v>0</v>
      </c>
      <c r="AB913" s="77">
        <f t="shared" si="3089"/>
        <v>0</v>
      </c>
      <c r="AC913" s="69">
        <f t="shared" si="3089"/>
        <v>0</v>
      </c>
      <c r="AD913" s="77">
        <f t="shared" si="3089"/>
        <v>0</v>
      </c>
      <c r="AE913" s="67">
        <f t="shared" si="3089"/>
        <v>0</v>
      </c>
      <c r="AF913" s="75">
        <f t="shared" si="3089"/>
        <v>0</v>
      </c>
      <c r="AG913" s="67">
        <f t="shared" si="3089"/>
        <v>0</v>
      </c>
      <c r="AH913" s="75">
        <f t="shared" si="3089"/>
        <v>0</v>
      </c>
      <c r="AI913" s="50"/>
      <c r="AJ913" s="94"/>
      <c r="AK913" s="95"/>
      <c r="AL913" s="181"/>
      <c r="AM913" s="316" t="s">
        <v>249</v>
      </c>
      <c r="AN913" s="257">
        <f t="shared" ref="AN913:AY913" si="3090">IF(AN911=0,0,AN912/AN911)</f>
        <v>0</v>
      </c>
      <c r="AO913" s="257">
        <f t="shared" si="3090"/>
        <v>0</v>
      </c>
      <c r="AP913" s="257">
        <f t="shared" si="3090"/>
        <v>0</v>
      </c>
      <c r="AQ913" s="257">
        <f t="shared" si="3090"/>
        <v>0</v>
      </c>
      <c r="AR913" s="257">
        <f t="shared" si="3090"/>
        <v>0</v>
      </c>
      <c r="AS913" s="257">
        <f t="shared" si="3090"/>
        <v>0</v>
      </c>
      <c r="AT913" s="257">
        <f t="shared" si="3090"/>
        <v>0</v>
      </c>
      <c r="AU913" s="257">
        <f t="shared" si="3090"/>
        <v>0</v>
      </c>
      <c r="AV913" s="258">
        <f t="shared" si="3090"/>
        <v>0</v>
      </c>
      <c r="AW913" s="258">
        <f t="shared" si="3090"/>
        <v>0</v>
      </c>
      <c r="AX913" s="258">
        <f t="shared" si="3090"/>
        <v>0</v>
      </c>
      <c r="AY913" s="258">
        <f t="shared" si="3090"/>
        <v>0</v>
      </c>
      <c r="AZ913" s="50"/>
      <c r="BA913" s="268"/>
      <c r="BB913" s="48"/>
      <c r="BC913" s="94"/>
      <c r="BD913" s="95"/>
      <c r="BE913" s="181"/>
      <c r="BF913" s="316" t="s">
        <v>249</v>
      </c>
      <c r="BG913" s="257">
        <f t="shared" ref="BG913:BR913" si="3091">IF(BG911=0,0,BG912/BG911)</f>
        <v>0</v>
      </c>
      <c r="BH913" s="257">
        <f t="shared" si="3091"/>
        <v>0</v>
      </c>
      <c r="BI913" s="257">
        <f t="shared" si="3091"/>
        <v>0</v>
      </c>
      <c r="BJ913" s="257">
        <f t="shared" si="3091"/>
        <v>0</v>
      </c>
      <c r="BK913" s="257">
        <f t="shared" si="3091"/>
        <v>0</v>
      </c>
      <c r="BL913" s="257">
        <f t="shared" si="3091"/>
        <v>0</v>
      </c>
      <c r="BM913" s="257">
        <f t="shared" si="3091"/>
        <v>0</v>
      </c>
      <c r="BN913" s="257">
        <f t="shared" si="3091"/>
        <v>0</v>
      </c>
      <c r="BO913" s="258">
        <f t="shared" si="3091"/>
        <v>0</v>
      </c>
      <c r="BP913" s="258">
        <f t="shared" si="3091"/>
        <v>0</v>
      </c>
      <c r="BQ913" s="258">
        <f t="shared" si="3091"/>
        <v>0</v>
      </c>
      <c r="BR913" s="258">
        <f t="shared" si="3091"/>
        <v>0</v>
      </c>
      <c r="BS913" s="50"/>
      <c r="BT913" s="94"/>
      <c r="BU913" s="95"/>
      <c r="BV913" s="181"/>
      <c r="BW913" s="316" t="s">
        <v>249</v>
      </c>
      <c r="BX913" s="257">
        <f t="shared" ref="BX913:CI913" si="3092">IF(BX911=0,0,BX912/BX911)</f>
        <v>0</v>
      </c>
      <c r="BY913" s="257">
        <f t="shared" si="3092"/>
        <v>0</v>
      </c>
      <c r="BZ913" s="257">
        <f t="shared" si="3092"/>
        <v>0</v>
      </c>
      <c r="CA913" s="257">
        <f t="shared" si="3092"/>
        <v>0</v>
      </c>
      <c r="CB913" s="257">
        <f t="shared" si="3092"/>
        <v>0</v>
      </c>
      <c r="CC913" s="257">
        <f t="shared" si="3092"/>
        <v>0</v>
      </c>
      <c r="CD913" s="257">
        <f t="shared" si="3092"/>
        <v>0</v>
      </c>
      <c r="CE913" s="257">
        <f t="shared" si="3092"/>
        <v>0</v>
      </c>
      <c r="CF913" s="258">
        <f t="shared" si="3092"/>
        <v>0</v>
      </c>
      <c r="CG913" s="258">
        <f t="shared" si="3092"/>
        <v>0</v>
      </c>
      <c r="CH913" s="258">
        <f t="shared" si="3092"/>
        <v>0</v>
      </c>
      <c r="CI913" s="258">
        <f t="shared" si="3092"/>
        <v>0</v>
      </c>
      <c r="CJ913" s="50"/>
      <c r="CK913" s="94"/>
      <c r="CL913" s="95"/>
      <c r="CM913" s="181"/>
      <c r="CN913" s="316" t="s">
        <v>249</v>
      </c>
      <c r="CO913" s="257">
        <f t="shared" ref="CO913:CZ913" si="3093">IF(CO911=0,0,CO912/CO911)</f>
        <v>0</v>
      </c>
      <c r="CP913" s="257">
        <f t="shared" si="3093"/>
        <v>0</v>
      </c>
      <c r="CQ913" s="257">
        <f t="shared" si="3093"/>
        <v>0</v>
      </c>
      <c r="CR913" s="257">
        <f t="shared" si="3093"/>
        <v>0</v>
      </c>
      <c r="CS913" s="257">
        <f t="shared" si="3093"/>
        <v>0</v>
      </c>
      <c r="CT913" s="257">
        <f t="shared" si="3093"/>
        <v>0</v>
      </c>
      <c r="CU913" s="257">
        <f t="shared" si="3093"/>
        <v>0</v>
      </c>
      <c r="CV913" s="257">
        <f t="shared" si="3093"/>
        <v>0</v>
      </c>
      <c r="CW913" s="258">
        <f t="shared" si="3093"/>
        <v>0</v>
      </c>
      <c r="CX913" s="258">
        <f t="shared" si="3093"/>
        <v>0</v>
      </c>
      <c r="CY913" s="258">
        <f t="shared" si="3093"/>
        <v>0</v>
      </c>
      <c r="CZ913" s="258">
        <f t="shared" si="3093"/>
        <v>0</v>
      </c>
      <c r="DA913" s="50"/>
      <c r="DB913" s="94"/>
      <c r="DC913" s="95"/>
      <c r="DD913" s="181"/>
      <c r="DE913" s="316" t="s">
        <v>249</v>
      </c>
      <c r="DF913" s="257">
        <f t="shared" ref="DF913" si="3094">IF(DF911=0,0,DF912/DF911)</f>
        <v>0</v>
      </c>
      <c r="DG913" s="50"/>
    </row>
    <row r="914" spans="1:111" s="14" customFormat="1" ht="15" customHeight="1">
      <c r="A914" s="50"/>
      <c r="B914" s="94"/>
      <c r="C914" s="95"/>
      <c r="D914" s="181" t="s">
        <v>292</v>
      </c>
      <c r="E914" s="316" t="s">
        <v>22</v>
      </c>
      <c r="F914" s="69"/>
      <c r="G914" s="77"/>
      <c r="H914" s="69"/>
      <c r="I914" s="77"/>
      <c r="J914" s="69"/>
      <c r="K914" s="77"/>
      <c r="L914" s="69"/>
      <c r="M914" s="77"/>
      <c r="N914" s="67"/>
      <c r="O914" s="75"/>
      <c r="P914" s="67"/>
      <c r="Q914" s="75"/>
      <c r="R914" s="50"/>
      <c r="S914" s="94"/>
      <c r="T914" s="95"/>
      <c r="U914" s="181" t="s">
        <v>292</v>
      </c>
      <c r="V914" s="316" t="s">
        <v>22</v>
      </c>
      <c r="W914" s="69"/>
      <c r="X914" s="77"/>
      <c r="Y914" s="69"/>
      <c r="Z914" s="77"/>
      <c r="AA914" s="69"/>
      <c r="AB914" s="77"/>
      <c r="AC914" s="69"/>
      <c r="AD914" s="77"/>
      <c r="AE914" s="67"/>
      <c r="AF914" s="75"/>
      <c r="AG914" s="67"/>
      <c r="AH914" s="75"/>
      <c r="AI914" s="50"/>
      <c r="AJ914" s="94"/>
      <c r="AK914" s="95"/>
      <c r="AL914" s="181" t="s">
        <v>292</v>
      </c>
      <c r="AM914" s="316" t="s">
        <v>22</v>
      </c>
      <c r="AN914" s="257"/>
      <c r="AO914" s="257"/>
      <c r="AP914" s="257"/>
      <c r="AQ914" s="257"/>
      <c r="AR914" s="257"/>
      <c r="AS914" s="257"/>
      <c r="AT914" s="257"/>
      <c r="AU914" s="257"/>
      <c r="AV914" s="258"/>
      <c r="AW914" s="258"/>
      <c r="AX914" s="258"/>
      <c r="AY914" s="258"/>
      <c r="AZ914" s="50"/>
      <c r="BA914" s="268"/>
      <c r="BB914" s="48"/>
      <c r="BC914" s="94"/>
      <c r="BD914" s="95"/>
      <c r="BE914" s="181" t="s">
        <v>292</v>
      </c>
      <c r="BF914" s="316" t="s">
        <v>22</v>
      </c>
      <c r="BG914" s="257">
        <f t="shared" ref="BG914:BG915" si="3095">F914</f>
        <v>0</v>
      </c>
      <c r="BH914" s="257">
        <f>G914+BG914</f>
        <v>0</v>
      </c>
      <c r="BI914" s="257">
        <f>H914+BH914</f>
        <v>0</v>
      </c>
      <c r="BJ914" s="257">
        <f>I914+BI914</f>
        <v>0</v>
      </c>
      <c r="BK914" s="257">
        <f>J914+BJ914</f>
        <v>0</v>
      </c>
      <c r="BL914" s="257">
        <f>K914+BK914</f>
        <v>0</v>
      </c>
      <c r="BM914" s="257">
        <f>L914+BL914</f>
        <v>0</v>
      </c>
      <c r="BN914" s="257">
        <f>M914+BM914</f>
        <v>0</v>
      </c>
      <c r="BO914" s="258">
        <f>N914+BN914</f>
        <v>0</v>
      </c>
      <c r="BP914" s="258">
        <f>O914+BO914</f>
        <v>0</v>
      </c>
      <c r="BQ914" s="258">
        <f>P914+BP914</f>
        <v>0</v>
      </c>
      <c r="BR914" s="258">
        <f>Q914+BQ914</f>
        <v>0</v>
      </c>
      <c r="BS914" s="50"/>
      <c r="BT914" s="94"/>
      <c r="BU914" s="95"/>
      <c r="BV914" s="181" t="s">
        <v>292</v>
      </c>
      <c r="BW914" s="316" t="s">
        <v>22</v>
      </c>
      <c r="BX914" s="257">
        <f t="shared" ref="BX914:BX915" si="3096">W914</f>
        <v>0</v>
      </c>
      <c r="BY914" s="257">
        <f>X914+BX914</f>
        <v>0</v>
      </c>
      <c r="BZ914" s="257">
        <f>Y914+BY914</f>
        <v>0</v>
      </c>
      <c r="CA914" s="257">
        <f>Z914+BZ914</f>
        <v>0</v>
      </c>
      <c r="CB914" s="257">
        <f>AA914+CA914</f>
        <v>0</v>
      </c>
      <c r="CC914" s="257">
        <f>AB914+CB914</f>
        <v>0</v>
      </c>
      <c r="CD914" s="257">
        <f>AC914+CC914</f>
        <v>0</v>
      </c>
      <c r="CE914" s="257">
        <f>AD914+CD914</f>
        <v>0</v>
      </c>
      <c r="CF914" s="258">
        <f>AE914+CE914</f>
        <v>0</v>
      </c>
      <c r="CG914" s="258">
        <f>AF914+CF914</f>
        <v>0</v>
      </c>
      <c r="CH914" s="258">
        <f>AG914+CG914</f>
        <v>0</v>
      </c>
      <c r="CI914" s="258">
        <f>AH914+CH914</f>
        <v>0</v>
      </c>
      <c r="CJ914" s="50"/>
      <c r="CK914" s="94"/>
      <c r="CL914" s="95"/>
      <c r="CM914" s="181" t="s">
        <v>292</v>
      </c>
      <c r="CN914" s="316" t="s">
        <v>22</v>
      </c>
      <c r="CO914" s="257">
        <f t="shared" ref="CO914:CO915" si="3097">AN914</f>
        <v>0</v>
      </c>
      <c r="CP914" s="257">
        <f>AO914+CO914</f>
        <v>0</v>
      </c>
      <c r="CQ914" s="257">
        <f>AP914+CP914</f>
        <v>0</v>
      </c>
      <c r="CR914" s="257">
        <f>AQ914+CQ914</f>
        <v>0</v>
      </c>
      <c r="CS914" s="257">
        <f>AR914+CR914</f>
        <v>0</v>
      </c>
      <c r="CT914" s="257">
        <f>AS914+CS914</f>
        <v>0</v>
      </c>
      <c r="CU914" s="257">
        <f>AT914+CT914</f>
        <v>0</v>
      </c>
      <c r="CV914" s="257">
        <f>AU914+CU914</f>
        <v>0</v>
      </c>
      <c r="CW914" s="258">
        <f>AV914+CV914</f>
        <v>0</v>
      </c>
      <c r="CX914" s="258">
        <f>AW914+CW914</f>
        <v>0</v>
      </c>
      <c r="CY914" s="258">
        <f>AX914+CX914</f>
        <v>0</v>
      </c>
      <c r="CZ914" s="258">
        <f>AY914+CY914</f>
        <v>0</v>
      </c>
      <c r="DA914" s="50"/>
      <c r="DB914" s="94"/>
      <c r="DC914" s="95"/>
      <c r="DD914" s="181" t="s">
        <v>292</v>
      </c>
      <c r="DE914" s="316" t="s">
        <v>22</v>
      </c>
      <c r="DF914" s="257"/>
      <c r="DG914" s="50"/>
    </row>
    <row r="915" spans="1:111" s="14" customFormat="1" ht="15" customHeight="1">
      <c r="A915" s="50"/>
      <c r="B915" s="94"/>
      <c r="C915" s="95"/>
      <c r="D915" s="181"/>
      <c r="E915" s="316" t="s">
        <v>140</v>
      </c>
      <c r="F915" s="69"/>
      <c r="G915" s="77"/>
      <c r="H915" s="69"/>
      <c r="I915" s="77"/>
      <c r="J915" s="69"/>
      <c r="K915" s="77"/>
      <c r="L915" s="69"/>
      <c r="M915" s="77"/>
      <c r="N915" s="67"/>
      <c r="O915" s="75"/>
      <c r="P915" s="67"/>
      <c r="Q915" s="75"/>
      <c r="R915" s="50"/>
      <c r="S915" s="94"/>
      <c r="T915" s="95"/>
      <c r="U915" s="181"/>
      <c r="V915" s="316" t="s">
        <v>140</v>
      </c>
      <c r="W915" s="69"/>
      <c r="X915" s="77"/>
      <c r="Y915" s="69"/>
      <c r="Z915" s="77"/>
      <c r="AA915" s="69"/>
      <c r="AB915" s="77"/>
      <c r="AC915" s="69"/>
      <c r="AD915" s="77"/>
      <c r="AE915" s="67"/>
      <c r="AF915" s="75"/>
      <c r="AG915" s="67"/>
      <c r="AH915" s="75"/>
      <c r="AI915" s="50"/>
      <c r="AJ915" s="94"/>
      <c r="AK915" s="95"/>
      <c r="AL915" s="181"/>
      <c r="AM915" s="316" t="s">
        <v>140</v>
      </c>
      <c r="AN915" s="257"/>
      <c r="AO915" s="257"/>
      <c r="AP915" s="257"/>
      <c r="AQ915" s="257"/>
      <c r="AR915" s="257"/>
      <c r="AS915" s="257"/>
      <c r="AT915" s="257"/>
      <c r="AU915" s="257"/>
      <c r="AV915" s="258"/>
      <c r="AW915" s="258"/>
      <c r="AX915" s="258"/>
      <c r="AY915" s="258"/>
      <c r="AZ915" s="50"/>
      <c r="BA915" s="268"/>
      <c r="BB915" s="48"/>
      <c r="BC915" s="94"/>
      <c r="BD915" s="95"/>
      <c r="BE915" s="181"/>
      <c r="BF915" s="316" t="s">
        <v>140</v>
      </c>
      <c r="BG915" s="257">
        <f t="shared" si="3095"/>
        <v>0</v>
      </c>
      <c r="BH915" s="257">
        <f>G915+BG915</f>
        <v>0</v>
      </c>
      <c r="BI915" s="257">
        <f>H915+BH915</f>
        <v>0</v>
      </c>
      <c r="BJ915" s="257">
        <f>I915+BI915</f>
        <v>0</v>
      </c>
      <c r="BK915" s="257">
        <f>J915+BJ915</f>
        <v>0</v>
      </c>
      <c r="BL915" s="257">
        <f>K915+BK915</f>
        <v>0</v>
      </c>
      <c r="BM915" s="257">
        <f>L915+BL915</f>
        <v>0</v>
      </c>
      <c r="BN915" s="257">
        <f>M915+BM915</f>
        <v>0</v>
      </c>
      <c r="BO915" s="258">
        <f>N915+BN915</f>
        <v>0</v>
      </c>
      <c r="BP915" s="258">
        <f>O915+BO915</f>
        <v>0</v>
      </c>
      <c r="BQ915" s="258">
        <f>P915+BP915</f>
        <v>0</v>
      </c>
      <c r="BR915" s="258">
        <f>Q915+BQ915</f>
        <v>0</v>
      </c>
      <c r="BS915" s="50"/>
      <c r="BT915" s="94"/>
      <c r="BU915" s="95"/>
      <c r="BV915" s="181"/>
      <c r="BW915" s="316" t="s">
        <v>140</v>
      </c>
      <c r="BX915" s="257">
        <f t="shared" si="3096"/>
        <v>0</v>
      </c>
      <c r="BY915" s="257">
        <f>X915+BX915</f>
        <v>0</v>
      </c>
      <c r="BZ915" s="257">
        <f>Y915+BY915</f>
        <v>0</v>
      </c>
      <c r="CA915" s="257">
        <f>Z915+BZ915</f>
        <v>0</v>
      </c>
      <c r="CB915" s="257">
        <f>AA915+CA915</f>
        <v>0</v>
      </c>
      <c r="CC915" s="257">
        <f>AB915+CB915</f>
        <v>0</v>
      </c>
      <c r="CD915" s="257">
        <f>AC915+CC915</f>
        <v>0</v>
      </c>
      <c r="CE915" s="257">
        <f>AD915+CD915</f>
        <v>0</v>
      </c>
      <c r="CF915" s="258">
        <f>AE915+CE915</f>
        <v>0</v>
      </c>
      <c r="CG915" s="258">
        <f>AF915+CF915</f>
        <v>0</v>
      </c>
      <c r="CH915" s="258">
        <f>AG915+CG915</f>
        <v>0</v>
      </c>
      <c r="CI915" s="258">
        <f>AH915+CH915</f>
        <v>0</v>
      </c>
      <c r="CJ915" s="50"/>
      <c r="CK915" s="94"/>
      <c r="CL915" s="95"/>
      <c r="CM915" s="181"/>
      <c r="CN915" s="316" t="s">
        <v>140</v>
      </c>
      <c r="CO915" s="257">
        <f t="shared" si="3097"/>
        <v>0</v>
      </c>
      <c r="CP915" s="257">
        <f>AO915+CO915</f>
        <v>0</v>
      </c>
      <c r="CQ915" s="257">
        <f>AP915+CP915</f>
        <v>0</v>
      </c>
      <c r="CR915" s="257">
        <f>AQ915+CQ915</f>
        <v>0</v>
      </c>
      <c r="CS915" s="257">
        <f>AR915+CR915</f>
        <v>0</v>
      </c>
      <c r="CT915" s="257">
        <f>AS915+CS915</f>
        <v>0</v>
      </c>
      <c r="CU915" s="257">
        <f>AT915+CT915</f>
        <v>0</v>
      </c>
      <c r="CV915" s="257">
        <f>AU915+CU915</f>
        <v>0</v>
      </c>
      <c r="CW915" s="258">
        <f>AV915+CV915</f>
        <v>0</v>
      </c>
      <c r="CX915" s="258">
        <f>AW915+CW915</f>
        <v>0</v>
      </c>
      <c r="CY915" s="258">
        <f>AX915+CX915</f>
        <v>0</v>
      </c>
      <c r="CZ915" s="258">
        <f>AY915+CY915</f>
        <v>0</v>
      </c>
      <c r="DA915" s="50"/>
      <c r="DB915" s="94"/>
      <c r="DC915" s="95"/>
      <c r="DD915" s="181"/>
      <c r="DE915" s="316" t="s">
        <v>140</v>
      </c>
      <c r="DF915" s="257"/>
      <c r="DG915" s="50"/>
    </row>
    <row r="916" spans="1:111" s="14" customFormat="1" ht="15" customHeight="1">
      <c r="A916" s="50"/>
      <c r="B916" s="94"/>
      <c r="C916" s="95"/>
      <c r="D916" s="181"/>
      <c r="E916" s="316" t="s">
        <v>249</v>
      </c>
      <c r="F916" s="69">
        <f t="shared" si="3061"/>
        <v>0</v>
      </c>
      <c r="G916" s="77">
        <f t="shared" si="3061"/>
        <v>0</v>
      </c>
      <c r="H916" s="69">
        <f t="shared" si="3061"/>
        <v>0</v>
      </c>
      <c r="I916" s="77">
        <f t="shared" si="3061"/>
        <v>0</v>
      </c>
      <c r="J916" s="69">
        <f t="shared" si="3061"/>
        <v>0</v>
      </c>
      <c r="K916" s="77">
        <f t="shared" si="3061"/>
        <v>0</v>
      </c>
      <c r="L916" s="69">
        <f t="shared" si="3061"/>
        <v>0</v>
      </c>
      <c r="M916" s="77">
        <f t="shared" si="3061"/>
        <v>0</v>
      </c>
      <c r="N916" s="67">
        <f t="shared" si="3061"/>
        <v>0</v>
      </c>
      <c r="O916" s="75">
        <f t="shared" si="3061"/>
        <v>0</v>
      </c>
      <c r="P916" s="67">
        <f t="shared" si="3061"/>
        <v>0</v>
      </c>
      <c r="Q916" s="75">
        <f t="shared" si="3061"/>
        <v>0</v>
      </c>
      <c r="R916" s="50"/>
      <c r="S916" s="94"/>
      <c r="T916" s="95"/>
      <c r="U916" s="181"/>
      <c r="V916" s="316" t="s">
        <v>249</v>
      </c>
      <c r="W916" s="69">
        <f t="shared" ref="W916:AH916" si="3098">IF(W914=0,0,W915/W914)</f>
        <v>0</v>
      </c>
      <c r="X916" s="77">
        <f t="shared" si="3098"/>
        <v>0</v>
      </c>
      <c r="Y916" s="69">
        <f t="shared" si="3098"/>
        <v>0</v>
      </c>
      <c r="Z916" s="77">
        <f t="shared" si="3098"/>
        <v>0</v>
      </c>
      <c r="AA916" s="69">
        <f t="shared" si="3098"/>
        <v>0</v>
      </c>
      <c r="AB916" s="77">
        <f t="shared" si="3098"/>
        <v>0</v>
      </c>
      <c r="AC916" s="69">
        <f t="shared" si="3098"/>
        <v>0</v>
      </c>
      <c r="AD916" s="77">
        <f t="shared" si="3098"/>
        <v>0</v>
      </c>
      <c r="AE916" s="67">
        <f t="shared" si="3098"/>
        <v>0</v>
      </c>
      <c r="AF916" s="75">
        <f t="shared" si="3098"/>
        <v>0</v>
      </c>
      <c r="AG916" s="67">
        <f t="shared" si="3098"/>
        <v>0</v>
      </c>
      <c r="AH916" s="75">
        <f t="shared" si="3098"/>
        <v>0</v>
      </c>
      <c r="AI916" s="50"/>
      <c r="AJ916" s="94"/>
      <c r="AK916" s="95"/>
      <c r="AL916" s="181"/>
      <c r="AM916" s="316" t="s">
        <v>249</v>
      </c>
      <c r="AN916" s="257">
        <f t="shared" ref="AN916:AY916" si="3099">IF(AN914=0,0,AN915/AN914)</f>
        <v>0</v>
      </c>
      <c r="AO916" s="257">
        <f t="shared" si="3099"/>
        <v>0</v>
      </c>
      <c r="AP916" s="257">
        <f t="shared" si="3099"/>
        <v>0</v>
      </c>
      <c r="AQ916" s="257">
        <f t="shared" si="3099"/>
        <v>0</v>
      </c>
      <c r="AR916" s="257">
        <f t="shared" si="3099"/>
        <v>0</v>
      </c>
      <c r="AS916" s="257">
        <f t="shared" si="3099"/>
        <v>0</v>
      </c>
      <c r="AT916" s="257">
        <f t="shared" si="3099"/>
        <v>0</v>
      </c>
      <c r="AU916" s="257">
        <f t="shared" si="3099"/>
        <v>0</v>
      </c>
      <c r="AV916" s="258">
        <f t="shared" si="3099"/>
        <v>0</v>
      </c>
      <c r="AW916" s="258">
        <f t="shared" si="3099"/>
        <v>0</v>
      </c>
      <c r="AX916" s="258">
        <f t="shared" si="3099"/>
        <v>0</v>
      </c>
      <c r="AY916" s="258">
        <f t="shared" si="3099"/>
        <v>0</v>
      </c>
      <c r="AZ916" s="50"/>
      <c r="BA916" s="268"/>
      <c r="BB916" s="48"/>
      <c r="BC916" s="94"/>
      <c r="BD916" s="95"/>
      <c r="BE916" s="181"/>
      <c r="BF916" s="316" t="s">
        <v>249</v>
      </c>
      <c r="BG916" s="257">
        <f t="shared" ref="BG916:BR916" si="3100">IF(BG914=0,0,BG915/BG914)</f>
        <v>0</v>
      </c>
      <c r="BH916" s="257">
        <f t="shared" si="3100"/>
        <v>0</v>
      </c>
      <c r="BI916" s="257">
        <f t="shared" si="3100"/>
        <v>0</v>
      </c>
      <c r="BJ916" s="257">
        <f t="shared" si="3100"/>
        <v>0</v>
      </c>
      <c r="BK916" s="257">
        <f t="shared" si="3100"/>
        <v>0</v>
      </c>
      <c r="BL916" s="257">
        <f t="shared" si="3100"/>
        <v>0</v>
      </c>
      <c r="BM916" s="257">
        <f t="shared" si="3100"/>
        <v>0</v>
      </c>
      <c r="BN916" s="257">
        <f t="shared" si="3100"/>
        <v>0</v>
      </c>
      <c r="BO916" s="258">
        <f t="shared" si="3100"/>
        <v>0</v>
      </c>
      <c r="BP916" s="258">
        <f t="shared" si="3100"/>
        <v>0</v>
      </c>
      <c r="BQ916" s="258">
        <f t="shared" si="3100"/>
        <v>0</v>
      </c>
      <c r="BR916" s="258">
        <f t="shared" si="3100"/>
        <v>0</v>
      </c>
      <c r="BS916" s="50"/>
      <c r="BT916" s="94"/>
      <c r="BU916" s="95"/>
      <c r="BV916" s="181"/>
      <c r="BW916" s="316" t="s">
        <v>249</v>
      </c>
      <c r="BX916" s="257">
        <f t="shared" ref="BX916:CI916" si="3101">IF(BX914=0,0,BX915/BX914)</f>
        <v>0</v>
      </c>
      <c r="BY916" s="257">
        <f t="shared" si="3101"/>
        <v>0</v>
      </c>
      <c r="BZ916" s="257">
        <f t="shared" si="3101"/>
        <v>0</v>
      </c>
      <c r="CA916" s="257">
        <f t="shared" si="3101"/>
        <v>0</v>
      </c>
      <c r="CB916" s="257">
        <f t="shared" si="3101"/>
        <v>0</v>
      </c>
      <c r="CC916" s="257">
        <f t="shared" si="3101"/>
        <v>0</v>
      </c>
      <c r="CD916" s="257">
        <f t="shared" si="3101"/>
        <v>0</v>
      </c>
      <c r="CE916" s="257">
        <f t="shared" si="3101"/>
        <v>0</v>
      </c>
      <c r="CF916" s="258">
        <f t="shared" si="3101"/>
        <v>0</v>
      </c>
      <c r="CG916" s="258">
        <f t="shared" si="3101"/>
        <v>0</v>
      </c>
      <c r="CH916" s="258">
        <f t="shared" si="3101"/>
        <v>0</v>
      </c>
      <c r="CI916" s="258">
        <f t="shared" si="3101"/>
        <v>0</v>
      </c>
      <c r="CJ916" s="50"/>
      <c r="CK916" s="94"/>
      <c r="CL916" s="95"/>
      <c r="CM916" s="181"/>
      <c r="CN916" s="316" t="s">
        <v>249</v>
      </c>
      <c r="CO916" s="257">
        <f t="shared" ref="CO916:CZ916" si="3102">IF(CO914=0,0,CO915/CO914)</f>
        <v>0</v>
      </c>
      <c r="CP916" s="257">
        <f t="shared" si="3102"/>
        <v>0</v>
      </c>
      <c r="CQ916" s="257">
        <f t="shared" si="3102"/>
        <v>0</v>
      </c>
      <c r="CR916" s="257">
        <f t="shared" si="3102"/>
        <v>0</v>
      </c>
      <c r="CS916" s="257">
        <f t="shared" si="3102"/>
        <v>0</v>
      </c>
      <c r="CT916" s="257">
        <f t="shared" si="3102"/>
        <v>0</v>
      </c>
      <c r="CU916" s="257">
        <f t="shared" si="3102"/>
        <v>0</v>
      </c>
      <c r="CV916" s="257">
        <f t="shared" si="3102"/>
        <v>0</v>
      </c>
      <c r="CW916" s="258">
        <f t="shared" si="3102"/>
        <v>0</v>
      </c>
      <c r="CX916" s="258">
        <f t="shared" si="3102"/>
        <v>0</v>
      </c>
      <c r="CY916" s="258">
        <f t="shared" si="3102"/>
        <v>0</v>
      </c>
      <c r="CZ916" s="258">
        <f t="shared" si="3102"/>
        <v>0</v>
      </c>
      <c r="DA916" s="50"/>
      <c r="DB916" s="94"/>
      <c r="DC916" s="95"/>
      <c r="DD916" s="181"/>
      <c r="DE916" s="316" t="s">
        <v>249</v>
      </c>
      <c r="DF916" s="257">
        <f t="shared" ref="DF916" si="3103">IF(DF914=0,0,DF915/DF914)</f>
        <v>0</v>
      </c>
      <c r="DG916" s="50"/>
    </row>
    <row r="917" spans="1:111" s="14" customFormat="1" ht="15" customHeight="1">
      <c r="A917" s="50"/>
      <c r="B917" s="94"/>
      <c r="C917" s="95"/>
      <c r="D917" s="181" t="s">
        <v>293</v>
      </c>
      <c r="E917" s="316" t="s">
        <v>22</v>
      </c>
      <c r="F917" s="69"/>
      <c r="G917" s="77"/>
      <c r="H917" s="69"/>
      <c r="I917" s="77"/>
      <c r="J917" s="69"/>
      <c r="K917" s="77"/>
      <c r="L917" s="69"/>
      <c r="M917" s="77"/>
      <c r="N917" s="67"/>
      <c r="O917" s="75"/>
      <c r="P917" s="67"/>
      <c r="Q917" s="75"/>
      <c r="R917" s="50"/>
      <c r="S917" s="94"/>
      <c r="T917" s="95"/>
      <c r="U917" s="181" t="s">
        <v>293</v>
      </c>
      <c r="V917" s="316" t="s">
        <v>22</v>
      </c>
      <c r="W917" s="69"/>
      <c r="X917" s="77"/>
      <c r="Y917" s="69"/>
      <c r="Z917" s="77"/>
      <c r="AA917" s="69"/>
      <c r="AB917" s="77"/>
      <c r="AC917" s="69"/>
      <c r="AD917" s="77"/>
      <c r="AE917" s="67"/>
      <c r="AF917" s="75"/>
      <c r="AG917" s="67"/>
      <c r="AH917" s="75"/>
      <c r="AI917" s="50"/>
      <c r="AJ917" s="94"/>
      <c r="AK917" s="95"/>
      <c r="AL917" s="181" t="s">
        <v>293</v>
      </c>
      <c r="AM917" s="316" t="s">
        <v>22</v>
      </c>
      <c r="AN917" s="257"/>
      <c r="AO917" s="257"/>
      <c r="AP917" s="257"/>
      <c r="AQ917" s="257"/>
      <c r="AR917" s="257"/>
      <c r="AS917" s="257"/>
      <c r="AT917" s="257"/>
      <c r="AU917" s="257"/>
      <c r="AV917" s="258"/>
      <c r="AW917" s="258"/>
      <c r="AX917" s="258"/>
      <c r="AY917" s="258"/>
      <c r="AZ917" s="50"/>
      <c r="BA917" s="268"/>
      <c r="BB917" s="48"/>
      <c r="BC917" s="94"/>
      <c r="BD917" s="95"/>
      <c r="BE917" s="181" t="s">
        <v>293</v>
      </c>
      <c r="BF917" s="316" t="s">
        <v>22</v>
      </c>
      <c r="BG917" s="257">
        <f t="shared" ref="BG917:BG918" si="3104">F917</f>
        <v>0</v>
      </c>
      <c r="BH917" s="257">
        <f>G917+BG917</f>
        <v>0</v>
      </c>
      <c r="BI917" s="257">
        <f>H917+BH917</f>
        <v>0</v>
      </c>
      <c r="BJ917" s="257">
        <f>I917+BI917</f>
        <v>0</v>
      </c>
      <c r="BK917" s="257">
        <f>J917+BJ917</f>
        <v>0</v>
      </c>
      <c r="BL917" s="257">
        <f>K917+BK917</f>
        <v>0</v>
      </c>
      <c r="BM917" s="257">
        <f>L917+BL917</f>
        <v>0</v>
      </c>
      <c r="BN917" s="257">
        <f>M917+BM917</f>
        <v>0</v>
      </c>
      <c r="BO917" s="258">
        <f>N917+BN917</f>
        <v>0</v>
      </c>
      <c r="BP917" s="258">
        <f>O917+BO917</f>
        <v>0</v>
      </c>
      <c r="BQ917" s="258">
        <f>P917+BP917</f>
        <v>0</v>
      </c>
      <c r="BR917" s="258">
        <f>Q917+BQ917</f>
        <v>0</v>
      </c>
      <c r="BS917" s="50"/>
      <c r="BT917" s="94"/>
      <c r="BU917" s="95"/>
      <c r="BV917" s="181" t="s">
        <v>293</v>
      </c>
      <c r="BW917" s="316" t="s">
        <v>22</v>
      </c>
      <c r="BX917" s="257">
        <f t="shared" ref="BX917:BX918" si="3105">W917</f>
        <v>0</v>
      </c>
      <c r="BY917" s="257">
        <f>X917+BX917</f>
        <v>0</v>
      </c>
      <c r="BZ917" s="257">
        <f>Y917+BY917</f>
        <v>0</v>
      </c>
      <c r="CA917" s="257">
        <f>Z917+BZ917</f>
        <v>0</v>
      </c>
      <c r="CB917" s="257">
        <f>AA917+CA917</f>
        <v>0</v>
      </c>
      <c r="CC917" s="257">
        <f>AB917+CB917</f>
        <v>0</v>
      </c>
      <c r="CD917" s="257">
        <f>AC917+CC917</f>
        <v>0</v>
      </c>
      <c r="CE917" s="257">
        <f>AD917+CD917</f>
        <v>0</v>
      </c>
      <c r="CF917" s="258">
        <f>AE917+CE917</f>
        <v>0</v>
      </c>
      <c r="CG917" s="258">
        <f>AF917+CF917</f>
        <v>0</v>
      </c>
      <c r="CH917" s="258">
        <f>AG917+CG917</f>
        <v>0</v>
      </c>
      <c r="CI917" s="258">
        <f>AH917+CH917</f>
        <v>0</v>
      </c>
      <c r="CJ917" s="50"/>
      <c r="CK917" s="94"/>
      <c r="CL917" s="95"/>
      <c r="CM917" s="181" t="s">
        <v>293</v>
      </c>
      <c r="CN917" s="316" t="s">
        <v>22</v>
      </c>
      <c r="CO917" s="257">
        <f t="shared" ref="CO917:CO918" si="3106">AN917</f>
        <v>0</v>
      </c>
      <c r="CP917" s="257">
        <f>AO917+CO917</f>
        <v>0</v>
      </c>
      <c r="CQ917" s="257">
        <f>AP917+CP917</f>
        <v>0</v>
      </c>
      <c r="CR917" s="257">
        <f>AQ917+CQ917</f>
        <v>0</v>
      </c>
      <c r="CS917" s="257">
        <f>AR917+CR917</f>
        <v>0</v>
      </c>
      <c r="CT917" s="257">
        <f>AS917+CS917</f>
        <v>0</v>
      </c>
      <c r="CU917" s="257">
        <f>AT917+CT917</f>
        <v>0</v>
      </c>
      <c r="CV917" s="257">
        <f>AU917+CU917</f>
        <v>0</v>
      </c>
      <c r="CW917" s="258">
        <f>AV917+CV917</f>
        <v>0</v>
      </c>
      <c r="CX917" s="258">
        <f>AW917+CW917</f>
        <v>0</v>
      </c>
      <c r="CY917" s="258">
        <f>AX917+CX917</f>
        <v>0</v>
      </c>
      <c r="CZ917" s="258">
        <f>AY917+CY917</f>
        <v>0</v>
      </c>
      <c r="DA917" s="50"/>
      <c r="DB917" s="94"/>
      <c r="DC917" s="95"/>
      <c r="DD917" s="181" t="s">
        <v>293</v>
      </c>
      <c r="DE917" s="316" t="s">
        <v>22</v>
      </c>
      <c r="DF917" s="257"/>
      <c r="DG917" s="50"/>
    </row>
    <row r="918" spans="1:111" s="14" customFormat="1" ht="15" customHeight="1">
      <c r="A918" s="50"/>
      <c r="B918" s="94"/>
      <c r="C918" s="95"/>
      <c r="D918" s="181"/>
      <c r="E918" s="316" t="s">
        <v>140</v>
      </c>
      <c r="F918" s="69"/>
      <c r="G918" s="77"/>
      <c r="H918" s="69"/>
      <c r="I918" s="77"/>
      <c r="J918" s="69"/>
      <c r="K918" s="77"/>
      <c r="L918" s="69"/>
      <c r="M918" s="77"/>
      <c r="N918" s="67"/>
      <c r="O918" s="75"/>
      <c r="P918" s="67"/>
      <c r="Q918" s="75"/>
      <c r="R918" s="50"/>
      <c r="S918" s="94"/>
      <c r="T918" s="95"/>
      <c r="U918" s="181"/>
      <c r="V918" s="316" t="s">
        <v>140</v>
      </c>
      <c r="W918" s="69"/>
      <c r="X918" s="77"/>
      <c r="Y918" s="69"/>
      <c r="Z918" s="77"/>
      <c r="AA918" s="69"/>
      <c r="AB918" s="77"/>
      <c r="AC918" s="69"/>
      <c r="AD918" s="77"/>
      <c r="AE918" s="67"/>
      <c r="AF918" s="75"/>
      <c r="AG918" s="67"/>
      <c r="AH918" s="75"/>
      <c r="AI918" s="50"/>
      <c r="AJ918" s="94"/>
      <c r="AK918" s="95"/>
      <c r="AL918" s="181"/>
      <c r="AM918" s="316" t="s">
        <v>140</v>
      </c>
      <c r="AN918" s="257"/>
      <c r="AO918" s="257"/>
      <c r="AP918" s="257"/>
      <c r="AQ918" s="257"/>
      <c r="AR918" s="257"/>
      <c r="AS918" s="257"/>
      <c r="AT918" s="257"/>
      <c r="AU918" s="257"/>
      <c r="AV918" s="258"/>
      <c r="AW918" s="258"/>
      <c r="AX918" s="258"/>
      <c r="AY918" s="258"/>
      <c r="AZ918" s="50"/>
      <c r="BA918" s="268"/>
      <c r="BB918" s="48"/>
      <c r="BC918" s="94"/>
      <c r="BD918" s="95"/>
      <c r="BE918" s="181"/>
      <c r="BF918" s="316" t="s">
        <v>140</v>
      </c>
      <c r="BG918" s="257">
        <f t="shared" si="3104"/>
        <v>0</v>
      </c>
      <c r="BH918" s="257">
        <f>G918+BG918</f>
        <v>0</v>
      </c>
      <c r="BI918" s="257">
        <f>H918+BH918</f>
        <v>0</v>
      </c>
      <c r="BJ918" s="257">
        <f>I918+BI918</f>
        <v>0</v>
      </c>
      <c r="BK918" s="257">
        <f>J918+BJ918</f>
        <v>0</v>
      </c>
      <c r="BL918" s="257">
        <f>K918+BK918</f>
        <v>0</v>
      </c>
      <c r="BM918" s="257">
        <f>L918+BL918</f>
        <v>0</v>
      </c>
      <c r="BN918" s="257">
        <f>M918+BM918</f>
        <v>0</v>
      </c>
      <c r="BO918" s="258">
        <f>N918+BN918</f>
        <v>0</v>
      </c>
      <c r="BP918" s="258">
        <f>O918+BO918</f>
        <v>0</v>
      </c>
      <c r="BQ918" s="258">
        <f>P918+BP918</f>
        <v>0</v>
      </c>
      <c r="BR918" s="258">
        <f>Q918+BQ918</f>
        <v>0</v>
      </c>
      <c r="BS918" s="50"/>
      <c r="BT918" s="94"/>
      <c r="BU918" s="95"/>
      <c r="BV918" s="181"/>
      <c r="BW918" s="316" t="s">
        <v>140</v>
      </c>
      <c r="BX918" s="257">
        <f t="shared" si="3105"/>
        <v>0</v>
      </c>
      <c r="BY918" s="257">
        <f>X918+BX918</f>
        <v>0</v>
      </c>
      <c r="BZ918" s="257">
        <f>Y918+BY918</f>
        <v>0</v>
      </c>
      <c r="CA918" s="257">
        <f>Z918+BZ918</f>
        <v>0</v>
      </c>
      <c r="CB918" s="257">
        <f>AA918+CA918</f>
        <v>0</v>
      </c>
      <c r="CC918" s="257">
        <f>AB918+CB918</f>
        <v>0</v>
      </c>
      <c r="CD918" s="257">
        <f>AC918+CC918</f>
        <v>0</v>
      </c>
      <c r="CE918" s="257">
        <f>AD918+CD918</f>
        <v>0</v>
      </c>
      <c r="CF918" s="258">
        <f>AE918+CE918</f>
        <v>0</v>
      </c>
      <c r="CG918" s="258">
        <f>AF918+CF918</f>
        <v>0</v>
      </c>
      <c r="CH918" s="258">
        <f>AG918+CG918</f>
        <v>0</v>
      </c>
      <c r="CI918" s="258">
        <f>AH918+CH918</f>
        <v>0</v>
      </c>
      <c r="CJ918" s="50"/>
      <c r="CK918" s="94"/>
      <c r="CL918" s="95"/>
      <c r="CM918" s="181"/>
      <c r="CN918" s="316" t="s">
        <v>140</v>
      </c>
      <c r="CO918" s="257">
        <f t="shared" si="3106"/>
        <v>0</v>
      </c>
      <c r="CP918" s="257">
        <f>AO918+CO918</f>
        <v>0</v>
      </c>
      <c r="CQ918" s="257">
        <f>AP918+CP918</f>
        <v>0</v>
      </c>
      <c r="CR918" s="257">
        <f>AQ918+CQ918</f>
        <v>0</v>
      </c>
      <c r="CS918" s="257">
        <f>AR918+CR918</f>
        <v>0</v>
      </c>
      <c r="CT918" s="257">
        <f>AS918+CS918</f>
        <v>0</v>
      </c>
      <c r="CU918" s="257">
        <f>AT918+CT918</f>
        <v>0</v>
      </c>
      <c r="CV918" s="257">
        <f>AU918+CU918</f>
        <v>0</v>
      </c>
      <c r="CW918" s="258">
        <f>AV918+CV918</f>
        <v>0</v>
      </c>
      <c r="CX918" s="258">
        <f>AW918+CW918</f>
        <v>0</v>
      </c>
      <c r="CY918" s="258">
        <f>AX918+CX918</f>
        <v>0</v>
      </c>
      <c r="CZ918" s="258">
        <f>AY918+CY918</f>
        <v>0</v>
      </c>
      <c r="DA918" s="50"/>
      <c r="DB918" s="94"/>
      <c r="DC918" s="95"/>
      <c r="DD918" s="181"/>
      <c r="DE918" s="316" t="s">
        <v>140</v>
      </c>
      <c r="DF918" s="257"/>
      <c r="DG918" s="50"/>
    </row>
    <row r="919" spans="1:111" s="14" customFormat="1" ht="15" customHeight="1">
      <c r="A919" s="50"/>
      <c r="B919" s="94"/>
      <c r="C919" s="95"/>
      <c r="D919" s="181"/>
      <c r="E919" s="316" t="s">
        <v>249</v>
      </c>
      <c r="F919" s="69">
        <f t="shared" si="3061"/>
        <v>0</v>
      </c>
      <c r="G919" s="77">
        <f t="shared" si="3061"/>
        <v>0</v>
      </c>
      <c r="H919" s="69">
        <f t="shared" si="3061"/>
        <v>0</v>
      </c>
      <c r="I919" s="77">
        <f t="shared" si="3061"/>
        <v>0</v>
      </c>
      <c r="J919" s="69">
        <f t="shared" si="3061"/>
        <v>0</v>
      </c>
      <c r="K919" s="77">
        <f t="shared" si="3061"/>
        <v>0</v>
      </c>
      <c r="L919" s="69">
        <f t="shared" si="3061"/>
        <v>0</v>
      </c>
      <c r="M919" s="77">
        <f t="shared" si="3061"/>
        <v>0</v>
      </c>
      <c r="N919" s="67">
        <f t="shared" si="3061"/>
        <v>0</v>
      </c>
      <c r="O919" s="75">
        <f t="shared" si="3061"/>
        <v>0</v>
      </c>
      <c r="P919" s="67">
        <f t="shared" si="3061"/>
        <v>0</v>
      </c>
      <c r="Q919" s="75">
        <f t="shared" si="3061"/>
        <v>0</v>
      </c>
      <c r="R919" s="50"/>
      <c r="S919" s="94"/>
      <c r="T919" s="95"/>
      <c r="U919" s="181"/>
      <c r="V919" s="316" t="s">
        <v>249</v>
      </c>
      <c r="W919" s="69">
        <f t="shared" ref="W919:AH919" si="3107">IF(W917=0,0,W918/W917)</f>
        <v>0</v>
      </c>
      <c r="X919" s="77">
        <f t="shared" si="3107"/>
        <v>0</v>
      </c>
      <c r="Y919" s="69">
        <f t="shared" si="3107"/>
        <v>0</v>
      </c>
      <c r="Z919" s="77">
        <f t="shared" si="3107"/>
        <v>0</v>
      </c>
      <c r="AA919" s="69">
        <f t="shared" si="3107"/>
        <v>0</v>
      </c>
      <c r="AB919" s="77">
        <f t="shared" si="3107"/>
        <v>0</v>
      </c>
      <c r="AC919" s="69">
        <f t="shared" si="3107"/>
        <v>0</v>
      </c>
      <c r="AD919" s="77">
        <f t="shared" si="3107"/>
        <v>0</v>
      </c>
      <c r="AE919" s="67">
        <f t="shared" si="3107"/>
        <v>0</v>
      </c>
      <c r="AF919" s="75">
        <f t="shared" si="3107"/>
        <v>0</v>
      </c>
      <c r="AG919" s="67">
        <f t="shared" si="3107"/>
        <v>0</v>
      </c>
      <c r="AH919" s="75">
        <f t="shared" si="3107"/>
        <v>0</v>
      </c>
      <c r="AI919" s="50"/>
      <c r="AJ919" s="94"/>
      <c r="AK919" s="95"/>
      <c r="AL919" s="181"/>
      <c r="AM919" s="316" t="s">
        <v>249</v>
      </c>
      <c r="AN919" s="257">
        <f t="shared" ref="AN919:AY919" si="3108">IF(AN917=0,0,AN918/AN917)</f>
        <v>0</v>
      </c>
      <c r="AO919" s="257">
        <f t="shared" si="3108"/>
        <v>0</v>
      </c>
      <c r="AP919" s="257">
        <f t="shared" si="3108"/>
        <v>0</v>
      </c>
      <c r="AQ919" s="257">
        <f t="shared" si="3108"/>
        <v>0</v>
      </c>
      <c r="AR919" s="257">
        <f t="shared" si="3108"/>
        <v>0</v>
      </c>
      <c r="AS919" s="257">
        <f t="shared" si="3108"/>
        <v>0</v>
      </c>
      <c r="AT919" s="257">
        <f t="shared" si="3108"/>
        <v>0</v>
      </c>
      <c r="AU919" s="257">
        <f t="shared" si="3108"/>
        <v>0</v>
      </c>
      <c r="AV919" s="258">
        <f t="shared" si="3108"/>
        <v>0</v>
      </c>
      <c r="AW919" s="258">
        <f t="shared" si="3108"/>
        <v>0</v>
      </c>
      <c r="AX919" s="258">
        <f t="shared" si="3108"/>
        <v>0</v>
      </c>
      <c r="AY919" s="258">
        <f t="shared" si="3108"/>
        <v>0</v>
      </c>
      <c r="AZ919" s="50"/>
      <c r="BA919" s="268"/>
      <c r="BB919" s="48"/>
      <c r="BC919" s="94"/>
      <c r="BD919" s="95"/>
      <c r="BE919" s="181"/>
      <c r="BF919" s="316" t="s">
        <v>249</v>
      </c>
      <c r="BG919" s="257">
        <f t="shared" ref="BG919:BR919" si="3109">IF(BG917=0,0,BG918/BG917)</f>
        <v>0</v>
      </c>
      <c r="BH919" s="257">
        <f t="shared" si="3109"/>
        <v>0</v>
      </c>
      <c r="BI919" s="257">
        <f t="shared" si="3109"/>
        <v>0</v>
      </c>
      <c r="BJ919" s="257">
        <f t="shared" si="3109"/>
        <v>0</v>
      </c>
      <c r="BK919" s="257">
        <f t="shared" si="3109"/>
        <v>0</v>
      </c>
      <c r="BL919" s="257">
        <f t="shared" si="3109"/>
        <v>0</v>
      </c>
      <c r="BM919" s="257">
        <f t="shared" si="3109"/>
        <v>0</v>
      </c>
      <c r="BN919" s="257">
        <f t="shared" si="3109"/>
        <v>0</v>
      </c>
      <c r="BO919" s="258">
        <f t="shared" si="3109"/>
        <v>0</v>
      </c>
      <c r="BP919" s="258">
        <f t="shared" si="3109"/>
        <v>0</v>
      </c>
      <c r="BQ919" s="258">
        <f t="shared" si="3109"/>
        <v>0</v>
      </c>
      <c r="BR919" s="258">
        <f t="shared" si="3109"/>
        <v>0</v>
      </c>
      <c r="BS919" s="50"/>
      <c r="BT919" s="94"/>
      <c r="BU919" s="95"/>
      <c r="BV919" s="181"/>
      <c r="BW919" s="316" t="s">
        <v>249</v>
      </c>
      <c r="BX919" s="257">
        <f t="shared" ref="BX919:CI919" si="3110">IF(BX917=0,0,BX918/BX917)</f>
        <v>0</v>
      </c>
      <c r="BY919" s="257">
        <f t="shared" si="3110"/>
        <v>0</v>
      </c>
      <c r="BZ919" s="257">
        <f t="shared" si="3110"/>
        <v>0</v>
      </c>
      <c r="CA919" s="257">
        <f t="shared" si="3110"/>
        <v>0</v>
      </c>
      <c r="CB919" s="257">
        <f t="shared" si="3110"/>
        <v>0</v>
      </c>
      <c r="CC919" s="257">
        <f t="shared" si="3110"/>
        <v>0</v>
      </c>
      <c r="CD919" s="257">
        <f t="shared" si="3110"/>
        <v>0</v>
      </c>
      <c r="CE919" s="257">
        <f t="shared" si="3110"/>
        <v>0</v>
      </c>
      <c r="CF919" s="258">
        <f t="shared" si="3110"/>
        <v>0</v>
      </c>
      <c r="CG919" s="258">
        <f t="shared" si="3110"/>
        <v>0</v>
      </c>
      <c r="CH919" s="258">
        <f t="shared" si="3110"/>
        <v>0</v>
      </c>
      <c r="CI919" s="258">
        <f t="shared" si="3110"/>
        <v>0</v>
      </c>
      <c r="CJ919" s="50"/>
      <c r="CK919" s="94"/>
      <c r="CL919" s="95"/>
      <c r="CM919" s="181"/>
      <c r="CN919" s="316" t="s">
        <v>249</v>
      </c>
      <c r="CO919" s="257">
        <f t="shared" ref="CO919:CZ919" si="3111">IF(CO917=0,0,CO918/CO917)</f>
        <v>0</v>
      </c>
      <c r="CP919" s="257">
        <f t="shared" si="3111"/>
        <v>0</v>
      </c>
      <c r="CQ919" s="257">
        <f t="shared" si="3111"/>
        <v>0</v>
      </c>
      <c r="CR919" s="257">
        <f t="shared" si="3111"/>
        <v>0</v>
      </c>
      <c r="CS919" s="257">
        <f t="shared" si="3111"/>
        <v>0</v>
      </c>
      <c r="CT919" s="257">
        <f t="shared" si="3111"/>
        <v>0</v>
      </c>
      <c r="CU919" s="257">
        <f t="shared" si="3111"/>
        <v>0</v>
      </c>
      <c r="CV919" s="257">
        <f t="shared" si="3111"/>
        <v>0</v>
      </c>
      <c r="CW919" s="258">
        <f t="shared" si="3111"/>
        <v>0</v>
      </c>
      <c r="CX919" s="258">
        <f t="shared" si="3111"/>
        <v>0</v>
      </c>
      <c r="CY919" s="258">
        <f t="shared" si="3111"/>
        <v>0</v>
      </c>
      <c r="CZ919" s="258">
        <f t="shared" si="3111"/>
        <v>0</v>
      </c>
      <c r="DA919" s="50"/>
      <c r="DB919" s="94"/>
      <c r="DC919" s="95"/>
      <c r="DD919" s="181"/>
      <c r="DE919" s="316" t="s">
        <v>249</v>
      </c>
      <c r="DF919" s="257">
        <f t="shared" ref="DF919" si="3112">IF(DF917=0,0,DF918/DF917)</f>
        <v>0</v>
      </c>
      <c r="DG919" s="50"/>
    </row>
    <row r="920" spans="1:111" s="14" customFormat="1" ht="15" customHeight="1">
      <c r="A920" s="50"/>
      <c r="B920" s="94"/>
      <c r="C920" s="95"/>
      <c r="D920" s="181" t="s">
        <v>294</v>
      </c>
      <c r="E920" s="316" t="s">
        <v>22</v>
      </c>
      <c r="F920" s="69"/>
      <c r="G920" s="77"/>
      <c r="H920" s="69"/>
      <c r="I920" s="77"/>
      <c r="J920" s="69"/>
      <c r="K920" s="77"/>
      <c r="L920" s="69"/>
      <c r="M920" s="77"/>
      <c r="N920" s="67"/>
      <c r="O920" s="75"/>
      <c r="P920" s="67"/>
      <c r="Q920" s="75"/>
      <c r="R920" s="50"/>
      <c r="S920" s="94"/>
      <c r="T920" s="95"/>
      <c r="U920" s="181" t="s">
        <v>294</v>
      </c>
      <c r="V920" s="316" t="s">
        <v>22</v>
      </c>
      <c r="W920" s="69"/>
      <c r="X920" s="77"/>
      <c r="Y920" s="69"/>
      <c r="Z920" s="77"/>
      <c r="AA920" s="69"/>
      <c r="AB920" s="77"/>
      <c r="AC920" s="69"/>
      <c r="AD920" s="77"/>
      <c r="AE920" s="67"/>
      <c r="AF920" s="75"/>
      <c r="AG920" s="67"/>
      <c r="AH920" s="75"/>
      <c r="AI920" s="50"/>
      <c r="AJ920" s="94"/>
      <c r="AK920" s="95"/>
      <c r="AL920" s="181" t="s">
        <v>294</v>
      </c>
      <c r="AM920" s="316" t="s">
        <v>22</v>
      </c>
      <c r="AN920" s="257"/>
      <c r="AO920" s="257"/>
      <c r="AP920" s="257"/>
      <c r="AQ920" s="257"/>
      <c r="AR920" s="257"/>
      <c r="AS920" s="257"/>
      <c r="AT920" s="257"/>
      <c r="AU920" s="257"/>
      <c r="AV920" s="258"/>
      <c r="AW920" s="258"/>
      <c r="AX920" s="258"/>
      <c r="AY920" s="258"/>
      <c r="AZ920" s="50"/>
      <c r="BA920" s="268"/>
      <c r="BB920" s="48"/>
      <c r="BC920" s="94"/>
      <c r="BD920" s="95"/>
      <c r="BE920" s="181" t="s">
        <v>294</v>
      </c>
      <c r="BF920" s="316" t="s">
        <v>22</v>
      </c>
      <c r="BG920" s="257">
        <f t="shared" ref="BG920:BG921" si="3113">F920</f>
        <v>0</v>
      </c>
      <c r="BH920" s="257">
        <f>G920+BG920</f>
        <v>0</v>
      </c>
      <c r="BI920" s="257">
        <f>H920+BH920</f>
        <v>0</v>
      </c>
      <c r="BJ920" s="257">
        <f>I920+BI920</f>
        <v>0</v>
      </c>
      <c r="BK920" s="257">
        <f>J920+BJ920</f>
        <v>0</v>
      </c>
      <c r="BL920" s="257">
        <f>K920+BK920</f>
        <v>0</v>
      </c>
      <c r="BM920" s="257">
        <f>L920+BL920</f>
        <v>0</v>
      </c>
      <c r="BN920" s="257">
        <f>M920+BM920</f>
        <v>0</v>
      </c>
      <c r="BO920" s="258">
        <f>N920+BN920</f>
        <v>0</v>
      </c>
      <c r="BP920" s="258">
        <f>O920+BO920</f>
        <v>0</v>
      </c>
      <c r="BQ920" s="258">
        <f>P920+BP920</f>
        <v>0</v>
      </c>
      <c r="BR920" s="258">
        <f>Q920+BQ920</f>
        <v>0</v>
      </c>
      <c r="BS920" s="50"/>
      <c r="BT920" s="94"/>
      <c r="BU920" s="95"/>
      <c r="BV920" s="181" t="s">
        <v>294</v>
      </c>
      <c r="BW920" s="316" t="s">
        <v>22</v>
      </c>
      <c r="BX920" s="257">
        <f t="shared" ref="BX920:BX921" si="3114">W920</f>
        <v>0</v>
      </c>
      <c r="BY920" s="257">
        <f>X920+BX920</f>
        <v>0</v>
      </c>
      <c r="BZ920" s="257">
        <f>Y920+BY920</f>
        <v>0</v>
      </c>
      <c r="CA920" s="257">
        <f>Z920+BZ920</f>
        <v>0</v>
      </c>
      <c r="CB920" s="257">
        <f>AA920+CA920</f>
        <v>0</v>
      </c>
      <c r="CC920" s="257">
        <f>AB920+CB920</f>
        <v>0</v>
      </c>
      <c r="CD920" s="257">
        <f>AC920+CC920</f>
        <v>0</v>
      </c>
      <c r="CE920" s="257">
        <f>AD920+CD920</f>
        <v>0</v>
      </c>
      <c r="CF920" s="258">
        <f>AE920+CE920</f>
        <v>0</v>
      </c>
      <c r="CG920" s="258">
        <f>AF920+CF920</f>
        <v>0</v>
      </c>
      <c r="CH920" s="258">
        <f>AG920+CG920</f>
        <v>0</v>
      </c>
      <c r="CI920" s="258">
        <f>AH920+CH920</f>
        <v>0</v>
      </c>
      <c r="CJ920" s="50"/>
      <c r="CK920" s="94"/>
      <c r="CL920" s="95"/>
      <c r="CM920" s="181" t="s">
        <v>294</v>
      </c>
      <c r="CN920" s="316" t="s">
        <v>22</v>
      </c>
      <c r="CO920" s="257">
        <f t="shared" ref="CO920:CO921" si="3115">AN920</f>
        <v>0</v>
      </c>
      <c r="CP920" s="257">
        <f>AO920+CO920</f>
        <v>0</v>
      </c>
      <c r="CQ920" s="257">
        <f>AP920+CP920</f>
        <v>0</v>
      </c>
      <c r="CR920" s="257">
        <f>AQ920+CQ920</f>
        <v>0</v>
      </c>
      <c r="CS920" s="257">
        <f>AR920+CR920</f>
        <v>0</v>
      </c>
      <c r="CT920" s="257">
        <f>AS920+CS920</f>
        <v>0</v>
      </c>
      <c r="CU920" s="257">
        <f>AT920+CT920</f>
        <v>0</v>
      </c>
      <c r="CV920" s="257">
        <f>AU920+CU920</f>
        <v>0</v>
      </c>
      <c r="CW920" s="258">
        <f>AV920+CV920</f>
        <v>0</v>
      </c>
      <c r="CX920" s="258">
        <f>AW920+CW920</f>
        <v>0</v>
      </c>
      <c r="CY920" s="258">
        <f>AX920+CX920</f>
        <v>0</v>
      </c>
      <c r="CZ920" s="258">
        <f>AY920+CY920</f>
        <v>0</v>
      </c>
      <c r="DA920" s="50"/>
      <c r="DB920" s="94"/>
      <c r="DC920" s="95"/>
      <c r="DD920" s="181" t="s">
        <v>294</v>
      </c>
      <c r="DE920" s="316" t="s">
        <v>22</v>
      </c>
      <c r="DF920" s="257"/>
      <c r="DG920" s="50"/>
    </row>
    <row r="921" spans="1:111" s="14" customFormat="1" ht="15" customHeight="1">
      <c r="A921" s="50"/>
      <c r="B921" s="94"/>
      <c r="C921" s="95"/>
      <c r="D921" s="181"/>
      <c r="E921" s="316" t="s">
        <v>140</v>
      </c>
      <c r="F921" s="69"/>
      <c r="G921" s="77"/>
      <c r="H921" s="69"/>
      <c r="I921" s="77"/>
      <c r="J921" s="69"/>
      <c r="K921" s="77"/>
      <c r="L921" s="69"/>
      <c r="M921" s="77"/>
      <c r="N921" s="67"/>
      <c r="O921" s="75"/>
      <c r="P921" s="67"/>
      <c r="Q921" s="75"/>
      <c r="R921" s="50"/>
      <c r="S921" s="94"/>
      <c r="T921" s="95"/>
      <c r="U921" s="181"/>
      <c r="V921" s="316" t="s">
        <v>140</v>
      </c>
      <c r="W921" s="69"/>
      <c r="X921" s="77"/>
      <c r="Y921" s="69"/>
      <c r="Z921" s="77"/>
      <c r="AA921" s="69"/>
      <c r="AB921" s="77"/>
      <c r="AC921" s="69"/>
      <c r="AD921" s="77"/>
      <c r="AE921" s="67"/>
      <c r="AF921" s="75"/>
      <c r="AG921" s="67"/>
      <c r="AH921" s="75"/>
      <c r="AI921" s="50"/>
      <c r="AJ921" s="94"/>
      <c r="AK921" s="95"/>
      <c r="AL921" s="181"/>
      <c r="AM921" s="316" t="s">
        <v>140</v>
      </c>
      <c r="AN921" s="257"/>
      <c r="AO921" s="257"/>
      <c r="AP921" s="257"/>
      <c r="AQ921" s="257"/>
      <c r="AR921" s="257"/>
      <c r="AS921" s="257"/>
      <c r="AT921" s="257"/>
      <c r="AU921" s="257"/>
      <c r="AV921" s="258"/>
      <c r="AW921" s="258"/>
      <c r="AX921" s="258"/>
      <c r="AY921" s="258"/>
      <c r="AZ921" s="50"/>
      <c r="BA921" s="268"/>
      <c r="BB921" s="48"/>
      <c r="BC921" s="94"/>
      <c r="BD921" s="95"/>
      <c r="BE921" s="181"/>
      <c r="BF921" s="316" t="s">
        <v>140</v>
      </c>
      <c r="BG921" s="257">
        <f t="shared" si="3113"/>
        <v>0</v>
      </c>
      <c r="BH921" s="257">
        <f>G921+BG921</f>
        <v>0</v>
      </c>
      <c r="BI921" s="257">
        <f>H921+BH921</f>
        <v>0</v>
      </c>
      <c r="BJ921" s="257">
        <f>I921+BI921</f>
        <v>0</v>
      </c>
      <c r="BK921" s="257">
        <f>J921+BJ921</f>
        <v>0</v>
      </c>
      <c r="BL921" s="257">
        <f>K921+BK921</f>
        <v>0</v>
      </c>
      <c r="BM921" s="257">
        <f>L921+BL921</f>
        <v>0</v>
      </c>
      <c r="BN921" s="257">
        <f>M921+BM921</f>
        <v>0</v>
      </c>
      <c r="BO921" s="258">
        <f>N921+BN921</f>
        <v>0</v>
      </c>
      <c r="BP921" s="258">
        <f>O921+BO921</f>
        <v>0</v>
      </c>
      <c r="BQ921" s="258">
        <f>P921+BP921</f>
        <v>0</v>
      </c>
      <c r="BR921" s="258">
        <f>Q921+BQ921</f>
        <v>0</v>
      </c>
      <c r="BS921" s="50"/>
      <c r="BT921" s="94"/>
      <c r="BU921" s="95"/>
      <c r="BV921" s="181"/>
      <c r="BW921" s="316" t="s">
        <v>140</v>
      </c>
      <c r="BX921" s="257">
        <f t="shared" si="3114"/>
        <v>0</v>
      </c>
      <c r="BY921" s="257">
        <f>X921+BX921</f>
        <v>0</v>
      </c>
      <c r="BZ921" s="257">
        <f>Y921+BY921</f>
        <v>0</v>
      </c>
      <c r="CA921" s="257">
        <f>Z921+BZ921</f>
        <v>0</v>
      </c>
      <c r="CB921" s="257">
        <f>AA921+CA921</f>
        <v>0</v>
      </c>
      <c r="CC921" s="257">
        <f>AB921+CB921</f>
        <v>0</v>
      </c>
      <c r="CD921" s="257">
        <f>AC921+CC921</f>
        <v>0</v>
      </c>
      <c r="CE921" s="257">
        <f>AD921+CD921</f>
        <v>0</v>
      </c>
      <c r="CF921" s="258">
        <f>AE921+CE921</f>
        <v>0</v>
      </c>
      <c r="CG921" s="258">
        <f>AF921+CF921</f>
        <v>0</v>
      </c>
      <c r="CH921" s="258">
        <f>AG921+CG921</f>
        <v>0</v>
      </c>
      <c r="CI921" s="258">
        <f>AH921+CH921</f>
        <v>0</v>
      </c>
      <c r="CJ921" s="50"/>
      <c r="CK921" s="94"/>
      <c r="CL921" s="95"/>
      <c r="CM921" s="181"/>
      <c r="CN921" s="316" t="s">
        <v>140</v>
      </c>
      <c r="CO921" s="257">
        <f t="shared" si="3115"/>
        <v>0</v>
      </c>
      <c r="CP921" s="257">
        <f>AO921+CO921</f>
        <v>0</v>
      </c>
      <c r="CQ921" s="257">
        <f>AP921+CP921</f>
        <v>0</v>
      </c>
      <c r="CR921" s="257">
        <f>AQ921+CQ921</f>
        <v>0</v>
      </c>
      <c r="CS921" s="257">
        <f>AR921+CR921</f>
        <v>0</v>
      </c>
      <c r="CT921" s="257">
        <f>AS921+CS921</f>
        <v>0</v>
      </c>
      <c r="CU921" s="257">
        <f>AT921+CT921</f>
        <v>0</v>
      </c>
      <c r="CV921" s="257">
        <f>AU921+CU921</f>
        <v>0</v>
      </c>
      <c r="CW921" s="258">
        <f>AV921+CV921</f>
        <v>0</v>
      </c>
      <c r="CX921" s="258">
        <f>AW921+CW921</f>
        <v>0</v>
      </c>
      <c r="CY921" s="258">
        <f>AX921+CX921</f>
        <v>0</v>
      </c>
      <c r="CZ921" s="258">
        <f>AY921+CY921</f>
        <v>0</v>
      </c>
      <c r="DA921" s="50"/>
      <c r="DB921" s="94"/>
      <c r="DC921" s="95"/>
      <c r="DD921" s="181"/>
      <c r="DE921" s="316" t="s">
        <v>140</v>
      </c>
      <c r="DF921" s="257"/>
      <c r="DG921" s="50"/>
    </row>
    <row r="922" spans="1:111" s="14" customFormat="1" ht="15" customHeight="1">
      <c r="A922" s="50"/>
      <c r="B922" s="94"/>
      <c r="C922" s="95"/>
      <c r="D922" s="181"/>
      <c r="E922" s="316" t="s">
        <v>249</v>
      </c>
      <c r="F922" s="69">
        <f t="shared" ref="F922:Q937" si="3116">IF(F920=0,0,F921/F920)</f>
        <v>0</v>
      </c>
      <c r="G922" s="77">
        <f t="shared" si="3116"/>
        <v>0</v>
      </c>
      <c r="H922" s="69">
        <f t="shared" si="3116"/>
        <v>0</v>
      </c>
      <c r="I922" s="77">
        <f t="shared" si="3116"/>
        <v>0</v>
      </c>
      <c r="J922" s="69">
        <f t="shared" si="3116"/>
        <v>0</v>
      </c>
      <c r="K922" s="77">
        <f t="shared" si="3116"/>
        <v>0</v>
      </c>
      <c r="L922" s="69">
        <f t="shared" si="3116"/>
        <v>0</v>
      </c>
      <c r="M922" s="77">
        <f t="shared" si="3116"/>
        <v>0</v>
      </c>
      <c r="N922" s="67">
        <f t="shared" si="3116"/>
        <v>0</v>
      </c>
      <c r="O922" s="75">
        <f t="shared" si="3116"/>
        <v>0</v>
      </c>
      <c r="P922" s="67">
        <f t="shared" si="3116"/>
        <v>0</v>
      </c>
      <c r="Q922" s="75">
        <f t="shared" si="3116"/>
        <v>0</v>
      </c>
      <c r="R922" s="50"/>
      <c r="S922" s="94"/>
      <c r="T922" s="95"/>
      <c r="U922" s="181"/>
      <c r="V922" s="316" t="s">
        <v>249</v>
      </c>
      <c r="W922" s="69">
        <f t="shared" ref="W922:AH922" si="3117">IF(W920=0,0,W921/W920)</f>
        <v>0</v>
      </c>
      <c r="X922" s="77">
        <f t="shared" si="3117"/>
        <v>0</v>
      </c>
      <c r="Y922" s="69">
        <f t="shared" si="3117"/>
        <v>0</v>
      </c>
      <c r="Z922" s="77">
        <f t="shared" si="3117"/>
        <v>0</v>
      </c>
      <c r="AA922" s="69">
        <f t="shared" si="3117"/>
        <v>0</v>
      </c>
      <c r="AB922" s="77">
        <f t="shared" si="3117"/>
        <v>0</v>
      </c>
      <c r="AC922" s="69">
        <f t="shared" si="3117"/>
        <v>0</v>
      </c>
      <c r="AD922" s="77">
        <f t="shared" si="3117"/>
        <v>0</v>
      </c>
      <c r="AE922" s="67">
        <f t="shared" si="3117"/>
        <v>0</v>
      </c>
      <c r="AF922" s="75">
        <f t="shared" si="3117"/>
        <v>0</v>
      </c>
      <c r="AG922" s="67">
        <f t="shared" si="3117"/>
        <v>0</v>
      </c>
      <c r="AH922" s="75">
        <f t="shared" si="3117"/>
        <v>0</v>
      </c>
      <c r="AI922" s="50"/>
      <c r="AJ922" s="94"/>
      <c r="AK922" s="95"/>
      <c r="AL922" s="181"/>
      <c r="AM922" s="316" t="s">
        <v>249</v>
      </c>
      <c r="AN922" s="257">
        <f t="shared" ref="AN922:AY922" si="3118">IF(AN920=0,0,AN921/AN920)</f>
        <v>0</v>
      </c>
      <c r="AO922" s="257">
        <f t="shared" si="3118"/>
        <v>0</v>
      </c>
      <c r="AP922" s="257">
        <f t="shared" si="3118"/>
        <v>0</v>
      </c>
      <c r="AQ922" s="257">
        <f t="shared" si="3118"/>
        <v>0</v>
      </c>
      <c r="AR922" s="257">
        <f t="shared" si="3118"/>
        <v>0</v>
      </c>
      <c r="AS922" s="257">
        <f t="shared" si="3118"/>
        <v>0</v>
      </c>
      <c r="AT922" s="257">
        <f t="shared" si="3118"/>
        <v>0</v>
      </c>
      <c r="AU922" s="257">
        <f t="shared" si="3118"/>
        <v>0</v>
      </c>
      <c r="AV922" s="258">
        <f t="shared" si="3118"/>
        <v>0</v>
      </c>
      <c r="AW922" s="258">
        <f t="shared" si="3118"/>
        <v>0</v>
      </c>
      <c r="AX922" s="258">
        <f t="shared" si="3118"/>
        <v>0</v>
      </c>
      <c r="AY922" s="258">
        <f t="shared" si="3118"/>
        <v>0</v>
      </c>
      <c r="AZ922" s="50"/>
      <c r="BA922" s="268"/>
      <c r="BB922" s="48"/>
      <c r="BC922" s="94"/>
      <c r="BD922" s="95"/>
      <c r="BE922" s="181"/>
      <c r="BF922" s="316" t="s">
        <v>249</v>
      </c>
      <c r="BG922" s="257">
        <f t="shared" ref="BG922:BR922" si="3119">IF(BG920=0,0,BG921/BG920)</f>
        <v>0</v>
      </c>
      <c r="BH922" s="257">
        <f t="shared" si="3119"/>
        <v>0</v>
      </c>
      <c r="BI922" s="257">
        <f t="shared" si="3119"/>
        <v>0</v>
      </c>
      <c r="BJ922" s="257">
        <f t="shared" si="3119"/>
        <v>0</v>
      </c>
      <c r="BK922" s="257">
        <f t="shared" si="3119"/>
        <v>0</v>
      </c>
      <c r="BL922" s="257">
        <f t="shared" si="3119"/>
        <v>0</v>
      </c>
      <c r="BM922" s="257">
        <f t="shared" si="3119"/>
        <v>0</v>
      </c>
      <c r="BN922" s="257">
        <f t="shared" si="3119"/>
        <v>0</v>
      </c>
      <c r="BO922" s="258">
        <f t="shared" si="3119"/>
        <v>0</v>
      </c>
      <c r="BP922" s="258">
        <f t="shared" si="3119"/>
        <v>0</v>
      </c>
      <c r="BQ922" s="258">
        <f t="shared" si="3119"/>
        <v>0</v>
      </c>
      <c r="BR922" s="258">
        <f t="shared" si="3119"/>
        <v>0</v>
      </c>
      <c r="BS922" s="50"/>
      <c r="BT922" s="94"/>
      <c r="BU922" s="95"/>
      <c r="BV922" s="181"/>
      <c r="BW922" s="316" t="s">
        <v>249</v>
      </c>
      <c r="BX922" s="257">
        <f t="shared" ref="BX922:CI922" si="3120">IF(BX920=0,0,BX921/BX920)</f>
        <v>0</v>
      </c>
      <c r="BY922" s="257">
        <f t="shared" si="3120"/>
        <v>0</v>
      </c>
      <c r="BZ922" s="257">
        <f t="shared" si="3120"/>
        <v>0</v>
      </c>
      <c r="CA922" s="257">
        <f t="shared" si="3120"/>
        <v>0</v>
      </c>
      <c r="CB922" s="257">
        <f t="shared" si="3120"/>
        <v>0</v>
      </c>
      <c r="CC922" s="257">
        <f t="shared" si="3120"/>
        <v>0</v>
      </c>
      <c r="CD922" s="257">
        <f t="shared" si="3120"/>
        <v>0</v>
      </c>
      <c r="CE922" s="257">
        <f t="shared" si="3120"/>
        <v>0</v>
      </c>
      <c r="CF922" s="258">
        <f t="shared" si="3120"/>
        <v>0</v>
      </c>
      <c r="CG922" s="258">
        <f t="shared" si="3120"/>
        <v>0</v>
      </c>
      <c r="CH922" s="258">
        <f t="shared" si="3120"/>
        <v>0</v>
      </c>
      <c r="CI922" s="258">
        <f t="shared" si="3120"/>
        <v>0</v>
      </c>
      <c r="CJ922" s="50"/>
      <c r="CK922" s="94"/>
      <c r="CL922" s="95"/>
      <c r="CM922" s="181"/>
      <c r="CN922" s="316" t="s">
        <v>249</v>
      </c>
      <c r="CO922" s="257">
        <f t="shared" ref="CO922:CZ922" si="3121">IF(CO920=0,0,CO921/CO920)</f>
        <v>0</v>
      </c>
      <c r="CP922" s="257">
        <f t="shared" si="3121"/>
        <v>0</v>
      </c>
      <c r="CQ922" s="257">
        <f t="shared" si="3121"/>
        <v>0</v>
      </c>
      <c r="CR922" s="257">
        <f t="shared" si="3121"/>
        <v>0</v>
      </c>
      <c r="CS922" s="257">
        <f t="shared" si="3121"/>
        <v>0</v>
      </c>
      <c r="CT922" s="257">
        <f t="shared" si="3121"/>
        <v>0</v>
      </c>
      <c r="CU922" s="257">
        <f t="shared" si="3121"/>
        <v>0</v>
      </c>
      <c r="CV922" s="257">
        <f t="shared" si="3121"/>
        <v>0</v>
      </c>
      <c r="CW922" s="258">
        <f t="shared" si="3121"/>
        <v>0</v>
      </c>
      <c r="CX922" s="258">
        <f t="shared" si="3121"/>
        <v>0</v>
      </c>
      <c r="CY922" s="258">
        <f t="shared" si="3121"/>
        <v>0</v>
      </c>
      <c r="CZ922" s="258">
        <f t="shared" si="3121"/>
        <v>0</v>
      </c>
      <c r="DA922" s="50"/>
      <c r="DB922" s="94"/>
      <c r="DC922" s="95"/>
      <c r="DD922" s="181"/>
      <c r="DE922" s="316" t="s">
        <v>249</v>
      </c>
      <c r="DF922" s="257">
        <f t="shared" ref="DF922" si="3122">IF(DF920=0,0,DF921/DF920)</f>
        <v>0</v>
      </c>
      <c r="DG922" s="50"/>
    </row>
    <row r="923" spans="1:111" s="14" customFormat="1" ht="15" customHeight="1">
      <c r="A923" s="50"/>
      <c r="B923" s="94"/>
      <c r="C923" s="95"/>
      <c r="D923" s="181" t="s">
        <v>295</v>
      </c>
      <c r="E923" s="316" t="s">
        <v>22</v>
      </c>
      <c r="F923" s="69"/>
      <c r="G923" s="77"/>
      <c r="H923" s="69"/>
      <c r="I923" s="77"/>
      <c r="J923" s="69"/>
      <c r="K923" s="77"/>
      <c r="L923" s="69"/>
      <c r="M923" s="77"/>
      <c r="N923" s="67"/>
      <c r="O923" s="75"/>
      <c r="P923" s="67"/>
      <c r="Q923" s="75"/>
      <c r="R923" s="50"/>
      <c r="S923" s="94"/>
      <c r="T923" s="95"/>
      <c r="U923" s="181" t="s">
        <v>295</v>
      </c>
      <c r="V923" s="316" t="s">
        <v>22</v>
      </c>
      <c r="W923" s="69"/>
      <c r="X923" s="77"/>
      <c r="Y923" s="69"/>
      <c r="Z923" s="77"/>
      <c r="AA923" s="69"/>
      <c r="AB923" s="77"/>
      <c r="AC923" s="69"/>
      <c r="AD923" s="77"/>
      <c r="AE923" s="67"/>
      <c r="AF923" s="75"/>
      <c r="AG923" s="67"/>
      <c r="AH923" s="75"/>
      <c r="AI923" s="50"/>
      <c r="AJ923" s="94"/>
      <c r="AK923" s="95"/>
      <c r="AL923" s="181" t="s">
        <v>295</v>
      </c>
      <c r="AM923" s="316" t="s">
        <v>22</v>
      </c>
      <c r="AN923" s="257"/>
      <c r="AO923" s="257"/>
      <c r="AP923" s="257"/>
      <c r="AQ923" s="257"/>
      <c r="AR923" s="257"/>
      <c r="AS923" s="257"/>
      <c r="AT923" s="257"/>
      <c r="AU923" s="257"/>
      <c r="AV923" s="258"/>
      <c r="AW923" s="258"/>
      <c r="AX923" s="258"/>
      <c r="AY923" s="258"/>
      <c r="AZ923" s="50"/>
      <c r="BA923" s="268"/>
      <c r="BB923" s="48"/>
      <c r="BC923" s="94"/>
      <c r="BD923" s="95"/>
      <c r="BE923" s="181" t="s">
        <v>295</v>
      </c>
      <c r="BF923" s="316" t="s">
        <v>22</v>
      </c>
      <c r="BG923" s="257">
        <f t="shared" ref="BG923:BG924" si="3123">F923</f>
        <v>0</v>
      </c>
      <c r="BH923" s="257">
        <f>G923+BG923</f>
        <v>0</v>
      </c>
      <c r="BI923" s="257">
        <f>H923+BH923</f>
        <v>0</v>
      </c>
      <c r="BJ923" s="257">
        <f>I923+BI923</f>
        <v>0</v>
      </c>
      <c r="BK923" s="257">
        <f>J923+BJ923</f>
        <v>0</v>
      </c>
      <c r="BL923" s="257">
        <f>K923+BK923</f>
        <v>0</v>
      </c>
      <c r="BM923" s="257">
        <f>L923+BL923</f>
        <v>0</v>
      </c>
      <c r="BN923" s="257">
        <f>M923+BM923</f>
        <v>0</v>
      </c>
      <c r="BO923" s="258">
        <f>N923+BN923</f>
        <v>0</v>
      </c>
      <c r="BP923" s="258">
        <f>O923+BO923</f>
        <v>0</v>
      </c>
      <c r="BQ923" s="258">
        <f>P923+BP923</f>
        <v>0</v>
      </c>
      <c r="BR923" s="258">
        <f>Q923+BQ923</f>
        <v>0</v>
      </c>
      <c r="BS923" s="50"/>
      <c r="BT923" s="94"/>
      <c r="BU923" s="95"/>
      <c r="BV923" s="181" t="s">
        <v>295</v>
      </c>
      <c r="BW923" s="316" t="s">
        <v>22</v>
      </c>
      <c r="BX923" s="257">
        <f t="shared" ref="BX923:BX924" si="3124">W923</f>
        <v>0</v>
      </c>
      <c r="BY923" s="257">
        <f>X923+BX923</f>
        <v>0</v>
      </c>
      <c r="BZ923" s="257">
        <f>Y923+BY923</f>
        <v>0</v>
      </c>
      <c r="CA923" s="257">
        <f>Z923+BZ923</f>
        <v>0</v>
      </c>
      <c r="CB923" s="257">
        <f>AA923+CA923</f>
        <v>0</v>
      </c>
      <c r="CC923" s="257">
        <f>AB923+CB923</f>
        <v>0</v>
      </c>
      <c r="CD923" s="257">
        <f>AC923+CC923</f>
        <v>0</v>
      </c>
      <c r="CE923" s="257">
        <f>AD923+CD923</f>
        <v>0</v>
      </c>
      <c r="CF923" s="258">
        <f>AE923+CE923</f>
        <v>0</v>
      </c>
      <c r="CG923" s="258">
        <f>AF923+CF923</f>
        <v>0</v>
      </c>
      <c r="CH923" s="258">
        <f>AG923+CG923</f>
        <v>0</v>
      </c>
      <c r="CI923" s="258">
        <f>AH923+CH923</f>
        <v>0</v>
      </c>
      <c r="CJ923" s="50"/>
      <c r="CK923" s="94"/>
      <c r="CL923" s="95"/>
      <c r="CM923" s="181" t="s">
        <v>295</v>
      </c>
      <c r="CN923" s="316" t="s">
        <v>22</v>
      </c>
      <c r="CO923" s="257">
        <f t="shared" ref="CO923:CO924" si="3125">AN923</f>
        <v>0</v>
      </c>
      <c r="CP923" s="257">
        <f>AO923+CO923</f>
        <v>0</v>
      </c>
      <c r="CQ923" s="257">
        <f>AP923+CP923</f>
        <v>0</v>
      </c>
      <c r="CR923" s="257">
        <f>AQ923+CQ923</f>
        <v>0</v>
      </c>
      <c r="CS923" s="257">
        <f>AR923+CR923</f>
        <v>0</v>
      </c>
      <c r="CT923" s="257">
        <f>AS923+CS923</f>
        <v>0</v>
      </c>
      <c r="CU923" s="257">
        <f>AT923+CT923</f>
        <v>0</v>
      </c>
      <c r="CV923" s="257">
        <f>AU923+CU923</f>
        <v>0</v>
      </c>
      <c r="CW923" s="258">
        <f>AV923+CV923</f>
        <v>0</v>
      </c>
      <c r="CX923" s="258">
        <f>AW923+CW923</f>
        <v>0</v>
      </c>
      <c r="CY923" s="258">
        <f>AX923+CX923</f>
        <v>0</v>
      </c>
      <c r="CZ923" s="258">
        <f>AY923+CY923</f>
        <v>0</v>
      </c>
      <c r="DA923" s="50"/>
      <c r="DB923" s="94"/>
      <c r="DC923" s="95"/>
      <c r="DD923" s="181" t="s">
        <v>295</v>
      </c>
      <c r="DE923" s="316" t="s">
        <v>22</v>
      </c>
      <c r="DF923" s="257"/>
      <c r="DG923" s="50"/>
    </row>
    <row r="924" spans="1:111" s="14" customFormat="1" ht="15" customHeight="1">
      <c r="A924" s="50"/>
      <c r="B924" s="94"/>
      <c r="C924" s="95"/>
      <c r="D924" s="181"/>
      <c r="E924" s="316" t="s">
        <v>140</v>
      </c>
      <c r="F924" s="69"/>
      <c r="G924" s="77"/>
      <c r="H924" s="69"/>
      <c r="I924" s="77"/>
      <c r="J924" s="69"/>
      <c r="K924" s="77"/>
      <c r="L924" s="69"/>
      <c r="M924" s="77"/>
      <c r="N924" s="67"/>
      <c r="O924" s="75"/>
      <c r="P924" s="67"/>
      <c r="Q924" s="75"/>
      <c r="R924" s="50"/>
      <c r="S924" s="94"/>
      <c r="T924" s="95"/>
      <c r="U924" s="181"/>
      <c r="V924" s="316" t="s">
        <v>140</v>
      </c>
      <c r="W924" s="69"/>
      <c r="X924" s="77"/>
      <c r="Y924" s="69"/>
      <c r="Z924" s="77"/>
      <c r="AA924" s="69"/>
      <c r="AB924" s="77"/>
      <c r="AC924" s="69"/>
      <c r="AD924" s="77"/>
      <c r="AE924" s="67"/>
      <c r="AF924" s="75"/>
      <c r="AG924" s="67"/>
      <c r="AH924" s="75"/>
      <c r="AI924" s="50"/>
      <c r="AJ924" s="94"/>
      <c r="AK924" s="95"/>
      <c r="AL924" s="181"/>
      <c r="AM924" s="316" t="s">
        <v>140</v>
      </c>
      <c r="AN924" s="257"/>
      <c r="AO924" s="257"/>
      <c r="AP924" s="257"/>
      <c r="AQ924" s="257"/>
      <c r="AR924" s="257"/>
      <c r="AS924" s="257"/>
      <c r="AT924" s="257"/>
      <c r="AU924" s="257"/>
      <c r="AV924" s="258"/>
      <c r="AW924" s="258"/>
      <c r="AX924" s="258"/>
      <c r="AY924" s="258"/>
      <c r="AZ924" s="50"/>
      <c r="BA924" s="268"/>
      <c r="BB924" s="48"/>
      <c r="BC924" s="94"/>
      <c r="BD924" s="95"/>
      <c r="BE924" s="181"/>
      <c r="BF924" s="316" t="s">
        <v>140</v>
      </c>
      <c r="BG924" s="257">
        <f t="shared" si="3123"/>
        <v>0</v>
      </c>
      <c r="BH924" s="257">
        <f>G924+BG924</f>
        <v>0</v>
      </c>
      <c r="BI924" s="257">
        <f>H924+BH924</f>
        <v>0</v>
      </c>
      <c r="BJ924" s="257">
        <f>I924+BI924</f>
        <v>0</v>
      </c>
      <c r="BK924" s="257">
        <f>J924+BJ924</f>
        <v>0</v>
      </c>
      <c r="BL924" s="257">
        <f>K924+BK924</f>
        <v>0</v>
      </c>
      <c r="BM924" s="257">
        <f>L924+BL924</f>
        <v>0</v>
      </c>
      <c r="BN924" s="257">
        <f>M924+BM924</f>
        <v>0</v>
      </c>
      <c r="BO924" s="258">
        <f>N924+BN924</f>
        <v>0</v>
      </c>
      <c r="BP924" s="258">
        <f>O924+BO924</f>
        <v>0</v>
      </c>
      <c r="BQ924" s="258">
        <f>P924+BP924</f>
        <v>0</v>
      </c>
      <c r="BR924" s="258">
        <f>Q924+BQ924</f>
        <v>0</v>
      </c>
      <c r="BS924" s="50"/>
      <c r="BT924" s="94"/>
      <c r="BU924" s="95"/>
      <c r="BV924" s="181"/>
      <c r="BW924" s="316" t="s">
        <v>140</v>
      </c>
      <c r="BX924" s="257">
        <f t="shared" si="3124"/>
        <v>0</v>
      </c>
      <c r="BY924" s="257">
        <f>X924+BX924</f>
        <v>0</v>
      </c>
      <c r="BZ924" s="257">
        <f>Y924+BY924</f>
        <v>0</v>
      </c>
      <c r="CA924" s="257">
        <f>Z924+BZ924</f>
        <v>0</v>
      </c>
      <c r="CB924" s="257">
        <f>AA924+CA924</f>
        <v>0</v>
      </c>
      <c r="CC924" s="257">
        <f>AB924+CB924</f>
        <v>0</v>
      </c>
      <c r="CD924" s="257">
        <f>AC924+CC924</f>
        <v>0</v>
      </c>
      <c r="CE924" s="257">
        <f>AD924+CD924</f>
        <v>0</v>
      </c>
      <c r="CF924" s="258">
        <f>AE924+CE924</f>
        <v>0</v>
      </c>
      <c r="CG924" s="258">
        <f>AF924+CF924</f>
        <v>0</v>
      </c>
      <c r="CH924" s="258">
        <f>AG924+CG924</f>
        <v>0</v>
      </c>
      <c r="CI924" s="258">
        <f>AH924+CH924</f>
        <v>0</v>
      </c>
      <c r="CJ924" s="50"/>
      <c r="CK924" s="94"/>
      <c r="CL924" s="95"/>
      <c r="CM924" s="181"/>
      <c r="CN924" s="316" t="s">
        <v>140</v>
      </c>
      <c r="CO924" s="257">
        <f t="shared" si="3125"/>
        <v>0</v>
      </c>
      <c r="CP924" s="257">
        <f>AO924+CO924</f>
        <v>0</v>
      </c>
      <c r="CQ924" s="257">
        <f>AP924+CP924</f>
        <v>0</v>
      </c>
      <c r="CR924" s="257">
        <f>AQ924+CQ924</f>
        <v>0</v>
      </c>
      <c r="CS924" s="257">
        <f>AR924+CR924</f>
        <v>0</v>
      </c>
      <c r="CT924" s="257">
        <f>AS924+CS924</f>
        <v>0</v>
      </c>
      <c r="CU924" s="257">
        <f>AT924+CT924</f>
        <v>0</v>
      </c>
      <c r="CV924" s="257">
        <f>AU924+CU924</f>
        <v>0</v>
      </c>
      <c r="CW924" s="258">
        <f>AV924+CV924</f>
        <v>0</v>
      </c>
      <c r="CX924" s="258">
        <f>AW924+CW924</f>
        <v>0</v>
      </c>
      <c r="CY924" s="258">
        <f>AX924+CX924</f>
        <v>0</v>
      </c>
      <c r="CZ924" s="258">
        <f>AY924+CY924</f>
        <v>0</v>
      </c>
      <c r="DA924" s="50"/>
      <c r="DB924" s="94"/>
      <c r="DC924" s="95"/>
      <c r="DD924" s="181"/>
      <c r="DE924" s="316" t="s">
        <v>140</v>
      </c>
      <c r="DF924" s="257"/>
      <c r="DG924" s="50"/>
    </row>
    <row r="925" spans="1:111" s="14" customFormat="1" ht="15" customHeight="1">
      <c r="A925" s="50"/>
      <c r="B925" s="94"/>
      <c r="C925" s="95"/>
      <c r="D925" s="181"/>
      <c r="E925" s="316" t="s">
        <v>249</v>
      </c>
      <c r="F925" s="69">
        <f t="shared" si="3116"/>
        <v>0</v>
      </c>
      <c r="G925" s="77">
        <f t="shared" si="3116"/>
        <v>0</v>
      </c>
      <c r="H925" s="69">
        <f t="shared" si="3116"/>
        <v>0</v>
      </c>
      <c r="I925" s="77">
        <f t="shared" si="3116"/>
        <v>0</v>
      </c>
      <c r="J925" s="69">
        <f t="shared" si="3116"/>
        <v>0</v>
      </c>
      <c r="K925" s="77">
        <f t="shared" si="3116"/>
        <v>0</v>
      </c>
      <c r="L925" s="69">
        <f t="shared" si="3116"/>
        <v>0</v>
      </c>
      <c r="M925" s="77">
        <f t="shared" si="3116"/>
        <v>0</v>
      </c>
      <c r="N925" s="67">
        <f t="shared" si="3116"/>
        <v>0</v>
      </c>
      <c r="O925" s="75">
        <f t="shared" si="3116"/>
        <v>0</v>
      </c>
      <c r="P925" s="67">
        <f t="shared" si="3116"/>
        <v>0</v>
      </c>
      <c r="Q925" s="75">
        <f t="shared" si="3116"/>
        <v>0</v>
      </c>
      <c r="R925" s="50"/>
      <c r="S925" s="94"/>
      <c r="T925" s="95"/>
      <c r="U925" s="181"/>
      <c r="V925" s="316" t="s">
        <v>249</v>
      </c>
      <c r="W925" s="69">
        <f t="shared" ref="W925:AH925" si="3126">IF(W923=0,0,W924/W923)</f>
        <v>0</v>
      </c>
      <c r="X925" s="77">
        <f t="shared" si="3126"/>
        <v>0</v>
      </c>
      <c r="Y925" s="69">
        <f t="shared" si="3126"/>
        <v>0</v>
      </c>
      <c r="Z925" s="77">
        <f t="shared" si="3126"/>
        <v>0</v>
      </c>
      <c r="AA925" s="69">
        <f t="shared" si="3126"/>
        <v>0</v>
      </c>
      <c r="AB925" s="77">
        <f t="shared" si="3126"/>
        <v>0</v>
      </c>
      <c r="AC925" s="69">
        <f t="shared" si="3126"/>
        <v>0</v>
      </c>
      <c r="AD925" s="77">
        <f t="shared" si="3126"/>
        <v>0</v>
      </c>
      <c r="AE925" s="67">
        <f t="shared" si="3126"/>
        <v>0</v>
      </c>
      <c r="AF925" s="75">
        <f t="shared" si="3126"/>
        <v>0</v>
      </c>
      <c r="AG925" s="67">
        <f t="shared" si="3126"/>
        <v>0</v>
      </c>
      <c r="AH925" s="75">
        <f t="shared" si="3126"/>
        <v>0</v>
      </c>
      <c r="AI925" s="50"/>
      <c r="AJ925" s="94"/>
      <c r="AK925" s="95"/>
      <c r="AL925" s="181"/>
      <c r="AM925" s="316" t="s">
        <v>249</v>
      </c>
      <c r="AN925" s="257">
        <f t="shared" ref="AN925:AY925" si="3127">IF(AN923=0,0,AN924/AN923)</f>
        <v>0</v>
      </c>
      <c r="AO925" s="257">
        <f t="shared" si="3127"/>
        <v>0</v>
      </c>
      <c r="AP925" s="257">
        <f t="shared" si="3127"/>
        <v>0</v>
      </c>
      <c r="AQ925" s="257">
        <f t="shared" si="3127"/>
        <v>0</v>
      </c>
      <c r="AR925" s="257">
        <f t="shared" si="3127"/>
        <v>0</v>
      </c>
      <c r="AS925" s="257">
        <f t="shared" si="3127"/>
        <v>0</v>
      </c>
      <c r="AT925" s="257">
        <f t="shared" si="3127"/>
        <v>0</v>
      </c>
      <c r="AU925" s="257">
        <f t="shared" si="3127"/>
        <v>0</v>
      </c>
      <c r="AV925" s="258">
        <f t="shared" si="3127"/>
        <v>0</v>
      </c>
      <c r="AW925" s="258">
        <f t="shared" si="3127"/>
        <v>0</v>
      </c>
      <c r="AX925" s="258">
        <f t="shared" si="3127"/>
        <v>0</v>
      </c>
      <c r="AY925" s="258">
        <f t="shared" si="3127"/>
        <v>0</v>
      </c>
      <c r="AZ925" s="50"/>
      <c r="BA925" s="268"/>
      <c r="BB925" s="48"/>
      <c r="BC925" s="94"/>
      <c r="BD925" s="95"/>
      <c r="BE925" s="181"/>
      <c r="BF925" s="316" t="s">
        <v>249</v>
      </c>
      <c r="BG925" s="257">
        <f t="shared" ref="BG925:BR925" si="3128">IF(BG923=0,0,BG924/BG923)</f>
        <v>0</v>
      </c>
      <c r="BH925" s="257">
        <f t="shared" si="3128"/>
        <v>0</v>
      </c>
      <c r="BI925" s="257">
        <f t="shared" si="3128"/>
        <v>0</v>
      </c>
      <c r="BJ925" s="257">
        <f t="shared" si="3128"/>
        <v>0</v>
      </c>
      <c r="BK925" s="257">
        <f t="shared" si="3128"/>
        <v>0</v>
      </c>
      <c r="BL925" s="257">
        <f t="shared" si="3128"/>
        <v>0</v>
      </c>
      <c r="BM925" s="257">
        <f t="shared" si="3128"/>
        <v>0</v>
      </c>
      <c r="BN925" s="257">
        <f t="shared" si="3128"/>
        <v>0</v>
      </c>
      <c r="BO925" s="258">
        <f t="shared" si="3128"/>
        <v>0</v>
      </c>
      <c r="BP925" s="258">
        <f t="shared" si="3128"/>
        <v>0</v>
      </c>
      <c r="BQ925" s="258">
        <f t="shared" si="3128"/>
        <v>0</v>
      </c>
      <c r="BR925" s="258">
        <f t="shared" si="3128"/>
        <v>0</v>
      </c>
      <c r="BS925" s="50"/>
      <c r="BT925" s="94"/>
      <c r="BU925" s="95"/>
      <c r="BV925" s="181"/>
      <c r="BW925" s="316" t="s">
        <v>249</v>
      </c>
      <c r="BX925" s="257">
        <f t="shared" ref="BX925:CI925" si="3129">IF(BX923=0,0,BX924/BX923)</f>
        <v>0</v>
      </c>
      <c r="BY925" s="257">
        <f t="shared" si="3129"/>
        <v>0</v>
      </c>
      <c r="BZ925" s="257">
        <f t="shared" si="3129"/>
        <v>0</v>
      </c>
      <c r="CA925" s="257">
        <f t="shared" si="3129"/>
        <v>0</v>
      </c>
      <c r="CB925" s="257">
        <f t="shared" si="3129"/>
        <v>0</v>
      </c>
      <c r="CC925" s="257">
        <f t="shared" si="3129"/>
        <v>0</v>
      </c>
      <c r="CD925" s="257">
        <f t="shared" si="3129"/>
        <v>0</v>
      </c>
      <c r="CE925" s="257">
        <f t="shared" si="3129"/>
        <v>0</v>
      </c>
      <c r="CF925" s="258">
        <f t="shared" si="3129"/>
        <v>0</v>
      </c>
      <c r="CG925" s="258">
        <f t="shared" si="3129"/>
        <v>0</v>
      </c>
      <c r="CH925" s="258">
        <f t="shared" si="3129"/>
        <v>0</v>
      </c>
      <c r="CI925" s="258">
        <f t="shared" si="3129"/>
        <v>0</v>
      </c>
      <c r="CJ925" s="50"/>
      <c r="CK925" s="94"/>
      <c r="CL925" s="95"/>
      <c r="CM925" s="181"/>
      <c r="CN925" s="316" t="s">
        <v>249</v>
      </c>
      <c r="CO925" s="257">
        <f t="shared" ref="CO925:CZ925" si="3130">IF(CO923=0,0,CO924/CO923)</f>
        <v>0</v>
      </c>
      <c r="CP925" s="257">
        <f t="shared" si="3130"/>
        <v>0</v>
      </c>
      <c r="CQ925" s="257">
        <f t="shared" si="3130"/>
        <v>0</v>
      </c>
      <c r="CR925" s="257">
        <f t="shared" si="3130"/>
        <v>0</v>
      </c>
      <c r="CS925" s="257">
        <f t="shared" si="3130"/>
        <v>0</v>
      </c>
      <c r="CT925" s="257">
        <f t="shared" si="3130"/>
        <v>0</v>
      </c>
      <c r="CU925" s="257">
        <f t="shared" si="3130"/>
        <v>0</v>
      </c>
      <c r="CV925" s="257">
        <f t="shared" si="3130"/>
        <v>0</v>
      </c>
      <c r="CW925" s="258">
        <f t="shared" si="3130"/>
        <v>0</v>
      </c>
      <c r="CX925" s="258">
        <f t="shared" si="3130"/>
        <v>0</v>
      </c>
      <c r="CY925" s="258">
        <f t="shared" si="3130"/>
        <v>0</v>
      </c>
      <c r="CZ925" s="258">
        <f t="shared" si="3130"/>
        <v>0</v>
      </c>
      <c r="DA925" s="50"/>
      <c r="DB925" s="94"/>
      <c r="DC925" s="95"/>
      <c r="DD925" s="181"/>
      <c r="DE925" s="316" t="s">
        <v>249</v>
      </c>
      <c r="DF925" s="257">
        <f t="shared" ref="DF925" si="3131">IF(DF923=0,0,DF924/DF923)</f>
        <v>0</v>
      </c>
      <c r="DG925" s="50"/>
    </row>
    <row r="926" spans="1:111" s="14" customFormat="1" ht="15" customHeight="1">
      <c r="A926" s="50"/>
      <c r="B926" s="94"/>
      <c r="C926" s="95"/>
      <c r="D926" s="181" t="s">
        <v>296</v>
      </c>
      <c r="E926" s="316" t="s">
        <v>22</v>
      </c>
      <c r="F926" s="69"/>
      <c r="G926" s="77"/>
      <c r="H926" s="69"/>
      <c r="I926" s="77"/>
      <c r="J926" s="69"/>
      <c r="K926" s="77"/>
      <c r="L926" s="69"/>
      <c r="M926" s="77"/>
      <c r="N926" s="67"/>
      <c r="O926" s="75"/>
      <c r="P926" s="67"/>
      <c r="Q926" s="75"/>
      <c r="R926" s="50"/>
      <c r="S926" s="94"/>
      <c r="T926" s="95"/>
      <c r="U926" s="181" t="s">
        <v>296</v>
      </c>
      <c r="V926" s="316" t="s">
        <v>22</v>
      </c>
      <c r="W926" s="69"/>
      <c r="X926" s="77"/>
      <c r="Y926" s="69"/>
      <c r="Z926" s="77"/>
      <c r="AA926" s="69"/>
      <c r="AB926" s="77"/>
      <c r="AC926" s="69"/>
      <c r="AD926" s="77"/>
      <c r="AE926" s="67"/>
      <c r="AF926" s="75"/>
      <c r="AG926" s="67"/>
      <c r="AH926" s="75"/>
      <c r="AI926" s="50"/>
      <c r="AJ926" s="94"/>
      <c r="AK926" s="95"/>
      <c r="AL926" s="181" t="s">
        <v>296</v>
      </c>
      <c r="AM926" s="316" t="s">
        <v>22</v>
      </c>
      <c r="AN926" s="257"/>
      <c r="AO926" s="257"/>
      <c r="AP926" s="257"/>
      <c r="AQ926" s="257"/>
      <c r="AR926" s="257"/>
      <c r="AS926" s="257"/>
      <c r="AT926" s="257"/>
      <c r="AU926" s="257"/>
      <c r="AV926" s="258"/>
      <c r="AW926" s="258"/>
      <c r="AX926" s="258"/>
      <c r="AY926" s="258"/>
      <c r="AZ926" s="50"/>
      <c r="BA926" s="268"/>
      <c r="BB926" s="48"/>
      <c r="BC926" s="94"/>
      <c r="BD926" s="95"/>
      <c r="BE926" s="181" t="s">
        <v>296</v>
      </c>
      <c r="BF926" s="316" t="s">
        <v>22</v>
      </c>
      <c r="BG926" s="257">
        <f t="shared" ref="BG926:BG927" si="3132">F926</f>
        <v>0</v>
      </c>
      <c r="BH926" s="257">
        <f>G926+BG926</f>
        <v>0</v>
      </c>
      <c r="BI926" s="257">
        <f>H926+BH926</f>
        <v>0</v>
      </c>
      <c r="BJ926" s="257">
        <f>I926+BI926</f>
        <v>0</v>
      </c>
      <c r="BK926" s="257">
        <f>J926+BJ926</f>
        <v>0</v>
      </c>
      <c r="BL926" s="257">
        <f>K926+BK926</f>
        <v>0</v>
      </c>
      <c r="BM926" s="257">
        <f>L926+BL926</f>
        <v>0</v>
      </c>
      <c r="BN926" s="257">
        <f>M926+BM926</f>
        <v>0</v>
      </c>
      <c r="BO926" s="258">
        <f>N926+BN926</f>
        <v>0</v>
      </c>
      <c r="BP926" s="258">
        <f>O926+BO926</f>
        <v>0</v>
      </c>
      <c r="BQ926" s="258">
        <f>P926+BP926</f>
        <v>0</v>
      </c>
      <c r="BR926" s="258">
        <f>Q926+BQ926</f>
        <v>0</v>
      </c>
      <c r="BS926" s="50"/>
      <c r="BT926" s="94"/>
      <c r="BU926" s="95"/>
      <c r="BV926" s="181" t="s">
        <v>296</v>
      </c>
      <c r="BW926" s="316" t="s">
        <v>22</v>
      </c>
      <c r="BX926" s="257">
        <f t="shared" ref="BX926:BX927" si="3133">W926</f>
        <v>0</v>
      </c>
      <c r="BY926" s="257">
        <f>X926+BX926</f>
        <v>0</v>
      </c>
      <c r="BZ926" s="257">
        <f>Y926+BY926</f>
        <v>0</v>
      </c>
      <c r="CA926" s="257">
        <f>Z926+BZ926</f>
        <v>0</v>
      </c>
      <c r="CB926" s="257">
        <f>AA926+CA926</f>
        <v>0</v>
      </c>
      <c r="CC926" s="257">
        <f>AB926+CB926</f>
        <v>0</v>
      </c>
      <c r="CD926" s="257">
        <f>AC926+CC926</f>
        <v>0</v>
      </c>
      <c r="CE926" s="257">
        <f>AD926+CD926</f>
        <v>0</v>
      </c>
      <c r="CF926" s="258">
        <f>AE926+CE926</f>
        <v>0</v>
      </c>
      <c r="CG926" s="258">
        <f>AF926+CF926</f>
        <v>0</v>
      </c>
      <c r="CH926" s="258">
        <f>AG926+CG926</f>
        <v>0</v>
      </c>
      <c r="CI926" s="258">
        <f>AH926+CH926</f>
        <v>0</v>
      </c>
      <c r="CJ926" s="50"/>
      <c r="CK926" s="94"/>
      <c r="CL926" s="95"/>
      <c r="CM926" s="181" t="s">
        <v>296</v>
      </c>
      <c r="CN926" s="316" t="s">
        <v>22</v>
      </c>
      <c r="CO926" s="257">
        <f t="shared" ref="CO926:CO927" si="3134">AN926</f>
        <v>0</v>
      </c>
      <c r="CP926" s="257">
        <f>AO926+CO926</f>
        <v>0</v>
      </c>
      <c r="CQ926" s="257">
        <f>AP926+CP926</f>
        <v>0</v>
      </c>
      <c r="CR926" s="257">
        <f>AQ926+CQ926</f>
        <v>0</v>
      </c>
      <c r="CS926" s="257">
        <f>AR926+CR926</f>
        <v>0</v>
      </c>
      <c r="CT926" s="257">
        <f>AS926+CS926</f>
        <v>0</v>
      </c>
      <c r="CU926" s="257">
        <f>AT926+CT926</f>
        <v>0</v>
      </c>
      <c r="CV926" s="257">
        <f>AU926+CU926</f>
        <v>0</v>
      </c>
      <c r="CW926" s="258">
        <f>AV926+CV926</f>
        <v>0</v>
      </c>
      <c r="CX926" s="258">
        <f>AW926+CW926</f>
        <v>0</v>
      </c>
      <c r="CY926" s="258">
        <f>AX926+CX926</f>
        <v>0</v>
      </c>
      <c r="CZ926" s="258">
        <f>AY926+CY926</f>
        <v>0</v>
      </c>
      <c r="DA926" s="50"/>
      <c r="DB926" s="94"/>
      <c r="DC926" s="95"/>
      <c r="DD926" s="181" t="s">
        <v>296</v>
      </c>
      <c r="DE926" s="316" t="s">
        <v>22</v>
      </c>
      <c r="DF926" s="257"/>
      <c r="DG926" s="50"/>
    </row>
    <row r="927" spans="1:111" s="14" customFormat="1" ht="15" customHeight="1">
      <c r="A927" s="50"/>
      <c r="B927" s="94"/>
      <c r="C927" s="95"/>
      <c r="D927" s="181"/>
      <c r="E927" s="316" t="s">
        <v>140</v>
      </c>
      <c r="F927" s="69"/>
      <c r="G927" s="77"/>
      <c r="H927" s="69"/>
      <c r="I927" s="77"/>
      <c r="J927" s="69"/>
      <c r="K927" s="77"/>
      <c r="L927" s="69"/>
      <c r="M927" s="77"/>
      <c r="N927" s="67"/>
      <c r="O927" s="75"/>
      <c r="P927" s="67"/>
      <c r="Q927" s="75"/>
      <c r="R927" s="50"/>
      <c r="S927" s="94"/>
      <c r="T927" s="95"/>
      <c r="U927" s="181"/>
      <c r="V927" s="316" t="s">
        <v>140</v>
      </c>
      <c r="W927" s="69"/>
      <c r="X927" s="77"/>
      <c r="Y927" s="69"/>
      <c r="Z927" s="77"/>
      <c r="AA927" s="69"/>
      <c r="AB927" s="77"/>
      <c r="AC927" s="69"/>
      <c r="AD927" s="77"/>
      <c r="AE927" s="67"/>
      <c r="AF927" s="75"/>
      <c r="AG927" s="67"/>
      <c r="AH927" s="75"/>
      <c r="AI927" s="50"/>
      <c r="AJ927" s="94"/>
      <c r="AK927" s="95"/>
      <c r="AL927" s="181"/>
      <c r="AM927" s="316" t="s">
        <v>140</v>
      </c>
      <c r="AN927" s="257"/>
      <c r="AO927" s="257"/>
      <c r="AP927" s="257"/>
      <c r="AQ927" s="257"/>
      <c r="AR927" s="257"/>
      <c r="AS927" s="257"/>
      <c r="AT927" s="257"/>
      <c r="AU927" s="257"/>
      <c r="AV927" s="258"/>
      <c r="AW927" s="258"/>
      <c r="AX927" s="258"/>
      <c r="AY927" s="258"/>
      <c r="AZ927" s="50"/>
      <c r="BA927" s="268"/>
      <c r="BB927" s="48"/>
      <c r="BC927" s="94"/>
      <c r="BD927" s="95"/>
      <c r="BE927" s="181"/>
      <c r="BF927" s="316" t="s">
        <v>140</v>
      </c>
      <c r="BG927" s="257">
        <f t="shared" si="3132"/>
        <v>0</v>
      </c>
      <c r="BH927" s="257">
        <f>G927+BG927</f>
        <v>0</v>
      </c>
      <c r="BI927" s="257">
        <f>H927+BH927</f>
        <v>0</v>
      </c>
      <c r="BJ927" s="257">
        <f>I927+BI927</f>
        <v>0</v>
      </c>
      <c r="BK927" s="257">
        <f>J927+BJ927</f>
        <v>0</v>
      </c>
      <c r="BL927" s="257">
        <f>K927+BK927</f>
        <v>0</v>
      </c>
      <c r="BM927" s="257">
        <f>L927+BL927</f>
        <v>0</v>
      </c>
      <c r="BN927" s="257">
        <f>M927+BM927</f>
        <v>0</v>
      </c>
      <c r="BO927" s="258">
        <f>N927+BN927</f>
        <v>0</v>
      </c>
      <c r="BP927" s="258">
        <f>O927+BO927</f>
        <v>0</v>
      </c>
      <c r="BQ927" s="258">
        <f>P927+BP927</f>
        <v>0</v>
      </c>
      <c r="BR927" s="258">
        <f>Q927+BQ927</f>
        <v>0</v>
      </c>
      <c r="BS927" s="50"/>
      <c r="BT927" s="94"/>
      <c r="BU927" s="95"/>
      <c r="BV927" s="181"/>
      <c r="BW927" s="316" t="s">
        <v>140</v>
      </c>
      <c r="BX927" s="257">
        <f t="shared" si="3133"/>
        <v>0</v>
      </c>
      <c r="BY927" s="257">
        <f>X927+BX927</f>
        <v>0</v>
      </c>
      <c r="BZ927" s="257">
        <f>Y927+BY927</f>
        <v>0</v>
      </c>
      <c r="CA927" s="257">
        <f>Z927+BZ927</f>
        <v>0</v>
      </c>
      <c r="CB927" s="257">
        <f>AA927+CA927</f>
        <v>0</v>
      </c>
      <c r="CC927" s="257">
        <f>AB927+CB927</f>
        <v>0</v>
      </c>
      <c r="CD927" s="257">
        <f>AC927+CC927</f>
        <v>0</v>
      </c>
      <c r="CE927" s="257">
        <f>AD927+CD927</f>
        <v>0</v>
      </c>
      <c r="CF927" s="258">
        <f>AE927+CE927</f>
        <v>0</v>
      </c>
      <c r="CG927" s="258">
        <f>AF927+CF927</f>
        <v>0</v>
      </c>
      <c r="CH927" s="258">
        <f>AG927+CG927</f>
        <v>0</v>
      </c>
      <c r="CI927" s="258">
        <f>AH927+CH927</f>
        <v>0</v>
      </c>
      <c r="CJ927" s="50"/>
      <c r="CK927" s="94"/>
      <c r="CL927" s="95"/>
      <c r="CM927" s="181"/>
      <c r="CN927" s="316" t="s">
        <v>140</v>
      </c>
      <c r="CO927" s="257">
        <f t="shared" si="3134"/>
        <v>0</v>
      </c>
      <c r="CP927" s="257">
        <f>AO927+CO927</f>
        <v>0</v>
      </c>
      <c r="CQ927" s="257">
        <f>AP927+CP927</f>
        <v>0</v>
      </c>
      <c r="CR927" s="257">
        <f>AQ927+CQ927</f>
        <v>0</v>
      </c>
      <c r="CS927" s="257">
        <f>AR927+CR927</f>
        <v>0</v>
      </c>
      <c r="CT927" s="257">
        <f>AS927+CS927</f>
        <v>0</v>
      </c>
      <c r="CU927" s="257">
        <f>AT927+CT927</f>
        <v>0</v>
      </c>
      <c r="CV927" s="257">
        <f>AU927+CU927</f>
        <v>0</v>
      </c>
      <c r="CW927" s="258">
        <f>AV927+CV927</f>
        <v>0</v>
      </c>
      <c r="CX927" s="258">
        <f>AW927+CW927</f>
        <v>0</v>
      </c>
      <c r="CY927" s="258">
        <f>AX927+CX927</f>
        <v>0</v>
      </c>
      <c r="CZ927" s="258">
        <f>AY927+CY927</f>
        <v>0</v>
      </c>
      <c r="DA927" s="50"/>
      <c r="DB927" s="94"/>
      <c r="DC927" s="95"/>
      <c r="DD927" s="181"/>
      <c r="DE927" s="316" t="s">
        <v>140</v>
      </c>
      <c r="DF927" s="257"/>
      <c r="DG927" s="50"/>
    </row>
    <row r="928" spans="1:111" s="14" customFormat="1" ht="15" customHeight="1">
      <c r="A928" s="50"/>
      <c r="B928" s="94"/>
      <c r="C928" s="95"/>
      <c r="D928" s="181"/>
      <c r="E928" s="316" t="s">
        <v>249</v>
      </c>
      <c r="F928" s="69">
        <f t="shared" si="3116"/>
        <v>0</v>
      </c>
      <c r="G928" s="77">
        <f t="shared" si="3116"/>
        <v>0</v>
      </c>
      <c r="H928" s="69">
        <f t="shared" si="3116"/>
        <v>0</v>
      </c>
      <c r="I928" s="77">
        <f t="shared" si="3116"/>
        <v>0</v>
      </c>
      <c r="J928" s="69">
        <f t="shared" si="3116"/>
        <v>0</v>
      </c>
      <c r="K928" s="77">
        <f t="shared" si="3116"/>
        <v>0</v>
      </c>
      <c r="L928" s="69">
        <f t="shared" si="3116"/>
        <v>0</v>
      </c>
      <c r="M928" s="77">
        <f t="shared" si="3116"/>
        <v>0</v>
      </c>
      <c r="N928" s="67">
        <f t="shared" si="3116"/>
        <v>0</v>
      </c>
      <c r="O928" s="75">
        <f t="shared" si="3116"/>
        <v>0</v>
      </c>
      <c r="P928" s="67">
        <f t="shared" si="3116"/>
        <v>0</v>
      </c>
      <c r="Q928" s="75">
        <f t="shared" si="3116"/>
        <v>0</v>
      </c>
      <c r="R928" s="50"/>
      <c r="S928" s="94"/>
      <c r="T928" s="95"/>
      <c r="U928" s="181"/>
      <c r="V928" s="316" t="s">
        <v>249</v>
      </c>
      <c r="W928" s="69">
        <f t="shared" ref="W928:AH928" si="3135">IF(W926=0,0,W927/W926)</f>
        <v>0</v>
      </c>
      <c r="X928" s="77">
        <f t="shared" si="3135"/>
        <v>0</v>
      </c>
      <c r="Y928" s="69">
        <f t="shared" si="3135"/>
        <v>0</v>
      </c>
      <c r="Z928" s="77">
        <f t="shared" si="3135"/>
        <v>0</v>
      </c>
      <c r="AA928" s="69">
        <f t="shared" si="3135"/>
        <v>0</v>
      </c>
      <c r="AB928" s="77">
        <f t="shared" si="3135"/>
        <v>0</v>
      </c>
      <c r="AC928" s="69">
        <f t="shared" si="3135"/>
        <v>0</v>
      </c>
      <c r="AD928" s="77">
        <f t="shared" si="3135"/>
        <v>0</v>
      </c>
      <c r="AE928" s="67">
        <f t="shared" si="3135"/>
        <v>0</v>
      </c>
      <c r="AF928" s="75">
        <f t="shared" si="3135"/>
        <v>0</v>
      </c>
      <c r="AG928" s="67">
        <f t="shared" si="3135"/>
        <v>0</v>
      </c>
      <c r="AH928" s="75">
        <f t="shared" si="3135"/>
        <v>0</v>
      </c>
      <c r="AI928" s="50"/>
      <c r="AJ928" s="94"/>
      <c r="AK928" s="95"/>
      <c r="AL928" s="181"/>
      <c r="AM928" s="316" t="s">
        <v>249</v>
      </c>
      <c r="AN928" s="257">
        <f t="shared" ref="AN928:AY928" si="3136">IF(AN926=0,0,AN927/AN926)</f>
        <v>0</v>
      </c>
      <c r="AO928" s="257">
        <f t="shared" si="3136"/>
        <v>0</v>
      </c>
      <c r="AP928" s="257">
        <f t="shared" si="3136"/>
        <v>0</v>
      </c>
      <c r="AQ928" s="257">
        <f t="shared" si="3136"/>
        <v>0</v>
      </c>
      <c r="AR928" s="257">
        <f t="shared" si="3136"/>
        <v>0</v>
      </c>
      <c r="AS928" s="257">
        <f t="shared" si="3136"/>
        <v>0</v>
      </c>
      <c r="AT928" s="257">
        <f t="shared" si="3136"/>
        <v>0</v>
      </c>
      <c r="AU928" s="257">
        <f t="shared" si="3136"/>
        <v>0</v>
      </c>
      <c r="AV928" s="258">
        <f t="shared" si="3136"/>
        <v>0</v>
      </c>
      <c r="AW928" s="258">
        <f t="shared" si="3136"/>
        <v>0</v>
      </c>
      <c r="AX928" s="258">
        <f t="shared" si="3136"/>
        <v>0</v>
      </c>
      <c r="AY928" s="258">
        <f t="shared" si="3136"/>
        <v>0</v>
      </c>
      <c r="AZ928" s="50"/>
      <c r="BA928" s="268"/>
      <c r="BB928" s="48"/>
      <c r="BC928" s="94"/>
      <c r="BD928" s="95"/>
      <c r="BE928" s="181"/>
      <c r="BF928" s="316" t="s">
        <v>249</v>
      </c>
      <c r="BG928" s="257">
        <f t="shared" ref="BG928:BR928" si="3137">IF(BG926=0,0,BG927/BG926)</f>
        <v>0</v>
      </c>
      <c r="BH928" s="257">
        <f t="shared" si="3137"/>
        <v>0</v>
      </c>
      <c r="BI928" s="257">
        <f t="shared" si="3137"/>
        <v>0</v>
      </c>
      <c r="BJ928" s="257">
        <f t="shared" si="3137"/>
        <v>0</v>
      </c>
      <c r="BK928" s="257">
        <f t="shared" si="3137"/>
        <v>0</v>
      </c>
      <c r="BL928" s="257">
        <f t="shared" si="3137"/>
        <v>0</v>
      </c>
      <c r="BM928" s="257">
        <f t="shared" si="3137"/>
        <v>0</v>
      </c>
      <c r="BN928" s="257">
        <f t="shared" si="3137"/>
        <v>0</v>
      </c>
      <c r="BO928" s="258">
        <f t="shared" si="3137"/>
        <v>0</v>
      </c>
      <c r="BP928" s="258">
        <f t="shared" si="3137"/>
        <v>0</v>
      </c>
      <c r="BQ928" s="258">
        <f t="shared" si="3137"/>
        <v>0</v>
      </c>
      <c r="BR928" s="258">
        <f t="shared" si="3137"/>
        <v>0</v>
      </c>
      <c r="BS928" s="50"/>
      <c r="BT928" s="94"/>
      <c r="BU928" s="95"/>
      <c r="BV928" s="181"/>
      <c r="BW928" s="316" t="s">
        <v>249</v>
      </c>
      <c r="BX928" s="257">
        <f t="shared" ref="BX928:CI928" si="3138">IF(BX926=0,0,BX927/BX926)</f>
        <v>0</v>
      </c>
      <c r="BY928" s="257">
        <f t="shared" si="3138"/>
        <v>0</v>
      </c>
      <c r="BZ928" s="257">
        <f t="shared" si="3138"/>
        <v>0</v>
      </c>
      <c r="CA928" s="257">
        <f t="shared" si="3138"/>
        <v>0</v>
      </c>
      <c r="CB928" s="257">
        <f t="shared" si="3138"/>
        <v>0</v>
      </c>
      <c r="CC928" s="257">
        <f t="shared" si="3138"/>
        <v>0</v>
      </c>
      <c r="CD928" s="257">
        <f t="shared" si="3138"/>
        <v>0</v>
      </c>
      <c r="CE928" s="257">
        <f t="shared" si="3138"/>
        <v>0</v>
      </c>
      <c r="CF928" s="258">
        <f t="shared" si="3138"/>
        <v>0</v>
      </c>
      <c r="CG928" s="258">
        <f t="shared" si="3138"/>
        <v>0</v>
      </c>
      <c r="CH928" s="258">
        <f t="shared" si="3138"/>
        <v>0</v>
      </c>
      <c r="CI928" s="258">
        <f t="shared" si="3138"/>
        <v>0</v>
      </c>
      <c r="CJ928" s="50"/>
      <c r="CK928" s="94"/>
      <c r="CL928" s="95"/>
      <c r="CM928" s="181"/>
      <c r="CN928" s="316" t="s">
        <v>249</v>
      </c>
      <c r="CO928" s="257">
        <f t="shared" ref="CO928:CZ928" si="3139">IF(CO926=0,0,CO927/CO926)</f>
        <v>0</v>
      </c>
      <c r="CP928" s="257">
        <f t="shared" si="3139"/>
        <v>0</v>
      </c>
      <c r="CQ928" s="257">
        <f t="shared" si="3139"/>
        <v>0</v>
      </c>
      <c r="CR928" s="257">
        <f t="shared" si="3139"/>
        <v>0</v>
      </c>
      <c r="CS928" s="257">
        <f t="shared" si="3139"/>
        <v>0</v>
      </c>
      <c r="CT928" s="257">
        <f t="shared" si="3139"/>
        <v>0</v>
      </c>
      <c r="CU928" s="257">
        <f t="shared" si="3139"/>
        <v>0</v>
      </c>
      <c r="CV928" s="257">
        <f t="shared" si="3139"/>
        <v>0</v>
      </c>
      <c r="CW928" s="258">
        <f t="shared" si="3139"/>
        <v>0</v>
      </c>
      <c r="CX928" s="258">
        <f t="shared" si="3139"/>
        <v>0</v>
      </c>
      <c r="CY928" s="258">
        <f t="shared" si="3139"/>
        <v>0</v>
      </c>
      <c r="CZ928" s="258">
        <f t="shared" si="3139"/>
        <v>0</v>
      </c>
      <c r="DA928" s="50"/>
      <c r="DB928" s="94"/>
      <c r="DC928" s="95"/>
      <c r="DD928" s="181"/>
      <c r="DE928" s="316" t="s">
        <v>249</v>
      </c>
      <c r="DF928" s="257">
        <f t="shared" ref="DF928" si="3140">IF(DF926=0,0,DF927/DF926)</f>
        <v>0</v>
      </c>
      <c r="DG928" s="50"/>
    </row>
    <row r="929" spans="1:111" s="14" customFormat="1" ht="15" customHeight="1">
      <c r="A929" s="50"/>
      <c r="B929" s="94"/>
      <c r="C929" s="95"/>
      <c r="D929" s="181" t="s">
        <v>297</v>
      </c>
      <c r="E929" s="316" t="s">
        <v>22</v>
      </c>
      <c r="F929" s="69"/>
      <c r="G929" s="77"/>
      <c r="H929" s="69"/>
      <c r="I929" s="77"/>
      <c r="J929" s="69"/>
      <c r="K929" s="77"/>
      <c r="L929" s="69"/>
      <c r="M929" s="77"/>
      <c r="N929" s="67"/>
      <c r="O929" s="75"/>
      <c r="P929" s="67"/>
      <c r="Q929" s="75"/>
      <c r="R929" s="50"/>
      <c r="S929" s="94"/>
      <c r="T929" s="95"/>
      <c r="U929" s="181" t="s">
        <v>297</v>
      </c>
      <c r="V929" s="316" t="s">
        <v>22</v>
      </c>
      <c r="W929" s="69"/>
      <c r="X929" s="77"/>
      <c r="Y929" s="69"/>
      <c r="Z929" s="77"/>
      <c r="AA929" s="69"/>
      <c r="AB929" s="77"/>
      <c r="AC929" s="69"/>
      <c r="AD929" s="77"/>
      <c r="AE929" s="67"/>
      <c r="AF929" s="75"/>
      <c r="AG929" s="67"/>
      <c r="AH929" s="75"/>
      <c r="AI929" s="50"/>
      <c r="AJ929" s="94"/>
      <c r="AK929" s="95"/>
      <c r="AL929" s="181" t="s">
        <v>297</v>
      </c>
      <c r="AM929" s="316" t="s">
        <v>22</v>
      </c>
      <c r="AN929" s="257"/>
      <c r="AO929" s="257"/>
      <c r="AP929" s="257"/>
      <c r="AQ929" s="257"/>
      <c r="AR929" s="257"/>
      <c r="AS929" s="257"/>
      <c r="AT929" s="257"/>
      <c r="AU929" s="257"/>
      <c r="AV929" s="258"/>
      <c r="AW929" s="258"/>
      <c r="AX929" s="258"/>
      <c r="AY929" s="258"/>
      <c r="AZ929" s="50"/>
      <c r="BA929" s="268"/>
      <c r="BB929" s="48"/>
      <c r="BC929" s="94"/>
      <c r="BD929" s="95"/>
      <c r="BE929" s="181" t="s">
        <v>297</v>
      </c>
      <c r="BF929" s="316" t="s">
        <v>22</v>
      </c>
      <c r="BG929" s="257">
        <f t="shared" ref="BG929:BG930" si="3141">F929</f>
        <v>0</v>
      </c>
      <c r="BH929" s="257">
        <f>G929+BG929</f>
        <v>0</v>
      </c>
      <c r="BI929" s="257">
        <f>H929+BH929</f>
        <v>0</v>
      </c>
      <c r="BJ929" s="257">
        <f>I929+BI929</f>
        <v>0</v>
      </c>
      <c r="BK929" s="257">
        <f>J929+BJ929</f>
        <v>0</v>
      </c>
      <c r="BL929" s="257">
        <f>K929+BK929</f>
        <v>0</v>
      </c>
      <c r="BM929" s="257">
        <f>L929+BL929</f>
        <v>0</v>
      </c>
      <c r="BN929" s="257">
        <f>M929+BM929</f>
        <v>0</v>
      </c>
      <c r="BO929" s="258">
        <f>N929+BN929</f>
        <v>0</v>
      </c>
      <c r="BP929" s="258">
        <f>O929+BO929</f>
        <v>0</v>
      </c>
      <c r="BQ929" s="258">
        <f>P929+BP929</f>
        <v>0</v>
      </c>
      <c r="BR929" s="258">
        <f>Q929+BQ929</f>
        <v>0</v>
      </c>
      <c r="BS929" s="50"/>
      <c r="BT929" s="94"/>
      <c r="BU929" s="95"/>
      <c r="BV929" s="181" t="s">
        <v>297</v>
      </c>
      <c r="BW929" s="316" t="s">
        <v>22</v>
      </c>
      <c r="BX929" s="257">
        <f t="shared" ref="BX929:BX930" si="3142">W929</f>
        <v>0</v>
      </c>
      <c r="BY929" s="257">
        <f>X929+BX929</f>
        <v>0</v>
      </c>
      <c r="BZ929" s="257">
        <f>Y929+BY929</f>
        <v>0</v>
      </c>
      <c r="CA929" s="257">
        <f>Z929+BZ929</f>
        <v>0</v>
      </c>
      <c r="CB929" s="257">
        <f>AA929+CA929</f>
        <v>0</v>
      </c>
      <c r="CC929" s="257">
        <f>AB929+CB929</f>
        <v>0</v>
      </c>
      <c r="CD929" s="257">
        <f>AC929+CC929</f>
        <v>0</v>
      </c>
      <c r="CE929" s="257">
        <f>AD929+CD929</f>
        <v>0</v>
      </c>
      <c r="CF929" s="258">
        <f>AE929+CE929</f>
        <v>0</v>
      </c>
      <c r="CG929" s="258">
        <f>AF929+CF929</f>
        <v>0</v>
      </c>
      <c r="CH929" s="258">
        <f>AG929+CG929</f>
        <v>0</v>
      </c>
      <c r="CI929" s="258">
        <f>AH929+CH929</f>
        <v>0</v>
      </c>
      <c r="CJ929" s="50"/>
      <c r="CK929" s="94"/>
      <c r="CL929" s="95"/>
      <c r="CM929" s="181" t="s">
        <v>297</v>
      </c>
      <c r="CN929" s="316" t="s">
        <v>22</v>
      </c>
      <c r="CO929" s="257">
        <f t="shared" ref="CO929:CO930" si="3143">AN929</f>
        <v>0</v>
      </c>
      <c r="CP929" s="257">
        <f>AO929+CO929</f>
        <v>0</v>
      </c>
      <c r="CQ929" s="257">
        <f>AP929+CP929</f>
        <v>0</v>
      </c>
      <c r="CR929" s="257">
        <f>AQ929+CQ929</f>
        <v>0</v>
      </c>
      <c r="CS929" s="257">
        <f>AR929+CR929</f>
        <v>0</v>
      </c>
      <c r="CT929" s="257">
        <f>AS929+CS929</f>
        <v>0</v>
      </c>
      <c r="CU929" s="257">
        <f>AT929+CT929</f>
        <v>0</v>
      </c>
      <c r="CV929" s="257">
        <f>AU929+CU929</f>
        <v>0</v>
      </c>
      <c r="CW929" s="258">
        <f>AV929+CV929</f>
        <v>0</v>
      </c>
      <c r="CX929" s="258">
        <f>AW929+CW929</f>
        <v>0</v>
      </c>
      <c r="CY929" s="258">
        <f>AX929+CX929</f>
        <v>0</v>
      </c>
      <c r="CZ929" s="258">
        <f>AY929+CY929</f>
        <v>0</v>
      </c>
      <c r="DA929" s="50"/>
      <c r="DB929" s="94"/>
      <c r="DC929" s="95"/>
      <c r="DD929" s="181" t="s">
        <v>297</v>
      </c>
      <c r="DE929" s="316" t="s">
        <v>22</v>
      </c>
      <c r="DF929" s="257"/>
      <c r="DG929" s="50"/>
    </row>
    <row r="930" spans="1:111" s="14" customFormat="1" ht="15" customHeight="1">
      <c r="A930" s="50"/>
      <c r="B930" s="94"/>
      <c r="C930" s="95"/>
      <c r="D930" s="181"/>
      <c r="E930" s="316" t="s">
        <v>140</v>
      </c>
      <c r="F930" s="69"/>
      <c r="G930" s="77"/>
      <c r="H930" s="69"/>
      <c r="I930" s="77"/>
      <c r="J930" s="69"/>
      <c r="K930" s="77"/>
      <c r="L930" s="69"/>
      <c r="M930" s="77"/>
      <c r="N930" s="67"/>
      <c r="O930" s="75"/>
      <c r="P930" s="67"/>
      <c r="Q930" s="75"/>
      <c r="R930" s="50"/>
      <c r="S930" s="94"/>
      <c r="T930" s="95"/>
      <c r="U930" s="181"/>
      <c r="V930" s="316" t="s">
        <v>140</v>
      </c>
      <c r="W930" s="69"/>
      <c r="X930" s="77"/>
      <c r="Y930" s="69"/>
      <c r="Z930" s="77"/>
      <c r="AA930" s="69"/>
      <c r="AB930" s="77"/>
      <c r="AC930" s="69"/>
      <c r="AD930" s="77"/>
      <c r="AE930" s="67"/>
      <c r="AF930" s="75"/>
      <c r="AG930" s="67"/>
      <c r="AH930" s="75"/>
      <c r="AI930" s="50"/>
      <c r="AJ930" s="94"/>
      <c r="AK930" s="95"/>
      <c r="AL930" s="181"/>
      <c r="AM930" s="316" t="s">
        <v>140</v>
      </c>
      <c r="AN930" s="257"/>
      <c r="AO930" s="257"/>
      <c r="AP930" s="257"/>
      <c r="AQ930" s="257"/>
      <c r="AR930" s="257"/>
      <c r="AS930" s="257"/>
      <c r="AT930" s="257"/>
      <c r="AU930" s="257"/>
      <c r="AV930" s="258"/>
      <c r="AW930" s="258"/>
      <c r="AX930" s="258"/>
      <c r="AY930" s="258"/>
      <c r="AZ930" s="50"/>
      <c r="BA930" s="268"/>
      <c r="BB930" s="48"/>
      <c r="BC930" s="94"/>
      <c r="BD930" s="95"/>
      <c r="BE930" s="181"/>
      <c r="BF930" s="316" t="s">
        <v>140</v>
      </c>
      <c r="BG930" s="257">
        <f t="shared" si="3141"/>
        <v>0</v>
      </c>
      <c r="BH930" s="257">
        <f>G930+BG930</f>
        <v>0</v>
      </c>
      <c r="BI930" s="257">
        <f>H930+BH930</f>
        <v>0</v>
      </c>
      <c r="BJ930" s="257">
        <f>I930+BI930</f>
        <v>0</v>
      </c>
      <c r="BK930" s="257">
        <f>J930+BJ930</f>
        <v>0</v>
      </c>
      <c r="BL930" s="257">
        <f>K930+BK930</f>
        <v>0</v>
      </c>
      <c r="BM930" s="257">
        <f>L930+BL930</f>
        <v>0</v>
      </c>
      <c r="BN930" s="257">
        <f>M930+BM930</f>
        <v>0</v>
      </c>
      <c r="BO930" s="258">
        <f>N930+BN930</f>
        <v>0</v>
      </c>
      <c r="BP930" s="258">
        <f>O930+BO930</f>
        <v>0</v>
      </c>
      <c r="BQ930" s="258">
        <f>P930+BP930</f>
        <v>0</v>
      </c>
      <c r="BR930" s="258">
        <f>Q930+BQ930</f>
        <v>0</v>
      </c>
      <c r="BS930" s="50"/>
      <c r="BT930" s="94"/>
      <c r="BU930" s="95"/>
      <c r="BV930" s="181"/>
      <c r="BW930" s="316" t="s">
        <v>140</v>
      </c>
      <c r="BX930" s="257">
        <f t="shared" si="3142"/>
        <v>0</v>
      </c>
      <c r="BY930" s="257">
        <f>X930+BX930</f>
        <v>0</v>
      </c>
      <c r="BZ930" s="257">
        <f>Y930+BY930</f>
        <v>0</v>
      </c>
      <c r="CA930" s="257">
        <f>Z930+BZ930</f>
        <v>0</v>
      </c>
      <c r="CB930" s="257">
        <f>AA930+CA930</f>
        <v>0</v>
      </c>
      <c r="CC930" s="257">
        <f>AB930+CB930</f>
        <v>0</v>
      </c>
      <c r="CD930" s="257">
        <f>AC930+CC930</f>
        <v>0</v>
      </c>
      <c r="CE930" s="257">
        <f>AD930+CD930</f>
        <v>0</v>
      </c>
      <c r="CF930" s="258">
        <f>AE930+CE930</f>
        <v>0</v>
      </c>
      <c r="CG930" s="258">
        <f>AF930+CF930</f>
        <v>0</v>
      </c>
      <c r="CH930" s="258">
        <f>AG930+CG930</f>
        <v>0</v>
      </c>
      <c r="CI930" s="258">
        <f>AH930+CH930</f>
        <v>0</v>
      </c>
      <c r="CJ930" s="50"/>
      <c r="CK930" s="94"/>
      <c r="CL930" s="95"/>
      <c r="CM930" s="181"/>
      <c r="CN930" s="316" t="s">
        <v>140</v>
      </c>
      <c r="CO930" s="257">
        <f t="shared" si="3143"/>
        <v>0</v>
      </c>
      <c r="CP930" s="257">
        <f>AO930+CO930</f>
        <v>0</v>
      </c>
      <c r="CQ930" s="257">
        <f>AP930+CP930</f>
        <v>0</v>
      </c>
      <c r="CR930" s="257">
        <f>AQ930+CQ930</f>
        <v>0</v>
      </c>
      <c r="CS930" s="257">
        <f>AR930+CR930</f>
        <v>0</v>
      </c>
      <c r="CT930" s="257">
        <f>AS930+CS930</f>
        <v>0</v>
      </c>
      <c r="CU930" s="257">
        <f>AT930+CT930</f>
        <v>0</v>
      </c>
      <c r="CV930" s="257">
        <f>AU930+CU930</f>
        <v>0</v>
      </c>
      <c r="CW930" s="258">
        <f>AV930+CV930</f>
        <v>0</v>
      </c>
      <c r="CX930" s="258">
        <f>AW930+CW930</f>
        <v>0</v>
      </c>
      <c r="CY930" s="258">
        <f>AX930+CX930</f>
        <v>0</v>
      </c>
      <c r="CZ930" s="258">
        <f>AY930+CY930</f>
        <v>0</v>
      </c>
      <c r="DA930" s="50"/>
      <c r="DB930" s="94"/>
      <c r="DC930" s="95"/>
      <c r="DD930" s="181"/>
      <c r="DE930" s="316" t="s">
        <v>140</v>
      </c>
      <c r="DF930" s="257"/>
      <c r="DG930" s="50"/>
    </row>
    <row r="931" spans="1:111" s="14" customFormat="1" ht="15" customHeight="1">
      <c r="A931" s="50"/>
      <c r="B931" s="94"/>
      <c r="C931" s="95"/>
      <c r="D931" s="181"/>
      <c r="E931" s="316" t="s">
        <v>249</v>
      </c>
      <c r="F931" s="69">
        <f t="shared" si="3116"/>
        <v>0</v>
      </c>
      <c r="G931" s="77">
        <f t="shared" si="3116"/>
        <v>0</v>
      </c>
      <c r="H931" s="69">
        <f t="shared" si="3116"/>
        <v>0</v>
      </c>
      <c r="I931" s="77">
        <f t="shared" si="3116"/>
        <v>0</v>
      </c>
      <c r="J931" s="69">
        <f t="shared" si="3116"/>
        <v>0</v>
      </c>
      <c r="K931" s="77">
        <f t="shared" si="3116"/>
        <v>0</v>
      </c>
      <c r="L931" s="69">
        <f t="shared" si="3116"/>
        <v>0</v>
      </c>
      <c r="M931" s="77">
        <f t="shared" si="3116"/>
        <v>0</v>
      </c>
      <c r="N931" s="67">
        <f t="shared" si="3116"/>
        <v>0</v>
      </c>
      <c r="O931" s="75">
        <f t="shared" si="3116"/>
        <v>0</v>
      </c>
      <c r="P931" s="67">
        <f t="shared" si="3116"/>
        <v>0</v>
      </c>
      <c r="Q931" s="75">
        <f t="shared" si="3116"/>
        <v>0</v>
      </c>
      <c r="R931" s="50"/>
      <c r="S931" s="94"/>
      <c r="T931" s="95"/>
      <c r="U931" s="181"/>
      <c r="V931" s="316" t="s">
        <v>249</v>
      </c>
      <c r="W931" s="69">
        <f t="shared" ref="W931:AH931" si="3144">IF(W929=0,0,W930/W929)</f>
        <v>0</v>
      </c>
      <c r="X931" s="77">
        <f t="shared" si="3144"/>
        <v>0</v>
      </c>
      <c r="Y931" s="69">
        <f t="shared" si="3144"/>
        <v>0</v>
      </c>
      <c r="Z931" s="77">
        <f t="shared" si="3144"/>
        <v>0</v>
      </c>
      <c r="AA931" s="69">
        <f t="shared" si="3144"/>
        <v>0</v>
      </c>
      <c r="AB931" s="77">
        <f t="shared" si="3144"/>
        <v>0</v>
      </c>
      <c r="AC931" s="69">
        <f t="shared" si="3144"/>
        <v>0</v>
      </c>
      <c r="AD931" s="77">
        <f t="shared" si="3144"/>
        <v>0</v>
      </c>
      <c r="AE931" s="67">
        <f t="shared" si="3144"/>
        <v>0</v>
      </c>
      <c r="AF931" s="75">
        <f t="shared" si="3144"/>
        <v>0</v>
      </c>
      <c r="AG931" s="67">
        <f t="shared" si="3144"/>
        <v>0</v>
      </c>
      <c r="AH931" s="75">
        <f t="shared" si="3144"/>
        <v>0</v>
      </c>
      <c r="AI931" s="50"/>
      <c r="AJ931" s="94"/>
      <c r="AK931" s="95"/>
      <c r="AL931" s="181"/>
      <c r="AM931" s="316" t="s">
        <v>249</v>
      </c>
      <c r="AN931" s="257">
        <f t="shared" ref="AN931:AY931" si="3145">IF(AN929=0,0,AN930/AN929)</f>
        <v>0</v>
      </c>
      <c r="AO931" s="257">
        <f t="shared" si="3145"/>
        <v>0</v>
      </c>
      <c r="AP931" s="257">
        <f t="shared" si="3145"/>
        <v>0</v>
      </c>
      <c r="AQ931" s="257">
        <f t="shared" si="3145"/>
        <v>0</v>
      </c>
      <c r="AR931" s="257">
        <f t="shared" si="3145"/>
        <v>0</v>
      </c>
      <c r="AS931" s="257">
        <f t="shared" si="3145"/>
        <v>0</v>
      </c>
      <c r="AT931" s="257">
        <f t="shared" si="3145"/>
        <v>0</v>
      </c>
      <c r="AU931" s="257">
        <f t="shared" si="3145"/>
        <v>0</v>
      </c>
      <c r="AV931" s="258">
        <f t="shared" si="3145"/>
        <v>0</v>
      </c>
      <c r="AW931" s="258">
        <f t="shared" si="3145"/>
        <v>0</v>
      </c>
      <c r="AX931" s="258">
        <f t="shared" si="3145"/>
        <v>0</v>
      </c>
      <c r="AY931" s="258">
        <f t="shared" si="3145"/>
        <v>0</v>
      </c>
      <c r="AZ931" s="50"/>
      <c r="BA931" s="268"/>
      <c r="BB931" s="48"/>
      <c r="BC931" s="94"/>
      <c r="BD931" s="95"/>
      <c r="BE931" s="181"/>
      <c r="BF931" s="316" t="s">
        <v>249</v>
      </c>
      <c r="BG931" s="257">
        <f t="shared" ref="BG931:BR931" si="3146">IF(BG929=0,0,BG930/BG929)</f>
        <v>0</v>
      </c>
      <c r="BH931" s="257">
        <f t="shared" si="3146"/>
        <v>0</v>
      </c>
      <c r="BI931" s="257">
        <f t="shared" si="3146"/>
        <v>0</v>
      </c>
      <c r="BJ931" s="257">
        <f t="shared" si="3146"/>
        <v>0</v>
      </c>
      <c r="BK931" s="257">
        <f t="shared" si="3146"/>
        <v>0</v>
      </c>
      <c r="BL931" s="257">
        <f t="shared" si="3146"/>
        <v>0</v>
      </c>
      <c r="BM931" s="257">
        <f t="shared" si="3146"/>
        <v>0</v>
      </c>
      <c r="BN931" s="257">
        <f t="shared" si="3146"/>
        <v>0</v>
      </c>
      <c r="BO931" s="258">
        <f t="shared" si="3146"/>
        <v>0</v>
      </c>
      <c r="BP931" s="258">
        <f t="shared" si="3146"/>
        <v>0</v>
      </c>
      <c r="BQ931" s="258">
        <f t="shared" si="3146"/>
        <v>0</v>
      </c>
      <c r="BR931" s="258">
        <f t="shared" si="3146"/>
        <v>0</v>
      </c>
      <c r="BS931" s="50"/>
      <c r="BT931" s="94"/>
      <c r="BU931" s="95"/>
      <c r="BV931" s="181"/>
      <c r="BW931" s="316" t="s">
        <v>249</v>
      </c>
      <c r="BX931" s="257">
        <f t="shared" ref="BX931:CI931" si="3147">IF(BX929=0,0,BX930/BX929)</f>
        <v>0</v>
      </c>
      <c r="BY931" s="257">
        <f t="shared" si="3147"/>
        <v>0</v>
      </c>
      <c r="BZ931" s="257">
        <f t="shared" si="3147"/>
        <v>0</v>
      </c>
      <c r="CA931" s="257">
        <f t="shared" si="3147"/>
        <v>0</v>
      </c>
      <c r="CB931" s="257">
        <f t="shared" si="3147"/>
        <v>0</v>
      </c>
      <c r="CC931" s="257">
        <f t="shared" si="3147"/>
        <v>0</v>
      </c>
      <c r="CD931" s="257">
        <f t="shared" si="3147"/>
        <v>0</v>
      </c>
      <c r="CE931" s="257">
        <f t="shared" si="3147"/>
        <v>0</v>
      </c>
      <c r="CF931" s="258">
        <f t="shared" si="3147"/>
        <v>0</v>
      </c>
      <c r="CG931" s="258">
        <f t="shared" si="3147"/>
        <v>0</v>
      </c>
      <c r="CH931" s="258">
        <f t="shared" si="3147"/>
        <v>0</v>
      </c>
      <c r="CI931" s="258">
        <f t="shared" si="3147"/>
        <v>0</v>
      </c>
      <c r="CJ931" s="50"/>
      <c r="CK931" s="94"/>
      <c r="CL931" s="95"/>
      <c r="CM931" s="181"/>
      <c r="CN931" s="316" t="s">
        <v>249</v>
      </c>
      <c r="CO931" s="257">
        <f t="shared" ref="CO931:CZ931" si="3148">IF(CO929=0,0,CO930/CO929)</f>
        <v>0</v>
      </c>
      <c r="CP931" s="257">
        <f t="shared" si="3148"/>
        <v>0</v>
      </c>
      <c r="CQ931" s="257">
        <f t="shared" si="3148"/>
        <v>0</v>
      </c>
      <c r="CR931" s="257">
        <f t="shared" si="3148"/>
        <v>0</v>
      </c>
      <c r="CS931" s="257">
        <f t="shared" si="3148"/>
        <v>0</v>
      </c>
      <c r="CT931" s="257">
        <f t="shared" si="3148"/>
        <v>0</v>
      </c>
      <c r="CU931" s="257">
        <f t="shared" si="3148"/>
        <v>0</v>
      </c>
      <c r="CV931" s="257">
        <f t="shared" si="3148"/>
        <v>0</v>
      </c>
      <c r="CW931" s="258">
        <f t="shared" si="3148"/>
        <v>0</v>
      </c>
      <c r="CX931" s="258">
        <f t="shared" si="3148"/>
        <v>0</v>
      </c>
      <c r="CY931" s="258">
        <f t="shared" si="3148"/>
        <v>0</v>
      </c>
      <c r="CZ931" s="258">
        <f t="shared" si="3148"/>
        <v>0</v>
      </c>
      <c r="DA931" s="50"/>
      <c r="DB931" s="94"/>
      <c r="DC931" s="95"/>
      <c r="DD931" s="181"/>
      <c r="DE931" s="316" t="s">
        <v>249</v>
      </c>
      <c r="DF931" s="257">
        <f t="shared" ref="DF931" si="3149">IF(DF929=0,0,DF930/DF929)</f>
        <v>0</v>
      </c>
      <c r="DG931" s="50"/>
    </row>
    <row r="932" spans="1:111" s="14" customFormat="1" ht="15" customHeight="1">
      <c r="A932" s="50"/>
      <c r="B932" s="94"/>
      <c r="C932" s="95"/>
      <c r="D932" s="181" t="s">
        <v>298</v>
      </c>
      <c r="E932" s="316" t="s">
        <v>22</v>
      </c>
      <c r="F932" s="69"/>
      <c r="G932" s="77"/>
      <c r="H932" s="69"/>
      <c r="I932" s="77"/>
      <c r="J932" s="69"/>
      <c r="K932" s="77"/>
      <c r="L932" s="69"/>
      <c r="M932" s="77"/>
      <c r="N932" s="67"/>
      <c r="O932" s="75"/>
      <c r="P932" s="67"/>
      <c r="Q932" s="75"/>
      <c r="R932" s="50"/>
      <c r="S932" s="94"/>
      <c r="T932" s="95"/>
      <c r="U932" s="181" t="s">
        <v>298</v>
      </c>
      <c r="V932" s="316" t="s">
        <v>22</v>
      </c>
      <c r="W932" s="69"/>
      <c r="X932" s="77"/>
      <c r="Y932" s="69"/>
      <c r="Z932" s="77"/>
      <c r="AA932" s="69"/>
      <c r="AB932" s="77"/>
      <c r="AC932" s="69"/>
      <c r="AD932" s="77"/>
      <c r="AE932" s="67"/>
      <c r="AF932" s="75"/>
      <c r="AG932" s="67"/>
      <c r="AH932" s="75"/>
      <c r="AI932" s="50"/>
      <c r="AJ932" s="94"/>
      <c r="AK932" s="95"/>
      <c r="AL932" s="181" t="s">
        <v>298</v>
      </c>
      <c r="AM932" s="316" t="s">
        <v>22</v>
      </c>
      <c r="AN932" s="257"/>
      <c r="AO932" s="257"/>
      <c r="AP932" s="257"/>
      <c r="AQ932" s="257"/>
      <c r="AR932" s="257"/>
      <c r="AS932" s="257"/>
      <c r="AT932" s="257"/>
      <c r="AU932" s="257"/>
      <c r="AV932" s="258"/>
      <c r="AW932" s="258"/>
      <c r="AX932" s="258"/>
      <c r="AY932" s="258"/>
      <c r="AZ932" s="50"/>
      <c r="BA932" s="268"/>
      <c r="BB932" s="48"/>
      <c r="BC932" s="94"/>
      <c r="BD932" s="95"/>
      <c r="BE932" s="181" t="s">
        <v>298</v>
      </c>
      <c r="BF932" s="316" t="s">
        <v>22</v>
      </c>
      <c r="BG932" s="257">
        <f t="shared" ref="BG932:BG933" si="3150">F932</f>
        <v>0</v>
      </c>
      <c r="BH932" s="257">
        <f>G932+BG932</f>
        <v>0</v>
      </c>
      <c r="BI932" s="257">
        <f>H932+BH932</f>
        <v>0</v>
      </c>
      <c r="BJ932" s="257">
        <f>I932+BI932</f>
        <v>0</v>
      </c>
      <c r="BK932" s="257">
        <f>J932+BJ932</f>
        <v>0</v>
      </c>
      <c r="BL932" s="257">
        <f>K932+BK932</f>
        <v>0</v>
      </c>
      <c r="BM932" s="257">
        <f>L932+BL932</f>
        <v>0</v>
      </c>
      <c r="BN932" s="257">
        <f>M932+BM932</f>
        <v>0</v>
      </c>
      <c r="BO932" s="258">
        <f>N932+BN932</f>
        <v>0</v>
      </c>
      <c r="BP932" s="258">
        <f>O932+BO932</f>
        <v>0</v>
      </c>
      <c r="BQ932" s="258">
        <f>P932+BP932</f>
        <v>0</v>
      </c>
      <c r="BR932" s="258">
        <f>Q932+BQ932</f>
        <v>0</v>
      </c>
      <c r="BS932" s="50"/>
      <c r="BT932" s="94"/>
      <c r="BU932" s="95"/>
      <c r="BV932" s="181" t="s">
        <v>298</v>
      </c>
      <c r="BW932" s="316" t="s">
        <v>22</v>
      </c>
      <c r="BX932" s="257">
        <f t="shared" ref="BX932:BX933" si="3151">W932</f>
        <v>0</v>
      </c>
      <c r="BY932" s="257">
        <f>X932+BX932</f>
        <v>0</v>
      </c>
      <c r="BZ932" s="257">
        <f>Y932+BY932</f>
        <v>0</v>
      </c>
      <c r="CA932" s="257">
        <f>Z932+BZ932</f>
        <v>0</v>
      </c>
      <c r="CB932" s="257">
        <f>AA932+CA932</f>
        <v>0</v>
      </c>
      <c r="CC932" s="257">
        <f>AB932+CB932</f>
        <v>0</v>
      </c>
      <c r="CD932" s="257">
        <f>AC932+CC932</f>
        <v>0</v>
      </c>
      <c r="CE932" s="257">
        <f>AD932+CD932</f>
        <v>0</v>
      </c>
      <c r="CF932" s="258">
        <f>AE932+CE932</f>
        <v>0</v>
      </c>
      <c r="CG932" s="258">
        <f>AF932+CF932</f>
        <v>0</v>
      </c>
      <c r="CH932" s="258">
        <f>AG932+CG932</f>
        <v>0</v>
      </c>
      <c r="CI932" s="258">
        <f>AH932+CH932</f>
        <v>0</v>
      </c>
      <c r="CJ932" s="50"/>
      <c r="CK932" s="94"/>
      <c r="CL932" s="95"/>
      <c r="CM932" s="181" t="s">
        <v>298</v>
      </c>
      <c r="CN932" s="316" t="s">
        <v>22</v>
      </c>
      <c r="CO932" s="257">
        <f t="shared" ref="CO932:CO933" si="3152">AN932</f>
        <v>0</v>
      </c>
      <c r="CP932" s="257">
        <f>AO932+CO932</f>
        <v>0</v>
      </c>
      <c r="CQ932" s="257">
        <f>AP932+CP932</f>
        <v>0</v>
      </c>
      <c r="CR932" s="257">
        <f>AQ932+CQ932</f>
        <v>0</v>
      </c>
      <c r="CS932" s="257">
        <f>AR932+CR932</f>
        <v>0</v>
      </c>
      <c r="CT932" s="257">
        <f>AS932+CS932</f>
        <v>0</v>
      </c>
      <c r="CU932" s="257">
        <f>AT932+CT932</f>
        <v>0</v>
      </c>
      <c r="CV932" s="257">
        <f>AU932+CU932</f>
        <v>0</v>
      </c>
      <c r="CW932" s="258">
        <f>AV932+CV932</f>
        <v>0</v>
      </c>
      <c r="CX932" s="258">
        <f>AW932+CW932</f>
        <v>0</v>
      </c>
      <c r="CY932" s="258">
        <f>AX932+CX932</f>
        <v>0</v>
      </c>
      <c r="CZ932" s="258">
        <f>AY932+CY932</f>
        <v>0</v>
      </c>
      <c r="DA932" s="50"/>
      <c r="DB932" s="94"/>
      <c r="DC932" s="95"/>
      <c r="DD932" s="181" t="s">
        <v>298</v>
      </c>
      <c r="DE932" s="316" t="s">
        <v>22</v>
      </c>
      <c r="DF932" s="257"/>
      <c r="DG932" s="50"/>
    </row>
    <row r="933" spans="1:111" s="14" customFormat="1" ht="15" customHeight="1">
      <c r="A933" s="50"/>
      <c r="B933" s="94"/>
      <c r="C933" s="95"/>
      <c r="D933" s="181"/>
      <c r="E933" s="316" t="s">
        <v>140</v>
      </c>
      <c r="F933" s="69"/>
      <c r="G933" s="77"/>
      <c r="H933" s="69"/>
      <c r="I933" s="77"/>
      <c r="J933" s="69"/>
      <c r="K933" s="77"/>
      <c r="L933" s="69"/>
      <c r="M933" s="77"/>
      <c r="N933" s="67"/>
      <c r="O933" s="75"/>
      <c r="P933" s="67"/>
      <c r="Q933" s="75"/>
      <c r="R933" s="50"/>
      <c r="S933" s="94"/>
      <c r="T933" s="95"/>
      <c r="U933" s="181"/>
      <c r="V933" s="316" t="s">
        <v>140</v>
      </c>
      <c r="W933" s="69"/>
      <c r="X933" s="77"/>
      <c r="Y933" s="69"/>
      <c r="Z933" s="77"/>
      <c r="AA933" s="69"/>
      <c r="AB933" s="77"/>
      <c r="AC933" s="69"/>
      <c r="AD933" s="77"/>
      <c r="AE933" s="67"/>
      <c r="AF933" s="75"/>
      <c r="AG933" s="67"/>
      <c r="AH933" s="75"/>
      <c r="AI933" s="50"/>
      <c r="AJ933" s="94"/>
      <c r="AK933" s="95"/>
      <c r="AL933" s="181"/>
      <c r="AM933" s="316" t="s">
        <v>140</v>
      </c>
      <c r="AN933" s="257"/>
      <c r="AO933" s="257"/>
      <c r="AP933" s="257"/>
      <c r="AQ933" s="257"/>
      <c r="AR933" s="257"/>
      <c r="AS933" s="257"/>
      <c r="AT933" s="257"/>
      <c r="AU933" s="257"/>
      <c r="AV933" s="258"/>
      <c r="AW933" s="258"/>
      <c r="AX933" s="258"/>
      <c r="AY933" s="258"/>
      <c r="AZ933" s="50"/>
      <c r="BA933" s="268"/>
      <c r="BB933" s="48"/>
      <c r="BC933" s="94"/>
      <c r="BD933" s="95"/>
      <c r="BE933" s="181"/>
      <c r="BF933" s="316" t="s">
        <v>140</v>
      </c>
      <c r="BG933" s="257">
        <f t="shared" si="3150"/>
        <v>0</v>
      </c>
      <c r="BH933" s="257">
        <f>G933+BG933</f>
        <v>0</v>
      </c>
      <c r="BI933" s="257">
        <f>H933+BH933</f>
        <v>0</v>
      </c>
      <c r="BJ933" s="257">
        <f>I933+BI933</f>
        <v>0</v>
      </c>
      <c r="BK933" s="257">
        <f>J933+BJ933</f>
        <v>0</v>
      </c>
      <c r="BL933" s="257">
        <f>K933+BK933</f>
        <v>0</v>
      </c>
      <c r="BM933" s="257">
        <f>L933+BL933</f>
        <v>0</v>
      </c>
      <c r="BN933" s="257">
        <f>M933+BM933</f>
        <v>0</v>
      </c>
      <c r="BO933" s="258">
        <f>N933+BN933</f>
        <v>0</v>
      </c>
      <c r="BP933" s="258">
        <f>O933+BO933</f>
        <v>0</v>
      </c>
      <c r="BQ933" s="258">
        <f>P933+BP933</f>
        <v>0</v>
      </c>
      <c r="BR933" s="258">
        <f>Q933+BQ933</f>
        <v>0</v>
      </c>
      <c r="BS933" s="50"/>
      <c r="BT933" s="94"/>
      <c r="BU933" s="95"/>
      <c r="BV933" s="181"/>
      <c r="BW933" s="316" t="s">
        <v>140</v>
      </c>
      <c r="BX933" s="257">
        <f t="shared" si="3151"/>
        <v>0</v>
      </c>
      <c r="BY933" s="257">
        <f>X933+BX933</f>
        <v>0</v>
      </c>
      <c r="BZ933" s="257">
        <f>Y933+BY933</f>
        <v>0</v>
      </c>
      <c r="CA933" s="257">
        <f>Z933+BZ933</f>
        <v>0</v>
      </c>
      <c r="CB933" s="257">
        <f>AA933+CA933</f>
        <v>0</v>
      </c>
      <c r="CC933" s="257">
        <f>AB933+CB933</f>
        <v>0</v>
      </c>
      <c r="CD933" s="257">
        <f>AC933+CC933</f>
        <v>0</v>
      </c>
      <c r="CE933" s="257">
        <f>AD933+CD933</f>
        <v>0</v>
      </c>
      <c r="CF933" s="258">
        <f>AE933+CE933</f>
        <v>0</v>
      </c>
      <c r="CG933" s="258">
        <f>AF933+CF933</f>
        <v>0</v>
      </c>
      <c r="CH933" s="258">
        <f>AG933+CG933</f>
        <v>0</v>
      </c>
      <c r="CI933" s="258">
        <f>AH933+CH933</f>
        <v>0</v>
      </c>
      <c r="CJ933" s="50"/>
      <c r="CK933" s="94"/>
      <c r="CL933" s="95"/>
      <c r="CM933" s="181"/>
      <c r="CN933" s="316" t="s">
        <v>140</v>
      </c>
      <c r="CO933" s="257">
        <f t="shared" si="3152"/>
        <v>0</v>
      </c>
      <c r="CP933" s="257">
        <f>AO933+CO933</f>
        <v>0</v>
      </c>
      <c r="CQ933" s="257">
        <f>AP933+CP933</f>
        <v>0</v>
      </c>
      <c r="CR933" s="257">
        <f>AQ933+CQ933</f>
        <v>0</v>
      </c>
      <c r="CS933" s="257">
        <f>AR933+CR933</f>
        <v>0</v>
      </c>
      <c r="CT933" s="257">
        <f>AS933+CS933</f>
        <v>0</v>
      </c>
      <c r="CU933" s="257">
        <f>AT933+CT933</f>
        <v>0</v>
      </c>
      <c r="CV933" s="257">
        <f>AU933+CU933</f>
        <v>0</v>
      </c>
      <c r="CW933" s="258">
        <f>AV933+CV933</f>
        <v>0</v>
      </c>
      <c r="CX933" s="258">
        <f>AW933+CW933</f>
        <v>0</v>
      </c>
      <c r="CY933" s="258">
        <f>AX933+CX933</f>
        <v>0</v>
      </c>
      <c r="CZ933" s="258">
        <f>AY933+CY933</f>
        <v>0</v>
      </c>
      <c r="DA933" s="50"/>
      <c r="DB933" s="94"/>
      <c r="DC933" s="95"/>
      <c r="DD933" s="181"/>
      <c r="DE933" s="316" t="s">
        <v>140</v>
      </c>
      <c r="DF933" s="257"/>
      <c r="DG933" s="50"/>
    </row>
    <row r="934" spans="1:111" s="14" customFormat="1" ht="15" customHeight="1">
      <c r="A934" s="50"/>
      <c r="B934" s="94"/>
      <c r="C934" s="95"/>
      <c r="D934" s="181"/>
      <c r="E934" s="316" t="s">
        <v>249</v>
      </c>
      <c r="F934" s="69">
        <f t="shared" si="3116"/>
        <v>0</v>
      </c>
      <c r="G934" s="77">
        <f t="shared" si="3116"/>
        <v>0</v>
      </c>
      <c r="H934" s="69">
        <f t="shared" si="3116"/>
        <v>0</v>
      </c>
      <c r="I934" s="77">
        <f t="shared" si="3116"/>
        <v>0</v>
      </c>
      <c r="J934" s="69">
        <f t="shared" si="3116"/>
        <v>0</v>
      </c>
      <c r="K934" s="77">
        <f t="shared" si="3116"/>
        <v>0</v>
      </c>
      <c r="L934" s="69">
        <f t="shared" si="3116"/>
        <v>0</v>
      </c>
      <c r="M934" s="77">
        <f t="shared" si="3116"/>
        <v>0</v>
      </c>
      <c r="N934" s="67">
        <f t="shared" si="3116"/>
        <v>0</v>
      </c>
      <c r="O934" s="75">
        <f t="shared" si="3116"/>
        <v>0</v>
      </c>
      <c r="P934" s="67">
        <f t="shared" si="3116"/>
        <v>0</v>
      </c>
      <c r="Q934" s="75">
        <f t="shared" si="3116"/>
        <v>0</v>
      </c>
      <c r="R934" s="50"/>
      <c r="S934" s="94"/>
      <c r="T934" s="95"/>
      <c r="U934" s="181"/>
      <c r="V934" s="316" t="s">
        <v>249</v>
      </c>
      <c r="W934" s="69">
        <f t="shared" ref="W934:AH934" si="3153">IF(W932=0,0,W933/W932)</f>
        <v>0</v>
      </c>
      <c r="X934" s="77">
        <f t="shared" si="3153"/>
        <v>0</v>
      </c>
      <c r="Y934" s="69">
        <f t="shared" si="3153"/>
        <v>0</v>
      </c>
      <c r="Z934" s="77">
        <f t="shared" si="3153"/>
        <v>0</v>
      </c>
      <c r="AA934" s="69">
        <f t="shared" si="3153"/>
        <v>0</v>
      </c>
      <c r="AB934" s="77">
        <f t="shared" si="3153"/>
        <v>0</v>
      </c>
      <c r="AC934" s="69">
        <f t="shared" si="3153"/>
        <v>0</v>
      </c>
      <c r="AD934" s="77">
        <f t="shared" si="3153"/>
        <v>0</v>
      </c>
      <c r="AE934" s="67">
        <f t="shared" si="3153"/>
        <v>0</v>
      </c>
      <c r="AF934" s="75">
        <f t="shared" si="3153"/>
        <v>0</v>
      </c>
      <c r="AG934" s="67">
        <f t="shared" si="3153"/>
        <v>0</v>
      </c>
      <c r="AH934" s="75">
        <f t="shared" si="3153"/>
        <v>0</v>
      </c>
      <c r="AI934" s="50"/>
      <c r="AJ934" s="94"/>
      <c r="AK934" s="95"/>
      <c r="AL934" s="181"/>
      <c r="AM934" s="316" t="s">
        <v>249</v>
      </c>
      <c r="AN934" s="257">
        <f t="shared" ref="AN934:AY934" si="3154">IF(AN932=0,0,AN933/AN932)</f>
        <v>0</v>
      </c>
      <c r="AO934" s="257">
        <f t="shared" si="3154"/>
        <v>0</v>
      </c>
      <c r="AP934" s="257">
        <f t="shared" si="3154"/>
        <v>0</v>
      </c>
      <c r="AQ934" s="257">
        <f t="shared" si="3154"/>
        <v>0</v>
      </c>
      <c r="AR934" s="257">
        <f t="shared" si="3154"/>
        <v>0</v>
      </c>
      <c r="AS934" s="257">
        <f t="shared" si="3154"/>
        <v>0</v>
      </c>
      <c r="AT934" s="257">
        <f t="shared" si="3154"/>
        <v>0</v>
      </c>
      <c r="AU934" s="257">
        <f t="shared" si="3154"/>
        <v>0</v>
      </c>
      <c r="AV934" s="258">
        <f t="shared" si="3154"/>
        <v>0</v>
      </c>
      <c r="AW934" s="258">
        <f t="shared" si="3154"/>
        <v>0</v>
      </c>
      <c r="AX934" s="258">
        <f t="shared" si="3154"/>
        <v>0</v>
      </c>
      <c r="AY934" s="258">
        <f t="shared" si="3154"/>
        <v>0</v>
      </c>
      <c r="AZ934" s="50"/>
      <c r="BA934" s="268"/>
      <c r="BB934" s="48"/>
      <c r="BC934" s="94"/>
      <c r="BD934" s="95"/>
      <c r="BE934" s="181"/>
      <c r="BF934" s="316" t="s">
        <v>249</v>
      </c>
      <c r="BG934" s="257">
        <f t="shared" ref="BG934:BR934" si="3155">IF(BG932=0,0,BG933/BG932)</f>
        <v>0</v>
      </c>
      <c r="BH934" s="257">
        <f t="shared" si="3155"/>
        <v>0</v>
      </c>
      <c r="BI934" s="257">
        <f t="shared" si="3155"/>
        <v>0</v>
      </c>
      <c r="BJ934" s="257">
        <f t="shared" si="3155"/>
        <v>0</v>
      </c>
      <c r="BK934" s="257">
        <f t="shared" si="3155"/>
        <v>0</v>
      </c>
      <c r="BL934" s="257">
        <f t="shared" si="3155"/>
        <v>0</v>
      </c>
      <c r="BM934" s="257">
        <f t="shared" si="3155"/>
        <v>0</v>
      </c>
      <c r="BN934" s="257">
        <f t="shared" si="3155"/>
        <v>0</v>
      </c>
      <c r="BO934" s="258">
        <f t="shared" si="3155"/>
        <v>0</v>
      </c>
      <c r="BP934" s="258">
        <f t="shared" si="3155"/>
        <v>0</v>
      </c>
      <c r="BQ934" s="258">
        <f t="shared" si="3155"/>
        <v>0</v>
      </c>
      <c r="BR934" s="258">
        <f t="shared" si="3155"/>
        <v>0</v>
      </c>
      <c r="BS934" s="50"/>
      <c r="BT934" s="94"/>
      <c r="BU934" s="95"/>
      <c r="BV934" s="181"/>
      <c r="BW934" s="316" t="s">
        <v>249</v>
      </c>
      <c r="BX934" s="257">
        <f t="shared" ref="BX934:CI934" si="3156">IF(BX932=0,0,BX933/BX932)</f>
        <v>0</v>
      </c>
      <c r="BY934" s="257">
        <f t="shared" si="3156"/>
        <v>0</v>
      </c>
      <c r="BZ934" s="257">
        <f t="shared" si="3156"/>
        <v>0</v>
      </c>
      <c r="CA934" s="257">
        <f t="shared" si="3156"/>
        <v>0</v>
      </c>
      <c r="CB934" s="257">
        <f t="shared" si="3156"/>
        <v>0</v>
      </c>
      <c r="CC934" s="257">
        <f t="shared" si="3156"/>
        <v>0</v>
      </c>
      <c r="CD934" s="257">
        <f t="shared" si="3156"/>
        <v>0</v>
      </c>
      <c r="CE934" s="257">
        <f t="shared" si="3156"/>
        <v>0</v>
      </c>
      <c r="CF934" s="258">
        <f t="shared" si="3156"/>
        <v>0</v>
      </c>
      <c r="CG934" s="258">
        <f t="shared" si="3156"/>
        <v>0</v>
      </c>
      <c r="CH934" s="258">
        <f t="shared" si="3156"/>
        <v>0</v>
      </c>
      <c r="CI934" s="258">
        <f t="shared" si="3156"/>
        <v>0</v>
      </c>
      <c r="CJ934" s="50"/>
      <c r="CK934" s="94"/>
      <c r="CL934" s="95"/>
      <c r="CM934" s="181"/>
      <c r="CN934" s="316" t="s">
        <v>249</v>
      </c>
      <c r="CO934" s="257">
        <f t="shared" ref="CO934:CZ934" si="3157">IF(CO932=0,0,CO933/CO932)</f>
        <v>0</v>
      </c>
      <c r="CP934" s="257">
        <f t="shared" si="3157"/>
        <v>0</v>
      </c>
      <c r="CQ934" s="257">
        <f t="shared" si="3157"/>
        <v>0</v>
      </c>
      <c r="CR934" s="257">
        <f t="shared" si="3157"/>
        <v>0</v>
      </c>
      <c r="CS934" s="257">
        <f t="shared" si="3157"/>
        <v>0</v>
      </c>
      <c r="CT934" s="257">
        <f t="shared" si="3157"/>
        <v>0</v>
      </c>
      <c r="CU934" s="257">
        <f t="shared" si="3157"/>
        <v>0</v>
      </c>
      <c r="CV934" s="257">
        <f t="shared" si="3157"/>
        <v>0</v>
      </c>
      <c r="CW934" s="258">
        <f t="shared" si="3157"/>
        <v>0</v>
      </c>
      <c r="CX934" s="258">
        <f t="shared" si="3157"/>
        <v>0</v>
      </c>
      <c r="CY934" s="258">
        <f t="shared" si="3157"/>
        <v>0</v>
      </c>
      <c r="CZ934" s="258">
        <f t="shared" si="3157"/>
        <v>0</v>
      </c>
      <c r="DA934" s="50"/>
      <c r="DB934" s="94"/>
      <c r="DC934" s="95"/>
      <c r="DD934" s="181"/>
      <c r="DE934" s="316" t="s">
        <v>249</v>
      </c>
      <c r="DF934" s="257">
        <f t="shared" ref="DF934" si="3158">IF(DF932=0,0,DF933/DF932)</f>
        <v>0</v>
      </c>
      <c r="DG934" s="50"/>
    </row>
    <row r="935" spans="1:111" s="14" customFormat="1" ht="15" customHeight="1">
      <c r="A935" s="50"/>
      <c r="B935" s="94"/>
      <c r="C935" s="95"/>
      <c r="D935" s="181" t="s">
        <v>299</v>
      </c>
      <c r="E935" s="316" t="s">
        <v>22</v>
      </c>
      <c r="F935" s="69"/>
      <c r="G935" s="77"/>
      <c r="H935" s="69"/>
      <c r="I935" s="77"/>
      <c r="J935" s="69"/>
      <c r="K935" s="77"/>
      <c r="L935" s="69"/>
      <c r="M935" s="77"/>
      <c r="N935" s="67"/>
      <c r="O935" s="75"/>
      <c r="P935" s="67"/>
      <c r="Q935" s="75"/>
      <c r="R935" s="50"/>
      <c r="S935" s="94"/>
      <c r="T935" s="95"/>
      <c r="U935" s="181" t="s">
        <v>299</v>
      </c>
      <c r="V935" s="316" t="s">
        <v>22</v>
      </c>
      <c r="W935" s="69"/>
      <c r="X935" s="77"/>
      <c r="Y935" s="69"/>
      <c r="Z935" s="77"/>
      <c r="AA935" s="69"/>
      <c r="AB935" s="77"/>
      <c r="AC935" s="69"/>
      <c r="AD935" s="77"/>
      <c r="AE935" s="67"/>
      <c r="AF935" s="75"/>
      <c r="AG935" s="67"/>
      <c r="AH935" s="75"/>
      <c r="AI935" s="50"/>
      <c r="AJ935" s="94"/>
      <c r="AK935" s="95"/>
      <c r="AL935" s="181" t="s">
        <v>299</v>
      </c>
      <c r="AM935" s="316" t="s">
        <v>22</v>
      </c>
      <c r="AN935" s="257"/>
      <c r="AO935" s="257"/>
      <c r="AP935" s="257"/>
      <c r="AQ935" s="257"/>
      <c r="AR935" s="257"/>
      <c r="AS935" s="257"/>
      <c r="AT935" s="257"/>
      <c r="AU935" s="257"/>
      <c r="AV935" s="258"/>
      <c r="AW935" s="258"/>
      <c r="AX935" s="258"/>
      <c r="AY935" s="258"/>
      <c r="AZ935" s="50"/>
      <c r="BA935" s="268"/>
      <c r="BB935" s="48"/>
      <c r="BC935" s="94"/>
      <c r="BD935" s="95"/>
      <c r="BE935" s="181" t="s">
        <v>299</v>
      </c>
      <c r="BF935" s="316" t="s">
        <v>22</v>
      </c>
      <c r="BG935" s="257">
        <f t="shared" ref="BG935:BG936" si="3159">F935</f>
        <v>0</v>
      </c>
      <c r="BH935" s="257">
        <f>G935+BG935</f>
        <v>0</v>
      </c>
      <c r="BI935" s="257">
        <f>H935+BH935</f>
        <v>0</v>
      </c>
      <c r="BJ935" s="257">
        <f>I935+BI935</f>
        <v>0</v>
      </c>
      <c r="BK935" s="257">
        <f>J935+BJ935</f>
        <v>0</v>
      </c>
      <c r="BL935" s="257">
        <f>K935+BK935</f>
        <v>0</v>
      </c>
      <c r="BM935" s="257">
        <f>L935+BL935</f>
        <v>0</v>
      </c>
      <c r="BN935" s="257">
        <f>M935+BM935</f>
        <v>0</v>
      </c>
      <c r="BO935" s="258">
        <f>N935+BN935</f>
        <v>0</v>
      </c>
      <c r="BP935" s="258">
        <f>O935+BO935</f>
        <v>0</v>
      </c>
      <c r="BQ935" s="258">
        <f>P935+BP935</f>
        <v>0</v>
      </c>
      <c r="BR935" s="258">
        <f>Q935+BQ935</f>
        <v>0</v>
      </c>
      <c r="BS935" s="50"/>
      <c r="BT935" s="94"/>
      <c r="BU935" s="95"/>
      <c r="BV935" s="181" t="s">
        <v>299</v>
      </c>
      <c r="BW935" s="316" t="s">
        <v>22</v>
      </c>
      <c r="BX935" s="257">
        <f t="shared" ref="BX935:BX936" si="3160">W935</f>
        <v>0</v>
      </c>
      <c r="BY935" s="257">
        <f>X935+BX935</f>
        <v>0</v>
      </c>
      <c r="BZ935" s="257">
        <f>Y935+BY935</f>
        <v>0</v>
      </c>
      <c r="CA935" s="257">
        <f>Z935+BZ935</f>
        <v>0</v>
      </c>
      <c r="CB935" s="257">
        <f>AA935+CA935</f>
        <v>0</v>
      </c>
      <c r="CC935" s="257">
        <f>AB935+CB935</f>
        <v>0</v>
      </c>
      <c r="CD935" s="257">
        <f>AC935+CC935</f>
        <v>0</v>
      </c>
      <c r="CE935" s="257">
        <f>AD935+CD935</f>
        <v>0</v>
      </c>
      <c r="CF935" s="258">
        <f>AE935+CE935</f>
        <v>0</v>
      </c>
      <c r="CG935" s="258">
        <f>AF935+CF935</f>
        <v>0</v>
      </c>
      <c r="CH935" s="258">
        <f>AG935+CG935</f>
        <v>0</v>
      </c>
      <c r="CI935" s="258">
        <f>AH935+CH935</f>
        <v>0</v>
      </c>
      <c r="CJ935" s="50"/>
      <c r="CK935" s="94"/>
      <c r="CL935" s="95"/>
      <c r="CM935" s="181" t="s">
        <v>299</v>
      </c>
      <c r="CN935" s="316" t="s">
        <v>22</v>
      </c>
      <c r="CO935" s="257">
        <f t="shared" ref="CO935:CO936" si="3161">AN935</f>
        <v>0</v>
      </c>
      <c r="CP935" s="257">
        <f>AO935+CO935</f>
        <v>0</v>
      </c>
      <c r="CQ935" s="257">
        <f>AP935+CP935</f>
        <v>0</v>
      </c>
      <c r="CR935" s="257">
        <f>AQ935+CQ935</f>
        <v>0</v>
      </c>
      <c r="CS935" s="257">
        <f>AR935+CR935</f>
        <v>0</v>
      </c>
      <c r="CT935" s="257">
        <f>AS935+CS935</f>
        <v>0</v>
      </c>
      <c r="CU935" s="257">
        <f>AT935+CT935</f>
        <v>0</v>
      </c>
      <c r="CV935" s="257">
        <f>AU935+CU935</f>
        <v>0</v>
      </c>
      <c r="CW935" s="258">
        <f>AV935+CV935</f>
        <v>0</v>
      </c>
      <c r="CX935" s="258">
        <f>AW935+CW935</f>
        <v>0</v>
      </c>
      <c r="CY935" s="258">
        <f>AX935+CX935</f>
        <v>0</v>
      </c>
      <c r="CZ935" s="258">
        <f>AY935+CY935</f>
        <v>0</v>
      </c>
      <c r="DA935" s="50"/>
      <c r="DB935" s="94"/>
      <c r="DC935" s="95"/>
      <c r="DD935" s="181" t="s">
        <v>299</v>
      </c>
      <c r="DE935" s="316" t="s">
        <v>22</v>
      </c>
      <c r="DF935" s="257"/>
      <c r="DG935" s="50"/>
    </row>
    <row r="936" spans="1:111" s="14" customFormat="1" ht="15" customHeight="1">
      <c r="A936" s="50"/>
      <c r="B936" s="94"/>
      <c r="C936" s="95"/>
      <c r="D936" s="181"/>
      <c r="E936" s="316" t="s">
        <v>140</v>
      </c>
      <c r="F936" s="69"/>
      <c r="G936" s="77"/>
      <c r="H936" s="69"/>
      <c r="I936" s="77"/>
      <c r="J936" s="69"/>
      <c r="K936" s="77"/>
      <c r="L936" s="69"/>
      <c r="M936" s="77"/>
      <c r="N936" s="67"/>
      <c r="O936" s="75"/>
      <c r="P936" s="67"/>
      <c r="Q936" s="75"/>
      <c r="R936" s="50"/>
      <c r="S936" s="94"/>
      <c r="T936" s="95"/>
      <c r="U936" s="181"/>
      <c r="V936" s="316" t="s">
        <v>140</v>
      </c>
      <c r="W936" s="69"/>
      <c r="X936" s="77"/>
      <c r="Y936" s="69"/>
      <c r="Z936" s="77"/>
      <c r="AA936" s="69"/>
      <c r="AB936" s="77"/>
      <c r="AC936" s="69"/>
      <c r="AD936" s="77"/>
      <c r="AE936" s="67"/>
      <c r="AF936" s="75"/>
      <c r="AG936" s="67"/>
      <c r="AH936" s="75"/>
      <c r="AI936" s="50"/>
      <c r="AJ936" s="94"/>
      <c r="AK936" s="95"/>
      <c r="AL936" s="181"/>
      <c r="AM936" s="316" t="s">
        <v>140</v>
      </c>
      <c r="AN936" s="257"/>
      <c r="AO936" s="257"/>
      <c r="AP936" s="257"/>
      <c r="AQ936" s="257"/>
      <c r="AR936" s="257"/>
      <c r="AS936" s="257"/>
      <c r="AT936" s="257"/>
      <c r="AU936" s="257"/>
      <c r="AV936" s="258"/>
      <c r="AW936" s="258"/>
      <c r="AX936" s="258"/>
      <c r="AY936" s="258"/>
      <c r="AZ936" s="50"/>
      <c r="BA936" s="268"/>
      <c r="BB936" s="48"/>
      <c r="BC936" s="94"/>
      <c r="BD936" s="95"/>
      <c r="BE936" s="181"/>
      <c r="BF936" s="316" t="s">
        <v>140</v>
      </c>
      <c r="BG936" s="257">
        <f t="shared" si="3159"/>
        <v>0</v>
      </c>
      <c r="BH936" s="257">
        <f>G936+BG936</f>
        <v>0</v>
      </c>
      <c r="BI936" s="257">
        <f>H936+BH936</f>
        <v>0</v>
      </c>
      <c r="BJ936" s="257">
        <f>I936+BI936</f>
        <v>0</v>
      </c>
      <c r="BK936" s="257">
        <f>J936+BJ936</f>
        <v>0</v>
      </c>
      <c r="BL936" s="257">
        <f>K936+BK936</f>
        <v>0</v>
      </c>
      <c r="BM936" s="257">
        <f>L936+BL936</f>
        <v>0</v>
      </c>
      <c r="BN936" s="257">
        <f>M936+BM936</f>
        <v>0</v>
      </c>
      <c r="BO936" s="258">
        <f>N936+BN936</f>
        <v>0</v>
      </c>
      <c r="BP936" s="258">
        <f>O936+BO936</f>
        <v>0</v>
      </c>
      <c r="BQ936" s="258">
        <f>P936+BP936</f>
        <v>0</v>
      </c>
      <c r="BR936" s="258">
        <f>Q936+BQ936</f>
        <v>0</v>
      </c>
      <c r="BS936" s="50"/>
      <c r="BT936" s="94"/>
      <c r="BU936" s="95"/>
      <c r="BV936" s="181"/>
      <c r="BW936" s="316" t="s">
        <v>140</v>
      </c>
      <c r="BX936" s="257">
        <f t="shared" si="3160"/>
        <v>0</v>
      </c>
      <c r="BY936" s="257">
        <f>X936+BX936</f>
        <v>0</v>
      </c>
      <c r="BZ936" s="257">
        <f>Y936+BY936</f>
        <v>0</v>
      </c>
      <c r="CA936" s="257">
        <f>Z936+BZ936</f>
        <v>0</v>
      </c>
      <c r="CB936" s="257">
        <f>AA936+CA936</f>
        <v>0</v>
      </c>
      <c r="CC936" s="257">
        <f>AB936+CB936</f>
        <v>0</v>
      </c>
      <c r="CD936" s="257">
        <f>AC936+CC936</f>
        <v>0</v>
      </c>
      <c r="CE936" s="257">
        <f>AD936+CD936</f>
        <v>0</v>
      </c>
      <c r="CF936" s="258">
        <f>AE936+CE936</f>
        <v>0</v>
      </c>
      <c r="CG936" s="258">
        <f>AF936+CF936</f>
        <v>0</v>
      </c>
      <c r="CH936" s="258">
        <f>AG936+CG936</f>
        <v>0</v>
      </c>
      <c r="CI936" s="258">
        <f>AH936+CH936</f>
        <v>0</v>
      </c>
      <c r="CJ936" s="50"/>
      <c r="CK936" s="94"/>
      <c r="CL936" s="95"/>
      <c r="CM936" s="181"/>
      <c r="CN936" s="316" t="s">
        <v>140</v>
      </c>
      <c r="CO936" s="257">
        <f t="shared" si="3161"/>
        <v>0</v>
      </c>
      <c r="CP936" s="257">
        <f>AO936+CO936</f>
        <v>0</v>
      </c>
      <c r="CQ936" s="257">
        <f>AP936+CP936</f>
        <v>0</v>
      </c>
      <c r="CR936" s="257">
        <f>AQ936+CQ936</f>
        <v>0</v>
      </c>
      <c r="CS936" s="257">
        <f>AR936+CR936</f>
        <v>0</v>
      </c>
      <c r="CT936" s="257">
        <f>AS936+CS936</f>
        <v>0</v>
      </c>
      <c r="CU936" s="257">
        <f>AT936+CT936</f>
        <v>0</v>
      </c>
      <c r="CV936" s="257">
        <f>AU936+CU936</f>
        <v>0</v>
      </c>
      <c r="CW936" s="258">
        <f>AV936+CV936</f>
        <v>0</v>
      </c>
      <c r="CX936" s="258">
        <f>AW936+CW936</f>
        <v>0</v>
      </c>
      <c r="CY936" s="258">
        <f>AX936+CX936</f>
        <v>0</v>
      </c>
      <c r="CZ936" s="258">
        <f>AY936+CY936</f>
        <v>0</v>
      </c>
      <c r="DA936" s="50"/>
      <c r="DB936" s="94"/>
      <c r="DC936" s="95"/>
      <c r="DD936" s="181"/>
      <c r="DE936" s="316" t="s">
        <v>140</v>
      </c>
      <c r="DF936" s="257"/>
      <c r="DG936" s="50"/>
    </row>
    <row r="937" spans="1:111" s="14" customFormat="1" ht="15" customHeight="1">
      <c r="A937" s="50"/>
      <c r="B937" s="94"/>
      <c r="C937" s="95"/>
      <c r="D937" s="181"/>
      <c r="E937" s="316" t="s">
        <v>249</v>
      </c>
      <c r="F937" s="69">
        <f t="shared" si="3116"/>
        <v>0</v>
      </c>
      <c r="G937" s="77">
        <f t="shared" si="3116"/>
        <v>0</v>
      </c>
      <c r="H937" s="69">
        <f t="shared" si="3116"/>
        <v>0</v>
      </c>
      <c r="I937" s="77">
        <f t="shared" si="3116"/>
        <v>0</v>
      </c>
      <c r="J937" s="69">
        <f t="shared" si="3116"/>
        <v>0</v>
      </c>
      <c r="K937" s="77">
        <f t="shared" si="3116"/>
        <v>0</v>
      </c>
      <c r="L937" s="69">
        <f t="shared" si="3116"/>
        <v>0</v>
      </c>
      <c r="M937" s="77">
        <f t="shared" si="3116"/>
        <v>0</v>
      </c>
      <c r="N937" s="67">
        <f t="shared" si="3116"/>
        <v>0</v>
      </c>
      <c r="O937" s="75">
        <f t="shared" si="3116"/>
        <v>0</v>
      </c>
      <c r="P937" s="67">
        <f t="shared" si="3116"/>
        <v>0</v>
      </c>
      <c r="Q937" s="75">
        <f t="shared" si="3116"/>
        <v>0</v>
      </c>
      <c r="R937" s="50"/>
      <c r="S937" s="94"/>
      <c r="T937" s="95"/>
      <c r="U937" s="181"/>
      <c r="V937" s="316" t="s">
        <v>249</v>
      </c>
      <c r="W937" s="69">
        <f t="shared" ref="W937:AH937" si="3162">IF(W935=0,0,W936/W935)</f>
        <v>0</v>
      </c>
      <c r="X937" s="77">
        <f t="shared" si="3162"/>
        <v>0</v>
      </c>
      <c r="Y937" s="69">
        <f t="shared" si="3162"/>
        <v>0</v>
      </c>
      <c r="Z937" s="77">
        <f t="shared" si="3162"/>
        <v>0</v>
      </c>
      <c r="AA937" s="69">
        <f t="shared" si="3162"/>
        <v>0</v>
      </c>
      <c r="AB937" s="77">
        <f t="shared" si="3162"/>
        <v>0</v>
      </c>
      <c r="AC937" s="69">
        <f t="shared" si="3162"/>
        <v>0</v>
      </c>
      <c r="AD937" s="77">
        <f t="shared" si="3162"/>
        <v>0</v>
      </c>
      <c r="AE937" s="67">
        <f t="shared" si="3162"/>
        <v>0</v>
      </c>
      <c r="AF937" s="75">
        <f t="shared" si="3162"/>
        <v>0</v>
      </c>
      <c r="AG937" s="67">
        <f t="shared" si="3162"/>
        <v>0</v>
      </c>
      <c r="AH937" s="75">
        <f t="shared" si="3162"/>
        <v>0</v>
      </c>
      <c r="AI937" s="50"/>
      <c r="AJ937" s="94"/>
      <c r="AK937" s="95"/>
      <c r="AL937" s="181"/>
      <c r="AM937" s="316" t="s">
        <v>249</v>
      </c>
      <c r="AN937" s="257">
        <f t="shared" ref="AN937:AY937" si="3163">IF(AN935=0,0,AN936/AN935)</f>
        <v>0</v>
      </c>
      <c r="AO937" s="257">
        <f t="shared" si="3163"/>
        <v>0</v>
      </c>
      <c r="AP937" s="257">
        <f t="shared" si="3163"/>
        <v>0</v>
      </c>
      <c r="AQ937" s="257">
        <f t="shared" si="3163"/>
        <v>0</v>
      </c>
      <c r="AR937" s="257">
        <f t="shared" si="3163"/>
        <v>0</v>
      </c>
      <c r="AS937" s="257">
        <f t="shared" si="3163"/>
        <v>0</v>
      </c>
      <c r="AT937" s="257">
        <f t="shared" si="3163"/>
        <v>0</v>
      </c>
      <c r="AU937" s="257">
        <f t="shared" si="3163"/>
        <v>0</v>
      </c>
      <c r="AV937" s="258">
        <f t="shared" si="3163"/>
        <v>0</v>
      </c>
      <c r="AW937" s="258">
        <f t="shared" si="3163"/>
        <v>0</v>
      </c>
      <c r="AX937" s="258">
        <f t="shared" si="3163"/>
        <v>0</v>
      </c>
      <c r="AY937" s="258">
        <f t="shared" si="3163"/>
        <v>0</v>
      </c>
      <c r="AZ937" s="50"/>
      <c r="BA937" s="268"/>
      <c r="BB937" s="48"/>
      <c r="BC937" s="94"/>
      <c r="BD937" s="95"/>
      <c r="BE937" s="181"/>
      <c r="BF937" s="316" t="s">
        <v>249</v>
      </c>
      <c r="BG937" s="257">
        <f t="shared" ref="BG937:BR937" si="3164">IF(BG935=0,0,BG936/BG935)</f>
        <v>0</v>
      </c>
      <c r="BH937" s="257">
        <f t="shared" si="3164"/>
        <v>0</v>
      </c>
      <c r="BI937" s="257">
        <f t="shared" si="3164"/>
        <v>0</v>
      </c>
      <c r="BJ937" s="257">
        <f t="shared" si="3164"/>
        <v>0</v>
      </c>
      <c r="BK937" s="257">
        <f t="shared" si="3164"/>
        <v>0</v>
      </c>
      <c r="BL937" s="257">
        <f t="shared" si="3164"/>
        <v>0</v>
      </c>
      <c r="BM937" s="257">
        <f t="shared" si="3164"/>
        <v>0</v>
      </c>
      <c r="BN937" s="257">
        <f t="shared" si="3164"/>
        <v>0</v>
      </c>
      <c r="BO937" s="258">
        <f t="shared" si="3164"/>
        <v>0</v>
      </c>
      <c r="BP937" s="258">
        <f t="shared" si="3164"/>
        <v>0</v>
      </c>
      <c r="BQ937" s="258">
        <f t="shared" si="3164"/>
        <v>0</v>
      </c>
      <c r="BR937" s="258">
        <f t="shared" si="3164"/>
        <v>0</v>
      </c>
      <c r="BS937" s="50"/>
      <c r="BT937" s="94"/>
      <c r="BU937" s="95"/>
      <c r="BV937" s="181"/>
      <c r="BW937" s="316" t="s">
        <v>249</v>
      </c>
      <c r="BX937" s="257">
        <f t="shared" ref="BX937:CI937" si="3165">IF(BX935=0,0,BX936/BX935)</f>
        <v>0</v>
      </c>
      <c r="BY937" s="257">
        <f t="shared" si="3165"/>
        <v>0</v>
      </c>
      <c r="BZ937" s="257">
        <f t="shared" si="3165"/>
        <v>0</v>
      </c>
      <c r="CA937" s="257">
        <f t="shared" si="3165"/>
        <v>0</v>
      </c>
      <c r="CB937" s="257">
        <f t="shared" si="3165"/>
        <v>0</v>
      </c>
      <c r="CC937" s="257">
        <f t="shared" si="3165"/>
        <v>0</v>
      </c>
      <c r="CD937" s="257">
        <f t="shared" si="3165"/>
        <v>0</v>
      </c>
      <c r="CE937" s="257">
        <f t="shared" si="3165"/>
        <v>0</v>
      </c>
      <c r="CF937" s="258">
        <f t="shared" si="3165"/>
        <v>0</v>
      </c>
      <c r="CG937" s="258">
        <f t="shared" si="3165"/>
        <v>0</v>
      </c>
      <c r="CH937" s="258">
        <f t="shared" si="3165"/>
        <v>0</v>
      </c>
      <c r="CI937" s="258">
        <f t="shared" si="3165"/>
        <v>0</v>
      </c>
      <c r="CJ937" s="50"/>
      <c r="CK937" s="94"/>
      <c r="CL937" s="95"/>
      <c r="CM937" s="181"/>
      <c r="CN937" s="316" t="s">
        <v>249</v>
      </c>
      <c r="CO937" s="257">
        <f t="shared" ref="CO937:CZ937" si="3166">IF(CO935=0,0,CO936/CO935)</f>
        <v>0</v>
      </c>
      <c r="CP937" s="257">
        <f t="shared" si="3166"/>
        <v>0</v>
      </c>
      <c r="CQ937" s="257">
        <f t="shared" si="3166"/>
        <v>0</v>
      </c>
      <c r="CR937" s="257">
        <f t="shared" si="3166"/>
        <v>0</v>
      </c>
      <c r="CS937" s="257">
        <f t="shared" si="3166"/>
        <v>0</v>
      </c>
      <c r="CT937" s="257">
        <f t="shared" si="3166"/>
        <v>0</v>
      </c>
      <c r="CU937" s="257">
        <f t="shared" si="3166"/>
        <v>0</v>
      </c>
      <c r="CV937" s="257">
        <f t="shared" si="3166"/>
        <v>0</v>
      </c>
      <c r="CW937" s="258">
        <f t="shared" si="3166"/>
        <v>0</v>
      </c>
      <c r="CX937" s="258">
        <f t="shared" si="3166"/>
        <v>0</v>
      </c>
      <c r="CY937" s="258">
        <f t="shared" si="3166"/>
        <v>0</v>
      </c>
      <c r="CZ937" s="258">
        <f t="shared" si="3166"/>
        <v>0</v>
      </c>
      <c r="DA937" s="50"/>
      <c r="DB937" s="94"/>
      <c r="DC937" s="95"/>
      <c r="DD937" s="181"/>
      <c r="DE937" s="316" t="s">
        <v>249</v>
      </c>
      <c r="DF937" s="257">
        <f t="shared" ref="DF937" si="3167">IF(DF935=0,0,DF936/DF935)</f>
        <v>0</v>
      </c>
      <c r="DG937" s="50"/>
    </row>
    <row r="938" spans="1:111" s="14" customFormat="1" ht="15" customHeight="1">
      <c r="A938" s="50"/>
      <c r="B938" s="94"/>
      <c r="C938" s="95"/>
      <c r="D938" s="181" t="s">
        <v>300</v>
      </c>
      <c r="E938" s="316" t="s">
        <v>22</v>
      </c>
      <c r="F938" s="69"/>
      <c r="G938" s="77"/>
      <c r="H938" s="69"/>
      <c r="I938" s="77"/>
      <c r="J938" s="69"/>
      <c r="K938" s="77"/>
      <c r="L938" s="69"/>
      <c r="M938" s="77"/>
      <c r="N938" s="67"/>
      <c r="O938" s="75"/>
      <c r="P938" s="67"/>
      <c r="Q938" s="75"/>
      <c r="R938" s="50"/>
      <c r="S938" s="94"/>
      <c r="T938" s="95"/>
      <c r="U938" s="181" t="s">
        <v>300</v>
      </c>
      <c r="V938" s="316" t="s">
        <v>22</v>
      </c>
      <c r="W938" s="69"/>
      <c r="X938" s="77"/>
      <c r="Y938" s="69"/>
      <c r="Z938" s="77"/>
      <c r="AA938" s="69"/>
      <c r="AB938" s="77"/>
      <c r="AC938" s="69"/>
      <c r="AD938" s="77"/>
      <c r="AE938" s="67"/>
      <c r="AF938" s="75"/>
      <c r="AG938" s="67"/>
      <c r="AH938" s="75"/>
      <c r="AI938" s="50"/>
      <c r="AJ938" s="94"/>
      <c r="AK938" s="95"/>
      <c r="AL938" s="181" t="s">
        <v>300</v>
      </c>
      <c r="AM938" s="316" t="s">
        <v>22</v>
      </c>
      <c r="AN938" s="257"/>
      <c r="AO938" s="257"/>
      <c r="AP938" s="257"/>
      <c r="AQ938" s="257"/>
      <c r="AR938" s="257"/>
      <c r="AS938" s="257"/>
      <c r="AT938" s="257"/>
      <c r="AU938" s="257"/>
      <c r="AV938" s="258"/>
      <c r="AW938" s="258"/>
      <c r="AX938" s="258"/>
      <c r="AY938" s="258"/>
      <c r="AZ938" s="50"/>
      <c r="BA938" s="268"/>
      <c r="BB938" s="48"/>
      <c r="BC938" s="94"/>
      <c r="BD938" s="95"/>
      <c r="BE938" s="181" t="s">
        <v>300</v>
      </c>
      <c r="BF938" s="316" t="s">
        <v>22</v>
      </c>
      <c r="BG938" s="257">
        <f t="shared" ref="BG938:BG939" si="3168">F938</f>
        <v>0</v>
      </c>
      <c r="BH938" s="257">
        <f>G938+BG938</f>
        <v>0</v>
      </c>
      <c r="BI938" s="257">
        <f>H938+BH938</f>
        <v>0</v>
      </c>
      <c r="BJ938" s="257">
        <f>I938+BI938</f>
        <v>0</v>
      </c>
      <c r="BK938" s="257">
        <f>J938+BJ938</f>
        <v>0</v>
      </c>
      <c r="BL938" s="257">
        <f>K938+BK938</f>
        <v>0</v>
      </c>
      <c r="BM938" s="257">
        <f>L938+BL938</f>
        <v>0</v>
      </c>
      <c r="BN938" s="257">
        <f>M938+BM938</f>
        <v>0</v>
      </c>
      <c r="BO938" s="258">
        <f>N938+BN938</f>
        <v>0</v>
      </c>
      <c r="BP938" s="258">
        <f>O938+BO938</f>
        <v>0</v>
      </c>
      <c r="BQ938" s="258">
        <f>P938+BP938</f>
        <v>0</v>
      </c>
      <c r="BR938" s="258">
        <f>Q938+BQ938</f>
        <v>0</v>
      </c>
      <c r="BS938" s="50"/>
      <c r="BT938" s="94"/>
      <c r="BU938" s="95"/>
      <c r="BV938" s="181" t="s">
        <v>300</v>
      </c>
      <c r="BW938" s="316" t="s">
        <v>22</v>
      </c>
      <c r="BX938" s="257">
        <f t="shared" ref="BX938:BX939" si="3169">W938</f>
        <v>0</v>
      </c>
      <c r="BY938" s="257">
        <f>X938+BX938</f>
        <v>0</v>
      </c>
      <c r="BZ938" s="257">
        <f>Y938+BY938</f>
        <v>0</v>
      </c>
      <c r="CA938" s="257">
        <f>Z938+BZ938</f>
        <v>0</v>
      </c>
      <c r="CB938" s="257">
        <f>AA938+CA938</f>
        <v>0</v>
      </c>
      <c r="CC938" s="257">
        <f>AB938+CB938</f>
        <v>0</v>
      </c>
      <c r="CD938" s="257">
        <f>AC938+CC938</f>
        <v>0</v>
      </c>
      <c r="CE938" s="257">
        <f>AD938+CD938</f>
        <v>0</v>
      </c>
      <c r="CF938" s="258">
        <f>AE938+CE938</f>
        <v>0</v>
      </c>
      <c r="CG938" s="258">
        <f>AF938+CF938</f>
        <v>0</v>
      </c>
      <c r="CH938" s="258">
        <f>AG938+CG938</f>
        <v>0</v>
      </c>
      <c r="CI938" s="258">
        <f>AH938+CH938</f>
        <v>0</v>
      </c>
      <c r="CJ938" s="50"/>
      <c r="CK938" s="94"/>
      <c r="CL938" s="95"/>
      <c r="CM938" s="181" t="s">
        <v>300</v>
      </c>
      <c r="CN938" s="316" t="s">
        <v>22</v>
      </c>
      <c r="CO938" s="257">
        <f t="shared" ref="CO938:CO939" si="3170">AN938</f>
        <v>0</v>
      </c>
      <c r="CP938" s="257">
        <f>AO938+CO938</f>
        <v>0</v>
      </c>
      <c r="CQ938" s="257">
        <f>AP938+CP938</f>
        <v>0</v>
      </c>
      <c r="CR938" s="257">
        <f>AQ938+CQ938</f>
        <v>0</v>
      </c>
      <c r="CS938" s="257">
        <f>AR938+CR938</f>
        <v>0</v>
      </c>
      <c r="CT938" s="257">
        <f>AS938+CS938</f>
        <v>0</v>
      </c>
      <c r="CU938" s="257">
        <f>AT938+CT938</f>
        <v>0</v>
      </c>
      <c r="CV938" s="257">
        <f>AU938+CU938</f>
        <v>0</v>
      </c>
      <c r="CW938" s="258">
        <f>AV938+CV938</f>
        <v>0</v>
      </c>
      <c r="CX938" s="258">
        <f>AW938+CW938</f>
        <v>0</v>
      </c>
      <c r="CY938" s="258">
        <f>AX938+CX938</f>
        <v>0</v>
      </c>
      <c r="CZ938" s="258">
        <f>AY938+CY938</f>
        <v>0</v>
      </c>
      <c r="DA938" s="50"/>
      <c r="DB938" s="94"/>
      <c r="DC938" s="95"/>
      <c r="DD938" s="181" t="s">
        <v>300</v>
      </c>
      <c r="DE938" s="316" t="s">
        <v>22</v>
      </c>
      <c r="DF938" s="257"/>
      <c r="DG938" s="50"/>
    </row>
    <row r="939" spans="1:111" s="14" customFormat="1" ht="15" customHeight="1">
      <c r="A939" s="50"/>
      <c r="B939" s="94"/>
      <c r="C939" s="95"/>
      <c r="D939" s="181"/>
      <c r="E939" s="316" t="s">
        <v>140</v>
      </c>
      <c r="F939" s="69"/>
      <c r="G939" s="77"/>
      <c r="H939" s="69"/>
      <c r="I939" s="77"/>
      <c r="J939" s="69"/>
      <c r="K939" s="77"/>
      <c r="L939" s="69"/>
      <c r="M939" s="77"/>
      <c r="N939" s="67"/>
      <c r="O939" s="75"/>
      <c r="P939" s="67"/>
      <c r="Q939" s="75"/>
      <c r="R939" s="50"/>
      <c r="S939" s="94"/>
      <c r="T939" s="95"/>
      <c r="U939" s="181"/>
      <c r="V939" s="316" t="s">
        <v>140</v>
      </c>
      <c r="W939" s="69"/>
      <c r="X939" s="77"/>
      <c r="Y939" s="69"/>
      <c r="Z939" s="77"/>
      <c r="AA939" s="69"/>
      <c r="AB939" s="77"/>
      <c r="AC939" s="69"/>
      <c r="AD939" s="77"/>
      <c r="AE939" s="67"/>
      <c r="AF939" s="75"/>
      <c r="AG939" s="67"/>
      <c r="AH939" s="75"/>
      <c r="AI939" s="50"/>
      <c r="AJ939" s="94"/>
      <c r="AK939" s="95"/>
      <c r="AL939" s="181"/>
      <c r="AM939" s="316" t="s">
        <v>140</v>
      </c>
      <c r="AN939" s="257"/>
      <c r="AO939" s="257"/>
      <c r="AP939" s="257"/>
      <c r="AQ939" s="257"/>
      <c r="AR939" s="257"/>
      <c r="AS939" s="257"/>
      <c r="AT939" s="257"/>
      <c r="AU939" s="257"/>
      <c r="AV939" s="258"/>
      <c r="AW939" s="258"/>
      <c r="AX939" s="258"/>
      <c r="AY939" s="258"/>
      <c r="AZ939" s="50"/>
      <c r="BA939" s="268"/>
      <c r="BB939" s="48"/>
      <c r="BC939" s="94"/>
      <c r="BD939" s="95"/>
      <c r="BE939" s="181"/>
      <c r="BF939" s="316" t="s">
        <v>140</v>
      </c>
      <c r="BG939" s="257">
        <f t="shared" si="3168"/>
        <v>0</v>
      </c>
      <c r="BH939" s="257">
        <f>G939+BG939</f>
        <v>0</v>
      </c>
      <c r="BI939" s="257">
        <f>H939+BH939</f>
        <v>0</v>
      </c>
      <c r="BJ939" s="257">
        <f>I939+BI939</f>
        <v>0</v>
      </c>
      <c r="BK939" s="257">
        <f>J939+BJ939</f>
        <v>0</v>
      </c>
      <c r="BL939" s="257">
        <f>K939+BK939</f>
        <v>0</v>
      </c>
      <c r="BM939" s="257">
        <f>L939+BL939</f>
        <v>0</v>
      </c>
      <c r="BN939" s="257">
        <f>M939+BM939</f>
        <v>0</v>
      </c>
      <c r="BO939" s="258">
        <f>N939+BN939</f>
        <v>0</v>
      </c>
      <c r="BP939" s="258">
        <f>O939+BO939</f>
        <v>0</v>
      </c>
      <c r="BQ939" s="258">
        <f>P939+BP939</f>
        <v>0</v>
      </c>
      <c r="BR939" s="258">
        <f>Q939+BQ939</f>
        <v>0</v>
      </c>
      <c r="BS939" s="50"/>
      <c r="BT939" s="94"/>
      <c r="BU939" s="95"/>
      <c r="BV939" s="181"/>
      <c r="BW939" s="316" t="s">
        <v>140</v>
      </c>
      <c r="BX939" s="257">
        <f t="shared" si="3169"/>
        <v>0</v>
      </c>
      <c r="BY939" s="257">
        <f>X939+BX939</f>
        <v>0</v>
      </c>
      <c r="BZ939" s="257">
        <f>Y939+BY939</f>
        <v>0</v>
      </c>
      <c r="CA939" s="257">
        <f>Z939+BZ939</f>
        <v>0</v>
      </c>
      <c r="CB939" s="257">
        <f>AA939+CA939</f>
        <v>0</v>
      </c>
      <c r="CC939" s="257">
        <f>AB939+CB939</f>
        <v>0</v>
      </c>
      <c r="CD939" s="257">
        <f>AC939+CC939</f>
        <v>0</v>
      </c>
      <c r="CE939" s="257">
        <f>AD939+CD939</f>
        <v>0</v>
      </c>
      <c r="CF939" s="258">
        <f>AE939+CE939</f>
        <v>0</v>
      </c>
      <c r="CG939" s="258">
        <f>AF939+CF939</f>
        <v>0</v>
      </c>
      <c r="CH939" s="258">
        <f>AG939+CG939</f>
        <v>0</v>
      </c>
      <c r="CI939" s="258">
        <f>AH939+CH939</f>
        <v>0</v>
      </c>
      <c r="CJ939" s="50"/>
      <c r="CK939" s="94"/>
      <c r="CL939" s="95"/>
      <c r="CM939" s="181"/>
      <c r="CN939" s="316" t="s">
        <v>140</v>
      </c>
      <c r="CO939" s="257">
        <f t="shared" si="3170"/>
        <v>0</v>
      </c>
      <c r="CP939" s="257">
        <f>AO939+CO939</f>
        <v>0</v>
      </c>
      <c r="CQ939" s="257">
        <f>AP939+CP939</f>
        <v>0</v>
      </c>
      <c r="CR939" s="257">
        <f>AQ939+CQ939</f>
        <v>0</v>
      </c>
      <c r="CS939" s="257">
        <f>AR939+CR939</f>
        <v>0</v>
      </c>
      <c r="CT939" s="257">
        <f>AS939+CS939</f>
        <v>0</v>
      </c>
      <c r="CU939" s="257">
        <f>AT939+CT939</f>
        <v>0</v>
      </c>
      <c r="CV939" s="257">
        <f>AU939+CU939</f>
        <v>0</v>
      </c>
      <c r="CW939" s="258">
        <f>AV939+CV939</f>
        <v>0</v>
      </c>
      <c r="CX939" s="258">
        <f>AW939+CW939</f>
        <v>0</v>
      </c>
      <c r="CY939" s="258">
        <f>AX939+CX939</f>
        <v>0</v>
      </c>
      <c r="CZ939" s="258">
        <f>AY939+CY939</f>
        <v>0</v>
      </c>
      <c r="DA939" s="50"/>
      <c r="DB939" s="94"/>
      <c r="DC939" s="95"/>
      <c r="DD939" s="181"/>
      <c r="DE939" s="316" t="s">
        <v>140</v>
      </c>
      <c r="DF939" s="257"/>
      <c r="DG939" s="50"/>
    </row>
    <row r="940" spans="1:111" s="14" customFormat="1" ht="15" customHeight="1">
      <c r="A940" s="50"/>
      <c r="B940" s="94"/>
      <c r="C940" s="95"/>
      <c r="D940" s="181"/>
      <c r="E940" s="316" t="s">
        <v>249</v>
      </c>
      <c r="F940" s="69">
        <f t="shared" ref="F940:Q949" si="3171">IF(F938=0,0,F939/F938)</f>
        <v>0</v>
      </c>
      <c r="G940" s="77">
        <f t="shared" si="3171"/>
        <v>0</v>
      </c>
      <c r="H940" s="69">
        <f t="shared" si="3171"/>
        <v>0</v>
      </c>
      <c r="I940" s="77">
        <f t="shared" si="3171"/>
        <v>0</v>
      </c>
      <c r="J940" s="69">
        <f t="shared" si="3171"/>
        <v>0</v>
      </c>
      <c r="K940" s="77">
        <f t="shared" si="3171"/>
        <v>0</v>
      </c>
      <c r="L940" s="69">
        <f t="shared" si="3171"/>
        <v>0</v>
      </c>
      <c r="M940" s="77">
        <f t="shared" si="3171"/>
        <v>0</v>
      </c>
      <c r="N940" s="67">
        <f t="shared" si="3171"/>
        <v>0</v>
      </c>
      <c r="O940" s="75">
        <f t="shared" si="3171"/>
        <v>0</v>
      </c>
      <c r="P940" s="67">
        <f t="shared" si="3171"/>
        <v>0</v>
      </c>
      <c r="Q940" s="75">
        <f t="shared" si="3171"/>
        <v>0</v>
      </c>
      <c r="R940" s="50"/>
      <c r="S940" s="94"/>
      <c r="T940" s="95"/>
      <c r="U940" s="181"/>
      <c r="V940" s="316" t="s">
        <v>249</v>
      </c>
      <c r="W940" s="69">
        <f t="shared" ref="W940:AH940" si="3172">IF(W938=0,0,W939/W938)</f>
        <v>0</v>
      </c>
      <c r="X940" s="77">
        <f t="shared" si="3172"/>
        <v>0</v>
      </c>
      <c r="Y940" s="69">
        <f t="shared" si="3172"/>
        <v>0</v>
      </c>
      <c r="Z940" s="77">
        <f t="shared" si="3172"/>
        <v>0</v>
      </c>
      <c r="AA940" s="69">
        <f t="shared" si="3172"/>
        <v>0</v>
      </c>
      <c r="AB940" s="77">
        <f t="shared" si="3172"/>
        <v>0</v>
      </c>
      <c r="AC940" s="69">
        <f t="shared" si="3172"/>
        <v>0</v>
      </c>
      <c r="AD940" s="77">
        <f t="shared" si="3172"/>
        <v>0</v>
      </c>
      <c r="AE940" s="67">
        <f t="shared" si="3172"/>
        <v>0</v>
      </c>
      <c r="AF940" s="75">
        <f t="shared" si="3172"/>
        <v>0</v>
      </c>
      <c r="AG940" s="67">
        <f t="shared" si="3172"/>
        <v>0</v>
      </c>
      <c r="AH940" s="75">
        <f t="shared" si="3172"/>
        <v>0</v>
      </c>
      <c r="AI940" s="50"/>
      <c r="AJ940" s="94"/>
      <c r="AK940" s="95"/>
      <c r="AL940" s="181"/>
      <c r="AM940" s="316" t="s">
        <v>249</v>
      </c>
      <c r="AN940" s="257">
        <f t="shared" ref="AN940:AY940" si="3173">IF(AN938=0,0,AN939/AN938)</f>
        <v>0</v>
      </c>
      <c r="AO940" s="257">
        <f t="shared" si="3173"/>
        <v>0</v>
      </c>
      <c r="AP940" s="257">
        <f t="shared" si="3173"/>
        <v>0</v>
      </c>
      <c r="AQ940" s="257">
        <f t="shared" si="3173"/>
        <v>0</v>
      </c>
      <c r="AR940" s="257">
        <f t="shared" si="3173"/>
        <v>0</v>
      </c>
      <c r="AS940" s="257">
        <f t="shared" si="3173"/>
        <v>0</v>
      </c>
      <c r="AT940" s="257">
        <f t="shared" si="3173"/>
        <v>0</v>
      </c>
      <c r="AU940" s="257">
        <f t="shared" si="3173"/>
        <v>0</v>
      </c>
      <c r="AV940" s="258">
        <f t="shared" si="3173"/>
        <v>0</v>
      </c>
      <c r="AW940" s="258">
        <f t="shared" si="3173"/>
        <v>0</v>
      </c>
      <c r="AX940" s="258">
        <f t="shared" si="3173"/>
        <v>0</v>
      </c>
      <c r="AY940" s="258">
        <f t="shared" si="3173"/>
        <v>0</v>
      </c>
      <c r="AZ940" s="50"/>
      <c r="BA940" s="268"/>
      <c r="BB940" s="48"/>
      <c r="BC940" s="94"/>
      <c r="BD940" s="95"/>
      <c r="BE940" s="181"/>
      <c r="BF940" s="316" t="s">
        <v>249</v>
      </c>
      <c r="BG940" s="257">
        <f t="shared" ref="BG940:BR940" si="3174">IF(BG938=0,0,BG939/BG938)</f>
        <v>0</v>
      </c>
      <c r="BH940" s="257">
        <f t="shared" si="3174"/>
        <v>0</v>
      </c>
      <c r="BI940" s="257">
        <f t="shared" si="3174"/>
        <v>0</v>
      </c>
      <c r="BJ940" s="257">
        <f t="shared" si="3174"/>
        <v>0</v>
      </c>
      <c r="BK940" s="257">
        <f t="shared" si="3174"/>
        <v>0</v>
      </c>
      <c r="BL940" s="257">
        <f t="shared" si="3174"/>
        <v>0</v>
      </c>
      <c r="BM940" s="257">
        <f t="shared" si="3174"/>
        <v>0</v>
      </c>
      <c r="BN940" s="257">
        <f t="shared" si="3174"/>
        <v>0</v>
      </c>
      <c r="BO940" s="258">
        <f t="shared" si="3174"/>
        <v>0</v>
      </c>
      <c r="BP940" s="258">
        <f t="shared" si="3174"/>
        <v>0</v>
      </c>
      <c r="BQ940" s="258">
        <f t="shared" si="3174"/>
        <v>0</v>
      </c>
      <c r="BR940" s="258">
        <f t="shared" si="3174"/>
        <v>0</v>
      </c>
      <c r="BS940" s="50"/>
      <c r="BT940" s="94"/>
      <c r="BU940" s="95"/>
      <c r="BV940" s="181"/>
      <c r="BW940" s="316" t="s">
        <v>249</v>
      </c>
      <c r="BX940" s="257">
        <f t="shared" ref="BX940:CI940" si="3175">IF(BX938=0,0,BX939/BX938)</f>
        <v>0</v>
      </c>
      <c r="BY940" s="257">
        <f t="shared" si="3175"/>
        <v>0</v>
      </c>
      <c r="BZ940" s="257">
        <f t="shared" si="3175"/>
        <v>0</v>
      </c>
      <c r="CA940" s="257">
        <f t="shared" si="3175"/>
        <v>0</v>
      </c>
      <c r="CB940" s="257">
        <f t="shared" si="3175"/>
        <v>0</v>
      </c>
      <c r="CC940" s="257">
        <f t="shared" si="3175"/>
        <v>0</v>
      </c>
      <c r="CD940" s="257">
        <f t="shared" si="3175"/>
        <v>0</v>
      </c>
      <c r="CE940" s="257">
        <f t="shared" si="3175"/>
        <v>0</v>
      </c>
      <c r="CF940" s="258">
        <f t="shared" si="3175"/>
        <v>0</v>
      </c>
      <c r="CG940" s="258">
        <f t="shared" si="3175"/>
        <v>0</v>
      </c>
      <c r="CH940" s="258">
        <f t="shared" si="3175"/>
        <v>0</v>
      </c>
      <c r="CI940" s="258">
        <f t="shared" si="3175"/>
        <v>0</v>
      </c>
      <c r="CJ940" s="50"/>
      <c r="CK940" s="94"/>
      <c r="CL940" s="95"/>
      <c r="CM940" s="181"/>
      <c r="CN940" s="316" t="s">
        <v>249</v>
      </c>
      <c r="CO940" s="257">
        <f t="shared" ref="CO940:CZ940" si="3176">IF(CO938=0,0,CO939/CO938)</f>
        <v>0</v>
      </c>
      <c r="CP940" s="257">
        <f t="shared" si="3176"/>
        <v>0</v>
      </c>
      <c r="CQ940" s="257">
        <f t="shared" si="3176"/>
        <v>0</v>
      </c>
      <c r="CR940" s="257">
        <f t="shared" si="3176"/>
        <v>0</v>
      </c>
      <c r="CS940" s="257">
        <f t="shared" si="3176"/>
        <v>0</v>
      </c>
      <c r="CT940" s="257">
        <f t="shared" si="3176"/>
        <v>0</v>
      </c>
      <c r="CU940" s="257">
        <f t="shared" si="3176"/>
        <v>0</v>
      </c>
      <c r="CV940" s="257">
        <f t="shared" si="3176"/>
        <v>0</v>
      </c>
      <c r="CW940" s="258">
        <f t="shared" si="3176"/>
        <v>0</v>
      </c>
      <c r="CX940" s="258">
        <f t="shared" si="3176"/>
        <v>0</v>
      </c>
      <c r="CY940" s="258">
        <f t="shared" si="3176"/>
        <v>0</v>
      </c>
      <c r="CZ940" s="258">
        <f t="shared" si="3176"/>
        <v>0</v>
      </c>
      <c r="DA940" s="50"/>
      <c r="DB940" s="94"/>
      <c r="DC940" s="95"/>
      <c r="DD940" s="181"/>
      <c r="DE940" s="316" t="s">
        <v>249</v>
      </c>
      <c r="DF940" s="257">
        <f t="shared" ref="DF940" si="3177">IF(DF938=0,0,DF939/DF938)</f>
        <v>0</v>
      </c>
      <c r="DG940" s="50"/>
    </row>
    <row r="941" spans="1:111" s="14" customFormat="1" ht="15" customHeight="1">
      <c r="A941" s="50"/>
      <c r="B941" s="94"/>
      <c r="C941" s="95"/>
      <c r="D941" s="181" t="s">
        <v>301</v>
      </c>
      <c r="E941" s="316" t="s">
        <v>22</v>
      </c>
      <c r="F941" s="69"/>
      <c r="G941" s="77"/>
      <c r="H941" s="69"/>
      <c r="I941" s="77"/>
      <c r="J941" s="69"/>
      <c r="K941" s="77"/>
      <c r="L941" s="69"/>
      <c r="M941" s="77"/>
      <c r="N941" s="67"/>
      <c r="O941" s="75"/>
      <c r="P941" s="67"/>
      <c r="Q941" s="75"/>
      <c r="R941" s="50"/>
      <c r="S941" s="94"/>
      <c r="T941" s="95"/>
      <c r="U941" s="181" t="s">
        <v>301</v>
      </c>
      <c r="V941" s="316" t="s">
        <v>22</v>
      </c>
      <c r="W941" s="69"/>
      <c r="X941" s="77"/>
      <c r="Y941" s="69"/>
      <c r="Z941" s="77"/>
      <c r="AA941" s="69"/>
      <c r="AB941" s="77"/>
      <c r="AC941" s="69"/>
      <c r="AD941" s="77"/>
      <c r="AE941" s="67"/>
      <c r="AF941" s="75"/>
      <c r="AG941" s="67"/>
      <c r="AH941" s="75"/>
      <c r="AI941" s="50"/>
      <c r="AJ941" s="94"/>
      <c r="AK941" s="95"/>
      <c r="AL941" s="181" t="s">
        <v>301</v>
      </c>
      <c r="AM941" s="316" t="s">
        <v>22</v>
      </c>
      <c r="AN941" s="257"/>
      <c r="AO941" s="257"/>
      <c r="AP941" s="257"/>
      <c r="AQ941" s="257"/>
      <c r="AR941" s="257"/>
      <c r="AS941" s="257"/>
      <c r="AT941" s="257"/>
      <c r="AU941" s="257"/>
      <c r="AV941" s="258"/>
      <c r="AW941" s="258"/>
      <c r="AX941" s="258"/>
      <c r="AY941" s="258"/>
      <c r="AZ941" s="50"/>
      <c r="BA941" s="268"/>
      <c r="BB941" s="48"/>
      <c r="BC941" s="94"/>
      <c r="BD941" s="95"/>
      <c r="BE941" s="181" t="s">
        <v>301</v>
      </c>
      <c r="BF941" s="316" t="s">
        <v>22</v>
      </c>
      <c r="BG941" s="257">
        <f t="shared" ref="BG941:BG942" si="3178">F941</f>
        <v>0</v>
      </c>
      <c r="BH941" s="257">
        <f>G941+BG941</f>
        <v>0</v>
      </c>
      <c r="BI941" s="257">
        <f>H941+BH941</f>
        <v>0</v>
      </c>
      <c r="BJ941" s="257">
        <f>I941+BI941</f>
        <v>0</v>
      </c>
      <c r="BK941" s="257">
        <f>J941+BJ941</f>
        <v>0</v>
      </c>
      <c r="BL941" s="257">
        <f>K941+BK941</f>
        <v>0</v>
      </c>
      <c r="BM941" s="257">
        <f>L941+BL941</f>
        <v>0</v>
      </c>
      <c r="BN941" s="257">
        <f>M941+BM941</f>
        <v>0</v>
      </c>
      <c r="BO941" s="258">
        <f>N941+BN941</f>
        <v>0</v>
      </c>
      <c r="BP941" s="258">
        <f>O941+BO941</f>
        <v>0</v>
      </c>
      <c r="BQ941" s="258">
        <f>P941+BP941</f>
        <v>0</v>
      </c>
      <c r="BR941" s="258">
        <f>Q941+BQ941</f>
        <v>0</v>
      </c>
      <c r="BS941" s="50"/>
      <c r="BT941" s="94"/>
      <c r="BU941" s="95"/>
      <c r="BV941" s="181" t="s">
        <v>301</v>
      </c>
      <c r="BW941" s="316" t="s">
        <v>22</v>
      </c>
      <c r="BX941" s="257">
        <f t="shared" ref="BX941:BX942" si="3179">W941</f>
        <v>0</v>
      </c>
      <c r="BY941" s="257">
        <f>X941+BX941</f>
        <v>0</v>
      </c>
      <c r="BZ941" s="257">
        <f>Y941+BY941</f>
        <v>0</v>
      </c>
      <c r="CA941" s="257">
        <f>Z941+BZ941</f>
        <v>0</v>
      </c>
      <c r="CB941" s="257">
        <f>AA941+CA941</f>
        <v>0</v>
      </c>
      <c r="CC941" s="257">
        <f>AB941+CB941</f>
        <v>0</v>
      </c>
      <c r="CD941" s="257">
        <f>AC941+CC941</f>
        <v>0</v>
      </c>
      <c r="CE941" s="257">
        <f>AD941+CD941</f>
        <v>0</v>
      </c>
      <c r="CF941" s="258">
        <f>AE941+CE941</f>
        <v>0</v>
      </c>
      <c r="CG941" s="258">
        <f>AF941+CF941</f>
        <v>0</v>
      </c>
      <c r="CH941" s="258">
        <f>AG941+CG941</f>
        <v>0</v>
      </c>
      <c r="CI941" s="258">
        <f>AH941+CH941</f>
        <v>0</v>
      </c>
      <c r="CJ941" s="50"/>
      <c r="CK941" s="94"/>
      <c r="CL941" s="95"/>
      <c r="CM941" s="181" t="s">
        <v>301</v>
      </c>
      <c r="CN941" s="316" t="s">
        <v>22</v>
      </c>
      <c r="CO941" s="257">
        <f t="shared" ref="CO941:CO942" si="3180">AN941</f>
        <v>0</v>
      </c>
      <c r="CP941" s="257">
        <f>AO941+CO941</f>
        <v>0</v>
      </c>
      <c r="CQ941" s="257">
        <f>AP941+CP941</f>
        <v>0</v>
      </c>
      <c r="CR941" s="257">
        <f>AQ941+CQ941</f>
        <v>0</v>
      </c>
      <c r="CS941" s="257">
        <f>AR941+CR941</f>
        <v>0</v>
      </c>
      <c r="CT941" s="257">
        <f>AS941+CS941</f>
        <v>0</v>
      </c>
      <c r="CU941" s="257">
        <f>AT941+CT941</f>
        <v>0</v>
      </c>
      <c r="CV941" s="257">
        <f>AU941+CU941</f>
        <v>0</v>
      </c>
      <c r="CW941" s="258">
        <f>AV941+CV941</f>
        <v>0</v>
      </c>
      <c r="CX941" s="258">
        <f>AW941+CW941</f>
        <v>0</v>
      </c>
      <c r="CY941" s="258">
        <f>AX941+CX941</f>
        <v>0</v>
      </c>
      <c r="CZ941" s="258">
        <f>AY941+CY941</f>
        <v>0</v>
      </c>
      <c r="DA941" s="50"/>
      <c r="DB941" s="94"/>
      <c r="DC941" s="95"/>
      <c r="DD941" s="181" t="s">
        <v>301</v>
      </c>
      <c r="DE941" s="316" t="s">
        <v>22</v>
      </c>
      <c r="DF941" s="257"/>
      <c r="DG941" s="50"/>
    </row>
    <row r="942" spans="1:111" s="14" customFormat="1" ht="15" customHeight="1">
      <c r="A942" s="50"/>
      <c r="B942" s="94"/>
      <c r="C942" s="95"/>
      <c r="D942" s="181"/>
      <c r="E942" s="316" t="s">
        <v>140</v>
      </c>
      <c r="F942" s="69"/>
      <c r="G942" s="77"/>
      <c r="H942" s="69"/>
      <c r="I942" s="77"/>
      <c r="J942" s="69"/>
      <c r="K942" s="77"/>
      <c r="L942" s="69"/>
      <c r="M942" s="77"/>
      <c r="N942" s="67"/>
      <c r="O942" s="75"/>
      <c r="P942" s="67"/>
      <c r="Q942" s="75"/>
      <c r="R942" s="50"/>
      <c r="S942" s="94"/>
      <c r="T942" s="95"/>
      <c r="U942" s="181"/>
      <c r="V942" s="316" t="s">
        <v>140</v>
      </c>
      <c r="W942" s="69"/>
      <c r="X942" s="77"/>
      <c r="Y942" s="69"/>
      <c r="Z942" s="77"/>
      <c r="AA942" s="69"/>
      <c r="AB942" s="77"/>
      <c r="AC942" s="69"/>
      <c r="AD942" s="77"/>
      <c r="AE942" s="67"/>
      <c r="AF942" s="75"/>
      <c r="AG942" s="67"/>
      <c r="AH942" s="75"/>
      <c r="AI942" s="50"/>
      <c r="AJ942" s="94"/>
      <c r="AK942" s="95"/>
      <c r="AL942" s="181"/>
      <c r="AM942" s="316" t="s">
        <v>140</v>
      </c>
      <c r="AN942" s="257"/>
      <c r="AO942" s="257"/>
      <c r="AP942" s="257"/>
      <c r="AQ942" s="257"/>
      <c r="AR942" s="257"/>
      <c r="AS942" s="257"/>
      <c r="AT942" s="257"/>
      <c r="AU942" s="257"/>
      <c r="AV942" s="258"/>
      <c r="AW942" s="258"/>
      <c r="AX942" s="258"/>
      <c r="AY942" s="258"/>
      <c r="AZ942" s="50"/>
      <c r="BA942" s="268"/>
      <c r="BB942" s="48"/>
      <c r="BC942" s="94"/>
      <c r="BD942" s="95"/>
      <c r="BE942" s="181"/>
      <c r="BF942" s="316" t="s">
        <v>140</v>
      </c>
      <c r="BG942" s="257">
        <f t="shared" si="3178"/>
        <v>0</v>
      </c>
      <c r="BH942" s="257">
        <f>G942+BG942</f>
        <v>0</v>
      </c>
      <c r="BI942" s="257">
        <f>H942+BH942</f>
        <v>0</v>
      </c>
      <c r="BJ942" s="257">
        <f>I942+BI942</f>
        <v>0</v>
      </c>
      <c r="BK942" s="257">
        <f>J942+BJ942</f>
        <v>0</v>
      </c>
      <c r="BL942" s="257">
        <f>K942+BK942</f>
        <v>0</v>
      </c>
      <c r="BM942" s="257">
        <f>L942+BL942</f>
        <v>0</v>
      </c>
      <c r="BN942" s="257">
        <f>M942+BM942</f>
        <v>0</v>
      </c>
      <c r="BO942" s="258">
        <f>N942+BN942</f>
        <v>0</v>
      </c>
      <c r="BP942" s="258">
        <f>O942+BO942</f>
        <v>0</v>
      </c>
      <c r="BQ942" s="258">
        <f>P942+BP942</f>
        <v>0</v>
      </c>
      <c r="BR942" s="258">
        <f>Q942+BQ942</f>
        <v>0</v>
      </c>
      <c r="BS942" s="50"/>
      <c r="BT942" s="94"/>
      <c r="BU942" s="95"/>
      <c r="BV942" s="181"/>
      <c r="BW942" s="316" t="s">
        <v>140</v>
      </c>
      <c r="BX942" s="257">
        <f t="shared" si="3179"/>
        <v>0</v>
      </c>
      <c r="BY942" s="257">
        <f>X942+BX942</f>
        <v>0</v>
      </c>
      <c r="BZ942" s="257">
        <f>Y942+BY942</f>
        <v>0</v>
      </c>
      <c r="CA942" s="257">
        <f>Z942+BZ942</f>
        <v>0</v>
      </c>
      <c r="CB942" s="257">
        <f>AA942+CA942</f>
        <v>0</v>
      </c>
      <c r="CC942" s="257">
        <f>AB942+CB942</f>
        <v>0</v>
      </c>
      <c r="CD942" s="257">
        <f>AC942+CC942</f>
        <v>0</v>
      </c>
      <c r="CE942" s="257">
        <f>AD942+CD942</f>
        <v>0</v>
      </c>
      <c r="CF942" s="258">
        <f>AE942+CE942</f>
        <v>0</v>
      </c>
      <c r="CG942" s="258">
        <f>AF942+CF942</f>
        <v>0</v>
      </c>
      <c r="CH942" s="258">
        <f>AG942+CG942</f>
        <v>0</v>
      </c>
      <c r="CI942" s="258">
        <f>AH942+CH942</f>
        <v>0</v>
      </c>
      <c r="CJ942" s="50"/>
      <c r="CK942" s="94"/>
      <c r="CL942" s="95"/>
      <c r="CM942" s="181"/>
      <c r="CN942" s="316" t="s">
        <v>140</v>
      </c>
      <c r="CO942" s="257">
        <f t="shared" si="3180"/>
        <v>0</v>
      </c>
      <c r="CP942" s="257">
        <f>AO942+CO942</f>
        <v>0</v>
      </c>
      <c r="CQ942" s="257">
        <f>AP942+CP942</f>
        <v>0</v>
      </c>
      <c r="CR942" s="257">
        <f>AQ942+CQ942</f>
        <v>0</v>
      </c>
      <c r="CS942" s="257">
        <f>AR942+CR942</f>
        <v>0</v>
      </c>
      <c r="CT942" s="257">
        <f>AS942+CS942</f>
        <v>0</v>
      </c>
      <c r="CU942" s="257">
        <f>AT942+CT942</f>
        <v>0</v>
      </c>
      <c r="CV942" s="257">
        <f>AU942+CU942</f>
        <v>0</v>
      </c>
      <c r="CW942" s="258">
        <f>AV942+CV942</f>
        <v>0</v>
      </c>
      <c r="CX942" s="258">
        <f>AW942+CW942</f>
        <v>0</v>
      </c>
      <c r="CY942" s="258">
        <f>AX942+CX942</f>
        <v>0</v>
      </c>
      <c r="CZ942" s="258">
        <f>AY942+CY942</f>
        <v>0</v>
      </c>
      <c r="DA942" s="50"/>
      <c r="DB942" s="94"/>
      <c r="DC942" s="95"/>
      <c r="DD942" s="181"/>
      <c r="DE942" s="316" t="s">
        <v>140</v>
      </c>
      <c r="DF942" s="257"/>
      <c r="DG942" s="50"/>
    </row>
    <row r="943" spans="1:111" s="14" customFormat="1" ht="15" customHeight="1">
      <c r="A943" s="50"/>
      <c r="B943" s="94"/>
      <c r="C943" s="95"/>
      <c r="D943" s="181"/>
      <c r="E943" s="316" t="s">
        <v>249</v>
      </c>
      <c r="F943" s="69">
        <f t="shared" si="3171"/>
        <v>0</v>
      </c>
      <c r="G943" s="77">
        <f t="shared" si="3171"/>
        <v>0</v>
      </c>
      <c r="H943" s="69">
        <f t="shared" si="3171"/>
        <v>0</v>
      </c>
      <c r="I943" s="77">
        <f t="shared" si="3171"/>
        <v>0</v>
      </c>
      <c r="J943" s="69">
        <f t="shared" si="3171"/>
        <v>0</v>
      </c>
      <c r="K943" s="77">
        <f t="shared" si="3171"/>
        <v>0</v>
      </c>
      <c r="L943" s="69">
        <f t="shared" si="3171"/>
        <v>0</v>
      </c>
      <c r="M943" s="77">
        <f t="shared" si="3171"/>
        <v>0</v>
      </c>
      <c r="N943" s="67">
        <f t="shared" si="3171"/>
        <v>0</v>
      </c>
      <c r="O943" s="75">
        <f t="shared" si="3171"/>
        <v>0</v>
      </c>
      <c r="P943" s="67">
        <f t="shared" si="3171"/>
        <v>0</v>
      </c>
      <c r="Q943" s="75">
        <f t="shared" si="3171"/>
        <v>0</v>
      </c>
      <c r="R943" s="50"/>
      <c r="S943" s="94"/>
      <c r="T943" s="95"/>
      <c r="U943" s="181"/>
      <c r="V943" s="316" t="s">
        <v>249</v>
      </c>
      <c r="W943" s="69">
        <f t="shared" ref="W943:AH943" si="3181">IF(W941=0,0,W942/W941)</f>
        <v>0</v>
      </c>
      <c r="X943" s="77">
        <f t="shared" si="3181"/>
        <v>0</v>
      </c>
      <c r="Y943" s="69">
        <f t="shared" si="3181"/>
        <v>0</v>
      </c>
      <c r="Z943" s="77">
        <f t="shared" si="3181"/>
        <v>0</v>
      </c>
      <c r="AA943" s="69">
        <f t="shared" si="3181"/>
        <v>0</v>
      </c>
      <c r="AB943" s="77">
        <f t="shared" si="3181"/>
        <v>0</v>
      </c>
      <c r="AC943" s="69">
        <f t="shared" si="3181"/>
        <v>0</v>
      </c>
      <c r="AD943" s="77">
        <f t="shared" si="3181"/>
        <v>0</v>
      </c>
      <c r="AE943" s="67">
        <f t="shared" si="3181"/>
        <v>0</v>
      </c>
      <c r="AF943" s="75">
        <f t="shared" si="3181"/>
        <v>0</v>
      </c>
      <c r="AG943" s="67">
        <f t="shared" si="3181"/>
        <v>0</v>
      </c>
      <c r="AH943" s="75">
        <f t="shared" si="3181"/>
        <v>0</v>
      </c>
      <c r="AI943" s="50"/>
      <c r="AJ943" s="94"/>
      <c r="AK943" s="95"/>
      <c r="AL943" s="181"/>
      <c r="AM943" s="316" t="s">
        <v>249</v>
      </c>
      <c r="AN943" s="257">
        <f t="shared" ref="AN943:AY943" si="3182">IF(AN941=0,0,AN942/AN941)</f>
        <v>0</v>
      </c>
      <c r="AO943" s="257">
        <f t="shared" si="3182"/>
        <v>0</v>
      </c>
      <c r="AP943" s="257">
        <f t="shared" si="3182"/>
        <v>0</v>
      </c>
      <c r="AQ943" s="257">
        <f t="shared" si="3182"/>
        <v>0</v>
      </c>
      <c r="AR943" s="257">
        <f t="shared" si="3182"/>
        <v>0</v>
      </c>
      <c r="AS943" s="257">
        <f t="shared" si="3182"/>
        <v>0</v>
      </c>
      <c r="AT943" s="257">
        <f t="shared" si="3182"/>
        <v>0</v>
      </c>
      <c r="AU943" s="257">
        <f t="shared" si="3182"/>
        <v>0</v>
      </c>
      <c r="AV943" s="258">
        <f t="shared" si="3182"/>
        <v>0</v>
      </c>
      <c r="AW943" s="258">
        <f t="shared" si="3182"/>
        <v>0</v>
      </c>
      <c r="AX943" s="258">
        <f t="shared" si="3182"/>
        <v>0</v>
      </c>
      <c r="AY943" s="258">
        <f t="shared" si="3182"/>
        <v>0</v>
      </c>
      <c r="AZ943" s="50"/>
      <c r="BA943" s="268"/>
      <c r="BB943" s="48"/>
      <c r="BC943" s="94"/>
      <c r="BD943" s="95"/>
      <c r="BE943" s="181"/>
      <c r="BF943" s="316" t="s">
        <v>249</v>
      </c>
      <c r="BG943" s="257">
        <f t="shared" ref="BG943:BR943" si="3183">IF(BG941=0,0,BG942/BG941)</f>
        <v>0</v>
      </c>
      <c r="BH943" s="257">
        <f t="shared" si="3183"/>
        <v>0</v>
      </c>
      <c r="BI943" s="257">
        <f t="shared" si="3183"/>
        <v>0</v>
      </c>
      <c r="BJ943" s="257">
        <f t="shared" si="3183"/>
        <v>0</v>
      </c>
      <c r="BK943" s="257">
        <f t="shared" si="3183"/>
        <v>0</v>
      </c>
      <c r="BL943" s="257">
        <f t="shared" si="3183"/>
        <v>0</v>
      </c>
      <c r="BM943" s="257">
        <f t="shared" si="3183"/>
        <v>0</v>
      </c>
      <c r="BN943" s="257">
        <f t="shared" si="3183"/>
        <v>0</v>
      </c>
      <c r="BO943" s="258">
        <f t="shared" si="3183"/>
        <v>0</v>
      </c>
      <c r="BP943" s="258">
        <f t="shared" si="3183"/>
        <v>0</v>
      </c>
      <c r="BQ943" s="258">
        <f t="shared" si="3183"/>
        <v>0</v>
      </c>
      <c r="BR943" s="258">
        <f t="shared" si="3183"/>
        <v>0</v>
      </c>
      <c r="BS943" s="50"/>
      <c r="BT943" s="94"/>
      <c r="BU943" s="95"/>
      <c r="BV943" s="181"/>
      <c r="BW943" s="316" t="s">
        <v>249</v>
      </c>
      <c r="BX943" s="257">
        <f t="shared" ref="BX943:CI943" si="3184">IF(BX941=0,0,BX942/BX941)</f>
        <v>0</v>
      </c>
      <c r="BY943" s="257">
        <f t="shared" si="3184"/>
        <v>0</v>
      </c>
      <c r="BZ943" s="257">
        <f t="shared" si="3184"/>
        <v>0</v>
      </c>
      <c r="CA943" s="257">
        <f t="shared" si="3184"/>
        <v>0</v>
      </c>
      <c r="CB943" s="257">
        <f t="shared" si="3184"/>
        <v>0</v>
      </c>
      <c r="CC943" s="257">
        <f t="shared" si="3184"/>
        <v>0</v>
      </c>
      <c r="CD943" s="257">
        <f t="shared" si="3184"/>
        <v>0</v>
      </c>
      <c r="CE943" s="257">
        <f t="shared" si="3184"/>
        <v>0</v>
      </c>
      <c r="CF943" s="258">
        <f t="shared" si="3184"/>
        <v>0</v>
      </c>
      <c r="CG943" s="258">
        <f t="shared" si="3184"/>
        <v>0</v>
      </c>
      <c r="CH943" s="258">
        <f t="shared" si="3184"/>
        <v>0</v>
      </c>
      <c r="CI943" s="258">
        <f t="shared" si="3184"/>
        <v>0</v>
      </c>
      <c r="CJ943" s="50"/>
      <c r="CK943" s="94"/>
      <c r="CL943" s="95"/>
      <c r="CM943" s="181"/>
      <c r="CN943" s="316" t="s">
        <v>249</v>
      </c>
      <c r="CO943" s="257">
        <f t="shared" ref="CO943:CZ943" si="3185">IF(CO941=0,0,CO942/CO941)</f>
        <v>0</v>
      </c>
      <c r="CP943" s="257">
        <f t="shared" si="3185"/>
        <v>0</v>
      </c>
      <c r="CQ943" s="257">
        <f t="shared" si="3185"/>
        <v>0</v>
      </c>
      <c r="CR943" s="257">
        <f t="shared" si="3185"/>
        <v>0</v>
      </c>
      <c r="CS943" s="257">
        <f t="shared" si="3185"/>
        <v>0</v>
      </c>
      <c r="CT943" s="257">
        <f t="shared" si="3185"/>
        <v>0</v>
      </c>
      <c r="CU943" s="257">
        <f t="shared" si="3185"/>
        <v>0</v>
      </c>
      <c r="CV943" s="257">
        <f t="shared" si="3185"/>
        <v>0</v>
      </c>
      <c r="CW943" s="258">
        <f t="shared" si="3185"/>
        <v>0</v>
      </c>
      <c r="CX943" s="258">
        <f t="shared" si="3185"/>
        <v>0</v>
      </c>
      <c r="CY943" s="258">
        <f t="shared" si="3185"/>
        <v>0</v>
      </c>
      <c r="CZ943" s="258">
        <f t="shared" si="3185"/>
        <v>0</v>
      </c>
      <c r="DA943" s="50"/>
      <c r="DB943" s="94"/>
      <c r="DC943" s="95"/>
      <c r="DD943" s="181"/>
      <c r="DE943" s="316" t="s">
        <v>249</v>
      </c>
      <c r="DF943" s="257">
        <f t="shared" ref="DF943" si="3186">IF(DF941=0,0,DF942/DF941)</f>
        <v>0</v>
      </c>
      <c r="DG943" s="50"/>
    </row>
    <row r="944" spans="1:111" s="14" customFormat="1" ht="15" customHeight="1">
      <c r="A944" s="50"/>
      <c r="B944" s="94"/>
      <c r="C944" s="95"/>
      <c r="D944" s="181" t="s">
        <v>302</v>
      </c>
      <c r="E944" s="316" t="s">
        <v>22</v>
      </c>
      <c r="F944" s="69"/>
      <c r="G944" s="77"/>
      <c r="H944" s="69"/>
      <c r="I944" s="77"/>
      <c r="J944" s="69"/>
      <c r="K944" s="77"/>
      <c r="L944" s="69"/>
      <c r="M944" s="77"/>
      <c r="N944" s="67"/>
      <c r="O944" s="75"/>
      <c r="P944" s="67"/>
      <c r="Q944" s="75"/>
      <c r="R944" s="50"/>
      <c r="S944" s="94"/>
      <c r="T944" s="95"/>
      <c r="U944" s="181" t="s">
        <v>302</v>
      </c>
      <c r="V944" s="316" t="s">
        <v>22</v>
      </c>
      <c r="W944" s="69"/>
      <c r="X944" s="77"/>
      <c r="Y944" s="69"/>
      <c r="Z944" s="77"/>
      <c r="AA944" s="69"/>
      <c r="AB944" s="77"/>
      <c r="AC944" s="69"/>
      <c r="AD944" s="77"/>
      <c r="AE944" s="67"/>
      <c r="AF944" s="75"/>
      <c r="AG944" s="67"/>
      <c r="AH944" s="75"/>
      <c r="AI944" s="50"/>
      <c r="AJ944" s="94"/>
      <c r="AK944" s="95"/>
      <c r="AL944" s="181" t="s">
        <v>302</v>
      </c>
      <c r="AM944" s="316" t="s">
        <v>22</v>
      </c>
      <c r="AN944" s="257"/>
      <c r="AO944" s="257"/>
      <c r="AP944" s="257"/>
      <c r="AQ944" s="257"/>
      <c r="AR944" s="257"/>
      <c r="AS944" s="257"/>
      <c r="AT944" s="257"/>
      <c r="AU944" s="257"/>
      <c r="AV944" s="258"/>
      <c r="AW944" s="258"/>
      <c r="AX944" s="258"/>
      <c r="AY944" s="258"/>
      <c r="AZ944" s="50"/>
      <c r="BA944" s="268"/>
      <c r="BB944" s="48"/>
      <c r="BC944" s="94"/>
      <c r="BD944" s="95"/>
      <c r="BE944" s="181" t="s">
        <v>302</v>
      </c>
      <c r="BF944" s="316" t="s">
        <v>22</v>
      </c>
      <c r="BG944" s="257">
        <f t="shared" ref="BG944:BG945" si="3187">F944</f>
        <v>0</v>
      </c>
      <c r="BH944" s="257">
        <f>G944+BG944</f>
        <v>0</v>
      </c>
      <c r="BI944" s="257">
        <f>H944+BH944</f>
        <v>0</v>
      </c>
      <c r="BJ944" s="257">
        <f>I944+BI944</f>
        <v>0</v>
      </c>
      <c r="BK944" s="257">
        <f>J944+BJ944</f>
        <v>0</v>
      </c>
      <c r="BL944" s="257">
        <f>K944+BK944</f>
        <v>0</v>
      </c>
      <c r="BM944" s="257">
        <f>L944+BL944</f>
        <v>0</v>
      </c>
      <c r="BN944" s="257">
        <f>M944+BM944</f>
        <v>0</v>
      </c>
      <c r="BO944" s="258">
        <f>N944+BN944</f>
        <v>0</v>
      </c>
      <c r="BP944" s="258">
        <f>O944+BO944</f>
        <v>0</v>
      </c>
      <c r="BQ944" s="258">
        <f>P944+BP944</f>
        <v>0</v>
      </c>
      <c r="BR944" s="258">
        <f>Q944+BQ944</f>
        <v>0</v>
      </c>
      <c r="BS944" s="50"/>
      <c r="BT944" s="94"/>
      <c r="BU944" s="95"/>
      <c r="BV944" s="181" t="s">
        <v>302</v>
      </c>
      <c r="BW944" s="316" t="s">
        <v>22</v>
      </c>
      <c r="BX944" s="257">
        <f t="shared" ref="BX944:BX945" si="3188">W944</f>
        <v>0</v>
      </c>
      <c r="BY944" s="257">
        <f>X944+BX944</f>
        <v>0</v>
      </c>
      <c r="BZ944" s="257">
        <f>Y944+BY944</f>
        <v>0</v>
      </c>
      <c r="CA944" s="257">
        <f>Z944+BZ944</f>
        <v>0</v>
      </c>
      <c r="CB944" s="257">
        <f>AA944+CA944</f>
        <v>0</v>
      </c>
      <c r="CC944" s="257">
        <f>AB944+CB944</f>
        <v>0</v>
      </c>
      <c r="CD944" s="257">
        <f>AC944+CC944</f>
        <v>0</v>
      </c>
      <c r="CE944" s="257">
        <f>AD944+CD944</f>
        <v>0</v>
      </c>
      <c r="CF944" s="258">
        <f>AE944+CE944</f>
        <v>0</v>
      </c>
      <c r="CG944" s="258">
        <f>AF944+CF944</f>
        <v>0</v>
      </c>
      <c r="CH944" s="258">
        <f>AG944+CG944</f>
        <v>0</v>
      </c>
      <c r="CI944" s="258">
        <f>AH944+CH944</f>
        <v>0</v>
      </c>
      <c r="CJ944" s="50"/>
      <c r="CK944" s="94"/>
      <c r="CL944" s="95"/>
      <c r="CM944" s="181" t="s">
        <v>302</v>
      </c>
      <c r="CN944" s="316" t="s">
        <v>22</v>
      </c>
      <c r="CO944" s="257">
        <f t="shared" ref="CO944:CO945" si="3189">AN944</f>
        <v>0</v>
      </c>
      <c r="CP944" s="257">
        <f>AO944+CO944</f>
        <v>0</v>
      </c>
      <c r="CQ944" s="257">
        <f>AP944+CP944</f>
        <v>0</v>
      </c>
      <c r="CR944" s="257">
        <f>AQ944+CQ944</f>
        <v>0</v>
      </c>
      <c r="CS944" s="257">
        <f>AR944+CR944</f>
        <v>0</v>
      </c>
      <c r="CT944" s="257">
        <f>AS944+CS944</f>
        <v>0</v>
      </c>
      <c r="CU944" s="257">
        <f>AT944+CT944</f>
        <v>0</v>
      </c>
      <c r="CV944" s="257">
        <f>AU944+CU944</f>
        <v>0</v>
      </c>
      <c r="CW944" s="258">
        <f>AV944+CV944</f>
        <v>0</v>
      </c>
      <c r="CX944" s="258">
        <f>AW944+CW944</f>
        <v>0</v>
      </c>
      <c r="CY944" s="258">
        <f>AX944+CX944</f>
        <v>0</v>
      </c>
      <c r="CZ944" s="258">
        <f>AY944+CY944</f>
        <v>0</v>
      </c>
      <c r="DA944" s="50"/>
      <c r="DB944" s="94"/>
      <c r="DC944" s="95"/>
      <c r="DD944" s="181" t="s">
        <v>302</v>
      </c>
      <c r="DE944" s="316" t="s">
        <v>22</v>
      </c>
      <c r="DF944" s="257"/>
      <c r="DG944" s="50"/>
    </row>
    <row r="945" spans="1:111" s="14" customFormat="1" ht="15" customHeight="1">
      <c r="A945" s="50"/>
      <c r="B945" s="94"/>
      <c r="C945" s="95"/>
      <c r="D945" s="181"/>
      <c r="E945" s="316" t="s">
        <v>140</v>
      </c>
      <c r="F945" s="69"/>
      <c r="G945" s="77"/>
      <c r="H945" s="69"/>
      <c r="I945" s="77"/>
      <c r="J945" s="69"/>
      <c r="K945" s="77"/>
      <c r="L945" s="69"/>
      <c r="M945" s="77"/>
      <c r="N945" s="67"/>
      <c r="O945" s="75"/>
      <c r="P945" s="67"/>
      <c r="Q945" s="75"/>
      <c r="R945" s="50"/>
      <c r="S945" s="94"/>
      <c r="T945" s="95"/>
      <c r="U945" s="181"/>
      <c r="V945" s="316" t="s">
        <v>140</v>
      </c>
      <c r="W945" s="69"/>
      <c r="X945" s="77"/>
      <c r="Y945" s="69"/>
      <c r="Z945" s="77"/>
      <c r="AA945" s="69"/>
      <c r="AB945" s="77"/>
      <c r="AC945" s="69"/>
      <c r="AD945" s="77"/>
      <c r="AE945" s="67"/>
      <c r="AF945" s="75"/>
      <c r="AG945" s="67"/>
      <c r="AH945" s="75"/>
      <c r="AI945" s="50"/>
      <c r="AJ945" s="94"/>
      <c r="AK945" s="95"/>
      <c r="AL945" s="181"/>
      <c r="AM945" s="316" t="s">
        <v>140</v>
      </c>
      <c r="AN945" s="257"/>
      <c r="AO945" s="257"/>
      <c r="AP945" s="257"/>
      <c r="AQ945" s="257"/>
      <c r="AR945" s="257"/>
      <c r="AS945" s="257"/>
      <c r="AT945" s="257"/>
      <c r="AU945" s="257"/>
      <c r="AV945" s="258"/>
      <c r="AW945" s="258"/>
      <c r="AX945" s="258"/>
      <c r="AY945" s="258"/>
      <c r="AZ945" s="50"/>
      <c r="BA945" s="268"/>
      <c r="BB945" s="48"/>
      <c r="BC945" s="94"/>
      <c r="BD945" s="95"/>
      <c r="BE945" s="181"/>
      <c r="BF945" s="316" t="s">
        <v>140</v>
      </c>
      <c r="BG945" s="257">
        <f t="shared" si="3187"/>
        <v>0</v>
      </c>
      <c r="BH945" s="257">
        <f>G945+BG945</f>
        <v>0</v>
      </c>
      <c r="BI945" s="257">
        <f>H945+BH945</f>
        <v>0</v>
      </c>
      <c r="BJ945" s="257">
        <f>I945+BI945</f>
        <v>0</v>
      </c>
      <c r="BK945" s="257">
        <f>J945+BJ945</f>
        <v>0</v>
      </c>
      <c r="BL945" s="257">
        <f>K945+BK945</f>
        <v>0</v>
      </c>
      <c r="BM945" s="257">
        <f>L945+BL945</f>
        <v>0</v>
      </c>
      <c r="BN945" s="257">
        <f>M945+BM945</f>
        <v>0</v>
      </c>
      <c r="BO945" s="258">
        <f>N945+BN945</f>
        <v>0</v>
      </c>
      <c r="BP945" s="258">
        <f>O945+BO945</f>
        <v>0</v>
      </c>
      <c r="BQ945" s="258">
        <f>P945+BP945</f>
        <v>0</v>
      </c>
      <c r="BR945" s="258">
        <f>Q945+BQ945</f>
        <v>0</v>
      </c>
      <c r="BS945" s="50"/>
      <c r="BT945" s="94"/>
      <c r="BU945" s="95"/>
      <c r="BV945" s="181"/>
      <c r="BW945" s="316" t="s">
        <v>140</v>
      </c>
      <c r="BX945" s="257">
        <f t="shared" si="3188"/>
        <v>0</v>
      </c>
      <c r="BY945" s="257">
        <f>X945+BX945</f>
        <v>0</v>
      </c>
      <c r="BZ945" s="257">
        <f>Y945+BY945</f>
        <v>0</v>
      </c>
      <c r="CA945" s="257">
        <f>Z945+BZ945</f>
        <v>0</v>
      </c>
      <c r="CB945" s="257">
        <f>AA945+CA945</f>
        <v>0</v>
      </c>
      <c r="CC945" s="257">
        <f>AB945+CB945</f>
        <v>0</v>
      </c>
      <c r="CD945" s="257">
        <f>AC945+CC945</f>
        <v>0</v>
      </c>
      <c r="CE945" s="257">
        <f>AD945+CD945</f>
        <v>0</v>
      </c>
      <c r="CF945" s="258">
        <f>AE945+CE945</f>
        <v>0</v>
      </c>
      <c r="CG945" s="258">
        <f>AF945+CF945</f>
        <v>0</v>
      </c>
      <c r="CH945" s="258">
        <f>AG945+CG945</f>
        <v>0</v>
      </c>
      <c r="CI945" s="258">
        <f>AH945+CH945</f>
        <v>0</v>
      </c>
      <c r="CJ945" s="50"/>
      <c r="CK945" s="94"/>
      <c r="CL945" s="95"/>
      <c r="CM945" s="181"/>
      <c r="CN945" s="316" t="s">
        <v>140</v>
      </c>
      <c r="CO945" s="257">
        <f t="shared" si="3189"/>
        <v>0</v>
      </c>
      <c r="CP945" s="257">
        <f>AO945+CO945</f>
        <v>0</v>
      </c>
      <c r="CQ945" s="257">
        <f>AP945+CP945</f>
        <v>0</v>
      </c>
      <c r="CR945" s="257">
        <f>AQ945+CQ945</f>
        <v>0</v>
      </c>
      <c r="CS945" s="257">
        <f>AR945+CR945</f>
        <v>0</v>
      </c>
      <c r="CT945" s="257">
        <f>AS945+CS945</f>
        <v>0</v>
      </c>
      <c r="CU945" s="257">
        <f>AT945+CT945</f>
        <v>0</v>
      </c>
      <c r="CV945" s="257">
        <f>AU945+CU945</f>
        <v>0</v>
      </c>
      <c r="CW945" s="258">
        <f>AV945+CV945</f>
        <v>0</v>
      </c>
      <c r="CX945" s="258">
        <f>AW945+CW945</f>
        <v>0</v>
      </c>
      <c r="CY945" s="258">
        <f>AX945+CX945</f>
        <v>0</v>
      </c>
      <c r="CZ945" s="258">
        <f>AY945+CY945</f>
        <v>0</v>
      </c>
      <c r="DA945" s="50"/>
      <c r="DB945" s="94"/>
      <c r="DC945" s="95"/>
      <c r="DD945" s="181"/>
      <c r="DE945" s="316" t="s">
        <v>140</v>
      </c>
      <c r="DF945" s="257"/>
      <c r="DG945" s="50"/>
    </row>
    <row r="946" spans="1:111" s="14" customFormat="1" ht="15" customHeight="1">
      <c r="A946" s="50"/>
      <c r="B946" s="94"/>
      <c r="C946" s="95"/>
      <c r="D946" s="181"/>
      <c r="E946" s="316" t="s">
        <v>249</v>
      </c>
      <c r="F946" s="69">
        <f t="shared" si="3171"/>
        <v>0</v>
      </c>
      <c r="G946" s="77">
        <f t="shared" si="3171"/>
        <v>0</v>
      </c>
      <c r="H946" s="69">
        <f t="shared" si="3171"/>
        <v>0</v>
      </c>
      <c r="I946" s="77">
        <f t="shared" si="3171"/>
        <v>0</v>
      </c>
      <c r="J946" s="69">
        <f t="shared" si="3171"/>
        <v>0</v>
      </c>
      <c r="K946" s="77">
        <f t="shared" si="3171"/>
        <v>0</v>
      </c>
      <c r="L946" s="69">
        <f t="shared" si="3171"/>
        <v>0</v>
      </c>
      <c r="M946" s="77">
        <f t="shared" si="3171"/>
        <v>0</v>
      </c>
      <c r="N946" s="67">
        <f t="shared" si="3171"/>
        <v>0</v>
      </c>
      <c r="O946" s="75">
        <f t="shared" si="3171"/>
        <v>0</v>
      </c>
      <c r="P946" s="67">
        <f t="shared" si="3171"/>
        <v>0</v>
      </c>
      <c r="Q946" s="75">
        <f t="shared" si="3171"/>
        <v>0</v>
      </c>
      <c r="R946" s="50"/>
      <c r="S946" s="94"/>
      <c r="T946" s="95"/>
      <c r="U946" s="181"/>
      <c r="V946" s="316" t="s">
        <v>249</v>
      </c>
      <c r="W946" s="69">
        <f t="shared" ref="W946:AH946" si="3190">IF(W944=0,0,W945/W944)</f>
        <v>0</v>
      </c>
      <c r="X946" s="77">
        <f t="shared" si="3190"/>
        <v>0</v>
      </c>
      <c r="Y946" s="69">
        <f t="shared" si="3190"/>
        <v>0</v>
      </c>
      <c r="Z946" s="77">
        <f t="shared" si="3190"/>
        <v>0</v>
      </c>
      <c r="AA946" s="69">
        <f t="shared" si="3190"/>
        <v>0</v>
      </c>
      <c r="AB946" s="77">
        <f t="shared" si="3190"/>
        <v>0</v>
      </c>
      <c r="AC946" s="69">
        <f t="shared" si="3190"/>
        <v>0</v>
      </c>
      <c r="AD946" s="77">
        <f t="shared" si="3190"/>
        <v>0</v>
      </c>
      <c r="AE946" s="67">
        <f t="shared" si="3190"/>
        <v>0</v>
      </c>
      <c r="AF946" s="75">
        <f t="shared" si="3190"/>
        <v>0</v>
      </c>
      <c r="AG946" s="67">
        <f t="shared" si="3190"/>
        <v>0</v>
      </c>
      <c r="AH946" s="75">
        <f t="shared" si="3190"/>
        <v>0</v>
      </c>
      <c r="AI946" s="50"/>
      <c r="AJ946" s="94"/>
      <c r="AK946" s="95"/>
      <c r="AL946" s="181"/>
      <c r="AM946" s="316" t="s">
        <v>249</v>
      </c>
      <c r="AN946" s="257">
        <f t="shared" ref="AN946:AY946" si="3191">IF(AN944=0,0,AN945/AN944)</f>
        <v>0</v>
      </c>
      <c r="AO946" s="257">
        <f t="shared" si="3191"/>
        <v>0</v>
      </c>
      <c r="AP946" s="257">
        <f t="shared" si="3191"/>
        <v>0</v>
      </c>
      <c r="AQ946" s="257">
        <f t="shared" si="3191"/>
        <v>0</v>
      </c>
      <c r="AR946" s="257">
        <f t="shared" si="3191"/>
        <v>0</v>
      </c>
      <c r="AS946" s="257">
        <f t="shared" si="3191"/>
        <v>0</v>
      </c>
      <c r="AT946" s="257">
        <f t="shared" si="3191"/>
        <v>0</v>
      </c>
      <c r="AU946" s="257">
        <f t="shared" si="3191"/>
        <v>0</v>
      </c>
      <c r="AV946" s="258">
        <f t="shared" si="3191"/>
        <v>0</v>
      </c>
      <c r="AW946" s="258">
        <f t="shared" si="3191"/>
        <v>0</v>
      </c>
      <c r="AX946" s="258">
        <f t="shared" si="3191"/>
        <v>0</v>
      </c>
      <c r="AY946" s="258">
        <f t="shared" si="3191"/>
        <v>0</v>
      </c>
      <c r="AZ946" s="50"/>
      <c r="BA946" s="268"/>
      <c r="BB946" s="48"/>
      <c r="BC946" s="94"/>
      <c r="BD946" s="95"/>
      <c r="BE946" s="181"/>
      <c r="BF946" s="316" t="s">
        <v>249</v>
      </c>
      <c r="BG946" s="257">
        <f t="shared" ref="BG946:BR946" si="3192">IF(BG944=0,0,BG945/BG944)</f>
        <v>0</v>
      </c>
      <c r="BH946" s="257">
        <f t="shared" si="3192"/>
        <v>0</v>
      </c>
      <c r="BI946" s="257">
        <f t="shared" si="3192"/>
        <v>0</v>
      </c>
      <c r="BJ946" s="257">
        <f t="shared" si="3192"/>
        <v>0</v>
      </c>
      <c r="BK946" s="257">
        <f t="shared" si="3192"/>
        <v>0</v>
      </c>
      <c r="BL946" s="257">
        <f t="shared" si="3192"/>
        <v>0</v>
      </c>
      <c r="BM946" s="257">
        <f t="shared" si="3192"/>
        <v>0</v>
      </c>
      <c r="BN946" s="257">
        <f t="shared" si="3192"/>
        <v>0</v>
      </c>
      <c r="BO946" s="258">
        <f t="shared" si="3192"/>
        <v>0</v>
      </c>
      <c r="BP946" s="258">
        <f t="shared" si="3192"/>
        <v>0</v>
      </c>
      <c r="BQ946" s="258">
        <f t="shared" si="3192"/>
        <v>0</v>
      </c>
      <c r="BR946" s="258">
        <f t="shared" si="3192"/>
        <v>0</v>
      </c>
      <c r="BS946" s="50"/>
      <c r="BT946" s="94"/>
      <c r="BU946" s="95"/>
      <c r="BV946" s="181"/>
      <c r="BW946" s="316" t="s">
        <v>249</v>
      </c>
      <c r="BX946" s="257">
        <f t="shared" ref="BX946:CI946" si="3193">IF(BX944=0,0,BX945/BX944)</f>
        <v>0</v>
      </c>
      <c r="BY946" s="257">
        <f t="shared" si="3193"/>
        <v>0</v>
      </c>
      <c r="BZ946" s="257">
        <f t="shared" si="3193"/>
        <v>0</v>
      </c>
      <c r="CA946" s="257">
        <f t="shared" si="3193"/>
        <v>0</v>
      </c>
      <c r="CB946" s="257">
        <f t="shared" si="3193"/>
        <v>0</v>
      </c>
      <c r="CC946" s="257">
        <f t="shared" si="3193"/>
        <v>0</v>
      </c>
      <c r="CD946" s="257">
        <f t="shared" si="3193"/>
        <v>0</v>
      </c>
      <c r="CE946" s="257">
        <f t="shared" si="3193"/>
        <v>0</v>
      </c>
      <c r="CF946" s="258">
        <f t="shared" si="3193"/>
        <v>0</v>
      </c>
      <c r="CG946" s="258">
        <f t="shared" si="3193"/>
        <v>0</v>
      </c>
      <c r="CH946" s="258">
        <f t="shared" si="3193"/>
        <v>0</v>
      </c>
      <c r="CI946" s="258">
        <f t="shared" si="3193"/>
        <v>0</v>
      </c>
      <c r="CJ946" s="50"/>
      <c r="CK946" s="94"/>
      <c r="CL946" s="95"/>
      <c r="CM946" s="181"/>
      <c r="CN946" s="316" t="s">
        <v>249</v>
      </c>
      <c r="CO946" s="257">
        <f t="shared" ref="CO946:CZ946" si="3194">IF(CO944=0,0,CO945/CO944)</f>
        <v>0</v>
      </c>
      <c r="CP946" s="257">
        <f t="shared" si="3194"/>
        <v>0</v>
      </c>
      <c r="CQ946" s="257">
        <f t="shared" si="3194"/>
        <v>0</v>
      </c>
      <c r="CR946" s="257">
        <f t="shared" si="3194"/>
        <v>0</v>
      </c>
      <c r="CS946" s="257">
        <f t="shared" si="3194"/>
        <v>0</v>
      </c>
      <c r="CT946" s="257">
        <f t="shared" si="3194"/>
        <v>0</v>
      </c>
      <c r="CU946" s="257">
        <f t="shared" si="3194"/>
        <v>0</v>
      </c>
      <c r="CV946" s="257">
        <f t="shared" si="3194"/>
        <v>0</v>
      </c>
      <c r="CW946" s="258">
        <f t="shared" si="3194"/>
        <v>0</v>
      </c>
      <c r="CX946" s="258">
        <f t="shared" si="3194"/>
        <v>0</v>
      </c>
      <c r="CY946" s="258">
        <f t="shared" si="3194"/>
        <v>0</v>
      </c>
      <c r="CZ946" s="258">
        <f t="shared" si="3194"/>
        <v>0</v>
      </c>
      <c r="DA946" s="50"/>
      <c r="DB946" s="94"/>
      <c r="DC946" s="95"/>
      <c r="DD946" s="181"/>
      <c r="DE946" s="316" t="s">
        <v>249</v>
      </c>
      <c r="DF946" s="257">
        <f t="shared" ref="DF946" si="3195">IF(DF944=0,0,DF945/DF944)</f>
        <v>0</v>
      </c>
      <c r="DG946" s="50"/>
    </row>
    <row r="947" spans="1:111" s="14" customFormat="1" ht="15" customHeight="1">
      <c r="A947" s="50"/>
      <c r="B947" s="94"/>
      <c r="C947" s="95"/>
      <c r="D947" s="181" t="s">
        <v>303</v>
      </c>
      <c r="E947" s="316" t="s">
        <v>22</v>
      </c>
      <c r="F947" s="69"/>
      <c r="G947" s="77"/>
      <c r="H947" s="69"/>
      <c r="I947" s="77"/>
      <c r="J947" s="69"/>
      <c r="K947" s="77"/>
      <c r="L947" s="69"/>
      <c r="M947" s="77"/>
      <c r="N947" s="67"/>
      <c r="O947" s="75"/>
      <c r="P947" s="67"/>
      <c r="Q947" s="75"/>
      <c r="R947" s="50"/>
      <c r="S947" s="94"/>
      <c r="T947" s="95"/>
      <c r="U947" s="181" t="s">
        <v>303</v>
      </c>
      <c r="V947" s="316" t="s">
        <v>22</v>
      </c>
      <c r="W947" s="69"/>
      <c r="X947" s="77"/>
      <c r="Y947" s="69"/>
      <c r="Z947" s="77"/>
      <c r="AA947" s="69"/>
      <c r="AB947" s="77"/>
      <c r="AC947" s="69"/>
      <c r="AD947" s="77"/>
      <c r="AE947" s="67"/>
      <c r="AF947" s="75"/>
      <c r="AG947" s="67"/>
      <c r="AH947" s="75"/>
      <c r="AI947" s="50"/>
      <c r="AJ947" s="94"/>
      <c r="AK947" s="95"/>
      <c r="AL947" s="181" t="s">
        <v>303</v>
      </c>
      <c r="AM947" s="316" t="s">
        <v>22</v>
      </c>
      <c r="AN947" s="257"/>
      <c r="AO947" s="257"/>
      <c r="AP947" s="257"/>
      <c r="AQ947" s="257"/>
      <c r="AR947" s="257"/>
      <c r="AS947" s="257"/>
      <c r="AT947" s="257"/>
      <c r="AU947" s="257"/>
      <c r="AV947" s="258"/>
      <c r="AW947" s="258"/>
      <c r="AX947" s="258"/>
      <c r="AY947" s="258"/>
      <c r="AZ947" s="50"/>
      <c r="BA947" s="268"/>
      <c r="BB947" s="48"/>
      <c r="BC947" s="94"/>
      <c r="BD947" s="95"/>
      <c r="BE947" s="181" t="s">
        <v>303</v>
      </c>
      <c r="BF947" s="316" t="s">
        <v>22</v>
      </c>
      <c r="BG947" s="257">
        <f t="shared" ref="BG947:BG948" si="3196">F947</f>
        <v>0</v>
      </c>
      <c r="BH947" s="257">
        <f>G947+BG947</f>
        <v>0</v>
      </c>
      <c r="BI947" s="257">
        <f>H947+BH947</f>
        <v>0</v>
      </c>
      <c r="BJ947" s="257">
        <f>I947+BI947</f>
        <v>0</v>
      </c>
      <c r="BK947" s="257">
        <f>J947+BJ947</f>
        <v>0</v>
      </c>
      <c r="BL947" s="257">
        <f>K947+BK947</f>
        <v>0</v>
      </c>
      <c r="BM947" s="257">
        <f>L947+BL947</f>
        <v>0</v>
      </c>
      <c r="BN947" s="257">
        <f>M947+BM947</f>
        <v>0</v>
      </c>
      <c r="BO947" s="258">
        <f>N947+BN947</f>
        <v>0</v>
      </c>
      <c r="BP947" s="258">
        <f>O947+BO947</f>
        <v>0</v>
      </c>
      <c r="BQ947" s="258">
        <f>P947+BP947</f>
        <v>0</v>
      </c>
      <c r="BR947" s="258">
        <f>Q947+BQ947</f>
        <v>0</v>
      </c>
      <c r="BS947" s="50"/>
      <c r="BT947" s="94"/>
      <c r="BU947" s="95"/>
      <c r="BV947" s="181" t="s">
        <v>303</v>
      </c>
      <c r="BW947" s="316" t="s">
        <v>22</v>
      </c>
      <c r="BX947" s="257">
        <f t="shared" ref="BX947:BX948" si="3197">W947</f>
        <v>0</v>
      </c>
      <c r="BY947" s="257">
        <f>X947+BX947</f>
        <v>0</v>
      </c>
      <c r="BZ947" s="257">
        <f>Y947+BY947</f>
        <v>0</v>
      </c>
      <c r="CA947" s="257">
        <f>Z947+BZ947</f>
        <v>0</v>
      </c>
      <c r="CB947" s="257">
        <f>AA947+CA947</f>
        <v>0</v>
      </c>
      <c r="CC947" s="257">
        <f>AB947+CB947</f>
        <v>0</v>
      </c>
      <c r="CD947" s="257">
        <f>AC947+CC947</f>
        <v>0</v>
      </c>
      <c r="CE947" s="257">
        <f>AD947+CD947</f>
        <v>0</v>
      </c>
      <c r="CF947" s="258">
        <f>AE947+CE947</f>
        <v>0</v>
      </c>
      <c r="CG947" s="258">
        <f>AF947+CF947</f>
        <v>0</v>
      </c>
      <c r="CH947" s="258">
        <f>AG947+CG947</f>
        <v>0</v>
      </c>
      <c r="CI947" s="258">
        <f>AH947+CH947</f>
        <v>0</v>
      </c>
      <c r="CJ947" s="50"/>
      <c r="CK947" s="94"/>
      <c r="CL947" s="95"/>
      <c r="CM947" s="181" t="s">
        <v>303</v>
      </c>
      <c r="CN947" s="316" t="s">
        <v>22</v>
      </c>
      <c r="CO947" s="257">
        <f t="shared" ref="CO947:CO948" si="3198">AN947</f>
        <v>0</v>
      </c>
      <c r="CP947" s="257">
        <f>AO947+CO947</f>
        <v>0</v>
      </c>
      <c r="CQ947" s="257">
        <f>AP947+CP947</f>
        <v>0</v>
      </c>
      <c r="CR947" s="257">
        <f>AQ947+CQ947</f>
        <v>0</v>
      </c>
      <c r="CS947" s="257">
        <f>AR947+CR947</f>
        <v>0</v>
      </c>
      <c r="CT947" s="257">
        <f>AS947+CS947</f>
        <v>0</v>
      </c>
      <c r="CU947" s="257">
        <f>AT947+CT947</f>
        <v>0</v>
      </c>
      <c r="CV947" s="257">
        <f>AU947+CU947</f>
        <v>0</v>
      </c>
      <c r="CW947" s="258">
        <f>AV947+CV947</f>
        <v>0</v>
      </c>
      <c r="CX947" s="258">
        <f>AW947+CW947</f>
        <v>0</v>
      </c>
      <c r="CY947" s="258">
        <f>AX947+CX947</f>
        <v>0</v>
      </c>
      <c r="CZ947" s="258">
        <f>AY947+CY947</f>
        <v>0</v>
      </c>
      <c r="DA947" s="50"/>
      <c r="DB947" s="94"/>
      <c r="DC947" s="95"/>
      <c r="DD947" s="181" t="s">
        <v>303</v>
      </c>
      <c r="DE947" s="316" t="s">
        <v>22</v>
      </c>
      <c r="DF947" s="257"/>
      <c r="DG947" s="50"/>
    </row>
    <row r="948" spans="1:111" s="14" customFormat="1" ht="15" customHeight="1">
      <c r="A948" s="50"/>
      <c r="B948" s="94"/>
      <c r="C948" s="95"/>
      <c r="D948" s="181"/>
      <c r="E948" s="316" t="s">
        <v>140</v>
      </c>
      <c r="F948" s="69"/>
      <c r="G948" s="77"/>
      <c r="H948" s="69"/>
      <c r="I948" s="77"/>
      <c r="J948" s="69"/>
      <c r="K948" s="77"/>
      <c r="L948" s="69"/>
      <c r="M948" s="77"/>
      <c r="N948" s="67"/>
      <c r="O948" s="75"/>
      <c r="P948" s="67"/>
      <c r="Q948" s="75"/>
      <c r="R948" s="50"/>
      <c r="S948" s="94"/>
      <c r="T948" s="95"/>
      <c r="U948" s="181"/>
      <c r="V948" s="316" t="s">
        <v>140</v>
      </c>
      <c r="W948" s="69"/>
      <c r="X948" s="77"/>
      <c r="Y948" s="69"/>
      <c r="Z948" s="77"/>
      <c r="AA948" s="69"/>
      <c r="AB948" s="77"/>
      <c r="AC948" s="69"/>
      <c r="AD948" s="77"/>
      <c r="AE948" s="67"/>
      <c r="AF948" s="75"/>
      <c r="AG948" s="67"/>
      <c r="AH948" s="75"/>
      <c r="AI948" s="50"/>
      <c r="AJ948" s="94"/>
      <c r="AK948" s="95"/>
      <c r="AL948" s="181"/>
      <c r="AM948" s="316" t="s">
        <v>140</v>
      </c>
      <c r="AN948" s="257"/>
      <c r="AO948" s="257"/>
      <c r="AP948" s="257"/>
      <c r="AQ948" s="257"/>
      <c r="AR948" s="257"/>
      <c r="AS948" s="257"/>
      <c r="AT948" s="257"/>
      <c r="AU948" s="257"/>
      <c r="AV948" s="258"/>
      <c r="AW948" s="258"/>
      <c r="AX948" s="258"/>
      <c r="AY948" s="258"/>
      <c r="AZ948" s="50"/>
      <c r="BA948" s="268"/>
      <c r="BB948" s="48"/>
      <c r="BC948" s="94"/>
      <c r="BD948" s="95"/>
      <c r="BE948" s="181"/>
      <c r="BF948" s="316" t="s">
        <v>140</v>
      </c>
      <c r="BG948" s="257">
        <f t="shared" si="3196"/>
        <v>0</v>
      </c>
      <c r="BH948" s="257">
        <f>G948+BG948</f>
        <v>0</v>
      </c>
      <c r="BI948" s="257">
        <f>H948+BH948</f>
        <v>0</v>
      </c>
      <c r="BJ948" s="257">
        <f>I948+BI948</f>
        <v>0</v>
      </c>
      <c r="BK948" s="257">
        <f>J948+BJ948</f>
        <v>0</v>
      </c>
      <c r="BL948" s="257">
        <f>K948+BK948</f>
        <v>0</v>
      </c>
      <c r="BM948" s="257">
        <f>L948+BL948</f>
        <v>0</v>
      </c>
      <c r="BN948" s="257">
        <f>M948+BM948</f>
        <v>0</v>
      </c>
      <c r="BO948" s="258">
        <f>N948+BN948</f>
        <v>0</v>
      </c>
      <c r="BP948" s="258">
        <f>O948+BO948</f>
        <v>0</v>
      </c>
      <c r="BQ948" s="258">
        <f>P948+BP948</f>
        <v>0</v>
      </c>
      <c r="BR948" s="258">
        <f>Q948+BQ948</f>
        <v>0</v>
      </c>
      <c r="BS948" s="50"/>
      <c r="BT948" s="94"/>
      <c r="BU948" s="95"/>
      <c r="BV948" s="181"/>
      <c r="BW948" s="316" t="s">
        <v>140</v>
      </c>
      <c r="BX948" s="257">
        <f t="shared" si="3197"/>
        <v>0</v>
      </c>
      <c r="BY948" s="257">
        <f>X948+BX948</f>
        <v>0</v>
      </c>
      <c r="BZ948" s="257">
        <f>Y948+BY948</f>
        <v>0</v>
      </c>
      <c r="CA948" s="257">
        <f>Z948+BZ948</f>
        <v>0</v>
      </c>
      <c r="CB948" s="257">
        <f>AA948+CA948</f>
        <v>0</v>
      </c>
      <c r="CC948" s="257">
        <f>AB948+CB948</f>
        <v>0</v>
      </c>
      <c r="CD948" s="257">
        <f>AC948+CC948</f>
        <v>0</v>
      </c>
      <c r="CE948" s="257">
        <f>AD948+CD948</f>
        <v>0</v>
      </c>
      <c r="CF948" s="258">
        <f>AE948+CE948</f>
        <v>0</v>
      </c>
      <c r="CG948" s="258">
        <f>AF948+CF948</f>
        <v>0</v>
      </c>
      <c r="CH948" s="258">
        <f>AG948+CG948</f>
        <v>0</v>
      </c>
      <c r="CI948" s="258">
        <f>AH948+CH948</f>
        <v>0</v>
      </c>
      <c r="CJ948" s="50"/>
      <c r="CK948" s="94"/>
      <c r="CL948" s="95"/>
      <c r="CM948" s="181"/>
      <c r="CN948" s="316" t="s">
        <v>140</v>
      </c>
      <c r="CO948" s="257">
        <f t="shared" si="3198"/>
        <v>0</v>
      </c>
      <c r="CP948" s="257">
        <f>AO948+CO948</f>
        <v>0</v>
      </c>
      <c r="CQ948" s="257">
        <f>AP948+CP948</f>
        <v>0</v>
      </c>
      <c r="CR948" s="257">
        <f>AQ948+CQ948</f>
        <v>0</v>
      </c>
      <c r="CS948" s="257">
        <f>AR948+CR948</f>
        <v>0</v>
      </c>
      <c r="CT948" s="257">
        <f>AS948+CS948</f>
        <v>0</v>
      </c>
      <c r="CU948" s="257">
        <f>AT948+CT948</f>
        <v>0</v>
      </c>
      <c r="CV948" s="257">
        <f>AU948+CU948</f>
        <v>0</v>
      </c>
      <c r="CW948" s="258">
        <f>AV948+CV948</f>
        <v>0</v>
      </c>
      <c r="CX948" s="258">
        <f>AW948+CW948</f>
        <v>0</v>
      </c>
      <c r="CY948" s="258">
        <f>AX948+CX948</f>
        <v>0</v>
      </c>
      <c r="CZ948" s="258">
        <f>AY948+CY948</f>
        <v>0</v>
      </c>
      <c r="DA948" s="50"/>
      <c r="DB948" s="94"/>
      <c r="DC948" s="95"/>
      <c r="DD948" s="181"/>
      <c r="DE948" s="316" t="s">
        <v>140</v>
      </c>
      <c r="DF948" s="257"/>
      <c r="DG948" s="50"/>
    </row>
    <row r="949" spans="1:111" s="14" customFormat="1" ht="15" customHeight="1">
      <c r="A949" s="50"/>
      <c r="B949" s="94"/>
      <c r="C949" s="95"/>
      <c r="D949" s="181"/>
      <c r="E949" s="316" t="s">
        <v>249</v>
      </c>
      <c r="F949" s="69">
        <f t="shared" si="3171"/>
        <v>0</v>
      </c>
      <c r="G949" s="77">
        <f t="shared" si="3171"/>
        <v>0</v>
      </c>
      <c r="H949" s="69">
        <f t="shared" si="3171"/>
        <v>0</v>
      </c>
      <c r="I949" s="77">
        <f t="shared" si="3171"/>
        <v>0</v>
      </c>
      <c r="J949" s="69">
        <f t="shared" si="3171"/>
        <v>0</v>
      </c>
      <c r="K949" s="77">
        <f t="shared" si="3171"/>
        <v>0</v>
      </c>
      <c r="L949" s="69">
        <f t="shared" si="3171"/>
        <v>0</v>
      </c>
      <c r="M949" s="77">
        <f t="shared" si="3171"/>
        <v>0</v>
      </c>
      <c r="N949" s="67">
        <f t="shared" si="3171"/>
        <v>0</v>
      </c>
      <c r="O949" s="75">
        <f t="shared" si="3171"/>
        <v>0</v>
      </c>
      <c r="P949" s="67">
        <f t="shared" si="3171"/>
        <v>0</v>
      </c>
      <c r="Q949" s="75">
        <f t="shared" si="3171"/>
        <v>0</v>
      </c>
      <c r="R949" s="50"/>
      <c r="S949" s="94"/>
      <c r="T949" s="95"/>
      <c r="U949" s="181"/>
      <c r="V949" s="316" t="s">
        <v>249</v>
      </c>
      <c r="W949" s="69">
        <f t="shared" ref="W949:AH949" si="3199">IF(W947=0,0,W948/W947)</f>
        <v>0</v>
      </c>
      <c r="X949" s="77">
        <f t="shared" si="3199"/>
        <v>0</v>
      </c>
      <c r="Y949" s="69">
        <f t="shared" si="3199"/>
        <v>0</v>
      </c>
      <c r="Z949" s="77">
        <f t="shared" si="3199"/>
        <v>0</v>
      </c>
      <c r="AA949" s="69">
        <f t="shared" si="3199"/>
        <v>0</v>
      </c>
      <c r="AB949" s="77">
        <f t="shared" si="3199"/>
        <v>0</v>
      </c>
      <c r="AC949" s="69">
        <f t="shared" si="3199"/>
        <v>0</v>
      </c>
      <c r="AD949" s="77">
        <f t="shared" si="3199"/>
        <v>0</v>
      </c>
      <c r="AE949" s="67">
        <f t="shared" si="3199"/>
        <v>0</v>
      </c>
      <c r="AF949" s="75">
        <f t="shared" si="3199"/>
        <v>0</v>
      </c>
      <c r="AG949" s="67">
        <f t="shared" si="3199"/>
        <v>0</v>
      </c>
      <c r="AH949" s="75">
        <f t="shared" si="3199"/>
        <v>0</v>
      </c>
      <c r="AI949" s="50"/>
      <c r="AJ949" s="94"/>
      <c r="AK949" s="95"/>
      <c r="AL949" s="181"/>
      <c r="AM949" s="316" t="s">
        <v>249</v>
      </c>
      <c r="AN949" s="257">
        <f t="shared" ref="AN949:AY949" si="3200">IF(AN947=0,0,AN948/AN947)</f>
        <v>0</v>
      </c>
      <c r="AO949" s="257">
        <f t="shared" si="3200"/>
        <v>0</v>
      </c>
      <c r="AP949" s="257">
        <f t="shared" si="3200"/>
        <v>0</v>
      </c>
      <c r="AQ949" s="257">
        <f t="shared" si="3200"/>
        <v>0</v>
      </c>
      <c r="AR949" s="257">
        <f t="shared" si="3200"/>
        <v>0</v>
      </c>
      <c r="AS949" s="257">
        <f t="shared" si="3200"/>
        <v>0</v>
      </c>
      <c r="AT949" s="257">
        <f t="shared" si="3200"/>
        <v>0</v>
      </c>
      <c r="AU949" s="257">
        <f t="shared" si="3200"/>
        <v>0</v>
      </c>
      <c r="AV949" s="258">
        <f t="shared" si="3200"/>
        <v>0</v>
      </c>
      <c r="AW949" s="258">
        <f t="shared" si="3200"/>
        <v>0</v>
      </c>
      <c r="AX949" s="258">
        <f t="shared" si="3200"/>
        <v>0</v>
      </c>
      <c r="AY949" s="258">
        <f t="shared" si="3200"/>
        <v>0</v>
      </c>
      <c r="AZ949" s="50"/>
      <c r="BA949" s="268"/>
      <c r="BB949" s="48"/>
      <c r="BC949" s="94"/>
      <c r="BD949" s="95"/>
      <c r="BE949" s="181"/>
      <c r="BF949" s="316" t="s">
        <v>249</v>
      </c>
      <c r="BG949" s="257">
        <f t="shared" ref="BG949:BR949" si="3201">IF(BG947=0,0,BG948/BG947)</f>
        <v>0</v>
      </c>
      <c r="BH949" s="257">
        <f t="shared" si="3201"/>
        <v>0</v>
      </c>
      <c r="BI949" s="257">
        <f t="shared" si="3201"/>
        <v>0</v>
      </c>
      <c r="BJ949" s="257">
        <f t="shared" si="3201"/>
        <v>0</v>
      </c>
      <c r="BK949" s="257">
        <f t="shared" si="3201"/>
        <v>0</v>
      </c>
      <c r="BL949" s="257">
        <f t="shared" si="3201"/>
        <v>0</v>
      </c>
      <c r="BM949" s="257">
        <f t="shared" si="3201"/>
        <v>0</v>
      </c>
      <c r="BN949" s="257">
        <f t="shared" si="3201"/>
        <v>0</v>
      </c>
      <c r="BO949" s="258">
        <f t="shared" si="3201"/>
        <v>0</v>
      </c>
      <c r="BP949" s="258">
        <f t="shared" si="3201"/>
        <v>0</v>
      </c>
      <c r="BQ949" s="258">
        <f t="shared" si="3201"/>
        <v>0</v>
      </c>
      <c r="BR949" s="258">
        <f t="shared" si="3201"/>
        <v>0</v>
      </c>
      <c r="BS949" s="50"/>
      <c r="BT949" s="94"/>
      <c r="BU949" s="95"/>
      <c r="BV949" s="181"/>
      <c r="BW949" s="316" t="s">
        <v>249</v>
      </c>
      <c r="BX949" s="257">
        <f t="shared" ref="BX949:CI949" si="3202">IF(BX947=0,0,BX948/BX947)</f>
        <v>0</v>
      </c>
      <c r="BY949" s="257">
        <f t="shared" si="3202"/>
        <v>0</v>
      </c>
      <c r="BZ949" s="257">
        <f t="shared" si="3202"/>
        <v>0</v>
      </c>
      <c r="CA949" s="257">
        <f t="shared" si="3202"/>
        <v>0</v>
      </c>
      <c r="CB949" s="257">
        <f t="shared" si="3202"/>
        <v>0</v>
      </c>
      <c r="CC949" s="257">
        <f t="shared" si="3202"/>
        <v>0</v>
      </c>
      <c r="CD949" s="257">
        <f t="shared" si="3202"/>
        <v>0</v>
      </c>
      <c r="CE949" s="257">
        <f t="shared" si="3202"/>
        <v>0</v>
      </c>
      <c r="CF949" s="258">
        <f t="shared" si="3202"/>
        <v>0</v>
      </c>
      <c r="CG949" s="258">
        <f t="shared" si="3202"/>
        <v>0</v>
      </c>
      <c r="CH949" s="258">
        <f t="shared" si="3202"/>
        <v>0</v>
      </c>
      <c r="CI949" s="258">
        <f t="shared" si="3202"/>
        <v>0</v>
      </c>
      <c r="CJ949" s="50"/>
      <c r="CK949" s="94"/>
      <c r="CL949" s="95"/>
      <c r="CM949" s="181"/>
      <c r="CN949" s="316" t="s">
        <v>249</v>
      </c>
      <c r="CO949" s="257">
        <f t="shared" ref="CO949:CZ949" si="3203">IF(CO947=0,0,CO948/CO947)</f>
        <v>0</v>
      </c>
      <c r="CP949" s="257">
        <f t="shared" si="3203"/>
        <v>0</v>
      </c>
      <c r="CQ949" s="257">
        <f t="shared" si="3203"/>
        <v>0</v>
      </c>
      <c r="CR949" s="257">
        <f t="shared" si="3203"/>
        <v>0</v>
      </c>
      <c r="CS949" s="257">
        <f t="shared" si="3203"/>
        <v>0</v>
      </c>
      <c r="CT949" s="257">
        <f t="shared" si="3203"/>
        <v>0</v>
      </c>
      <c r="CU949" s="257">
        <f t="shared" si="3203"/>
        <v>0</v>
      </c>
      <c r="CV949" s="257">
        <f t="shared" si="3203"/>
        <v>0</v>
      </c>
      <c r="CW949" s="258">
        <f t="shared" si="3203"/>
        <v>0</v>
      </c>
      <c r="CX949" s="258">
        <f t="shared" si="3203"/>
        <v>0</v>
      </c>
      <c r="CY949" s="258">
        <f t="shared" si="3203"/>
        <v>0</v>
      </c>
      <c r="CZ949" s="258">
        <f t="shared" si="3203"/>
        <v>0</v>
      </c>
      <c r="DA949" s="50"/>
      <c r="DB949" s="94"/>
      <c r="DC949" s="95"/>
      <c r="DD949" s="181"/>
      <c r="DE949" s="316" t="s">
        <v>249</v>
      </c>
      <c r="DF949" s="257">
        <f t="shared" ref="DF949" si="3204">IF(DF947=0,0,DF948/DF947)</f>
        <v>0</v>
      </c>
      <c r="DG949" s="50"/>
    </row>
    <row r="950" spans="1:111" s="14" customFormat="1" ht="15" customHeight="1">
      <c r="A950" s="50"/>
      <c r="B950" s="94"/>
      <c r="C950" s="95"/>
      <c r="D950" s="181" t="s">
        <v>304</v>
      </c>
      <c r="E950" s="316" t="s">
        <v>22</v>
      </c>
      <c r="F950" s="69"/>
      <c r="G950" s="77"/>
      <c r="H950" s="69"/>
      <c r="I950" s="77"/>
      <c r="J950" s="69"/>
      <c r="K950" s="77"/>
      <c r="L950" s="69"/>
      <c r="M950" s="77"/>
      <c r="N950" s="67"/>
      <c r="O950" s="75"/>
      <c r="P950" s="67"/>
      <c r="Q950" s="75"/>
      <c r="R950" s="50"/>
      <c r="S950" s="94"/>
      <c r="T950" s="95"/>
      <c r="U950" s="181" t="s">
        <v>304</v>
      </c>
      <c r="V950" s="316" t="s">
        <v>22</v>
      </c>
      <c r="W950" s="69"/>
      <c r="X950" s="77"/>
      <c r="Y950" s="69"/>
      <c r="Z950" s="77"/>
      <c r="AA950" s="69"/>
      <c r="AB950" s="77"/>
      <c r="AC950" s="69"/>
      <c r="AD950" s="77"/>
      <c r="AE950" s="67"/>
      <c r="AF950" s="75"/>
      <c r="AG950" s="67"/>
      <c r="AH950" s="75"/>
      <c r="AI950" s="50"/>
      <c r="AJ950" s="94"/>
      <c r="AK950" s="95"/>
      <c r="AL950" s="181" t="s">
        <v>304</v>
      </c>
      <c r="AM950" s="316" t="s">
        <v>22</v>
      </c>
      <c r="AN950" s="257"/>
      <c r="AO950" s="257"/>
      <c r="AP950" s="257"/>
      <c r="AQ950" s="257"/>
      <c r="AR950" s="257"/>
      <c r="AS950" s="257"/>
      <c r="AT950" s="257"/>
      <c r="AU950" s="257"/>
      <c r="AV950" s="258"/>
      <c r="AW950" s="258"/>
      <c r="AX950" s="258"/>
      <c r="AY950" s="258"/>
      <c r="AZ950" s="50"/>
      <c r="BA950" s="268"/>
      <c r="BB950" s="48"/>
      <c r="BC950" s="94"/>
      <c r="BD950" s="95"/>
      <c r="BE950" s="181" t="s">
        <v>304</v>
      </c>
      <c r="BF950" s="316" t="s">
        <v>22</v>
      </c>
      <c r="BG950" s="257">
        <f t="shared" ref="BG950:BG951" si="3205">F950</f>
        <v>0</v>
      </c>
      <c r="BH950" s="257">
        <f>G950+BG950</f>
        <v>0</v>
      </c>
      <c r="BI950" s="257">
        <f>H950+BH950</f>
        <v>0</v>
      </c>
      <c r="BJ950" s="257">
        <f>I950+BI950</f>
        <v>0</v>
      </c>
      <c r="BK950" s="257">
        <f>J950+BJ950</f>
        <v>0</v>
      </c>
      <c r="BL950" s="257">
        <f>K950+BK950</f>
        <v>0</v>
      </c>
      <c r="BM950" s="257">
        <f>L950+BL950</f>
        <v>0</v>
      </c>
      <c r="BN950" s="257">
        <f>M950+BM950</f>
        <v>0</v>
      </c>
      <c r="BO950" s="258">
        <f>N950+BN950</f>
        <v>0</v>
      </c>
      <c r="BP950" s="258">
        <f>O950+BO950</f>
        <v>0</v>
      </c>
      <c r="BQ950" s="258">
        <f>P950+BP950</f>
        <v>0</v>
      </c>
      <c r="BR950" s="258">
        <f>Q950+BQ950</f>
        <v>0</v>
      </c>
      <c r="BS950" s="50"/>
      <c r="BT950" s="94"/>
      <c r="BU950" s="95"/>
      <c r="BV950" s="181" t="s">
        <v>304</v>
      </c>
      <c r="BW950" s="316" t="s">
        <v>22</v>
      </c>
      <c r="BX950" s="257">
        <f t="shared" ref="BX950:BX951" si="3206">W950</f>
        <v>0</v>
      </c>
      <c r="BY950" s="257">
        <f>X950+BX950</f>
        <v>0</v>
      </c>
      <c r="BZ950" s="257">
        <f>Y950+BY950</f>
        <v>0</v>
      </c>
      <c r="CA950" s="257">
        <f>Z950+BZ950</f>
        <v>0</v>
      </c>
      <c r="CB950" s="257">
        <f>AA950+CA950</f>
        <v>0</v>
      </c>
      <c r="CC950" s="257">
        <f>AB950+CB950</f>
        <v>0</v>
      </c>
      <c r="CD950" s="257">
        <f>AC950+CC950</f>
        <v>0</v>
      </c>
      <c r="CE950" s="257">
        <f>AD950+CD950</f>
        <v>0</v>
      </c>
      <c r="CF950" s="258">
        <f>AE950+CE950</f>
        <v>0</v>
      </c>
      <c r="CG950" s="258">
        <f>AF950+CF950</f>
        <v>0</v>
      </c>
      <c r="CH950" s="258">
        <f>AG950+CG950</f>
        <v>0</v>
      </c>
      <c r="CI950" s="258">
        <f>AH950+CH950</f>
        <v>0</v>
      </c>
      <c r="CJ950" s="50"/>
      <c r="CK950" s="94"/>
      <c r="CL950" s="95"/>
      <c r="CM950" s="181" t="s">
        <v>304</v>
      </c>
      <c r="CN950" s="316" t="s">
        <v>22</v>
      </c>
      <c r="CO950" s="257">
        <f t="shared" ref="CO950:CO951" si="3207">AN950</f>
        <v>0</v>
      </c>
      <c r="CP950" s="257">
        <f>AO950+CO950</f>
        <v>0</v>
      </c>
      <c r="CQ950" s="257">
        <f>AP950+CP950</f>
        <v>0</v>
      </c>
      <c r="CR950" s="257">
        <f>AQ950+CQ950</f>
        <v>0</v>
      </c>
      <c r="CS950" s="257">
        <f>AR950+CR950</f>
        <v>0</v>
      </c>
      <c r="CT950" s="257">
        <f>AS950+CS950</f>
        <v>0</v>
      </c>
      <c r="CU950" s="257">
        <f>AT950+CT950</f>
        <v>0</v>
      </c>
      <c r="CV950" s="257">
        <f>AU950+CU950</f>
        <v>0</v>
      </c>
      <c r="CW950" s="258">
        <f>AV950+CV950</f>
        <v>0</v>
      </c>
      <c r="CX950" s="258">
        <f>AW950+CW950</f>
        <v>0</v>
      </c>
      <c r="CY950" s="258">
        <f>AX950+CX950</f>
        <v>0</v>
      </c>
      <c r="CZ950" s="258">
        <f>AY950+CY950</f>
        <v>0</v>
      </c>
      <c r="DA950" s="50"/>
      <c r="DB950" s="94"/>
      <c r="DC950" s="95"/>
      <c r="DD950" s="181" t="s">
        <v>304</v>
      </c>
      <c r="DE950" s="316" t="s">
        <v>22</v>
      </c>
      <c r="DF950" s="257"/>
      <c r="DG950" s="50"/>
    </row>
    <row r="951" spans="1:111" s="14" customFormat="1" ht="15" customHeight="1">
      <c r="A951" s="50"/>
      <c r="B951" s="94"/>
      <c r="C951" s="95"/>
      <c r="D951" s="181"/>
      <c r="E951" s="316" t="s">
        <v>140</v>
      </c>
      <c r="F951" s="69"/>
      <c r="G951" s="77"/>
      <c r="H951" s="69"/>
      <c r="I951" s="77"/>
      <c r="J951" s="69"/>
      <c r="K951" s="77"/>
      <c r="L951" s="69"/>
      <c r="M951" s="77"/>
      <c r="N951" s="67"/>
      <c r="O951" s="75"/>
      <c r="P951" s="67"/>
      <c r="Q951" s="75"/>
      <c r="R951" s="50"/>
      <c r="S951" s="94"/>
      <c r="T951" s="95"/>
      <c r="U951" s="181"/>
      <c r="V951" s="316" t="s">
        <v>140</v>
      </c>
      <c r="W951" s="69"/>
      <c r="X951" s="77"/>
      <c r="Y951" s="69"/>
      <c r="Z951" s="77"/>
      <c r="AA951" s="69"/>
      <c r="AB951" s="77"/>
      <c r="AC951" s="69"/>
      <c r="AD951" s="77"/>
      <c r="AE951" s="67"/>
      <c r="AF951" s="75"/>
      <c r="AG951" s="67"/>
      <c r="AH951" s="75"/>
      <c r="AI951" s="50"/>
      <c r="AJ951" s="94"/>
      <c r="AK951" s="95"/>
      <c r="AL951" s="181"/>
      <c r="AM951" s="316" t="s">
        <v>140</v>
      </c>
      <c r="AN951" s="257"/>
      <c r="AO951" s="257"/>
      <c r="AP951" s="257"/>
      <c r="AQ951" s="257"/>
      <c r="AR951" s="257"/>
      <c r="AS951" s="257"/>
      <c r="AT951" s="257"/>
      <c r="AU951" s="257"/>
      <c r="AV951" s="258"/>
      <c r="AW951" s="258"/>
      <c r="AX951" s="258"/>
      <c r="AY951" s="258"/>
      <c r="AZ951" s="50"/>
      <c r="BA951" s="268"/>
      <c r="BB951" s="48"/>
      <c r="BC951" s="94"/>
      <c r="BD951" s="95"/>
      <c r="BE951" s="181"/>
      <c r="BF951" s="316" t="s">
        <v>140</v>
      </c>
      <c r="BG951" s="257">
        <f t="shared" si="3205"/>
        <v>0</v>
      </c>
      <c r="BH951" s="257">
        <f>G951+BG951</f>
        <v>0</v>
      </c>
      <c r="BI951" s="257">
        <f>H951+BH951</f>
        <v>0</v>
      </c>
      <c r="BJ951" s="257">
        <f>I951+BI951</f>
        <v>0</v>
      </c>
      <c r="BK951" s="257">
        <f>J951+BJ951</f>
        <v>0</v>
      </c>
      <c r="BL951" s="257">
        <f>K951+BK951</f>
        <v>0</v>
      </c>
      <c r="BM951" s="257">
        <f>L951+BL951</f>
        <v>0</v>
      </c>
      <c r="BN951" s="257">
        <f>M951+BM951</f>
        <v>0</v>
      </c>
      <c r="BO951" s="258">
        <f>N951+BN951</f>
        <v>0</v>
      </c>
      <c r="BP951" s="258">
        <f>O951+BO951</f>
        <v>0</v>
      </c>
      <c r="BQ951" s="258">
        <f>P951+BP951</f>
        <v>0</v>
      </c>
      <c r="BR951" s="258">
        <f>Q951+BQ951</f>
        <v>0</v>
      </c>
      <c r="BS951" s="50"/>
      <c r="BT951" s="94"/>
      <c r="BU951" s="95"/>
      <c r="BV951" s="181"/>
      <c r="BW951" s="316" t="s">
        <v>140</v>
      </c>
      <c r="BX951" s="257">
        <f t="shared" si="3206"/>
        <v>0</v>
      </c>
      <c r="BY951" s="257">
        <f>X951+BX951</f>
        <v>0</v>
      </c>
      <c r="BZ951" s="257">
        <f>Y951+BY951</f>
        <v>0</v>
      </c>
      <c r="CA951" s="257">
        <f>Z951+BZ951</f>
        <v>0</v>
      </c>
      <c r="CB951" s="257">
        <f>AA951+CA951</f>
        <v>0</v>
      </c>
      <c r="CC951" s="257">
        <f>AB951+CB951</f>
        <v>0</v>
      </c>
      <c r="CD951" s="257">
        <f>AC951+CC951</f>
        <v>0</v>
      </c>
      <c r="CE951" s="257">
        <f>AD951+CD951</f>
        <v>0</v>
      </c>
      <c r="CF951" s="258">
        <f>AE951+CE951</f>
        <v>0</v>
      </c>
      <c r="CG951" s="258">
        <f>AF951+CF951</f>
        <v>0</v>
      </c>
      <c r="CH951" s="258">
        <f>AG951+CG951</f>
        <v>0</v>
      </c>
      <c r="CI951" s="258">
        <f>AH951+CH951</f>
        <v>0</v>
      </c>
      <c r="CJ951" s="50"/>
      <c r="CK951" s="94"/>
      <c r="CL951" s="95"/>
      <c r="CM951" s="181"/>
      <c r="CN951" s="316" t="s">
        <v>140</v>
      </c>
      <c r="CO951" s="257">
        <f t="shared" si="3207"/>
        <v>0</v>
      </c>
      <c r="CP951" s="257">
        <f>AO951+CO951</f>
        <v>0</v>
      </c>
      <c r="CQ951" s="257">
        <f>AP951+CP951</f>
        <v>0</v>
      </c>
      <c r="CR951" s="257">
        <f>AQ951+CQ951</f>
        <v>0</v>
      </c>
      <c r="CS951" s="257">
        <f>AR951+CR951</f>
        <v>0</v>
      </c>
      <c r="CT951" s="257">
        <f>AS951+CS951</f>
        <v>0</v>
      </c>
      <c r="CU951" s="257">
        <f>AT951+CT951</f>
        <v>0</v>
      </c>
      <c r="CV951" s="257">
        <f>AU951+CU951</f>
        <v>0</v>
      </c>
      <c r="CW951" s="258">
        <f>AV951+CV951</f>
        <v>0</v>
      </c>
      <c r="CX951" s="258">
        <f>AW951+CW951</f>
        <v>0</v>
      </c>
      <c r="CY951" s="258">
        <f>AX951+CX951</f>
        <v>0</v>
      </c>
      <c r="CZ951" s="258">
        <f>AY951+CY951</f>
        <v>0</v>
      </c>
      <c r="DA951" s="50"/>
      <c r="DB951" s="94"/>
      <c r="DC951" s="95"/>
      <c r="DD951" s="181"/>
      <c r="DE951" s="316" t="s">
        <v>140</v>
      </c>
      <c r="DF951" s="257"/>
      <c r="DG951" s="50"/>
    </row>
    <row r="952" spans="1:111" s="14" customFormat="1" ht="15" customHeight="1">
      <c r="A952" s="50"/>
      <c r="B952" s="94"/>
      <c r="C952" s="95"/>
      <c r="D952" s="181"/>
      <c r="E952" s="316" t="s">
        <v>249</v>
      </c>
      <c r="F952" s="69">
        <f t="shared" ref="F952:Q967" si="3208">IF(F950=0,0,F951/F950)</f>
        <v>0</v>
      </c>
      <c r="G952" s="77">
        <f t="shared" si="3208"/>
        <v>0</v>
      </c>
      <c r="H952" s="69">
        <f t="shared" si="3208"/>
        <v>0</v>
      </c>
      <c r="I952" s="77">
        <f t="shared" si="3208"/>
        <v>0</v>
      </c>
      <c r="J952" s="69">
        <f t="shared" si="3208"/>
        <v>0</v>
      </c>
      <c r="K952" s="77">
        <f t="shared" si="3208"/>
        <v>0</v>
      </c>
      <c r="L952" s="69">
        <f t="shared" si="3208"/>
        <v>0</v>
      </c>
      <c r="M952" s="77">
        <f t="shared" si="3208"/>
        <v>0</v>
      </c>
      <c r="N952" s="67">
        <f t="shared" si="3208"/>
        <v>0</v>
      </c>
      <c r="O952" s="75">
        <f t="shared" si="3208"/>
        <v>0</v>
      </c>
      <c r="P952" s="67">
        <f t="shared" si="3208"/>
        <v>0</v>
      </c>
      <c r="Q952" s="75">
        <f t="shared" si="3208"/>
        <v>0</v>
      </c>
      <c r="R952" s="50"/>
      <c r="S952" s="94"/>
      <c r="T952" s="95"/>
      <c r="U952" s="181"/>
      <c r="V952" s="316" t="s">
        <v>249</v>
      </c>
      <c r="W952" s="69">
        <f t="shared" ref="W952:AH952" si="3209">IF(W950=0,0,W951/W950)</f>
        <v>0</v>
      </c>
      <c r="X952" s="77">
        <f t="shared" si="3209"/>
        <v>0</v>
      </c>
      <c r="Y952" s="69">
        <f t="shared" si="3209"/>
        <v>0</v>
      </c>
      <c r="Z952" s="77">
        <f t="shared" si="3209"/>
        <v>0</v>
      </c>
      <c r="AA952" s="69">
        <f t="shared" si="3209"/>
        <v>0</v>
      </c>
      <c r="AB952" s="77">
        <f t="shared" si="3209"/>
        <v>0</v>
      </c>
      <c r="AC952" s="69">
        <f t="shared" si="3209"/>
        <v>0</v>
      </c>
      <c r="AD952" s="77">
        <f t="shared" si="3209"/>
        <v>0</v>
      </c>
      <c r="AE952" s="67">
        <f t="shared" si="3209"/>
        <v>0</v>
      </c>
      <c r="AF952" s="75">
        <f t="shared" si="3209"/>
        <v>0</v>
      </c>
      <c r="AG952" s="67">
        <f t="shared" si="3209"/>
        <v>0</v>
      </c>
      <c r="AH952" s="75">
        <f t="shared" si="3209"/>
        <v>0</v>
      </c>
      <c r="AI952" s="50"/>
      <c r="AJ952" s="94"/>
      <c r="AK952" s="95"/>
      <c r="AL952" s="181"/>
      <c r="AM952" s="316" t="s">
        <v>249</v>
      </c>
      <c r="AN952" s="257">
        <f t="shared" ref="AN952:AY952" si="3210">IF(AN950=0,0,AN951/AN950)</f>
        <v>0</v>
      </c>
      <c r="AO952" s="257">
        <f t="shared" si="3210"/>
        <v>0</v>
      </c>
      <c r="AP952" s="257">
        <f t="shared" si="3210"/>
        <v>0</v>
      </c>
      <c r="AQ952" s="257">
        <f t="shared" si="3210"/>
        <v>0</v>
      </c>
      <c r="AR952" s="257">
        <f t="shared" si="3210"/>
        <v>0</v>
      </c>
      <c r="AS952" s="257">
        <f t="shared" si="3210"/>
        <v>0</v>
      </c>
      <c r="AT952" s="257">
        <f t="shared" si="3210"/>
        <v>0</v>
      </c>
      <c r="AU952" s="257">
        <f t="shared" si="3210"/>
        <v>0</v>
      </c>
      <c r="AV952" s="258">
        <f t="shared" si="3210"/>
        <v>0</v>
      </c>
      <c r="AW952" s="258">
        <f t="shared" si="3210"/>
        <v>0</v>
      </c>
      <c r="AX952" s="258">
        <f t="shared" si="3210"/>
        <v>0</v>
      </c>
      <c r="AY952" s="258">
        <f t="shared" si="3210"/>
        <v>0</v>
      </c>
      <c r="AZ952" s="50"/>
      <c r="BA952" s="268"/>
      <c r="BB952" s="48"/>
      <c r="BC952" s="94"/>
      <c r="BD952" s="95"/>
      <c r="BE952" s="181"/>
      <c r="BF952" s="316" t="s">
        <v>249</v>
      </c>
      <c r="BG952" s="257">
        <f t="shared" ref="BG952:BR952" si="3211">IF(BG950=0,0,BG951/BG950)</f>
        <v>0</v>
      </c>
      <c r="BH952" s="257">
        <f t="shared" si="3211"/>
        <v>0</v>
      </c>
      <c r="BI952" s="257">
        <f t="shared" si="3211"/>
        <v>0</v>
      </c>
      <c r="BJ952" s="257">
        <f t="shared" si="3211"/>
        <v>0</v>
      </c>
      <c r="BK952" s="257">
        <f t="shared" si="3211"/>
        <v>0</v>
      </c>
      <c r="BL952" s="257">
        <f t="shared" si="3211"/>
        <v>0</v>
      </c>
      <c r="BM952" s="257">
        <f t="shared" si="3211"/>
        <v>0</v>
      </c>
      <c r="BN952" s="257">
        <f t="shared" si="3211"/>
        <v>0</v>
      </c>
      <c r="BO952" s="258">
        <f t="shared" si="3211"/>
        <v>0</v>
      </c>
      <c r="BP952" s="258">
        <f t="shared" si="3211"/>
        <v>0</v>
      </c>
      <c r="BQ952" s="258">
        <f t="shared" si="3211"/>
        <v>0</v>
      </c>
      <c r="BR952" s="258">
        <f t="shared" si="3211"/>
        <v>0</v>
      </c>
      <c r="BS952" s="50"/>
      <c r="BT952" s="94"/>
      <c r="BU952" s="95"/>
      <c r="BV952" s="181"/>
      <c r="BW952" s="316" t="s">
        <v>249</v>
      </c>
      <c r="BX952" s="257">
        <f t="shared" ref="BX952:CI952" si="3212">IF(BX950=0,0,BX951/BX950)</f>
        <v>0</v>
      </c>
      <c r="BY952" s="257">
        <f t="shared" si="3212"/>
        <v>0</v>
      </c>
      <c r="BZ952" s="257">
        <f t="shared" si="3212"/>
        <v>0</v>
      </c>
      <c r="CA952" s="257">
        <f t="shared" si="3212"/>
        <v>0</v>
      </c>
      <c r="CB952" s="257">
        <f t="shared" si="3212"/>
        <v>0</v>
      </c>
      <c r="CC952" s="257">
        <f t="shared" si="3212"/>
        <v>0</v>
      </c>
      <c r="CD952" s="257">
        <f t="shared" si="3212"/>
        <v>0</v>
      </c>
      <c r="CE952" s="257">
        <f t="shared" si="3212"/>
        <v>0</v>
      </c>
      <c r="CF952" s="258">
        <f t="shared" si="3212"/>
        <v>0</v>
      </c>
      <c r="CG952" s="258">
        <f t="shared" si="3212"/>
        <v>0</v>
      </c>
      <c r="CH952" s="258">
        <f t="shared" si="3212"/>
        <v>0</v>
      </c>
      <c r="CI952" s="258">
        <f t="shared" si="3212"/>
        <v>0</v>
      </c>
      <c r="CJ952" s="50"/>
      <c r="CK952" s="94"/>
      <c r="CL952" s="95"/>
      <c r="CM952" s="181"/>
      <c r="CN952" s="316" t="s">
        <v>249</v>
      </c>
      <c r="CO952" s="257">
        <f t="shared" ref="CO952:CZ952" si="3213">IF(CO950=0,0,CO951/CO950)</f>
        <v>0</v>
      </c>
      <c r="CP952" s="257">
        <f t="shared" si="3213"/>
        <v>0</v>
      </c>
      <c r="CQ952" s="257">
        <f t="shared" si="3213"/>
        <v>0</v>
      </c>
      <c r="CR952" s="257">
        <f t="shared" si="3213"/>
        <v>0</v>
      </c>
      <c r="CS952" s="257">
        <f t="shared" si="3213"/>
        <v>0</v>
      </c>
      <c r="CT952" s="257">
        <f t="shared" si="3213"/>
        <v>0</v>
      </c>
      <c r="CU952" s="257">
        <f t="shared" si="3213"/>
        <v>0</v>
      </c>
      <c r="CV952" s="257">
        <f t="shared" si="3213"/>
        <v>0</v>
      </c>
      <c r="CW952" s="258">
        <f t="shared" si="3213"/>
        <v>0</v>
      </c>
      <c r="CX952" s="258">
        <f t="shared" si="3213"/>
        <v>0</v>
      </c>
      <c r="CY952" s="258">
        <f t="shared" si="3213"/>
        <v>0</v>
      </c>
      <c r="CZ952" s="258">
        <f t="shared" si="3213"/>
        <v>0</v>
      </c>
      <c r="DA952" s="50"/>
      <c r="DB952" s="94"/>
      <c r="DC952" s="95"/>
      <c r="DD952" s="181"/>
      <c r="DE952" s="316" t="s">
        <v>249</v>
      </c>
      <c r="DF952" s="257">
        <f t="shared" ref="DF952" si="3214">IF(DF950=0,0,DF951/DF950)</f>
        <v>0</v>
      </c>
      <c r="DG952" s="50"/>
    </row>
    <row r="953" spans="1:111" s="14" customFormat="1" ht="15" customHeight="1">
      <c r="A953" s="50"/>
      <c r="B953" s="94"/>
      <c r="C953" s="95"/>
      <c r="D953" s="181" t="s">
        <v>305</v>
      </c>
      <c r="E953" s="316" t="s">
        <v>22</v>
      </c>
      <c r="F953" s="69"/>
      <c r="G953" s="77"/>
      <c r="H953" s="69"/>
      <c r="I953" s="77"/>
      <c r="J953" s="69"/>
      <c r="K953" s="77"/>
      <c r="L953" s="69"/>
      <c r="M953" s="77"/>
      <c r="N953" s="67"/>
      <c r="O953" s="75"/>
      <c r="P953" s="67"/>
      <c r="Q953" s="75"/>
      <c r="R953" s="50"/>
      <c r="S953" s="94"/>
      <c r="T953" s="95"/>
      <c r="U953" s="181" t="s">
        <v>305</v>
      </c>
      <c r="V953" s="316" t="s">
        <v>22</v>
      </c>
      <c r="W953" s="69"/>
      <c r="X953" s="77"/>
      <c r="Y953" s="69"/>
      <c r="Z953" s="77"/>
      <c r="AA953" s="69"/>
      <c r="AB953" s="77"/>
      <c r="AC953" s="69"/>
      <c r="AD953" s="77"/>
      <c r="AE953" s="67"/>
      <c r="AF953" s="75"/>
      <c r="AG953" s="67"/>
      <c r="AH953" s="75"/>
      <c r="AI953" s="50"/>
      <c r="AJ953" s="94"/>
      <c r="AK953" s="95"/>
      <c r="AL953" s="181" t="s">
        <v>305</v>
      </c>
      <c r="AM953" s="316" t="s">
        <v>22</v>
      </c>
      <c r="AN953" s="257"/>
      <c r="AO953" s="257"/>
      <c r="AP953" s="257"/>
      <c r="AQ953" s="257"/>
      <c r="AR953" s="257"/>
      <c r="AS953" s="257"/>
      <c r="AT953" s="257"/>
      <c r="AU953" s="257"/>
      <c r="AV953" s="258"/>
      <c r="AW953" s="258"/>
      <c r="AX953" s="258"/>
      <c r="AY953" s="258"/>
      <c r="AZ953" s="50"/>
      <c r="BA953" s="268"/>
      <c r="BB953" s="48"/>
      <c r="BC953" s="94"/>
      <c r="BD953" s="95"/>
      <c r="BE953" s="181" t="s">
        <v>305</v>
      </c>
      <c r="BF953" s="316" t="s">
        <v>22</v>
      </c>
      <c r="BG953" s="257">
        <f t="shared" ref="BG953:BG954" si="3215">F953</f>
        <v>0</v>
      </c>
      <c r="BH953" s="257">
        <f>G953+BG953</f>
        <v>0</v>
      </c>
      <c r="BI953" s="257">
        <f>H953+BH953</f>
        <v>0</v>
      </c>
      <c r="BJ953" s="257">
        <f>I953+BI953</f>
        <v>0</v>
      </c>
      <c r="BK953" s="257">
        <f>J953+BJ953</f>
        <v>0</v>
      </c>
      <c r="BL953" s="257">
        <f>K953+BK953</f>
        <v>0</v>
      </c>
      <c r="BM953" s="257">
        <f>L953+BL953</f>
        <v>0</v>
      </c>
      <c r="BN953" s="257">
        <f>M953+BM953</f>
        <v>0</v>
      </c>
      <c r="BO953" s="258">
        <f>N953+BN953</f>
        <v>0</v>
      </c>
      <c r="BP953" s="258">
        <f>O953+BO953</f>
        <v>0</v>
      </c>
      <c r="BQ953" s="258">
        <f>P953+BP953</f>
        <v>0</v>
      </c>
      <c r="BR953" s="258">
        <f>Q953+BQ953</f>
        <v>0</v>
      </c>
      <c r="BS953" s="50"/>
      <c r="BT953" s="94"/>
      <c r="BU953" s="95"/>
      <c r="BV953" s="181" t="s">
        <v>305</v>
      </c>
      <c r="BW953" s="316" t="s">
        <v>22</v>
      </c>
      <c r="BX953" s="257">
        <f t="shared" ref="BX953:BX954" si="3216">W953</f>
        <v>0</v>
      </c>
      <c r="BY953" s="257">
        <f>X953+BX953</f>
        <v>0</v>
      </c>
      <c r="BZ953" s="257">
        <f>Y953+BY953</f>
        <v>0</v>
      </c>
      <c r="CA953" s="257">
        <f>Z953+BZ953</f>
        <v>0</v>
      </c>
      <c r="CB953" s="257">
        <f>AA953+CA953</f>
        <v>0</v>
      </c>
      <c r="CC953" s="257">
        <f>AB953+CB953</f>
        <v>0</v>
      </c>
      <c r="CD953" s="257">
        <f>AC953+CC953</f>
        <v>0</v>
      </c>
      <c r="CE953" s="257">
        <f>AD953+CD953</f>
        <v>0</v>
      </c>
      <c r="CF953" s="258">
        <f>AE953+CE953</f>
        <v>0</v>
      </c>
      <c r="CG953" s="258">
        <f>AF953+CF953</f>
        <v>0</v>
      </c>
      <c r="CH953" s="258">
        <f>AG953+CG953</f>
        <v>0</v>
      </c>
      <c r="CI953" s="258">
        <f>AH953+CH953</f>
        <v>0</v>
      </c>
      <c r="CJ953" s="50"/>
      <c r="CK953" s="94"/>
      <c r="CL953" s="95"/>
      <c r="CM953" s="181" t="s">
        <v>305</v>
      </c>
      <c r="CN953" s="316" t="s">
        <v>22</v>
      </c>
      <c r="CO953" s="257">
        <f t="shared" ref="CO953:CO954" si="3217">AN953</f>
        <v>0</v>
      </c>
      <c r="CP953" s="257">
        <f>AO953+CO953</f>
        <v>0</v>
      </c>
      <c r="CQ953" s="257">
        <f>AP953+CP953</f>
        <v>0</v>
      </c>
      <c r="CR953" s="257">
        <f>AQ953+CQ953</f>
        <v>0</v>
      </c>
      <c r="CS953" s="257">
        <f>AR953+CR953</f>
        <v>0</v>
      </c>
      <c r="CT953" s="257">
        <f>AS953+CS953</f>
        <v>0</v>
      </c>
      <c r="CU953" s="257">
        <f>AT953+CT953</f>
        <v>0</v>
      </c>
      <c r="CV953" s="257">
        <f>AU953+CU953</f>
        <v>0</v>
      </c>
      <c r="CW953" s="258">
        <f>AV953+CV953</f>
        <v>0</v>
      </c>
      <c r="CX953" s="258">
        <f>AW953+CW953</f>
        <v>0</v>
      </c>
      <c r="CY953" s="258">
        <f>AX953+CX953</f>
        <v>0</v>
      </c>
      <c r="CZ953" s="258">
        <f>AY953+CY953</f>
        <v>0</v>
      </c>
      <c r="DA953" s="50"/>
      <c r="DB953" s="94"/>
      <c r="DC953" s="95"/>
      <c r="DD953" s="181" t="s">
        <v>305</v>
      </c>
      <c r="DE953" s="316" t="s">
        <v>22</v>
      </c>
      <c r="DF953" s="257"/>
      <c r="DG953" s="50"/>
    </row>
    <row r="954" spans="1:111" s="14" customFormat="1" ht="15" customHeight="1">
      <c r="A954" s="50"/>
      <c r="B954" s="94"/>
      <c r="C954" s="95"/>
      <c r="D954" s="181"/>
      <c r="E954" s="316" t="s">
        <v>140</v>
      </c>
      <c r="F954" s="69"/>
      <c r="G954" s="77"/>
      <c r="H954" s="69"/>
      <c r="I954" s="77"/>
      <c r="J954" s="69"/>
      <c r="K954" s="77"/>
      <c r="L954" s="69"/>
      <c r="M954" s="77"/>
      <c r="N954" s="67"/>
      <c r="O954" s="75"/>
      <c r="P954" s="67"/>
      <c r="Q954" s="75"/>
      <c r="R954" s="50"/>
      <c r="S954" s="94"/>
      <c r="T954" s="95"/>
      <c r="U954" s="181"/>
      <c r="V954" s="316" t="s">
        <v>140</v>
      </c>
      <c r="W954" s="69"/>
      <c r="X954" s="77"/>
      <c r="Y954" s="69"/>
      <c r="Z954" s="77"/>
      <c r="AA954" s="69"/>
      <c r="AB954" s="77"/>
      <c r="AC954" s="69"/>
      <c r="AD954" s="77"/>
      <c r="AE954" s="67"/>
      <c r="AF954" s="75"/>
      <c r="AG954" s="67"/>
      <c r="AH954" s="75"/>
      <c r="AI954" s="50"/>
      <c r="AJ954" s="94"/>
      <c r="AK954" s="95"/>
      <c r="AL954" s="181"/>
      <c r="AM954" s="316" t="s">
        <v>140</v>
      </c>
      <c r="AN954" s="257"/>
      <c r="AO954" s="257"/>
      <c r="AP954" s="257"/>
      <c r="AQ954" s="257"/>
      <c r="AR954" s="257"/>
      <c r="AS954" s="257"/>
      <c r="AT954" s="257"/>
      <c r="AU954" s="257"/>
      <c r="AV954" s="258"/>
      <c r="AW954" s="258"/>
      <c r="AX954" s="258"/>
      <c r="AY954" s="258"/>
      <c r="AZ954" s="50"/>
      <c r="BA954" s="268"/>
      <c r="BB954" s="48"/>
      <c r="BC954" s="94"/>
      <c r="BD954" s="95"/>
      <c r="BE954" s="181"/>
      <c r="BF954" s="316" t="s">
        <v>140</v>
      </c>
      <c r="BG954" s="257">
        <f t="shared" si="3215"/>
        <v>0</v>
      </c>
      <c r="BH954" s="257">
        <f>G954+BG954</f>
        <v>0</v>
      </c>
      <c r="BI954" s="257">
        <f>H954+BH954</f>
        <v>0</v>
      </c>
      <c r="BJ954" s="257">
        <f>I954+BI954</f>
        <v>0</v>
      </c>
      <c r="BK954" s="257">
        <f>J954+BJ954</f>
        <v>0</v>
      </c>
      <c r="BL954" s="257">
        <f>K954+BK954</f>
        <v>0</v>
      </c>
      <c r="BM954" s="257">
        <f>L954+BL954</f>
        <v>0</v>
      </c>
      <c r="BN954" s="257">
        <f>M954+BM954</f>
        <v>0</v>
      </c>
      <c r="BO954" s="258">
        <f>N954+BN954</f>
        <v>0</v>
      </c>
      <c r="BP954" s="258">
        <f>O954+BO954</f>
        <v>0</v>
      </c>
      <c r="BQ954" s="258">
        <f>P954+BP954</f>
        <v>0</v>
      </c>
      <c r="BR954" s="258">
        <f>Q954+BQ954</f>
        <v>0</v>
      </c>
      <c r="BS954" s="50"/>
      <c r="BT954" s="94"/>
      <c r="BU954" s="95"/>
      <c r="BV954" s="181"/>
      <c r="BW954" s="316" t="s">
        <v>140</v>
      </c>
      <c r="BX954" s="257">
        <f t="shared" si="3216"/>
        <v>0</v>
      </c>
      <c r="BY954" s="257">
        <f>X954+BX954</f>
        <v>0</v>
      </c>
      <c r="BZ954" s="257">
        <f>Y954+BY954</f>
        <v>0</v>
      </c>
      <c r="CA954" s="257">
        <f>Z954+BZ954</f>
        <v>0</v>
      </c>
      <c r="CB954" s="257">
        <f>AA954+CA954</f>
        <v>0</v>
      </c>
      <c r="CC954" s="257">
        <f>AB954+CB954</f>
        <v>0</v>
      </c>
      <c r="CD954" s="257">
        <f>AC954+CC954</f>
        <v>0</v>
      </c>
      <c r="CE954" s="257">
        <f>AD954+CD954</f>
        <v>0</v>
      </c>
      <c r="CF954" s="258">
        <f>AE954+CE954</f>
        <v>0</v>
      </c>
      <c r="CG954" s="258">
        <f>AF954+CF954</f>
        <v>0</v>
      </c>
      <c r="CH954" s="258">
        <f>AG954+CG954</f>
        <v>0</v>
      </c>
      <c r="CI954" s="258">
        <f>AH954+CH954</f>
        <v>0</v>
      </c>
      <c r="CJ954" s="50"/>
      <c r="CK954" s="94"/>
      <c r="CL954" s="95"/>
      <c r="CM954" s="181"/>
      <c r="CN954" s="316" t="s">
        <v>140</v>
      </c>
      <c r="CO954" s="257">
        <f t="shared" si="3217"/>
        <v>0</v>
      </c>
      <c r="CP954" s="257">
        <f>AO954+CO954</f>
        <v>0</v>
      </c>
      <c r="CQ954" s="257">
        <f>AP954+CP954</f>
        <v>0</v>
      </c>
      <c r="CR954" s="257">
        <f>AQ954+CQ954</f>
        <v>0</v>
      </c>
      <c r="CS954" s="257">
        <f>AR954+CR954</f>
        <v>0</v>
      </c>
      <c r="CT954" s="257">
        <f>AS954+CS954</f>
        <v>0</v>
      </c>
      <c r="CU954" s="257">
        <f>AT954+CT954</f>
        <v>0</v>
      </c>
      <c r="CV954" s="257">
        <f>AU954+CU954</f>
        <v>0</v>
      </c>
      <c r="CW954" s="258">
        <f>AV954+CV954</f>
        <v>0</v>
      </c>
      <c r="CX954" s="258">
        <f>AW954+CW954</f>
        <v>0</v>
      </c>
      <c r="CY954" s="258">
        <f>AX954+CX954</f>
        <v>0</v>
      </c>
      <c r="CZ954" s="258">
        <f>AY954+CY954</f>
        <v>0</v>
      </c>
      <c r="DA954" s="50"/>
      <c r="DB954" s="94"/>
      <c r="DC954" s="95"/>
      <c r="DD954" s="181"/>
      <c r="DE954" s="316" t="s">
        <v>140</v>
      </c>
      <c r="DF954" s="257"/>
      <c r="DG954" s="50"/>
    </row>
    <row r="955" spans="1:111" s="14" customFormat="1" ht="15" customHeight="1">
      <c r="A955" s="50"/>
      <c r="B955" s="94"/>
      <c r="C955" s="95"/>
      <c r="D955" s="181"/>
      <c r="E955" s="316" t="s">
        <v>249</v>
      </c>
      <c r="F955" s="69">
        <f t="shared" si="3208"/>
        <v>0</v>
      </c>
      <c r="G955" s="77">
        <f t="shared" si="3208"/>
        <v>0</v>
      </c>
      <c r="H955" s="69">
        <f t="shared" si="3208"/>
        <v>0</v>
      </c>
      <c r="I955" s="77">
        <f t="shared" si="3208"/>
        <v>0</v>
      </c>
      <c r="J955" s="69">
        <f t="shared" si="3208"/>
        <v>0</v>
      </c>
      <c r="K955" s="77">
        <f t="shared" si="3208"/>
        <v>0</v>
      </c>
      <c r="L955" s="69">
        <f t="shared" si="3208"/>
        <v>0</v>
      </c>
      <c r="M955" s="77">
        <f t="shared" si="3208"/>
        <v>0</v>
      </c>
      <c r="N955" s="67">
        <f t="shared" si="3208"/>
        <v>0</v>
      </c>
      <c r="O955" s="75">
        <f t="shared" si="3208"/>
        <v>0</v>
      </c>
      <c r="P955" s="67">
        <f t="shared" si="3208"/>
        <v>0</v>
      </c>
      <c r="Q955" s="75">
        <f t="shared" si="3208"/>
        <v>0</v>
      </c>
      <c r="R955" s="50"/>
      <c r="S955" s="94"/>
      <c r="T955" s="95"/>
      <c r="U955" s="181"/>
      <c r="V955" s="316" t="s">
        <v>249</v>
      </c>
      <c r="W955" s="69">
        <f t="shared" ref="W955:AH955" si="3218">IF(W953=0,0,W954/W953)</f>
        <v>0</v>
      </c>
      <c r="X955" s="77">
        <f t="shared" si="3218"/>
        <v>0</v>
      </c>
      <c r="Y955" s="69">
        <f t="shared" si="3218"/>
        <v>0</v>
      </c>
      <c r="Z955" s="77">
        <f t="shared" si="3218"/>
        <v>0</v>
      </c>
      <c r="AA955" s="69">
        <f t="shared" si="3218"/>
        <v>0</v>
      </c>
      <c r="AB955" s="77">
        <f t="shared" si="3218"/>
        <v>0</v>
      </c>
      <c r="AC955" s="69">
        <f t="shared" si="3218"/>
        <v>0</v>
      </c>
      <c r="AD955" s="77">
        <f t="shared" si="3218"/>
        <v>0</v>
      </c>
      <c r="AE955" s="67">
        <f t="shared" si="3218"/>
        <v>0</v>
      </c>
      <c r="AF955" s="75">
        <f t="shared" si="3218"/>
        <v>0</v>
      </c>
      <c r="AG955" s="67">
        <f t="shared" si="3218"/>
        <v>0</v>
      </c>
      <c r="AH955" s="75">
        <f t="shared" si="3218"/>
        <v>0</v>
      </c>
      <c r="AI955" s="50"/>
      <c r="AJ955" s="94"/>
      <c r="AK955" s="95"/>
      <c r="AL955" s="181"/>
      <c r="AM955" s="316" t="s">
        <v>249</v>
      </c>
      <c r="AN955" s="257">
        <f t="shared" ref="AN955:AY955" si="3219">IF(AN953=0,0,AN954/AN953)</f>
        <v>0</v>
      </c>
      <c r="AO955" s="257">
        <f t="shared" si="3219"/>
        <v>0</v>
      </c>
      <c r="AP955" s="257">
        <f t="shared" si="3219"/>
        <v>0</v>
      </c>
      <c r="AQ955" s="257">
        <f t="shared" si="3219"/>
        <v>0</v>
      </c>
      <c r="AR955" s="257">
        <f t="shared" si="3219"/>
        <v>0</v>
      </c>
      <c r="AS955" s="257">
        <f t="shared" si="3219"/>
        <v>0</v>
      </c>
      <c r="AT955" s="257">
        <f t="shared" si="3219"/>
        <v>0</v>
      </c>
      <c r="AU955" s="257">
        <f t="shared" si="3219"/>
        <v>0</v>
      </c>
      <c r="AV955" s="258">
        <f t="shared" si="3219"/>
        <v>0</v>
      </c>
      <c r="AW955" s="258">
        <f t="shared" si="3219"/>
        <v>0</v>
      </c>
      <c r="AX955" s="258">
        <f t="shared" si="3219"/>
        <v>0</v>
      </c>
      <c r="AY955" s="258">
        <f t="shared" si="3219"/>
        <v>0</v>
      </c>
      <c r="AZ955" s="50"/>
      <c r="BA955" s="268"/>
      <c r="BB955" s="48"/>
      <c r="BC955" s="94"/>
      <c r="BD955" s="95"/>
      <c r="BE955" s="181"/>
      <c r="BF955" s="316" t="s">
        <v>249</v>
      </c>
      <c r="BG955" s="257">
        <f t="shared" ref="BG955:BR955" si="3220">IF(BG953=0,0,BG954/BG953)</f>
        <v>0</v>
      </c>
      <c r="BH955" s="257">
        <f t="shared" si="3220"/>
        <v>0</v>
      </c>
      <c r="BI955" s="257">
        <f t="shared" si="3220"/>
        <v>0</v>
      </c>
      <c r="BJ955" s="257">
        <f t="shared" si="3220"/>
        <v>0</v>
      </c>
      <c r="BK955" s="257">
        <f t="shared" si="3220"/>
        <v>0</v>
      </c>
      <c r="BL955" s="257">
        <f t="shared" si="3220"/>
        <v>0</v>
      </c>
      <c r="BM955" s="257">
        <f t="shared" si="3220"/>
        <v>0</v>
      </c>
      <c r="BN955" s="257">
        <f t="shared" si="3220"/>
        <v>0</v>
      </c>
      <c r="BO955" s="258">
        <f t="shared" si="3220"/>
        <v>0</v>
      </c>
      <c r="BP955" s="258">
        <f t="shared" si="3220"/>
        <v>0</v>
      </c>
      <c r="BQ955" s="258">
        <f t="shared" si="3220"/>
        <v>0</v>
      </c>
      <c r="BR955" s="258">
        <f t="shared" si="3220"/>
        <v>0</v>
      </c>
      <c r="BS955" s="50"/>
      <c r="BT955" s="94"/>
      <c r="BU955" s="95"/>
      <c r="BV955" s="181"/>
      <c r="BW955" s="316" t="s">
        <v>249</v>
      </c>
      <c r="BX955" s="257">
        <f t="shared" ref="BX955:CI955" si="3221">IF(BX953=0,0,BX954/BX953)</f>
        <v>0</v>
      </c>
      <c r="BY955" s="257">
        <f t="shared" si="3221"/>
        <v>0</v>
      </c>
      <c r="BZ955" s="257">
        <f t="shared" si="3221"/>
        <v>0</v>
      </c>
      <c r="CA955" s="257">
        <f t="shared" si="3221"/>
        <v>0</v>
      </c>
      <c r="CB955" s="257">
        <f t="shared" si="3221"/>
        <v>0</v>
      </c>
      <c r="CC955" s="257">
        <f t="shared" si="3221"/>
        <v>0</v>
      </c>
      <c r="CD955" s="257">
        <f t="shared" si="3221"/>
        <v>0</v>
      </c>
      <c r="CE955" s="257">
        <f t="shared" si="3221"/>
        <v>0</v>
      </c>
      <c r="CF955" s="258">
        <f t="shared" si="3221"/>
        <v>0</v>
      </c>
      <c r="CG955" s="258">
        <f t="shared" si="3221"/>
        <v>0</v>
      </c>
      <c r="CH955" s="258">
        <f t="shared" si="3221"/>
        <v>0</v>
      </c>
      <c r="CI955" s="258">
        <f t="shared" si="3221"/>
        <v>0</v>
      </c>
      <c r="CJ955" s="50"/>
      <c r="CK955" s="94"/>
      <c r="CL955" s="95"/>
      <c r="CM955" s="181"/>
      <c r="CN955" s="316" t="s">
        <v>249</v>
      </c>
      <c r="CO955" s="257">
        <f t="shared" ref="CO955:CZ955" si="3222">IF(CO953=0,0,CO954/CO953)</f>
        <v>0</v>
      </c>
      <c r="CP955" s="257">
        <f t="shared" si="3222"/>
        <v>0</v>
      </c>
      <c r="CQ955" s="257">
        <f t="shared" si="3222"/>
        <v>0</v>
      </c>
      <c r="CR955" s="257">
        <f t="shared" si="3222"/>
        <v>0</v>
      </c>
      <c r="CS955" s="257">
        <f t="shared" si="3222"/>
        <v>0</v>
      </c>
      <c r="CT955" s="257">
        <f t="shared" si="3222"/>
        <v>0</v>
      </c>
      <c r="CU955" s="257">
        <f t="shared" si="3222"/>
        <v>0</v>
      </c>
      <c r="CV955" s="257">
        <f t="shared" si="3222"/>
        <v>0</v>
      </c>
      <c r="CW955" s="258">
        <f t="shared" si="3222"/>
        <v>0</v>
      </c>
      <c r="CX955" s="258">
        <f t="shared" si="3222"/>
        <v>0</v>
      </c>
      <c r="CY955" s="258">
        <f t="shared" si="3222"/>
        <v>0</v>
      </c>
      <c r="CZ955" s="258">
        <f t="shared" si="3222"/>
        <v>0</v>
      </c>
      <c r="DA955" s="50"/>
      <c r="DB955" s="94"/>
      <c r="DC955" s="95"/>
      <c r="DD955" s="181"/>
      <c r="DE955" s="316" t="s">
        <v>249</v>
      </c>
      <c r="DF955" s="257">
        <f t="shared" ref="DF955" si="3223">IF(DF953=0,0,DF954/DF953)</f>
        <v>0</v>
      </c>
      <c r="DG955" s="50"/>
    </row>
    <row r="956" spans="1:111" s="14" customFormat="1" ht="15" customHeight="1">
      <c r="A956" s="50"/>
      <c r="B956" s="94"/>
      <c r="C956" s="95"/>
      <c r="D956" s="181" t="s">
        <v>306</v>
      </c>
      <c r="E956" s="316" t="s">
        <v>22</v>
      </c>
      <c r="F956" s="69"/>
      <c r="G956" s="77"/>
      <c r="H956" s="69"/>
      <c r="I956" s="77"/>
      <c r="J956" s="69"/>
      <c r="K956" s="77"/>
      <c r="L956" s="69"/>
      <c r="M956" s="77"/>
      <c r="N956" s="67"/>
      <c r="O956" s="75"/>
      <c r="P956" s="67"/>
      <c r="Q956" s="75"/>
      <c r="R956" s="50"/>
      <c r="S956" s="94"/>
      <c r="T956" s="95"/>
      <c r="U956" s="181" t="s">
        <v>306</v>
      </c>
      <c r="V956" s="316" t="s">
        <v>22</v>
      </c>
      <c r="W956" s="69"/>
      <c r="X956" s="77"/>
      <c r="Y956" s="69"/>
      <c r="Z956" s="77"/>
      <c r="AA956" s="69"/>
      <c r="AB956" s="77"/>
      <c r="AC956" s="69"/>
      <c r="AD956" s="77"/>
      <c r="AE956" s="67"/>
      <c r="AF956" s="75"/>
      <c r="AG956" s="67"/>
      <c r="AH956" s="75"/>
      <c r="AI956" s="50"/>
      <c r="AJ956" s="94"/>
      <c r="AK956" s="95"/>
      <c r="AL956" s="181" t="s">
        <v>306</v>
      </c>
      <c r="AM956" s="316" t="s">
        <v>22</v>
      </c>
      <c r="AN956" s="257"/>
      <c r="AO956" s="257"/>
      <c r="AP956" s="257"/>
      <c r="AQ956" s="257"/>
      <c r="AR956" s="257"/>
      <c r="AS956" s="257"/>
      <c r="AT956" s="257"/>
      <c r="AU956" s="257"/>
      <c r="AV956" s="258"/>
      <c r="AW956" s="258"/>
      <c r="AX956" s="258"/>
      <c r="AY956" s="258"/>
      <c r="AZ956" s="50"/>
      <c r="BA956" s="268"/>
      <c r="BB956" s="48"/>
      <c r="BC956" s="94"/>
      <c r="BD956" s="95"/>
      <c r="BE956" s="181" t="s">
        <v>306</v>
      </c>
      <c r="BF956" s="316" t="s">
        <v>22</v>
      </c>
      <c r="BG956" s="257">
        <f t="shared" ref="BG956:BG957" si="3224">F956</f>
        <v>0</v>
      </c>
      <c r="BH956" s="257">
        <f>G956+BG956</f>
        <v>0</v>
      </c>
      <c r="BI956" s="257">
        <f>H956+BH956</f>
        <v>0</v>
      </c>
      <c r="BJ956" s="257">
        <f>I956+BI956</f>
        <v>0</v>
      </c>
      <c r="BK956" s="257">
        <f>J956+BJ956</f>
        <v>0</v>
      </c>
      <c r="BL956" s="257">
        <f>K956+BK956</f>
        <v>0</v>
      </c>
      <c r="BM956" s="257">
        <f>L956+BL956</f>
        <v>0</v>
      </c>
      <c r="BN956" s="257">
        <f>M956+BM956</f>
        <v>0</v>
      </c>
      <c r="BO956" s="258">
        <f>N956+BN956</f>
        <v>0</v>
      </c>
      <c r="BP956" s="258">
        <f>O956+BO956</f>
        <v>0</v>
      </c>
      <c r="BQ956" s="258">
        <f>P956+BP956</f>
        <v>0</v>
      </c>
      <c r="BR956" s="258">
        <f>Q956+BQ956</f>
        <v>0</v>
      </c>
      <c r="BS956" s="50"/>
      <c r="BT956" s="94"/>
      <c r="BU956" s="95"/>
      <c r="BV956" s="181" t="s">
        <v>306</v>
      </c>
      <c r="BW956" s="316" t="s">
        <v>22</v>
      </c>
      <c r="BX956" s="257">
        <f t="shared" ref="BX956:BX957" si="3225">W956</f>
        <v>0</v>
      </c>
      <c r="BY956" s="257">
        <f>X956+BX956</f>
        <v>0</v>
      </c>
      <c r="BZ956" s="257">
        <f>Y956+BY956</f>
        <v>0</v>
      </c>
      <c r="CA956" s="257">
        <f>Z956+BZ956</f>
        <v>0</v>
      </c>
      <c r="CB956" s="257">
        <f>AA956+CA956</f>
        <v>0</v>
      </c>
      <c r="CC956" s="257">
        <f>AB956+CB956</f>
        <v>0</v>
      </c>
      <c r="CD956" s="257">
        <f>AC956+CC956</f>
        <v>0</v>
      </c>
      <c r="CE956" s="257">
        <f>AD956+CD956</f>
        <v>0</v>
      </c>
      <c r="CF956" s="258">
        <f>AE956+CE956</f>
        <v>0</v>
      </c>
      <c r="CG956" s="258">
        <f>AF956+CF956</f>
        <v>0</v>
      </c>
      <c r="CH956" s="258">
        <f>AG956+CG956</f>
        <v>0</v>
      </c>
      <c r="CI956" s="258">
        <f>AH956+CH956</f>
        <v>0</v>
      </c>
      <c r="CJ956" s="50"/>
      <c r="CK956" s="94"/>
      <c r="CL956" s="95"/>
      <c r="CM956" s="181" t="s">
        <v>306</v>
      </c>
      <c r="CN956" s="316" t="s">
        <v>22</v>
      </c>
      <c r="CO956" s="257">
        <f t="shared" ref="CO956:CO957" si="3226">AN956</f>
        <v>0</v>
      </c>
      <c r="CP956" s="257">
        <f>AO956+CO956</f>
        <v>0</v>
      </c>
      <c r="CQ956" s="257">
        <f>AP956+CP956</f>
        <v>0</v>
      </c>
      <c r="CR956" s="257">
        <f>AQ956+CQ956</f>
        <v>0</v>
      </c>
      <c r="CS956" s="257">
        <f>AR956+CR956</f>
        <v>0</v>
      </c>
      <c r="CT956" s="257">
        <f>AS956+CS956</f>
        <v>0</v>
      </c>
      <c r="CU956" s="257">
        <f>AT956+CT956</f>
        <v>0</v>
      </c>
      <c r="CV956" s="257">
        <f>AU956+CU956</f>
        <v>0</v>
      </c>
      <c r="CW956" s="258">
        <f>AV956+CV956</f>
        <v>0</v>
      </c>
      <c r="CX956" s="258">
        <f>AW956+CW956</f>
        <v>0</v>
      </c>
      <c r="CY956" s="258">
        <f>AX956+CX956</f>
        <v>0</v>
      </c>
      <c r="CZ956" s="258">
        <f>AY956+CY956</f>
        <v>0</v>
      </c>
      <c r="DA956" s="50"/>
      <c r="DB956" s="94"/>
      <c r="DC956" s="95"/>
      <c r="DD956" s="181" t="s">
        <v>306</v>
      </c>
      <c r="DE956" s="316" t="s">
        <v>22</v>
      </c>
      <c r="DF956" s="257"/>
      <c r="DG956" s="50"/>
    </row>
    <row r="957" spans="1:111" s="14" customFormat="1" ht="15" customHeight="1">
      <c r="A957" s="50"/>
      <c r="B957" s="94"/>
      <c r="C957" s="95"/>
      <c r="D957" s="181"/>
      <c r="E957" s="316" t="s">
        <v>140</v>
      </c>
      <c r="F957" s="69"/>
      <c r="G957" s="77"/>
      <c r="H957" s="69"/>
      <c r="I957" s="77"/>
      <c r="J957" s="69"/>
      <c r="K957" s="77"/>
      <c r="L957" s="69"/>
      <c r="M957" s="77"/>
      <c r="N957" s="67"/>
      <c r="O957" s="75"/>
      <c r="P957" s="67"/>
      <c r="Q957" s="75"/>
      <c r="R957" s="50"/>
      <c r="S957" s="94"/>
      <c r="T957" s="95"/>
      <c r="U957" s="181"/>
      <c r="V957" s="316" t="s">
        <v>140</v>
      </c>
      <c r="W957" s="69"/>
      <c r="X957" s="77"/>
      <c r="Y957" s="69"/>
      <c r="Z957" s="77"/>
      <c r="AA957" s="69"/>
      <c r="AB957" s="77"/>
      <c r="AC957" s="69"/>
      <c r="AD957" s="77"/>
      <c r="AE957" s="67"/>
      <c r="AF957" s="75"/>
      <c r="AG957" s="67"/>
      <c r="AH957" s="75"/>
      <c r="AI957" s="50"/>
      <c r="AJ957" s="94"/>
      <c r="AK957" s="95"/>
      <c r="AL957" s="181"/>
      <c r="AM957" s="316" t="s">
        <v>140</v>
      </c>
      <c r="AN957" s="257"/>
      <c r="AO957" s="257"/>
      <c r="AP957" s="257"/>
      <c r="AQ957" s="257"/>
      <c r="AR957" s="257"/>
      <c r="AS957" s="257"/>
      <c r="AT957" s="257"/>
      <c r="AU957" s="257"/>
      <c r="AV957" s="258"/>
      <c r="AW957" s="258"/>
      <c r="AX957" s="258"/>
      <c r="AY957" s="258"/>
      <c r="AZ957" s="50"/>
      <c r="BA957" s="268"/>
      <c r="BB957" s="48"/>
      <c r="BC957" s="94"/>
      <c r="BD957" s="95"/>
      <c r="BE957" s="181"/>
      <c r="BF957" s="316" t="s">
        <v>140</v>
      </c>
      <c r="BG957" s="257">
        <f t="shared" si="3224"/>
        <v>0</v>
      </c>
      <c r="BH957" s="257">
        <f>G957+BG957</f>
        <v>0</v>
      </c>
      <c r="BI957" s="257">
        <f>H957+BH957</f>
        <v>0</v>
      </c>
      <c r="BJ957" s="257">
        <f>I957+BI957</f>
        <v>0</v>
      </c>
      <c r="BK957" s="257">
        <f>J957+BJ957</f>
        <v>0</v>
      </c>
      <c r="BL957" s="257">
        <f>K957+BK957</f>
        <v>0</v>
      </c>
      <c r="BM957" s="257">
        <f>L957+BL957</f>
        <v>0</v>
      </c>
      <c r="BN957" s="257">
        <f>M957+BM957</f>
        <v>0</v>
      </c>
      <c r="BO957" s="258">
        <f>N957+BN957</f>
        <v>0</v>
      </c>
      <c r="BP957" s="258">
        <f>O957+BO957</f>
        <v>0</v>
      </c>
      <c r="BQ957" s="258">
        <f>P957+BP957</f>
        <v>0</v>
      </c>
      <c r="BR957" s="258">
        <f>Q957+BQ957</f>
        <v>0</v>
      </c>
      <c r="BS957" s="50"/>
      <c r="BT957" s="94"/>
      <c r="BU957" s="95"/>
      <c r="BV957" s="181"/>
      <c r="BW957" s="316" t="s">
        <v>140</v>
      </c>
      <c r="BX957" s="257">
        <f t="shared" si="3225"/>
        <v>0</v>
      </c>
      <c r="BY957" s="257">
        <f>X957+BX957</f>
        <v>0</v>
      </c>
      <c r="BZ957" s="257">
        <f>Y957+BY957</f>
        <v>0</v>
      </c>
      <c r="CA957" s="257">
        <f>Z957+BZ957</f>
        <v>0</v>
      </c>
      <c r="CB957" s="257">
        <f>AA957+CA957</f>
        <v>0</v>
      </c>
      <c r="CC957" s="257">
        <f>AB957+CB957</f>
        <v>0</v>
      </c>
      <c r="CD957" s="257">
        <f>AC957+CC957</f>
        <v>0</v>
      </c>
      <c r="CE957" s="257">
        <f>AD957+CD957</f>
        <v>0</v>
      </c>
      <c r="CF957" s="258">
        <f>AE957+CE957</f>
        <v>0</v>
      </c>
      <c r="CG957" s="258">
        <f>AF957+CF957</f>
        <v>0</v>
      </c>
      <c r="CH957" s="258">
        <f>AG957+CG957</f>
        <v>0</v>
      </c>
      <c r="CI957" s="258">
        <f>AH957+CH957</f>
        <v>0</v>
      </c>
      <c r="CJ957" s="50"/>
      <c r="CK957" s="94"/>
      <c r="CL957" s="95"/>
      <c r="CM957" s="181"/>
      <c r="CN957" s="316" t="s">
        <v>140</v>
      </c>
      <c r="CO957" s="257">
        <f t="shared" si="3226"/>
        <v>0</v>
      </c>
      <c r="CP957" s="257">
        <f>AO957+CO957</f>
        <v>0</v>
      </c>
      <c r="CQ957" s="257">
        <f>AP957+CP957</f>
        <v>0</v>
      </c>
      <c r="CR957" s="257">
        <f>AQ957+CQ957</f>
        <v>0</v>
      </c>
      <c r="CS957" s="257">
        <f>AR957+CR957</f>
        <v>0</v>
      </c>
      <c r="CT957" s="257">
        <f>AS957+CS957</f>
        <v>0</v>
      </c>
      <c r="CU957" s="257">
        <f>AT957+CT957</f>
        <v>0</v>
      </c>
      <c r="CV957" s="257">
        <f>AU957+CU957</f>
        <v>0</v>
      </c>
      <c r="CW957" s="258">
        <f>AV957+CV957</f>
        <v>0</v>
      </c>
      <c r="CX957" s="258">
        <f>AW957+CW957</f>
        <v>0</v>
      </c>
      <c r="CY957" s="258">
        <f>AX957+CX957</f>
        <v>0</v>
      </c>
      <c r="CZ957" s="258">
        <f>AY957+CY957</f>
        <v>0</v>
      </c>
      <c r="DA957" s="50"/>
      <c r="DB957" s="94"/>
      <c r="DC957" s="95"/>
      <c r="DD957" s="181"/>
      <c r="DE957" s="316" t="s">
        <v>140</v>
      </c>
      <c r="DF957" s="257"/>
      <c r="DG957" s="50"/>
    </row>
    <row r="958" spans="1:111" s="14" customFormat="1" ht="15" customHeight="1">
      <c r="A958" s="50"/>
      <c r="B958" s="94"/>
      <c r="C958" s="95"/>
      <c r="D958" s="181"/>
      <c r="E958" s="316" t="s">
        <v>249</v>
      </c>
      <c r="F958" s="69">
        <f t="shared" si="3208"/>
        <v>0</v>
      </c>
      <c r="G958" s="77">
        <f t="shared" si="3208"/>
        <v>0</v>
      </c>
      <c r="H958" s="69">
        <f t="shared" si="3208"/>
        <v>0</v>
      </c>
      <c r="I958" s="77">
        <f t="shared" si="3208"/>
        <v>0</v>
      </c>
      <c r="J958" s="69">
        <f t="shared" si="3208"/>
        <v>0</v>
      </c>
      <c r="K958" s="77">
        <f t="shared" si="3208"/>
        <v>0</v>
      </c>
      <c r="L958" s="69">
        <f t="shared" si="3208"/>
        <v>0</v>
      </c>
      <c r="M958" s="77">
        <f t="shared" si="3208"/>
        <v>0</v>
      </c>
      <c r="N958" s="67">
        <f t="shared" si="3208"/>
        <v>0</v>
      </c>
      <c r="O958" s="75">
        <f t="shared" si="3208"/>
        <v>0</v>
      </c>
      <c r="P958" s="67">
        <f t="shared" si="3208"/>
        <v>0</v>
      </c>
      <c r="Q958" s="75">
        <f t="shared" si="3208"/>
        <v>0</v>
      </c>
      <c r="R958" s="50"/>
      <c r="S958" s="94"/>
      <c r="T958" s="95"/>
      <c r="U958" s="181"/>
      <c r="V958" s="316" t="s">
        <v>249</v>
      </c>
      <c r="W958" s="69">
        <f t="shared" ref="W958:AH958" si="3227">IF(W956=0,0,W957/W956)</f>
        <v>0</v>
      </c>
      <c r="X958" s="77">
        <f t="shared" si="3227"/>
        <v>0</v>
      </c>
      <c r="Y958" s="69">
        <f t="shared" si="3227"/>
        <v>0</v>
      </c>
      <c r="Z958" s="77">
        <f t="shared" si="3227"/>
        <v>0</v>
      </c>
      <c r="AA958" s="69">
        <f t="shared" si="3227"/>
        <v>0</v>
      </c>
      <c r="AB958" s="77">
        <f t="shared" si="3227"/>
        <v>0</v>
      </c>
      <c r="AC958" s="69">
        <f t="shared" si="3227"/>
        <v>0</v>
      </c>
      <c r="AD958" s="77">
        <f t="shared" si="3227"/>
        <v>0</v>
      </c>
      <c r="AE958" s="67">
        <f t="shared" si="3227"/>
        <v>0</v>
      </c>
      <c r="AF958" s="75">
        <f t="shared" si="3227"/>
        <v>0</v>
      </c>
      <c r="AG958" s="67">
        <f t="shared" si="3227"/>
        <v>0</v>
      </c>
      <c r="AH958" s="75">
        <f t="shared" si="3227"/>
        <v>0</v>
      </c>
      <c r="AI958" s="50"/>
      <c r="AJ958" s="94"/>
      <c r="AK958" s="95"/>
      <c r="AL958" s="181"/>
      <c r="AM958" s="316" t="s">
        <v>249</v>
      </c>
      <c r="AN958" s="257">
        <f t="shared" ref="AN958:AY958" si="3228">IF(AN956=0,0,AN957/AN956)</f>
        <v>0</v>
      </c>
      <c r="AO958" s="257">
        <f t="shared" si="3228"/>
        <v>0</v>
      </c>
      <c r="AP958" s="257">
        <f t="shared" si="3228"/>
        <v>0</v>
      </c>
      <c r="AQ958" s="257">
        <f t="shared" si="3228"/>
        <v>0</v>
      </c>
      <c r="AR958" s="257">
        <f t="shared" si="3228"/>
        <v>0</v>
      </c>
      <c r="AS958" s="257">
        <f t="shared" si="3228"/>
        <v>0</v>
      </c>
      <c r="AT958" s="257">
        <f t="shared" si="3228"/>
        <v>0</v>
      </c>
      <c r="AU958" s="257">
        <f t="shared" si="3228"/>
        <v>0</v>
      </c>
      <c r="AV958" s="258">
        <f t="shared" si="3228"/>
        <v>0</v>
      </c>
      <c r="AW958" s="258">
        <f t="shared" si="3228"/>
        <v>0</v>
      </c>
      <c r="AX958" s="258">
        <f t="shared" si="3228"/>
        <v>0</v>
      </c>
      <c r="AY958" s="258">
        <f t="shared" si="3228"/>
        <v>0</v>
      </c>
      <c r="AZ958" s="50"/>
      <c r="BA958" s="268"/>
      <c r="BB958" s="48"/>
      <c r="BC958" s="94"/>
      <c r="BD958" s="95"/>
      <c r="BE958" s="181"/>
      <c r="BF958" s="316" t="s">
        <v>249</v>
      </c>
      <c r="BG958" s="257">
        <f t="shared" ref="BG958:BR958" si="3229">IF(BG956=0,0,BG957/BG956)</f>
        <v>0</v>
      </c>
      <c r="BH958" s="257">
        <f t="shared" si="3229"/>
        <v>0</v>
      </c>
      <c r="BI958" s="257">
        <f t="shared" si="3229"/>
        <v>0</v>
      </c>
      <c r="BJ958" s="257">
        <f t="shared" si="3229"/>
        <v>0</v>
      </c>
      <c r="BK958" s="257">
        <f t="shared" si="3229"/>
        <v>0</v>
      </c>
      <c r="BL958" s="257">
        <f t="shared" si="3229"/>
        <v>0</v>
      </c>
      <c r="BM958" s="257">
        <f t="shared" si="3229"/>
        <v>0</v>
      </c>
      <c r="BN958" s="257">
        <f t="shared" si="3229"/>
        <v>0</v>
      </c>
      <c r="BO958" s="258">
        <f t="shared" si="3229"/>
        <v>0</v>
      </c>
      <c r="BP958" s="258">
        <f t="shared" si="3229"/>
        <v>0</v>
      </c>
      <c r="BQ958" s="258">
        <f t="shared" si="3229"/>
        <v>0</v>
      </c>
      <c r="BR958" s="258">
        <f t="shared" si="3229"/>
        <v>0</v>
      </c>
      <c r="BS958" s="50"/>
      <c r="BT958" s="94"/>
      <c r="BU958" s="95"/>
      <c r="BV958" s="181"/>
      <c r="BW958" s="316" t="s">
        <v>249</v>
      </c>
      <c r="BX958" s="257">
        <f t="shared" ref="BX958:CI958" si="3230">IF(BX956=0,0,BX957/BX956)</f>
        <v>0</v>
      </c>
      <c r="BY958" s="257">
        <f t="shared" si="3230"/>
        <v>0</v>
      </c>
      <c r="BZ958" s="257">
        <f t="shared" si="3230"/>
        <v>0</v>
      </c>
      <c r="CA958" s="257">
        <f t="shared" si="3230"/>
        <v>0</v>
      </c>
      <c r="CB958" s="257">
        <f t="shared" si="3230"/>
        <v>0</v>
      </c>
      <c r="CC958" s="257">
        <f t="shared" si="3230"/>
        <v>0</v>
      </c>
      <c r="CD958" s="257">
        <f t="shared" si="3230"/>
        <v>0</v>
      </c>
      <c r="CE958" s="257">
        <f t="shared" si="3230"/>
        <v>0</v>
      </c>
      <c r="CF958" s="258">
        <f t="shared" si="3230"/>
        <v>0</v>
      </c>
      <c r="CG958" s="258">
        <f t="shared" si="3230"/>
        <v>0</v>
      </c>
      <c r="CH958" s="258">
        <f t="shared" si="3230"/>
        <v>0</v>
      </c>
      <c r="CI958" s="258">
        <f t="shared" si="3230"/>
        <v>0</v>
      </c>
      <c r="CJ958" s="50"/>
      <c r="CK958" s="94"/>
      <c r="CL958" s="95"/>
      <c r="CM958" s="181"/>
      <c r="CN958" s="316" t="s">
        <v>249</v>
      </c>
      <c r="CO958" s="257">
        <f t="shared" ref="CO958:CZ958" si="3231">IF(CO956=0,0,CO957/CO956)</f>
        <v>0</v>
      </c>
      <c r="CP958" s="257">
        <f t="shared" si="3231"/>
        <v>0</v>
      </c>
      <c r="CQ958" s="257">
        <f t="shared" si="3231"/>
        <v>0</v>
      </c>
      <c r="CR958" s="257">
        <f t="shared" si="3231"/>
        <v>0</v>
      </c>
      <c r="CS958" s="257">
        <f t="shared" si="3231"/>
        <v>0</v>
      </c>
      <c r="CT958" s="257">
        <f t="shared" si="3231"/>
        <v>0</v>
      </c>
      <c r="CU958" s="257">
        <f t="shared" si="3231"/>
        <v>0</v>
      </c>
      <c r="CV958" s="257">
        <f t="shared" si="3231"/>
        <v>0</v>
      </c>
      <c r="CW958" s="258">
        <f t="shared" si="3231"/>
        <v>0</v>
      </c>
      <c r="CX958" s="258">
        <f t="shared" si="3231"/>
        <v>0</v>
      </c>
      <c r="CY958" s="258">
        <f t="shared" si="3231"/>
        <v>0</v>
      </c>
      <c r="CZ958" s="258">
        <f t="shared" si="3231"/>
        <v>0</v>
      </c>
      <c r="DA958" s="50"/>
      <c r="DB958" s="94"/>
      <c r="DC958" s="95"/>
      <c r="DD958" s="181"/>
      <c r="DE958" s="316" t="s">
        <v>249</v>
      </c>
      <c r="DF958" s="257">
        <f t="shared" ref="DF958" si="3232">IF(DF956=0,0,DF957/DF956)</f>
        <v>0</v>
      </c>
      <c r="DG958" s="50"/>
    </row>
    <row r="959" spans="1:111" s="14" customFormat="1" ht="15" customHeight="1">
      <c r="A959" s="50"/>
      <c r="B959" s="94"/>
      <c r="C959" s="95"/>
      <c r="D959" s="181" t="s">
        <v>307</v>
      </c>
      <c r="E959" s="316" t="s">
        <v>22</v>
      </c>
      <c r="F959" s="69"/>
      <c r="G959" s="77"/>
      <c r="H959" s="69"/>
      <c r="I959" s="77"/>
      <c r="J959" s="69"/>
      <c r="K959" s="77"/>
      <c r="L959" s="69"/>
      <c r="M959" s="77"/>
      <c r="N959" s="67"/>
      <c r="O959" s="75"/>
      <c r="P959" s="67"/>
      <c r="Q959" s="75"/>
      <c r="R959" s="50"/>
      <c r="S959" s="94"/>
      <c r="T959" s="95"/>
      <c r="U959" s="181" t="s">
        <v>307</v>
      </c>
      <c r="V959" s="316" t="s">
        <v>22</v>
      </c>
      <c r="W959" s="69"/>
      <c r="X959" s="77"/>
      <c r="Y959" s="69"/>
      <c r="Z959" s="77"/>
      <c r="AA959" s="69"/>
      <c r="AB959" s="77"/>
      <c r="AC959" s="69"/>
      <c r="AD959" s="77"/>
      <c r="AE959" s="67"/>
      <c r="AF959" s="75"/>
      <c r="AG959" s="67"/>
      <c r="AH959" s="75"/>
      <c r="AI959" s="50"/>
      <c r="AJ959" s="94"/>
      <c r="AK959" s="95"/>
      <c r="AL959" s="181" t="s">
        <v>307</v>
      </c>
      <c r="AM959" s="316" t="s">
        <v>22</v>
      </c>
      <c r="AN959" s="257"/>
      <c r="AO959" s="257"/>
      <c r="AP959" s="257"/>
      <c r="AQ959" s="257"/>
      <c r="AR959" s="257"/>
      <c r="AS959" s="257"/>
      <c r="AT959" s="257"/>
      <c r="AU959" s="257"/>
      <c r="AV959" s="258"/>
      <c r="AW959" s="258"/>
      <c r="AX959" s="258"/>
      <c r="AY959" s="258"/>
      <c r="AZ959" s="50"/>
      <c r="BA959" s="268"/>
      <c r="BB959" s="48"/>
      <c r="BC959" s="94"/>
      <c r="BD959" s="95"/>
      <c r="BE959" s="181" t="s">
        <v>307</v>
      </c>
      <c r="BF959" s="316" t="s">
        <v>22</v>
      </c>
      <c r="BG959" s="257">
        <f t="shared" ref="BG959:BG960" si="3233">F959</f>
        <v>0</v>
      </c>
      <c r="BH959" s="257">
        <f>G959+BG959</f>
        <v>0</v>
      </c>
      <c r="BI959" s="257">
        <f>H959+BH959</f>
        <v>0</v>
      </c>
      <c r="BJ959" s="257">
        <f>I959+BI959</f>
        <v>0</v>
      </c>
      <c r="BK959" s="257">
        <f>J959+BJ959</f>
        <v>0</v>
      </c>
      <c r="BL959" s="257">
        <f>K959+BK959</f>
        <v>0</v>
      </c>
      <c r="BM959" s="257">
        <f>L959+BL959</f>
        <v>0</v>
      </c>
      <c r="BN959" s="257">
        <f>M959+BM959</f>
        <v>0</v>
      </c>
      <c r="BO959" s="258">
        <f>N959+BN959</f>
        <v>0</v>
      </c>
      <c r="BP959" s="258">
        <f>O959+BO959</f>
        <v>0</v>
      </c>
      <c r="BQ959" s="258">
        <f>P959+BP959</f>
        <v>0</v>
      </c>
      <c r="BR959" s="258">
        <f>Q959+BQ959</f>
        <v>0</v>
      </c>
      <c r="BS959" s="50"/>
      <c r="BT959" s="94"/>
      <c r="BU959" s="95"/>
      <c r="BV959" s="181" t="s">
        <v>307</v>
      </c>
      <c r="BW959" s="316" t="s">
        <v>22</v>
      </c>
      <c r="BX959" s="257">
        <f t="shared" ref="BX959:BX960" si="3234">W959</f>
        <v>0</v>
      </c>
      <c r="BY959" s="257">
        <f>X959+BX959</f>
        <v>0</v>
      </c>
      <c r="BZ959" s="257">
        <f>Y959+BY959</f>
        <v>0</v>
      </c>
      <c r="CA959" s="257">
        <f>Z959+BZ959</f>
        <v>0</v>
      </c>
      <c r="CB959" s="257">
        <f>AA959+CA959</f>
        <v>0</v>
      </c>
      <c r="CC959" s="257">
        <f>AB959+CB959</f>
        <v>0</v>
      </c>
      <c r="CD959" s="257">
        <f>AC959+CC959</f>
        <v>0</v>
      </c>
      <c r="CE959" s="257">
        <f>AD959+CD959</f>
        <v>0</v>
      </c>
      <c r="CF959" s="258">
        <f>AE959+CE959</f>
        <v>0</v>
      </c>
      <c r="CG959" s="258">
        <f>AF959+CF959</f>
        <v>0</v>
      </c>
      <c r="CH959" s="258">
        <f>AG959+CG959</f>
        <v>0</v>
      </c>
      <c r="CI959" s="258">
        <f>AH959+CH959</f>
        <v>0</v>
      </c>
      <c r="CJ959" s="50"/>
      <c r="CK959" s="94"/>
      <c r="CL959" s="95"/>
      <c r="CM959" s="181" t="s">
        <v>307</v>
      </c>
      <c r="CN959" s="316" t="s">
        <v>22</v>
      </c>
      <c r="CO959" s="257">
        <f t="shared" ref="CO959:CO960" si="3235">AN959</f>
        <v>0</v>
      </c>
      <c r="CP959" s="257">
        <f>AO959+CO959</f>
        <v>0</v>
      </c>
      <c r="CQ959" s="257">
        <f>AP959+CP959</f>
        <v>0</v>
      </c>
      <c r="CR959" s="257">
        <f>AQ959+CQ959</f>
        <v>0</v>
      </c>
      <c r="CS959" s="257">
        <f>AR959+CR959</f>
        <v>0</v>
      </c>
      <c r="CT959" s="257">
        <f>AS959+CS959</f>
        <v>0</v>
      </c>
      <c r="CU959" s="257">
        <f>AT959+CT959</f>
        <v>0</v>
      </c>
      <c r="CV959" s="257">
        <f>AU959+CU959</f>
        <v>0</v>
      </c>
      <c r="CW959" s="258">
        <f>AV959+CV959</f>
        <v>0</v>
      </c>
      <c r="CX959" s="258">
        <f>AW959+CW959</f>
        <v>0</v>
      </c>
      <c r="CY959" s="258">
        <f>AX959+CX959</f>
        <v>0</v>
      </c>
      <c r="CZ959" s="258">
        <f>AY959+CY959</f>
        <v>0</v>
      </c>
      <c r="DA959" s="50"/>
      <c r="DB959" s="94"/>
      <c r="DC959" s="95"/>
      <c r="DD959" s="181" t="s">
        <v>307</v>
      </c>
      <c r="DE959" s="316" t="s">
        <v>22</v>
      </c>
      <c r="DF959" s="257"/>
      <c r="DG959" s="50"/>
    </row>
    <row r="960" spans="1:111" s="14" customFormat="1" ht="15" customHeight="1">
      <c r="A960" s="50"/>
      <c r="B960" s="94"/>
      <c r="C960" s="95"/>
      <c r="D960" s="181"/>
      <c r="E960" s="316" t="s">
        <v>140</v>
      </c>
      <c r="F960" s="69"/>
      <c r="G960" s="77"/>
      <c r="H960" s="69"/>
      <c r="I960" s="77"/>
      <c r="J960" s="69"/>
      <c r="K960" s="77"/>
      <c r="L960" s="69"/>
      <c r="M960" s="77"/>
      <c r="N960" s="67"/>
      <c r="O960" s="75"/>
      <c r="P960" s="67"/>
      <c r="Q960" s="75"/>
      <c r="R960" s="50"/>
      <c r="S960" s="94"/>
      <c r="T960" s="95"/>
      <c r="U960" s="181"/>
      <c r="V960" s="316" t="s">
        <v>140</v>
      </c>
      <c r="W960" s="69"/>
      <c r="X960" s="77"/>
      <c r="Y960" s="69"/>
      <c r="Z960" s="77"/>
      <c r="AA960" s="69"/>
      <c r="AB960" s="77"/>
      <c r="AC960" s="69"/>
      <c r="AD960" s="77"/>
      <c r="AE960" s="67"/>
      <c r="AF960" s="75"/>
      <c r="AG960" s="67"/>
      <c r="AH960" s="75"/>
      <c r="AI960" s="50"/>
      <c r="AJ960" s="94"/>
      <c r="AK960" s="95"/>
      <c r="AL960" s="181"/>
      <c r="AM960" s="316" t="s">
        <v>140</v>
      </c>
      <c r="AN960" s="257"/>
      <c r="AO960" s="257"/>
      <c r="AP960" s="257"/>
      <c r="AQ960" s="257"/>
      <c r="AR960" s="257"/>
      <c r="AS960" s="257"/>
      <c r="AT960" s="257"/>
      <c r="AU960" s="257"/>
      <c r="AV960" s="258"/>
      <c r="AW960" s="258"/>
      <c r="AX960" s="258"/>
      <c r="AY960" s="258"/>
      <c r="AZ960" s="50"/>
      <c r="BA960" s="268"/>
      <c r="BB960" s="48"/>
      <c r="BC960" s="94"/>
      <c r="BD960" s="95"/>
      <c r="BE960" s="181"/>
      <c r="BF960" s="316" t="s">
        <v>140</v>
      </c>
      <c r="BG960" s="257">
        <f t="shared" si="3233"/>
        <v>0</v>
      </c>
      <c r="BH960" s="257">
        <f>G960+BG960</f>
        <v>0</v>
      </c>
      <c r="BI960" s="257">
        <f>H960+BH960</f>
        <v>0</v>
      </c>
      <c r="BJ960" s="257">
        <f>I960+BI960</f>
        <v>0</v>
      </c>
      <c r="BK960" s="257">
        <f>J960+BJ960</f>
        <v>0</v>
      </c>
      <c r="BL960" s="257">
        <f>K960+BK960</f>
        <v>0</v>
      </c>
      <c r="BM960" s="257">
        <f>L960+BL960</f>
        <v>0</v>
      </c>
      <c r="BN960" s="257">
        <f>M960+BM960</f>
        <v>0</v>
      </c>
      <c r="BO960" s="258">
        <f>N960+BN960</f>
        <v>0</v>
      </c>
      <c r="BP960" s="258">
        <f>O960+BO960</f>
        <v>0</v>
      </c>
      <c r="BQ960" s="258">
        <f>P960+BP960</f>
        <v>0</v>
      </c>
      <c r="BR960" s="258">
        <f>Q960+BQ960</f>
        <v>0</v>
      </c>
      <c r="BS960" s="50"/>
      <c r="BT960" s="94"/>
      <c r="BU960" s="95"/>
      <c r="BV960" s="181"/>
      <c r="BW960" s="316" t="s">
        <v>140</v>
      </c>
      <c r="BX960" s="257">
        <f t="shared" si="3234"/>
        <v>0</v>
      </c>
      <c r="BY960" s="257">
        <f>X960+BX960</f>
        <v>0</v>
      </c>
      <c r="BZ960" s="257">
        <f>Y960+BY960</f>
        <v>0</v>
      </c>
      <c r="CA960" s="257">
        <f>Z960+BZ960</f>
        <v>0</v>
      </c>
      <c r="CB960" s="257">
        <f>AA960+CA960</f>
        <v>0</v>
      </c>
      <c r="CC960" s="257">
        <f>AB960+CB960</f>
        <v>0</v>
      </c>
      <c r="CD960" s="257">
        <f>AC960+CC960</f>
        <v>0</v>
      </c>
      <c r="CE960" s="257">
        <f>AD960+CD960</f>
        <v>0</v>
      </c>
      <c r="CF960" s="258">
        <f>AE960+CE960</f>
        <v>0</v>
      </c>
      <c r="CG960" s="258">
        <f>AF960+CF960</f>
        <v>0</v>
      </c>
      <c r="CH960" s="258">
        <f>AG960+CG960</f>
        <v>0</v>
      </c>
      <c r="CI960" s="258">
        <f>AH960+CH960</f>
        <v>0</v>
      </c>
      <c r="CJ960" s="50"/>
      <c r="CK960" s="94"/>
      <c r="CL960" s="95"/>
      <c r="CM960" s="181"/>
      <c r="CN960" s="316" t="s">
        <v>140</v>
      </c>
      <c r="CO960" s="257">
        <f t="shared" si="3235"/>
        <v>0</v>
      </c>
      <c r="CP960" s="257">
        <f>AO960+CO960</f>
        <v>0</v>
      </c>
      <c r="CQ960" s="257">
        <f>AP960+CP960</f>
        <v>0</v>
      </c>
      <c r="CR960" s="257">
        <f>AQ960+CQ960</f>
        <v>0</v>
      </c>
      <c r="CS960" s="257">
        <f>AR960+CR960</f>
        <v>0</v>
      </c>
      <c r="CT960" s="257">
        <f>AS960+CS960</f>
        <v>0</v>
      </c>
      <c r="CU960" s="257">
        <f>AT960+CT960</f>
        <v>0</v>
      </c>
      <c r="CV960" s="257">
        <f>AU960+CU960</f>
        <v>0</v>
      </c>
      <c r="CW960" s="258">
        <f>AV960+CV960</f>
        <v>0</v>
      </c>
      <c r="CX960" s="258">
        <f>AW960+CW960</f>
        <v>0</v>
      </c>
      <c r="CY960" s="258">
        <f>AX960+CX960</f>
        <v>0</v>
      </c>
      <c r="CZ960" s="258">
        <f>AY960+CY960</f>
        <v>0</v>
      </c>
      <c r="DA960" s="50"/>
      <c r="DB960" s="94"/>
      <c r="DC960" s="95"/>
      <c r="DD960" s="181"/>
      <c r="DE960" s="316" t="s">
        <v>140</v>
      </c>
      <c r="DF960" s="257"/>
      <c r="DG960" s="50"/>
    </row>
    <row r="961" spans="1:111" s="14" customFormat="1" ht="15" customHeight="1">
      <c r="A961" s="50"/>
      <c r="B961" s="94"/>
      <c r="C961" s="95"/>
      <c r="D961" s="181"/>
      <c r="E961" s="316" t="s">
        <v>249</v>
      </c>
      <c r="F961" s="69">
        <f t="shared" si="3208"/>
        <v>0</v>
      </c>
      <c r="G961" s="77">
        <f t="shared" si="3208"/>
        <v>0</v>
      </c>
      <c r="H961" s="69">
        <f t="shared" si="3208"/>
        <v>0</v>
      </c>
      <c r="I961" s="77">
        <f t="shared" si="3208"/>
        <v>0</v>
      </c>
      <c r="J961" s="69">
        <f t="shared" si="3208"/>
        <v>0</v>
      </c>
      <c r="K961" s="77">
        <f t="shared" si="3208"/>
        <v>0</v>
      </c>
      <c r="L961" s="69">
        <f t="shared" si="3208"/>
        <v>0</v>
      </c>
      <c r="M961" s="77">
        <f t="shared" si="3208"/>
        <v>0</v>
      </c>
      <c r="N961" s="67">
        <f t="shared" si="3208"/>
        <v>0</v>
      </c>
      <c r="O961" s="75">
        <f t="shared" si="3208"/>
        <v>0</v>
      </c>
      <c r="P961" s="67">
        <f t="shared" si="3208"/>
        <v>0</v>
      </c>
      <c r="Q961" s="75">
        <f t="shared" si="3208"/>
        <v>0</v>
      </c>
      <c r="R961" s="50"/>
      <c r="S961" s="94"/>
      <c r="T961" s="95"/>
      <c r="U961" s="181"/>
      <c r="V961" s="316" t="s">
        <v>249</v>
      </c>
      <c r="W961" s="69">
        <f t="shared" ref="W961:AH961" si="3236">IF(W959=0,0,W960/W959)</f>
        <v>0</v>
      </c>
      <c r="X961" s="77">
        <f t="shared" si="3236"/>
        <v>0</v>
      </c>
      <c r="Y961" s="69">
        <f t="shared" si="3236"/>
        <v>0</v>
      </c>
      <c r="Z961" s="77">
        <f t="shared" si="3236"/>
        <v>0</v>
      </c>
      <c r="AA961" s="69">
        <f t="shared" si="3236"/>
        <v>0</v>
      </c>
      <c r="AB961" s="77">
        <f t="shared" si="3236"/>
        <v>0</v>
      </c>
      <c r="AC961" s="69">
        <f t="shared" si="3236"/>
        <v>0</v>
      </c>
      <c r="AD961" s="77">
        <f t="shared" si="3236"/>
        <v>0</v>
      </c>
      <c r="AE961" s="67">
        <f t="shared" si="3236"/>
        <v>0</v>
      </c>
      <c r="AF961" s="75">
        <f t="shared" si="3236"/>
        <v>0</v>
      </c>
      <c r="AG961" s="67">
        <f t="shared" si="3236"/>
        <v>0</v>
      </c>
      <c r="AH961" s="75">
        <f t="shared" si="3236"/>
        <v>0</v>
      </c>
      <c r="AI961" s="50"/>
      <c r="AJ961" s="94"/>
      <c r="AK961" s="95"/>
      <c r="AL961" s="181"/>
      <c r="AM961" s="316" t="s">
        <v>249</v>
      </c>
      <c r="AN961" s="257">
        <f t="shared" ref="AN961:AY961" si="3237">IF(AN959=0,0,AN960/AN959)</f>
        <v>0</v>
      </c>
      <c r="AO961" s="257">
        <f t="shared" si="3237"/>
        <v>0</v>
      </c>
      <c r="AP961" s="257">
        <f t="shared" si="3237"/>
        <v>0</v>
      </c>
      <c r="AQ961" s="257">
        <f t="shared" si="3237"/>
        <v>0</v>
      </c>
      <c r="AR961" s="257">
        <f t="shared" si="3237"/>
        <v>0</v>
      </c>
      <c r="AS961" s="257">
        <f t="shared" si="3237"/>
        <v>0</v>
      </c>
      <c r="AT961" s="257">
        <f t="shared" si="3237"/>
        <v>0</v>
      </c>
      <c r="AU961" s="257">
        <f t="shared" si="3237"/>
        <v>0</v>
      </c>
      <c r="AV961" s="258">
        <f t="shared" si="3237"/>
        <v>0</v>
      </c>
      <c r="AW961" s="258">
        <f t="shared" si="3237"/>
        <v>0</v>
      </c>
      <c r="AX961" s="258">
        <f t="shared" si="3237"/>
        <v>0</v>
      </c>
      <c r="AY961" s="258">
        <f t="shared" si="3237"/>
        <v>0</v>
      </c>
      <c r="AZ961" s="50"/>
      <c r="BA961" s="268"/>
      <c r="BB961" s="48"/>
      <c r="BC961" s="94"/>
      <c r="BD961" s="95"/>
      <c r="BE961" s="181"/>
      <c r="BF961" s="316" t="s">
        <v>249</v>
      </c>
      <c r="BG961" s="257">
        <f t="shared" ref="BG961:BR961" si="3238">IF(BG959=0,0,BG960/BG959)</f>
        <v>0</v>
      </c>
      <c r="BH961" s="257">
        <f t="shared" si="3238"/>
        <v>0</v>
      </c>
      <c r="BI961" s="257">
        <f t="shared" si="3238"/>
        <v>0</v>
      </c>
      <c r="BJ961" s="257">
        <f t="shared" si="3238"/>
        <v>0</v>
      </c>
      <c r="BK961" s="257">
        <f t="shared" si="3238"/>
        <v>0</v>
      </c>
      <c r="BL961" s="257">
        <f t="shared" si="3238"/>
        <v>0</v>
      </c>
      <c r="BM961" s="257">
        <f t="shared" si="3238"/>
        <v>0</v>
      </c>
      <c r="BN961" s="257">
        <f t="shared" si="3238"/>
        <v>0</v>
      </c>
      <c r="BO961" s="258">
        <f t="shared" si="3238"/>
        <v>0</v>
      </c>
      <c r="BP961" s="258">
        <f t="shared" si="3238"/>
        <v>0</v>
      </c>
      <c r="BQ961" s="258">
        <f t="shared" si="3238"/>
        <v>0</v>
      </c>
      <c r="BR961" s="258">
        <f t="shared" si="3238"/>
        <v>0</v>
      </c>
      <c r="BS961" s="50"/>
      <c r="BT961" s="94"/>
      <c r="BU961" s="95"/>
      <c r="BV961" s="181"/>
      <c r="BW961" s="316" t="s">
        <v>249</v>
      </c>
      <c r="BX961" s="257">
        <f t="shared" ref="BX961:CI961" si="3239">IF(BX959=0,0,BX960/BX959)</f>
        <v>0</v>
      </c>
      <c r="BY961" s="257">
        <f t="shared" si="3239"/>
        <v>0</v>
      </c>
      <c r="BZ961" s="257">
        <f t="shared" si="3239"/>
        <v>0</v>
      </c>
      <c r="CA961" s="257">
        <f t="shared" si="3239"/>
        <v>0</v>
      </c>
      <c r="CB961" s="257">
        <f t="shared" si="3239"/>
        <v>0</v>
      </c>
      <c r="CC961" s="257">
        <f t="shared" si="3239"/>
        <v>0</v>
      </c>
      <c r="CD961" s="257">
        <f t="shared" si="3239"/>
        <v>0</v>
      </c>
      <c r="CE961" s="257">
        <f t="shared" si="3239"/>
        <v>0</v>
      </c>
      <c r="CF961" s="258">
        <f t="shared" si="3239"/>
        <v>0</v>
      </c>
      <c r="CG961" s="258">
        <f t="shared" si="3239"/>
        <v>0</v>
      </c>
      <c r="CH961" s="258">
        <f t="shared" si="3239"/>
        <v>0</v>
      </c>
      <c r="CI961" s="258">
        <f t="shared" si="3239"/>
        <v>0</v>
      </c>
      <c r="CJ961" s="50"/>
      <c r="CK961" s="94"/>
      <c r="CL961" s="95"/>
      <c r="CM961" s="181"/>
      <c r="CN961" s="316" t="s">
        <v>249</v>
      </c>
      <c r="CO961" s="257">
        <f t="shared" ref="CO961:CZ961" si="3240">IF(CO959=0,0,CO960/CO959)</f>
        <v>0</v>
      </c>
      <c r="CP961" s="257">
        <f t="shared" si="3240"/>
        <v>0</v>
      </c>
      <c r="CQ961" s="257">
        <f t="shared" si="3240"/>
        <v>0</v>
      </c>
      <c r="CR961" s="257">
        <f t="shared" si="3240"/>
        <v>0</v>
      </c>
      <c r="CS961" s="257">
        <f t="shared" si="3240"/>
        <v>0</v>
      </c>
      <c r="CT961" s="257">
        <f t="shared" si="3240"/>
        <v>0</v>
      </c>
      <c r="CU961" s="257">
        <f t="shared" si="3240"/>
        <v>0</v>
      </c>
      <c r="CV961" s="257">
        <f t="shared" si="3240"/>
        <v>0</v>
      </c>
      <c r="CW961" s="258">
        <f t="shared" si="3240"/>
        <v>0</v>
      </c>
      <c r="CX961" s="258">
        <f t="shared" si="3240"/>
        <v>0</v>
      </c>
      <c r="CY961" s="258">
        <f t="shared" si="3240"/>
        <v>0</v>
      </c>
      <c r="CZ961" s="258">
        <f t="shared" si="3240"/>
        <v>0</v>
      </c>
      <c r="DA961" s="50"/>
      <c r="DB961" s="94"/>
      <c r="DC961" s="95"/>
      <c r="DD961" s="181"/>
      <c r="DE961" s="316" t="s">
        <v>249</v>
      </c>
      <c r="DF961" s="257">
        <f t="shared" ref="DF961" si="3241">IF(DF959=0,0,DF960/DF959)</f>
        <v>0</v>
      </c>
      <c r="DG961" s="50"/>
    </row>
    <row r="962" spans="1:111" s="14" customFormat="1" ht="15" customHeight="1">
      <c r="A962" s="50"/>
      <c r="B962" s="94"/>
      <c r="C962" s="95"/>
      <c r="D962" s="181" t="s">
        <v>308</v>
      </c>
      <c r="E962" s="316" t="s">
        <v>22</v>
      </c>
      <c r="F962" s="69"/>
      <c r="G962" s="77"/>
      <c r="H962" s="69"/>
      <c r="I962" s="77"/>
      <c r="J962" s="69"/>
      <c r="K962" s="77"/>
      <c r="L962" s="69"/>
      <c r="M962" s="77"/>
      <c r="N962" s="67"/>
      <c r="O962" s="75"/>
      <c r="P962" s="67"/>
      <c r="Q962" s="75"/>
      <c r="R962" s="50"/>
      <c r="S962" s="94"/>
      <c r="T962" s="95"/>
      <c r="U962" s="181" t="s">
        <v>308</v>
      </c>
      <c r="V962" s="316" t="s">
        <v>22</v>
      </c>
      <c r="W962" s="69"/>
      <c r="X962" s="77"/>
      <c r="Y962" s="69"/>
      <c r="Z962" s="77"/>
      <c r="AA962" s="69"/>
      <c r="AB962" s="77"/>
      <c r="AC962" s="69"/>
      <c r="AD962" s="77"/>
      <c r="AE962" s="67"/>
      <c r="AF962" s="75"/>
      <c r="AG962" s="67"/>
      <c r="AH962" s="75"/>
      <c r="AI962" s="50"/>
      <c r="AJ962" s="94"/>
      <c r="AK962" s="95"/>
      <c r="AL962" s="181" t="s">
        <v>308</v>
      </c>
      <c r="AM962" s="316" t="s">
        <v>22</v>
      </c>
      <c r="AN962" s="257"/>
      <c r="AO962" s="257"/>
      <c r="AP962" s="257"/>
      <c r="AQ962" s="257"/>
      <c r="AR962" s="257"/>
      <c r="AS962" s="257"/>
      <c r="AT962" s="257"/>
      <c r="AU962" s="257"/>
      <c r="AV962" s="258"/>
      <c r="AW962" s="258"/>
      <c r="AX962" s="258"/>
      <c r="AY962" s="258"/>
      <c r="AZ962" s="50"/>
      <c r="BA962" s="268"/>
      <c r="BB962" s="48"/>
      <c r="BC962" s="94"/>
      <c r="BD962" s="95"/>
      <c r="BE962" s="181" t="s">
        <v>308</v>
      </c>
      <c r="BF962" s="316" t="s">
        <v>22</v>
      </c>
      <c r="BG962" s="257">
        <f t="shared" ref="BG962:BG963" si="3242">F962</f>
        <v>0</v>
      </c>
      <c r="BH962" s="257">
        <f>G962+BG962</f>
        <v>0</v>
      </c>
      <c r="BI962" s="257">
        <f>H962+BH962</f>
        <v>0</v>
      </c>
      <c r="BJ962" s="257">
        <f>I962+BI962</f>
        <v>0</v>
      </c>
      <c r="BK962" s="257">
        <f>J962+BJ962</f>
        <v>0</v>
      </c>
      <c r="BL962" s="257">
        <f>K962+BK962</f>
        <v>0</v>
      </c>
      <c r="BM962" s="257">
        <f>L962+BL962</f>
        <v>0</v>
      </c>
      <c r="BN962" s="257">
        <f>M962+BM962</f>
        <v>0</v>
      </c>
      <c r="BO962" s="258">
        <f>N962+BN962</f>
        <v>0</v>
      </c>
      <c r="BP962" s="258">
        <f>O962+BO962</f>
        <v>0</v>
      </c>
      <c r="BQ962" s="258">
        <f>P962+BP962</f>
        <v>0</v>
      </c>
      <c r="BR962" s="258">
        <f>Q962+BQ962</f>
        <v>0</v>
      </c>
      <c r="BS962" s="50"/>
      <c r="BT962" s="94"/>
      <c r="BU962" s="95"/>
      <c r="BV962" s="181" t="s">
        <v>308</v>
      </c>
      <c r="BW962" s="316" t="s">
        <v>22</v>
      </c>
      <c r="BX962" s="257">
        <f t="shared" ref="BX962:BX963" si="3243">W962</f>
        <v>0</v>
      </c>
      <c r="BY962" s="257">
        <f>X962+BX962</f>
        <v>0</v>
      </c>
      <c r="BZ962" s="257">
        <f>Y962+BY962</f>
        <v>0</v>
      </c>
      <c r="CA962" s="257">
        <f>Z962+BZ962</f>
        <v>0</v>
      </c>
      <c r="CB962" s="257">
        <f>AA962+CA962</f>
        <v>0</v>
      </c>
      <c r="CC962" s="257">
        <f>AB962+CB962</f>
        <v>0</v>
      </c>
      <c r="CD962" s="257">
        <f>AC962+CC962</f>
        <v>0</v>
      </c>
      <c r="CE962" s="257">
        <f>AD962+CD962</f>
        <v>0</v>
      </c>
      <c r="CF962" s="258">
        <f>AE962+CE962</f>
        <v>0</v>
      </c>
      <c r="CG962" s="258">
        <f>AF962+CF962</f>
        <v>0</v>
      </c>
      <c r="CH962" s="258">
        <f>AG962+CG962</f>
        <v>0</v>
      </c>
      <c r="CI962" s="258">
        <f>AH962+CH962</f>
        <v>0</v>
      </c>
      <c r="CJ962" s="50"/>
      <c r="CK962" s="94"/>
      <c r="CL962" s="95"/>
      <c r="CM962" s="181" t="s">
        <v>308</v>
      </c>
      <c r="CN962" s="316" t="s">
        <v>22</v>
      </c>
      <c r="CO962" s="257">
        <f t="shared" ref="CO962:CO963" si="3244">AN962</f>
        <v>0</v>
      </c>
      <c r="CP962" s="257">
        <f>AO962+CO962</f>
        <v>0</v>
      </c>
      <c r="CQ962" s="257">
        <f>AP962+CP962</f>
        <v>0</v>
      </c>
      <c r="CR962" s="257">
        <f>AQ962+CQ962</f>
        <v>0</v>
      </c>
      <c r="CS962" s="257">
        <f>AR962+CR962</f>
        <v>0</v>
      </c>
      <c r="CT962" s="257">
        <f>AS962+CS962</f>
        <v>0</v>
      </c>
      <c r="CU962" s="257">
        <f>AT962+CT962</f>
        <v>0</v>
      </c>
      <c r="CV962" s="257">
        <f>AU962+CU962</f>
        <v>0</v>
      </c>
      <c r="CW962" s="258">
        <f>AV962+CV962</f>
        <v>0</v>
      </c>
      <c r="CX962" s="258">
        <f>AW962+CW962</f>
        <v>0</v>
      </c>
      <c r="CY962" s="258">
        <f>AX962+CX962</f>
        <v>0</v>
      </c>
      <c r="CZ962" s="258">
        <f>AY962+CY962</f>
        <v>0</v>
      </c>
      <c r="DA962" s="50"/>
      <c r="DB962" s="94"/>
      <c r="DC962" s="95"/>
      <c r="DD962" s="181" t="s">
        <v>308</v>
      </c>
      <c r="DE962" s="316" t="s">
        <v>22</v>
      </c>
      <c r="DF962" s="257"/>
      <c r="DG962" s="50"/>
    </row>
    <row r="963" spans="1:111" s="14" customFormat="1" ht="15" customHeight="1">
      <c r="A963" s="50"/>
      <c r="B963" s="94"/>
      <c r="C963" s="95"/>
      <c r="D963" s="181"/>
      <c r="E963" s="316" t="s">
        <v>140</v>
      </c>
      <c r="F963" s="69"/>
      <c r="G963" s="77"/>
      <c r="H963" s="69"/>
      <c r="I963" s="77"/>
      <c r="J963" s="69"/>
      <c r="K963" s="77"/>
      <c r="L963" s="69"/>
      <c r="M963" s="77"/>
      <c r="N963" s="67"/>
      <c r="O963" s="75"/>
      <c r="P963" s="67"/>
      <c r="Q963" s="75"/>
      <c r="R963" s="50"/>
      <c r="S963" s="94"/>
      <c r="T963" s="95"/>
      <c r="U963" s="181"/>
      <c r="V963" s="316" t="s">
        <v>140</v>
      </c>
      <c r="W963" s="69"/>
      <c r="X963" s="77"/>
      <c r="Y963" s="69"/>
      <c r="Z963" s="77"/>
      <c r="AA963" s="69"/>
      <c r="AB963" s="77"/>
      <c r="AC963" s="69"/>
      <c r="AD963" s="77"/>
      <c r="AE963" s="67"/>
      <c r="AF963" s="75"/>
      <c r="AG963" s="67"/>
      <c r="AH963" s="75"/>
      <c r="AI963" s="50"/>
      <c r="AJ963" s="94"/>
      <c r="AK963" s="95"/>
      <c r="AL963" s="181"/>
      <c r="AM963" s="316" t="s">
        <v>140</v>
      </c>
      <c r="AN963" s="257"/>
      <c r="AO963" s="257"/>
      <c r="AP963" s="257"/>
      <c r="AQ963" s="257"/>
      <c r="AR963" s="257"/>
      <c r="AS963" s="257"/>
      <c r="AT963" s="257"/>
      <c r="AU963" s="257"/>
      <c r="AV963" s="258"/>
      <c r="AW963" s="258"/>
      <c r="AX963" s="258"/>
      <c r="AY963" s="258"/>
      <c r="AZ963" s="50"/>
      <c r="BA963" s="268"/>
      <c r="BB963" s="48"/>
      <c r="BC963" s="94"/>
      <c r="BD963" s="95"/>
      <c r="BE963" s="181"/>
      <c r="BF963" s="316" t="s">
        <v>140</v>
      </c>
      <c r="BG963" s="257">
        <f t="shared" si="3242"/>
        <v>0</v>
      </c>
      <c r="BH963" s="257">
        <f>G963+BG963</f>
        <v>0</v>
      </c>
      <c r="BI963" s="257">
        <f>H963+BH963</f>
        <v>0</v>
      </c>
      <c r="BJ963" s="257">
        <f>I963+BI963</f>
        <v>0</v>
      </c>
      <c r="BK963" s="257">
        <f>J963+BJ963</f>
        <v>0</v>
      </c>
      <c r="BL963" s="257">
        <f>K963+BK963</f>
        <v>0</v>
      </c>
      <c r="BM963" s="257">
        <f>L963+BL963</f>
        <v>0</v>
      </c>
      <c r="BN963" s="257">
        <f>M963+BM963</f>
        <v>0</v>
      </c>
      <c r="BO963" s="258">
        <f>N963+BN963</f>
        <v>0</v>
      </c>
      <c r="BP963" s="258">
        <f>O963+BO963</f>
        <v>0</v>
      </c>
      <c r="BQ963" s="258">
        <f>P963+BP963</f>
        <v>0</v>
      </c>
      <c r="BR963" s="258">
        <f>Q963+BQ963</f>
        <v>0</v>
      </c>
      <c r="BS963" s="50"/>
      <c r="BT963" s="94"/>
      <c r="BU963" s="95"/>
      <c r="BV963" s="181"/>
      <c r="BW963" s="316" t="s">
        <v>140</v>
      </c>
      <c r="BX963" s="257">
        <f t="shared" si="3243"/>
        <v>0</v>
      </c>
      <c r="BY963" s="257">
        <f>X963+BX963</f>
        <v>0</v>
      </c>
      <c r="BZ963" s="257">
        <f>Y963+BY963</f>
        <v>0</v>
      </c>
      <c r="CA963" s="257">
        <f>Z963+BZ963</f>
        <v>0</v>
      </c>
      <c r="CB963" s="257">
        <f>AA963+CA963</f>
        <v>0</v>
      </c>
      <c r="CC963" s="257">
        <f>AB963+CB963</f>
        <v>0</v>
      </c>
      <c r="CD963" s="257">
        <f>AC963+CC963</f>
        <v>0</v>
      </c>
      <c r="CE963" s="257">
        <f>AD963+CD963</f>
        <v>0</v>
      </c>
      <c r="CF963" s="258">
        <f>AE963+CE963</f>
        <v>0</v>
      </c>
      <c r="CG963" s="258">
        <f>AF963+CF963</f>
        <v>0</v>
      </c>
      <c r="CH963" s="258">
        <f>AG963+CG963</f>
        <v>0</v>
      </c>
      <c r="CI963" s="258">
        <f>AH963+CH963</f>
        <v>0</v>
      </c>
      <c r="CJ963" s="50"/>
      <c r="CK963" s="94"/>
      <c r="CL963" s="95"/>
      <c r="CM963" s="181"/>
      <c r="CN963" s="316" t="s">
        <v>140</v>
      </c>
      <c r="CO963" s="257">
        <f t="shared" si="3244"/>
        <v>0</v>
      </c>
      <c r="CP963" s="257">
        <f>AO963+CO963</f>
        <v>0</v>
      </c>
      <c r="CQ963" s="257">
        <f>AP963+CP963</f>
        <v>0</v>
      </c>
      <c r="CR963" s="257">
        <f>AQ963+CQ963</f>
        <v>0</v>
      </c>
      <c r="CS963" s="257">
        <f>AR963+CR963</f>
        <v>0</v>
      </c>
      <c r="CT963" s="257">
        <f>AS963+CS963</f>
        <v>0</v>
      </c>
      <c r="CU963" s="257">
        <f>AT963+CT963</f>
        <v>0</v>
      </c>
      <c r="CV963" s="257">
        <f>AU963+CU963</f>
        <v>0</v>
      </c>
      <c r="CW963" s="258">
        <f>AV963+CV963</f>
        <v>0</v>
      </c>
      <c r="CX963" s="258">
        <f>AW963+CW963</f>
        <v>0</v>
      </c>
      <c r="CY963" s="258">
        <f>AX963+CX963</f>
        <v>0</v>
      </c>
      <c r="CZ963" s="258">
        <f>AY963+CY963</f>
        <v>0</v>
      </c>
      <c r="DA963" s="50"/>
      <c r="DB963" s="94"/>
      <c r="DC963" s="95"/>
      <c r="DD963" s="181"/>
      <c r="DE963" s="316" t="s">
        <v>140</v>
      </c>
      <c r="DF963" s="257"/>
      <c r="DG963" s="50"/>
    </row>
    <row r="964" spans="1:111" s="14" customFormat="1" ht="15" customHeight="1">
      <c r="A964" s="50"/>
      <c r="B964" s="94"/>
      <c r="C964" s="95"/>
      <c r="D964" s="181"/>
      <c r="E964" s="316" t="s">
        <v>249</v>
      </c>
      <c r="F964" s="69">
        <f t="shared" si="3208"/>
        <v>0</v>
      </c>
      <c r="G964" s="77">
        <f t="shared" si="3208"/>
        <v>0</v>
      </c>
      <c r="H964" s="69">
        <f t="shared" si="3208"/>
        <v>0</v>
      </c>
      <c r="I964" s="77">
        <f t="shared" si="3208"/>
        <v>0</v>
      </c>
      <c r="J964" s="69">
        <f t="shared" si="3208"/>
        <v>0</v>
      </c>
      <c r="K964" s="77">
        <f t="shared" si="3208"/>
        <v>0</v>
      </c>
      <c r="L964" s="69">
        <f t="shared" si="3208"/>
        <v>0</v>
      </c>
      <c r="M964" s="77">
        <f t="shared" si="3208"/>
        <v>0</v>
      </c>
      <c r="N964" s="67">
        <f t="shared" si="3208"/>
        <v>0</v>
      </c>
      <c r="O964" s="75">
        <f t="shared" si="3208"/>
        <v>0</v>
      </c>
      <c r="P964" s="67">
        <f t="shared" si="3208"/>
        <v>0</v>
      </c>
      <c r="Q964" s="75">
        <f t="shared" si="3208"/>
        <v>0</v>
      </c>
      <c r="R964" s="50"/>
      <c r="S964" s="94"/>
      <c r="T964" s="95"/>
      <c r="U964" s="181"/>
      <c r="V964" s="316" t="s">
        <v>249</v>
      </c>
      <c r="W964" s="69">
        <f t="shared" ref="W964:AH964" si="3245">IF(W962=0,0,W963/W962)</f>
        <v>0</v>
      </c>
      <c r="X964" s="77">
        <f t="shared" si="3245"/>
        <v>0</v>
      </c>
      <c r="Y964" s="69">
        <f t="shared" si="3245"/>
        <v>0</v>
      </c>
      <c r="Z964" s="77">
        <f t="shared" si="3245"/>
        <v>0</v>
      </c>
      <c r="AA964" s="69">
        <f t="shared" si="3245"/>
        <v>0</v>
      </c>
      <c r="AB964" s="77">
        <f t="shared" si="3245"/>
        <v>0</v>
      </c>
      <c r="AC964" s="69">
        <f t="shared" si="3245"/>
        <v>0</v>
      </c>
      <c r="AD964" s="77">
        <f t="shared" si="3245"/>
        <v>0</v>
      </c>
      <c r="AE964" s="67">
        <f t="shared" si="3245"/>
        <v>0</v>
      </c>
      <c r="AF964" s="75">
        <f t="shared" si="3245"/>
        <v>0</v>
      </c>
      <c r="AG964" s="67">
        <f t="shared" si="3245"/>
        <v>0</v>
      </c>
      <c r="AH964" s="75">
        <f t="shared" si="3245"/>
        <v>0</v>
      </c>
      <c r="AI964" s="50"/>
      <c r="AJ964" s="94"/>
      <c r="AK964" s="95"/>
      <c r="AL964" s="181"/>
      <c r="AM964" s="316" t="s">
        <v>249</v>
      </c>
      <c r="AN964" s="257">
        <f t="shared" ref="AN964:AY964" si="3246">IF(AN962=0,0,AN963/AN962)</f>
        <v>0</v>
      </c>
      <c r="AO964" s="257">
        <f t="shared" si="3246"/>
        <v>0</v>
      </c>
      <c r="AP964" s="257">
        <f t="shared" si="3246"/>
        <v>0</v>
      </c>
      <c r="AQ964" s="257">
        <f t="shared" si="3246"/>
        <v>0</v>
      </c>
      <c r="AR964" s="257">
        <f t="shared" si="3246"/>
        <v>0</v>
      </c>
      <c r="AS964" s="257">
        <f t="shared" si="3246"/>
        <v>0</v>
      </c>
      <c r="AT964" s="257">
        <f t="shared" si="3246"/>
        <v>0</v>
      </c>
      <c r="AU964" s="257">
        <f t="shared" si="3246"/>
        <v>0</v>
      </c>
      <c r="AV964" s="258">
        <f t="shared" si="3246"/>
        <v>0</v>
      </c>
      <c r="AW964" s="258">
        <f t="shared" si="3246"/>
        <v>0</v>
      </c>
      <c r="AX964" s="258">
        <f t="shared" si="3246"/>
        <v>0</v>
      </c>
      <c r="AY964" s="258">
        <f t="shared" si="3246"/>
        <v>0</v>
      </c>
      <c r="AZ964" s="50"/>
      <c r="BA964" s="268"/>
      <c r="BB964" s="48"/>
      <c r="BC964" s="94"/>
      <c r="BD964" s="95"/>
      <c r="BE964" s="181"/>
      <c r="BF964" s="316" t="s">
        <v>249</v>
      </c>
      <c r="BG964" s="257">
        <f t="shared" ref="BG964:BR964" si="3247">IF(BG962=0,0,BG963/BG962)</f>
        <v>0</v>
      </c>
      <c r="BH964" s="257">
        <f t="shared" si="3247"/>
        <v>0</v>
      </c>
      <c r="BI964" s="257">
        <f t="shared" si="3247"/>
        <v>0</v>
      </c>
      <c r="BJ964" s="257">
        <f t="shared" si="3247"/>
        <v>0</v>
      </c>
      <c r="BK964" s="257">
        <f t="shared" si="3247"/>
        <v>0</v>
      </c>
      <c r="BL964" s="257">
        <f t="shared" si="3247"/>
        <v>0</v>
      </c>
      <c r="BM964" s="257">
        <f t="shared" si="3247"/>
        <v>0</v>
      </c>
      <c r="BN964" s="257">
        <f t="shared" si="3247"/>
        <v>0</v>
      </c>
      <c r="BO964" s="258">
        <f t="shared" si="3247"/>
        <v>0</v>
      </c>
      <c r="BP964" s="258">
        <f t="shared" si="3247"/>
        <v>0</v>
      </c>
      <c r="BQ964" s="258">
        <f t="shared" si="3247"/>
        <v>0</v>
      </c>
      <c r="BR964" s="258">
        <f t="shared" si="3247"/>
        <v>0</v>
      </c>
      <c r="BS964" s="50"/>
      <c r="BT964" s="94"/>
      <c r="BU964" s="95"/>
      <c r="BV964" s="181"/>
      <c r="BW964" s="316" t="s">
        <v>249</v>
      </c>
      <c r="BX964" s="257">
        <f t="shared" ref="BX964:CI964" si="3248">IF(BX962=0,0,BX963/BX962)</f>
        <v>0</v>
      </c>
      <c r="BY964" s="257">
        <f t="shared" si="3248"/>
        <v>0</v>
      </c>
      <c r="BZ964" s="257">
        <f t="shared" si="3248"/>
        <v>0</v>
      </c>
      <c r="CA964" s="257">
        <f t="shared" si="3248"/>
        <v>0</v>
      </c>
      <c r="CB964" s="257">
        <f t="shared" si="3248"/>
        <v>0</v>
      </c>
      <c r="CC964" s="257">
        <f t="shared" si="3248"/>
        <v>0</v>
      </c>
      <c r="CD964" s="257">
        <f t="shared" si="3248"/>
        <v>0</v>
      </c>
      <c r="CE964" s="257">
        <f t="shared" si="3248"/>
        <v>0</v>
      </c>
      <c r="CF964" s="258">
        <f t="shared" si="3248"/>
        <v>0</v>
      </c>
      <c r="CG964" s="258">
        <f t="shared" si="3248"/>
        <v>0</v>
      </c>
      <c r="CH964" s="258">
        <f t="shared" si="3248"/>
        <v>0</v>
      </c>
      <c r="CI964" s="258">
        <f t="shared" si="3248"/>
        <v>0</v>
      </c>
      <c r="CJ964" s="50"/>
      <c r="CK964" s="94"/>
      <c r="CL964" s="95"/>
      <c r="CM964" s="181"/>
      <c r="CN964" s="316" t="s">
        <v>249</v>
      </c>
      <c r="CO964" s="257">
        <f t="shared" ref="CO964:CZ964" si="3249">IF(CO962=0,0,CO963/CO962)</f>
        <v>0</v>
      </c>
      <c r="CP964" s="257">
        <f t="shared" si="3249"/>
        <v>0</v>
      </c>
      <c r="CQ964" s="257">
        <f t="shared" si="3249"/>
        <v>0</v>
      </c>
      <c r="CR964" s="257">
        <f t="shared" si="3249"/>
        <v>0</v>
      </c>
      <c r="CS964" s="257">
        <f t="shared" si="3249"/>
        <v>0</v>
      </c>
      <c r="CT964" s="257">
        <f t="shared" si="3249"/>
        <v>0</v>
      </c>
      <c r="CU964" s="257">
        <f t="shared" si="3249"/>
        <v>0</v>
      </c>
      <c r="CV964" s="257">
        <f t="shared" si="3249"/>
        <v>0</v>
      </c>
      <c r="CW964" s="258">
        <f t="shared" si="3249"/>
        <v>0</v>
      </c>
      <c r="CX964" s="258">
        <f t="shared" si="3249"/>
        <v>0</v>
      </c>
      <c r="CY964" s="258">
        <f t="shared" si="3249"/>
        <v>0</v>
      </c>
      <c r="CZ964" s="258">
        <f t="shared" si="3249"/>
        <v>0</v>
      </c>
      <c r="DA964" s="50"/>
      <c r="DB964" s="94"/>
      <c r="DC964" s="95"/>
      <c r="DD964" s="181"/>
      <c r="DE964" s="316" t="s">
        <v>249</v>
      </c>
      <c r="DF964" s="257">
        <f t="shared" ref="DF964" si="3250">IF(DF962=0,0,DF963/DF962)</f>
        <v>0</v>
      </c>
      <c r="DG964" s="50"/>
    </row>
    <row r="965" spans="1:111" s="14" customFormat="1" ht="15" customHeight="1">
      <c r="A965" s="50"/>
      <c r="B965" s="94"/>
      <c r="C965" s="95"/>
      <c r="D965" s="181" t="s">
        <v>309</v>
      </c>
      <c r="E965" s="316" t="s">
        <v>22</v>
      </c>
      <c r="F965" s="69"/>
      <c r="G965" s="77"/>
      <c r="H965" s="69"/>
      <c r="I965" s="77"/>
      <c r="J965" s="69"/>
      <c r="K965" s="77"/>
      <c r="L965" s="69"/>
      <c r="M965" s="77"/>
      <c r="N965" s="67"/>
      <c r="O965" s="75"/>
      <c r="P965" s="67"/>
      <c r="Q965" s="75"/>
      <c r="R965" s="50"/>
      <c r="S965" s="94"/>
      <c r="T965" s="95"/>
      <c r="U965" s="181" t="s">
        <v>309</v>
      </c>
      <c r="V965" s="316" t="s">
        <v>22</v>
      </c>
      <c r="W965" s="69"/>
      <c r="X965" s="77"/>
      <c r="Y965" s="69"/>
      <c r="Z965" s="77"/>
      <c r="AA965" s="69"/>
      <c r="AB965" s="77"/>
      <c r="AC965" s="69"/>
      <c r="AD965" s="77"/>
      <c r="AE965" s="67"/>
      <c r="AF965" s="75"/>
      <c r="AG965" s="67"/>
      <c r="AH965" s="75"/>
      <c r="AI965" s="50"/>
      <c r="AJ965" s="94"/>
      <c r="AK965" s="95"/>
      <c r="AL965" s="181" t="s">
        <v>309</v>
      </c>
      <c r="AM965" s="316" t="s">
        <v>22</v>
      </c>
      <c r="AN965" s="257"/>
      <c r="AO965" s="257"/>
      <c r="AP965" s="257"/>
      <c r="AQ965" s="257"/>
      <c r="AR965" s="257"/>
      <c r="AS965" s="257"/>
      <c r="AT965" s="257"/>
      <c r="AU965" s="257"/>
      <c r="AV965" s="258"/>
      <c r="AW965" s="258"/>
      <c r="AX965" s="258"/>
      <c r="AY965" s="258"/>
      <c r="AZ965" s="50"/>
      <c r="BA965" s="268"/>
      <c r="BB965" s="48"/>
      <c r="BC965" s="94"/>
      <c r="BD965" s="95"/>
      <c r="BE965" s="181" t="s">
        <v>309</v>
      </c>
      <c r="BF965" s="316" t="s">
        <v>22</v>
      </c>
      <c r="BG965" s="257">
        <f t="shared" ref="BG965:BG966" si="3251">F965</f>
        <v>0</v>
      </c>
      <c r="BH965" s="257">
        <f>G965+BG965</f>
        <v>0</v>
      </c>
      <c r="BI965" s="257">
        <f>H965+BH965</f>
        <v>0</v>
      </c>
      <c r="BJ965" s="257">
        <f>I965+BI965</f>
        <v>0</v>
      </c>
      <c r="BK965" s="257">
        <f>J965+BJ965</f>
        <v>0</v>
      </c>
      <c r="BL965" s="257">
        <f>K965+BK965</f>
        <v>0</v>
      </c>
      <c r="BM965" s="257">
        <f>L965+BL965</f>
        <v>0</v>
      </c>
      <c r="BN965" s="257">
        <f>M965+BM965</f>
        <v>0</v>
      </c>
      <c r="BO965" s="258">
        <f>N965+BN965</f>
        <v>0</v>
      </c>
      <c r="BP965" s="258">
        <f>O965+BO965</f>
        <v>0</v>
      </c>
      <c r="BQ965" s="258">
        <f>P965+BP965</f>
        <v>0</v>
      </c>
      <c r="BR965" s="258">
        <f>Q965+BQ965</f>
        <v>0</v>
      </c>
      <c r="BS965" s="50"/>
      <c r="BT965" s="94"/>
      <c r="BU965" s="95"/>
      <c r="BV965" s="181" t="s">
        <v>309</v>
      </c>
      <c r="BW965" s="316" t="s">
        <v>22</v>
      </c>
      <c r="BX965" s="257">
        <f t="shared" ref="BX965:BX966" si="3252">W965</f>
        <v>0</v>
      </c>
      <c r="BY965" s="257">
        <f>X965+BX965</f>
        <v>0</v>
      </c>
      <c r="BZ965" s="257">
        <f>Y965+BY965</f>
        <v>0</v>
      </c>
      <c r="CA965" s="257">
        <f>Z965+BZ965</f>
        <v>0</v>
      </c>
      <c r="CB965" s="257">
        <f>AA965+CA965</f>
        <v>0</v>
      </c>
      <c r="CC965" s="257">
        <f>AB965+CB965</f>
        <v>0</v>
      </c>
      <c r="CD965" s="257">
        <f>AC965+CC965</f>
        <v>0</v>
      </c>
      <c r="CE965" s="257">
        <f>AD965+CD965</f>
        <v>0</v>
      </c>
      <c r="CF965" s="258">
        <f>AE965+CE965</f>
        <v>0</v>
      </c>
      <c r="CG965" s="258">
        <f>AF965+CF965</f>
        <v>0</v>
      </c>
      <c r="CH965" s="258">
        <f>AG965+CG965</f>
        <v>0</v>
      </c>
      <c r="CI965" s="258">
        <f>AH965+CH965</f>
        <v>0</v>
      </c>
      <c r="CJ965" s="50"/>
      <c r="CK965" s="94"/>
      <c r="CL965" s="95"/>
      <c r="CM965" s="181" t="s">
        <v>309</v>
      </c>
      <c r="CN965" s="316" t="s">
        <v>22</v>
      </c>
      <c r="CO965" s="257">
        <f t="shared" ref="CO965:CO966" si="3253">AN965</f>
        <v>0</v>
      </c>
      <c r="CP965" s="257">
        <f>AO965+CO965</f>
        <v>0</v>
      </c>
      <c r="CQ965" s="257">
        <f>AP965+CP965</f>
        <v>0</v>
      </c>
      <c r="CR965" s="257">
        <f>AQ965+CQ965</f>
        <v>0</v>
      </c>
      <c r="CS965" s="257">
        <f>AR965+CR965</f>
        <v>0</v>
      </c>
      <c r="CT965" s="257">
        <f>AS965+CS965</f>
        <v>0</v>
      </c>
      <c r="CU965" s="257">
        <f>AT965+CT965</f>
        <v>0</v>
      </c>
      <c r="CV965" s="257">
        <f>AU965+CU965</f>
        <v>0</v>
      </c>
      <c r="CW965" s="258">
        <f>AV965+CV965</f>
        <v>0</v>
      </c>
      <c r="CX965" s="258">
        <f>AW965+CW965</f>
        <v>0</v>
      </c>
      <c r="CY965" s="258">
        <f>AX965+CX965</f>
        <v>0</v>
      </c>
      <c r="CZ965" s="258">
        <f>AY965+CY965</f>
        <v>0</v>
      </c>
      <c r="DA965" s="50"/>
      <c r="DB965" s="94"/>
      <c r="DC965" s="95"/>
      <c r="DD965" s="181" t="s">
        <v>309</v>
      </c>
      <c r="DE965" s="316" t="s">
        <v>22</v>
      </c>
      <c r="DF965" s="257"/>
      <c r="DG965" s="50"/>
    </row>
    <row r="966" spans="1:111" s="14" customFormat="1" ht="15" customHeight="1">
      <c r="A966" s="50"/>
      <c r="B966" s="94"/>
      <c r="C966" s="95"/>
      <c r="D966" s="181"/>
      <c r="E966" s="316" t="s">
        <v>140</v>
      </c>
      <c r="F966" s="69"/>
      <c r="G966" s="77"/>
      <c r="H966" s="69"/>
      <c r="I966" s="77"/>
      <c r="J966" s="69"/>
      <c r="K966" s="77"/>
      <c r="L966" s="69"/>
      <c r="M966" s="77"/>
      <c r="N966" s="67"/>
      <c r="O966" s="75"/>
      <c r="P966" s="67"/>
      <c r="Q966" s="75"/>
      <c r="R966" s="50"/>
      <c r="S966" s="94"/>
      <c r="T966" s="95"/>
      <c r="U966" s="181"/>
      <c r="V966" s="316" t="s">
        <v>140</v>
      </c>
      <c r="W966" s="69"/>
      <c r="X966" s="77"/>
      <c r="Y966" s="69"/>
      <c r="Z966" s="77"/>
      <c r="AA966" s="69"/>
      <c r="AB966" s="77"/>
      <c r="AC966" s="69"/>
      <c r="AD966" s="77"/>
      <c r="AE966" s="67"/>
      <c r="AF966" s="75"/>
      <c r="AG966" s="67"/>
      <c r="AH966" s="75"/>
      <c r="AI966" s="50"/>
      <c r="AJ966" s="94"/>
      <c r="AK966" s="95"/>
      <c r="AL966" s="181"/>
      <c r="AM966" s="316" t="s">
        <v>140</v>
      </c>
      <c r="AN966" s="257"/>
      <c r="AO966" s="257"/>
      <c r="AP966" s="257"/>
      <c r="AQ966" s="257"/>
      <c r="AR966" s="257"/>
      <c r="AS966" s="257"/>
      <c r="AT966" s="257"/>
      <c r="AU966" s="257"/>
      <c r="AV966" s="258"/>
      <c r="AW966" s="258"/>
      <c r="AX966" s="258"/>
      <c r="AY966" s="258"/>
      <c r="AZ966" s="50"/>
      <c r="BA966" s="268"/>
      <c r="BB966" s="48"/>
      <c r="BC966" s="94"/>
      <c r="BD966" s="95"/>
      <c r="BE966" s="181"/>
      <c r="BF966" s="316" t="s">
        <v>140</v>
      </c>
      <c r="BG966" s="257">
        <f t="shared" si="3251"/>
        <v>0</v>
      </c>
      <c r="BH966" s="257">
        <f>G966+BG966</f>
        <v>0</v>
      </c>
      <c r="BI966" s="257">
        <f>H966+BH966</f>
        <v>0</v>
      </c>
      <c r="BJ966" s="257">
        <f>I966+BI966</f>
        <v>0</v>
      </c>
      <c r="BK966" s="257">
        <f>J966+BJ966</f>
        <v>0</v>
      </c>
      <c r="BL966" s="257">
        <f>K966+BK966</f>
        <v>0</v>
      </c>
      <c r="BM966" s="257">
        <f>L966+BL966</f>
        <v>0</v>
      </c>
      <c r="BN966" s="257">
        <f>M966+BM966</f>
        <v>0</v>
      </c>
      <c r="BO966" s="258">
        <f>N966+BN966</f>
        <v>0</v>
      </c>
      <c r="BP966" s="258">
        <f>O966+BO966</f>
        <v>0</v>
      </c>
      <c r="BQ966" s="258">
        <f>P966+BP966</f>
        <v>0</v>
      </c>
      <c r="BR966" s="258">
        <f>Q966+BQ966</f>
        <v>0</v>
      </c>
      <c r="BS966" s="50"/>
      <c r="BT966" s="94"/>
      <c r="BU966" s="95"/>
      <c r="BV966" s="181"/>
      <c r="BW966" s="316" t="s">
        <v>140</v>
      </c>
      <c r="BX966" s="257">
        <f t="shared" si="3252"/>
        <v>0</v>
      </c>
      <c r="BY966" s="257">
        <f>X966+BX966</f>
        <v>0</v>
      </c>
      <c r="BZ966" s="257">
        <f>Y966+BY966</f>
        <v>0</v>
      </c>
      <c r="CA966" s="257">
        <f>Z966+BZ966</f>
        <v>0</v>
      </c>
      <c r="CB966" s="257">
        <f>AA966+CA966</f>
        <v>0</v>
      </c>
      <c r="CC966" s="257">
        <f>AB966+CB966</f>
        <v>0</v>
      </c>
      <c r="CD966" s="257">
        <f>AC966+CC966</f>
        <v>0</v>
      </c>
      <c r="CE966" s="257">
        <f>AD966+CD966</f>
        <v>0</v>
      </c>
      <c r="CF966" s="258">
        <f>AE966+CE966</f>
        <v>0</v>
      </c>
      <c r="CG966" s="258">
        <f>AF966+CF966</f>
        <v>0</v>
      </c>
      <c r="CH966" s="258">
        <f>AG966+CG966</f>
        <v>0</v>
      </c>
      <c r="CI966" s="258">
        <f>AH966+CH966</f>
        <v>0</v>
      </c>
      <c r="CJ966" s="50"/>
      <c r="CK966" s="94"/>
      <c r="CL966" s="95"/>
      <c r="CM966" s="181"/>
      <c r="CN966" s="316" t="s">
        <v>140</v>
      </c>
      <c r="CO966" s="257">
        <f t="shared" si="3253"/>
        <v>0</v>
      </c>
      <c r="CP966" s="257">
        <f>AO966+CO966</f>
        <v>0</v>
      </c>
      <c r="CQ966" s="257">
        <f>AP966+CP966</f>
        <v>0</v>
      </c>
      <c r="CR966" s="257">
        <f>AQ966+CQ966</f>
        <v>0</v>
      </c>
      <c r="CS966" s="257">
        <f>AR966+CR966</f>
        <v>0</v>
      </c>
      <c r="CT966" s="257">
        <f>AS966+CS966</f>
        <v>0</v>
      </c>
      <c r="CU966" s="257">
        <f>AT966+CT966</f>
        <v>0</v>
      </c>
      <c r="CV966" s="257">
        <f>AU966+CU966</f>
        <v>0</v>
      </c>
      <c r="CW966" s="258">
        <f>AV966+CV966</f>
        <v>0</v>
      </c>
      <c r="CX966" s="258">
        <f>AW966+CW966</f>
        <v>0</v>
      </c>
      <c r="CY966" s="258">
        <f>AX966+CX966</f>
        <v>0</v>
      </c>
      <c r="CZ966" s="258">
        <f>AY966+CY966</f>
        <v>0</v>
      </c>
      <c r="DA966" s="50"/>
      <c r="DB966" s="94"/>
      <c r="DC966" s="95"/>
      <c r="DD966" s="181"/>
      <c r="DE966" s="316" t="s">
        <v>140</v>
      </c>
      <c r="DF966" s="257"/>
      <c r="DG966" s="50"/>
    </row>
    <row r="967" spans="1:111" s="14" customFormat="1" ht="15" customHeight="1">
      <c r="A967" s="50"/>
      <c r="B967" s="94"/>
      <c r="C967" s="95"/>
      <c r="D967" s="181"/>
      <c r="E967" s="316" t="s">
        <v>249</v>
      </c>
      <c r="F967" s="69">
        <f t="shared" si="3208"/>
        <v>0</v>
      </c>
      <c r="G967" s="77">
        <f t="shared" si="3208"/>
        <v>0</v>
      </c>
      <c r="H967" s="69">
        <f t="shared" si="3208"/>
        <v>0</v>
      </c>
      <c r="I967" s="77">
        <f t="shared" si="3208"/>
        <v>0</v>
      </c>
      <c r="J967" s="69">
        <f t="shared" si="3208"/>
        <v>0</v>
      </c>
      <c r="K967" s="77">
        <f t="shared" si="3208"/>
        <v>0</v>
      </c>
      <c r="L967" s="69">
        <f t="shared" si="3208"/>
        <v>0</v>
      </c>
      <c r="M967" s="77">
        <f t="shared" si="3208"/>
        <v>0</v>
      </c>
      <c r="N967" s="67">
        <f t="shared" si="3208"/>
        <v>0</v>
      </c>
      <c r="O967" s="75">
        <f t="shared" si="3208"/>
        <v>0</v>
      </c>
      <c r="P967" s="67">
        <f t="shared" si="3208"/>
        <v>0</v>
      </c>
      <c r="Q967" s="75">
        <f t="shared" si="3208"/>
        <v>0</v>
      </c>
      <c r="R967" s="50"/>
      <c r="S967" s="94"/>
      <c r="T967" s="95"/>
      <c r="U967" s="181"/>
      <c r="V967" s="316" t="s">
        <v>249</v>
      </c>
      <c r="W967" s="69">
        <f t="shared" ref="W967:AH967" si="3254">IF(W965=0,0,W966/W965)</f>
        <v>0</v>
      </c>
      <c r="X967" s="77">
        <f t="shared" si="3254"/>
        <v>0</v>
      </c>
      <c r="Y967" s="69">
        <f t="shared" si="3254"/>
        <v>0</v>
      </c>
      <c r="Z967" s="77">
        <f t="shared" si="3254"/>
        <v>0</v>
      </c>
      <c r="AA967" s="69">
        <f t="shared" si="3254"/>
        <v>0</v>
      </c>
      <c r="AB967" s="77">
        <f t="shared" si="3254"/>
        <v>0</v>
      </c>
      <c r="AC967" s="69">
        <f t="shared" si="3254"/>
        <v>0</v>
      </c>
      <c r="AD967" s="77">
        <f t="shared" si="3254"/>
        <v>0</v>
      </c>
      <c r="AE967" s="67">
        <f t="shared" si="3254"/>
        <v>0</v>
      </c>
      <c r="AF967" s="75">
        <f t="shared" si="3254"/>
        <v>0</v>
      </c>
      <c r="AG967" s="67">
        <f t="shared" si="3254"/>
        <v>0</v>
      </c>
      <c r="AH967" s="75">
        <f t="shared" si="3254"/>
        <v>0</v>
      </c>
      <c r="AI967" s="50"/>
      <c r="AJ967" s="94"/>
      <c r="AK967" s="95"/>
      <c r="AL967" s="181"/>
      <c r="AM967" s="316" t="s">
        <v>249</v>
      </c>
      <c r="AN967" s="257">
        <f t="shared" ref="AN967:AY967" si="3255">IF(AN965=0,0,AN966/AN965)</f>
        <v>0</v>
      </c>
      <c r="AO967" s="257">
        <f t="shared" si="3255"/>
        <v>0</v>
      </c>
      <c r="AP967" s="257">
        <f t="shared" si="3255"/>
        <v>0</v>
      </c>
      <c r="AQ967" s="257">
        <f t="shared" si="3255"/>
        <v>0</v>
      </c>
      <c r="AR967" s="257">
        <f t="shared" si="3255"/>
        <v>0</v>
      </c>
      <c r="AS967" s="257">
        <f t="shared" si="3255"/>
        <v>0</v>
      </c>
      <c r="AT967" s="257">
        <f t="shared" si="3255"/>
        <v>0</v>
      </c>
      <c r="AU967" s="257">
        <f t="shared" si="3255"/>
        <v>0</v>
      </c>
      <c r="AV967" s="258">
        <f t="shared" si="3255"/>
        <v>0</v>
      </c>
      <c r="AW967" s="258">
        <f t="shared" si="3255"/>
        <v>0</v>
      </c>
      <c r="AX967" s="258">
        <f t="shared" si="3255"/>
        <v>0</v>
      </c>
      <c r="AY967" s="258">
        <f t="shared" si="3255"/>
        <v>0</v>
      </c>
      <c r="AZ967" s="50"/>
      <c r="BA967" s="268"/>
      <c r="BB967" s="48"/>
      <c r="BC967" s="94"/>
      <c r="BD967" s="95"/>
      <c r="BE967" s="181"/>
      <c r="BF967" s="316" t="s">
        <v>249</v>
      </c>
      <c r="BG967" s="257">
        <f t="shared" ref="BG967:BR967" si="3256">IF(BG965=0,0,BG966/BG965)</f>
        <v>0</v>
      </c>
      <c r="BH967" s="257">
        <f t="shared" si="3256"/>
        <v>0</v>
      </c>
      <c r="BI967" s="257">
        <f t="shared" si="3256"/>
        <v>0</v>
      </c>
      <c r="BJ967" s="257">
        <f t="shared" si="3256"/>
        <v>0</v>
      </c>
      <c r="BK967" s="257">
        <f t="shared" si="3256"/>
        <v>0</v>
      </c>
      <c r="BL967" s="257">
        <f t="shared" si="3256"/>
        <v>0</v>
      </c>
      <c r="BM967" s="257">
        <f t="shared" si="3256"/>
        <v>0</v>
      </c>
      <c r="BN967" s="257">
        <f t="shared" si="3256"/>
        <v>0</v>
      </c>
      <c r="BO967" s="258">
        <f t="shared" si="3256"/>
        <v>0</v>
      </c>
      <c r="BP967" s="258">
        <f t="shared" si="3256"/>
        <v>0</v>
      </c>
      <c r="BQ967" s="258">
        <f t="shared" si="3256"/>
        <v>0</v>
      </c>
      <c r="BR967" s="258">
        <f t="shared" si="3256"/>
        <v>0</v>
      </c>
      <c r="BS967" s="50"/>
      <c r="BT967" s="94"/>
      <c r="BU967" s="95"/>
      <c r="BV967" s="181"/>
      <c r="BW967" s="316" t="s">
        <v>249</v>
      </c>
      <c r="BX967" s="257">
        <f t="shared" ref="BX967:CI967" si="3257">IF(BX965=0,0,BX966/BX965)</f>
        <v>0</v>
      </c>
      <c r="BY967" s="257">
        <f t="shared" si="3257"/>
        <v>0</v>
      </c>
      <c r="BZ967" s="257">
        <f t="shared" si="3257"/>
        <v>0</v>
      </c>
      <c r="CA967" s="257">
        <f t="shared" si="3257"/>
        <v>0</v>
      </c>
      <c r="CB967" s="257">
        <f t="shared" si="3257"/>
        <v>0</v>
      </c>
      <c r="CC967" s="257">
        <f t="shared" si="3257"/>
        <v>0</v>
      </c>
      <c r="CD967" s="257">
        <f t="shared" si="3257"/>
        <v>0</v>
      </c>
      <c r="CE967" s="257">
        <f t="shared" si="3257"/>
        <v>0</v>
      </c>
      <c r="CF967" s="258">
        <f t="shared" si="3257"/>
        <v>0</v>
      </c>
      <c r="CG967" s="258">
        <f t="shared" si="3257"/>
        <v>0</v>
      </c>
      <c r="CH967" s="258">
        <f t="shared" si="3257"/>
        <v>0</v>
      </c>
      <c r="CI967" s="258">
        <f t="shared" si="3257"/>
        <v>0</v>
      </c>
      <c r="CJ967" s="50"/>
      <c r="CK967" s="94"/>
      <c r="CL967" s="95"/>
      <c r="CM967" s="181"/>
      <c r="CN967" s="316" t="s">
        <v>249</v>
      </c>
      <c r="CO967" s="257">
        <f t="shared" ref="CO967:CZ967" si="3258">IF(CO965=0,0,CO966/CO965)</f>
        <v>0</v>
      </c>
      <c r="CP967" s="257">
        <f t="shared" si="3258"/>
        <v>0</v>
      </c>
      <c r="CQ967" s="257">
        <f t="shared" si="3258"/>
        <v>0</v>
      </c>
      <c r="CR967" s="257">
        <f t="shared" si="3258"/>
        <v>0</v>
      </c>
      <c r="CS967" s="257">
        <f t="shared" si="3258"/>
        <v>0</v>
      </c>
      <c r="CT967" s="257">
        <f t="shared" si="3258"/>
        <v>0</v>
      </c>
      <c r="CU967" s="257">
        <f t="shared" si="3258"/>
        <v>0</v>
      </c>
      <c r="CV967" s="257">
        <f t="shared" si="3258"/>
        <v>0</v>
      </c>
      <c r="CW967" s="258">
        <f t="shared" si="3258"/>
        <v>0</v>
      </c>
      <c r="CX967" s="258">
        <f t="shared" si="3258"/>
        <v>0</v>
      </c>
      <c r="CY967" s="258">
        <f t="shared" si="3258"/>
        <v>0</v>
      </c>
      <c r="CZ967" s="258">
        <f t="shared" si="3258"/>
        <v>0</v>
      </c>
      <c r="DA967" s="50"/>
      <c r="DB967" s="94"/>
      <c r="DC967" s="95"/>
      <c r="DD967" s="181"/>
      <c r="DE967" s="316" t="s">
        <v>249</v>
      </c>
      <c r="DF967" s="257">
        <f t="shared" ref="DF967" si="3259">IF(DF965=0,0,DF966/DF965)</f>
        <v>0</v>
      </c>
      <c r="DG967" s="50"/>
    </row>
    <row r="968" spans="1:111" s="14" customFormat="1" ht="15" customHeight="1">
      <c r="A968" s="50"/>
      <c r="B968" s="94"/>
      <c r="C968" s="95"/>
      <c r="D968" s="181" t="s">
        <v>310</v>
      </c>
      <c r="E968" s="316" t="s">
        <v>22</v>
      </c>
      <c r="F968" s="69"/>
      <c r="G968" s="77"/>
      <c r="H968" s="69"/>
      <c r="I968" s="77"/>
      <c r="J968" s="69"/>
      <c r="K968" s="77"/>
      <c r="L968" s="69"/>
      <c r="M968" s="77"/>
      <c r="N968" s="67"/>
      <c r="O968" s="75"/>
      <c r="P968" s="67"/>
      <c r="Q968" s="75"/>
      <c r="R968" s="50"/>
      <c r="S968" s="94"/>
      <c r="T968" s="95"/>
      <c r="U968" s="181" t="s">
        <v>310</v>
      </c>
      <c r="V968" s="316" t="s">
        <v>22</v>
      </c>
      <c r="W968" s="69"/>
      <c r="X968" s="77"/>
      <c r="Y968" s="69"/>
      <c r="Z968" s="77"/>
      <c r="AA968" s="69"/>
      <c r="AB968" s="77"/>
      <c r="AC968" s="69"/>
      <c r="AD968" s="77"/>
      <c r="AE968" s="67"/>
      <c r="AF968" s="75"/>
      <c r="AG968" s="67"/>
      <c r="AH968" s="75"/>
      <c r="AI968" s="50"/>
      <c r="AJ968" s="94"/>
      <c r="AK968" s="95"/>
      <c r="AL968" s="181" t="s">
        <v>310</v>
      </c>
      <c r="AM968" s="316" t="s">
        <v>22</v>
      </c>
      <c r="AN968" s="257"/>
      <c r="AO968" s="257"/>
      <c r="AP968" s="257"/>
      <c r="AQ968" s="257"/>
      <c r="AR968" s="257"/>
      <c r="AS968" s="257"/>
      <c r="AT968" s="257"/>
      <c r="AU968" s="257"/>
      <c r="AV968" s="258"/>
      <c r="AW968" s="258"/>
      <c r="AX968" s="258"/>
      <c r="AY968" s="258"/>
      <c r="AZ968" s="50"/>
      <c r="BA968" s="268"/>
      <c r="BB968" s="48"/>
      <c r="BC968" s="94"/>
      <c r="BD968" s="95"/>
      <c r="BE968" s="181" t="s">
        <v>310</v>
      </c>
      <c r="BF968" s="316" t="s">
        <v>22</v>
      </c>
      <c r="BG968" s="257">
        <f t="shared" ref="BG968:BG969" si="3260">F968</f>
        <v>0</v>
      </c>
      <c r="BH968" s="257">
        <f>G968+BG968</f>
        <v>0</v>
      </c>
      <c r="BI968" s="257">
        <f>H968+BH968</f>
        <v>0</v>
      </c>
      <c r="BJ968" s="257">
        <f>I968+BI968</f>
        <v>0</v>
      </c>
      <c r="BK968" s="257">
        <f>J968+BJ968</f>
        <v>0</v>
      </c>
      <c r="BL968" s="257">
        <f>K968+BK968</f>
        <v>0</v>
      </c>
      <c r="BM968" s="257">
        <f>L968+BL968</f>
        <v>0</v>
      </c>
      <c r="BN968" s="257">
        <f>M968+BM968</f>
        <v>0</v>
      </c>
      <c r="BO968" s="258">
        <f>N968+BN968</f>
        <v>0</v>
      </c>
      <c r="BP968" s="258">
        <f>O968+BO968</f>
        <v>0</v>
      </c>
      <c r="BQ968" s="258">
        <f>P968+BP968</f>
        <v>0</v>
      </c>
      <c r="BR968" s="258">
        <f>Q968+BQ968</f>
        <v>0</v>
      </c>
      <c r="BS968" s="50"/>
      <c r="BT968" s="94"/>
      <c r="BU968" s="95"/>
      <c r="BV968" s="181" t="s">
        <v>310</v>
      </c>
      <c r="BW968" s="316" t="s">
        <v>22</v>
      </c>
      <c r="BX968" s="257">
        <f t="shared" ref="BX968:BX969" si="3261">W968</f>
        <v>0</v>
      </c>
      <c r="BY968" s="257">
        <f>X968+BX968</f>
        <v>0</v>
      </c>
      <c r="BZ968" s="257">
        <f>Y968+BY968</f>
        <v>0</v>
      </c>
      <c r="CA968" s="257">
        <f>Z968+BZ968</f>
        <v>0</v>
      </c>
      <c r="CB968" s="257">
        <f>AA968+CA968</f>
        <v>0</v>
      </c>
      <c r="CC968" s="257">
        <f>AB968+CB968</f>
        <v>0</v>
      </c>
      <c r="CD968" s="257">
        <f>AC968+CC968</f>
        <v>0</v>
      </c>
      <c r="CE968" s="257">
        <f>AD968+CD968</f>
        <v>0</v>
      </c>
      <c r="CF968" s="258">
        <f>AE968+CE968</f>
        <v>0</v>
      </c>
      <c r="CG968" s="258">
        <f>AF968+CF968</f>
        <v>0</v>
      </c>
      <c r="CH968" s="258">
        <f>AG968+CG968</f>
        <v>0</v>
      </c>
      <c r="CI968" s="258">
        <f>AH968+CH968</f>
        <v>0</v>
      </c>
      <c r="CJ968" s="50"/>
      <c r="CK968" s="94"/>
      <c r="CL968" s="95"/>
      <c r="CM968" s="181" t="s">
        <v>310</v>
      </c>
      <c r="CN968" s="316" t="s">
        <v>22</v>
      </c>
      <c r="CO968" s="257">
        <f t="shared" ref="CO968:CO969" si="3262">AN968</f>
        <v>0</v>
      </c>
      <c r="CP968" s="257">
        <f>AO968+CO968</f>
        <v>0</v>
      </c>
      <c r="CQ968" s="257">
        <f>AP968+CP968</f>
        <v>0</v>
      </c>
      <c r="CR968" s="257">
        <f>AQ968+CQ968</f>
        <v>0</v>
      </c>
      <c r="CS968" s="257">
        <f>AR968+CR968</f>
        <v>0</v>
      </c>
      <c r="CT968" s="257">
        <f>AS968+CS968</f>
        <v>0</v>
      </c>
      <c r="CU968" s="257">
        <f>AT968+CT968</f>
        <v>0</v>
      </c>
      <c r="CV968" s="257">
        <f>AU968+CU968</f>
        <v>0</v>
      </c>
      <c r="CW968" s="258">
        <f>AV968+CV968</f>
        <v>0</v>
      </c>
      <c r="CX968" s="258">
        <f>AW968+CW968</f>
        <v>0</v>
      </c>
      <c r="CY968" s="258">
        <f>AX968+CX968</f>
        <v>0</v>
      </c>
      <c r="CZ968" s="258">
        <f>AY968+CY968</f>
        <v>0</v>
      </c>
      <c r="DA968" s="50"/>
      <c r="DB968" s="94"/>
      <c r="DC968" s="95"/>
      <c r="DD968" s="181" t="s">
        <v>310</v>
      </c>
      <c r="DE968" s="316" t="s">
        <v>22</v>
      </c>
      <c r="DF968" s="257"/>
      <c r="DG968" s="50"/>
    </row>
    <row r="969" spans="1:111" s="14" customFormat="1" ht="15" customHeight="1">
      <c r="A969" s="50"/>
      <c r="B969" s="94"/>
      <c r="C969" s="95"/>
      <c r="D969" s="181"/>
      <c r="E969" s="316" t="s">
        <v>140</v>
      </c>
      <c r="F969" s="69"/>
      <c r="G969" s="77"/>
      <c r="H969" s="69"/>
      <c r="I969" s="77"/>
      <c r="J969" s="69"/>
      <c r="K969" s="77"/>
      <c r="L969" s="69"/>
      <c r="M969" s="77"/>
      <c r="N969" s="67"/>
      <c r="O969" s="75"/>
      <c r="P969" s="67"/>
      <c r="Q969" s="75"/>
      <c r="R969" s="50"/>
      <c r="S969" s="94"/>
      <c r="T969" s="95"/>
      <c r="U969" s="181"/>
      <c r="V969" s="316" t="s">
        <v>140</v>
      </c>
      <c r="W969" s="69"/>
      <c r="X969" s="77"/>
      <c r="Y969" s="69"/>
      <c r="Z969" s="77"/>
      <c r="AA969" s="69"/>
      <c r="AB969" s="77"/>
      <c r="AC969" s="69"/>
      <c r="AD969" s="77"/>
      <c r="AE969" s="67"/>
      <c r="AF969" s="75"/>
      <c r="AG969" s="67"/>
      <c r="AH969" s="75"/>
      <c r="AI969" s="50"/>
      <c r="AJ969" s="94"/>
      <c r="AK969" s="95"/>
      <c r="AL969" s="181"/>
      <c r="AM969" s="316" t="s">
        <v>140</v>
      </c>
      <c r="AN969" s="257"/>
      <c r="AO969" s="257"/>
      <c r="AP969" s="257"/>
      <c r="AQ969" s="257"/>
      <c r="AR969" s="257"/>
      <c r="AS969" s="257"/>
      <c r="AT969" s="257"/>
      <c r="AU969" s="257"/>
      <c r="AV969" s="258"/>
      <c r="AW969" s="258"/>
      <c r="AX969" s="258"/>
      <c r="AY969" s="258"/>
      <c r="AZ969" s="50"/>
      <c r="BA969" s="268"/>
      <c r="BB969" s="48"/>
      <c r="BC969" s="94"/>
      <c r="BD969" s="95"/>
      <c r="BE969" s="181"/>
      <c r="BF969" s="316" t="s">
        <v>140</v>
      </c>
      <c r="BG969" s="257">
        <f t="shared" si="3260"/>
        <v>0</v>
      </c>
      <c r="BH969" s="257">
        <f>G969+BG969</f>
        <v>0</v>
      </c>
      <c r="BI969" s="257">
        <f>H969+BH969</f>
        <v>0</v>
      </c>
      <c r="BJ969" s="257">
        <f>I969+BI969</f>
        <v>0</v>
      </c>
      <c r="BK969" s="257">
        <f>J969+BJ969</f>
        <v>0</v>
      </c>
      <c r="BL969" s="257">
        <f>K969+BK969</f>
        <v>0</v>
      </c>
      <c r="BM969" s="257">
        <f>L969+BL969</f>
        <v>0</v>
      </c>
      <c r="BN969" s="257">
        <f>M969+BM969</f>
        <v>0</v>
      </c>
      <c r="BO969" s="258">
        <f>N969+BN969</f>
        <v>0</v>
      </c>
      <c r="BP969" s="258">
        <f>O969+BO969</f>
        <v>0</v>
      </c>
      <c r="BQ969" s="258">
        <f>P969+BP969</f>
        <v>0</v>
      </c>
      <c r="BR969" s="258">
        <f>Q969+BQ969</f>
        <v>0</v>
      </c>
      <c r="BS969" s="50"/>
      <c r="BT969" s="94"/>
      <c r="BU969" s="95"/>
      <c r="BV969" s="181"/>
      <c r="BW969" s="316" t="s">
        <v>140</v>
      </c>
      <c r="BX969" s="257">
        <f t="shared" si="3261"/>
        <v>0</v>
      </c>
      <c r="BY969" s="257">
        <f>X969+BX969</f>
        <v>0</v>
      </c>
      <c r="BZ969" s="257">
        <f>Y969+BY969</f>
        <v>0</v>
      </c>
      <c r="CA969" s="257">
        <f>Z969+BZ969</f>
        <v>0</v>
      </c>
      <c r="CB969" s="257">
        <f>AA969+CA969</f>
        <v>0</v>
      </c>
      <c r="CC969" s="257">
        <f>AB969+CB969</f>
        <v>0</v>
      </c>
      <c r="CD969" s="257">
        <f>AC969+CC969</f>
        <v>0</v>
      </c>
      <c r="CE969" s="257">
        <f>AD969+CD969</f>
        <v>0</v>
      </c>
      <c r="CF969" s="258">
        <f>AE969+CE969</f>
        <v>0</v>
      </c>
      <c r="CG969" s="258">
        <f>AF969+CF969</f>
        <v>0</v>
      </c>
      <c r="CH969" s="258">
        <f>AG969+CG969</f>
        <v>0</v>
      </c>
      <c r="CI969" s="258">
        <f>AH969+CH969</f>
        <v>0</v>
      </c>
      <c r="CJ969" s="50"/>
      <c r="CK969" s="94"/>
      <c r="CL969" s="95"/>
      <c r="CM969" s="181"/>
      <c r="CN969" s="316" t="s">
        <v>140</v>
      </c>
      <c r="CO969" s="257">
        <f t="shared" si="3262"/>
        <v>0</v>
      </c>
      <c r="CP969" s="257">
        <f>AO969+CO969</f>
        <v>0</v>
      </c>
      <c r="CQ969" s="257">
        <f>AP969+CP969</f>
        <v>0</v>
      </c>
      <c r="CR969" s="257">
        <f>AQ969+CQ969</f>
        <v>0</v>
      </c>
      <c r="CS969" s="257">
        <f>AR969+CR969</f>
        <v>0</v>
      </c>
      <c r="CT969" s="257">
        <f>AS969+CS969</f>
        <v>0</v>
      </c>
      <c r="CU969" s="257">
        <f>AT969+CT969</f>
        <v>0</v>
      </c>
      <c r="CV969" s="257">
        <f>AU969+CU969</f>
        <v>0</v>
      </c>
      <c r="CW969" s="258">
        <f>AV969+CV969</f>
        <v>0</v>
      </c>
      <c r="CX969" s="258">
        <f>AW969+CW969</f>
        <v>0</v>
      </c>
      <c r="CY969" s="258">
        <f>AX969+CX969</f>
        <v>0</v>
      </c>
      <c r="CZ969" s="258">
        <f>AY969+CY969</f>
        <v>0</v>
      </c>
      <c r="DA969" s="50"/>
      <c r="DB969" s="94"/>
      <c r="DC969" s="95"/>
      <c r="DD969" s="181"/>
      <c r="DE969" s="316" t="s">
        <v>140</v>
      </c>
      <c r="DF969" s="257"/>
      <c r="DG969" s="50"/>
    </row>
    <row r="970" spans="1:111" s="14" customFormat="1" ht="15" customHeight="1">
      <c r="A970" s="50"/>
      <c r="B970" s="94"/>
      <c r="C970" s="95"/>
      <c r="D970" s="181"/>
      <c r="E970" s="316" t="s">
        <v>249</v>
      </c>
      <c r="F970" s="69">
        <f t="shared" ref="F970:Q985" si="3263">IF(F968=0,0,F969/F968)</f>
        <v>0</v>
      </c>
      <c r="G970" s="77">
        <f t="shared" si="3263"/>
        <v>0</v>
      </c>
      <c r="H970" s="69">
        <f t="shared" si="3263"/>
        <v>0</v>
      </c>
      <c r="I970" s="77">
        <f t="shared" si="3263"/>
        <v>0</v>
      </c>
      <c r="J970" s="69">
        <f t="shared" si="3263"/>
        <v>0</v>
      </c>
      <c r="K970" s="77">
        <f t="shared" si="3263"/>
        <v>0</v>
      </c>
      <c r="L970" s="69">
        <f t="shared" si="3263"/>
        <v>0</v>
      </c>
      <c r="M970" s="77">
        <f t="shared" si="3263"/>
        <v>0</v>
      </c>
      <c r="N970" s="67">
        <f t="shared" si="3263"/>
        <v>0</v>
      </c>
      <c r="O970" s="75">
        <f t="shared" si="3263"/>
        <v>0</v>
      </c>
      <c r="P970" s="67">
        <f t="shared" si="3263"/>
        <v>0</v>
      </c>
      <c r="Q970" s="75">
        <f t="shared" si="3263"/>
        <v>0</v>
      </c>
      <c r="R970" s="50"/>
      <c r="S970" s="94"/>
      <c r="T970" s="95"/>
      <c r="U970" s="181"/>
      <c r="V970" s="316" t="s">
        <v>249</v>
      </c>
      <c r="W970" s="69">
        <f t="shared" ref="W970:AH970" si="3264">IF(W968=0,0,W969/W968)</f>
        <v>0</v>
      </c>
      <c r="X970" s="77">
        <f t="shared" si="3264"/>
        <v>0</v>
      </c>
      <c r="Y970" s="69">
        <f t="shared" si="3264"/>
        <v>0</v>
      </c>
      <c r="Z970" s="77">
        <f t="shared" si="3264"/>
        <v>0</v>
      </c>
      <c r="AA970" s="69">
        <f t="shared" si="3264"/>
        <v>0</v>
      </c>
      <c r="AB970" s="77">
        <f t="shared" si="3264"/>
        <v>0</v>
      </c>
      <c r="AC970" s="69">
        <f t="shared" si="3264"/>
        <v>0</v>
      </c>
      <c r="AD970" s="77">
        <f t="shared" si="3264"/>
        <v>0</v>
      </c>
      <c r="AE970" s="67">
        <f t="shared" si="3264"/>
        <v>0</v>
      </c>
      <c r="AF970" s="75">
        <f t="shared" si="3264"/>
        <v>0</v>
      </c>
      <c r="AG970" s="67">
        <f t="shared" si="3264"/>
        <v>0</v>
      </c>
      <c r="AH970" s="75">
        <f t="shared" si="3264"/>
        <v>0</v>
      </c>
      <c r="AI970" s="50"/>
      <c r="AJ970" s="94"/>
      <c r="AK970" s="95"/>
      <c r="AL970" s="181"/>
      <c r="AM970" s="316" t="s">
        <v>249</v>
      </c>
      <c r="AN970" s="257">
        <f t="shared" ref="AN970:AY970" si="3265">IF(AN968=0,0,AN969/AN968)</f>
        <v>0</v>
      </c>
      <c r="AO970" s="257">
        <f t="shared" si="3265"/>
        <v>0</v>
      </c>
      <c r="AP970" s="257">
        <f t="shared" si="3265"/>
        <v>0</v>
      </c>
      <c r="AQ970" s="257">
        <f t="shared" si="3265"/>
        <v>0</v>
      </c>
      <c r="AR970" s="257">
        <f t="shared" si="3265"/>
        <v>0</v>
      </c>
      <c r="AS970" s="257">
        <f t="shared" si="3265"/>
        <v>0</v>
      </c>
      <c r="AT970" s="257">
        <f t="shared" si="3265"/>
        <v>0</v>
      </c>
      <c r="AU970" s="257">
        <f t="shared" si="3265"/>
        <v>0</v>
      </c>
      <c r="AV970" s="258">
        <f t="shared" si="3265"/>
        <v>0</v>
      </c>
      <c r="AW970" s="258">
        <f t="shared" si="3265"/>
        <v>0</v>
      </c>
      <c r="AX970" s="258">
        <f t="shared" si="3265"/>
        <v>0</v>
      </c>
      <c r="AY970" s="258">
        <f t="shared" si="3265"/>
        <v>0</v>
      </c>
      <c r="AZ970" s="50"/>
      <c r="BA970" s="268"/>
      <c r="BB970" s="48"/>
      <c r="BC970" s="94"/>
      <c r="BD970" s="95"/>
      <c r="BE970" s="181"/>
      <c r="BF970" s="316" t="s">
        <v>249</v>
      </c>
      <c r="BG970" s="257">
        <f t="shared" ref="BG970:BR970" si="3266">IF(BG968=0,0,BG969/BG968)</f>
        <v>0</v>
      </c>
      <c r="BH970" s="257">
        <f t="shared" si="3266"/>
        <v>0</v>
      </c>
      <c r="BI970" s="257">
        <f t="shared" si="3266"/>
        <v>0</v>
      </c>
      <c r="BJ970" s="257">
        <f t="shared" si="3266"/>
        <v>0</v>
      </c>
      <c r="BK970" s="257">
        <f t="shared" si="3266"/>
        <v>0</v>
      </c>
      <c r="BL970" s="257">
        <f t="shared" si="3266"/>
        <v>0</v>
      </c>
      <c r="BM970" s="257">
        <f t="shared" si="3266"/>
        <v>0</v>
      </c>
      <c r="BN970" s="257">
        <f t="shared" si="3266"/>
        <v>0</v>
      </c>
      <c r="BO970" s="258">
        <f t="shared" si="3266"/>
        <v>0</v>
      </c>
      <c r="BP970" s="258">
        <f t="shared" si="3266"/>
        <v>0</v>
      </c>
      <c r="BQ970" s="258">
        <f t="shared" si="3266"/>
        <v>0</v>
      </c>
      <c r="BR970" s="258">
        <f t="shared" si="3266"/>
        <v>0</v>
      </c>
      <c r="BS970" s="50"/>
      <c r="BT970" s="94"/>
      <c r="BU970" s="95"/>
      <c r="BV970" s="181"/>
      <c r="BW970" s="316" t="s">
        <v>249</v>
      </c>
      <c r="BX970" s="257">
        <f t="shared" ref="BX970:CI970" si="3267">IF(BX968=0,0,BX969/BX968)</f>
        <v>0</v>
      </c>
      <c r="BY970" s="257">
        <f t="shared" si="3267"/>
        <v>0</v>
      </c>
      <c r="BZ970" s="257">
        <f t="shared" si="3267"/>
        <v>0</v>
      </c>
      <c r="CA970" s="257">
        <f t="shared" si="3267"/>
        <v>0</v>
      </c>
      <c r="CB970" s="257">
        <f t="shared" si="3267"/>
        <v>0</v>
      </c>
      <c r="CC970" s="257">
        <f t="shared" si="3267"/>
        <v>0</v>
      </c>
      <c r="CD970" s="257">
        <f t="shared" si="3267"/>
        <v>0</v>
      </c>
      <c r="CE970" s="257">
        <f t="shared" si="3267"/>
        <v>0</v>
      </c>
      <c r="CF970" s="258">
        <f t="shared" si="3267"/>
        <v>0</v>
      </c>
      <c r="CG970" s="258">
        <f t="shared" si="3267"/>
        <v>0</v>
      </c>
      <c r="CH970" s="258">
        <f t="shared" si="3267"/>
        <v>0</v>
      </c>
      <c r="CI970" s="258">
        <f t="shared" si="3267"/>
        <v>0</v>
      </c>
      <c r="CJ970" s="50"/>
      <c r="CK970" s="94"/>
      <c r="CL970" s="95"/>
      <c r="CM970" s="181"/>
      <c r="CN970" s="316" t="s">
        <v>249</v>
      </c>
      <c r="CO970" s="257">
        <f t="shared" ref="CO970:CZ970" si="3268">IF(CO968=0,0,CO969/CO968)</f>
        <v>0</v>
      </c>
      <c r="CP970" s="257">
        <f t="shared" si="3268"/>
        <v>0</v>
      </c>
      <c r="CQ970" s="257">
        <f t="shared" si="3268"/>
        <v>0</v>
      </c>
      <c r="CR970" s="257">
        <f t="shared" si="3268"/>
        <v>0</v>
      </c>
      <c r="CS970" s="257">
        <f t="shared" si="3268"/>
        <v>0</v>
      </c>
      <c r="CT970" s="257">
        <f t="shared" si="3268"/>
        <v>0</v>
      </c>
      <c r="CU970" s="257">
        <f t="shared" si="3268"/>
        <v>0</v>
      </c>
      <c r="CV970" s="257">
        <f t="shared" si="3268"/>
        <v>0</v>
      </c>
      <c r="CW970" s="258">
        <f t="shared" si="3268"/>
        <v>0</v>
      </c>
      <c r="CX970" s="258">
        <f t="shared" si="3268"/>
        <v>0</v>
      </c>
      <c r="CY970" s="258">
        <f t="shared" si="3268"/>
        <v>0</v>
      </c>
      <c r="CZ970" s="258">
        <f t="shared" si="3268"/>
        <v>0</v>
      </c>
      <c r="DA970" s="50"/>
      <c r="DB970" s="94"/>
      <c r="DC970" s="95"/>
      <c r="DD970" s="181"/>
      <c r="DE970" s="316" t="s">
        <v>249</v>
      </c>
      <c r="DF970" s="257">
        <f t="shared" ref="DF970" si="3269">IF(DF968=0,0,DF969/DF968)</f>
        <v>0</v>
      </c>
      <c r="DG970" s="50"/>
    </row>
    <row r="971" spans="1:111" s="14" customFormat="1" ht="15" customHeight="1">
      <c r="A971" s="50"/>
      <c r="B971" s="94"/>
      <c r="C971" s="95"/>
      <c r="D971" s="181" t="s">
        <v>311</v>
      </c>
      <c r="E971" s="316" t="s">
        <v>22</v>
      </c>
      <c r="F971" s="69"/>
      <c r="G971" s="77"/>
      <c r="H971" s="69"/>
      <c r="I971" s="77"/>
      <c r="J971" s="69"/>
      <c r="K971" s="77"/>
      <c r="L971" s="69"/>
      <c r="M971" s="77"/>
      <c r="N971" s="67"/>
      <c r="O971" s="75"/>
      <c r="P971" s="67"/>
      <c r="Q971" s="75"/>
      <c r="R971" s="50"/>
      <c r="S971" s="94"/>
      <c r="T971" s="95"/>
      <c r="U971" s="181" t="s">
        <v>311</v>
      </c>
      <c r="V971" s="316" t="s">
        <v>22</v>
      </c>
      <c r="W971" s="69"/>
      <c r="X971" s="77"/>
      <c r="Y971" s="69"/>
      <c r="Z971" s="77"/>
      <c r="AA971" s="69"/>
      <c r="AB971" s="77"/>
      <c r="AC971" s="69"/>
      <c r="AD971" s="77"/>
      <c r="AE971" s="67"/>
      <c r="AF971" s="75"/>
      <c r="AG971" s="67"/>
      <c r="AH971" s="75"/>
      <c r="AI971" s="50"/>
      <c r="AJ971" s="94"/>
      <c r="AK971" s="95"/>
      <c r="AL971" s="181" t="s">
        <v>311</v>
      </c>
      <c r="AM971" s="316" t="s">
        <v>22</v>
      </c>
      <c r="AN971" s="257"/>
      <c r="AO971" s="257"/>
      <c r="AP971" s="257"/>
      <c r="AQ971" s="257"/>
      <c r="AR971" s="257"/>
      <c r="AS971" s="257"/>
      <c r="AT971" s="257"/>
      <c r="AU971" s="257"/>
      <c r="AV971" s="258"/>
      <c r="AW971" s="258"/>
      <c r="AX971" s="258"/>
      <c r="AY971" s="258"/>
      <c r="AZ971" s="50"/>
      <c r="BA971" s="268"/>
      <c r="BB971" s="48"/>
      <c r="BC971" s="94"/>
      <c r="BD971" s="95"/>
      <c r="BE971" s="181" t="s">
        <v>311</v>
      </c>
      <c r="BF971" s="316" t="s">
        <v>22</v>
      </c>
      <c r="BG971" s="257">
        <f t="shared" ref="BG971:BG972" si="3270">F971</f>
        <v>0</v>
      </c>
      <c r="BH971" s="257">
        <f>G971+BG971</f>
        <v>0</v>
      </c>
      <c r="BI971" s="257">
        <f>H971+BH971</f>
        <v>0</v>
      </c>
      <c r="BJ971" s="257">
        <f>I971+BI971</f>
        <v>0</v>
      </c>
      <c r="BK971" s="257">
        <f>J971+BJ971</f>
        <v>0</v>
      </c>
      <c r="BL971" s="257">
        <f>K971+BK971</f>
        <v>0</v>
      </c>
      <c r="BM971" s="257">
        <f>L971+BL971</f>
        <v>0</v>
      </c>
      <c r="BN971" s="257">
        <f>M971+BM971</f>
        <v>0</v>
      </c>
      <c r="BO971" s="258">
        <f>N971+BN971</f>
        <v>0</v>
      </c>
      <c r="BP971" s="258">
        <f>O971+BO971</f>
        <v>0</v>
      </c>
      <c r="BQ971" s="258">
        <f>P971+BP971</f>
        <v>0</v>
      </c>
      <c r="BR971" s="258">
        <f>Q971+BQ971</f>
        <v>0</v>
      </c>
      <c r="BS971" s="50"/>
      <c r="BT971" s="94"/>
      <c r="BU971" s="95"/>
      <c r="BV971" s="181" t="s">
        <v>311</v>
      </c>
      <c r="BW971" s="316" t="s">
        <v>22</v>
      </c>
      <c r="BX971" s="257">
        <f t="shared" ref="BX971:BX972" si="3271">W971</f>
        <v>0</v>
      </c>
      <c r="BY971" s="257">
        <f>X971+BX971</f>
        <v>0</v>
      </c>
      <c r="BZ971" s="257">
        <f>Y971+BY971</f>
        <v>0</v>
      </c>
      <c r="CA971" s="257">
        <f>Z971+BZ971</f>
        <v>0</v>
      </c>
      <c r="CB971" s="257">
        <f>AA971+CA971</f>
        <v>0</v>
      </c>
      <c r="CC971" s="257">
        <f>AB971+CB971</f>
        <v>0</v>
      </c>
      <c r="CD971" s="257">
        <f>AC971+CC971</f>
        <v>0</v>
      </c>
      <c r="CE971" s="257">
        <f>AD971+CD971</f>
        <v>0</v>
      </c>
      <c r="CF971" s="258">
        <f>AE971+CE971</f>
        <v>0</v>
      </c>
      <c r="CG971" s="258">
        <f>AF971+CF971</f>
        <v>0</v>
      </c>
      <c r="CH971" s="258">
        <f>AG971+CG971</f>
        <v>0</v>
      </c>
      <c r="CI971" s="258">
        <f>AH971+CH971</f>
        <v>0</v>
      </c>
      <c r="CJ971" s="50"/>
      <c r="CK971" s="94"/>
      <c r="CL971" s="95"/>
      <c r="CM971" s="181" t="s">
        <v>311</v>
      </c>
      <c r="CN971" s="316" t="s">
        <v>22</v>
      </c>
      <c r="CO971" s="257">
        <f t="shared" ref="CO971:CO972" si="3272">AN971</f>
        <v>0</v>
      </c>
      <c r="CP971" s="257">
        <f>AO971+CO971</f>
        <v>0</v>
      </c>
      <c r="CQ971" s="257">
        <f>AP971+CP971</f>
        <v>0</v>
      </c>
      <c r="CR971" s="257">
        <f>AQ971+CQ971</f>
        <v>0</v>
      </c>
      <c r="CS971" s="257">
        <f>AR971+CR971</f>
        <v>0</v>
      </c>
      <c r="CT971" s="257">
        <f>AS971+CS971</f>
        <v>0</v>
      </c>
      <c r="CU971" s="257">
        <f>AT971+CT971</f>
        <v>0</v>
      </c>
      <c r="CV971" s="257">
        <f>AU971+CU971</f>
        <v>0</v>
      </c>
      <c r="CW971" s="258">
        <f>AV971+CV971</f>
        <v>0</v>
      </c>
      <c r="CX971" s="258">
        <f>AW971+CW971</f>
        <v>0</v>
      </c>
      <c r="CY971" s="258">
        <f>AX971+CX971</f>
        <v>0</v>
      </c>
      <c r="CZ971" s="258">
        <f>AY971+CY971</f>
        <v>0</v>
      </c>
      <c r="DA971" s="50"/>
      <c r="DB971" s="94"/>
      <c r="DC971" s="95"/>
      <c r="DD971" s="181" t="s">
        <v>311</v>
      </c>
      <c r="DE971" s="316" t="s">
        <v>22</v>
      </c>
      <c r="DF971" s="257"/>
      <c r="DG971" s="50"/>
    </row>
    <row r="972" spans="1:111" s="14" customFormat="1" ht="15" customHeight="1">
      <c r="A972" s="50"/>
      <c r="B972" s="94"/>
      <c r="C972" s="95"/>
      <c r="D972" s="181"/>
      <c r="E972" s="316" t="s">
        <v>140</v>
      </c>
      <c r="F972" s="69"/>
      <c r="G972" s="77"/>
      <c r="H972" s="69"/>
      <c r="I972" s="77"/>
      <c r="J972" s="69"/>
      <c r="K972" s="77"/>
      <c r="L972" s="69"/>
      <c r="M972" s="77"/>
      <c r="N972" s="67"/>
      <c r="O972" s="75"/>
      <c r="P972" s="67"/>
      <c r="Q972" s="75"/>
      <c r="R972" s="50"/>
      <c r="S972" s="94"/>
      <c r="T972" s="95"/>
      <c r="U972" s="181"/>
      <c r="V972" s="316" t="s">
        <v>140</v>
      </c>
      <c r="W972" s="69"/>
      <c r="X972" s="77"/>
      <c r="Y972" s="69"/>
      <c r="Z972" s="77"/>
      <c r="AA972" s="69"/>
      <c r="AB972" s="77"/>
      <c r="AC972" s="69"/>
      <c r="AD972" s="77"/>
      <c r="AE972" s="67"/>
      <c r="AF972" s="75"/>
      <c r="AG972" s="67"/>
      <c r="AH972" s="75"/>
      <c r="AI972" s="50"/>
      <c r="AJ972" s="94"/>
      <c r="AK972" s="95"/>
      <c r="AL972" s="181"/>
      <c r="AM972" s="316" t="s">
        <v>140</v>
      </c>
      <c r="AN972" s="257"/>
      <c r="AO972" s="257"/>
      <c r="AP972" s="257"/>
      <c r="AQ972" s="257"/>
      <c r="AR972" s="257"/>
      <c r="AS972" s="257"/>
      <c r="AT972" s="257"/>
      <c r="AU972" s="257"/>
      <c r="AV972" s="258"/>
      <c r="AW972" s="258"/>
      <c r="AX972" s="258"/>
      <c r="AY972" s="258"/>
      <c r="AZ972" s="50"/>
      <c r="BA972" s="268"/>
      <c r="BB972" s="48"/>
      <c r="BC972" s="94"/>
      <c r="BD972" s="95"/>
      <c r="BE972" s="181"/>
      <c r="BF972" s="316" t="s">
        <v>140</v>
      </c>
      <c r="BG972" s="257">
        <f t="shared" si="3270"/>
        <v>0</v>
      </c>
      <c r="BH972" s="257">
        <f>G972+BG972</f>
        <v>0</v>
      </c>
      <c r="BI972" s="257">
        <f>H972+BH972</f>
        <v>0</v>
      </c>
      <c r="BJ972" s="257">
        <f>I972+BI972</f>
        <v>0</v>
      </c>
      <c r="BK972" s="257">
        <f>J972+BJ972</f>
        <v>0</v>
      </c>
      <c r="BL972" s="257">
        <f>K972+BK972</f>
        <v>0</v>
      </c>
      <c r="BM972" s="257">
        <f>L972+BL972</f>
        <v>0</v>
      </c>
      <c r="BN972" s="257">
        <f>M972+BM972</f>
        <v>0</v>
      </c>
      <c r="BO972" s="258">
        <f>N972+BN972</f>
        <v>0</v>
      </c>
      <c r="BP972" s="258">
        <f>O972+BO972</f>
        <v>0</v>
      </c>
      <c r="BQ972" s="258">
        <f>P972+BP972</f>
        <v>0</v>
      </c>
      <c r="BR972" s="258">
        <f>Q972+BQ972</f>
        <v>0</v>
      </c>
      <c r="BS972" s="50"/>
      <c r="BT972" s="94"/>
      <c r="BU972" s="95"/>
      <c r="BV972" s="181"/>
      <c r="BW972" s="316" t="s">
        <v>140</v>
      </c>
      <c r="BX972" s="257">
        <f t="shared" si="3271"/>
        <v>0</v>
      </c>
      <c r="BY972" s="257">
        <f>X972+BX972</f>
        <v>0</v>
      </c>
      <c r="BZ972" s="257">
        <f>Y972+BY972</f>
        <v>0</v>
      </c>
      <c r="CA972" s="257">
        <f>Z972+BZ972</f>
        <v>0</v>
      </c>
      <c r="CB972" s="257">
        <f>AA972+CA972</f>
        <v>0</v>
      </c>
      <c r="CC972" s="257">
        <f>AB972+CB972</f>
        <v>0</v>
      </c>
      <c r="CD972" s="257">
        <f>AC972+CC972</f>
        <v>0</v>
      </c>
      <c r="CE972" s="257">
        <f>AD972+CD972</f>
        <v>0</v>
      </c>
      <c r="CF972" s="258">
        <f>AE972+CE972</f>
        <v>0</v>
      </c>
      <c r="CG972" s="258">
        <f>AF972+CF972</f>
        <v>0</v>
      </c>
      <c r="CH972" s="258">
        <f>AG972+CG972</f>
        <v>0</v>
      </c>
      <c r="CI972" s="258">
        <f>AH972+CH972</f>
        <v>0</v>
      </c>
      <c r="CJ972" s="50"/>
      <c r="CK972" s="94"/>
      <c r="CL972" s="95"/>
      <c r="CM972" s="181"/>
      <c r="CN972" s="316" t="s">
        <v>140</v>
      </c>
      <c r="CO972" s="257">
        <f t="shared" si="3272"/>
        <v>0</v>
      </c>
      <c r="CP972" s="257">
        <f>AO972+CO972</f>
        <v>0</v>
      </c>
      <c r="CQ972" s="257">
        <f>AP972+CP972</f>
        <v>0</v>
      </c>
      <c r="CR972" s="257">
        <f>AQ972+CQ972</f>
        <v>0</v>
      </c>
      <c r="CS972" s="257">
        <f>AR972+CR972</f>
        <v>0</v>
      </c>
      <c r="CT972" s="257">
        <f>AS972+CS972</f>
        <v>0</v>
      </c>
      <c r="CU972" s="257">
        <f>AT972+CT972</f>
        <v>0</v>
      </c>
      <c r="CV972" s="257">
        <f>AU972+CU972</f>
        <v>0</v>
      </c>
      <c r="CW972" s="258">
        <f>AV972+CV972</f>
        <v>0</v>
      </c>
      <c r="CX972" s="258">
        <f>AW972+CW972</f>
        <v>0</v>
      </c>
      <c r="CY972" s="258">
        <f>AX972+CX972</f>
        <v>0</v>
      </c>
      <c r="CZ972" s="258">
        <f>AY972+CY972</f>
        <v>0</v>
      </c>
      <c r="DA972" s="50"/>
      <c r="DB972" s="94"/>
      <c r="DC972" s="95"/>
      <c r="DD972" s="181"/>
      <c r="DE972" s="316" t="s">
        <v>140</v>
      </c>
      <c r="DF972" s="257"/>
      <c r="DG972" s="50"/>
    </row>
    <row r="973" spans="1:111" s="14" customFormat="1" ht="15" customHeight="1">
      <c r="A973" s="50"/>
      <c r="B973" s="94"/>
      <c r="C973" s="95"/>
      <c r="D973" s="181"/>
      <c r="E973" s="316" t="s">
        <v>249</v>
      </c>
      <c r="F973" s="69">
        <f t="shared" si="3263"/>
        <v>0</v>
      </c>
      <c r="G973" s="77">
        <f t="shared" si="3263"/>
        <v>0</v>
      </c>
      <c r="H973" s="69">
        <f t="shared" si="3263"/>
        <v>0</v>
      </c>
      <c r="I973" s="77">
        <f t="shared" si="3263"/>
        <v>0</v>
      </c>
      <c r="J973" s="69">
        <f t="shared" si="3263"/>
        <v>0</v>
      </c>
      <c r="K973" s="77">
        <f t="shared" si="3263"/>
        <v>0</v>
      </c>
      <c r="L973" s="69">
        <f t="shared" si="3263"/>
        <v>0</v>
      </c>
      <c r="M973" s="77">
        <f t="shared" si="3263"/>
        <v>0</v>
      </c>
      <c r="N973" s="67">
        <f t="shared" si="3263"/>
        <v>0</v>
      </c>
      <c r="O973" s="75">
        <f t="shared" si="3263"/>
        <v>0</v>
      </c>
      <c r="P973" s="67">
        <f t="shared" si="3263"/>
        <v>0</v>
      </c>
      <c r="Q973" s="75">
        <f t="shared" si="3263"/>
        <v>0</v>
      </c>
      <c r="R973" s="50"/>
      <c r="S973" s="94"/>
      <c r="T973" s="95"/>
      <c r="U973" s="181"/>
      <c r="V973" s="316" t="s">
        <v>249</v>
      </c>
      <c r="W973" s="69">
        <f t="shared" ref="W973:AH973" si="3273">IF(W971=0,0,W972/W971)</f>
        <v>0</v>
      </c>
      <c r="X973" s="77">
        <f t="shared" si="3273"/>
        <v>0</v>
      </c>
      <c r="Y973" s="69">
        <f t="shared" si="3273"/>
        <v>0</v>
      </c>
      <c r="Z973" s="77">
        <f t="shared" si="3273"/>
        <v>0</v>
      </c>
      <c r="AA973" s="69">
        <f t="shared" si="3273"/>
        <v>0</v>
      </c>
      <c r="AB973" s="77">
        <f t="shared" si="3273"/>
        <v>0</v>
      </c>
      <c r="AC973" s="69">
        <f t="shared" si="3273"/>
        <v>0</v>
      </c>
      <c r="AD973" s="77">
        <f t="shared" si="3273"/>
        <v>0</v>
      </c>
      <c r="AE973" s="67">
        <f t="shared" si="3273"/>
        <v>0</v>
      </c>
      <c r="AF973" s="75">
        <f t="shared" si="3273"/>
        <v>0</v>
      </c>
      <c r="AG973" s="67">
        <f t="shared" si="3273"/>
        <v>0</v>
      </c>
      <c r="AH973" s="75">
        <f t="shared" si="3273"/>
        <v>0</v>
      </c>
      <c r="AI973" s="50"/>
      <c r="AJ973" s="94"/>
      <c r="AK973" s="95"/>
      <c r="AL973" s="181"/>
      <c r="AM973" s="316" t="s">
        <v>249</v>
      </c>
      <c r="AN973" s="257">
        <f t="shared" ref="AN973:AY973" si="3274">IF(AN971=0,0,AN972/AN971)</f>
        <v>0</v>
      </c>
      <c r="AO973" s="257">
        <f t="shared" si="3274"/>
        <v>0</v>
      </c>
      <c r="AP973" s="257">
        <f t="shared" si="3274"/>
        <v>0</v>
      </c>
      <c r="AQ973" s="257">
        <f t="shared" si="3274"/>
        <v>0</v>
      </c>
      <c r="AR973" s="257">
        <f t="shared" si="3274"/>
        <v>0</v>
      </c>
      <c r="AS973" s="257">
        <f t="shared" si="3274"/>
        <v>0</v>
      </c>
      <c r="AT973" s="257">
        <f t="shared" si="3274"/>
        <v>0</v>
      </c>
      <c r="AU973" s="257">
        <f t="shared" si="3274"/>
        <v>0</v>
      </c>
      <c r="AV973" s="258">
        <f t="shared" si="3274"/>
        <v>0</v>
      </c>
      <c r="AW973" s="258">
        <f t="shared" si="3274"/>
        <v>0</v>
      </c>
      <c r="AX973" s="258">
        <f t="shared" si="3274"/>
        <v>0</v>
      </c>
      <c r="AY973" s="258">
        <f t="shared" si="3274"/>
        <v>0</v>
      </c>
      <c r="AZ973" s="50"/>
      <c r="BA973" s="268"/>
      <c r="BB973" s="48"/>
      <c r="BC973" s="94"/>
      <c r="BD973" s="95"/>
      <c r="BE973" s="181"/>
      <c r="BF973" s="316" t="s">
        <v>249</v>
      </c>
      <c r="BG973" s="257">
        <f t="shared" ref="BG973:BR973" si="3275">IF(BG971=0,0,BG972/BG971)</f>
        <v>0</v>
      </c>
      <c r="BH973" s="257">
        <f t="shared" si="3275"/>
        <v>0</v>
      </c>
      <c r="BI973" s="257">
        <f t="shared" si="3275"/>
        <v>0</v>
      </c>
      <c r="BJ973" s="257">
        <f t="shared" si="3275"/>
        <v>0</v>
      </c>
      <c r="BK973" s="257">
        <f t="shared" si="3275"/>
        <v>0</v>
      </c>
      <c r="BL973" s="257">
        <f t="shared" si="3275"/>
        <v>0</v>
      </c>
      <c r="BM973" s="257">
        <f t="shared" si="3275"/>
        <v>0</v>
      </c>
      <c r="BN973" s="257">
        <f t="shared" si="3275"/>
        <v>0</v>
      </c>
      <c r="BO973" s="258">
        <f t="shared" si="3275"/>
        <v>0</v>
      </c>
      <c r="BP973" s="258">
        <f t="shared" si="3275"/>
        <v>0</v>
      </c>
      <c r="BQ973" s="258">
        <f t="shared" si="3275"/>
        <v>0</v>
      </c>
      <c r="BR973" s="258">
        <f t="shared" si="3275"/>
        <v>0</v>
      </c>
      <c r="BS973" s="50"/>
      <c r="BT973" s="94"/>
      <c r="BU973" s="95"/>
      <c r="BV973" s="181"/>
      <c r="BW973" s="316" t="s">
        <v>249</v>
      </c>
      <c r="BX973" s="257">
        <f t="shared" ref="BX973:CI973" si="3276">IF(BX971=0,0,BX972/BX971)</f>
        <v>0</v>
      </c>
      <c r="BY973" s="257">
        <f t="shared" si="3276"/>
        <v>0</v>
      </c>
      <c r="BZ973" s="257">
        <f t="shared" si="3276"/>
        <v>0</v>
      </c>
      <c r="CA973" s="257">
        <f t="shared" si="3276"/>
        <v>0</v>
      </c>
      <c r="CB973" s="257">
        <f t="shared" si="3276"/>
        <v>0</v>
      </c>
      <c r="CC973" s="257">
        <f t="shared" si="3276"/>
        <v>0</v>
      </c>
      <c r="CD973" s="257">
        <f t="shared" si="3276"/>
        <v>0</v>
      </c>
      <c r="CE973" s="257">
        <f t="shared" si="3276"/>
        <v>0</v>
      </c>
      <c r="CF973" s="258">
        <f t="shared" si="3276"/>
        <v>0</v>
      </c>
      <c r="CG973" s="258">
        <f t="shared" si="3276"/>
        <v>0</v>
      </c>
      <c r="CH973" s="258">
        <f t="shared" si="3276"/>
        <v>0</v>
      </c>
      <c r="CI973" s="258">
        <f t="shared" si="3276"/>
        <v>0</v>
      </c>
      <c r="CJ973" s="50"/>
      <c r="CK973" s="94"/>
      <c r="CL973" s="95"/>
      <c r="CM973" s="181"/>
      <c r="CN973" s="316" t="s">
        <v>249</v>
      </c>
      <c r="CO973" s="257">
        <f t="shared" ref="CO973:CZ973" si="3277">IF(CO971=0,0,CO972/CO971)</f>
        <v>0</v>
      </c>
      <c r="CP973" s="257">
        <f t="shared" si="3277"/>
        <v>0</v>
      </c>
      <c r="CQ973" s="257">
        <f t="shared" si="3277"/>
        <v>0</v>
      </c>
      <c r="CR973" s="257">
        <f t="shared" si="3277"/>
        <v>0</v>
      </c>
      <c r="CS973" s="257">
        <f t="shared" si="3277"/>
        <v>0</v>
      </c>
      <c r="CT973" s="257">
        <f t="shared" si="3277"/>
        <v>0</v>
      </c>
      <c r="CU973" s="257">
        <f t="shared" si="3277"/>
        <v>0</v>
      </c>
      <c r="CV973" s="257">
        <f t="shared" si="3277"/>
        <v>0</v>
      </c>
      <c r="CW973" s="258">
        <f t="shared" si="3277"/>
        <v>0</v>
      </c>
      <c r="CX973" s="258">
        <f t="shared" si="3277"/>
        <v>0</v>
      </c>
      <c r="CY973" s="258">
        <f t="shared" si="3277"/>
        <v>0</v>
      </c>
      <c r="CZ973" s="258">
        <f t="shared" si="3277"/>
        <v>0</v>
      </c>
      <c r="DA973" s="50"/>
      <c r="DB973" s="94"/>
      <c r="DC973" s="95"/>
      <c r="DD973" s="181"/>
      <c r="DE973" s="316" t="s">
        <v>249</v>
      </c>
      <c r="DF973" s="257">
        <f t="shared" ref="DF973" si="3278">IF(DF971=0,0,DF972/DF971)</f>
        <v>0</v>
      </c>
      <c r="DG973" s="50"/>
    </row>
    <row r="974" spans="1:111" s="14" customFormat="1" ht="15" customHeight="1">
      <c r="A974" s="50"/>
      <c r="B974" s="94"/>
      <c r="C974" s="95"/>
      <c r="D974" s="181" t="s">
        <v>312</v>
      </c>
      <c r="E974" s="316" t="s">
        <v>22</v>
      </c>
      <c r="F974" s="69"/>
      <c r="G974" s="77"/>
      <c r="H974" s="69"/>
      <c r="I974" s="77"/>
      <c r="J974" s="69"/>
      <c r="K974" s="77"/>
      <c r="L974" s="69"/>
      <c r="M974" s="77"/>
      <c r="N974" s="67"/>
      <c r="O974" s="75"/>
      <c r="P974" s="67"/>
      <c r="Q974" s="75"/>
      <c r="R974" s="50"/>
      <c r="S974" s="94"/>
      <c r="T974" s="95"/>
      <c r="U974" s="181" t="s">
        <v>312</v>
      </c>
      <c r="V974" s="316" t="s">
        <v>22</v>
      </c>
      <c r="W974" s="69"/>
      <c r="X974" s="77"/>
      <c r="Y974" s="69"/>
      <c r="Z974" s="77"/>
      <c r="AA974" s="69"/>
      <c r="AB974" s="77"/>
      <c r="AC974" s="69"/>
      <c r="AD974" s="77"/>
      <c r="AE974" s="67"/>
      <c r="AF974" s="75"/>
      <c r="AG974" s="67"/>
      <c r="AH974" s="75"/>
      <c r="AI974" s="50"/>
      <c r="AJ974" s="94"/>
      <c r="AK974" s="95"/>
      <c r="AL974" s="181" t="s">
        <v>312</v>
      </c>
      <c r="AM974" s="316" t="s">
        <v>22</v>
      </c>
      <c r="AN974" s="257"/>
      <c r="AO974" s="257"/>
      <c r="AP974" s="257"/>
      <c r="AQ974" s="257"/>
      <c r="AR974" s="257"/>
      <c r="AS974" s="257"/>
      <c r="AT974" s="257"/>
      <c r="AU974" s="257"/>
      <c r="AV974" s="258"/>
      <c r="AW974" s="258"/>
      <c r="AX974" s="258"/>
      <c r="AY974" s="258"/>
      <c r="AZ974" s="50"/>
      <c r="BA974" s="268"/>
      <c r="BB974" s="48"/>
      <c r="BC974" s="94"/>
      <c r="BD974" s="95"/>
      <c r="BE974" s="181" t="s">
        <v>312</v>
      </c>
      <c r="BF974" s="316" t="s">
        <v>22</v>
      </c>
      <c r="BG974" s="257">
        <f t="shared" ref="BG974:BG975" si="3279">F974</f>
        <v>0</v>
      </c>
      <c r="BH974" s="257">
        <f>G974+BG974</f>
        <v>0</v>
      </c>
      <c r="BI974" s="257">
        <f>H974+BH974</f>
        <v>0</v>
      </c>
      <c r="BJ974" s="257">
        <f>I974+BI974</f>
        <v>0</v>
      </c>
      <c r="BK974" s="257">
        <f>J974+BJ974</f>
        <v>0</v>
      </c>
      <c r="BL974" s="257">
        <f>K974+BK974</f>
        <v>0</v>
      </c>
      <c r="BM974" s="257">
        <f>L974+BL974</f>
        <v>0</v>
      </c>
      <c r="BN974" s="257">
        <f>M974+BM974</f>
        <v>0</v>
      </c>
      <c r="BO974" s="258">
        <f>N974+BN974</f>
        <v>0</v>
      </c>
      <c r="BP974" s="258">
        <f>O974+BO974</f>
        <v>0</v>
      </c>
      <c r="BQ974" s="258">
        <f>P974+BP974</f>
        <v>0</v>
      </c>
      <c r="BR974" s="258">
        <f>Q974+BQ974</f>
        <v>0</v>
      </c>
      <c r="BS974" s="50"/>
      <c r="BT974" s="94"/>
      <c r="BU974" s="95"/>
      <c r="BV974" s="181" t="s">
        <v>312</v>
      </c>
      <c r="BW974" s="316" t="s">
        <v>22</v>
      </c>
      <c r="BX974" s="257">
        <f t="shared" ref="BX974:BX975" si="3280">W974</f>
        <v>0</v>
      </c>
      <c r="BY974" s="257">
        <f>X974+BX974</f>
        <v>0</v>
      </c>
      <c r="BZ974" s="257">
        <f>Y974+BY974</f>
        <v>0</v>
      </c>
      <c r="CA974" s="257">
        <f>Z974+BZ974</f>
        <v>0</v>
      </c>
      <c r="CB974" s="257">
        <f>AA974+CA974</f>
        <v>0</v>
      </c>
      <c r="CC974" s="257">
        <f>AB974+CB974</f>
        <v>0</v>
      </c>
      <c r="CD974" s="257">
        <f>AC974+CC974</f>
        <v>0</v>
      </c>
      <c r="CE974" s="257">
        <f>AD974+CD974</f>
        <v>0</v>
      </c>
      <c r="CF974" s="258">
        <f>AE974+CE974</f>
        <v>0</v>
      </c>
      <c r="CG974" s="258">
        <f>AF974+CF974</f>
        <v>0</v>
      </c>
      <c r="CH974" s="258">
        <f>AG974+CG974</f>
        <v>0</v>
      </c>
      <c r="CI974" s="258">
        <f>AH974+CH974</f>
        <v>0</v>
      </c>
      <c r="CJ974" s="50"/>
      <c r="CK974" s="94"/>
      <c r="CL974" s="95"/>
      <c r="CM974" s="181" t="s">
        <v>312</v>
      </c>
      <c r="CN974" s="316" t="s">
        <v>22</v>
      </c>
      <c r="CO974" s="257">
        <f t="shared" ref="CO974:CO975" si="3281">AN974</f>
        <v>0</v>
      </c>
      <c r="CP974" s="257">
        <f>AO974+CO974</f>
        <v>0</v>
      </c>
      <c r="CQ974" s="257">
        <f>AP974+CP974</f>
        <v>0</v>
      </c>
      <c r="CR974" s="257">
        <f>AQ974+CQ974</f>
        <v>0</v>
      </c>
      <c r="CS974" s="257">
        <f>AR974+CR974</f>
        <v>0</v>
      </c>
      <c r="CT974" s="257">
        <f>AS974+CS974</f>
        <v>0</v>
      </c>
      <c r="CU974" s="257">
        <f>AT974+CT974</f>
        <v>0</v>
      </c>
      <c r="CV974" s="257">
        <f>AU974+CU974</f>
        <v>0</v>
      </c>
      <c r="CW974" s="258">
        <f>AV974+CV974</f>
        <v>0</v>
      </c>
      <c r="CX974" s="258">
        <f>AW974+CW974</f>
        <v>0</v>
      </c>
      <c r="CY974" s="258">
        <f>AX974+CX974</f>
        <v>0</v>
      </c>
      <c r="CZ974" s="258">
        <f>AY974+CY974</f>
        <v>0</v>
      </c>
      <c r="DA974" s="50"/>
      <c r="DB974" s="94"/>
      <c r="DC974" s="95"/>
      <c r="DD974" s="181" t="s">
        <v>312</v>
      </c>
      <c r="DE974" s="316" t="s">
        <v>22</v>
      </c>
      <c r="DF974" s="257"/>
      <c r="DG974" s="50"/>
    </row>
    <row r="975" spans="1:111" s="14" customFormat="1" ht="15" customHeight="1">
      <c r="A975" s="50"/>
      <c r="B975" s="94"/>
      <c r="C975" s="95"/>
      <c r="D975" s="181"/>
      <c r="E975" s="316" t="s">
        <v>140</v>
      </c>
      <c r="F975" s="69"/>
      <c r="G975" s="77"/>
      <c r="H975" s="69"/>
      <c r="I975" s="77"/>
      <c r="J975" s="69"/>
      <c r="K975" s="77"/>
      <c r="L975" s="69"/>
      <c r="M975" s="77"/>
      <c r="N975" s="67"/>
      <c r="O975" s="75"/>
      <c r="P975" s="67"/>
      <c r="Q975" s="75"/>
      <c r="R975" s="50"/>
      <c r="S975" s="94"/>
      <c r="T975" s="95"/>
      <c r="U975" s="181"/>
      <c r="V975" s="316" t="s">
        <v>140</v>
      </c>
      <c r="W975" s="69"/>
      <c r="X975" s="77"/>
      <c r="Y975" s="69"/>
      <c r="Z975" s="77"/>
      <c r="AA975" s="69"/>
      <c r="AB975" s="77"/>
      <c r="AC975" s="69"/>
      <c r="AD975" s="77"/>
      <c r="AE975" s="67"/>
      <c r="AF975" s="75"/>
      <c r="AG975" s="67"/>
      <c r="AH975" s="75"/>
      <c r="AI975" s="50"/>
      <c r="AJ975" s="94"/>
      <c r="AK975" s="95"/>
      <c r="AL975" s="181"/>
      <c r="AM975" s="316" t="s">
        <v>140</v>
      </c>
      <c r="AN975" s="257"/>
      <c r="AO975" s="257"/>
      <c r="AP975" s="257"/>
      <c r="AQ975" s="257"/>
      <c r="AR975" s="257"/>
      <c r="AS975" s="257"/>
      <c r="AT975" s="257"/>
      <c r="AU975" s="257"/>
      <c r="AV975" s="258"/>
      <c r="AW975" s="258"/>
      <c r="AX975" s="258"/>
      <c r="AY975" s="258"/>
      <c r="AZ975" s="50"/>
      <c r="BA975" s="268"/>
      <c r="BB975" s="48"/>
      <c r="BC975" s="94"/>
      <c r="BD975" s="95"/>
      <c r="BE975" s="181"/>
      <c r="BF975" s="316" t="s">
        <v>140</v>
      </c>
      <c r="BG975" s="257">
        <f t="shared" si="3279"/>
        <v>0</v>
      </c>
      <c r="BH975" s="257">
        <f>G975+BG975</f>
        <v>0</v>
      </c>
      <c r="BI975" s="257">
        <f>H975+BH975</f>
        <v>0</v>
      </c>
      <c r="BJ975" s="257">
        <f>I975+BI975</f>
        <v>0</v>
      </c>
      <c r="BK975" s="257">
        <f>J975+BJ975</f>
        <v>0</v>
      </c>
      <c r="BL975" s="257">
        <f>K975+BK975</f>
        <v>0</v>
      </c>
      <c r="BM975" s="257">
        <f>L975+BL975</f>
        <v>0</v>
      </c>
      <c r="BN975" s="257">
        <f>M975+BM975</f>
        <v>0</v>
      </c>
      <c r="BO975" s="258">
        <f>N975+BN975</f>
        <v>0</v>
      </c>
      <c r="BP975" s="258">
        <f>O975+BO975</f>
        <v>0</v>
      </c>
      <c r="BQ975" s="258">
        <f>P975+BP975</f>
        <v>0</v>
      </c>
      <c r="BR975" s="258">
        <f>Q975+BQ975</f>
        <v>0</v>
      </c>
      <c r="BS975" s="50"/>
      <c r="BT975" s="94"/>
      <c r="BU975" s="95"/>
      <c r="BV975" s="181"/>
      <c r="BW975" s="316" t="s">
        <v>140</v>
      </c>
      <c r="BX975" s="257">
        <f t="shared" si="3280"/>
        <v>0</v>
      </c>
      <c r="BY975" s="257">
        <f>X975+BX975</f>
        <v>0</v>
      </c>
      <c r="BZ975" s="257">
        <f>Y975+BY975</f>
        <v>0</v>
      </c>
      <c r="CA975" s="257">
        <f>Z975+BZ975</f>
        <v>0</v>
      </c>
      <c r="CB975" s="257">
        <f>AA975+CA975</f>
        <v>0</v>
      </c>
      <c r="CC975" s="257">
        <f>AB975+CB975</f>
        <v>0</v>
      </c>
      <c r="CD975" s="257">
        <f>AC975+CC975</f>
        <v>0</v>
      </c>
      <c r="CE975" s="257">
        <f>AD975+CD975</f>
        <v>0</v>
      </c>
      <c r="CF975" s="258">
        <f>AE975+CE975</f>
        <v>0</v>
      </c>
      <c r="CG975" s="258">
        <f>AF975+CF975</f>
        <v>0</v>
      </c>
      <c r="CH975" s="258">
        <f>AG975+CG975</f>
        <v>0</v>
      </c>
      <c r="CI975" s="258">
        <f>AH975+CH975</f>
        <v>0</v>
      </c>
      <c r="CJ975" s="50"/>
      <c r="CK975" s="94"/>
      <c r="CL975" s="95"/>
      <c r="CM975" s="181"/>
      <c r="CN975" s="316" t="s">
        <v>140</v>
      </c>
      <c r="CO975" s="257">
        <f t="shared" si="3281"/>
        <v>0</v>
      </c>
      <c r="CP975" s="257">
        <f>AO975+CO975</f>
        <v>0</v>
      </c>
      <c r="CQ975" s="257">
        <f>AP975+CP975</f>
        <v>0</v>
      </c>
      <c r="CR975" s="257">
        <f>AQ975+CQ975</f>
        <v>0</v>
      </c>
      <c r="CS975" s="257">
        <f>AR975+CR975</f>
        <v>0</v>
      </c>
      <c r="CT975" s="257">
        <f>AS975+CS975</f>
        <v>0</v>
      </c>
      <c r="CU975" s="257">
        <f>AT975+CT975</f>
        <v>0</v>
      </c>
      <c r="CV975" s="257">
        <f>AU975+CU975</f>
        <v>0</v>
      </c>
      <c r="CW975" s="258">
        <f>AV975+CV975</f>
        <v>0</v>
      </c>
      <c r="CX975" s="258">
        <f>AW975+CW975</f>
        <v>0</v>
      </c>
      <c r="CY975" s="258">
        <f>AX975+CX975</f>
        <v>0</v>
      </c>
      <c r="CZ975" s="258">
        <f>AY975+CY975</f>
        <v>0</v>
      </c>
      <c r="DA975" s="50"/>
      <c r="DB975" s="94"/>
      <c r="DC975" s="95"/>
      <c r="DD975" s="181"/>
      <c r="DE975" s="316" t="s">
        <v>140</v>
      </c>
      <c r="DF975" s="257"/>
      <c r="DG975" s="50"/>
    </row>
    <row r="976" spans="1:111" s="14" customFormat="1" ht="15" customHeight="1">
      <c r="A976" s="50"/>
      <c r="B976" s="94"/>
      <c r="C976" s="95"/>
      <c r="D976" s="181"/>
      <c r="E976" s="316" t="s">
        <v>249</v>
      </c>
      <c r="F976" s="69">
        <f t="shared" si="3263"/>
        <v>0</v>
      </c>
      <c r="G976" s="77">
        <f t="shared" si="3263"/>
        <v>0</v>
      </c>
      <c r="H976" s="69">
        <f t="shared" si="3263"/>
        <v>0</v>
      </c>
      <c r="I976" s="77">
        <f t="shared" si="3263"/>
        <v>0</v>
      </c>
      <c r="J976" s="69">
        <f t="shared" si="3263"/>
        <v>0</v>
      </c>
      <c r="K976" s="77">
        <f t="shared" si="3263"/>
        <v>0</v>
      </c>
      <c r="L976" s="69">
        <f t="shared" si="3263"/>
        <v>0</v>
      </c>
      <c r="M976" s="77">
        <f t="shared" si="3263"/>
        <v>0</v>
      </c>
      <c r="N976" s="67">
        <f t="shared" si="3263"/>
        <v>0</v>
      </c>
      <c r="O976" s="75">
        <f t="shared" si="3263"/>
        <v>0</v>
      </c>
      <c r="P976" s="67">
        <f t="shared" si="3263"/>
        <v>0</v>
      </c>
      <c r="Q976" s="75">
        <f t="shared" si="3263"/>
        <v>0</v>
      </c>
      <c r="R976" s="50"/>
      <c r="S976" s="94"/>
      <c r="T976" s="95"/>
      <c r="U976" s="181"/>
      <c r="V976" s="316" t="s">
        <v>249</v>
      </c>
      <c r="W976" s="69">
        <f t="shared" ref="W976:AH976" si="3282">IF(W974=0,0,W975/W974)</f>
        <v>0</v>
      </c>
      <c r="X976" s="77">
        <f t="shared" si="3282"/>
        <v>0</v>
      </c>
      <c r="Y976" s="69">
        <f t="shared" si="3282"/>
        <v>0</v>
      </c>
      <c r="Z976" s="77">
        <f t="shared" si="3282"/>
        <v>0</v>
      </c>
      <c r="AA976" s="69">
        <f t="shared" si="3282"/>
        <v>0</v>
      </c>
      <c r="AB976" s="77">
        <f t="shared" si="3282"/>
        <v>0</v>
      </c>
      <c r="AC976" s="69">
        <f t="shared" si="3282"/>
        <v>0</v>
      </c>
      <c r="AD976" s="77">
        <f t="shared" si="3282"/>
        <v>0</v>
      </c>
      <c r="AE976" s="67">
        <f t="shared" si="3282"/>
        <v>0</v>
      </c>
      <c r="AF976" s="75">
        <f t="shared" si="3282"/>
        <v>0</v>
      </c>
      <c r="AG976" s="67">
        <f t="shared" si="3282"/>
        <v>0</v>
      </c>
      <c r="AH976" s="75">
        <f t="shared" si="3282"/>
        <v>0</v>
      </c>
      <c r="AI976" s="50"/>
      <c r="AJ976" s="94"/>
      <c r="AK976" s="95"/>
      <c r="AL976" s="181"/>
      <c r="AM976" s="316" t="s">
        <v>249</v>
      </c>
      <c r="AN976" s="257">
        <f t="shared" ref="AN976:AY976" si="3283">IF(AN974=0,0,AN975/AN974)</f>
        <v>0</v>
      </c>
      <c r="AO976" s="257">
        <f t="shared" si="3283"/>
        <v>0</v>
      </c>
      <c r="AP976" s="257">
        <f t="shared" si="3283"/>
        <v>0</v>
      </c>
      <c r="AQ976" s="257">
        <f t="shared" si="3283"/>
        <v>0</v>
      </c>
      <c r="AR976" s="257">
        <f t="shared" si="3283"/>
        <v>0</v>
      </c>
      <c r="AS976" s="257">
        <f t="shared" si="3283"/>
        <v>0</v>
      </c>
      <c r="AT976" s="257">
        <f t="shared" si="3283"/>
        <v>0</v>
      </c>
      <c r="AU976" s="257">
        <f t="shared" si="3283"/>
        <v>0</v>
      </c>
      <c r="AV976" s="258">
        <f t="shared" si="3283"/>
        <v>0</v>
      </c>
      <c r="AW976" s="258">
        <f t="shared" si="3283"/>
        <v>0</v>
      </c>
      <c r="AX976" s="258">
        <f t="shared" si="3283"/>
        <v>0</v>
      </c>
      <c r="AY976" s="258">
        <f t="shared" si="3283"/>
        <v>0</v>
      </c>
      <c r="AZ976" s="50"/>
      <c r="BA976" s="268"/>
      <c r="BB976" s="48"/>
      <c r="BC976" s="94"/>
      <c r="BD976" s="95"/>
      <c r="BE976" s="181"/>
      <c r="BF976" s="316" t="s">
        <v>249</v>
      </c>
      <c r="BG976" s="257">
        <f t="shared" ref="BG976:BR976" si="3284">IF(BG974=0,0,BG975/BG974)</f>
        <v>0</v>
      </c>
      <c r="BH976" s="257">
        <f t="shared" si="3284"/>
        <v>0</v>
      </c>
      <c r="BI976" s="257">
        <f t="shared" si="3284"/>
        <v>0</v>
      </c>
      <c r="BJ976" s="257">
        <f t="shared" si="3284"/>
        <v>0</v>
      </c>
      <c r="BK976" s="257">
        <f t="shared" si="3284"/>
        <v>0</v>
      </c>
      <c r="BL976" s="257">
        <f t="shared" si="3284"/>
        <v>0</v>
      </c>
      <c r="BM976" s="257">
        <f t="shared" si="3284"/>
        <v>0</v>
      </c>
      <c r="BN976" s="257">
        <f t="shared" si="3284"/>
        <v>0</v>
      </c>
      <c r="BO976" s="258">
        <f t="shared" si="3284"/>
        <v>0</v>
      </c>
      <c r="BP976" s="258">
        <f t="shared" si="3284"/>
        <v>0</v>
      </c>
      <c r="BQ976" s="258">
        <f t="shared" si="3284"/>
        <v>0</v>
      </c>
      <c r="BR976" s="258">
        <f t="shared" si="3284"/>
        <v>0</v>
      </c>
      <c r="BS976" s="50"/>
      <c r="BT976" s="94"/>
      <c r="BU976" s="95"/>
      <c r="BV976" s="181"/>
      <c r="BW976" s="316" t="s">
        <v>249</v>
      </c>
      <c r="BX976" s="257">
        <f t="shared" ref="BX976:CI976" si="3285">IF(BX974=0,0,BX975/BX974)</f>
        <v>0</v>
      </c>
      <c r="BY976" s="257">
        <f t="shared" si="3285"/>
        <v>0</v>
      </c>
      <c r="BZ976" s="257">
        <f t="shared" si="3285"/>
        <v>0</v>
      </c>
      <c r="CA976" s="257">
        <f t="shared" si="3285"/>
        <v>0</v>
      </c>
      <c r="CB976" s="257">
        <f t="shared" si="3285"/>
        <v>0</v>
      </c>
      <c r="CC976" s="257">
        <f t="shared" si="3285"/>
        <v>0</v>
      </c>
      <c r="CD976" s="257">
        <f t="shared" si="3285"/>
        <v>0</v>
      </c>
      <c r="CE976" s="257">
        <f t="shared" si="3285"/>
        <v>0</v>
      </c>
      <c r="CF976" s="258">
        <f t="shared" si="3285"/>
        <v>0</v>
      </c>
      <c r="CG976" s="258">
        <f t="shared" si="3285"/>
        <v>0</v>
      </c>
      <c r="CH976" s="258">
        <f t="shared" si="3285"/>
        <v>0</v>
      </c>
      <c r="CI976" s="258">
        <f t="shared" si="3285"/>
        <v>0</v>
      </c>
      <c r="CJ976" s="50"/>
      <c r="CK976" s="94"/>
      <c r="CL976" s="95"/>
      <c r="CM976" s="181"/>
      <c r="CN976" s="316" t="s">
        <v>249</v>
      </c>
      <c r="CO976" s="257">
        <f t="shared" ref="CO976:CZ976" si="3286">IF(CO974=0,0,CO975/CO974)</f>
        <v>0</v>
      </c>
      <c r="CP976" s="257">
        <f t="shared" si="3286"/>
        <v>0</v>
      </c>
      <c r="CQ976" s="257">
        <f t="shared" si="3286"/>
        <v>0</v>
      </c>
      <c r="CR976" s="257">
        <f t="shared" si="3286"/>
        <v>0</v>
      </c>
      <c r="CS976" s="257">
        <f t="shared" si="3286"/>
        <v>0</v>
      </c>
      <c r="CT976" s="257">
        <f t="shared" si="3286"/>
        <v>0</v>
      </c>
      <c r="CU976" s="257">
        <f t="shared" si="3286"/>
        <v>0</v>
      </c>
      <c r="CV976" s="257">
        <f t="shared" si="3286"/>
        <v>0</v>
      </c>
      <c r="CW976" s="258">
        <f t="shared" si="3286"/>
        <v>0</v>
      </c>
      <c r="CX976" s="258">
        <f t="shared" si="3286"/>
        <v>0</v>
      </c>
      <c r="CY976" s="258">
        <f t="shared" si="3286"/>
        <v>0</v>
      </c>
      <c r="CZ976" s="258">
        <f t="shared" si="3286"/>
        <v>0</v>
      </c>
      <c r="DA976" s="50"/>
      <c r="DB976" s="94"/>
      <c r="DC976" s="95"/>
      <c r="DD976" s="181"/>
      <c r="DE976" s="316" t="s">
        <v>249</v>
      </c>
      <c r="DF976" s="257">
        <f t="shared" ref="DF976" si="3287">IF(DF974=0,0,DF975/DF974)</f>
        <v>0</v>
      </c>
      <c r="DG976" s="50"/>
    </row>
    <row r="977" spans="1:111" s="14" customFormat="1" ht="15" customHeight="1">
      <c r="A977" s="50"/>
      <c r="B977" s="94"/>
      <c r="C977" s="95"/>
      <c r="D977" s="181" t="s">
        <v>313</v>
      </c>
      <c r="E977" s="316" t="s">
        <v>22</v>
      </c>
      <c r="F977" s="69"/>
      <c r="G977" s="77"/>
      <c r="H977" s="69"/>
      <c r="I977" s="77"/>
      <c r="J977" s="69"/>
      <c r="K977" s="77"/>
      <c r="L977" s="69"/>
      <c r="M977" s="77"/>
      <c r="N977" s="67"/>
      <c r="O977" s="75"/>
      <c r="P977" s="67"/>
      <c r="Q977" s="75"/>
      <c r="R977" s="50"/>
      <c r="S977" s="94"/>
      <c r="T977" s="95"/>
      <c r="U977" s="181" t="s">
        <v>313</v>
      </c>
      <c r="V977" s="316" t="s">
        <v>22</v>
      </c>
      <c r="W977" s="69"/>
      <c r="X977" s="77"/>
      <c r="Y977" s="69"/>
      <c r="Z977" s="77"/>
      <c r="AA977" s="69"/>
      <c r="AB977" s="77"/>
      <c r="AC977" s="69"/>
      <c r="AD977" s="77"/>
      <c r="AE977" s="67"/>
      <c r="AF977" s="75"/>
      <c r="AG977" s="67"/>
      <c r="AH977" s="75"/>
      <c r="AI977" s="50"/>
      <c r="AJ977" s="94"/>
      <c r="AK977" s="95"/>
      <c r="AL977" s="181" t="s">
        <v>313</v>
      </c>
      <c r="AM977" s="316" t="s">
        <v>22</v>
      </c>
      <c r="AN977" s="257"/>
      <c r="AO977" s="257"/>
      <c r="AP977" s="257"/>
      <c r="AQ977" s="257"/>
      <c r="AR977" s="257"/>
      <c r="AS977" s="257"/>
      <c r="AT977" s="257"/>
      <c r="AU977" s="257"/>
      <c r="AV977" s="258"/>
      <c r="AW977" s="258"/>
      <c r="AX977" s="258"/>
      <c r="AY977" s="258"/>
      <c r="AZ977" s="50"/>
      <c r="BA977" s="268"/>
      <c r="BB977" s="48"/>
      <c r="BC977" s="94"/>
      <c r="BD977" s="95"/>
      <c r="BE977" s="181" t="s">
        <v>313</v>
      </c>
      <c r="BF977" s="316" t="s">
        <v>22</v>
      </c>
      <c r="BG977" s="257">
        <f t="shared" ref="BG977:BG978" si="3288">F977</f>
        <v>0</v>
      </c>
      <c r="BH977" s="257">
        <f>G977+BG977</f>
        <v>0</v>
      </c>
      <c r="BI977" s="257">
        <f>H977+BH977</f>
        <v>0</v>
      </c>
      <c r="BJ977" s="257">
        <f>I977+BI977</f>
        <v>0</v>
      </c>
      <c r="BK977" s="257">
        <f>J977+BJ977</f>
        <v>0</v>
      </c>
      <c r="BL977" s="257">
        <f>K977+BK977</f>
        <v>0</v>
      </c>
      <c r="BM977" s="257">
        <f>L977+BL977</f>
        <v>0</v>
      </c>
      <c r="BN977" s="257">
        <f>M977+BM977</f>
        <v>0</v>
      </c>
      <c r="BO977" s="258">
        <f>N977+BN977</f>
        <v>0</v>
      </c>
      <c r="BP977" s="258">
        <f>O977+BO977</f>
        <v>0</v>
      </c>
      <c r="BQ977" s="258">
        <f>P977+BP977</f>
        <v>0</v>
      </c>
      <c r="BR977" s="258">
        <f>Q977+BQ977</f>
        <v>0</v>
      </c>
      <c r="BS977" s="50"/>
      <c r="BT977" s="94"/>
      <c r="BU977" s="95"/>
      <c r="BV977" s="181" t="s">
        <v>313</v>
      </c>
      <c r="BW977" s="316" t="s">
        <v>22</v>
      </c>
      <c r="BX977" s="257">
        <f t="shared" ref="BX977:BX978" si="3289">W977</f>
        <v>0</v>
      </c>
      <c r="BY977" s="257">
        <f>X977+BX977</f>
        <v>0</v>
      </c>
      <c r="BZ977" s="257">
        <f>Y977+BY977</f>
        <v>0</v>
      </c>
      <c r="CA977" s="257">
        <f>Z977+BZ977</f>
        <v>0</v>
      </c>
      <c r="CB977" s="257">
        <f>AA977+CA977</f>
        <v>0</v>
      </c>
      <c r="CC977" s="257">
        <f>AB977+CB977</f>
        <v>0</v>
      </c>
      <c r="CD977" s="257">
        <f>AC977+CC977</f>
        <v>0</v>
      </c>
      <c r="CE977" s="257">
        <f>AD977+CD977</f>
        <v>0</v>
      </c>
      <c r="CF977" s="258">
        <f>AE977+CE977</f>
        <v>0</v>
      </c>
      <c r="CG977" s="258">
        <f>AF977+CF977</f>
        <v>0</v>
      </c>
      <c r="CH977" s="258">
        <f>AG977+CG977</f>
        <v>0</v>
      </c>
      <c r="CI977" s="258">
        <f>AH977+CH977</f>
        <v>0</v>
      </c>
      <c r="CJ977" s="50"/>
      <c r="CK977" s="94"/>
      <c r="CL977" s="95"/>
      <c r="CM977" s="181" t="s">
        <v>313</v>
      </c>
      <c r="CN977" s="316" t="s">
        <v>22</v>
      </c>
      <c r="CO977" s="257">
        <f t="shared" ref="CO977:CO978" si="3290">AN977</f>
        <v>0</v>
      </c>
      <c r="CP977" s="257">
        <f>AO977+CO977</f>
        <v>0</v>
      </c>
      <c r="CQ977" s="257">
        <f>AP977+CP977</f>
        <v>0</v>
      </c>
      <c r="CR977" s="257">
        <f>AQ977+CQ977</f>
        <v>0</v>
      </c>
      <c r="CS977" s="257">
        <f>AR977+CR977</f>
        <v>0</v>
      </c>
      <c r="CT977" s="257">
        <f>AS977+CS977</f>
        <v>0</v>
      </c>
      <c r="CU977" s="257">
        <f>AT977+CT977</f>
        <v>0</v>
      </c>
      <c r="CV977" s="257">
        <f>AU977+CU977</f>
        <v>0</v>
      </c>
      <c r="CW977" s="258">
        <f>AV977+CV977</f>
        <v>0</v>
      </c>
      <c r="CX977" s="258">
        <f>AW977+CW977</f>
        <v>0</v>
      </c>
      <c r="CY977" s="258">
        <f>AX977+CX977</f>
        <v>0</v>
      </c>
      <c r="CZ977" s="258">
        <f>AY977+CY977</f>
        <v>0</v>
      </c>
      <c r="DA977" s="50"/>
      <c r="DB977" s="94"/>
      <c r="DC977" s="95"/>
      <c r="DD977" s="181" t="s">
        <v>313</v>
      </c>
      <c r="DE977" s="316" t="s">
        <v>22</v>
      </c>
      <c r="DF977" s="257"/>
      <c r="DG977" s="50"/>
    </row>
    <row r="978" spans="1:111" s="14" customFormat="1" ht="15" customHeight="1">
      <c r="A978" s="50"/>
      <c r="B978" s="94"/>
      <c r="C978" s="95"/>
      <c r="D978" s="181"/>
      <c r="E978" s="316" t="s">
        <v>140</v>
      </c>
      <c r="F978" s="69"/>
      <c r="G978" s="77"/>
      <c r="H978" s="69"/>
      <c r="I978" s="77"/>
      <c r="J978" s="69"/>
      <c r="K978" s="77"/>
      <c r="L978" s="69"/>
      <c r="M978" s="77"/>
      <c r="N978" s="67"/>
      <c r="O978" s="75"/>
      <c r="P978" s="67"/>
      <c r="Q978" s="75"/>
      <c r="R978" s="50"/>
      <c r="S978" s="94"/>
      <c r="T978" s="95"/>
      <c r="U978" s="181"/>
      <c r="V978" s="316" t="s">
        <v>140</v>
      </c>
      <c r="W978" s="69"/>
      <c r="X978" s="77"/>
      <c r="Y978" s="69"/>
      <c r="Z978" s="77"/>
      <c r="AA978" s="69"/>
      <c r="AB978" s="77"/>
      <c r="AC978" s="69"/>
      <c r="AD978" s="77"/>
      <c r="AE978" s="67"/>
      <c r="AF978" s="75"/>
      <c r="AG978" s="67"/>
      <c r="AH978" s="75"/>
      <c r="AI978" s="50"/>
      <c r="AJ978" s="94"/>
      <c r="AK978" s="95"/>
      <c r="AL978" s="181"/>
      <c r="AM978" s="316" t="s">
        <v>140</v>
      </c>
      <c r="AN978" s="257"/>
      <c r="AO978" s="257"/>
      <c r="AP978" s="257"/>
      <c r="AQ978" s="257"/>
      <c r="AR978" s="257"/>
      <c r="AS978" s="257"/>
      <c r="AT978" s="257"/>
      <c r="AU978" s="257"/>
      <c r="AV978" s="258"/>
      <c r="AW978" s="258"/>
      <c r="AX978" s="258"/>
      <c r="AY978" s="258"/>
      <c r="AZ978" s="50"/>
      <c r="BA978" s="268"/>
      <c r="BB978" s="48"/>
      <c r="BC978" s="94"/>
      <c r="BD978" s="95"/>
      <c r="BE978" s="181"/>
      <c r="BF978" s="316" t="s">
        <v>140</v>
      </c>
      <c r="BG978" s="257">
        <f t="shared" si="3288"/>
        <v>0</v>
      </c>
      <c r="BH978" s="257">
        <f>G978+BG978</f>
        <v>0</v>
      </c>
      <c r="BI978" s="257">
        <f>H978+BH978</f>
        <v>0</v>
      </c>
      <c r="BJ978" s="257">
        <f>I978+BI978</f>
        <v>0</v>
      </c>
      <c r="BK978" s="257">
        <f>J978+BJ978</f>
        <v>0</v>
      </c>
      <c r="BL978" s="257">
        <f>K978+BK978</f>
        <v>0</v>
      </c>
      <c r="BM978" s="257">
        <f>L978+BL978</f>
        <v>0</v>
      </c>
      <c r="BN978" s="257">
        <f>M978+BM978</f>
        <v>0</v>
      </c>
      <c r="BO978" s="258">
        <f>N978+BN978</f>
        <v>0</v>
      </c>
      <c r="BP978" s="258">
        <f>O978+BO978</f>
        <v>0</v>
      </c>
      <c r="BQ978" s="258">
        <f>P978+BP978</f>
        <v>0</v>
      </c>
      <c r="BR978" s="258">
        <f>Q978+BQ978</f>
        <v>0</v>
      </c>
      <c r="BS978" s="50"/>
      <c r="BT978" s="94"/>
      <c r="BU978" s="95"/>
      <c r="BV978" s="181"/>
      <c r="BW978" s="316" t="s">
        <v>140</v>
      </c>
      <c r="BX978" s="257">
        <f t="shared" si="3289"/>
        <v>0</v>
      </c>
      <c r="BY978" s="257">
        <f>X978+BX978</f>
        <v>0</v>
      </c>
      <c r="BZ978" s="257">
        <f>Y978+BY978</f>
        <v>0</v>
      </c>
      <c r="CA978" s="257">
        <f>Z978+BZ978</f>
        <v>0</v>
      </c>
      <c r="CB978" s="257">
        <f>AA978+CA978</f>
        <v>0</v>
      </c>
      <c r="CC978" s="257">
        <f>AB978+CB978</f>
        <v>0</v>
      </c>
      <c r="CD978" s="257">
        <f>AC978+CC978</f>
        <v>0</v>
      </c>
      <c r="CE978" s="257">
        <f>AD978+CD978</f>
        <v>0</v>
      </c>
      <c r="CF978" s="258">
        <f>AE978+CE978</f>
        <v>0</v>
      </c>
      <c r="CG978" s="258">
        <f>AF978+CF978</f>
        <v>0</v>
      </c>
      <c r="CH978" s="258">
        <f>AG978+CG978</f>
        <v>0</v>
      </c>
      <c r="CI978" s="258">
        <f>AH978+CH978</f>
        <v>0</v>
      </c>
      <c r="CJ978" s="50"/>
      <c r="CK978" s="94"/>
      <c r="CL978" s="95"/>
      <c r="CM978" s="181"/>
      <c r="CN978" s="316" t="s">
        <v>140</v>
      </c>
      <c r="CO978" s="257">
        <f t="shared" si="3290"/>
        <v>0</v>
      </c>
      <c r="CP978" s="257">
        <f>AO978+CO978</f>
        <v>0</v>
      </c>
      <c r="CQ978" s="257">
        <f>AP978+CP978</f>
        <v>0</v>
      </c>
      <c r="CR978" s="257">
        <f>AQ978+CQ978</f>
        <v>0</v>
      </c>
      <c r="CS978" s="257">
        <f>AR978+CR978</f>
        <v>0</v>
      </c>
      <c r="CT978" s="257">
        <f>AS978+CS978</f>
        <v>0</v>
      </c>
      <c r="CU978" s="257">
        <f>AT978+CT978</f>
        <v>0</v>
      </c>
      <c r="CV978" s="257">
        <f>AU978+CU978</f>
        <v>0</v>
      </c>
      <c r="CW978" s="258">
        <f>AV978+CV978</f>
        <v>0</v>
      </c>
      <c r="CX978" s="258">
        <f>AW978+CW978</f>
        <v>0</v>
      </c>
      <c r="CY978" s="258">
        <f>AX978+CX978</f>
        <v>0</v>
      </c>
      <c r="CZ978" s="258">
        <f>AY978+CY978</f>
        <v>0</v>
      </c>
      <c r="DA978" s="50"/>
      <c r="DB978" s="94"/>
      <c r="DC978" s="95"/>
      <c r="DD978" s="181"/>
      <c r="DE978" s="316" t="s">
        <v>140</v>
      </c>
      <c r="DF978" s="257"/>
      <c r="DG978" s="50"/>
    </row>
    <row r="979" spans="1:111" s="14" customFormat="1" ht="15" customHeight="1">
      <c r="A979" s="50"/>
      <c r="B979" s="94"/>
      <c r="C979" s="95"/>
      <c r="D979" s="181"/>
      <c r="E979" s="316" t="s">
        <v>249</v>
      </c>
      <c r="F979" s="69">
        <f t="shared" si="3263"/>
        <v>0</v>
      </c>
      <c r="G979" s="77">
        <f t="shared" si="3263"/>
        <v>0</v>
      </c>
      <c r="H979" s="69">
        <f t="shared" si="3263"/>
        <v>0</v>
      </c>
      <c r="I979" s="77">
        <f t="shared" si="3263"/>
        <v>0</v>
      </c>
      <c r="J979" s="69">
        <f t="shared" si="3263"/>
        <v>0</v>
      </c>
      <c r="K979" s="77">
        <f t="shared" si="3263"/>
        <v>0</v>
      </c>
      <c r="L979" s="69">
        <f t="shared" si="3263"/>
        <v>0</v>
      </c>
      <c r="M979" s="77">
        <f t="shared" si="3263"/>
        <v>0</v>
      </c>
      <c r="N979" s="67">
        <f t="shared" si="3263"/>
        <v>0</v>
      </c>
      <c r="O979" s="75">
        <f t="shared" si="3263"/>
        <v>0</v>
      </c>
      <c r="P979" s="67">
        <f t="shared" si="3263"/>
        <v>0</v>
      </c>
      <c r="Q979" s="75">
        <f t="shared" si="3263"/>
        <v>0</v>
      </c>
      <c r="R979" s="50"/>
      <c r="S979" s="94"/>
      <c r="T979" s="95"/>
      <c r="U979" s="181"/>
      <c r="V979" s="316" t="s">
        <v>249</v>
      </c>
      <c r="W979" s="69">
        <f t="shared" ref="W979:AH979" si="3291">IF(W977=0,0,W978/W977)</f>
        <v>0</v>
      </c>
      <c r="X979" s="77">
        <f t="shared" si="3291"/>
        <v>0</v>
      </c>
      <c r="Y979" s="69">
        <f t="shared" si="3291"/>
        <v>0</v>
      </c>
      <c r="Z979" s="77">
        <f t="shared" si="3291"/>
        <v>0</v>
      </c>
      <c r="AA979" s="69">
        <f t="shared" si="3291"/>
        <v>0</v>
      </c>
      <c r="AB979" s="77">
        <f t="shared" si="3291"/>
        <v>0</v>
      </c>
      <c r="AC979" s="69">
        <f t="shared" si="3291"/>
        <v>0</v>
      </c>
      <c r="AD979" s="77">
        <f t="shared" si="3291"/>
        <v>0</v>
      </c>
      <c r="AE979" s="67">
        <f t="shared" si="3291"/>
        <v>0</v>
      </c>
      <c r="AF979" s="75">
        <f t="shared" si="3291"/>
        <v>0</v>
      </c>
      <c r="AG979" s="67">
        <f t="shared" si="3291"/>
        <v>0</v>
      </c>
      <c r="AH979" s="75">
        <f t="shared" si="3291"/>
        <v>0</v>
      </c>
      <c r="AI979" s="50"/>
      <c r="AJ979" s="94"/>
      <c r="AK979" s="95"/>
      <c r="AL979" s="181"/>
      <c r="AM979" s="316" t="s">
        <v>249</v>
      </c>
      <c r="AN979" s="257">
        <f t="shared" ref="AN979:AY979" si="3292">IF(AN977=0,0,AN978/AN977)</f>
        <v>0</v>
      </c>
      <c r="AO979" s="257">
        <f t="shared" si="3292"/>
        <v>0</v>
      </c>
      <c r="AP979" s="257">
        <f t="shared" si="3292"/>
        <v>0</v>
      </c>
      <c r="AQ979" s="257">
        <f t="shared" si="3292"/>
        <v>0</v>
      </c>
      <c r="AR979" s="257">
        <f t="shared" si="3292"/>
        <v>0</v>
      </c>
      <c r="AS979" s="257">
        <f t="shared" si="3292"/>
        <v>0</v>
      </c>
      <c r="AT979" s="257">
        <f t="shared" si="3292"/>
        <v>0</v>
      </c>
      <c r="AU979" s="257">
        <f t="shared" si="3292"/>
        <v>0</v>
      </c>
      <c r="AV979" s="258">
        <f t="shared" si="3292"/>
        <v>0</v>
      </c>
      <c r="AW979" s="258">
        <f t="shared" si="3292"/>
        <v>0</v>
      </c>
      <c r="AX979" s="258">
        <f t="shared" si="3292"/>
        <v>0</v>
      </c>
      <c r="AY979" s="258">
        <f t="shared" si="3292"/>
        <v>0</v>
      </c>
      <c r="AZ979" s="50"/>
      <c r="BA979" s="268"/>
      <c r="BB979" s="48"/>
      <c r="BC979" s="94"/>
      <c r="BD979" s="95"/>
      <c r="BE979" s="181"/>
      <c r="BF979" s="316" t="s">
        <v>249</v>
      </c>
      <c r="BG979" s="257">
        <f t="shared" ref="BG979:BR979" si="3293">IF(BG977=0,0,BG978/BG977)</f>
        <v>0</v>
      </c>
      <c r="BH979" s="257">
        <f t="shared" si="3293"/>
        <v>0</v>
      </c>
      <c r="BI979" s="257">
        <f t="shared" si="3293"/>
        <v>0</v>
      </c>
      <c r="BJ979" s="257">
        <f t="shared" si="3293"/>
        <v>0</v>
      </c>
      <c r="BK979" s="257">
        <f t="shared" si="3293"/>
        <v>0</v>
      </c>
      <c r="BL979" s="257">
        <f t="shared" si="3293"/>
        <v>0</v>
      </c>
      <c r="BM979" s="257">
        <f t="shared" si="3293"/>
        <v>0</v>
      </c>
      <c r="BN979" s="257">
        <f t="shared" si="3293"/>
        <v>0</v>
      </c>
      <c r="BO979" s="258">
        <f t="shared" si="3293"/>
        <v>0</v>
      </c>
      <c r="BP979" s="258">
        <f t="shared" si="3293"/>
        <v>0</v>
      </c>
      <c r="BQ979" s="258">
        <f t="shared" si="3293"/>
        <v>0</v>
      </c>
      <c r="BR979" s="258">
        <f t="shared" si="3293"/>
        <v>0</v>
      </c>
      <c r="BS979" s="50"/>
      <c r="BT979" s="94"/>
      <c r="BU979" s="95"/>
      <c r="BV979" s="181"/>
      <c r="BW979" s="316" t="s">
        <v>249</v>
      </c>
      <c r="BX979" s="257">
        <f t="shared" ref="BX979:CI979" si="3294">IF(BX977=0,0,BX978/BX977)</f>
        <v>0</v>
      </c>
      <c r="BY979" s="257">
        <f t="shared" si="3294"/>
        <v>0</v>
      </c>
      <c r="BZ979" s="257">
        <f t="shared" si="3294"/>
        <v>0</v>
      </c>
      <c r="CA979" s="257">
        <f t="shared" si="3294"/>
        <v>0</v>
      </c>
      <c r="CB979" s="257">
        <f t="shared" si="3294"/>
        <v>0</v>
      </c>
      <c r="CC979" s="257">
        <f t="shared" si="3294"/>
        <v>0</v>
      </c>
      <c r="CD979" s="257">
        <f t="shared" si="3294"/>
        <v>0</v>
      </c>
      <c r="CE979" s="257">
        <f t="shared" si="3294"/>
        <v>0</v>
      </c>
      <c r="CF979" s="258">
        <f t="shared" si="3294"/>
        <v>0</v>
      </c>
      <c r="CG979" s="258">
        <f t="shared" si="3294"/>
        <v>0</v>
      </c>
      <c r="CH979" s="258">
        <f t="shared" si="3294"/>
        <v>0</v>
      </c>
      <c r="CI979" s="258">
        <f t="shared" si="3294"/>
        <v>0</v>
      </c>
      <c r="CJ979" s="50"/>
      <c r="CK979" s="94"/>
      <c r="CL979" s="95"/>
      <c r="CM979" s="181"/>
      <c r="CN979" s="316" t="s">
        <v>249</v>
      </c>
      <c r="CO979" s="257">
        <f t="shared" ref="CO979:CZ979" si="3295">IF(CO977=0,0,CO978/CO977)</f>
        <v>0</v>
      </c>
      <c r="CP979" s="257">
        <f t="shared" si="3295"/>
        <v>0</v>
      </c>
      <c r="CQ979" s="257">
        <f t="shared" si="3295"/>
        <v>0</v>
      </c>
      <c r="CR979" s="257">
        <f t="shared" si="3295"/>
        <v>0</v>
      </c>
      <c r="CS979" s="257">
        <f t="shared" si="3295"/>
        <v>0</v>
      </c>
      <c r="CT979" s="257">
        <f t="shared" si="3295"/>
        <v>0</v>
      </c>
      <c r="CU979" s="257">
        <f t="shared" si="3295"/>
        <v>0</v>
      </c>
      <c r="CV979" s="257">
        <f t="shared" si="3295"/>
        <v>0</v>
      </c>
      <c r="CW979" s="258">
        <f t="shared" si="3295"/>
        <v>0</v>
      </c>
      <c r="CX979" s="258">
        <f t="shared" si="3295"/>
        <v>0</v>
      </c>
      <c r="CY979" s="258">
        <f t="shared" si="3295"/>
        <v>0</v>
      </c>
      <c r="CZ979" s="258">
        <f t="shared" si="3295"/>
        <v>0</v>
      </c>
      <c r="DA979" s="50"/>
      <c r="DB979" s="94"/>
      <c r="DC979" s="95"/>
      <c r="DD979" s="181"/>
      <c r="DE979" s="316" t="s">
        <v>249</v>
      </c>
      <c r="DF979" s="257">
        <f t="shared" ref="DF979" si="3296">IF(DF977=0,0,DF978/DF977)</f>
        <v>0</v>
      </c>
      <c r="DG979" s="50"/>
    </row>
    <row r="980" spans="1:111" s="14" customFormat="1" ht="15" customHeight="1">
      <c r="A980" s="50"/>
      <c r="B980" s="94"/>
      <c r="C980" s="95"/>
      <c r="D980" s="181" t="s">
        <v>314</v>
      </c>
      <c r="E980" s="316" t="s">
        <v>22</v>
      </c>
      <c r="F980" s="69"/>
      <c r="G980" s="77"/>
      <c r="H980" s="69"/>
      <c r="I980" s="77"/>
      <c r="J980" s="69"/>
      <c r="K980" s="77"/>
      <c r="L980" s="69"/>
      <c r="M980" s="77"/>
      <c r="N980" s="67"/>
      <c r="O980" s="75"/>
      <c r="P980" s="67"/>
      <c r="Q980" s="75"/>
      <c r="R980" s="50"/>
      <c r="S980" s="94"/>
      <c r="T980" s="95"/>
      <c r="U980" s="181" t="s">
        <v>314</v>
      </c>
      <c r="V980" s="316" t="s">
        <v>22</v>
      </c>
      <c r="W980" s="69"/>
      <c r="X980" s="77"/>
      <c r="Y980" s="69"/>
      <c r="Z980" s="77"/>
      <c r="AA980" s="69"/>
      <c r="AB980" s="77"/>
      <c r="AC980" s="69"/>
      <c r="AD980" s="77"/>
      <c r="AE980" s="67"/>
      <c r="AF980" s="75"/>
      <c r="AG980" s="67"/>
      <c r="AH980" s="75"/>
      <c r="AI980" s="50"/>
      <c r="AJ980" s="94"/>
      <c r="AK980" s="95"/>
      <c r="AL980" s="181" t="s">
        <v>314</v>
      </c>
      <c r="AM980" s="316" t="s">
        <v>22</v>
      </c>
      <c r="AN980" s="257"/>
      <c r="AO980" s="257"/>
      <c r="AP980" s="257"/>
      <c r="AQ980" s="257"/>
      <c r="AR980" s="257"/>
      <c r="AS980" s="257"/>
      <c r="AT980" s="257"/>
      <c r="AU980" s="257"/>
      <c r="AV980" s="258"/>
      <c r="AW980" s="258"/>
      <c r="AX980" s="258"/>
      <c r="AY980" s="258"/>
      <c r="AZ980" s="50"/>
      <c r="BA980" s="268"/>
      <c r="BB980" s="48"/>
      <c r="BC980" s="94"/>
      <c r="BD980" s="95"/>
      <c r="BE980" s="181" t="s">
        <v>314</v>
      </c>
      <c r="BF980" s="316" t="s">
        <v>22</v>
      </c>
      <c r="BG980" s="257">
        <f t="shared" ref="BG980:BG981" si="3297">F980</f>
        <v>0</v>
      </c>
      <c r="BH980" s="257">
        <f>G980+BG980</f>
        <v>0</v>
      </c>
      <c r="BI980" s="257">
        <f>H980+BH980</f>
        <v>0</v>
      </c>
      <c r="BJ980" s="257">
        <f>I980+BI980</f>
        <v>0</v>
      </c>
      <c r="BK980" s="257">
        <f>J980+BJ980</f>
        <v>0</v>
      </c>
      <c r="BL980" s="257">
        <f>K980+BK980</f>
        <v>0</v>
      </c>
      <c r="BM980" s="257">
        <f>L980+BL980</f>
        <v>0</v>
      </c>
      <c r="BN980" s="257">
        <f>M980+BM980</f>
        <v>0</v>
      </c>
      <c r="BO980" s="258">
        <f>N980+BN980</f>
        <v>0</v>
      </c>
      <c r="BP980" s="258">
        <f>O980+BO980</f>
        <v>0</v>
      </c>
      <c r="BQ980" s="258">
        <f>P980+BP980</f>
        <v>0</v>
      </c>
      <c r="BR980" s="258">
        <f>Q980+BQ980</f>
        <v>0</v>
      </c>
      <c r="BS980" s="50"/>
      <c r="BT980" s="94"/>
      <c r="BU980" s="95"/>
      <c r="BV980" s="181" t="s">
        <v>314</v>
      </c>
      <c r="BW980" s="316" t="s">
        <v>22</v>
      </c>
      <c r="BX980" s="257">
        <f t="shared" ref="BX980:BX981" si="3298">W980</f>
        <v>0</v>
      </c>
      <c r="BY980" s="257">
        <f>X980+BX980</f>
        <v>0</v>
      </c>
      <c r="BZ980" s="257">
        <f>Y980+BY980</f>
        <v>0</v>
      </c>
      <c r="CA980" s="257">
        <f>Z980+BZ980</f>
        <v>0</v>
      </c>
      <c r="CB980" s="257">
        <f>AA980+CA980</f>
        <v>0</v>
      </c>
      <c r="CC980" s="257">
        <f>AB980+CB980</f>
        <v>0</v>
      </c>
      <c r="CD980" s="257">
        <f>AC980+CC980</f>
        <v>0</v>
      </c>
      <c r="CE980" s="257">
        <f>AD980+CD980</f>
        <v>0</v>
      </c>
      <c r="CF980" s="258">
        <f>AE980+CE980</f>
        <v>0</v>
      </c>
      <c r="CG980" s="258">
        <f>AF980+CF980</f>
        <v>0</v>
      </c>
      <c r="CH980" s="258">
        <f>AG980+CG980</f>
        <v>0</v>
      </c>
      <c r="CI980" s="258">
        <f>AH980+CH980</f>
        <v>0</v>
      </c>
      <c r="CJ980" s="50"/>
      <c r="CK980" s="94"/>
      <c r="CL980" s="95"/>
      <c r="CM980" s="181" t="s">
        <v>314</v>
      </c>
      <c r="CN980" s="316" t="s">
        <v>22</v>
      </c>
      <c r="CO980" s="257">
        <f t="shared" ref="CO980:CO981" si="3299">AN980</f>
        <v>0</v>
      </c>
      <c r="CP980" s="257">
        <f>AO980+CO980</f>
        <v>0</v>
      </c>
      <c r="CQ980" s="257">
        <f>AP980+CP980</f>
        <v>0</v>
      </c>
      <c r="CR980" s="257">
        <f>AQ980+CQ980</f>
        <v>0</v>
      </c>
      <c r="CS980" s="257">
        <f>AR980+CR980</f>
        <v>0</v>
      </c>
      <c r="CT980" s="257">
        <f>AS980+CS980</f>
        <v>0</v>
      </c>
      <c r="CU980" s="257">
        <f>AT980+CT980</f>
        <v>0</v>
      </c>
      <c r="CV980" s="257">
        <f>AU980+CU980</f>
        <v>0</v>
      </c>
      <c r="CW980" s="258">
        <f>AV980+CV980</f>
        <v>0</v>
      </c>
      <c r="CX980" s="258">
        <f>AW980+CW980</f>
        <v>0</v>
      </c>
      <c r="CY980" s="258">
        <f>AX980+CX980</f>
        <v>0</v>
      </c>
      <c r="CZ980" s="258">
        <f>AY980+CY980</f>
        <v>0</v>
      </c>
      <c r="DA980" s="50"/>
      <c r="DB980" s="94"/>
      <c r="DC980" s="95"/>
      <c r="DD980" s="181" t="s">
        <v>314</v>
      </c>
      <c r="DE980" s="316" t="s">
        <v>22</v>
      </c>
      <c r="DF980" s="257"/>
      <c r="DG980" s="50"/>
    </row>
    <row r="981" spans="1:111" s="14" customFormat="1" ht="15" customHeight="1">
      <c r="A981" s="50"/>
      <c r="B981" s="94"/>
      <c r="C981" s="95"/>
      <c r="D981" s="181"/>
      <c r="E981" s="316" t="s">
        <v>140</v>
      </c>
      <c r="F981" s="69"/>
      <c r="G981" s="77"/>
      <c r="H981" s="69"/>
      <c r="I981" s="77"/>
      <c r="J981" s="69"/>
      <c r="K981" s="77"/>
      <c r="L981" s="69"/>
      <c r="M981" s="77"/>
      <c r="N981" s="67"/>
      <c r="O981" s="75"/>
      <c r="P981" s="67"/>
      <c r="Q981" s="75"/>
      <c r="R981" s="50"/>
      <c r="S981" s="94"/>
      <c r="T981" s="95"/>
      <c r="U981" s="181"/>
      <c r="V981" s="316" t="s">
        <v>140</v>
      </c>
      <c r="W981" s="69"/>
      <c r="X981" s="77"/>
      <c r="Y981" s="69"/>
      <c r="Z981" s="77"/>
      <c r="AA981" s="69"/>
      <c r="AB981" s="77"/>
      <c r="AC981" s="69"/>
      <c r="AD981" s="77"/>
      <c r="AE981" s="67"/>
      <c r="AF981" s="75"/>
      <c r="AG981" s="67"/>
      <c r="AH981" s="75"/>
      <c r="AI981" s="50"/>
      <c r="AJ981" s="94"/>
      <c r="AK981" s="95"/>
      <c r="AL981" s="181"/>
      <c r="AM981" s="316" t="s">
        <v>140</v>
      </c>
      <c r="AN981" s="257"/>
      <c r="AO981" s="257"/>
      <c r="AP981" s="257"/>
      <c r="AQ981" s="257"/>
      <c r="AR981" s="257"/>
      <c r="AS981" s="257"/>
      <c r="AT981" s="257"/>
      <c r="AU981" s="257"/>
      <c r="AV981" s="258"/>
      <c r="AW981" s="258"/>
      <c r="AX981" s="258"/>
      <c r="AY981" s="258"/>
      <c r="AZ981" s="50"/>
      <c r="BA981" s="268"/>
      <c r="BB981" s="48"/>
      <c r="BC981" s="94"/>
      <c r="BD981" s="95"/>
      <c r="BE981" s="181"/>
      <c r="BF981" s="316" t="s">
        <v>140</v>
      </c>
      <c r="BG981" s="257">
        <f t="shared" si="3297"/>
        <v>0</v>
      </c>
      <c r="BH981" s="257">
        <f>G981+BG981</f>
        <v>0</v>
      </c>
      <c r="BI981" s="257">
        <f>H981+BH981</f>
        <v>0</v>
      </c>
      <c r="BJ981" s="257">
        <f>I981+BI981</f>
        <v>0</v>
      </c>
      <c r="BK981" s="257">
        <f>J981+BJ981</f>
        <v>0</v>
      </c>
      <c r="BL981" s="257">
        <f>K981+BK981</f>
        <v>0</v>
      </c>
      <c r="BM981" s="257">
        <f>L981+BL981</f>
        <v>0</v>
      </c>
      <c r="BN981" s="257">
        <f>M981+BM981</f>
        <v>0</v>
      </c>
      <c r="BO981" s="258">
        <f>N981+BN981</f>
        <v>0</v>
      </c>
      <c r="BP981" s="258">
        <f>O981+BO981</f>
        <v>0</v>
      </c>
      <c r="BQ981" s="258">
        <f>P981+BP981</f>
        <v>0</v>
      </c>
      <c r="BR981" s="258">
        <f>Q981+BQ981</f>
        <v>0</v>
      </c>
      <c r="BS981" s="50"/>
      <c r="BT981" s="94"/>
      <c r="BU981" s="95"/>
      <c r="BV981" s="181"/>
      <c r="BW981" s="316" t="s">
        <v>140</v>
      </c>
      <c r="BX981" s="257">
        <f t="shared" si="3298"/>
        <v>0</v>
      </c>
      <c r="BY981" s="257">
        <f>X981+BX981</f>
        <v>0</v>
      </c>
      <c r="BZ981" s="257">
        <f>Y981+BY981</f>
        <v>0</v>
      </c>
      <c r="CA981" s="257">
        <f>Z981+BZ981</f>
        <v>0</v>
      </c>
      <c r="CB981" s="257">
        <f>AA981+CA981</f>
        <v>0</v>
      </c>
      <c r="CC981" s="257">
        <f>AB981+CB981</f>
        <v>0</v>
      </c>
      <c r="CD981" s="257">
        <f>AC981+CC981</f>
        <v>0</v>
      </c>
      <c r="CE981" s="257">
        <f>AD981+CD981</f>
        <v>0</v>
      </c>
      <c r="CF981" s="258">
        <f>AE981+CE981</f>
        <v>0</v>
      </c>
      <c r="CG981" s="258">
        <f>AF981+CF981</f>
        <v>0</v>
      </c>
      <c r="CH981" s="258">
        <f>AG981+CG981</f>
        <v>0</v>
      </c>
      <c r="CI981" s="258">
        <f>AH981+CH981</f>
        <v>0</v>
      </c>
      <c r="CJ981" s="50"/>
      <c r="CK981" s="94"/>
      <c r="CL981" s="95"/>
      <c r="CM981" s="181"/>
      <c r="CN981" s="316" t="s">
        <v>140</v>
      </c>
      <c r="CO981" s="257">
        <f t="shared" si="3299"/>
        <v>0</v>
      </c>
      <c r="CP981" s="257">
        <f>AO981+CO981</f>
        <v>0</v>
      </c>
      <c r="CQ981" s="257">
        <f>AP981+CP981</f>
        <v>0</v>
      </c>
      <c r="CR981" s="257">
        <f>AQ981+CQ981</f>
        <v>0</v>
      </c>
      <c r="CS981" s="257">
        <f>AR981+CR981</f>
        <v>0</v>
      </c>
      <c r="CT981" s="257">
        <f>AS981+CS981</f>
        <v>0</v>
      </c>
      <c r="CU981" s="257">
        <f>AT981+CT981</f>
        <v>0</v>
      </c>
      <c r="CV981" s="257">
        <f>AU981+CU981</f>
        <v>0</v>
      </c>
      <c r="CW981" s="258">
        <f>AV981+CV981</f>
        <v>0</v>
      </c>
      <c r="CX981" s="258">
        <f>AW981+CW981</f>
        <v>0</v>
      </c>
      <c r="CY981" s="258">
        <f>AX981+CX981</f>
        <v>0</v>
      </c>
      <c r="CZ981" s="258">
        <f>AY981+CY981</f>
        <v>0</v>
      </c>
      <c r="DA981" s="50"/>
      <c r="DB981" s="94"/>
      <c r="DC981" s="95"/>
      <c r="DD981" s="181"/>
      <c r="DE981" s="316" t="s">
        <v>140</v>
      </c>
      <c r="DF981" s="257"/>
      <c r="DG981" s="50"/>
    </row>
    <row r="982" spans="1:111" s="14" customFormat="1" ht="15" customHeight="1">
      <c r="A982" s="50"/>
      <c r="B982" s="94"/>
      <c r="C982" s="95"/>
      <c r="D982" s="181"/>
      <c r="E982" s="316" t="s">
        <v>249</v>
      </c>
      <c r="F982" s="69">
        <f t="shared" si="3263"/>
        <v>0</v>
      </c>
      <c r="G982" s="77">
        <f t="shared" si="3263"/>
        <v>0</v>
      </c>
      <c r="H982" s="69">
        <f t="shared" si="3263"/>
        <v>0</v>
      </c>
      <c r="I982" s="77">
        <f t="shared" si="3263"/>
        <v>0</v>
      </c>
      <c r="J982" s="69">
        <f t="shared" si="3263"/>
        <v>0</v>
      </c>
      <c r="K982" s="77">
        <f t="shared" si="3263"/>
        <v>0</v>
      </c>
      <c r="L982" s="69">
        <f t="shared" si="3263"/>
        <v>0</v>
      </c>
      <c r="M982" s="77">
        <f t="shared" si="3263"/>
        <v>0</v>
      </c>
      <c r="N982" s="67">
        <f t="shared" si="3263"/>
        <v>0</v>
      </c>
      <c r="O982" s="75">
        <f t="shared" si="3263"/>
        <v>0</v>
      </c>
      <c r="P982" s="67">
        <f t="shared" si="3263"/>
        <v>0</v>
      </c>
      <c r="Q982" s="75">
        <f t="shared" si="3263"/>
        <v>0</v>
      </c>
      <c r="R982" s="50"/>
      <c r="S982" s="94"/>
      <c r="T982" s="95"/>
      <c r="U982" s="181"/>
      <c r="V982" s="316" t="s">
        <v>249</v>
      </c>
      <c r="W982" s="69">
        <f t="shared" ref="W982:AH982" si="3300">IF(W980=0,0,W981/W980)</f>
        <v>0</v>
      </c>
      <c r="X982" s="77">
        <f t="shared" si="3300"/>
        <v>0</v>
      </c>
      <c r="Y982" s="69">
        <f t="shared" si="3300"/>
        <v>0</v>
      </c>
      <c r="Z982" s="77">
        <f t="shared" si="3300"/>
        <v>0</v>
      </c>
      <c r="AA982" s="69">
        <f t="shared" si="3300"/>
        <v>0</v>
      </c>
      <c r="AB982" s="77">
        <f t="shared" si="3300"/>
        <v>0</v>
      </c>
      <c r="AC982" s="69">
        <f t="shared" si="3300"/>
        <v>0</v>
      </c>
      <c r="AD982" s="77">
        <f t="shared" si="3300"/>
        <v>0</v>
      </c>
      <c r="AE982" s="67">
        <f t="shared" si="3300"/>
        <v>0</v>
      </c>
      <c r="AF982" s="75">
        <f t="shared" si="3300"/>
        <v>0</v>
      </c>
      <c r="AG982" s="67">
        <f t="shared" si="3300"/>
        <v>0</v>
      </c>
      <c r="AH982" s="75">
        <f t="shared" si="3300"/>
        <v>0</v>
      </c>
      <c r="AI982" s="50"/>
      <c r="AJ982" s="94"/>
      <c r="AK982" s="95"/>
      <c r="AL982" s="181"/>
      <c r="AM982" s="316" t="s">
        <v>249</v>
      </c>
      <c r="AN982" s="257">
        <f t="shared" ref="AN982:AY982" si="3301">IF(AN980=0,0,AN981/AN980)</f>
        <v>0</v>
      </c>
      <c r="AO982" s="257">
        <f t="shared" si="3301"/>
        <v>0</v>
      </c>
      <c r="AP982" s="257">
        <f t="shared" si="3301"/>
        <v>0</v>
      </c>
      <c r="AQ982" s="257">
        <f t="shared" si="3301"/>
        <v>0</v>
      </c>
      <c r="AR982" s="257">
        <f t="shared" si="3301"/>
        <v>0</v>
      </c>
      <c r="AS982" s="257">
        <f t="shared" si="3301"/>
        <v>0</v>
      </c>
      <c r="AT982" s="257">
        <f t="shared" si="3301"/>
        <v>0</v>
      </c>
      <c r="AU982" s="257">
        <f t="shared" si="3301"/>
        <v>0</v>
      </c>
      <c r="AV982" s="258">
        <f t="shared" si="3301"/>
        <v>0</v>
      </c>
      <c r="AW982" s="258">
        <f t="shared" si="3301"/>
        <v>0</v>
      </c>
      <c r="AX982" s="258">
        <f t="shared" si="3301"/>
        <v>0</v>
      </c>
      <c r="AY982" s="258">
        <f t="shared" si="3301"/>
        <v>0</v>
      </c>
      <c r="AZ982" s="50"/>
      <c r="BA982" s="268"/>
      <c r="BB982" s="48"/>
      <c r="BC982" s="94"/>
      <c r="BD982" s="95"/>
      <c r="BE982" s="181"/>
      <c r="BF982" s="316" t="s">
        <v>249</v>
      </c>
      <c r="BG982" s="257">
        <f t="shared" ref="BG982:BR982" si="3302">IF(BG980=0,0,BG981/BG980)</f>
        <v>0</v>
      </c>
      <c r="BH982" s="257">
        <f t="shared" si="3302"/>
        <v>0</v>
      </c>
      <c r="BI982" s="257">
        <f t="shared" si="3302"/>
        <v>0</v>
      </c>
      <c r="BJ982" s="257">
        <f t="shared" si="3302"/>
        <v>0</v>
      </c>
      <c r="BK982" s="257">
        <f t="shared" si="3302"/>
        <v>0</v>
      </c>
      <c r="BL982" s="257">
        <f t="shared" si="3302"/>
        <v>0</v>
      </c>
      <c r="BM982" s="257">
        <f t="shared" si="3302"/>
        <v>0</v>
      </c>
      <c r="BN982" s="257">
        <f t="shared" si="3302"/>
        <v>0</v>
      </c>
      <c r="BO982" s="258">
        <f t="shared" si="3302"/>
        <v>0</v>
      </c>
      <c r="BP982" s="258">
        <f t="shared" si="3302"/>
        <v>0</v>
      </c>
      <c r="BQ982" s="258">
        <f t="shared" si="3302"/>
        <v>0</v>
      </c>
      <c r="BR982" s="258">
        <f t="shared" si="3302"/>
        <v>0</v>
      </c>
      <c r="BS982" s="50"/>
      <c r="BT982" s="94"/>
      <c r="BU982" s="95"/>
      <c r="BV982" s="181"/>
      <c r="BW982" s="316" t="s">
        <v>249</v>
      </c>
      <c r="BX982" s="257">
        <f t="shared" ref="BX982:CI982" si="3303">IF(BX980=0,0,BX981/BX980)</f>
        <v>0</v>
      </c>
      <c r="BY982" s="257">
        <f t="shared" si="3303"/>
        <v>0</v>
      </c>
      <c r="BZ982" s="257">
        <f t="shared" si="3303"/>
        <v>0</v>
      </c>
      <c r="CA982" s="257">
        <f t="shared" si="3303"/>
        <v>0</v>
      </c>
      <c r="CB982" s="257">
        <f t="shared" si="3303"/>
        <v>0</v>
      </c>
      <c r="CC982" s="257">
        <f t="shared" si="3303"/>
        <v>0</v>
      </c>
      <c r="CD982" s="257">
        <f t="shared" si="3303"/>
        <v>0</v>
      </c>
      <c r="CE982" s="257">
        <f t="shared" si="3303"/>
        <v>0</v>
      </c>
      <c r="CF982" s="258">
        <f t="shared" si="3303"/>
        <v>0</v>
      </c>
      <c r="CG982" s="258">
        <f t="shared" si="3303"/>
        <v>0</v>
      </c>
      <c r="CH982" s="258">
        <f t="shared" si="3303"/>
        <v>0</v>
      </c>
      <c r="CI982" s="258">
        <f t="shared" si="3303"/>
        <v>0</v>
      </c>
      <c r="CJ982" s="50"/>
      <c r="CK982" s="94"/>
      <c r="CL982" s="95"/>
      <c r="CM982" s="181"/>
      <c r="CN982" s="316" t="s">
        <v>249</v>
      </c>
      <c r="CO982" s="257">
        <f t="shared" ref="CO982:CZ982" si="3304">IF(CO980=0,0,CO981/CO980)</f>
        <v>0</v>
      </c>
      <c r="CP982" s="257">
        <f t="shared" si="3304"/>
        <v>0</v>
      </c>
      <c r="CQ982" s="257">
        <f t="shared" si="3304"/>
        <v>0</v>
      </c>
      <c r="CR982" s="257">
        <f t="shared" si="3304"/>
        <v>0</v>
      </c>
      <c r="CS982" s="257">
        <f t="shared" si="3304"/>
        <v>0</v>
      </c>
      <c r="CT982" s="257">
        <f t="shared" si="3304"/>
        <v>0</v>
      </c>
      <c r="CU982" s="257">
        <f t="shared" si="3304"/>
        <v>0</v>
      </c>
      <c r="CV982" s="257">
        <f t="shared" si="3304"/>
        <v>0</v>
      </c>
      <c r="CW982" s="258">
        <f t="shared" si="3304"/>
        <v>0</v>
      </c>
      <c r="CX982" s="258">
        <f t="shared" si="3304"/>
        <v>0</v>
      </c>
      <c r="CY982" s="258">
        <f t="shared" si="3304"/>
        <v>0</v>
      </c>
      <c r="CZ982" s="258">
        <f t="shared" si="3304"/>
        <v>0</v>
      </c>
      <c r="DA982" s="50"/>
      <c r="DB982" s="94"/>
      <c r="DC982" s="95"/>
      <c r="DD982" s="181"/>
      <c r="DE982" s="316" t="s">
        <v>249</v>
      </c>
      <c r="DF982" s="257">
        <f t="shared" ref="DF982" si="3305">IF(DF980=0,0,DF981/DF980)</f>
        <v>0</v>
      </c>
      <c r="DG982" s="50"/>
    </row>
    <row r="983" spans="1:111" s="14" customFormat="1" ht="15" customHeight="1">
      <c r="A983" s="50"/>
      <c r="B983" s="94"/>
      <c r="C983" s="95"/>
      <c r="D983" s="181" t="s">
        <v>315</v>
      </c>
      <c r="E983" s="316" t="s">
        <v>22</v>
      </c>
      <c r="F983" s="69"/>
      <c r="G983" s="77"/>
      <c r="H983" s="69"/>
      <c r="I983" s="77"/>
      <c r="J983" s="69"/>
      <c r="K983" s="77"/>
      <c r="L983" s="69"/>
      <c r="M983" s="77"/>
      <c r="N983" s="67"/>
      <c r="O983" s="75"/>
      <c r="P983" s="67"/>
      <c r="Q983" s="75"/>
      <c r="R983" s="50"/>
      <c r="S983" s="94"/>
      <c r="T983" s="95"/>
      <c r="U983" s="181" t="s">
        <v>315</v>
      </c>
      <c r="V983" s="316" t="s">
        <v>22</v>
      </c>
      <c r="W983" s="69"/>
      <c r="X983" s="77"/>
      <c r="Y983" s="69"/>
      <c r="Z983" s="77"/>
      <c r="AA983" s="69"/>
      <c r="AB983" s="77"/>
      <c r="AC983" s="69"/>
      <c r="AD983" s="77"/>
      <c r="AE983" s="67"/>
      <c r="AF983" s="75"/>
      <c r="AG983" s="67"/>
      <c r="AH983" s="75"/>
      <c r="AI983" s="50"/>
      <c r="AJ983" s="94"/>
      <c r="AK983" s="95"/>
      <c r="AL983" s="181" t="s">
        <v>315</v>
      </c>
      <c r="AM983" s="316" t="s">
        <v>22</v>
      </c>
      <c r="AN983" s="257"/>
      <c r="AO983" s="257"/>
      <c r="AP983" s="257"/>
      <c r="AQ983" s="257"/>
      <c r="AR983" s="257"/>
      <c r="AS983" s="257"/>
      <c r="AT983" s="257"/>
      <c r="AU983" s="257"/>
      <c r="AV983" s="258"/>
      <c r="AW983" s="258"/>
      <c r="AX983" s="258"/>
      <c r="AY983" s="258"/>
      <c r="AZ983" s="50"/>
      <c r="BA983" s="268"/>
      <c r="BB983" s="48"/>
      <c r="BC983" s="94"/>
      <c r="BD983" s="95"/>
      <c r="BE983" s="181" t="s">
        <v>315</v>
      </c>
      <c r="BF983" s="316" t="s">
        <v>22</v>
      </c>
      <c r="BG983" s="257">
        <f t="shared" ref="BG983:BG984" si="3306">F983</f>
        <v>0</v>
      </c>
      <c r="BH983" s="257">
        <f>G983+BG983</f>
        <v>0</v>
      </c>
      <c r="BI983" s="257">
        <f>H983+BH983</f>
        <v>0</v>
      </c>
      <c r="BJ983" s="257">
        <f>I983+BI983</f>
        <v>0</v>
      </c>
      <c r="BK983" s="257">
        <f>J983+BJ983</f>
        <v>0</v>
      </c>
      <c r="BL983" s="257">
        <f>K983+BK983</f>
        <v>0</v>
      </c>
      <c r="BM983" s="257">
        <f>L983+BL983</f>
        <v>0</v>
      </c>
      <c r="BN983" s="257">
        <f>M983+BM983</f>
        <v>0</v>
      </c>
      <c r="BO983" s="258">
        <f>N983+BN983</f>
        <v>0</v>
      </c>
      <c r="BP983" s="258">
        <f>O983+BO983</f>
        <v>0</v>
      </c>
      <c r="BQ983" s="258">
        <f>P983+BP983</f>
        <v>0</v>
      </c>
      <c r="BR983" s="258">
        <f>Q983+BQ983</f>
        <v>0</v>
      </c>
      <c r="BS983" s="50"/>
      <c r="BT983" s="94"/>
      <c r="BU983" s="95"/>
      <c r="BV983" s="181" t="s">
        <v>315</v>
      </c>
      <c r="BW983" s="316" t="s">
        <v>22</v>
      </c>
      <c r="BX983" s="257">
        <f t="shared" ref="BX983:BX984" si="3307">W983</f>
        <v>0</v>
      </c>
      <c r="BY983" s="257">
        <f>X983+BX983</f>
        <v>0</v>
      </c>
      <c r="BZ983" s="257">
        <f>Y983+BY983</f>
        <v>0</v>
      </c>
      <c r="CA983" s="257">
        <f>Z983+BZ983</f>
        <v>0</v>
      </c>
      <c r="CB983" s="257">
        <f>AA983+CA983</f>
        <v>0</v>
      </c>
      <c r="CC983" s="257">
        <f>AB983+CB983</f>
        <v>0</v>
      </c>
      <c r="CD983" s="257">
        <f>AC983+CC983</f>
        <v>0</v>
      </c>
      <c r="CE983" s="257">
        <f>AD983+CD983</f>
        <v>0</v>
      </c>
      <c r="CF983" s="258">
        <f>AE983+CE983</f>
        <v>0</v>
      </c>
      <c r="CG983" s="258">
        <f>AF983+CF983</f>
        <v>0</v>
      </c>
      <c r="CH983" s="258">
        <f>AG983+CG983</f>
        <v>0</v>
      </c>
      <c r="CI983" s="258">
        <f>AH983+CH983</f>
        <v>0</v>
      </c>
      <c r="CJ983" s="50"/>
      <c r="CK983" s="94"/>
      <c r="CL983" s="95"/>
      <c r="CM983" s="181" t="s">
        <v>315</v>
      </c>
      <c r="CN983" s="316" t="s">
        <v>22</v>
      </c>
      <c r="CO983" s="257">
        <f t="shared" ref="CO983:CO984" si="3308">AN983</f>
        <v>0</v>
      </c>
      <c r="CP983" s="257">
        <f>AO983+CO983</f>
        <v>0</v>
      </c>
      <c r="CQ983" s="257">
        <f>AP983+CP983</f>
        <v>0</v>
      </c>
      <c r="CR983" s="257">
        <f>AQ983+CQ983</f>
        <v>0</v>
      </c>
      <c r="CS983" s="257">
        <f>AR983+CR983</f>
        <v>0</v>
      </c>
      <c r="CT983" s="257">
        <f>AS983+CS983</f>
        <v>0</v>
      </c>
      <c r="CU983" s="257">
        <f>AT983+CT983</f>
        <v>0</v>
      </c>
      <c r="CV983" s="257">
        <f>AU983+CU983</f>
        <v>0</v>
      </c>
      <c r="CW983" s="258">
        <f>AV983+CV983</f>
        <v>0</v>
      </c>
      <c r="CX983" s="258">
        <f>AW983+CW983</f>
        <v>0</v>
      </c>
      <c r="CY983" s="258">
        <f>AX983+CX983</f>
        <v>0</v>
      </c>
      <c r="CZ983" s="258">
        <f>AY983+CY983</f>
        <v>0</v>
      </c>
      <c r="DA983" s="50"/>
      <c r="DB983" s="94"/>
      <c r="DC983" s="95"/>
      <c r="DD983" s="181" t="s">
        <v>315</v>
      </c>
      <c r="DE983" s="316" t="s">
        <v>22</v>
      </c>
      <c r="DF983" s="257"/>
      <c r="DG983" s="50"/>
    </row>
    <row r="984" spans="1:111" s="14" customFormat="1" ht="15" customHeight="1">
      <c r="A984" s="50"/>
      <c r="B984" s="94"/>
      <c r="C984" s="95"/>
      <c r="D984" s="181"/>
      <c r="E984" s="316" t="s">
        <v>140</v>
      </c>
      <c r="F984" s="69"/>
      <c r="G984" s="77"/>
      <c r="H984" s="69"/>
      <c r="I984" s="77"/>
      <c r="J984" s="69"/>
      <c r="K984" s="77"/>
      <c r="L984" s="69"/>
      <c r="M984" s="77"/>
      <c r="N984" s="67"/>
      <c r="O984" s="75"/>
      <c r="P984" s="67"/>
      <c r="Q984" s="75"/>
      <c r="R984" s="50"/>
      <c r="S984" s="94"/>
      <c r="T984" s="95"/>
      <c r="U984" s="181"/>
      <c r="V984" s="316" t="s">
        <v>140</v>
      </c>
      <c r="W984" s="69"/>
      <c r="X984" s="77"/>
      <c r="Y984" s="69"/>
      <c r="Z984" s="77"/>
      <c r="AA984" s="69"/>
      <c r="AB984" s="77"/>
      <c r="AC984" s="69"/>
      <c r="AD984" s="77"/>
      <c r="AE984" s="67"/>
      <c r="AF984" s="75"/>
      <c r="AG984" s="67"/>
      <c r="AH984" s="75"/>
      <c r="AI984" s="50"/>
      <c r="AJ984" s="94"/>
      <c r="AK984" s="95"/>
      <c r="AL984" s="181"/>
      <c r="AM984" s="316" t="s">
        <v>140</v>
      </c>
      <c r="AN984" s="257"/>
      <c r="AO984" s="257"/>
      <c r="AP984" s="257"/>
      <c r="AQ984" s="257"/>
      <c r="AR984" s="257"/>
      <c r="AS984" s="257"/>
      <c r="AT984" s="257"/>
      <c r="AU984" s="257"/>
      <c r="AV984" s="258"/>
      <c r="AW984" s="258"/>
      <c r="AX984" s="258"/>
      <c r="AY984" s="258"/>
      <c r="AZ984" s="50"/>
      <c r="BA984" s="268"/>
      <c r="BB984" s="48"/>
      <c r="BC984" s="94"/>
      <c r="BD984" s="95"/>
      <c r="BE984" s="181"/>
      <c r="BF984" s="316" t="s">
        <v>140</v>
      </c>
      <c r="BG984" s="257">
        <f t="shared" si="3306"/>
        <v>0</v>
      </c>
      <c r="BH984" s="257">
        <f>G984+BG984</f>
        <v>0</v>
      </c>
      <c r="BI984" s="257">
        <f>H984+BH984</f>
        <v>0</v>
      </c>
      <c r="BJ984" s="257">
        <f>I984+BI984</f>
        <v>0</v>
      </c>
      <c r="BK984" s="257">
        <f>J984+BJ984</f>
        <v>0</v>
      </c>
      <c r="BL984" s="257">
        <f>K984+BK984</f>
        <v>0</v>
      </c>
      <c r="BM984" s="257">
        <f>L984+BL984</f>
        <v>0</v>
      </c>
      <c r="BN984" s="257">
        <f>M984+BM984</f>
        <v>0</v>
      </c>
      <c r="BO984" s="258">
        <f>N984+BN984</f>
        <v>0</v>
      </c>
      <c r="BP984" s="258">
        <f>O984+BO984</f>
        <v>0</v>
      </c>
      <c r="BQ984" s="258">
        <f>P984+BP984</f>
        <v>0</v>
      </c>
      <c r="BR984" s="258">
        <f>Q984+BQ984</f>
        <v>0</v>
      </c>
      <c r="BS984" s="50"/>
      <c r="BT984" s="94"/>
      <c r="BU984" s="95"/>
      <c r="BV984" s="181"/>
      <c r="BW984" s="316" t="s">
        <v>140</v>
      </c>
      <c r="BX984" s="257">
        <f t="shared" si="3307"/>
        <v>0</v>
      </c>
      <c r="BY984" s="257">
        <f>X984+BX984</f>
        <v>0</v>
      </c>
      <c r="BZ984" s="257">
        <f>Y984+BY984</f>
        <v>0</v>
      </c>
      <c r="CA984" s="257">
        <f>Z984+BZ984</f>
        <v>0</v>
      </c>
      <c r="CB984" s="257">
        <f>AA984+CA984</f>
        <v>0</v>
      </c>
      <c r="CC984" s="257">
        <f>AB984+CB984</f>
        <v>0</v>
      </c>
      <c r="CD984" s="257">
        <f>AC984+CC984</f>
        <v>0</v>
      </c>
      <c r="CE984" s="257">
        <f>AD984+CD984</f>
        <v>0</v>
      </c>
      <c r="CF984" s="258">
        <f>AE984+CE984</f>
        <v>0</v>
      </c>
      <c r="CG984" s="258">
        <f>AF984+CF984</f>
        <v>0</v>
      </c>
      <c r="CH984" s="258">
        <f>AG984+CG984</f>
        <v>0</v>
      </c>
      <c r="CI984" s="258">
        <f>AH984+CH984</f>
        <v>0</v>
      </c>
      <c r="CJ984" s="50"/>
      <c r="CK984" s="94"/>
      <c r="CL984" s="95"/>
      <c r="CM984" s="181"/>
      <c r="CN984" s="316" t="s">
        <v>140</v>
      </c>
      <c r="CO984" s="257">
        <f t="shared" si="3308"/>
        <v>0</v>
      </c>
      <c r="CP984" s="257">
        <f>AO984+CO984</f>
        <v>0</v>
      </c>
      <c r="CQ984" s="257">
        <f>AP984+CP984</f>
        <v>0</v>
      </c>
      <c r="CR984" s="257">
        <f>AQ984+CQ984</f>
        <v>0</v>
      </c>
      <c r="CS984" s="257">
        <f>AR984+CR984</f>
        <v>0</v>
      </c>
      <c r="CT984" s="257">
        <f>AS984+CS984</f>
        <v>0</v>
      </c>
      <c r="CU984" s="257">
        <f>AT984+CT984</f>
        <v>0</v>
      </c>
      <c r="CV984" s="257">
        <f>AU984+CU984</f>
        <v>0</v>
      </c>
      <c r="CW984" s="258">
        <f>AV984+CV984</f>
        <v>0</v>
      </c>
      <c r="CX984" s="258">
        <f>AW984+CW984</f>
        <v>0</v>
      </c>
      <c r="CY984" s="258">
        <f>AX984+CX984</f>
        <v>0</v>
      </c>
      <c r="CZ984" s="258">
        <f>AY984+CY984</f>
        <v>0</v>
      </c>
      <c r="DA984" s="50"/>
      <c r="DB984" s="94"/>
      <c r="DC984" s="95"/>
      <c r="DD984" s="181"/>
      <c r="DE984" s="316" t="s">
        <v>140</v>
      </c>
      <c r="DF984" s="257"/>
      <c r="DG984" s="50"/>
    </row>
    <row r="985" spans="1:111" s="14" customFormat="1" ht="15" customHeight="1">
      <c r="A985" s="50"/>
      <c r="B985" s="94"/>
      <c r="C985" s="95"/>
      <c r="D985" s="181"/>
      <c r="E985" s="316" t="s">
        <v>249</v>
      </c>
      <c r="F985" s="69">
        <f t="shared" si="3263"/>
        <v>0</v>
      </c>
      <c r="G985" s="77">
        <f t="shared" si="3263"/>
        <v>0</v>
      </c>
      <c r="H985" s="69">
        <f t="shared" si="3263"/>
        <v>0</v>
      </c>
      <c r="I985" s="77">
        <f t="shared" si="3263"/>
        <v>0</v>
      </c>
      <c r="J985" s="69">
        <f t="shared" si="3263"/>
        <v>0</v>
      </c>
      <c r="K985" s="77">
        <f t="shared" si="3263"/>
        <v>0</v>
      </c>
      <c r="L985" s="69">
        <f t="shared" si="3263"/>
        <v>0</v>
      </c>
      <c r="M985" s="77">
        <f t="shared" si="3263"/>
        <v>0</v>
      </c>
      <c r="N985" s="67">
        <f t="shared" si="3263"/>
        <v>0</v>
      </c>
      <c r="O985" s="75">
        <f t="shared" si="3263"/>
        <v>0</v>
      </c>
      <c r="P985" s="67">
        <f t="shared" si="3263"/>
        <v>0</v>
      </c>
      <c r="Q985" s="75">
        <f t="shared" si="3263"/>
        <v>0</v>
      </c>
      <c r="R985" s="50"/>
      <c r="S985" s="94"/>
      <c r="T985" s="95"/>
      <c r="U985" s="181"/>
      <c r="V985" s="316" t="s">
        <v>249</v>
      </c>
      <c r="W985" s="69">
        <f t="shared" ref="W985:AH985" si="3309">IF(W983=0,0,W984/W983)</f>
        <v>0</v>
      </c>
      <c r="X985" s="77">
        <f t="shared" si="3309"/>
        <v>0</v>
      </c>
      <c r="Y985" s="69">
        <f t="shared" si="3309"/>
        <v>0</v>
      </c>
      <c r="Z985" s="77">
        <f t="shared" si="3309"/>
        <v>0</v>
      </c>
      <c r="AA985" s="69">
        <f t="shared" si="3309"/>
        <v>0</v>
      </c>
      <c r="AB985" s="77">
        <f t="shared" si="3309"/>
        <v>0</v>
      </c>
      <c r="AC985" s="69">
        <f t="shared" si="3309"/>
        <v>0</v>
      </c>
      <c r="AD985" s="77">
        <f t="shared" si="3309"/>
        <v>0</v>
      </c>
      <c r="AE985" s="67">
        <f t="shared" si="3309"/>
        <v>0</v>
      </c>
      <c r="AF985" s="75">
        <f t="shared" si="3309"/>
        <v>0</v>
      </c>
      <c r="AG985" s="67">
        <f t="shared" si="3309"/>
        <v>0</v>
      </c>
      <c r="AH985" s="75">
        <f t="shared" si="3309"/>
        <v>0</v>
      </c>
      <c r="AI985" s="50"/>
      <c r="AJ985" s="94"/>
      <c r="AK985" s="95"/>
      <c r="AL985" s="181"/>
      <c r="AM985" s="316" t="s">
        <v>249</v>
      </c>
      <c r="AN985" s="257">
        <f t="shared" ref="AN985:AY985" si="3310">IF(AN983=0,0,AN984/AN983)</f>
        <v>0</v>
      </c>
      <c r="AO985" s="257">
        <f t="shared" si="3310"/>
        <v>0</v>
      </c>
      <c r="AP985" s="257">
        <f t="shared" si="3310"/>
        <v>0</v>
      </c>
      <c r="AQ985" s="257">
        <f t="shared" si="3310"/>
        <v>0</v>
      </c>
      <c r="AR985" s="257">
        <f t="shared" si="3310"/>
        <v>0</v>
      </c>
      <c r="AS985" s="257">
        <f t="shared" si="3310"/>
        <v>0</v>
      </c>
      <c r="AT985" s="257">
        <f t="shared" si="3310"/>
        <v>0</v>
      </c>
      <c r="AU985" s="257">
        <f t="shared" si="3310"/>
        <v>0</v>
      </c>
      <c r="AV985" s="258">
        <f t="shared" si="3310"/>
        <v>0</v>
      </c>
      <c r="AW985" s="258">
        <f t="shared" si="3310"/>
        <v>0</v>
      </c>
      <c r="AX985" s="258">
        <f t="shared" si="3310"/>
        <v>0</v>
      </c>
      <c r="AY985" s="258">
        <f t="shared" si="3310"/>
        <v>0</v>
      </c>
      <c r="AZ985" s="50"/>
      <c r="BA985" s="268"/>
      <c r="BB985" s="48"/>
      <c r="BC985" s="94"/>
      <c r="BD985" s="95"/>
      <c r="BE985" s="181"/>
      <c r="BF985" s="316" t="s">
        <v>249</v>
      </c>
      <c r="BG985" s="257">
        <f t="shared" ref="BG985:BR985" si="3311">IF(BG983=0,0,BG984/BG983)</f>
        <v>0</v>
      </c>
      <c r="BH985" s="257">
        <f t="shared" si="3311"/>
        <v>0</v>
      </c>
      <c r="BI985" s="257">
        <f t="shared" si="3311"/>
        <v>0</v>
      </c>
      <c r="BJ985" s="257">
        <f t="shared" si="3311"/>
        <v>0</v>
      </c>
      <c r="BK985" s="257">
        <f t="shared" si="3311"/>
        <v>0</v>
      </c>
      <c r="BL985" s="257">
        <f t="shared" si="3311"/>
        <v>0</v>
      </c>
      <c r="BM985" s="257">
        <f t="shared" si="3311"/>
        <v>0</v>
      </c>
      <c r="BN985" s="257">
        <f t="shared" si="3311"/>
        <v>0</v>
      </c>
      <c r="BO985" s="258">
        <f t="shared" si="3311"/>
        <v>0</v>
      </c>
      <c r="BP985" s="258">
        <f t="shared" si="3311"/>
        <v>0</v>
      </c>
      <c r="BQ985" s="258">
        <f t="shared" si="3311"/>
        <v>0</v>
      </c>
      <c r="BR985" s="258">
        <f t="shared" si="3311"/>
        <v>0</v>
      </c>
      <c r="BS985" s="50"/>
      <c r="BT985" s="94"/>
      <c r="BU985" s="95"/>
      <c r="BV985" s="181"/>
      <c r="BW985" s="316" t="s">
        <v>249</v>
      </c>
      <c r="BX985" s="257">
        <f t="shared" ref="BX985:CI985" si="3312">IF(BX983=0,0,BX984/BX983)</f>
        <v>0</v>
      </c>
      <c r="BY985" s="257">
        <f t="shared" si="3312"/>
        <v>0</v>
      </c>
      <c r="BZ985" s="257">
        <f t="shared" si="3312"/>
        <v>0</v>
      </c>
      <c r="CA985" s="257">
        <f t="shared" si="3312"/>
        <v>0</v>
      </c>
      <c r="CB985" s="257">
        <f t="shared" si="3312"/>
        <v>0</v>
      </c>
      <c r="CC985" s="257">
        <f t="shared" si="3312"/>
        <v>0</v>
      </c>
      <c r="CD985" s="257">
        <f t="shared" si="3312"/>
        <v>0</v>
      </c>
      <c r="CE985" s="257">
        <f t="shared" si="3312"/>
        <v>0</v>
      </c>
      <c r="CF985" s="258">
        <f t="shared" si="3312"/>
        <v>0</v>
      </c>
      <c r="CG985" s="258">
        <f t="shared" si="3312"/>
        <v>0</v>
      </c>
      <c r="CH985" s="258">
        <f t="shared" si="3312"/>
        <v>0</v>
      </c>
      <c r="CI985" s="258">
        <f t="shared" si="3312"/>
        <v>0</v>
      </c>
      <c r="CJ985" s="50"/>
      <c r="CK985" s="94"/>
      <c r="CL985" s="95"/>
      <c r="CM985" s="181"/>
      <c r="CN985" s="316" t="s">
        <v>249</v>
      </c>
      <c r="CO985" s="257">
        <f t="shared" ref="CO985:CZ985" si="3313">IF(CO983=0,0,CO984/CO983)</f>
        <v>0</v>
      </c>
      <c r="CP985" s="257">
        <f t="shared" si="3313"/>
        <v>0</v>
      </c>
      <c r="CQ985" s="257">
        <f t="shared" si="3313"/>
        <v>0</v>
      </c>
      <c r="CR985" s="257">
        <f t="shared" si="3313"/>
        <v>0</v>
      </c>
      <c r="CS985" s="257">
        <f t="shared" si="3313"/>
        <v>0</v>
      </c>
      <c r="CT985" s="257">
        <f t="shared" si="3313"/>
        <v>0</v>
      </c>
      <c r="CU985" s="257">
        <f t="shared" si="3313"/>
        <v>0</v>
      </c>
      <c r="CV985" s="257">
        <f t="shared" si="3313"/>
        <v>0</v>
      </c>
      <c r="CW985" s="258">
        <f t="shared" si="3313"/>
        <v>0</v>
      </c>
      <c r="CX985" s="258">
        <f t="shared" si="3313"/>
        <v>0</v>
      </c>
      <c r="CY985" s="258">
        <f t="shared" si="3313"/>
        <v>0</v>
      </c>
      <c r="CZ985" s="258">
        <f t="shared" si="3313"/>
        <v>0</v>
      </c>
      <c r="DA985" s="50"/>
      <c r="DB985" s="94"/>
      <c r="DC985" s="95"/>
      <c r="DD985" s="181"/>
      <c r="DE985" s="316" t="s">
        <v>249</v>
      </c>
      <c r="DF985" s="257">
        <f t="shared" ref="DF985" si="3314">IF(DF983=0,0,DF984/DF983)</f>
        <v>0</v>
      </c>
      <c r="DG985" s="50"/>
    </row>
    <row r="986" spans="1:111" s="14" customFormat="1" ht="15" customHeight="1">
      <c r="A986" s="50"/>
      <c r="B986" s="94"/>
      <c r="C986" s="95"/>
      <c r="D986" s="181" t="s">
        <v>316</v>
      </c>
      <c r="E986" s="316" t="s">
        <v>22</v>
      </c>
      <c r="F986" s="69"/>
      <c r="G986" s="77"/>
      <c r="H986" s="69"/>
      <c r="I986" s="77"/>
      <c r="J986" s="69"/>
      <c r="K986" s="77"/>
      <c r="L986" s="69"/>
      <c r="M986" s="77"/>
      <c r="N986" s="67"/>
      <c r="O986" s="75"/>
      <c r="P986" s="67"/>
      <c r="Q986" s="75"/>
      <c r="R986" s="50"/>
      <c r="S986" s="94"/>
      <c r="T986" s="95"/>
      <c r="U986" s="181" t="s">
        <v>316</v>
      </c>
      <c r="V986" s="316" t="s">
        <v>22</v>
      </c>
      <c r="W986" s="69"/>
      <c r="X986" s="77"/>
      <c r="Y986" s="69"/>
      <c r="Z986" s="77"/>
      <c r="AA986" s="69"/>
      <c r="AB986" s="77"/>
      <c r="AC986" s="69"/>
      <c r="AD986" s="77"/>
      <c r="AE986" s="67"/>
      <c r="AF986" s="75"/>
      <c r="AG986" s="67"/>
      <c r="AH986" s="75"/>
      <c r="AI986" s="50"/>
      <c r="AJ986" s="94"/>
      <c r="AK986" s="95"/>
      <c r="AL986" s="181" t="s">
        <v>316</v>
      </c>
      <c r="AM986" s="316" t="s">
        <v>22</v>
      </c>
      <c r="AN986" s="257"/>
      <c r="AO986" s="257"/>
      <c r="AP986" s="257"/>
      <c r="AQ986" s="257"/>
      <c r="AR986" s="257"/>
      <c r="AS986" s="257"/>
      <c r="AT986" s="257"/>
      <c r="AU986" s="257"/>
      <c r="AV986" s="258"/>
      <c r="AW986" s="258"/>
      <c r="AX986" s="258"/>
      <c r="AY986" s="258"/>
      <c r="AZ986" s="50"/>
      <c r="BA986" s="268"/>
      <c r="BB986" s="48"/>
      <c r="BC986" s="94"/>
      <c r="BD986" s="95"/>
      <c r="BE986" s="181" t="s">
        <v>316</v>
      </c>
      <c r="BF986" s="316" t="s">
        <v>22</v>
      </c>
      <c r="BG986" s="257">
        <f t="shared" ref="BG986:BG987" si="3315">F986</f>
        <v>0</v>
      </c>
      <c r="BH986" s="257">
        <f>G986+BG986</f>
        <v>0</v>
      </c>
      <c r="BI986" s="257">
        <f>H986+BH986</f>
        <v>0</v>
      </c>
      <c r="BJ986" s="257">
        <f>I986+BI986</f>
        <v>0</v>
      </c>
      <c r="BK986" s="257">
        <f>J986+BJ986</f>
        <v>0</v>
      </c>
      <c r="BL986" s="257">
        <f>K986+BK986</f>
        <v>0</v>
      </c>
      <c r="BM986" s="257">
        <f>L986+BL986</f>
        <v>0</v>
      </c>
      <c r="BN986" s="257">
        <f>M986+BM986</f>
        <v>0</v>
      </c>
      <c r="BO986" s="258">
        <f>N986+BN986</f>
        <v>0</v>
      </c>
      <c r="BP986" s="258">
        <f>O986+BO986</f>
        <v>0</v>
      </c>
      <c r="BQ986" s="258">
        <f>P986+BP986</f>
        <v>0</v>
      </c>
      <c r="BR986" s="258">
        <f>Q986+BQ986</f>
        <v>0</v>
      </c>
      <c r="BS986" s="50"/>
      <c r="BT986" s="94"/>
      <c r="BU986" s="95"/>
      <c r="BV986" s="181" t="s">
        <v>316</v>
      </c>
      <c r="BW986" s="316" t="s">
        <v>22</v>
      </c>
      <c r="BX986" s="257">
        <f t="shared" ref="BX986:BX987" si="3316">W986</f>
        <v>0</v>
      </c>
      <c r="BY986" s="257">
        <f>X986+BX986</f>
        <v>0</v>
      </c>
      <c r="BZ986" s="257">
        <f>Y986+BY986</f>
        <v>0</v>
      </c>
      <c r="CA986" s="257">
        <f>Z986+BZ986</f>
        <v>0</v>
      </c>
      <c r="CB986" s="257">
        <f>AA986+CA986</f>
        <v>0</v>
      </c>
      <c r="CC986" s="257">
        <f>AB986+CB986</f>
        <v>0</v>
      </c>
      <c r="CD986" s="257">
        <f>AC986+CC986</f>
        <v>0</v>
      </c>
      <c r="CE986" s="257">
        <f>AD986+CD986</f>
        <v>0</v>
      </c>
      <c r="CF986" s="258">
        <f>AE986+CE986</f>
        <v>0</v>
      </c>
      <c r="CG986" s="258">
        <f>AF986+CF986</f>
        <v>0</v>
      </c>
      <c r="CH986" s="258">
        <f>AG986+CG986</f>
        <v>0</v>
      </c>
      <c r="CI986" s="258">
        <f>AH986+CH986</f>
        <v>0</v>
      </c>
      <c r="CJ986" s="50"/>
      <c r="CK986" s="94"/>
      <c r="CL986" s="95"/>
      <c r="CM986" s="181" t="s">
        <v>316</v>
      </c>
      <c r="CN986" s="316" t="s">
        <v>22</v>
      </c>
      <c r="CO986" s="257">
        <f t="shared" ref="CO986:CO987" si="3317">AN986</f>
        <v>0</v>
      </c>
      <c r="CP986" s="257">
        <f>AO986+CO986</f>
        <v>0</v>
      </c>
      <c r="CQ986" s="257">
        <f>AP986+CP986</f>
        <v>0</v>
      </c>
      <c r="CR986" s="257">
        <f>AQ986+CQ986</f>
        <v>0</v>
      </c>
      <c r="CS986" s="257">
        <f>AR986+CR986</f>
        <v>0</v>
      </c>
      <c r="CT986" s="257">
        <f>AS986+CS986</f>
        <v>0</v>
      </c>
      <c r="CU986" s="257">
        <f>AT986+CT986</f>
        <v>0</v>
      </c>
      <c r="CV986" s="257">
        <f>AU986+CU986</f>
        <v>0</v>
      </c>
      <c r="CW986" s="258">
        <f>AV986+CV986</f>
        <v>0</v>
      </c>
      <c r="CX986" s="258">
        <f>AW986+CW986</f>
        <v>0</v>
      </c>
      <c r="CY986" s="258">
        <f>AX986+CX986</f>
        <v>0</v>
      </c>
      <c r="CZ986" s="258">
        <f>AY986+CY986</f>
        <v>0</v>
      </c>
      <c r="DA986" s="50"/>
      <c r="DB986" s="94"/>
      <c r="DC986" s="95"/>
      <c r="DD986" s="181" t="s">
        <v>316</v>
      </c>
      <c r="DE986" s="316" t="s">
        <v>22</v>
      </c>
      <c r="DF986" s="257"/>
      <c r="DG986" s="50"/>
    </row>
    <row r="987" spans="1:111" s="14" customFormat="1" ht="15" customHeight="1">
      <c r="A987" s="50"/>
      <c r="B987" s="94"/>
      <c r="C987" s="95"/>
      <c r="D987" s="181"/>
      <c r="E987" s="316" t="s">
        <v>140</v>
      </c>
      <c r="F987" s="69"/>
      <c r="G987" s="77"/>
      <c r="H987" s="69"/>
      <c r="I987" s="77"/>
      <c r="J987" s="69"/>
      <c r="K987" s="77"/>
      <c r="L987" s="69"/>
      <c r="M987" s="77"/>
      <c r="N987" s="67"/>
      <c r="O987" s="75"/>
      <c r="P987" s="67"/>
      <c r="Q987" s="75"/>
      <c r="R987" s="50"/>
      <c r="S987" s="94"/>
      <c r="T987" s="95"/>
      <c r="U987" s="181"/>
      <c r="V987" s="316" t="s">
        <v>140</v>
      </c>
      <c r="W987" s="69"/>
      <c r="X987" s="77"/>
      <c r="Y987" s="69"/>
      <c r="Z987" s="77"/>
      <c r="AA987" s="69"/>
      <c r="AB987" s="77"/>
      <c r="AC987" s="69"/>
      <c r="AD987" s="77"/>
      <c r="AE987" s="67"/>
      <c r="AF987" s="75"/>
      <c r="AG987" s="67"/>
      <c r="AH987" s="75"/>
      <c r="AI987" s="50"/>
      <c r="AJ987" s="94"/>
      <c r="AK987" s="95"/>
      <c r="AL987" s="181"/>
      <c r="AM987" s="316" t="s">
        <v>140</v>
      </c>
      <c r="AN987" s="257"/>
      <c r="AO987" s="257"/>
      <c r="AP987" s="257"/>
      <c r="AQ987" s="257"/>
      <c r="AR987" s="257"/>
      <c r="AS987" s="257"/>
      <c r="AT987" s="257"/>
      <c r="AU987" s="257"/>
      <c r="AV987" s="258"/>
      <c r="AW987" s="258"/>
      <c r="AX987" s="258"/>
      <c r="AY987" s="258"/>
      <c r="AZ987" s="50"/>
      <c r="BA987" s="268"/>
      <c r="BB987" s="48"/>
      <c r="BC987" s="94"/>
      <c r="BD987" s="95"/>
      <c r="BE987" s="181"/>
      <c r="BF987" s="316" t="s">
        <v>140</v>
      </c>
      <c r="BG987" s="257">
        <f t="shared" si="3315"/>
        <v>0</v>
      </c>
      <c r="BH987" s="257">
        <f>G987+BG987</f>
        <v>0</v>
      </c>
      <c r="BI987" s="257">
        <f>H987+BH987</f>
        <v>0</v>
      </c>
      <c r="BJ987" s="257">
        <f>I987+BI987</f>
        <v>0</v>
      </c>
      <c r="BK987" s="257">
        <f>J987+BJ987</f>
        <v>0</v>
      </c>
      <c r="BL987" s="257">
        <f>K987+BK987</f>
        <v>0</v>
      </c>
      <c r="BM987" s="257">
        <f>L987+BL987</f>
        <v>0</v>
      </c>
      <c r="BN987" s="257">
        <f>M987+BM987</f>
        <v>0</v>
      </c>
      <c r="BO987" s="258">
        <f>N987+BN987</f>
        <v>0</v>
      </c>
      <c r="BP987" s="258">
        <f>O987+BO987</f>
        <v>0</v>
      </c>
      <c r="BQ987" s="258">
        <f>P987+BP987</f>
        <v>0</v>
      </c>
      <c r="BR987" s="258">
        <f>Q987+BQ987</f>
        <v>0</v>
      </c>
      <c r="BS987" s="50"/>
      <c r="BT987" s="94"/>
      <c r="BU987" s="95"/>
      <c r="BV987" s="181"/>
      <c r="BW987" s="316" t="s">
        <v>140</v>
      </c>
      <c r="BX987" s="257">
        <f t="shared" si="3316"/>
        <v>0</v>
      </c>
      <c r="BY987" s="257">
        <f>X987+BX987</f>
        <v>0</v>
      </c>
      <c r="BZ987" s="257">
        <f>Y987+BY987</f>
        <v>0</v>
      </c>
      <c r="CA987" s="257">
        <f>Z987+BZ987</f>
        <v>0</v>
      </c>
      <c r="CB987" s="257">
        <f>AA987+CA987</f>
        <v>0</v>
      </c>
      <c r="CC987" s="257">
        <f>AB987+CB987</f>
        <v>0</v>
      </c>
      <c r="CD987" s="257">
        <f>AC987+CC987</f>
        <v>0</v>
      </c>
      <c r="CE987" s="257">
        <f>AD987+CD987</f>
        <v>0</v>
      </c>
      <c r="CF987" s="258">
        <f>AE987+CE987</f>
        <v>0</v>
      </c>
      <c r="CG987" s="258">
        <f>AF987+CF987</f>
        <v>0</v>
      </c>
      <c r="CH987" s="258">
        <f>AG987+CG987</f>
        <v>0</v>
      </c>
      <c r="CI987" s="258">
        <f>AH987+CH987</f>
        <v>0</v>
      </c>
      <c r="CJ987" s="50"/>
      <c r="CK987" s="94"/>
      <c r="CL987" s="95"/>
      <c r="CM987" s="181"/>
      <c r="CN987" s="316" t="s">
        <v>140</v>
      </c>
      <c r="CO987" s="257">
        <f t="shared" si="3317"/>
        <v>0</v>
      </c>
      <c r="CP987" s="257">
        <f>AO987+CO987</f>
        <v>0</v>
      </c>
      <c r="CQ987" s="257">
        <f>AP987+CP987</f>
        <v>0</v>
      </c>
      <c r="CR987" s="257">
        <f>AQ987+CQ987</f>
        <v>0</v>
      </c>
      <c r="CS987" s="257">
        <f>AR987+CR987</f>
        <v>0</v>
      </c>
      <c r="CT987" s="257">
        <f>AS987+CS987</f>
        <v>0</v>
      </c>
      <c r="CU987" s="257">
        <f>AT987+CT987</f>
        <v>0</v>
      </c>
      <c r="CV987" s="257">
        <f>AU987+CU987</f>
        <v>0</v>
      </c>
      <c r="CW987" s="258">
        <f>AV987+CV987</f>
        <v>0</v>
      </c>
      <c r="CX987" s="258">
        <f>AW987+CW987</f>
        <v>0</v>
      </c>
      <c r="CY987" s="258">
        <f>AX987+CX987</f>
        <v>0</v>
      </c>
      <c r="CZ987" s="258">
        <f>AY987+CY987</f>
        <v>0</v>
      </c>
      <c r="DA987" s="50"/>
      <c r="DB987" s="94"/>
      <c r="DC987" s="95"/>
      <c r="DD987" s="181"/>
      <c r="DE987" s="316" t="s">
        <v>140</v>
      </c>
      <c r="DF987" s="257"/>
      <c r="DG987" s="50"/>
    </row>
    <row r="988" spans="1:111" s="14" customFormat="1" ht="15" customHeight="1">
      <c r="A988" s="50"/>
      <c r="B988" s="94"/>
      <c r="C988" s="95"/>
      <c r="D988" s="181"/>
      <c r="E988" s="316" t="s">
        <v>249</v>
      </c>
      <c r="F988" s="69">
        <f t="shared" ref="F988:Q1003" si="3318">IF(F986=0,0,F987/F986)</f>
        <v>0</v>
      </c>
      <c r="G988" s="77">
        <f t="shared" si="3318"/>
        <v>0</v>
      </c>
      <c r="H988" s="69">
        <f t="shared" si="3318"/>
        <v>0</v>
      </c>
      <c r="I988" s="77">
        <f t="shared" si="3318"/>
        <v>0</v>
      </c>
      <c r="J988" s="69">
        <f t="shared" si="3318"/>
        <v>0</v>
      </c>
      <c r="K988" s="77">
        <f t="shared" si="3318"/>
        <v>0</v>
      </c>
      <c r="L988" s="69">
        <f t="shared" si="3318"/>
        <v>0</v>
      </c>
      <c r="M988" s="77">
        <f t="shared" si="3318"/>
        <v>0</v>
      </c>
      <c r="N988" s="67">
        <f t="shared" si="3318"/>
        <v>0</v>
      </c>
      <c r="O988" s="75">
        <f t="shared" si="3318"/>
        <v>0</v>
      </c>
      <c r="P988" s="67">
        <f t="shared" si="3318"/>
        <v>0</v>
      </c>
      <c r="Q988" s="75">
        <f t="shared" si="3318"/>
        <v>0</v>
      </c>
      <c r="R988" s="50"/>
      <c r="S988" s="94"/>
      <c r="T988" s="95"/>
      <c r="U988" s="181"/>
      <c r="V988" s="316" t="s">
        <v>249</v>
      </c>
      <c r="W988" s="69">
        <f t="shared" ref="W988:AH988" si="3319">IF(W986=0,0,W987/W986)</f>
        <v>0</v>
      </c>
      <c r="X988" s="77">
        <f t="shared" si="3319"/>
        <v>0</v>
      </c>
      <c r="Y988" s="69">
        <f t="shared" si="3319"/>
        <v>0</v>
      </c>
      <c r="Z988" s="77">
        <f t="shared" si="3319"/>
        <v>0</v>
      </c>
      <c r="AA988" s="69">
        <f t="shared" si="3319"/>
        <v>0</v>
      </c>
      <c r="AB988" s="77">
        <f t="shared" si="3319"/>
        <v>0</v>
      </c>
      <c r="AC988" s="69">
        <f t="shared" si="3319"/>
        <v>0</v>
      </c>
      <c r="AD988" s="77">
        <f t="shared" si="3319"/>
        <v>0</v>
      </c>
      <c r="AE988" s="67">
        <f t="shared" si="3319"/>
        <v>0</v>
      </c>
      <c r="AF988" s="75">
        <f t="shared" si="3319"/>
        <v>0</v>
      </c>
      <c r="AG988" s="67">
        <f t="shared" si="3319"/>
        <v>0</v>
      </c>
      <c r="AH988" s="75">
        <f t="shared" si="3319"/>
        <v>0</v>
      </c>
      <c r="AI988" s="50"/>
      <c r="AJ988" s="94"/>
      <c r="AK988" s="95"/>
      <c r="AL988" s="181"/>
      <c r="AM988" s="316" t="s">
        <v>249</v>
      </c>
      <c r="AN988" s="257">
        <f t="shared" ref="AN988:AY988" si="3320">IF(AN986=0,0,AN987/AN986)</f>
        <v>0</v>
      </c>
      <c r="AO988" s="257">
        <f t="shared" si="3320"/>
        <v>0</v>
      </c>
      <c r="AP988" s="257">
        <f t="shared" si="3320"/>
        <v>0</v>
      </c>
      <c r="AQ988" s="257">
        <f t="shared" si="3320"/>
        <v>0</v>
      </c>
      <c r="AR988" s="257">
        <f t="shared" si="3320"/>
        <v>0</v>
      </c>
      <c r="AS988" s="257">
        <f t="shared" si="3320"/>
        <v>0</v>
      </c>
      <c r="AT988" s="257">
        <f t="shared" si="3320"/>
        <v>0</v>
      </c>
      <c r="AU988" s="257">
        <f t="shared" si="3320"/>
        <v>0</v>
      </c>
      <c r="AV988" s="258">
        <f t="shared" si="3320"/>
        <v>0</v>
      </c>
      <c r="AW988" s="258">
        <f t="shared" si="3320"/>
        <v>0</v>
      </c>
      <c r="AX988" s="258">
        <f t="shared" si="3320"/>
        <v>0</v>
      </c>
      <c r="AY988" s="258">
        <f t="shared" si="3320"/>
        <v>0</v>
      </c>
      <c r="AZ988" s="50"/>
      <c r="BA988" s="268"/>
      <c r="BB988" s="48"/>
      <c r="BC988" s="94"/>
      <c r="BD988" s="95"/>
      <c r="BE988" s="181"/>
      <c r="BF988" s="316" t="s">
        <v>249</v>
      </c>
      <c r="BG988" s="257">
        <f t="shared" ref="BG988:BR988" si="3321">IF(BG986=0,0,BG987/BG986)</f>
        <v>0</v>
      </c>
      <c r="BH988" s="257">
        <f t="shared" si="3321"/>
        <v>0</v>
      </c>
      <c r="BI988" s="257">
        <f t="shared" si="3321"/>
        <v>0</v>
      </c>
      <c r="BJ988" s="257">
        <f t="shared" si="3321"/>
        <v>0</v>
      </c>
      <c r="BK988" s="257">
        <f t="shared" si="3321"/>
        <v>0</v>
      </c>
      <c r="BL988" s="257">
        <f t="shared" si="3321"/>
        <v>0</v>
      </c>
      <c r="BM988" s="257">
        <f t="shared" si="3321"/>
        <v>0</v>
      </c>
      <c r="BN988" s="257">
        <f t="shared" si="3321"/>
        <v>0</v>
      </c>
      <c r="BO988" s="258">
        <f t="shared" si="3321"/>
        <v>0</v>
      </c>
      <c r="BP988" s="258">
        <f t="shared" si="3321"/>
        <v>0</v>
      </c>
      <c r="BQ988" s="258">
        <f t="shared" si="3321"/>
        <v>0</v>
      </c>
      <c r="BR988" s="258">
        <f t="shared" si="3321"/>
        <v>0</v>
      </c>
      <c r="BS988" s="50"/>
      <c r="BT988" s="94"/>
      <c r="BU988" s="95"/>
      <c r="BV988" s="181"/>
      <c r="BW988" s="316" t="s">
        <v>249</v>
      </c>
      <c r="BX988" s="257">
        <f t="shared" ref="BX988:CI988" si="3322">IF(BX986=0,0,BX987/BX986)</f>
        <v>0</v>
      </c>
      <c r="BY988" s="257">
        <f t="shared" si="3322"/>
        <v>0</v>
      </c>
      <c r="BZ988" s="257">
        <f t="shared" si="3322"/>
        <v>0</v>
      </c>
      <c r="CA988" s="257">
        <f t="shared" si="3322"/>
        <v>0</v>
      </c>
      <c r="CB988" s="257">
        <f t="shared" si="3322"/>
        <v>0</v>
      </c>
      <c r="CC988" s="257">
        <f t="shared" si="3322"/>
        <v>0</v>
      </c>
      <c r="CD988" s="257">
        <f t="shared" si="3322"/>
        <v>0</v>
      </c>
      <c r="CE988" s="257">
        <f t="shared" si="3322"/>
        <v>0</v>
      </c>
      <c r="CF988" s="258">
        <f t="shared" si="3322"/>
        <v>0</v>
      </c>
      <c r="CG988" s="258">
        <f t="shared" si="3322"/>
        <v>0</v>
      </c>
      <c r="CH988" s="258">
        <f t="shared" si="3322"/>
        <v>0</v>
      </c>
      <c r="CI988" s="258">
        <f t="shared" si="3322"/>
        <v>0</v>
      </c>
      <c r="CJ988" s="50"/>
      <c r="CK988" s="94"/>
      <c r="CL988" s="95"/>
      <c r="CM988" s="181"/>
      <c r="CN988" s="316" t="s">
        <v>249</v>
      </c>
      <c r="CO988" s="257">
        <f t="shared" ref="CO988:CZ988" si="3323">IF(CO986=0,0,CO987/CO986)</f>
        <v>0</v>
      </c>
      <c r="CP988" s="257">
        <f t="shared" si="3323"/>
        <v>0</v>
      </c>
      <c r="CQ988" s="257">
        <f t="shared" si="3323"/>
        <v>0</v>
      </c>
      <c r="CR988" s="257">
        <f t="shared" si="3323"/>
        <v>0</v>
      </c>
      <c r="CS988" s="257">
        <f t="shared" si="3323"/>
        <v>0</v>
      </c>
      <c r="CT988" s="257">
        <f t="shared" si="3323"/>
        <v>0</v>
      </c>
      <c r="CU988" s="257">
        <f t="shared" si="3323"/>
        <v>0</v>
      </c>
      <c r="CV988" s="257">
        <f t="shared" si="3323"/>
        <v>0</v>
      </c>
      <c r="CW988" s="258">
        <f t="shared" si="3323"/>
        <v>0</v>
      </c>
      <c r="CX988" s="258">
        <f t="shared" si="3323"/>
        <v>0</v>
      </c>
      <c r="CY988" s="258">
        <f t="shared" si="3323"/>
        <v>0</v>
      </c>
      <c r="CZ988" s="258">
        <f t="shared" si="3323"/>
        <v>0</v>
      </c>
      <c r="DA988" s="50"/>
      <c r="DB988" s="94"/>
      <c r="DC988" s="95"/>
      <c r="DD988" s="181"/>
      <c r="DE988" s="316" t="s">
        <v>249</v>
      </c>
      <c r="DF988" s="257">
        <f t="shared" ref="DF988" si="3324">IF(DF986=0,0,DF987/DF986)</f>
        <v>0</v>
      </c>
      <c r="DG988" s="50"/>
    </row>
    <row r="989" spans="1:111" s="14" customFormat="1" ht="15" customHeight="1">
      <c r="A989" s="50"/>
      <c r="B989" s="94"/>
      <c r="C989" s="95"/>
      <c r="D989" s="181" t="s">
        <v>317</v>
      </c>
      <c r="E989" s="316" t="s">
        <v>22</v>
      </c>
      <c r="F989" s="69"/>
      <c r="G989" s="77"/>
      <c r="H989" s="69"/>
      <c r="I989" s="77"/>
      <c r="J989" s="69"/>
      <c r="K989" s="77"/>
      <c r="L989" s="69"/>
      <c r="M989" s="77"/>
      <c r="N989" s="67"/>
      <c r="O989" s="75"/>
      <c r="P989" s="67"/>
      <c r="Q989" s="75"/>
      <c r="R989" s="50"/>
      <c r="S989" s="94"/>
      <c r="T989" s="95"/>
      <c r="U989" s="181" t="s">
        <v>317</v>
      </c>
      <c r="V989" s="316" t="s">
        <v>22</v>
      </c>
      <c r="W989" s="69"/>
      <c r="X989" s="77"/>
      <c r="Y989" s="69"/>
      <c r="Z989" s="77"/>
      <c r="AA989" s="69"/>
      <c r="AB989" s="77"/>
      <c r="AC989" s="69"/>
      <c r="AD989" s="77"/>
      <c r="AE989" s="67"/>
      <c r="AF989" s="75"/>
      <c r="AG989" s="67"/>
      <c r="AH989" s="75"/>
      <c r="AI989" s="50"/>
      <c r="AJ989" s="94"/>
      <c r="AK989" s="95"/>
      <c r="AL989" s="181" t="s">
        <v>317</v>
      </c>
      <c r="AM989" s="316" t="s">
        <v>22</v>
      </c>
      <c r="AN989" s="257"/>
      <c r="AO989" s="257"/>
      <c r="AP989" s="257"/>
      <c r="AQ989" s="257"/>
      <c r="AR989" s="257"/>
      <c r="AS989" s="257"/>
      <c r="AT989" s="257"/>
      <c r="AU989" s="257"/>
      <c r="AV989" s="258"/>
      <c r="AW989" s="258"/>
      <c r="AX989" s="258"/>
      <c r="AY989" s="258"/>
      <c r="AZ989" s="50"/>
      <c r="BA989" s="268"/>
      <c r="BB989" s="48"/>
      <c r="BC989" s="94"/>
      <c r="BD989" s="95"/>
      <c r="BE989" s="181" t="s">
        <v>317</v>
      </c>
      <c r="BF989" s="316" t="s">
        <v>22</v>
      </c>
      <c r="BG989" s="257">
        <f t="shared" ref="BG989:BG990" si="3325">F989</f>
        <v>0</v>
      </c>
      <c r="BH989" s="257">
        <f>G989+BG989</f>
        <v>0</v>
      </c>
      <c r="BI989" s="257">
        <f>H989+BH989</f>
        <v>0</v>
      </c>
      <c r="BJ989" s="257">
        <f>I989+BI989</f>
        <v>0</v>
      </c>
      <c r="BK989" s="257">
        <f>J989+BJ989</f>
        <v>0</v>
      </c>
      <c r="BL989" s="257">
        <f>K989+BK989</f>
        <v>0</v>
      </c>
      <c r="BM989" s="257">
        <f>L989+BL989</f>
        <v>0</v>
      </c>
      <c r="BN989" s="257">
        <f>M989+BM989</f>
        <v>0</v>
      </c>
      <c r="BO989" s="258">
        <f>N989+BN989</f>
        <v>0</v>
      </c>
      <c r="BP989" s="258">
        <f>O989+BO989</f>
        <v>0</v>
      </c>
      <c r="BQ989" s="258">
        <f>P989+BP989</f>
        <v>0</v>
      </c>
      <c r="BR989" s="258">
        <f>Q989+BQ989</f>
        <v>0</v>
      </c>
      <c r="BS989" s="50"/>
      <c r="BT989" s="94"/>
      <c r="BU989" s="95"/>
      <c r="BV989" s="181" t="s">
        <v>317</v>
      </c>
      <c r="BW989" s="316" t="s">
        <v>22</v>
      </c>
      <c r="BX989" s="257">
        <f t="shared" ref="BX989:BX990" si="3326">W989</f>
        <v>0</v>
      </c>
      <c r="BY989" s="257">
        <f>X989+BX989</f>
        <v>0</v>
      </c>
      <c r="BZ989" s="257">
        <f>Y989+BY989</f>
        <v>0</v>
      </c>
      <c r="CA989" s="257">
        <f>Z989+BZ989</f>
        <v>0</v>
      </c>
      <c r="CB989" s="257">
        <f>AA989+CA989</f>
        <v>0</v>
      </c>
      <c r="CC989" s="257">
        <f>AB989+CB989</f>
        <v>0</v>
      </c>
      <c r="CD989" s="257">
        <f>AC989+CC989</f>
        <v>0</v>
      </c>
      <c r="CE989" s="257">
        <f>AD989+CD989</f>
        <v>0</v>
      </c>
      <c r="CF989" s="258">
        <f>AE989+CE989</f>
        <v>0</v>
      </c>
      <c r="CG989" s="258">
        <f>AF989+CF989</f>
        <v>0</v>
      </c>
      <c r="CH989" s="258">
        <f>AG989+CG989</f>
        <v>0</v>
      </c>
      <c r="CI989" s="258">
        <f>AH989+CH989</f>
        <v>0</v>
      </c>
      <c r="CJ989" s="50"/>
      <c r="CK989" s="94"/>
      <c r="CL989" s="95"/>
      <c r="CM989" s="181" t="s">
        <v>317</v>
      </c>
      <c r="CN989" s="316" t="s">
        <v>22</v>
      </c>
      <c r="CO989" s="257">
        <f t="shared" ref="CO989:CO990" si="3327">AN989</f>
        <v>0</v>
      </c>
      <c r="CP989" s="257">
        <f>AO989+CO989</f>
        <v>0</v>
      </c>
      <c r="CQ989" s="257">
        <f>AP989+CP989</f>
        <v>0</v>
      </c>
      <c r="CR989" s="257">
        <f>AQ989+CQ989</f>
        <v>0</v>
      </c>
      <c r="CS989" s="257">
        <f>AR989+CR989</f>
        <v>0</v>
      </c>
      <c r="CT989" s="257">
        <f>AS989+CS989</f>
        <v>0</v>
      </c>
      <c r="CU989" s="257">
        <f>AT989+CT989</f>
        <v>0</v>
      </c>
      <c r="CV989" s="257">
        <f>AU989+CU989</f>
        <v>0</v>
      </c>
      <c r="CW989" s="258">
        <f>AV989+CV989</f>
        <v>0</v>
      </c>
      <c r="CX989" s="258">
        <f>AW989+CW989</f>
        <v>0</v>
      </c>
      <c r="CY989" s="258">
        <f>AX989+CX989</f>
        <v>0</v>
      </c>
      <c r="CZ989" s="258">
        <f>AY989+CY989</f>
        <v>0</v>
      </c>
      <c r="DA989" s="50"/>
      <c r="DB989" s="94"/>
      <c r="DC989" s="95"/>
      <c r="DD989" s="181" t="s">
        <v>317</v>
      </c>
      <c r="DE989" s="316" t="s">
        <v>22</v>
      </c>
      <c r="DF989" s="257"/>
      <c r="DG989" s="50"/>
    </row>
    <row r="990" spans="1:111" s="14" customFormat="1" ht="15" customHeight="1">
      <c r="A990" s="50"/>
      <c r="B990" s="94"/>
      <c r="C990" s="95"/>
      <c r="D990" s="181"/>
      <c r="E990" s="316" t="s">
        <v>140</v>
      </c>
      <c r="F990" s="69"/>
      <c r="G990" s="77"/>
      <c r="H990" s="69"/>
      <c r="I990" s="77"/>
      <c r="J990" s="69"/>
      <c r="K990" s="77"/>
      <c r="L990" s="69"/>
      <c r="M990" s="77"/>
      <c r="N990" s="67"/>
      <c r="O990" s="75"/>
      <c r="P990" s="67"/>
      <c r="Q990" s="75"/>
      <c r="R990" s="50"/>
      <c r="S990" s="94"/>
      <c r="T990" s="95"/>
      <c r="U990" s="181"/>
      <c r="V990" s="316" t="s">
        <v>140</v>
      </c>
      <c r="W990" s="69"/>
      <c r="X990" s="77"/>
      <c r="Y990" s="69"/>
      <c r="Z990" s="77"/>
      <c r="AA990" s="69"/>
      <c r="AB990" s="77"/>
      <c r="AC990" s="69"/>
      <c r="AD990" s="77"/>
      <c r="AE990" s="67"/>
      <c r="AF990" s="75"/>
      <c r="AG990" s="67"/>
      <c r="AH990" s="75"/>
      <c r="AI990" s="50"/>
      <c r="AJ990" s="94"/>
      <c r="AK990" s="95"/>
      <c r="AL990" s="181"/>
      <c r="AM990" s="316" t="s">
        <v>140</v>
      </c>
      <c r="AN990" s="257"/>
      <c r="AO990" s="257"/>
      <c r="AP990" s="257"/>
      <c r="AQ990" s="257"/>
      <c r="AR990" s="257"/>
      <c r="AS990" s="257"/>
      <c r="AT990" s="257"/>
      <c r="AU990" s="257"/>
      <c r="AV990" s="258"/>
      <c r="AW990" s="258"/>
      <c r="AX990" s="258"/>
      <c r="AY990" s="258"/>
      <c r="AZ990" s="50"/>
      <c r="BA990" s="268"/>
      <c r="BB990" s="48"/>
      <c r="BC990" s="94"/>
      <c r="BD990" s="95"/>
      <c r="BE990" s="181"/>
      <c r="BF990" s="316" t="s">
        <v>140</v>
      </c>
      <c r="BG990" s="257">
        <f t="shared" si="3325"/>
        <v>0</v>
      </c>
      <c r="BH990" s="257">
        <f>G990+BG990</f>
        <v>0</v>
      </c>
      <c r="BI990" s="257">
        <f>H990+BH990</f>
        <v>0</v>
      </c>
      <c r="BJ990" s="257">
        <f>I990+BI990</f>
        <v>0</v>
      </c>
      <c r="BK990" s="257">
        <f>J990+BJ990</f>
        <v>0</v>
      </c>
      <c r="BL990" s="257">
        <f>K990+BK990</f>
        <v>0</v>
      </c>
      <c r="BM990" s="257">
        <f>L990+BL990</f>
        <v>0</v>
      </c>
      <c r="BN990" s="257">
        <f>M990+BM990</f>
        <v>0</v>
      </c>
      <c r="BO990" s="258">
        <f>N990+BN990</f>
        <v>0</v>
      </c>
      <c r="BP990" s="258">
        <f>O990+BO990</f>
        <v>0</v>
      </c>
      <c r="BQ990" s="258">
        <f>P990+BP990</f>
        <v>0</v>
      </c>
      <c r="BR990" s="258">
        <f>Q990+BQ990</f>
        <v>0</v>
      </c>
      <c r="BS990" s="50"/>
      <c r="BT990" s="94"/>
      <c r="BU990" s="95"/>
      <c r="BV990" s="181"/>
      <c r="BW990" s="316" t="s">
        <v>140</v>
      </c>
      <c r="BX990" s="257">
        <f t="shared" si="3326"/>
        <v>0</v>
      </c>
      <c r="BY990" s="257">
        <f>X990+BX990</f>
        <v>0</v>
      </c>
      <c r="BZ990" s="257">
        <f>Y990+BY990</f>
        <v>0</v>
      </c>
      <c r="CA990" s="257">
        <f>Z990+BZ990</f>
        <v>0</v>
      </c>
      <c r="CB990" s="257">
        <f>AA990+CA990</f>
        <v>0</v>
      </c>
      <c r="CC990" s="257">
        <f>AB990+CB990</f>
        <v>0</v>
      </c>
      <c r="CD990" s="257">
        <f>AC990+CC990</f>
        <v>0</v>
      </c>
      <c r="CE990" s="257">
        <f>AD990+CD990</f>
        <v>0</v>
      </c>
      <c r="CF990" s="258">
        <f>AE990+CE990</f>
        <v>0</v>
      </c>
      <c r="CG990" s="258">
        <f>AF990+CF990</f>
        <v>0</v>
      </c>
      <c r="CH990" s="258">
        <f>AG990+CG990</f>
        <v>0</v>
      </c>
      <c r="CI990" s="258">
        <f>AH990+CH990</f>
        <v>0</v>
      </c>
      <c r="CJ990" s="50"/>
      <c r="CK990" s="94"/>
      <c r="CL990" s="95"/>
      <c r="CM990" s="181"/>
      <c r="CN990" s="316" t="s">
        <v>140</v>
      </c>
      <c r="CO990" s="257">
        <f t="shared" si="3327"/>
        <v>0</v>
      </c>
      <c r="CP990" s="257">
        <f>AO990+CO990</f>
        <v>0</v>
      </c>
      <c r="CQ990" s="257">
        <f>AP990+CP990</f>
        <v>0</v>
      </c>
      <c r="CR990" s="257">
        <f>AQ990+CQ990</f>
        <v>0</v>
      </c>
      <c r="CS990" s="257">
        <f>AR990+CR990</f>
        <v>0</v>
      </c>
      <c r="CT990" s="257">
        <f>AS990+CS990</f>
        <v>0</v>
      </c>
      <c r="CU990" s="257">
        <f>AT990+CT990</f>
        <v>0</v>
      </c>
      <c r="CV990" s="257">
        <f>AU990+CU990</f>
        <v>0</v>
      </c>
      <c r="CW990" s="258">
        <f>AV990+CV990</f>
        <v>0</v>
      </c>
      <c r="CX990" s="258">
        <f>AW990+CW990</f>
        <v>0</v>
      </c>
      <c r="CY990" s="258">
        <f>AX990+CX990</f>
        <v>0</v>
      </c>
      <c r="CZ990" s="258">
        <f>AY990+CY990</f>
        <v>0</v>
      </c>
      <c r="DA990" s="50"/>
      <c r="DB990" s="94"/>
      <c r="DC990" s="95"/>
      <c r="DD990" s="181"/>
      <c r="DE990" s="316" t="s">
        <v>140</v>
      </c>
      <c r="DF990" s="257"/>
      <c r="DG990" s="50"/>
    </row>
    <row r="991" spans="1:111" s="14" customFormat="1" ht="15" customHeight="1">
      <c r="A991" s="50"/>
      <c r="B991" s="94"/>
      <c r="C991" s="95"/>
      <c r="D991" s="181"/>
      <c r="E991" s="316" t="s">
        <v>249</v>
      </c>
      <c r="F991" s="69">
        <f t="shared" si="3318"/>
        <v>0</v>
      </c>
      <c r="G991" s="77">
        <f t="shared" si="3318"/>
        <v>0</v>
      </c>
      <c r="H991" s="69">
        <f t="shared" si="3318"/>
        <v>0</v>
      </c>
      <c r="I991" s="77">
        <f t="shared" si="3318"/>
        <v>0</v>
      </c>
      <c r="J991" s="69">
        <f t="shared" si="3318"/>
        <v>0</v>
      </c>
      <c r="K991" s="77">
        <f t="shared" si="3318"/>
        <v>0</v>
      </c>
      <c r="L991" s="69">
        <f t="shared" si="3318"/>
        <v>0</v>
      </c>
      <c r="M991" s="77">
        <f t="shared" si="3318"/>
        <v>0</v>
      </c>
      <c r="N991" s="67">
        <f t="shared" si="3318"/>
        <v>0</v>
      </c>
      <c r="O991" s="75">
        <f t="shared" si="3318"/>
        <v>0</v>
      </c>
      <c r="P991" s="67">
        <f t="shared" si="3318"/>
        <v>0</v>
      </c>
      <c r="Q991" s="75">
        <f t="shared" si="3318"/>
        <v>0</v>
      </c>
      <c r="R991" s="50"/>
      <c r="S991" s="94"/>
      <c r="T991" s="95"/>
      <c r="U991" s="181"/>
      <c r="V991" s="316" t="s">
        <v>249</v>
      </c>
      <c r="W991" s="69">
        <f t="shared" ref="W991:AH991" si="3328">IF(W989=0,0,W990/W989)</f>
        <v>0</v>
      </c>
      <c r="X991" s="77">
        <f t="shared" si="3328"/>
        <v>0</v>
      </c>
      <c r="Y991" s="69">
        <f t="shared" si="3328"/>
        <v>0</v>
      </c>
      <c r="Z991" s="77">
        <f t="shared" si="3328"/>
        <v>0</v>
      </c>
      <c r="AA991" s="69">
        <f t="shared" si="3328"/>
        <v>0</v>
      </c>
      <c r="AB991" s="77">
        <f t="shared" si="3328"/>
        <v>0</v>
      </c>
      <c r="AC991" s="69">
        <f t="shared" si="3328"/>
        <v>0</v>
      </c>
      <c r="AD991" s="77">
        <f t="shared" si="3328"/>
        <v>0</v>
      </c>
      <c r="AE991" s="67">
        <f t="shared" si="3328"/>
        <v>0</v>
      </c>
      <c r="AF991" s="75">
        <f t="shared" si="3328"/>
        <v>0</v>
      </c>
      <c r="AG991" s="67">
        <f t="shared" si="3328"/>
        <v>0</v>
      </c>
      <c r="AH991" s="75">
        <f t="shared" si="3328"/>
        <v>0</v>
      </c>
      <c r="AI991" s="50"/>
      <c r="AJ991" s="94"/>
      <c r="AK991" s="95"/>
      <c r="AL991" s="181"/>
      <c r="AM991" s="316" t="s">
        <v>249</v>
      </c>
      <c r="AN991" s="257">
        <f t="shared" ref="AN991:AY991" si="3329">IF(AN989=0,0,AN990/AN989)</f>
        <v>0</v>
      </c>
      <c r="AO991" s="257">
        <f t="shared" si="3329"/>
        <v>0</v>
      </c>
      <c r="AP991" s="257">
        <f t="shared" si="3329"/>
        <v>0</v>
      </c>
      <c r="AQ991" s="257">
        <f t="shared" si="3329"/>
        <v>0</v>
      </c>
      <c r="AR991" s="257">
        <f t="shared" si="3329"/>
        <v>0</v>
      </c>
      <c r="AS991" s="257">
        <f t="shared" si="3329"/>
        <v>0</v>
      </c>
      <c r="AT991" s="257">
        <f t="shared" si="3329"/>
        <v>0</v>
      </c>
      <c r="AU991" s="257">
        <f t="shared" si="3329"/>
        <v>0</v>
      </c>
      <c r="AV991" s="258">
        <f t="shared" si="3329"/>
        <v>0</v>
      </c>
      <c r="AW991" s="258">
        <f t="shared" si="3329"/>
        <v>0</v>
      </c>
      <c r="AX991" s="258">
        <f t="shared" si="3329"/>
        <v>0</v>
      </c>
      <c r="AY991" s="258">
        <f t="shared" si="3329"/>
        <v>0</v>
      </c>
      <c r="AZ991" s="50"/>
      <c r="BA991" s="268"/>
      <c r="BB991" s="48"/>
      <c r="BC991" s="94"/>
      <c r="BD991" s="95"/>
      <c r="BE991" s="181"/>
      <c r="BF991" s="316" t="s">
        <v>249</v>
      </c>
      <c r="BG991" s="257">
        <f t="shared" ref="BG991:BR991" si="3330">IF(BG989=0,0,BG990/BG989)</f>
        <v>0</v>
      </c>
      <c r="BH991" s="257">
        <f t="shared" si="3330"/>
        <v>0</v>
      </c>
      <c r="BI991" s="257">
        <f t="shared" si="3330"/>
        <v>0</v>
      </c>
      <c r="BJ991" s="257">
        <f t="shared" si="3330"/>
        <v>0</v>
      </c>
      <c r="BK991" s="257">
        <f t="shared" si="3330"/>
        <v>0</v>
      </c>
      <c r="BL991" s="257">
        <f t="shared" si="3330"/>
        <v>0</v>
      </c>
      <c r="BM991" s="257">
        <f t="shared" si="3330"/>
        <v>0</v>
      </c>
      <c r="BN991" s="257">
        <f t="shared" si="3330"/>
        <v>0</v>
      </c>
      <c r="BO991" s="258">
        <f t="shared" si="3330"/>
        <v>0</v>
      </c>
      <c r="BP991" s="258">
        <f t="shared" si="3330"/>
        <v>0</v>
      </c>
      <c r="BQ991" s="258">
        <f t="shared" si="3330"/>
        <v>0</v>
      </c>
      <c r="BR991" s="258">
        <f t="shared" si="3330"/>
        <v>0</v>
      </c>
      <c r="BS991" s="50"/>
      <c r="BT991" s="94"/>
      <c r="BU991" s="95"/>
      <c r="BV991" s="181"/>
      <c r="BW991" s="316" t="s">
        <v>249</v>
      </c>
      <c r="BX991" s="257">
        <f t="shared" ref="BX991:CI991" si="3331">IF(BX989=0,0,BX990/BX989)</f>
        <v>0</v>
      </c>
      <c r="BY991" s="257">
        <f t="shared" si="3331"/>
        <v>0</v>
      </c>
      <c r="BZ991" s="257">
        <f t="shared" si="3331"/>
        <v>0</v>
      </c>
      <c r="CA991" s="257">
        <f t="shared" si="3331"/>
        <v>0</v>
      </c>
      <c r="CB991" s="257">
        <f t="shared" si="3331"/>
        <v>0</v>
      </c>
      <c r="CC991" s="257">
        <f t="shared" si="3331"/>
        <v>0</v>
      </c>
      <c r="CD991" s="257">
        <f t="shared" si="3331"/>
        <v>0</v>
      </c>
      <c r="CE991" s="257">
        <f t="shared" si="3331"/>
        <v>0</v>
      </c>
      <c r="CF991" s="258">
        <f t="shared" si="3331"/>
        <v>0</v>
      </c>
      <c r="CG991" s="258">
        <f t="shared" si="3331"/>
        <v>0</v>
      </c>
      <c r="CH991" s="258">
        <f t="shared" si="3331"/>
        <v>0</v>
      </c>
      <c r="CI991" s="258">
        <f t="shared" si="3331"/>
        <v>0</v>
      </c>
      <c r="CJ991" s="50"/>
      <c r="CK991" s="94"/>
      <c r="CL991" s="95"/>
      <c r="CM991" s="181"/>
      <c r="CN991" s="316" t="s">
        <v>249</v>
      </c>
      <c r="CO991" s="257">
        <f t="shared" ref="CO991:CZ991" si="3332">IF(CO989=0,0,CO990/CO989)</f>
        <v>0</v>
      </c>
      <c r="CP991" s="257">
        <f t="shared" si="3332"/>
        <v>0</v>
      </c>
      <c r="CQ991" s="257">
        <f t="shared" si="3332"/>
        <v>0</v>
      </c>
      <c r="CR991" s="257">
        <f t="shared" si="3332"/>
        <v>0</v>
      </c>
      <c r="CS991" s="257">
        <f t="shared" si="3332"/>
        <v>0</v>
      </c>
      <c r="CT991" s="257">
        <f t="shared" si="3332"/>
        <v>0</v>
      </c>
      <c r="CU991" s="257">
        <f t="shared" si="3332"/>
        <v>0</v>
      </c>
      <c r="CV991" s="257">
        <f t="shared" si="3332"/>
        <v>0</v>
      </c>
      <c r="CW991" s="258">
        <f t="shared" si="3332"/>
        <v>0</v>
      </c>
      <c r="CX991" s="258">
        <f t="shared" si="3332"/>
        <v>0</v>
      </c>
      <c r="CY991" s="258">
        <f t="shared" si="3332"/>
        <v>0</v>
      </c>
      <c r="CZ991" s="258">
        <f t="shared" si="3332"/>
        <v>0</v>
      </c>
      <c r="DA991" s="50"/>
      <c r="DB991" s="94"/>
      <c r="DC991" s="95"/>
      <c r="DD991" s="181"/>
      <c r="DE991" s="316" t="s">
        <v>249</v>
      </c>
      <c r="DF991" s="257">
        <f t="shared" ref="DF991" si="3333">IF(DF989=0,0,DF990/DF989)</f>
        <v>0</v>
      </c>
      <c r="DG991" s="50"/>
    </row>
    <row r="992" spans="1:111" s="14" customFormat="1" ht="15" customHeight="1">
      <c r="A992" s="50"/>
      <c r="B992" s="94"/>
      <c r="C992" s="95"/>
      <c r="D992" s="181" t="s">
        <v>318</v>
      </c>
      <c r="E992" s="316" t="s">
        <v>22</v>
      </c>
      <c r="F992" s="69"/>
      <c r="G992" s="77"/>
      <c r="H992" s="69"/>
      <c r="I992" s="77"/>
      <c r="J992" s="69"/>
      <c r="K992" s="77"/>
      <c r="L992" s="69"/>
      <c r="M992" s="77"/>
      <c r="N992" s="67"/>
      <c r="O992" s="75"/>
      <c r="P992" s="67"/>
      <c r="Q992" s="75"/>
      <c r="R992" s="50"/>
      <c r="S992" s="94"/>
      <c r="T992" s="95"/>
      <c r="U992" s="181" t="s">
        <v>318</v>
      </c>
      <c r="V992" s="316" t="s">
        <v>22</v>
      </c>
      <c r="W992" s="69"/>
      <c r="X992" s="77"/>
      <c r="Y992" s="69"/>
      <c r="Z992" s="77"/>
      <c r="AA992" s="69"/>
      <c r="AB992" s="77"/>
      <c r="AC992" s="69"/>
      <c r="AD992" s="77"/>
      <c r="AE992" s="67"/>
      <c r="AF992" s="75"/>
      <c r="AG992" s="67"/>
      <c r="AH992" s="75"/>
      <c r="AI992" s="50"/>
      <c r="AJ992" s="94"/>
      <c r="AK992" s="95"/>
      <c r="AL992" s="181" t="s">
        <v>318</v>
      </c>
      <c r="AM992" s="316" t="s">
        <v>22</v>
      </c>
      <c r="AN992" s="257"/>
      <c r="AO992" s="257"/>
      <c r="AP992" s="257"/>
      <c r="AQ992" s="257"/>
      <c r="AR992" s="257"/>
      <c r="AS992" s="257"/>
      <c r="AT992" s="257"/>
      <c r="AU992" s="257"/>
      <c r="AV992" s="258"/>
      <c r="AW992" s="258"/>
      <c r="AX992" s="258"/>
      <c r="AY992" s="258"/>
      <c r="AZ992" s="50"/>
      <c r="BA992" s="268"/>
      <c r="BB992" s="48"/>
      <c r="BC992" s="94"/>
      <c r="BD992" s="95"/>
      <c r="BE992" s="181" t="s">
        <v>318</v>
      </c>
      <c r="BF992" s="316" t="s">
        <v>22</v>
      </c>
      <c r="BG992" s="257">
        <f t="shared" ref="BG992:BG993" si="3334">F992</f>
        <v>0</v>
      </c>
      <c r="BH992" s="257">
        <f>G992+BG992</f>
        <v>0</v>
      </c>
      <c r="BI992" s="257">
        <f>H992+BH992</f>
        <v>0</v>
      </c>
      <c r="BJ992" s="257">
        <f>I992+BI992</f>
        <v>0</v>
      </c>
      <c r="BK992" s="257">
        <f>J992+BJ992</f>
        <v>0</v>
      </c>
      <c r="BL992" s="257">
        <f>K992+BK992</f>
        <v>0</v>
      </c>
      <c r="BM992" s="257">
        <f>L992+BL992</f>
        <v>0</v>
      </c>
      <c r="BN992" s="257">
        <f>M992+BM992</f>
        <v>0</v>
      </c>
      <c r="BO992" s="258">
        <f>N992+BN992</f>
        <v>0</v>
      </c>
      <c r="BP992" s="258">
        <f>O992+BO992</f>
        <v>0</v>
      </c>
      <c r="BQ992" s="258">
        <f>P992+BP992</f>
        <v>0</v>
      </c>
      <c r="BR992" s="258">
        <f>Q992+BQ992</f>
        <v>0</v>
      </c>
      <c r="BS992" s="50"/>
      <c r="BT992" s="94"/>
      <c r="BU992" s="95"/>
      <c r="BV992" s="181" t="s">
        <v>318</v>
      </c>
      <c r="BW992" s="316" t="s">
        <v>22</v>
      </c>
      <c r="BX992" s="257">
        <f t="shared" ref="BX992:BX993" si="3335">W992</f>
        <v>0</v>
      </c>
      <c r="BY992" s="257">
        <f>X992+BX992</f>
        <v>0</v>
      </c>
      <c r="BZ992" s="257">
        <f>Y992+BY992</f>
        <v>0</v>
      </c>
      <c r="CA992" s="257">
        <f>Z992+BZ992</f>
        <v>0</v>
      </c>
      <c r="CB992" s="257">
        <f>AA992+CA992</f>
        <v>0</v>
      </c>
      <c r="CC992" s="257">
        <f>AB992+CB992</f>
        <v>0</v>
      </c>
      <c r="CD992" s="257">
        <f>AC992+CC992</f>
        <v>0</v>
      </c>
      <c r="CE992" s="257">
        <f>AD992+CD992</f>
        <v>0</v>
      </c>
      <c r="CF992" s="258">
        <f>AE992+CE992</f>
        <v>0</v>
      </c>
      <c r="CG992" s="258">
        <f>AF992+CF992</f>
        <v>0</v>
      </c>
      <c r="CH992" s="258">
        <f>AG992+CG992</f>
        <v>0</v>
      </c>
      <c r="CI992" s="258">
        <f>AH992+CH992</f>
        <v>0</v>
      </c>
      <c r="CJ992" s="50"/>
      <c r="CK992" s="94"/>
      <c r="CL992" s="95"/>
      <c r="CM992" s="181" t="s">
        <v>318</v>
      </c>
      <c r="CN992" s="316" t="s">
        <v>22</v>
      </c>
      <c r="CO992" s="257">
        <f t="shared" ref="CO992:CO993" si="3336">AN992</f>
        <v>0</v>
      </c>
      <c r="CP992" s="257">
        <f>AO992+CO992</f>
        <v>0</v>
      </c>
      <c r="CQ992" s="257">
        <f>AP992+CP992</f>
        <v>0</v>
      </c>
      <c r="CR992" s="257">
        <f>AQ992+CQ992</f>
        <v>0</v>
      </c>
      <c r="CS992" s="257">
        <f>AR992+CR992</f>
        <v>0</v>
      </c>
      <c r="CT992" s="257">
        <f>AS992+CS992</f>
        <v>0</v>
      </c>
      <c r="CU992" s="257">
        <f>AT992+CT992</f>
        <v>0</v>
      </c>
      <c r="CV992" s="257">
        <f>AU992+CU992</f>
        <v>0</v>
      </c>
      <c r="CW992" s="258">
        <f>AV992+CV992</f>
        <v>0</v>
      </c>
      <c r="CX992" s="258">
        <f>AW992+CW992</f>
        <v>0</v>
      </c>
      <c r="CY992" s="258">
        <f>AX992+CX992</f>
        <v>0</v>
      </c>
      <c r="CZ992" s="258">
        <f>AY992+CY992</f>
        <v>0</v>
      </c>
      <c r="DA992" s="50"/>
      <c r="DB992" s="94"/>
      <c r="DC992" s="95"/>
      <c r="DD992" s="181" t="s">
        <v>318</v>
      </c>
      <c r="DE992" s="316" t="s">
        <v>22</v>
      </c>
      <c r="DF992" s="257"/>
      <c r="DG992" s="50"/>
    </row>
    <row r="993" spans="1:111" s="14" customFormat="1" ht="15" customHeight="1">
      <c r="A993" s="50"/>
      <c r="B993" s="94"/>
      <c r="C993" s="95"/>
      <c r="D993" s="181"/>
      <c r="E993" s="316" t="s">
        <v>140</v>
      </c>
      <c r="F993" s="69"/>
      <c r="G993" s="77"/>
      <c r="H993" s="69"/>
      <c r="I993" s="77"/>
      <c r="J993" s="69"/>
      <c r="K993" s="77"/>
      <c r="L993" s="69"/>
      <c r="M993" s="77"/>
      <c r="N993" s="67"/>
      <c r="O993" s="75"/>
      <c r="P993" s="67"/>
      <c r="Q993" s="75"/>
      <c r="R993" s="50"/>
      <c r="S993" s="94"/>
      <c r="T993" s="95"/>
      <c r="U993" s="181"/>
      <c r="V993" s="316" t="s">
        <v>140</v>
      </c>
      <c r="W993" s="69"/>
      <c r="X993" s="77"/>
      <c r="Y993" s="69"/>
      <c r="Z993" s="77"/>
      <c r="AA993" s="69"/>
      <c r="AB993" s="77"/>
      <c r="AC993" s="69"/>
      <c r="AD993" s="77"/>
      <c r="AE993" s="67"/>
      <c r="AF993" s="75"/>
      <c r="AG993" s="67"/>
      <c r="AH993" s="75"/>
      <c r="AI993" s="50"/>
      <c r="AJ993" s="94"/>
      <c r="AK993" s="95"/>
      <c r="AL993" s="181"/>
      <c r="AM993" s="316" t="s">
        <v>140</v>
      </c>
      <c r="AN993" s="257"/>
      <c r="AO993" s="257"/>
      <c r="AP993" s="257"/>
      <c r="AQ993" s="257"/>
      <c r="AR993" s="257"/>
      <c r="AS993" s="257"/>
      <c r="AT993" s="257"/>
      <c r="AU993" s="257"/>
      <c r="AV993" s="258"/>
      <c r="AW993" s="258"/>
      <c r="AX993" s="258"/>
      <c r="AY993" s="258"/>
      <c r="AZ993" s="50"/>
      <c r="BA993" s="268"/>
      <c r="BB993" s="48"/>
      <c r="BC993" s="94"/>
      <c r="BD993" s="95"/>
      <c r="BE993" s="181"/>
      <c r="BF993" s="316" t="s">
        <v>140</v>
      </c>
      <c r="BG993" s="257">
        <f t="shared" si="3334"/>
        <v>0</v>
      </c>
      <c r="BH993" s="257">
        <f>G993+BG993</f>
        <v>0</v>
      </c>
      <c r="BI993" s="257">
        <f>H993+BH993</f>
        <v>0</v>
      </c>
      <c r="BJ993" s="257">
        <f>I993+BI993</f>
        <v>0</v>
      </c>
      <c r="BK993" s="257">
        <f>J993+BJ993</f>
        <v>0</v>
      </c>
      <c r="BL993" s="257">
        <f>K993+BK993</f>
        <v>0</v>
      </c>
      <c r="BM993" s="257">
        <f>L993+BL993</f>
        <v>0</v>
      </c>
      <c r="BN993" s="257">
        <f>M993+BM993</f>
        <v>0</v>
      </c>
      <c r="BO993" s="258">
        <f>N993+BN993</f>
        <v>0</v>
      </c>
      <c r="BP993" s="258">
        <f>O993+BO993</f>
        <v>0</v>
      </c>
      <c r="BQ993" s="258">
        <f>P993+BP993</f>
        <v>0</v>
      </c>
      <c r="BR993" s="258">
        <f>Q993+BQ993</f>
        <v>0</v>
      </c>
      <c r="BS993" s="50"/>
      <c r="BT993" s="94"/>
      <c r="BU993" s="95"/>
      <c r="BV993" s="181"/>
      <c r="BW993" s="316" t="s">
        <v>140</v>
      </c>
      <c r="BX993" s="257">
        <f t="shared" si="3335"/>
        <v>0</v>
      </c>
      <c r="BY993" s="257">
        <f>X993+BX993</f>
        <v>0</v>
      </c>
      <c r="BZ993" s="257">
        <f>Y993+BY993</f>
        <v>0</v>
      </c>
      <c r="CA993" s="257">
        <f>Z993+BZ993</f>
        <v>0</v>
      </c>
      <c r="CB993" s="257">
        <f>AA993+CA993</f>
        <v>0</v>
      </c>
      <c r="CC993" s="257">
        <f>AB993+CB993</f>
        <v>0</v>
      </c>
      <c r="CD993" s="257">
        <f>AC993+CC993</f>
        <v>0</v>
      </c>
      <c r="CE993" s="257">
        <f>AD993+CD993</f>
        <v>0</v>
      </c>
      <c r="CF993" s="258">
        <f>AE993+CE993</f>
        <v>0</v>
      </c>
      <c r="CG993" s="258">
        <f>AF993+CF993</f>
        <v>0</v>
      </c>
      <c r="CH993" s="258">
        <f>AG993+CG993</f>
        <v>0</v>
      </c>
      <c r="CI993" s="258">
        <f>AH993+CH993</f>
        <v>0</v>
      </c>
      <c r="CJ993" s="50"/>
      <c r="CK993" s="94"/>
      <c r="CL993" s="95"/>
      <c r="CM993" s="181"/>
      <c r="CN993" s="316" t="s">
        <v>140</v>
      </c>
      <c r="CO993" s="257">
        <f t="shared" si="3336"/>
        <v>0</v>
      </c>
      <c r="CP993" s="257">
        <f>AO993+CO993</f>
        <v>0</v>
      </c>
      <c r="CQ993" s="257">
        <f>AP993+CP993</f>
        <v>0</v>
      </c>
      <c r="CR993" s="257">
        <f>AQ993+CQ993</f>
        <v>0</v>
      </c>
      <c r="CS993" s="257">
        <f>AR993+CR993</f>
        <v>0</v>
      </c>
      <c r="CT993" s="257">
        <f>AS993+CS993</f>
        <v>0</v>
      </c>
      <c r="CU993" s="257">
        <f>AT993+CT993</f>
        <v>0</v>
      </c>
      <c r="CV993" s="257">
        <f>AU993+CU993</f>
        <v>0</v>
      </c>
      <c r="CW993" s="258">
        <f>AV993+CV993</f>
        <v>0</v>
      </c>
      <c r="CX993" s="258">
        <f>AW993+CW993</f>
        <v>0</v>
      </c>
      <c r="CY993" s="258">
        <f>AX993+CX993</f>
        <v>0</v>
      </c>
      <c r="CZ993" s="258">
        <f>AY993+CY993</f>
        <v>0</v>
      </c>
      <c r="DA993" s="50"/>
      <c r="DB993" s="94"/>
      <c r="DC993" s="95"/>
      <c r="DD993" s="181"/>
      <c r="DE993" s="316" t="s">
        <v>140</v>
      </c>
      <c r="DF993" s="257"/>
      <c r="DG993" s="50"/>
    </row>
    <row r="994" spans="1:111" s="14" customFormat="1" ht="15" customHeight="1">
      <c r="A994" s="50"/>
      <c r="B994" s="94"/>
      <c r="C994" s="95"/>
      <c r="D994" s="181"/>
      <c r="E994" s="316" t="s">
        <v>249</v>
      </c>
      <c r="F994" s="69">
        <f t="shared" si="3318"/>
        <v>0</v>
      </c>
      <c r="G994" s="77">
        <f t="shared" si="3318"/>
        <v>0</v>
      </c>
      <c r="H994" s="69">
        <f t="shared" si="3318"/>
        <v>0</v>
      </c>
      <c r="I994" s="77">
        <f t="shared" si="3318"/>
        <v>0</v>
      </c>
      <c r="J994" s="69">
        <f t="shared" si="3318"/>
        <v>0</v>
      </c>
      <c r="K994" s="77">
        <f t="shared" si="3318"/>
        <v>0</v>
      </c>
      <c r="L994" s="69">
        <f t="shared" si="3318"/>
        <v>0</v>
      </c>
      <c r="M994" s="77">
        <f t="shared" si="3318"/>
        <v>0</v>
      </c>
      <c r="N994" s="67">
        <f t="shared" si="3318"/>
        <v>0</v>
      </c>
      <c r="O994" s="75">
        <f t="shared" si="3318"/>
        <v>0</v>
      </c>
      <c r="P994" s="67">
        <f t="shared" si="3318"/>
        <v>0</v>
      </c>
      <c r="Q994" s="75">
        <f t="shared" si="3318"/>
        <v>0</v>
      </c>
      <c r="R994" s="50"/>
      <c r="S994" s="94"/>
      <c r="T994" s="95"/>
      <c r="U994" s="181"/>
      <c r="V994" s="316" t="s">
        <v>249</v>
      </c>
      <c r="W994" s="69">
        <f t="shared" ref="W994:AH994" si="3337">IF(W992=0,0,W993/W992)</f>
        <v>0</v>
      </c>
      <c r="X994" s="77">
        <f t="shared" si="3337"/>
        <v>0</v>
      </c>
      <c r="Y994" s="69">
        <f t="shared" si="3337"/>
        <v>0</v>
      </c>
      <c r="Z994" s="77">
        <f t="shared" si="3337"/>
        <v>0</v>
      </c>
      <c r="AA994" s="69">
        <f t="shared" si="3337"/>
        <v>0</v>
      </c>
      <c r="AB994" s="77">
        <f t="shared" si="3337"/>
        <v>0</v>
      </c>
      <c r="AC994" s="69">
        <f t="shared" si="3337"/>
        <v>0</v>
      </c>
      <c r="AD994" s="77">
        <f t="shared" si="3337"/>
        <v>0</v>
      </c>
      <c r="AE994" s="67">
        <f t="shared" si="3337"/>
        <v>0</v>
      </c>
      <c r="AF994" s="75">
        <f t="shared" si="3337"/>
        <v>0</v>
      </c>
      <c r="AG994" s="67">
        <f t="shared" si="3337"/>
        <v>0</v>
      </c>
      <c r="AH994" s="75">
        <f t="shared" si="3337"/>
        <v>0</v>
      </c>
      <c r="AI994" s="50"/>
      <c r="AJ994" s="94"/>
      <c r="AK994" s="95"/>
      <c r="AL994" s="181"/>
      <c r="AM994" s="316" t="s">
        <v>249</v>
      </c>
      <c r="AN994" s="257">
        <f t="shared" ref="AN994:AY994" si="3338">IF(AN992=0,0,AN993/AN992)</f>
        <v>0</v>
      </c>
      <c r="AO994" s="257">
        <f t="shared" si="3338"/>
        <v>0</v>
      </c>
      <c r="AP994" s="257">
        <f t="shared" si="3338"/>
        <v>0</v>
      </c>
      <c r="AQ994" s="257">
        <f t="shared" si="3338"/>
        <v>0</v>
      </c>
      <c r="AR994" s="257">
        <f t="shared" si="3338"/>
        <v>0</v>
      </c>
      <c r="AS994" s="257">
        <f t="shared" si="3338"/>
        <v>0</v>
      </c>
      <c r="AT994" s="257">
        <f t="shared" si="3338"/>
        <v>0</v>
      </c>
      <c r="AU994" s="257">
        <f t="shared" si="3338"/>
        <v>0</v>
      </c>
      <c r="AV994" s="258">
        <f t="shared" si="3338"/>
        <v>0</v>
      </c>
      <c r="AW994" s="258">
        <f t="shared" si="3338"/>
        <v>0</v>
      </c>
      <c r="AX994" s="258">
        <f t="shared" si="3338"/>
        <v>0</v>
      </c>
      <c r="AY994" s="258">
        <f t="shared" si="3338"/>
        <v>0</v>
      </c>
      <c r="AZ994" s="50"/>
      <c r="BA994" s="268"/>
      <c r="BB994" s="48"/>
      <c r="BC994" s="94"/>
      <c r="BD994" s="95"/>
      <c r="BE994" s="181"/>
      <c r="BF994" s="316" t="s">
        <v>249</v>
      </c>
      <c r="BG994" s="257">
        <f t="shared" ref="BG994:BR994" si="3339">IF(BG992=0,0,BG993/BG992)</f>
        <v>0</v>
      </c>
      <c r="BH994" s="257">
        <f t="shared" si="3339"/>
        <v>0</v>
      </c>
      <c r="BI994" s="257">
        <f t="shared" si="3339"/>
        <v>0</v>
      </c>
      <c r="BJ994" s="257">
        <f t="shared" si="3339"/>
        <v>0</v>
      </c>
      <c r="BK994" s="257">
        <f t="shared" si="3339"/>
        <v>0</v>
      </c>
      <c r="BL994" s="257">
        <f t="shared" si="3339"/>
        <v>0</v>
      </c>
      <c r="BM994" s="257">
        <f t="shared" si="3339"/>
        <v>0</v>
      </c>
      <c r="BN994" s="257">
        <f t="shared" si="3339"/>
        <v>0</v>
      </c>
      <c r="BO994" s="258">
        <f t="shared" si="3339"/>
        <v>0</v>
      </c>
      <c r="BP994" s="258">
        <f t="shared" si="3339"/>
        <v>0</v>
      </c>
      <c r="BQ994" s="258">
        <f t="shared" si="3339"/>
        <v>0</v>
      </c>
      <c r="BR994" s="258">
        <f t="shared" si="3339"/>
        <v>0</v>
      </c>
      <c r="BS994" s="50"/>
      <c r="BT994" s="94"/>
      <c r="BU994" s="95"/>
      <c r="BV994" s="181"/>
      <c r="BW994" s="316" t="s">
        <v>249</v>
      </c>
      <c r="BX994" s="257">
        <f t="shared" ref="BX994:CI994" si="3340">IF(BX992=0,0,BX993/BX992)</f>
        <v>0</v>
      </c>
      <c r="BY994" s="257">
        <f t="shared" si="3340"/>
        <v>0</v>
      </c>
      <c r="BZ994" s="257">
        <f t="shared" si="3340"/>
        <v>0</v>
      </c>
      <c r="CA994" s="257">
        <f t="shared" si="3340"/>
        <v>0</v>
      </c>
      <c r="CB994" s="257">
        <f t="shared" si="3340"/>
        <v>0</v>
      </c>
      <c r="CC994" s="257">
        <f t="shared" si="3340"/>
        <v>0</v>
      </c>
      <c r="CD994" s="257">
        <f t="shared" si="3340"/>
        <v>0</v>
      </c>
      <c r="CE994" s="257">
        <f t="shared" si="3340"/>
        <v>0</v>
      </c>
      <c r="CF994" s="258">
        <f t="shared" si="3340"/>
        <v>0</v>
      </c>
      <c r="CG994" s="258">
        <f t="shared" si="3340"/>
        <v>0</v>
      </c>
      <c r="CH994" s="258">
        <f t="shared" si="3340"/>
        <v>0</v>
      </c>
      <c r="CI994" s="258">
        <f t="shared" si="3340"/>
        <v>0</v>
      </c>
      <c r="CJ994" s="50"/>
      <c r="CK994" s="94"/>
      <c r="CL994" s="95"/>
      <c r="CM994" s="181"/>
      <c r="CN994" s="316" t="s">
        <v>249</v>
      </c>
      <c r="CO994" s="257">
        <f t="shared" ref="CO994:CZ994" si="3341">IF(CO992=0,0,CO993/CO992)</f>
        <v>0</v>
      </c>
      <c r="CP994" s="257">
        <f t="shared" si="3341"/>
        <v>0</v>
      </c>
      <c r="CQ994" s="257">
        <f t="shared" si="3341"/>
        <v>0</v>
      </c>
      <c r="CR994" s="257">
        <f t="shared" si="3341"/>
        <v>0</v>
      </c>
      <c r="CS994" s="257">
        <f t="shared" si="3341"/>
        <v>0</v>
      </c>
      <c r="CT994" s="257">
        <f t="shared" si="3341"/>
        <v>0</v>
      </c>
      <c r="CU994" s="257">
        <f t="shared" si="3341"/>
        <v>0</v>
      </c>
      <c r="CV994" s="257">
        <f t="shared" si="3341"/>
        <v>0</v>
      </c>
      <c r="CW994" s="258">
        <f t="shared" si="3341"/>
        <v>0</v>
      </c>
      <c r="CX994" s="258">
        <f t="shared" si="3341"/>
        <v>0</v>
      </c>
      <c r="CY994" s="258">
        <f t="shared" si="3341"/>
        <v>0</v>
      </c>
      <c r="CZ994" s="258">
        <f t="shared" si="3341"/>
        <v>0</v>
      </c>
      <c r="DA994" s="50"/>
      <c r="DB994" s="94"/>
      <c r="DC994" s="95"/>
      <c r="DD994" s="181"/>
      <c r="DE994" s="316" t="s">
        <v>249</v>
      </c>
      <c r="DF994" s="257">
        <f t="shared" ref="DF994" si="3342">IF(DF992=0,0,DF993/DF992)</f>
        <v>0</v>
      </c>
      <c r="DG994" s="50"/>
    </row>
    <row r="995" spans="1:111" s="14" customFormat="1" ht="15" customHeight="1">
      <c r="A995" s="50"/>
      <c r="B995" s="94"/>
      <c r="C995" s="95"/>
      <c r="D995" s="181" t="s">
        <v>319</v>
      </c>
      <c r="E995" s="316" t="s">
        <v>22</v>
      </c>
      <c r="F995" s="69"/>
      <c r="G995" s="77"/>
      <c r="H995" s="69"/>
      <c r="I995" s="77"/>
      <c r="J995" s="69"/>
      <c r="K995" s="77"/>
      <c r="L995" s="69"/>
      <c r="M995" s="77"/>
      <c r="N995" s="67"/>
      <c r="O995" s="75"/>
      <c r="P995" s="67"/>
      <c r="Q995" s="75"/>
      <c r="R995" s="50"/>
      <c r="S995" s="94"/>
      <c r="T995" s="95"/>
      <c r="U995" s="181" t="s">
        <v>319</v>
      </c>
      <c r="V995" s="316" t="s">
        <v>22</v>
      </c>
      <c r="W995" s="69"/>
      <c r="X995" s="77"/>
      <c r="Y995" s="69"/>
      <c r="Z995" s="77"/>
      <c r="AA995" s="69"/>
      <c r="AB995" s="77"/>
      <c r="AC995" s="69"/>
      <c r="AD995" s="77"/>
      <c r="AE995" s="67"/>
      <c r="AF995" s="75"/>
      <c r="AG995" s="67"/>
      <c r="AH995" s="75"/>
      <c r="AI995" s="50"/>
      <c r="AJ995" s="94"/>
      <c r="AK995" s="95"/>
      <c r="AL995" s="181" t="s">
        <v>319</v>
      </c>
      <c r="AM995" s="316" t="s">
        <v>22</v>
      </c>
      <c r="AN995" s="257"/>
      <c r="AO995" s="257"/>
      <c r="AP995" s="257"/>
      <c r="AQ995" s="257"/>
      <c r="AR995" s="257"/>
      <c r="AS995" s="257"/>
      <c r="AT995" s="257"/>
      <c r="AU995" s="257"/>
      <c r="AV995" s="258"/>
      <c r="AW995" s="258"/>
      <c r="AX995" s="258"/>
      <c r="AY995" s="258"/>
      <c r="AZ995" s="50"/>
      <c r="BA995" s="268"/>
      <c r="BB995" s="48"/>
      <c r="BC995" s="94"/>
      <c r="BD995" s="95"/>
      <c r="BE995" s="181" t="s">
        <v>319</v>
      </c>
      <c r="BF995" s="316" t="s">
        <v>22</v>
      </c>
      <c r="BG995" s="257">
        <f t="shared" ref="BG995:BG996" si="3343">F995</f>
        <v>0</v>
      </c>
      <c r="BH995" s="257">
        <f>G995+BG995</f>
        <v>0</v>
      </c>
      <c r="BI995" s="257">
        <f>H995+BH995</f>
        <v>0</v>
      </c>
      <c r="BJ995" s="257">
        <f>I995+BI995</f>
        <v>0</v>
      </c>
      <c r="BK995" s="257">
        <f>J995+BJ995</f>
        <v>0</v>
      </c>
      <c r="BL995" s="257">
        <f>K995+BK995</f>
        <v>0</v>
      </c>
      <c r="BM995" s="257">
        <f>L995+BL995</f>
        <v>0</v>
      </c>
      <c r="BN995" s="257">
        <f>M995+BM995</f>
        <v>0</v>
      </c>
      <c r="BO995" s="258">
        <f>N995+BN995</f>
        <v>0</v>
      </c>
      <c r="BP995" s="258">
        <f>O995+BO995</f>
        <v>0</v>
      </c>
      <c r="BQ995" s="258">
        <f>P995+BP995</f>
        <v>0</v>
      </c>
      <c r="BR995" s="258">
        <f>Q995+BQ995</f>
        <v>0</v>
      </c>
      <c r="BS995" s="50"/>
      <c r="BT995" s="94"/>
      <c r="BU995" s="95"/>
      <c r="BV995" s="181" t="s">
        <v>319</v>
      </c>
      <c r="BW995" s="316" t="s">
        <v>22</v>
      </c>
      <c r="BX995" s="257">
        <f t="shared" ref="BX995:BX996" si="3344">W995</f>
        <v>0</v>
      </c>
      <c r="BY995" s="257">
        <f>X995+BX995</f>
        <v>0</v>
      </c>
      <c r="BZ995" s="257">
        <f>Y995+BY995</f>
        <v>0</v>
      </c>
      <c r="CA995" s="257">
        <f>Z995+BZ995</f>
        <v>0</v>
      </c>
      <c r="CB995" s="257">
        <f>AA995+CA995</f>
        <v>0</v>
      </c>
      <c r="CC995" s="257">
        <f>AB995+CB995</f>
        <v>0</v>
      </c>
      <c r="CD995" s="257">
        <f>AC995+CC995</f>
        <v>0</v>
      </c>
      <c r="CE995" s="257">
        <f>AD995+CD995</f>
        <v>0</v>
      </c>
      <c r="CF995" s="258">
        <f>AE995+CE995</f>
        <v>0</v>
      </c>
      <c r="CG995" s="258">
        <f>AF995+CF995</f>
        <v>0</v>
      </c>
      <c r="CH995" s="258">
        <f>AG995+CG995</f>
        <v>0</v>
      </c>
      <c r="CI995" s="258">
        <f>AH995+CH995</f>
        <v>0</v>
      </c>
      <c r="CJ995" s="50"/>
      <c r="CK995" s="94"/>
      <c r="CL995" s="95"/>
      <c r="CM995" s="181" t="s">
        <v>319</v>
      </c>
      <c r="CN995" s="316" t="s">
        <v>22</v>
      </c>
      <c r="CO995" s="257">
        <f t="shared" ref="CO995:CO996" si="3345">AN995</f>
        <v>0</v>
      </c>
      <c r="CP995" s="257">
        <f>AO995+CO995</f>
        <v>0</v>
      </c>
      <c r="CQ995" s="257">
        <f>AP995+CP995</f>
        <v>0</v>
      </c>
      <c r="CR995" s="257">
        <f>AQ995+CQ995</f>
        <v>0</v>
      </c>
      <c r="CS995" s="257">
        <f>AR995+CR995</f>
        <v>0</v>
      </c>
      <c r="CT995" s="257">
        <f>AS995+CS995</f>
        <v>0</v>
      </c>
      <c r="CU995" s="257">
        <f>AT995+CT995</f>
        <v>0</v>
      </c>
      <c r="CV995" s="257">
        <f>AU995+CU995</f>
        <v>0</v>
      </c>
      <c r="CW995" s="258">
        <f>AV995+CV995</f>
        <v>0</v>
      </c>
      <c r="CX995" s="258">
        <f>AW995+CW995</f>
        <v>0</v>
      </c>
      <c r="CY995" s="258">
        <f>AX995+CX995</f>
        <v>0</v>
      </c>
      <c r="CZ995" s="258">
        <f>AY995+CY995</f>
        <v>0</v>
      </c>
      <c r="DA995" s="50"/>
      <c r="DB995" s="94"/>
      <c r="DC995" s="95"/>
      <c r="DD995" s="181" t="s">
        <v>319</v>
      </c>
      <c r="DE995" s="316" t="s">
        <v>22</v>
      </c>
      <c r="DF995" s="257"/>
      <c r="DG995" s="50"/>
    </row>
    <row r="996" spans="1:111" s="14" customFormat="1" ht="15" customHeight="1">
      <c r="A996" s="50"/>
      <c r="B996" s="94"/>
      <c r="C996" s="95"/>
      <c r="D996" s="181"/>
      <c r="E996" s="316" t="s">
        <v>140</v>
      </c>
      <c r="F996" s="69"/>
      <c r="G996" s="77"/>
      <c r="H996" s="69"/>
      <c r="I996" s="77"/>
      <c r="J996" s="69"/>
      <c r="K996" s="77"/>
      <c r="L996" s="69"/>
      <c r="M996" s="77"/>
      <c r="N996" s="67"/>
      <c r="O996" s="75"/>
      <c r="P996" s="67"/>
      <c r="Q996" s="75"/>
      <c r="R996" s="50"/>
      <c r="S996" s="94"/>
      <c r="T996" s="95"/>
      <c r="U996" s="181"/>
      <c r="V996" s="316" t="s">
        <v>140</v>
      </c>
      <c r="W996" s="69"/>
      <c r="X996" s="77"/>
      <c r="Y996" s="69"/>
      <c r="Z996" s="77"/>
      <c r="AA996" s="69"/>
      <c r="AB996" s="77"/>
      <c r="AC996" s="69"/>
      <c r="AD996" s="77"/>
      <c r="AE996" s="67"/>
      <c r="AF996" s="75"/>
      <c r="AG996" s="67"/>
      <c r="AH996" s="75"/>
      <c r="AI996" s="50"/>
      <c r="AJ996" s="94"/>
      <c r="AK996" s="95"/>
      <c r="AL996" s="181"/>
      <c r="AM996" s="316" t="s">
        <v>140</v>
      </c>
      <c r="AN996" s="257"/>
      <c r="AO996" s="257"/>
      <c r="AP996" s="257"/>
      <c r="AQ996" s="257"/>
      <c r="AR996" s="257"/>
      <c r="AS996" s="257"/>
      <c r="AT996" s="257"/>
      <c r="AU996" s="257"/>
      <c r="AV996" s="258"/>
      <c r="AW996" s="258"/>
      <c r="AX996" s="258"/>
      <c r="AY996" s="258"/>
      <c r="AZ996" s="50"/>
      <c r="BA996" s="268"/>
      <c r="BB996" s="48"/>
      <c r="BC996" s="94"/>
      <c r="BD996" s="95"/>
      <c r="BE996" s="181"/>
      <c r="BF996" s="316" t="s">
        <v>140</v>
      </c>
      <c r="BG996" s="257">
        <f t="shared" si="3343"/>
        <v>0</v>
      </c>
      <c r="BH996" s="257">
        <f>G996+BG996</f>
        <v>0</v>
      </c>
      <c r="BI996" s="257">
        <f>H996+BH996</f>
        <v>0</v>
      </c>
      <c r="BJ996" s="257">
        <f>I996+BI996</f>
        <v>0</v>
      </c>
      <c r="BK996" s="257">
        <f>J996+BJ996</f>
        <v>0</v>
      </c>
      <c r="BL996" s="257">
        <f>K996+BK996</f>
        <v>0</v>
      </c>
      <c r="BM996" s="257">
        <f>L996+BL996</f>
        <v>0</v>
      </c>
      <c r="BN996" s="257">
        <f>M996+BM996</f>
        <v>0</v>
      </c>
      <c r="BO996" s="258">
        <f>N996+BN996</f>
        <v>0</v>
      </c>
      <c r="BP996" s="258">
        <f>O996+BO996</f>
        <v>0</v>
      </c>
      <c r="BQ996" s="258">
        <f>P996+BP996</f>
        <v>0</v>
      </c>
      <c r="BR996" s="258">
        <f>Q996+BQ996</f>
        <v>0</v>
      </c>
      <c r="BS996" s="50"/>
      <c r="BT996" s="94"/>
      <c r="BU996" s="95"/>
      <c r="BV996" s="181"/>
      <c r="BW996" s="316" t="s">
        <v>140</v>
      </c>
      <c r="BX996" s="257">
        <f t="shared" si="3344"/>
        <v>0</v>
      </c>
      <c r="BY996" s="257">
        <f>X996+BX996</f>
        <v>0</v>
      </c>
      <c r="BZ996" s="257">
        <f>Y996+BY996</f>
        <v>0</v>
      </c>
      <c r="CA996" s="257">
        <f>Z996+BZ996</f>
        <v>0</v>
      </c>
      <c r="CB996" s="257">
        <f>AA996+CA996</f>
        <v>0</v>
      </c>
      <c r="CC996" s="257">
        <f>AB996+CB996</f>
        <v>0</v>
      </c>
      <c r="CD996" s="257">
        <f>AC996+CC996</f>
        <v>0</v>
      </c>
      <c r="CE996" s="257">
        <f>AD996+CD996</f>
        <v>0</v>
      </c>
      <c r="CF996" s="258">
        <f>AE996+CE996</f>
        <v>0</v>
      </c>
      <c r="CG996" s="258">
        <f>AF996+CF996</f>
        <v>0</v>
      </c>
      <c r="CH996" s="258">
        <f>AG996+CG996</f>
        <v>0</v>
      </c>
      <c r="CI996" s="258">
        <f>AH996+CH996</f>
        <v>0</v>
      </c>
      <c r="CJ996" s="50"/>
      <c r="CK996" s="94"/>
      <c r="CL996" s="95"/>
      <c r="CM996" s="181"/>
      <c r="CN996" s="316" t="s">
        <v>140</v>
      </c>
      <c r="CO996" s="257">
        <f t="shared" si="3345"/>
        <v>0</v>
      </c>
      <c r="CP996" s="257">
        <f>AO996+CO996</f>
        <v>0</v>
      </c>
      <c r="CQ996" s="257">
        <f>AP996+CP996</f>
        <v>0</v>
      </c>
      <c r="CR996" s="257">
        <f>AQ996+CQ996</f>
        <v>0</v>
      </c>
      <c r="CS996" s="257">
        <f>AR996+CR996</f>
        <v>0</v>
      </c>
      <c r="CT996" s="257">
        <f>AS996+CS996</f>
        <v>0</v>
      </c>
      <c r="CU996" s="257">
        <f>AT996+CT996</f>
        <v>0</v>
      </c>
      <c r="CV996" s="257">
        <f>AU996+CU996</f>
        <v>0</v>
      </c>
      <c r="CW996" s="258">
        <f>AV996+CV996</f>
        <v>0</v>
      </c>
      <c r="CX996" s="258">
        <f>AW996+CW996</f>
        <v>0</v>
      </c>
      <c r="CY996" s="258">
        <f>AX996+CX996</f>
        <v>0</v>
      </c>
      <c r="CZ996" s="258">
        <f>AY996+CY996</f>
        <v>0</v>
      </c>
      <c r="DA996" s="50"/>
      <c r="DB996" s="94"/>
      <c r="DC996" s="95"/>
      <c r="DD996" s="181"/>
      <c r="DE996" s="316" t="s">
        <v>140</v>
      </c>
      <c r="DF996" s="257"/>
      <c r="DG996" s="50"/>
    </row>
    <row r="997" spans="1:111" s="14" customFormat="1" ht="15" customHeight="1">
      <c r="A997" s="50"/>
      <c r="B997" s="94"/>
      <c r="C997" s="95"/>
      <c r="D997" s="181"/>
      <c r="E997" s="316" t="s">
        <v>249</v>
      </c>
      <c r="F997" s="69">
        <f t="shared" si="3318"/>
        <v>0</v>
      </c>
      <c r="G997" s="77">
        <f t="shared" si="3318"/>
        <v>0</v>
      </c>
      <c r="H997" s="69">
        <f t="shared" si="3318"/>
        <v>0</v>
      </c>
      <c r="I997" s="77">
        <f t="shared" si="3318"/>
        <v>0</v>
      </c>
      <c r="J997" s="69">
        <f t="shared" si="3318"/>
        <v>0</v>
      </c>
      <c r="K997" s="77">
        <f t="shared" si="3318"/>
        <v>0</v>
      </c>
      <c r="L997" s="69">
        <f t="shared" si="3318"/>
        <v>0</v>
      </c>
      <c r="M997" s="77">
        <f t="shared" si="3318"/>
        <v>0</v>
      </c>
      <c r="N997" s="67">
        <f t="shared" si="3318"/>
        <v>0</v>
      </c>
      <c r="O997" s="75">
        <f t="shared" si="3318"/>
        <v>0</v>
      </c>
      <c r="P997" s="67">
        <f t="shared" si="3318"/>
        <v>0</v>
      </c>
      <c r="Q997" s="75">
        <f t="shared" si="3318"/>
        <v>0</v>
      </c>
      <c r="R997" s="50"/>
      <c r="S997" s="94"/>
      <c r="T997" s="95"/>
      <c r="U997" s="181"/>
      <c r="V997" s="316" t="s">
        <v>249</v>
      </c>
      <c r="W997" s="69">
        <f t="shared" ref="W997:AH997" si="3346">IF(W995=0,0,W996/W995)</f>
        <v>0</v>
      </c>
      <c r="X997" s="77">
        <f t="shared" si="3346"/>
        <v>0</v>
      </c>
      <c r="Y997" s="69">
        <f t="shared" si="3346"/>
        <v>0</v>
      </c>
      <c r="Z997" s="77">
        <f t="shared" si="3346"/>
        <v>0</v>
      </c>
      <c r="AA997" s="69">
        <f t="shared" si="3346"/>
        <v>0</v>
      </c>
      <c r="AB997" s="77">
        <f t="shared" si="3346"/>
        <v>0</v>
      </c>
      <c r="AC997" s="69">
        <f t="shared" si="3346"/>
        <v>0</v>
      </c>
      <c r="AD997" s="77">
        <f t="shared" si="3346"/>
        <v>0</v>
      </c>
      <c r="AE997" s="67">
        <f t="shared" si="3346"/>
        <v>0</v>
      </c>
      <c r="AF997" s="75">
        <f t="shared" si="3346"/>
        <v>0</v>
      </c>
      <c r="AG997" s="67">
        <f t="shared" si="3346"/>
        <v>0</v>
      </c>
      <c r="AH997" s="75">
        <f t="shared" si="3346"/>
        <v>0</v>
      </c>
      <c r="AI997" s="50"/>
      <c r="AJ997" s="94"/>
      <c r="AK997" s="95"/>
      <c r="AL997" s="181"/>
      <c r="AM997" s="316" t="s">
        <v>249</v>
      </c>
      <c r="AN997" s="257">
        <f t="shared" ref="AN997:AY997" si="3347">IF(AN995=0,0,AN996/AN995)</f>
        <v>0</v>
      </c>
      <c r="AO997" s="257">
        <f t="shared" si="3347"/>
        <v>0</v>
      </c>
      <c r="AP997" s="257">
        <f t="shared" si="3347"/>
        <v>0</v>
      </c>
      <c r="AQ997" s="257">
        <f t="shared" si="3347"/>
        <v>0</v>
      </c>
      <c r="AR997" s="257">
        <f t="shared" si="3347"/>
        <v>0</v>
      </c>
      <c r="AS997" s="257">
        <f t="shared" si="3347"/>
        <v>0</v>
      </c>
      <c r="AT997" s="257">
        <f t="shared" si="3347"/>
        <v>0</v>
      </c>
      <c r="AU997" s="257">
        <f t="shared" si="3347"/>
        <v>0</v>
      </c>
      <c r="AV997" s="258">
        <f t="shared" si="3347"/>
        <v>0</v>
      </c>
      <c r="AW997" s="258">
        <f t="shared" si="3347"/>
        <v>0</v>
      </c>
      <c r="AX997" s="258">
        <f t="shared" si="3347"/>
        <v>0</v>
      </c>
      <c r="AY997" s="258">
        <f t="shared" si="3347"/>
        <v>0</v>
      </c>
      <c r="AZ997" s="50"/>
      <c r="BA997" s="268"/>
      <c r="BB997" s="48"/>
      <c r="BC997" s="94"/>
      <c r="BD997" s="95"/>
      <c r="BE997" s="181"/>
      <c r="BF997" s="316" t="s">
        <v>249</v>
      </c>
      <c r="BG997" s="257">
        <f t="shared" ref="BG997:BR997" si="3348">IF(BG995=0,0,BG996/BG995)</f>
        <v>0</v>
      </c>
      <c r="BH997" s="257">
        <f t="shared" si="3348"/>
        <v>0</v>
      </c>
      <c r="BI997" s="257">
        <f t="shared" si="3348"/>
        <v>0</v>
      </c>
      <c r="BJ997" s="257">
        <f t="shared" si="3348"/>
        <v>0</v>
      </c>
      <c r="BK997" s="257">
        <f t="shared" si="3348"/>
        <v>0</v>
      </c>
      <c r="BL997" s="257">
        <f t="shared" si="3348"/>
        <v>0</v>
      </c>
      <c r="BM997" s="257">
        <f t="shared" si="3348"/>
        <v>0</v>
      </c>
      <c r="BN997" s="257">
        <f t="shared" si="3348"/>
        <v>0</v>
      </c>
      <c r="BO997" s="258">
        <f t="shared" si="3348"/>
        <v>0</v>
      </c>
      <c r="BP997" s="258">
        <f t="shared" si="3348"/>
        <v>0</v>
      </c>
      <c r="BQ997" s="258">
        <f t="shared" si="3348"/>
        <v>0</v>
      </c>
      <c r="BR997" s="258">
        <f t="shared" si="3348"/>
        <v>0</v>
      </c>
      <c r="BS997" s="50"/>
      <c r="BT997" s="94"/>
      <c r="BU997" s="95"/>
      <c r="BV997" s="181"/>
      <c r="BW997" s="316" t="s">
        <v>249</v>
      </c>
      <c r="BX997" s="257">
        <f t="shared" ref="BX997:CI997" si="3349">IF(BX995=0,0,BX996/BX995)</f>
        <v>0</v>
      </c>
      <c r="BY997" s="257">
        <f t="shared" si="3349"/>
        <v>0</v>
      </c>
      <c r="BZ997" s="257">
        <f t="shared" si="3349"/>
        <v>0</v>
      </c>
      <c r="CA997" s="257">
        <f t="shared" si="3349"/>
        <v>0</v>
      </c>
      <c r="CB997" s="257">
        <f t="shared" si="3349"/>
        <v>0</v>
      </c>
      <c r="CC997" s="257">
        <f t="shared" si="3349"/>
        <v>0</v>
      </c>
      <c r="CD997" s="257">
        <f t="shared" si="3349"/>
        <v>0</v>
      </c>
      <c r="CE997" s="257">
        <f t="shared" si="3349"/>
        <v>0</v>
      </c>
      <c r="CF997" s="258">
        <f t="shared" si="3349"/>
        <v>0</v>
      </c>
      <c r="CG997" s="258">
        <f t="shared" si="3349"/>
        <v>0</v>
      </c>
      <c r="CH997" s="258">
        <f t="shared" si="3349"/>
        <v>0</v>
      </c>
      <c r="CI997" s="258">
        <f t="shared" si="3349"/>
        <v>0</v>
      </c>
      <c r="CJ997" s="50"/>
      <c r="CK997" s="94"/>
      <c r="CL997" s="95"/>
      <c r="CM997" s="181"/>
      <c r="CN997" s="316" t="s">
        <v>249</v>
      </c>
      <c r="CO997" s="257">
        <f t="shared" ref="CO997:CZ997" si="3350">IF(CO995=0,0,CO996/CO995)</f>
        <v>0</v>
      </c>
      <c r="CP997" s="257">
        <f t="shared" si="3350"/>
        <v>0</v>
      </c>
      <c r="CQ997" s="257">
        <f t="shared" si="3350"/>
        <v>0</v>
      </c>
      <c r="CR997" s="257">
        <f t="shared" si="3350"/>
        <v>0</v>
      </c>
      <c r="CS997" s="257">
        <f t="shared" si="3350"/>
        <v>0</v>
      </c>
      <c r="CT997" s="257">
        <f t="shared" si="3350"/>
        <v>0</v>
      </c>
      <c r="CU997" s="257">
        <f t="shared" si="3350"/>
        <v>0</v>
      </c>
      <c r="CV997" s="257">
        <f t="shared" si="3350"/>
        <v>0</v>
      </c>
      <c r="CW997" s="258">
        <f t="shared" si="3350"/>
        <v>0</v>
      </c>
      <c r="CX997" s="258">
        <f t="shared" si="3350"/>
        <v>0</v>
      </c>
      <c r="CY997" s="258">
        <f t="shared" si="3350"/>
        <v>0</v>
      </c>
      <c r="CZ997" s="258">
        <f t="shared" si="3350"/>
        <v>0</v>
      </c>
      <c r="DA997" s="50"/>
      <c r="DB997" s="94"/>
      <c r="DC997" s="95"/>
      <c r="DD997" s="181"/>
      <c r="DE997" s="316" t="s">
        <v>249</v>
      </c>
      <c r="DF997" s="257">
        <f t="shared" ref="DF997" si="3351">IF(DF995=0,0,DF996/DF995)</f>
        <v>0</v>
      </c>
      <c r="DG997" s="50"/>
    </row>
    <row r="998" spans="1:111" s="14" customFormat="1" ht="15" customHeight="1">
      <c r="A998" s="50"/>
      <c r="B998" s="94"/>
      <c r="C998" s="95"/>
      <c r="D998" s="181" t="s">
        <v>320</v>
      </c>
      <c r="E998" s="316" t="s">
        <v>22</v>
      </c>
      <c r="F998" s="69"/>
      <c r="G998" s="77"/>
      <c r="H998" s="69"/>
      <c r="I998" s="77"/>
      <c r="J998" s="69"/>
      <c r="K998" s="77"/>
      <c r="L998" s="69"/>
      <c r="M998" s="77"/>
      <c r="N998" s="67"/>
      <c r="O998" s="75"/>
      <c r="P998" s="67"/>
      <c r="Q998" s="75"/>
      <c r="R998" s="50"/>
      <c r="S998" s="94"/>
      <c r="T998" s="95"/>
      <c r="U998" s="181" t="s">
        <v>320</v>
      </c>
      <c r="V998" s="316" t="s">
        <v>22</v>
      </c>
      <c r="W998" s="69"/>
      <c r="X998" s="77"/>
      <c r="Y998" s="69"/>
      <c r="Z998" s="77"/>
      <c r="AA998" s="69"/>
      <c r="AB998" s="77"/>
      <c r="AC998" s="69"/>
      <c r="AD998" s="77"/>
      <c r="AE998" s="67"/>
      <c r="AF998" s="75"/>
      <c r="AG998" s="67"/>
      <c r="AH998" s="75"/>
      <c r="AI998" s="50"/>
      <c r="AJ998" s="94"/>
      <c r="AK998" s="95"/>
      <c r="AL998" s="181" t="s">
        <v>320</v>
      </c>
      <c r="AM998" s="316" t="s">
        <v>22</v>
      </c>
      <c r="AN998" s="257"/>
      <c r="AO998" s="257"/>
      <c r="AP998" s="257"/>
      <c r="AQ998" s="257"/>
      <c r="AR998" s="257"/>
      <c r="AS998" s="257"/>
      <c r="AT998" s="257"/>
      <c r="AU998" s="257"/>
      <c r="AV998" s="258"/>
      <c r="AW998" s="258"/>
      <c r="AX998" s="258"/>
      <c r="AY998" s="258"/>
      <c r="AZ998" s="50"/>
      <c r="BA998" s="268"/>
      <c r="BB998" s="48"/>
      <c r="BC998" s="94"/>
      <c r="BD998" s="95"/>
      <c r="BE998" s="181" t="s">
        <v>320</v>
      </c>
      <c r="BF998" s="316" t="s">
        <v>22</v>
      </c>
      <c r="BG998" s="257">
        <f t="shared" ref="BG998:BG999" si="3352">F998</f>
        <v>0</v>
      </c>
      <c r="BH998" s="257">
        <f>G998+BG998</f>
        <v>0</v>
      </c>
      <c r="BI998" s="257">
        <f>H998+BH998</f>
        <v>0</v>
      </c>
      <c r="BJ998" s="257">
        <f>I998+BI998</f>
        <v>0</v>
      </c>
      <c r="BK998" s="257">
        <f>J998+BJ998</f>
        <v>0</v>
      </c>
      <c r="BL998" s="257">
        <f>K998+BK998</f>
        <v>0</v>
      </c>
      <c r="BM998" s="257">
        <f>L998+BL998</f>
        <v>0</v>
      </c>
      <c r="BN998" s="257">
        <f>M998+BM998</f>
        <v>0</v>
      </c>
      <c r="BO998" s="258">
        <f>N998+BN998</f>
        <v>0</v>
      </c>
      <c r="BP998" s="258">
        <f>O998+BO998</f>
        <v>0</v>
      </c>
      <c r="BQ998" s="258">
        <f>P998+BP998</f>
        <v>0</v>
      </c>
      <c r="BR998" s="258">
        <f>Q998+BQ998</f>
        <v>0</v>
      </c>
      <c r="BS998" s="50"/>
      <c r="BT998" s="94"/>
      <c r="BU998" s="95"/>
      <c r="BV998" s="181" t="s">
        <v>320</v>
      </c>
      <c r="BW998" s="316" t="s">
        <v>22</v>
      </c>
      <c r="BX998" s="257">
        <f t="shared" ref="BX998:BX999" si="3353">W998</f>
        <v>0</v>
      </c>
      <c r="BY998" s="257">
        <f>X998+BX998</f>
        <v>0</v>
      </c>
      <c r="BZ998" s="257">
        <f>Y998+BY998</f>
        <v>0</v>
      </c>
      <c r="CA998" s="257">
        <f>Z998+BZ998</f>
        <v>0</v>
      </c>
      <c r="CB998" s="257">
        <f>AA998+CA998</f>
        <v>0</v>
      </c>
      <c r="CC998" s="257">
        <f>AB998+CB998</f>
        <v>0</v>
      </c>
      <c r="CD998" s="257">
        <f>AC998+CC998</f>
        <v>0</v>
      </c>
      <c r="CE998" s="257">
        <f>AD998+CD998</f>
        <v>0</v>
      </c>
      <c r="CF998" s="258">
        <f>AE998+CE998</f>
        <v>0</v>
      </c>
      <c r="CG998" s="258">
        <f>AF998+CF998</f>
        <v>0</v>
      </c>
      <c r="CH998" s="258">
        <f>AG998+CG998</f>
        <v>0</v>
      </c>
      <c r="CI998" s="258">
        <f>AH998+CH998</f>
        <v>0</v>
      </c>
      <c r="CJ998" s="50"/>
      <c r="CK998" s="94"/>
      <c r="CL998" s="95"/>
      <c r="CM998" s="181" t="s">
        <v>320</v>
      </c>
      <c r="CN998" s="316" t="s">
        <v>22</v>
      </c>
      <c r="CO998" s="257">
        <f t="shared" ref="CO998:CO999" si="3354">AN998</f>
        <v>0</v>
      </c>
      <c r="CP998" s="257">
        <f>AO998+CO998</f>
        <v>0</v>
      </c>
      <c r="CQ998" s="257">
        <f>AP998+CP998</f>
        <v>0</v>
      </c>
      <c r="CR998" s="257">
        <f>AQ998+CQ998</f>
        <v>0</v>
      </c>
      <c r="CS998" s="257">
        <f>AR998+CR998</f>
        <v>0</v>
      </c>
      <c r="CT998" s="257">
        <f>AS998+CS998</f>
        <v>0</v>
      </c>
      <c r="CU998" s="257">
        <f>AT998+CT998</f>
        <v>0</v>
      </c>
      <c r="CV998" s="257">
        <f>AU998+CU998</f>
        <v>0</v>
      </c>
      <c r="CW998" s="258">
        <f>AV998+CV998</f>
        <v>0</v>
      </c>
      <c r="CX998" s="258">
        <f>AW998+CW998</f>
        <v>0</v>
      </c>
      <c r="CY998" s="258">
        <f>AX998+CX998</f>
        <v>0</v>
      </c>
      <c r="CZ998" s="258">
        <f>AY998+CY998</f>
        <v>0</v>
      </c>
      <c r="DA998" s="50"/>
      <c r="DB998" s="94"/>
      <c r="DC998" s="95"/>
      <c r="DD998" s="181" t="s">
        <v>320</v>
      </c>
      <c r="DE998" s="316" t="s">
        <v>22</v>
      </c>
      <c r="DF998" s="257"/>
      <c r="DG998" s="50"/>
    </row>
    <row r="999" spans="1:111" s="14" customFormat="1" ht="15" customHeight="1">
      <c r="A999" s="50"/>
      <c r="B999" s="94"/>
      <c r="C999" s="95"/>
      <c r="D999" s="181"/>
      <c r="E999" s="316" t="s">
        <v>140</v>
      </c>
      <c r="F999" s="69"/>
      <c r="G999" s="77"/>
      <c r="H999" s="69"/>
      <c r="I999" s="77"/>
      <c r="J999" s="69"/>
      <c r="K999" s="77"/>
      <c r="L999" s="69"/>
      <c r="M999" s="77"/>
      <c r="N999" s="67"/>
      <c r="O999" s="75"/>
      <c r="P999" s="67"/>
      <c r="Q999" s="75"/>
      <c r="R999" s="50"/>
      <c r="S999" s="94"/>
      <c r="T999" s="95"/>
      <c r="U999" s="181"/>
      <c r="V999" s="316" t="s">
        <v>140</v>
      </c>
      <c r="W999" s="69"/>
      <c r="X999" s="77"/>
      <c r="Y999" s="69"/>
      <c r="Z999" s="77"/>
      <c r="AA999" s="69"/>
      <c r="AB999" s="77"/>
      <c r="AC999" s="69"/>
      <c r="AD999" s="77"/>
      <c r="AE999" s="67"/>
      <c r="AF999" s="75"/>
      <c r="AG999" s="67"/>
      <c r="AH999" s="75"/>
      <c r="AI999" s="50"/>
      <c r="AJ999" s="94"/>
      <c r="AK999" s="95"/>
      <c r="AL999" s="181"/>
      <c r="AM999" s="316" t="s">
        <v>140</v>
      </c>
      <c r="AN999" s="257"/>
      <c r="AO999" s="257"/>
      <c r="AP999" s="257"/>
      <c r="AQ999" s="257"/>
      <c r="AR999" s="257"/>
      <c r="AS999" s="257"/>
      <c r="AT999" s="257"/>
      <c r="AU999" s="257"/>
      <c r="AV999" s="258"/>
      <c r="AW999" s="258"/>
      <c r="AX999" s="258"/>
      <c r="AY999" s="258"/>
      <c r="AZ999" s="50"/>
      <c r="BA999" s="268"/>
      <c r="BB999" s="48"/>
      <c r="BC999" s="94"/>
      <c r="BD999" s="95"/>
      <c r="BE999" s="181"/>
      <c r="BF999" s="316" t="s">
        <v>140</v>
      </c>
      <c r="BG999" s="257">
        <f t="shared" si="3352"/>
        <v>0</v>
      </c>
      <c r="BH999" s="257">
        <f>G999+BG999</f>
        <v>0</v>
      </c>
      <c r="BI999" s="257">
        <f>H999+BH999</f>
        <v>0</v>
      </c>
      <c r="BJ999" s="257">
        <f>I999+BI999</f>
        <v>0</v>
      </c>
      <c r="BK999" s="257">
        <f>J999+BJ999</f>
        <v>0</v>
      </c>
      <c r="BL999" s="257">
        <f>K999+BK999</f>
        <v>0</v>
      </c>
      <c r="BM999" s="257">
        <f>L999+BL999</f>
        <v>0</v>
      </c>
      <c r="BN999" s="257">
        <f>M999+BM999</f>
        <v>0</v>
      </c>
      <c r="BO999" s="258">
        <f>N999+BN999</f>
        <v>0</v>
      </c>
      <c r="BP999" s="258">
        <f>O999+BO999</f>
        <v>0</v>
      </c>
      <c r="BQ999" s="258">
        <f>P999+BP999</f>
        <v>0</v>
      </c>
      <c r="BR999" s="258">
        <f>Q999+BQ999</f>
        <v>0</v>
      </c>
      <c r="BS999" s="50"/>
      <c r="BT999" s="94"/>
      <c r="BU999" s="95"/>
      <c r="BV999" s="181"/>
      <c r="BW999" s="316" t="s">
        <v>140</v>
      </c>
      <c r="BX999" s="257">
        <f t="shared" si="3353"/>
        <v>0</v>
      </c>
      <c r="BY999" s="257">
        <f>X999+BX999</f>
        <v>0</v>
      </c>
      <c r="BZ999" s="257">
        <f>Y999+BY999</f>
        <v>0</v>
      </c>
      <c r="CA999" s="257">
        <f>Z999+BZ999</f>
        <v>0</v>
      </c>
      <c r="CB999" s="257">
        <f>AA999+CA999</f>
        <v>0</v>
      </c>
      <c r="CC999" s="257">
        <f>AB999+CB999</f>
        <v>0</v>
      </c>
      <c r="CD999" s="257">
        <f>AC999+CC999</f>
        <v>0</v>
      </c>
      <c r="CE999" s="257">
        <f>AD999+CD999</f>
        <v>0</v>
      </c>
      <c r="CF999" s="258">
        <f>AE999+CE999</f>
        <v>0</v>
      </c>
      <c r="CG999" s="258">
        <f>AF999+CF999</f>
        <v>0</v>
      </c>
      <c r="CH999" s="258">
        <f>AG999+CG999</f>
        <v>0</v>
      </c>
      <c r="CI999" s="258">
        <f>AH999+CH999</f>
        <v>0</v>
      </c>
      <c r="CJ999" s="50"/>
      <c r="CK999" s="94"/>
      <c r="CL999" s="95"/>
      <c r="CM999" s="181"/>
      <c r="CN999" s="316" t="s">
        <v>140</v>
      </c>
      <c r="CO999" s="257">
        <f t="shared" si="3354"/>
        <v>0</v>
      </c>
      <c r="CP999" s="257">
        <f>AO999+CO999</f>
        <v>0</v>
      </c>
      <c r="CQ999" s="257">
        <f>AP999+CP999</f>
        <v>0</v>
      </c>
      <c r="CR999" s="257">
        <f>AQ999+CQ999</f>
        <v>0</v>
      </c>
      <c r="CS999" s="257">
        <f>AR999+CR999</f>
        <v>0</v>
      </c>
      <c r="CT999" s="257">
        <f>AS999+CS999</f>
        <v>0</v>
      </c>
      <c r="CU999" s="257">
        <f>AT999+CT999</f>
        <v>0</v>
      </c>
      <c r="CV999" s="257">
        <f>AU999+CU999</f>
        <v>0</v>
      </c>
      <c r="CW999" s="258">
        <f>AV999+CV999</f>
        <v>0</v>
      </c>
      <c r="CX999" s="258">
        <f>AW999+CW999</f>
        <v>0</v>
      </c>
      <c r="CY999" s="258">
        <f>AX999+CX999</f>
        <v>0</v>
      </c>
      <c r="CZ999" s="258">
        <f>AY999+CY999</f>
        <v>0</v>
      </c>
      <c r="DA999" s="50"/>
      <c r="DB999" s="94"/>
      <c r="DC999" s="95"/>
      <c r="DD999" s="181"/>
      <c r="DE999" s="316" t="s">
        <v>140</v>
      </c>
      <c r="DF999" s="257"/>
      <c r="DG999" s="50"/>
    </row>
    <row r="1000" spans="1:111" s="14" customFormat="1" ht="15" customHeight="1">
      <c r="A1000" s="50"/>
      <c r="B1000" s="94"/>
      <c r="C1000" s="95"/>
      <c r="D1000" s="181"/>
      <c r="E1000" s="316" t="s">
        <v>249</v>
      </c>
      <c r="F1000" s="69">
        <f t="shared" si="3318"/>
        <v>0</v>
      </c>
      <c r="G1000" s="77">
        <f t="shared" si="3318"/>
        <v>0</v>
      </c>
      <c r="H1000" s="69">
        <f t="shared" si="3318"/>
        <v>0</v>
      </c>
      <c r="I1000" s="77">
        <f t="shared" si="3318"/>
        <v>0</v>
      </c>
      <c r="J1000" s="69">
        <f t="shared" si="3318"/>
        <v>0</v>
      </c>
      <c r="K1000" s="77">
        <f t="shared" si="3318"/>
        <v>0</v>
      </c>
      <c r="L1000" s="69">
        <f t="shared" si="3318"/>
        <v>0</v>
      </c>
      <c r="M1000" s="77">
        <f t="shared" si="3318"/>
        <v>0</v>
      </c>
      <c r="N1000" s="67">
        <f t="shared" si="3318"/>
        <v>0</v>
      </c>
      <c r="O1000" s="75">
        <f t="shared" si="3318"/>
        <v>0</v>
      </c>
      <c r="P1000" s="67">
        <f t="shared" si="3318"/>
        <v>0</v>
      </c>
      <c r="Q1000" s="75">
        <f t="shared" si="3318"/>
        <v>0</v>
      </c>
      <c r="R1000" s="50"/>
      <c r="S1000" s="94"/>
      <c r="T1000" s="95"/>
      <c r="U1000" s="181"/>
      <c r="V1000" s="316" t="s">
        <v>249</v>
      </c>
      <c r="W1000" s="69">
        <f t="shared" ref="W1000:AH1000" si="3355">IF(W998=0,0,W999/W998)</f>
        <v>0</v>
      </c>
      <c r="X1000" s="77">
        <f t="shared" si="3355"/>
        <v>0</v>
      </c>
      <c r="Y1000" s="69">
        <f t="shared" si="3355"/>
        <v>0</v>
      </c>
      <c r="Z1000" s="77">
        <f t="shared" si="3355"/>
        <v>0</v>
      </c>
      <c r="AA1000" s="69">
        <f t="shared" si="3355"/>
        <v>0</v>
      </c>
      <c r="AB1000" s="77">
        <f t="shared" si="3355"/>
        <v>0</v>
      </c>
      <c r="AC1000" s="69">
        <f t="shared" si="3355"/>
        <v>0</v>
      </c>
      <c r="AD1000" s="77">
        <f t="shared" si="3355"/>
        <v>0</v>
      </c>
      <c r="AE1000" s="67">
        <f t="shared" si="3355"/>
        <v>0</v>
      </c>
      <c r="AF1000" s="75">
        <f t="shared" si="3355"/>
        <v>0</v>
      </c>
      <c r="AG1000" s="67">
        <f t="shared" si="3355"/>
        <v>0</v>
      </c>
      <c r="AH1000" s="75">
        <f t="shared" si="3355"/>
        <v>0</v>
      </c>
      <c r="AI1000" s="50"/>
      <c r="AJ1000" s="94"/>
      <c r="AK1000" s="95"/>
      <c r="AL1000" s="181"/>
      <c r="AM1000" s="316" t="s">
        <v>249</v>
      </c>
      <c r="AN1000" s="257">
        <f t="shared" ref="AN1000:AY1000" si="3356">IF(AN998=0,0,AN999/AN998)</f>
        <v>0</v>
      </c>
      <c r="AO1000" s="257">
        <f t="shared" si="3356"/>
        <v>0</v>
      </c>
      <c r="AP1000" s="257">
        <f t="shared" si="3356"/>
        <v>0</v>
      </c>
      <c r="AQ1000" s="257">
        <f t="shared" si="3356"/>
        <v>0</v>
      </c>
      <c r="AR1000" s="257">
        <f t="shared" si="3356"/>
        <v>0</v>
      </c>
      <c r="AS1000" s="257">
        <f t="shared" si="3356"/>
        <v>0</v>
      </c>
      <c r="AT1000" s="257">
        <f t="shared" si="3356"/>
        <v>0</v>
      </c>
      <c r="AU1000" s="257">
        <f t="shared" si="3356"/>
        <v>0</v>
      </c>
      <c r="AV1000" s="258">
        <f t="shared" si="3356"/>
        <v>0</v>
      </c>
      <c r="AW1000" s="258">
        <f t="shared" si="3356"/>
        <v>0</v>
      </c>
      <c r="AX1000" s="258">
        <f t="shared" si="3356"/>
        <v>0</v>
      </c>
      <c r="AY1000" s="258">
        <f t="shared" si="3356"/>
        <v>0</v>
      </c>
      <c r="AZ1000" s="50"/>
      <c r="BA1000" s="268"/>
      <c r="BB1000" s="48"/>
      <c r="BC1000" s="94"/>
      <c r="BD1000" s="95"/>
      <c r="BE1000" s="181"/>
      <c r="BF1000" s="316" t="s">
        <v>249</v>
      </c>
      <c r="BG1000" s="257">
        <f t="shared" ref="BG1000:BR1000" si="3357">IF(BG998=0,0,BG999/BG998)</f>
        <v>0</v>
      </c>
      <c r="BH1000" s="257">
        <f t="shared" si="3357"/>
        <v>0</v>
      </c>
      <c r="BI1000" s="257">
        <f t="shared" si="3357"/>
        <v>0</v>
      </c>
      <c r="BJ1000" s="257">
        <f t="shared" si="3357"/>
        <v>0</v>
      </c>
      <c r="BK1000" s="257">
        <f t="shared" si="3357"/>
        <v>0</v>
      </c>
      <c r="BL1000" s="257">
        <f t="shared" si="3357"/>
        <v>0</v>
      </c>
      <c r="BM1000" s="257">
        <f t="shared" si="3357"/>
        <v>0</v>
      </c>
      <c r="BN1000" s="257">
        <f t="shared" si="3357"/>
        <v>0</v>
      </c>
      <c r="BO1000" s="258">
        <f t="shared" si="3357"/>
        <v>0</v>
      </c>
      <c r="BP1000" s="258">
        <f t="shared" si="3357"/>
        <v>0</v>
      </c>
      <c r="BQ1000" s="258">
        <f t="shared" si="3357"/>
        <v>0</v>
      </c>
      <c r="BR1000" s="258">
        <f t="shared" si="3357"/>
        <v>0</v>
      </c>
      <c r="BS1000" s="50"/>
      <c r="BT1000" s="94"/>
      <c r="BU1000" s="95"/>
      <c r="BV1000" s="181"/>
      <c r="BW1000" s="316" t="s">
        <v>249</v>
      </c>
      <c r="BX1000" s="257">
        <f t="shared" ref="BX1000:CI1000" si="3358">IF(BX998=0,0,BX999/BX998)</f>
        <v>0</v>
      </c>
      <c r="BY1000" s="257">
        <f t="shared" si="3358"/>
        <v>0</v>
      </c>
      <c r="BZ1000" s="257">
        <f t="shared" si="3358"/>
        <v>0</v>
      </c>
      <c r="CA1000" s="257">
        <f t="shared" si="3358"/>
        <v>0</v>
      </c>
      <c r="CB1000" s="257">
        <f t="shared" si="3358"/>
        <v>0</v>
      </c>
      <c r="CC1000" s="257">
        <f t="shared" si="3358"/>
        <v>0</v>
      </c>
      <c r="CD1000" s="257">
        <f t="shared" si="3358"/>
        <v>0</v>
      </c>
      <c r="CE1000" s="257">
        <f t="shared" si="3358"/>
        <v>0</v>
      </c>
      <c r="CF1000" s="258">
        <f t="shared" si="3358"/>
        <v>0</v>
      </c>
      <c r="CG1000" s="258">
        <f t="shared" si="3358"/>
        <v>0</v>
      </c>
      <c r="CH1000" s="258">
        <f t="shared" si="3358"/>
        <v>0</v>
      </c>
      <c r="CI1000" s="258">
        <f t="shared" si="3358"/>
        <v>0</v>
      </c>
      <c r="CJ1000" s="50"/>
      <c r="CK1000" s="94"/>
      <c r="CL1000" s="95"/>
      <c r="CM1000" s="181"/>
      <c r="CN1000" s="316" t="s">
        <v>249</v>
      </c>
      <c r="CO1000" s="257">
        <f t="shared" ref="CO1000:CZ1000" si="3359">IF(CO998=0,0,CO999/CO998)</f>
        <v>0</v>
      </c>
      <c r="CP1000" s="257">
        <f t="shared" si="3359"/>
        <v>0</v>
      </c>
      <c r="CQ1000" s="257">
        <f t="shared" si="3359"/>
        <v>0</v>
      </c>
      <c r="CR1000" s="257">
        <f t="shared" si="3359"/>
        <v>0</v>
      </c>
      <c r="CS1000" s="257">
        <f t="shared" si="3359"/>
        <v>0</v>
      </c>
      <c r="CT1000" s="257">
        <f t="shared" si="3359"/>
        <v>0</v>
      </c>
      <c r="CU1000" s="257">
        <f t="shared" si="3359"/>
        <v>0</v>
      </c>
      <c r="CV1000" s="257">
        <f t="shared" si="3359"/>
        <v>0</v>
      </c>
      <c r="CW1000" s="258">
        <f t="shared" si="3359"/>
        <v>0</v>
      </c>
      <c r="CX1000" s="258">
        <f t="shared" si="3359"/>
        <v>0</v>
      </c>
      <c r="CY1000" s="258">
        <f t="shared" si="3359"/>
        <v>0</v>
      </c>
      <c r="CZ1000" s="258">
        <f t="shared" si="3359"/>
        <v>0</v>
      </c>
      <c r="DA1000" s="50"/>
      <c r="DB1000" s="94"/>
      <c r="DC1000" s="95"/>
      <c r="DD1000" s="181"/>
      <c r="DE1000" s="316" t="s">
        <v>249</v>
      </c>
      <c r="DF1000" s="257">
        <f t="shared" ref="DF1000" si="3360">IF(DF998=0,0,DF999/DF998)</f>
        <v>0</v>
      </c>
      <c r="DG1000" s="50"/>
    </row>
    <row r="1001" spans="1:111" s="14" customFormat="1" ht="15" customHeight="1">
      <c r="A1001" s="50"/>
      <c r="B1001" s="94"/>
      <c r="C1001" s="95"/>
      <c r="D1001" s="181" t="s">
        <v>321</v>
      </c>
      <c r="E1001" s="316" t="s">
        <v>22</v>
      </c>
      <c r="F1001" s="69"/>
      <c r="G1001" s="77"/>
      <c r="H1001" s="69"/>
      <c r="I1001" s="77"/>
      <c r="J1001" s="69"/>
      <c r="K1001" s="77"/>
      <c r="L1001" s="69"/>
      <c r="M1001" s="77"/>
      <c r="N1001" s="67"/>
      <c r="O1001" s="75"/>
      <c r="P1001" s="67"/>
      <c r="Q1001" s="75"/>
      <c r="R1001" s="50"/>
      <c r="S1001" s="94"/>
      <c r="T1001" s="95"/>
      <c r="U1001" s="181" t="s">
        <v>321</v>
      </c>
      <c r="V1001" s="316" t="s">
        <v>22</v>
      </c>
      <c r="W1001" s="69"/>
      <c r="X1001" s="77"/>
      <c r="Y1001" s="69"/>
      <c r="Z1001" s="77"/>
      <c r="AA1001" s="69"/>
      <c r="AB1001" s="77"/>
      <c r="AC1001" s="69"/>
      <c r="AD1001" s="77"/>
      <c r="AE1001" s="67"/>
      <c r="AF1001" s="75"/>
      <c r="AG1001" s="67"/>
      <c r="AH1001" s="75"/>
      <c r="AI1001" s="50"/>
      <c r="AJ1001" s="94"/>
      <c r="AK1001" s="95"/>
      <c r="AL1001" s="181" t="s">
        <v>321</v>
      </c>
      <c r="AM1001" s="316" t="s">
        <v>22</v>
      </c>
      <c r="AN1001" s="257"/>
      <c r="AO1001" s="257"/>
      <c r="AP1001" s="257"/>
      <c r="AQ1001" s="257"/>
      <c r="AR1001" s="257"/>
      <c r="AS1001" s="257"/>
      <c r="AT1001" s="257"/>
      <c r="AU1001" s="257"/>
      <c r="AV1001" s="258"/>
      <c r="AW1001" s="258"/>
      <c r="AX1001" s="258"/>
      <c r="AY1001" s="258"/>
      <c r="AZ1001" s="50"/>
      <c r="BA1001" s="268"/>
      <c r="BB1001" s="48"/>
      <c r="BC1001" s="94"/>
      <c r="BD1001" s="95"/>
      <c r="BE1001" s="181" t="s">
        <v>321</v>
      </c>
      <c r="BF1001" s="316" t="s">
        <v>22</v>
      </c>
      <c r="BG1001" s="257">
        <f t="shared" ref="BG1001:BG1002" si="3361">F1001</f>
        <v>0</v>
      </c>
      <c r="BH1001" s="257">
        <f>G1001+BG1001</f>
        <v>0</v>
      </c>
      <c r="BI1001" s="257">
        <f>H1001+BH1001</f>
        <v>0</v>
      </c>
      <c r="BJ1001" s="257">
        <f>I1001+BI1001</f>
        <v>0</v>
      </c>
      <c r="BK1001" s="257">
        <f>J1001+BJ1001</f>
        <v>0</v>
      </c>
      <c r="BL1001" s="257">
        <f>K1001+BK1001</f>
        <v>0</v>
      </c>
      <c r="BM1001" s="257">
        <f>L1001+BL1001</f>
        <v>0</v>
      </c>
      <c r="BN1001" s="257">
        <f>M1001+BM1001</f>
        <v>0</v>
      </c>
      <c r="BO1001" s="258">
        <f>N1001+BN1001</f>
        <v>0</v>
      </c>
      <c r="BP1001" s="258">
        <f>O1001+BO1001</f>
        <v>0</v>
      </c>
      <c r="BQ1001" s="258">
        <f>P1001+BP1001</f>
        <v>0</v>
      </c>
      <c r="BR1001" s="258">
        <f>Q1001+BQ1001</f>
        <v>0</v>
      </c>
      <c r="BS1001" s="50"/>
      <c r="BT1001" s="94"/>
      <c r="BU1001" s="95"/>
      <c r="BV1001" s="181" t="s">
        <v>321</v>
      </c>
      <c r="BW1001" s="316" t="s">
        <v>22</v>
      </c>
      <c r="BX1001" s="257">
        <f t="shared" ref="BX1001:BX1002" si="3362">W1001</f>
        <v>0</v>
      </c>
      <c r="BY1001" s="257">
        <f>X1001+BX1001</f>
        <v>0</v>
      </c>
      <c r="BZ1001" s="257">
        <f>Y1001+BY1001</f>
        <v>0</v>
      </c>
      <c r="CA1001" s="257">
        <f>Z1001+BZ1001</f>
        <v>0</v>
      </c>
      <c r="CB1001" s="257">
        <f>AA1001+CA1001</f>
        <v>0</v>
      </c>
      <c r="CC1001" s="257">
        <f>AB1001+CB1001</f>
        <v>0</v>
      </c>
      <c r="CD1001" s="257">
        <f>AC1001+CC1001</f>
        <v>0</v>
      </c>
      <c r="CE1001" s="257">
        <f>AD1001+CD1001</f>
        <v>0</v>
      </c>
      <c r="CF1001" s="258">
        <f>AE1001+CE1001</f>
        <v>0</v>
      </c>
      <c r="CG1001" s="258">
        <f>AF1001+CF1001</f>
        <v>0</v>
      </c>
      <c r="CH1001" s="258">
        <f>AG1001+CG1001</f>
        <v>0</v>
      </c>
      <c r="CI1001" s="258">
        <f>AH1001+CH1001</f>
        <v>0</v>
      </c>
      <c r="CJ1001" s="50"/>
      <c r="CK1001" s="94"/>
      <c r="CL1001" s="95"/>
      <c r="CM1001" s="181" t="s">
        <v>321</v>
      </c>
      <c r="CN1001" s="316" t="s">
        <v>22</v>
      </c>
      <c r="CO1001" s="257">
        <f t="shared" ref="CO1001:CO1002" si="3363">AN1001</f>
        <v>0</v>
      </c>
      <c r="CP1001" s="257">
        <f>AO1001+CO1001</f>
        <v>0</v>
      </c>
      <c r="CQ1001" s="257">
        <f>AP1001+CP1001</f>
        <v>0</v>
      </c>
      <c r="CR1001" s="257">
        <f>AQ1001+CQ1001</f>
        <v>0</v>
      </c>
      <c r="CS1001" s="257">
        <f>AR1001+CR1001</f>
        <v>0</v>
      </c>
      <c r="CT1001" s="257">
        <f>AS1001+CS1001</f>
        <v>0</v>
      </c>
      <c r="CU1001" s="257">
        <f>AT1001+CT1001</f>
        <v>0</v>
      </c>
      <c r="CV1001" s="257">
        <f>AU1001+CU1001</f>
        <v>0</v>
      </c>
      <c r="CW1001" s="258">
        <f>AV1001+CV1001</f>
        <v>0</v>
      </c>
      <c r="CX1001" s="258">
        <f>AW1001+CW1001</f>
        <v>0</v>
      </c>
      <c r="CY1001" s="258">
        <f>AX1001+CX1001</f>
        <v>0</v>
      </c>
      <c r="CZ1001" s="258">
        <f>AY1001+CY1001</f>
        <v>0</v>
      </c>
      <c r="DA1001" s="50"/>
      <c r="DB1001" s="94"/>
      <c r="DC1001" s="95"/>
      <c r="DD1001" s="181" t="s">
        <v>321</v>
      </c>
      <c r="DE1001" s="316" t="s">
        <v>22</v>
      </c>
      <c r="DF1001" s="257"/>
      <c r="DG1001" s="50"/>
    </row>
    <row r="1002" spans="1:111" s="14" customFormat="1" ht="15" customHeight="1">
      <c r="A1002" s="50"/>
      <c r="B1002" s="94"/>
      <c r="C1002" s="95"/>
      <c r="D1002" s="181"/>
      <c r="E1002" s="316" t="s">
        <v>140</v>
      </c>
      <c r="F1002" s="69"/>
      <c r="G1002" s="77"/>
      <c r="H1002" s="69"/>
      <c r="I1002" s="77"/>
      <c r="J1002" s="69"/>
      <c r="K1002" s="77"/>
      <c r="L1002" s="69"/>
      <c r="M1002" s="77"/>
      <c r="N1002" s="67"/>
      <c r="O1002" s="75"/>
      <c r="P1002" s="67"/>
      <c r="Q1002" s="75"/>
      <c r="R1002" s="50"/>
      <c r="S1002" s="94"/>
      <c r="T1002" s="95"/>
      <c r="U1002" s="181"/>
      <c r="V1002" s="316" t="s">
        <v>140</v>
      </c>
      <c r="W1002" s="69"/>
      <c r="X1002" s="77"/>
      <c r="Y1002" s="69"/>
      <c r="Z1002" s="77"/>
      <c r="AA1002" s="69"/>
      <c r="AB1002" s="77"/>
      <c r="AC1002" s="69"/>
      <c r="AD1002" s="77"/>
      <c r="AE1002" s="67"/>
      <c r="AF1002" s="75"/>
      <c r="AG1002" s="67"/>
      <c r="AH1002" s="75"/>
      <c r="AI1002" s="50"/>
      <c r="AJ1002" s="94"/>
      <c r="AK1002" s="95"/>
      <c r="AL1002" s="181"/>
      <c r="AM1002" s="316" t="s">
        <v>140</v>
      </c>
      <c r="AN1002" s="257"/>
      <c r="AO1002" s="257"/>
      <c r="AP1002" s="257"/>
      <c r="AQ1002" s="257"/>
      <c r="AR1002" s="257"/>
      <c r="AS1002" s="257"/>
      <c r="AT1002" s="257"/>
      <c r="AU1002" s="257"/>
      <c r="AV1002" s="258"/>
      <c r="AW1002" s="258"/>
      <c r="AX1002" s="258"/>
      <c r="AY1002" s="258"/>
      <c r="AZ1002" s="50"/>
      <c r="BA1002" s="268"/>
      <c r="BB1002" s="48"/>
      <c r="BC1002" s="94"/>
      <c r="BD1002" s="95"/>
      <c r="BE1002" s="181"/>
      <c r="BF1002" s="316" t="s">
        <v>140</v>
      </c>
      <c r="BG1002" s="257">
        <f t="shared" si="3361"/>
        <v>0</v>
      </c>
      <c r="BH1002" s="257">
        <f>G1002+BG1002</f>
        <v>0</v>
      </c>
      <c r="BI1002" s="257">
        <f>H1002+BH1002</f>
        <v>0</v>
      </c>
      <c r="BJ1002" s="257">
        <f>I1002+BI1002</f>
        <v>0</v>
      </c>
      <c r="BK1002" s="257">
        <f>J1002+BJ1002</f>
        <v>0</v>
      </c>
      <c r="BL1002" s="257">
        <f>K1002+BK1002</f>
        <v>0</v>
      </c>
      <c r="BM1002" s="257">
        <f>L1002+BL1002</f>
        <v>0</v>
      </c>
      <c r="BN1002" s="257">
        <f>M1002+BM1002</f>
        <v>0</v>
      </c>
      <c r="BO1002" s="258">
        <f>N1002+BN1002</f>
        <v>0</v>
      </c>
      <c r="BP1002" s="258">
        <f>O1002+BO1002</f>
        <v>0</v>
      </c>
      <c r="BQ1002" s="258">
        <f>P1002+BP1002</f>
        <v>0</v>
      </c>
      <c r="BR1002" s="258">
        <f>Q1002+BQ1002</f>
        <v>0</v>
      </c>
      <c r="BS1002" s="50"/>
      <c r="BT1002" s="94"/>
      <c r="BU1002" s="95"/>
      <c r="BV1002" s="181"/>
      <c r="BW1002" s="316" t="s">
        <v>140</v>
      </c>
      <c r="BX1002" s="257">
        <f t="shared" si="3362"/>
        <v>0</v>
      </c>
      <c r="BY1002" s="257">
        <f>X1002+BX1002</f>
        <v>0</v>
      </c>
      <c r="BZ1002" s="257">
        <f>Y1002+BY1002</f>
        <v>0</v>
      </c>
      <c r="CA1002" s="257">
        <f>Z1002+BZ1002</f>
        <v>0</v>
      </c>
      <c r="CB1002" s="257">
        <f>AA1002+CA1002</f>
        <v>0</v>
      </c>
      <c r="CC1002" s="257">
        <f>AB1002+CB1002</f>
        <v>0</v>
      </c>
      <c r="CD1002" s="257">
        <f>AC1002+CC1002</f>
        <v>0</v>
      </c>
      <c r="CE1002" s="257">
        <f>AD1002+CD1002</f>
        <v>0</v>
      </c>
      <c r="CF1002" s="258">
        <f>AE1002+CE1002</f>
        <v>0</v>
      </c>
      <c r="CG1002" s="258">
        <f>AF1002+CF1002</f>
        <v>0</v>
      </c>
      <c r="CH1002" s="258">
        <f>AG1002+CG1002</f>
        <v>0</v>
      </c>
      <c r="CI1002" s="258">
        <f>AH1002+CH1002</f>
        <v>0</v>
      </c>
      <c r="CJ1002" s="50"/>
      <c r="CK1002" s="94"/>
      <c r="CL1002" s="95"/>
      <c r="CM1002" s="181"/>
      <c r="CN1002" s="316" t="s">
        <v>140</v>
      </c>
      <c r="CO1002" s="257">
        <f t="shared" si="3363"/>
        <v>0</v>
      </c>
      <c r="CP1002" s="257">
        <f>AO1002+CO1002</f>
        <v>0</v>
      </c>
      <c r="CQ1002" s="257">
        <f>AP1002+CP1002</f>
        <v>0</v>
      </c>
      <c r="CR1002" s="257">
        <f>AQ1002+CQ1002</f>
        <v>0</v>
      </c>
      <c r="CS1002" s="257">
        <f>AR1002+CR1002</f>
        <v>0</v>
      </c>
      <c r="CT1002" s="257">
        <f>AS1002+CS1002</f>
        <v>0</v>
      </c>
      <c r="CU1002" s="257">
        <f>AT1002+CT1002</f>
        <v>0</v>
      </c>
      <c r="CV1002" s="257">
        <f>AU1002+CU1002</f>
        <v>0</v>
      </c>
      <c r="CW1002" s="258">
        <f>AV1002+CV1002</f>
        <v>0</v>
      </c>
      <c r="CX1002" s="258">
        <f>AW1002+CW1002</f>
        <v>0</v>
      </c>
      <c r="CY1002" s="258">
        <f>AX1002+CX1002</f>
        <v>0</v>
      </c>
      <c r="CZ1002" s="258">
        <f>AY1002+CY1002</f>
        <v>0</v>
      </c>
      <c r="DA1002" s="50"/>
      <c r="DB1002" s="94"/>
      <c r="DC1002" s="95"/>
      <c r="DD1002" s="181"/>
      <c r="DE1002" s="316" t="s">
        <v>140</v>
      </c>
      <c r="DF1002" s="257"/>
      <c r="DG1002" s="50"/>
    </row>
    <row r="1003" spans="1:111" s="14" customFormat="1" ht="15" customHeight="1">
      <c r="A1003" s="50"/>
      <c r="B1003" s="94"/>
      <c r="C1003" s="95"/>
      <c r="D1003" s="181"/>
      <c r="E1003" s="316" t="s">
        <v>249</v>
      </c>
      <c r="F1003" s="69">
        <f t="shared" si="3318"/>
        <v>0</v>
      </c>
      <c r="G1003" s="77">
        <f t="shared" si="3318"/>
        <v>0</v>
      </c>
      <c r="H1003" s="69">
        <f t="shared" si="3318"/>
        <v>0</v>
      </c>
      <c r="I1003" s="77">
        <f t="shared" si="3318"/>
        <v>0</v>
      </c>
      <c r="J1003" s="69">
        <f t="shared" si="3318"/>
        <v>0</v>
      </c>
      <c r="K1003" s="77">
        <f t="shared" si="3318"/>
        <v>0</v>
      </c>
      <c r="L1003" s="69">
        <f t="shared" si="3318"/>
        <v>0</v>
      </c>
      <c r="M1003" s="77">
        <f t="shared" si="3318"/>
        <v>0</v>
      </c>
      <c r="N1003" s="67">
        <f t="shared" si="3318"/>
        <v>0</v>
      </c>
      <c r="O1003" s="75">
        <f t="shared" si="3318"/>
        <v>0</v>
      </c>
      <c r="P1003" s="67">
        <f t="shared" si="3318"/>
        <v>0</v>
      </c>
      <c r="Q1003" s="75">
        <f t="shared" si="3318"/>
        <v>0</v>
      </c>
      <c r="R1003" s="50"/>
      <c r="S1003" s="94"/>
      <c r="T1003" s="95"/>
      <c r="U1003" s="181"/>
      <c r="V1003" s="316" t="s">
        <v>249</v>
      </c>
      <c r="W1003" s="69">
        <f t="shared" ref="W1003:AH1003" si="3364">IF(W1001=0,0,W1002/W1001)</f>
        <v>0</v>
      </c>
      <c r="X1003" s="77">
        <f t="shared" si="3364"/>
        <v>0</v>
      </c>
      <c r="Y1003" s="69">
        <f t="shared" si="3364"/>
        <v>0</v>
      </c>
      <c r="Z1003" s="77">
        <f t="shared" si="3364"/>
        <v>0</v>
      </c>
      <c r="AA1003" s="69">
        <f t="shared" si="3364"/>
        <v>0</v>
      </c>
      <c r="AB1003" s="77">
        <f t="shared" si="3364"/>
        <v>0</v>
      </c>
      <c r="AC1003" s="69">
        <f t="shared" si="3364"/>
        <v>0</v>
      </c>
      <c r="AD1003" s="77">
        <f t="shared" si="3364"/>
        <v>0</v>
      </c>
      <c r="AE1003" s="67">
        <f t="shared" si="3364"/>
        <v>0</v>
      </c>
      <c r="AF1003" s="75">
        <f t="shared" si="3364"/>
        <v>0</v>
      </c>
      <c r="AG1003" s="67">
        <f t="shared" si="3364"/>
        <v>0</v>
      </c>
      <c r="AH1003" s="75">
        <f t="shared" si="3364"/>
        <v>0</v>
      </c>
      <c r="AI1003" s="50"/>
      <c r="AJ1003" s="94"/>
      <c r="AK1003" s="95"/>
      <c r="AL1003" s="181"/>
      <c r="AM1003" s="316" t="s">
        <v>249</v>
      </c>
      <c r="AN1003" s="257">
        <f t="shared" ref="AN1003:AY1003" si="3365">IF(AN1001=0,0,AN1002/AN1001)</f>
        <v>0</v>
      </c>
      <c r="AO1003" s="257">
        <f t="shared" si="3365"/>
        <v>0</v>
      </c>
      <c r="AP1003" s="257">
        <f t="shared" si="3365"/>
        <v>0</v>
      </c>
      <c r="AQ1003" s="257">
        <f t="shared" si="3365"/>
        <v>0</v>
      </c>
      <c r="AR1003" s="257">
        <f t="shared" si="3365"/>
        <v>0</v>
      </c>
      <c r="AS1003" s="257">
        <f t="shared" si="3365"/>
        <v>0</v>
      </c>
      <c r="AT1003" s="257">
        <f t="shared" si="3365"/>
        <v>0</v>
      </c>
      <c r="AU1003" s="257">
        <f t="shared" si="3365"/>
        <v>0</v>
      </c>
      <c r="AV1003" s="258">
        <f t="shared" si="3365"/>
        <v>0</v>
      </c>
      <c r="AW1003" s="258">
        <f t="shared" si="3365"/>
        <v>0</v>
      </c>
      <c r="AX1003" s="258">
        <f t="shared" si="3365"/>
        <v>0</v>
      </c>
      <c r="AY1003" s="258">
        <f t="shared" si="3365"/>
        <v>0</v>
      </c>
      <c r="AZ1003" s="50"/>
      <c r="BA1003" s="268"/>
      <c r="BB1003" s="48"/>
      <c r="BC1003" s="94"/>
      <c r="BD1003" s="95"/>
      <c r="BE1003" s="181"/>
      <c r="BF1003" s="316" t="s">
        <v>249</v>
      </c>
      <c r="BG1003" s="257">
        <f t="shared" ref="BG1003:BR1003" si="3366">IF(BG1001=0,0,BG1002/BG1001)</f>
        <v>0</v>
      </c>
      <c r="BH1003" s="257">
        <f t="shared" si="3366"/>
        <v>0</v>
      </c>
      <c r="BI1003" s="257">
        <f t="shared" si="3366"/>
        <v>0</v>
      </c>
      <c r="BJ1003" s="257">
        <f t="shared" si="3366"/>
        <v>0</v>
      </c>
      <c r="BK1003" s="257">
        <f t="shared" si="3366"/>
        <v>0</v>
      </c>
      <c r="BL1003" s="257">
        <f t="shared" si="3366"/>
        <v>0</v>
      </c>
      <c r="BM1003" s="257">
        <f t="shared" si="3366"/>
        <v>0</v>
      </c>
      <c r="BN1003" s="257">
        <f t="shared" si="3366"/>
        <v>0</v>
      </c>
      <c r="BO1003" s="258">
        <f t="shared" si="3366"/>
        <v>0</v>
      </c>
      <c r="BP1003" s="258">
        <f t="shared" si="3366"/>
        <v>0</v>
      </c>
      <c r="BQ1003" s="258">
        <f t="shared" si="3366"/>
        <v>0</v>
      </c>
      <c r="BR1003" s="258">
        <f t="shared" si="3366"/>
        <v>0</v>
      </c>
      <c r="BS1003" s="50"/>
      <c r="BT1003" s="94"/>
      <c r="BU1003" s="95"/>
      <c r="BV1003" s="181"/>
      <c r="BW1003" s="316" t="s">
        <v>249</v>
      </c>
      <c r="BX1003" s="257">
        <f t="shared" ref="BX1003:CI1003" si="3367">IF(BX1001=0,0,BX1002/BX1001)</f>
        <v>0</v>
      </c>
      <c r="BY1003" s="257">
        <f t="shared" si="3367"/>
        <v>0</v>
      </c>
      <c r="BZ1003" s="257">
        <f t="shared" si="3367"/>
        <v>0</v>
      </c>
      <c r="CA1003" s="257">
        <f t="shared" si="3367"/>
        <v>0</v>
      </c>
      <c r="CB1003" s="257">
        <f t="shared" si="3367"/>
        <v>0</v>
      </c>
      <c r="CC1003" s="257">
        <f t="shared" si="3367"/>
        <v>0</v>
      </c>
      <c r="CD1003" s="257">
        <f t="shared" si="3367"/>
        <v>0</v>
      </c>
      <c r="CE1003" s="257">
        <f t="shared" si="3367"/>
        <v>0</v>
      </c>
      <c r="CF1003" s="258">
        <f t="shared" si="3367"/>
        <v>0</v>
      </c>
      <c r="CG1003" s="258">
        <f t="shared" si="3367"/>
        <v>0</v>
      </c>
      <c r="CH1003" s="258">
        <f t="shared" si="3367"/>
        <v>0</v>
      </c>
      <c r="CI1003" s="258">
        <f t="shared" si="3367"/>
        <v>0</v>
      </c>
      <c r="CJ1003" s="50"/>
      <c r="CK1003" s="94"/>
      <c r="CL1003" s="95"/>
      <c r="CM1003" s="181"/>
      <c r="CN1003" s="316" t="s">
        <v>249</v>
      </c>
      <c r="CO1003" s="257">
        <f t="shared" ref="CO1003:CZ1003" si="3368">IF(CO1001=0,0,CO1002/CO1001)</f>
        <v>0</v>
      </c>
      <c r="CP1003" s="257">
        <f t="shared" si="3368"/>
        <v>0</v>
      </c>
      <c r="CQ1003" s="257">
        <f t="shared" si="3368"/>
        <v>0</v>
      </c>
      <c r="CR1003" s="257">
        <f t="shared" si="3368"/>
        <v>0</v>
      </c>
      <c r="CS1003" s="257">
        <f t="shared" si="3368"/>
        <v>0</v>
      </c>
      <c r="CT1003" s="257">
        <f t="shared" si="3368"/>
        <v>0</v>
      </c>
      <c r="CU1003" s="257">
        <f t="shared" si="3368"/>
        <v>0</v>
      </c>
      <c r="CV1003" s="257">
        <f t="shared" si="3368"/>
        <v>0</v>
      </c>
      <c r="CW1003" s="258">
        <f t="shared" si="3368"/>
        <v>0</v>
      </c>
      <c r="CX1003" s="258">
        <f t="shared" si="3368"/>
        <v>0</v>
      </c>
      <c r="CY1003" s="258">
        <f t="shared" si="3368"/>
        <v>0</v>
      </c>
      <c r="CZ1003" s="258">
        <f t="shared" si="3368"/>
        <v>0</v>
      </c>
      <c r="DA1003" s="50"/>
      <c r="DB1003" s="94"/>
      <c r="DC1003" s="95"/>
      <c r="DD1003" s="181"/>
      <c r="DE1003" s="316" t="s">
        <v>249</v>
      </c>
      <c r="DF1003" s="257">
        <f t="shared" ref="DF1003" si="3369">IF(DF1001=0,0,DF1002/DF1001)</f>
        <v>0</v>
      </c>
      <c r="DG1003" s="50"/>
    </row>
    <row r="1004" spans="1:111" s="14" customFormat="1" ht="15" customHeight="1">
      <c r="A1004" s="50"/>
      <c r="B1004" s="94"/>
      <c r="C1004" s="95"/>
      <c r="D1004" s="181" t="s">
        <v>322</v>
      </c>
      <c r="E1004" s="316" t="s">
        <v>22</v>
      </c>
      <c r="F1004" s="69"/>
      <c r="G1004" s="77"/>
      <c r="H1004" s="69"/>
      <c r="I1004" s="77"/>
      <c r="J1004" s="69"/>
      <c r="K1004" s="77"/>
      <c r="L1004" s="69"/>
      <c r="M1004" s="77"/>
      <c r="N1004" s="67"/>
      <c r="O1004" s="75"/>
      <c r="P1004" s="67"/>
      <c r="Q1004" s="75"/>
      <c r="R1004" s="50"/>
      <c r="S1004" s="94"/>
      <c r="T1004" s="95"/>
      <c r="U1004" s="181" t="s">
        <v>322</v>
      </c>
      <c r="V1004" s="316" t="s">
        <v>22</v>
      </c>
      <c r="W1004" s="69"/>
      <c r="X1004" s="77"/>
      <c r="Y1004" s="69"/>
      <c r="Z1004" s="77"/>
      <c r="AA1004" s="69"/>
      <c r="AB1004" s="77"/>
      <c r="AC1004" s="69"/>
      <c r="AD1004" s="77"/>
      <c r="AE1004" s="67"/>
      <c r="AF1004" s="75"/>
      <c r="AG1004" s="67"/>
      <c r="AH1004" s="75"/>
      <c r="AI1004" s="50"/>
      <c r="AJ1004" s="94"/>
      <c r="AK1004" s="95"/>
      <c r="AL1004" s="181" t="s">
        <v>322</v>
      </c>
      <c r="AM1004" s="316" t="s">
        <v>22</v>
      </c>
      <c r="AN1004" s="257"/>
      <c r="AO1004" s="257"/>
      <c r="AP1004" s="257"/>
      <c r="AQ1004" s="257"/>
      <c r="AR1004" s="257"/>
      <c r="AS1004" s="257"/>
      <c r="AT1004" s="257"/>
      <c r="AU1004" s="257"/>
      <c r="AV1004" s="258"/>
      <c r="AW1004" s="258"/>
      <c r="AX1004" s="258"/>
      <c r="AY1004" s="258"/>
      <c r="AZ1004" s="50"/>
      <c r="BA1004" s="268"/>
      <c r="BB1004" s="48"/>
      <c r="BC1004" s="94"/>
      <c r="BD1004" s="95"/>
      <c r="BE1004" s="181" t="s">
        <v>322</v>
      </c>
      <c r="BF1004" s="316" t="s">
        <v>22</v>
      </c>
      <c r="BG1004" s="257">
        <f t="shared" ref="BG1004:BG1005" si="3370">F1004</f>
        <v>0</v>
      </c>
      <c r="BH1004" s="257">
        <f>G1004+BG1004</f>
        <v>0</v>
      </c>
      <c r="BI1004" s="257">
        <f>H1004+BH1004</f>
        <v>0</v>
      </c>
      <c r="BJ1004" s="257">
        <f>I1004+BI1004</f>
        <v>0</v>
      </c>
      <c r="BK1004" s="257">
        <f>J1004+BJ1004</f>
        <v>0</v>
      </c>
      <c r="BL1004" s="257">
        <f>K1004+BK1004</f>
        <v>0</v>
      </c>
      <c r="BM1004" s="257">
        <f>L1004+BL1004</f>
        <v>0</v>
      </c>
      <c r="BN1004" s="257">
        <f>M1004+BM1004</f>
        <v>0</v>
      </c>
      <c r="BO1004" s="258">
        <f>N1004+BN1004</f>
        <v>0</v>
      </c>
      <c r="BP1004" s="258">
        <f>O1004+BO1004</f>
        <v>0</v>
      </c>
      <c r="BQ1004" s="258">
        <f>P1004+BP1004</f>
        <v>0</v>
      </c>
      <c r="BR1004" s="258">
        <f>Q1004+BQ1004</f>
        <v>0</v>
      </c>
      <c r="BS1004" s="50"/>
      <c r="BT1004" s="94"/>
      <c r="BU1004" s="95"/>
      <c r="BV1004" s="181" t="s">
        <v>322</v>
      </c>
      <c r="BW1004" s="316" t="s">
        <v>22</v>
      </c>
      <c r="BX1004" s="257">
        <f t="shared" ref="BX1004:BX1005" si="3371">W1004</f>
        <v>0</v>
      </c>
      <c r="BY1004" s="257">
        <f>X1004+BX1004</f>
        <v>0</v>
      </c>
      <c r="BZ1004" s="257">
        <f>Y1004+BY1004</f>
        <v>0</v>
      </c>
      <c r="CA1004" s="257">
        <f>Z1004+BZ1004</f>
        <v>0</v>
      </c>
      <c r="CB1004" s="257">
        <f>AA1004+CA1004</f>
        <v>0</v>
      </c>
      <c r="CC1004" s="257">
        <f>AB1004+CB1004</f>
        <v>0</v>
      </c>
      <c r="CD1004" s="257">
        <f>AC1004+CC1004</f>
        <v>0</v>
      </c>
      <c r="CE1004" s="257">
        <f>AD1004+CD1004</f>
        <v>0</v>
      </c>
      <c r="CF1004" s="258">
        <f>AE1004+CE1004</f>
        <v>0</v>
      </c>
      <c r="CG1004" s="258">
        <f>AF1004+CF1004</f>
        <v>0</v>
      </c>
      <c r="CH1004" s="258">
        <f>AG1004+CG1004</f>
        <v>0</v>
      </c>
      <c r="CI1004" s="258">
        <f>AH1004+CH1004</f>
        <v>0</v>
      </c>
      <c r="CJ1004" s="50"/>
      <c r="CK1004" s="94"/>
      <c r="CL1004" s="95"/>
      <c r="CM1004" s="181" t="s">
        <v>322</v>
      </c>
      <c r="CN1004" s="316" t="s">
        <v>22</v>
      </c>
      <c r="CO1004" s="257">
        <f t="shared" ref="CO1004:CO1005" si="3372">AN1004</f>
        <v>0</v>
      </c>
      <c r="CP1004" s="257">
        <f>AO1004+CO1004</f>
        <v>0</v>
      </c>
      <c r="CQ1004" s="257">
        <f>AP1004+CP1004</f>
        <v>0</v>
      </c>
      <c r="CR1004" s="257">
        <f>AQ1004+CQ1004</f>
        <v>0</v>
      </c>
      <c r="CS1004" s="257">
        <f>AR1004+CR1004</f>
        <v>0</v>
      </c>
      <c r="CT1004" s="257">
        <f>AS1004+CS1004</f>
        <v>0</v>
      </c>
      <c r="CU1004" s="257">
        <f>AT1004+CT1004</f>
        <v>0</v>
      </c>
      <c r="CV1004" s="257">
        <f>AU1004+CU1004</f>
        <v>0</v>
      </c>
      <c r="CW1004" s="258">
        <f>AV1004+CV1004</f>
        <v>0</v>
      </c>
      <c r="CX1004" s="258">
        <f>AW1004+CW1004</f>
        <v>0</v>
      </c>
      <c r="CY1004" s="258">
        <f>AX1004+CX1004</f>
        <v>0</v>
      </c>
      <c r="CZ1004" s="258">
        <f>AY1004+CY1004</f>
        <v>0</v>
      </c>
      <c r="DA1004" s="50"/>
      <c r="DB1004" s="94"/>
      <c r="DC1004" s="95"/>
      <c r="DD1004" s="181" t="s">
        <v>322</v>
      </c>
      <c r="DE1004" s="316" t="s">
        <v>22</v>
      </c>
      <c r="DF1004" s="257"/>
      <c r="DG1004" s="50"/>
    </row>
    <row r="1005" spans="1:111" s="14" customFormat="1" ht="15" customHeight="1">
      <c r="A1005" s="50"/>
      <c r="B1005" s="94"/>
      <c r="C1005" s="95"/>
      <c r="D1005" s="181"/>
      <c r="E1005" s="316" t="s">
        <v>140</v>
      </c>
      <c r="F1005" s="69"/>
      <c r="G1005" s="77"/>
      <c r="H1005" s="69"/>
      <c r="I1005" s="77"/>
      <c r="J1005" s="69"/>
      <c r="K1005" s="77"/>
      <c r="L1005" s="69"/>
      <c r="M1005" s="77"/>
      <c r="N1005" s="67"/>
      <c r="O1005" s="75"/>
      <c r="P1005" s="67"/>
      <c r="Q1005" s="75"/>
      <c r="R1005" s="50"/>
      <c r="S1005" s="94"/>
      <c r="T1005" s="95"/>
      <c r="U1005" s="181"/>
      <c r="V1005" s="316" t="s">
        <v>140</v>
      </c>
      <c r="W1005" s="69"/>
      <c r="X1005" s="77"/>
      <c r="Y1005" s="69"/>
      <c r="Z1005" s="77"/>
      <c r="AA1005" s="69"/>
      <c r="AB1005" s="77"/>
      <c r="AC1005" s="69"/>
      <c r="AD1005" s="77"/>
      <c r="AE1005" s="67"/>
      <c r="AF1005" s="75"/>
      <c r="AG1005" s="67"/>
      <c r="AH1005" s="75"/>
      <c r="AI1005" s="50"/>
      <c r="AJ1005" s="94"/>
      <c r="AK1005" s="95"/>
      <c r="AL1005" s="181"/>
      <c r="AM1005" s="316" t="s">
        <v>140</v>
      </c>
      <c r="AN1005" s="257"/>
      <c r="AO1005" s="257"/>
      <c r="AP1005" s="257"/>
      <c r="AQ1005" s="257"/>
      <c r="AR1005" s="257"/>
      <c r="AS1005" s="257"/>
      <c r="AT1005" s="257"/>
      <c r="AU1005" s="257"/>
      <c r="AV1005" s="258"/>
      <c r="AW1005" s="258"/>
      <c r="AX1005" s="258"/>
      <c r="AY1005" s="258"/>
      <c r="AZ1005" s="50"/>
      <c r="BA1005" s="268"/>
      <c r="BB1005" s="48"/>
      <c r="BC1005" s="94"/>
      <c r="BD1005" s="95"/>
      <c r="BE1005" s="181"/>
      <c r="BF1005" s="316" t="s">
        <v>140</v>
      </c>
      <c r="BG1005" s="257">
        <f t="shared" si="3370"/>
        <v>0</v>
      </c>
      <c r="BH1005" s="257">
        <f>G1005+BG1005</f>
        <v>0</v>
      </c>
      <c r="BI1005" s="257">
        <f>H1005+BH1005</f>
        <v>0</v>
      </c>
      <c r="BJ1005" s="257">
        <f>I1005+BI1005</f>
        <v>0</v>
      </c>
      <c r="BK1005" s="257">
        <f>J1005+BJ1005</f>
        <v>0</v>
      </c>
      <c r="BL1005" s="257">
        <f>K1005+BK1005</f>
        <v>0</v>
      </c>
      <c r="BM1005" s="257">
        <f>L1005+BL1005</f>
        <v>0</v>
      </c>
      <c r="BN1005" s="257">
        <f>M1005+BM1005</f>
        <v>0</v>
      </c>
      <c r="BO1005" s="258">
        <f>N1005+BN1005</f>
        <v>0</v>
      </c>
      <c r="BP1005" s="258">
        <f>O1005+BO1005</f>
        <v>0</v>
      </c>
      <c r="BQ1005" s="258">
        <f>P1005+BP1005</f>
        <v>0</v>
      </c>
      <c r="BR1005" s="258">
        <f>Q1005+BQ1005</f>
        <v>0</v>
      </c>
      <c r="BS1005" s="50"/>
      <c r="BT1005" s="94"/>
      <c r="BU1005" s="95"/>
      <c r="BV1005" s="181"/>
      <c r="BW1005" s="316" t="s">
        <v>140</v>
      </c>
      <c r="BX1005" s="257">
        <f t="shared" si="3371"/>
        <v>0</v>
      </c>
      <c r="BY1005" s="257">
        <f>X1005+BX1005</f>
        <v>0</v>
      </c>
      <c r="BZ1005" s="257">
        <f>Y1005+BY1005</f>
        <v>0</v>
      </c>
      <c r="CA1005" s="257">
        <f>Z1005+BZ1005</f>
        <v>0</v>
      </c>
      <c r="CB1005" s="257">
        <f>AA1005+CA1005</f>
        <v>0</v>
      </c>
      <c r="CC1005" s="257">
        <f>AB1005+CB1005</f>
        <v>0</v>
      </c>
      <c r="CD1005" s="257">
        <f>AC1005+CC1005</f>
        <v>0</v>
      </c>
      <c r="CE1005" s="257">
        <f>AD1005+CD1005</f>
        <v>0</v>
      </c>
      <c r="CF1005" s="258">
        <f>AE1005+CE1005</f>
        <v>0</v>
      </c>
      <c r="CG1005" s="258">
        <f>AF1005+CF1005</f>
        <v>0</v>
      </c>
      <c r="CH1005" s="258">
        <f>AG1005+CG1005</f>
        <v>0</v>
      </c>
      <c r="CI1005" s="258">
        <f>AH1005+CH1005</f>
        <v>0</v>
      </c>
      <c r="CJ1005" s="50"/>
      <c r="CK1005" s="94"/>
      <c r="CL1005" s="95"/>
      <c r="CM1005" s="181"/>
      <c r="CN1005" s="316" t="s">
        <v>140</v>
      </c>
      <c r="CO1005" s="257">
        <f t="shared" si="3372"/>
        <v>0</v>
      </c>
      <c r="CP1005" s="257">
        <f>AO1005+CO1005</f>
        <v>0</v>
      </c>
      <c r="CQ1005" s="257">
        <f>AP1005+CP1005</f>
        <v>0</v>
      </c>
      <c r="CR1005" s="257">
        <f>AQ1005+CQ1005</f>
        <v>0</v>
      </c>
      <c r="CS1005" s="257">
        <f>AR1005+CR1005</f>
        <v>0</v>
      </c>
      <c r="CT1005" s="257">
        <f>AS1005+CS1005</f>
        <v>0</v>
      </c>
      <c r="CU1005" s="257">
        <f>AT1005+CT1005</f>
        <v>0</v>
      </c>
      <c r="CV1005" s="257">
        <f>AU1005+CU1005</f>
        <v>0</v>
      </c>
      <c r="CW1005" s="258">
        <f>AV1005+CV1005</f>
        <v>0</v>
      </c>
      <c r="CX1005" s="258">
        <f>AW1005+CW1005</f>
        <v>0</v>
      </c>
      <c r="CY1005" s="258">
        <f>AX1005+CX1005</f>
        <v>0</v>
      </c>
      <c r="CZ1005" s="258">
        <f>AY1005+CY1005</f>
        <v>0</v>
      </c>
      <c r="DA1005" s="50"/>
      <c r="DB1005" s="94"/>
      <c r="DC1005" s="95"/>
      <c r="DD1005" s="181"/>
      <c r="DE1005" s="316" t="s">
        <v>140</v>
      </c>
      <c r="DF1005" s="257"/>
      <c r="DG1005" s="50"/>
    </row>
    <row r="1006" spans="1:111" s="14" customFormat="1" ht="15" customHeight="1">
      <c r="A1006" s="50"/>
      <c r="B1006" s="94"/>
      <c r="C1006" s="95"/>
      <c r="D1006" s="181"/>
      <c r="E1006" s="316" t="s">
        <v>249</v>
      </c>
      <c r="F1006" s="69">
        <f t="shared" ref="F1006:Q1015" si="3373">IF(F1004=0,0,F1005/F1004)</f>
        <v>0</v>
      </c>
      <c r="G1006" s="77">
        <f t="shared" si="3373"/>
        <v>0</v>
      </c>
      <c r="H1006" s="69">
        <f t="shared" si="3373"/>
        <v>0</v>
      </c>
      <c r="I1006" s="77">
        <f t="shared" si="3373"/>
        <v>0</v>
      </c>
      <c r="J1006" s="69">
        <f t="shared" si="3373"/>
        <v>0</v>
      </c>
      <c r="K1006" s="77">
        <f t="shared" si="3373"/>
        <v>0</v>
      </c>
      <c r="L1006" s="69">
        <f t="shared" si="3373"/>
        <v>0</v>
      </c>
      <c r="M1006" s="77">
        <f t="shared" si="3373"/>
        <v>0</v>
      </c>
      <c r="N1006" s="67">
        <f t="shared" si="3373"/>
        <v>0</v>
      </c>
      <c r="O1006" s="75">
        <f t="shared" si="3373"/>
        <v>0</v>
      </c>
      <c r="P1006" s="67">
        <f t="shared" si="3373"/>
        <v>0</v>
      </c>
      <c r="Q1006" s="75">
        <f t="shared" si="3373"/>
        <v>0</v>
      </c>
      <c r="R1006" s="50"/>
      <c r="S1006" s="94"/>
      <c r="T1006" s="95"/>
      <c r="U1006" s="181"/>
      <c r="V1006" s="316" t="s">
        <v>249</v>
      </c>
      <c r="W1006" s="69">
        <f t="shared" ref="W1006:AH1006" si="3374">IF(W1004=0,0,W1005/W1004)</f>
        <v>0</v>
      </c>
      <c r="X1006" s="77">
        <f t="shared" si="3374"/>
        <v>0</v>
      </c>
      <c r="Y1006" s="69">
        <f t="shared" si="3374"/>
        <v>0</v>
      </c>
      <c r="Z1006" s="77">
        <f t="shared" si="3374"/>
        <v>0</v>
      </c>
      <c r="AA1006" s="69">
        <f t="shared" si="3374"/>
        <v>0</v>
      </c>
      <c r="AB1006" s="77">
        <f t="shared" si="3374"/>
        <v>0</v>
      </c>
      <c r="AC1006" s="69">
        <f t="shared" si="3374"/>
        <v>0</v>
      </c>
      <c r="AD1006" s="77">
        <f t="shared" si="3374"/>
        <v>0</v>
      </c>
      <c r="AE1006" s="67">
        <f t="shared" si="3374"/>
        <v>0</v>
      </c>
      <c r="AF1006" s="75">
        <f t="shared" si="3374"/>
        <v>0</v>
      </c>
      <c r="AG1006" s="67">
        <f t="shared" si="3374"/>
        <v>0</v>
      </c>
      <c r="AH1006" s="75">
        <f t="shared" si="3374"/>
        <v>0</v>
      </c>
      <c r="AI1006" s="50"/>
      <c r="AJ1006" s="94"/>
      <c r="AK1006" s="95"/>
      <c r="AL1006" s="181"/>
      <c r="AM1006" s="316" t="s">
        <v>249</v>
      </c>
      <c r="AN1006" s="257">
        <f t="shared" ref="AN1006:AY1006" si="3375">IF(AN1004=0,0,AN1005/AN1004)</f>
        <v>0</v>
      </c>
      <c r="AO1006" s="257">
        <f t="shared" si="3375"/>
        <v>0</v>
      </c>
      <c r="AP1006" s="257">
        <f t="shared" si="3375"/>
        <v>0</v>
      </c>
      <c r="AQ1006" s="257">
        <f t="shared" si="3375"/>
        <v>0</v>
      </c>
      <c r="AR1006" s="257">
        <f t="shared" si="3375"/>
        <v>0</v>
      </c>
      <c r="AS1006" s="257">
        <f t="shared" si="3375"/>
        <v>0</v>
      </c>
      <c r="AT1006" s="257">
        <f t="shared" si="3375"/>
        <v>0</v>
      </c>
      <c r="AU1006" s="257">
        <f t="shared" si="3375"/>
        <v>0</v>
      </c>
      <c r="AV1006" s="258">
        <f t="shared" si="3375"/>
        <v>0</v>
      </c>
      <c r="AW1006" s="258">
        <f t="shared" si="3375"/>
        <v>0</v>
      </c>
      <c r="AX1006" s="258">
        <f t="shared" si="3375"/>
        <v>0</v>
      </c>
      <c r="AY1006" s="258">
        <f t="shared" si="3375"/>
        <v>0</v>
      </c>
      <c r="AZ1006" s="50"/>
      <c r="BA1006" s="268"/>
      <c r="BB1006" s="48"/>
      <c r="BC1006" s="94"/>
      <c r="BD1006" s="95"/>
      <c r="BE1006" s="181"/>
      <c r="BF1006" s="316" t="s">
        <v>249</v>
      </c>
      <c r="BG1006" s="257">
        <f t="shared" ref="BG1006:BR1006" si="3376">IF(BG1004=0,0,BG1005/BG1004)</f>
        <v>0</v>
      </c>
      <c r="BH1006" s="257">
        <f t="shared" si="3376"/>
        <v>0</v>
      </c>
      <c r="BI1006" s="257">
        <f t="shared" si="3376"/>
        <v>0</v>
      </c>
      <c r="BJ1006" s="257">
        <f t="shared" si="3376"/>
        <v>0</v>
      </c>
      <c r="BK1006" s="257">
        <f t="shared" si="3376"/>
        <v>0</v>
      </c>
      <c r="BL1006" s="257">
        <f t="shared" si="3376"/>
        <v>0</v>
      </c>
      <c r="BM1006" s="257">
        <f t="shared" si="3376"/>
        <v>0</v>
      </c>
      <c r="BN1006" s="257">
        <f t="shared" si="3376"/>
        <v>0</v>
      </c>
      <c r="BO1006" s="258">
        <f t="shared" si="3376"/>
        <v>0</v>
      </c>
      <c r="BP1006" s="258">
        <f t="shared" si="3376"/>
        <v>0</v>
      </c>
      <c r="BQ1006" s="258">
        <f t="shared" si="3376"/>
        <v>0</v>
      </c>
      <c r="BR1006" s="258">
        <f t="shared" si="3376"/>
        <v>0</v>
      </c>
      <c r="BS1006" s="50"/>
      <c r="BT1006" s="94"/>
      <c r="BU1006" s="95"/>
      <c r="BV1006" s="181"/>
      <c r="BW1006" s="316" t="s">
        <v>249</v>
      </c>
      <c r="BX1006" s="257">
        <f t="shared" ref="BX1006:CI1006" si="3377">IF(BX1004=0,0,BX1005/BX1004)</f>
        <v>0</v>
      </c>
      <c r="BY1006" s="257">
        <f t="shared" si="3377"/>
        <v>0</v>
      </c>
      <c r="BZ1006" s="257">
        <f t="shared" si="3377"/>
        <v>0</v>
      </c>
      <c r="CA1006" s="257">
        <f t="shared" si="3377"/>
        <v>0</v>
      </c>
      <c r="CB1006" s="257">
        <f t="shared" si="3377"/>
        <v>0</v>
      </c>
      <c r="CC1006" s="257">
        <f t="shared" si="3377"/>
        <v>0</v>
      </c>
      <c r="CD1006" s="257">
        <f t="shared" si="3377"/>
        <v>0</v>
      </c>
      <c r="CE1006" s="257">
        <f t="shared" si="3377"/>
        <v>0</v>
      </c>
      <c r="CF1006" s="258">
        <f t="shared" si="3377"/>
        <v>0</v>
      </c>
      <c r="CG1006" s="258">
        <f t="shared" si="3377"/>
        <v>0</v>
      </c>
      <c r="CH1006" s="258">
        <f t="shared" si="3377"/>
        <v>0</v>
      </c>
      <c r="CI1006" s="258">
        <f t="shared" si="3377"/>
        <v>0</v>
      </c>
      <c r="CJ1006" s="50"/>
      <c r="CK1006" s="94"/>
      <c r="CL1006" s="95"/>
      <c r="CM1006" s="181"/>
      <c r="CN1006" s="316" t="s">
        <v>249</v>
      </c>
      <c r="CO1006" s="257">
        <f t="shared" ref="CO1006:CZ1006" si="3378">IF(CO1004=0,0,CO1005/CO1004)</f>
        <v>0</v>
      </c>
      <c r="CP1006" s="257">
        <f t="shared" si="3378"/>
        <v>0</v>
      </c>
      <c r="CQ1006" s="257">
        <f t="shared" si="3378"/>
        <v>0</v>
      </c>
      <c r="CR1006" s="257">
        <f t="shared" si="3378"/>
        <v>0</v>
      </c>
      <c r="CS1006" s="257">
        <f t="shared" si="3378"/>
        <v>0</v>
      </c>
      <c r="CT1006" s="257">
        <f t="shared" si="3378"/>
        <v>0</v>
      </c>
      <c r="CU1006" s="257">
        <f t="shared" si="3378"/>
        <v>0</v>
      </c>
      <c r="CV1006" s="257">
        <f t="shared" si="3378"/>
        <v>0</v>
      </c>
      <c r="CW1006" s="258">
        <f t="shared" si="3378"/>
        <v>0</v>
      </c>
      <c r="CX1006" s="258">
        <f t="shared" si="3378"/>
        <v>0</v>
      </c>
      <c r="CY1006" s="258">
        <f t="shared" si="3378"/>
        <v>0</v>
      </c>
      <c r="CZ1006" s="258">
        <f t="shared" si="3378"/>
        <v>0</v>
      </c>
      <c r="DA1006" s="50"/>
      <c r="DB1006" s="94"/>
      <c r="DC1006" s="95"/>
      <c r="DD1006" s="181"/>
      <c r="DE1006" s="316" t="s">
        <v>249</v>
      </c>
      <c r="DF1006" s="257">
        <f t="shared" ref="DF1006" si="3379">IF(DF1004=0,0,DF1005/DF1004)</f>
        <v>0</v>
      </c>
      <c r="DG1006" s="50"/>
    </row>
    <row r="1007" spans="1:111" s="14" customFormat="1" ht="15" customHeight="1">
      <c r="A1007" s="50"/>
      <c r="B1007" s="94"/>
      <c r="C1007" s="95"/>
      <c r="D1007" s="181" t="s">
        <v>323</v>
      </c>
      <c r="E1007" s="316" t="s">
        <v>22</v>
      </c>
      <c r="F1007" s="69"/>
      <c r="G1007" s="77"/>
      <c r="H1007" s="69"/>
      <c r="I1007" s="77"/>
      <c r="J1007" s="69"/>
      <c r="K1007" s="77"/>
      <c r="L1007" s="69"/>
      <c r="M1007" s="77"/>
      <c r="N1007" s="67"/>
      <c r="O1007" s="75"/>
      <c r="P1007" s="67"/>
      <c r="Q1007" s="75"/>
      <c r="R1007" s="50"/>
      <c r="S1007" s="94"/>
      <c r="T1007" s="95"/>
      <c r="U1007" s="181" t="s">
        <v>323</v>
      </c>
      <c r="V1007" s="316" t="s">
        <v>22</v>
      </c>
      <c r="W1007" s="69"/>
      <c r="X1007" s="77"/>
      <c r="Y1007" s="69"/>
      <c r="Z1007" s="77"/>
      <c r="AA1007" s="69"/>
      <c r="AB1007" s="77"/>
      <c r="AC1007" s="69"/>
      <c r="AD1007" s="77"/>
      <c r="AE1007" s="67"/>
      <c r="AF1007" s="75"/>
      <c r="AG1007" s="67"/>
      <c r="AH1007" s="75"/>
      <c r="AI1007" s="50"/>
      <c r="AJ1007" s="94"/>
      <c r="AK1007" s="95"/>
      <c r="AL1007" s="181" t="s">
        <v>323</v>
      </c>
      <c r="AM1007" s="316" t="s">
        <v>22</v>
      </c>
      <c r="AN1007" s="257"/>
      <c r="AO1007" s="257"/>
      <c r="AP1007" s="257"/>
      <c r="AQ1007" s="257"/>
      <c r="AR1007" s="257"/>
      <c r="AS1007" s="257"/>
      <c r="AT1007" s="257"/>
      <c r="AU1007" s="257"/>
      <c r="AV1007" s="258"/>
      <c r="AW1007" s="258"/>
      <c r="AX1007" s="258"/>
      <c r="AY1007" s="258"/>
      <c r="AZ1007" s="50"/>
      <c r="BA1007" s="268"/>
      <c r="BB1007" s="48"/>
      <c r="BC1007" s="94"/>
      <c r="BD1007" s="95"/>
      <c r="BE1007" s="181" t="s">
        <v>323</v>
      </c>
      <c r="BF1007" s="316" t="s">
        <v>22</v>
      </c>
      <c r="BG1007" s="257">
        <f t="shared" ref="BG1007:BG1008" si="3380">F1007</f>
        <v>0</v>
      </c>
      <c r="BH1007" s="257">
        <f>G1007+BG1007</f>
        <v>0</v>
      </c>
      <c r="BI1007" s="257">
        <f>H1007+BH1007</f>
        <v>0</v>
      </c>
      <c r="BJ1007" s="257">
        <f>I1007+BI1007</f>
        <v>0</v>
      </c>
      <c r="BK1007" s="257">
        <f>J1007+BJ1007</f>
        <v>0</v>
      </c>
      <c r="BL1007" s="257">
        <f>K1007+BK1007</f>
        <v>0</v>
      </c>
      <c r="BM1007" s="257">
        <f>L1007+BL1007</f>
        <v>0</v>
      </c>
      <c r="BN1007" s="257">
        <f>M1007+BM1007</f>
        <v>0</v>
      </c>
      <c r="BO1007" s="258">
        <f>N1007+BN1007</f>
        <v>0</v>
      </c>
      <c r="BP1007" s="258">
        <f>O1007+BO1007</f>
        <v>0</v>
      </c>
      <c r="BQ1007" s="258">
        <f>P1007+BP1007</f>
        <v>0</v>
      </c>
      <c r="BR1007" s="258">
        <f>Q1007+BQ1007</f>
        <v>0</v>
      </c>
      <c r="BS1007" s="50"/>
      <c r="BT1007" s="94"/>
      <c r="BU1007" s="95"/>
      <c r="BV1007" s="181" t="s">
        <v>323</v>
      </c>
      <c r="BW1007" s="316" t="s">
        <v>22</v>
      </c>
      <c r="BX1007" s="257">
        <f t="shared" ref="BX1007:BX1008" si="3381">W1007</f>
        <v>0</v>
      </c>
      <c r="BY1007" s="257">
        <f>X1007+BX1007</f>
        <v>0</v>
      </c>
      <c r="BZ1007" s="257">
        <f>Y1007+BY1007</f>
        <v>0</v>
      </c>
      <c r="CA1007" s="257">
        <f>Z1007+BZ1007</f>
        <v>0</v>
      </c>
      <c r="CB1007" s="257">
        <f>AA1007+CA1007</f>
        <v>0</v>
      </c>
      <c r="CC1007" s="257">
        <f>AB1007+CB1007</f>
        <v>0</v>
      </c>
      <c r="CD1007" s="257">
        <f>AC1007+CC1007</f>
        <v>0</v>
      </c>
      <c r="CE1007" s="257">
        <f>AD1007+CD1007</f>
        <v>0</v>
      </c>
      <c r="CF1007" s="258">
        <f>AE1007+CE1007</f>
        <v>0</v>
      </c>
      <c r="CG1007" s="258">
        <f>AF1007+CF1007</f>
        <v>0</v>
      </c>
      <c r="CH1007" s="258">
        <f>AG1007+CG1007</f>
        <v>0</v>
      </c>
      <c r="CI1007" s="258">
        <f>AH1007+CH1007</f>
        <v>0</v>
      </c>
      <c r="CJ1007" s="50"/>
      <c r="CK1007" s="94"/>
      <c r="CL1007" s="95"/>
      <c r="CM1007" s="181" t="s">
        <v>323</v>
      </c>
      <c r="CN1007" s="316" t="s">
        <v>22</v>
      </c>
      <c r="CO1007" s="257">
        <f t="shared" ref="CO1007:CO1008" si="3382">AN1007</f>
        <v>0</v>
      </c>
      <c r="CP1007" s="257">
        <f>AO1007+CO1007</f>
        <v>0</v>
      </c>
      <c r="CQ1007" s="257">
        <f>AP1007+CP1007</f>
        <v>0</v>
      </c>
      <c r="CR1007" s="257">
        <f>AQ1007+CQ1007</f>
        <v>0</v>
      </c>
      <c r="CS1007" s="257">
        <f>AR1007+CR1007</f>
        <v>0</v>
      </c>
      <c r="CT1007" s="257">
        <f>AS1007+CS1007</f>
        <v>0</v>
      </c>
      <c r="CU1007" s="257">
        <f>AT1007+CT1007</f>
        <v>0</v>
      </c>
      <c r="CV1007" s="257">
        <f>AU1007+CU1007</f>
        <v>0</v>
      </c>
      <c r="CW1007" s="258">
        <f>AV1007+CV1007</f>
        <v>0</v>
      </c>
      <c r="CX1007" s="258">
        <f>AW1007+CW1007</f>
        <v>0</v>
      </c>
      <c r="CY1007" s="258">
        <f>AX1007+CX1007</f>
        <v>0</v>
      </c>
      <c r="CZ1007" s="258">
        <f>AY1007+CY1007</f>
        <v>0</v>
      </c>
      <c r="DA1007" s="50"/>
      <c r="DB1007" s="94"/>
      <c r="DC1007" s="95"/>
      <c r="DD1007" s="181" t="s">
        <v>323</v>
      </c>
      <c r="DE1007" s="316" t="s">
        <v>22</v>
      </c>
      <c r="DF1007" s="257"/>
      <c r="DG1007" s="50"/>
    </row>
    <row r="1008" spans="1:111" s="14" customFormat="1" ht="15" customHeight="1">
      <c r="A1008" s="50"/>
      <c r="B1008" s="94"/>
      <c r="C1008" s="95"/>
      <c r="D1008" s="181"/>
      <c r="E1008" s="316" t="s">
        <v>140</v>
      </c>
      <c r="F1008" s="69"/>
      <c r="G1008" s="77"/>
      <c r="H1008" s="69"/>
      <c r="I1008" s="77"/>
      <c r="J1008" s="69"/>
      <c r="K1008" s="77"/>
      <c r="L1008" s="69"/>
      <c r="M1008" s="77"/>
      <c r="N1008" s="67"/>
      <c r="O1008" s="75"/>
      <c r="P1008" s="67"/>
      <c r="Q1008" s="75"/>
      <c r="R1008" s="50"/>
      <c r="S1008" s="94"/>
      <c r="T1008" s="95"/>
      <c r="U1008" s="181"/>
      <c r="V1008" s="316" t="s">
        <v>140</v>
      </c>
      <c r="W1008" s="69"/>
      <c r="X1008" s="77"/>
      <c r="Y1008" s="69"/>
      <c r="Z1008" s="77"/>
      <c r="AA1008" s="69"/>
      <c r="AB1008" s="77"/>
      <c r="AC1008" s="69"/>
      <c r="AD1008" s="77"/>
      <c r="AE1008" s="67"/>
      <c r="AF1008" s="75"/>
      <c r="AG1008" s="67"/>
      <c r="AH1008" s="75"/>
      <c r="AI1008" s="50"/>
      <c r="AJ1008" s="94"/>
      <c r="AK1008" s="95"/>
      <c r="AL1008" s="181"/>
      <c r="AM1008" s="316" t="s">
        <v>140</v>
      </c>
      <c r="AN1008" s="257"/>
      <c r="AO1008" s="257"/>
      <c r="AP1008" s="257"/>
      <c r="AQ1008" s="257"/>
      <c r="AR1008" s="257"/>
      <c r="AS1008" s="257"/>
      <c r="AT1008" s="257"/>
      <c r="AU1008" s="257"/>
      <c r="AV1008" s="258"/>
      <c r="AW1008" s="258"/>
      <c r="AX1008" s="258"/>
      <c r="AY1008" s="258"/>
      <c r="AZ1008" s="50"/>
      <c r="BA1008" s="268"/>
      <c r="BB1008" s="48"/>
      <c r="BC1008" s="94"/>
      <c r="BD1008" s="95"/>
      <c r="BE1008" s="181"/>
      <c r="BF1008" s="316" t="s">
        <v>140</v>
      </c>
      <c r="BG1008" s="257">
        <f t="shared" si="3380"/>
        <v>0</v>
      </c>
      <c r="BH1008" s="257">
        <f>G1008+BG1008</f>
        <v>0</v>
      </c>
      <c r="BI1008" s="257">
        <f>H1008+BH1008</f>
        <v>0</v>
      </c>
      <c r="BJ1008" s="257">
        <f>I1008+BI1008</f>
        <v>0</v>
      </c>
      <c r="BK1008" s="257">
        <f>J1008+BJ1008</f>
        <v>0</v>
      </c>
      <c r="BL1008" s="257">
        <f>K1008+BK1008</f>
        <v>0</v>
      </c>
      <c r="BM1008" s="257">
        <f>L1008+BL1008</f>
        <v>0</v>
      </c>
      <c r="BN1008" s="257">
        <f>M1008+BM1008</f>
        <v>0</v>
      </c>
      <c r="BO1008" s="258">
        <f>N1008+BN1008</f>
        <v>0</v>
      </c>
      <c r="BP1008" s="258">
        <f>O1008+BO1008</f>
        <v>0</v>
      </c>
      <c r="BQ1008" s="258">
        <f>P1008+BP1008</f>
        <v>0</v>
      </c>
      <c r="BR1008" s="258">
        <f>Q1008+BQ1008</f>
        <v>0</v>
      </c>
      <c r="BS1008" s="50"/>
      <c r="BT1008" s="94"/>
      <c r="BU1008" s="95"/>
      <c r="BV1008" s="181"/>
      <c r="BW1008" s="316" t="s">
        <v>140</v>
      </c>
      <c r="BX1008" s="257">
        <f t="shared" si="3381"/>
        <v>0</v>
      </c>
      <c r="BY1008" s="257">
        <f>X1008+BX1008</f>
        <v>0</v>
      </c>
      <c r="BZ1008" s="257">
        <f>Y1008+BY1008</f>
        <v>0</v>
      </c>
      <c r="CA1008" s="257">
        <f>Z1008+BZ1008</f>
        <v>0</v>
      </c>
      <c r="CB1008" s="257">
        <f>AA1008+CA1008</f>
        <v>0</v>
      </c>
      <c r="CC1008" s="257">
        <f>AB1008+CB1008</f>
        <v>0</v>
      </c>
      <c r="CD1008" s="257">
        <f>AC1008+CC1008</f>
        <v>0</v>
      </c>
      <c r="CE1008" s="257">
        <f>AD1008+CD1008</f>
        <v>0</v>
      </c>
      <c r="CF1008" s="258">
        <f>AE1008+CE1008</f>
        <v>0</v>
      </c>
      <c r="CG1008" s="258">
        <f>AF1008+CF1008</f>
        <v>0</v>
      </c>
      <c r="CH1008" s="258">
        <f>AG1008+CG1008</f>
        <v>0</v>
      </c>
      <c r="CI1008" s="258">
        <f>AH1008+CH1008</f>
        <v>0</v>
      </c>
      <c r="CJ1008" s="50"/>
      <c r="CK1008" s="94"/>
      <c r="CL1008" s="95"/>
      <c r="CM1008" s="181"/>
      <c r="CN1008" s="316" t="s">
        <v>140</v>
      </c>
      <c r="CO1008" s="257">
        <f t="shared" si="3382"/>
        <v>0</v>
      </c>
      <c r="CP1008" s="257">
        <f>AO1008+CO1008</f>
        <v>0</v>
      </c>
      <c r="CQ1008" s="257">
        <f>AP1008+CP1008</f>
        <v>0</v>
      </c>
      <c r="CR1008" s="257">
        <f>AQ1008+CQ1008</f>
        <v>0</v>
      </c>
      <c r="CS1008" s="257">
        <f>AR1008+CR1008</f>
        <v>0</v>
      </c>
      <c r="CT1008" s="257">
        <f>AS1008+CS1008</f>
        <v>0</v>
      </c>
      <c r="CU1008" s="257">
        <f>AT1008+CT1008</f>
        <v>0</v>
      </c>
      <c r="CV1008" s="257">
        <f>AU1008+CU1008</f>
        <v>0</v>
      </c>
      <c r="CW1008" s="258">
        <f>AV1008+CV1008</f>
        <v>0</v>
      </c>
      <c r="CX1008" s="258">
        <f>AW1008+CW1008</f>
        <v>0</v>
      </c>
      <c r="CY1008" s="258">
        <f>AX1008+CX1008</f>
        <v>0</v>
      </c>
      <c r="CZ1008" s="258">
        <f>AY1008+CY1008</f>
        <v>0</v>
      </c>
      <c r="DA1008" s="50"/>
      <c r="DB1008" s="94"/>
      <c r="DC1008" s="95"/>
      <c r="DD1008" s="181"/>
      <c r="DE1008" s="316" t="s">
        <v>140</v>
      </c>
      <c r="DF1008" s="257"/>
      <c r="DG1008" s="50"/>
    </row>
    <row r="1009" spans="1:111" s="14" customFormat="1" ht="15" customHeight="1">
      <c r="A1009" s="50"/>
      <c r="B1009" s="94"/>
      <c r="C1009" s="95"/>
      <c r="D1009" s="181"/>
      <c r="E1009" s="316" t="s">
        <v>249</v>
      </c>
      <c r="F1009" s="69">
        <f t="shared" si="3373"/>
        <v>0</v>
      </c>
      <c r="G1009" s="77">
        <f t="shared" si="3373"/>
        <v>0</v>
      </c>
      <c r="H1009" s="69">
        <f t="shared" si="3373"/>
        <v>0</v>
      </c>
      <c r="I1009" s="77">
        <f t="shared" si="3373"/>
        <v>0</v>
      </c>
      <c r="J1009" s="69">
        <f t="shared" si="3373"/>
        <v>0</v>
      </c>
      <c r="K1009" s="77">
        <f t="shared" si="3373"/>
        <v>0</v>
      </c>
      <c r="L1009" s="69">
        <f t="shared" si="3373"/>
        <v>0</v>
      </c>
      <c r="M1009" s="77">
        <f t="shared" si="3373"/>
        <v>0</v>
      </c>
      <c r="N1009" s="67">
        <f t="shared" si="3373"/>
        <v>0</v>
      </c>
      <c r="O1009" s="75">
        <f t="shared" si="3373"/>
        <v>0</v>
      </c>
      <c r="P1009" s="67">
        <f t="shared" si="3373"/>
        <v>0</v>
      </c>
      <c r="Q1009" s="75">
        <f t="shared" si="3373"/>
        <v>0</v>
      </c>
      <c r="R1009" s="50"/>
      <c r="S1009" s="94"/>
      <c r="T1009" s="95"/>
      <c r="U1009" s="181"/>
      <c r="V1009" s="316" t="s">
        <v>249</v>
      </c>
      <c r="W1009" s="69">
        <f t="shared" ref="W1009:AH1009" si="3383">IF(W1007=0,0,W1008/W1007)</f>
        <v>0</v>
      </c>
      <c r="X1009" s="77">
        <f t="shared" si="3383"/>
        <v>0</v>
      </c>
      <c r="Y1009" s="69">
        <f t="shared" si="3383"/>
        <v>0</v>
      </c>
      <c r="Z1009" s="77">
        <f t="shared" si="3383"/>
        <v>0</v>
      </c>
      <c r="AA1009" s="69">
        <f t="shared" si="3383"/>
        <v>0</v>
      </c>
      <c r="AB1009" s="77">
        <f t="shared" si="3383"/>
        <v>0</v>
      </c>
      <c r="AC1009" s="69">
        <f t="shared" si="3383"/>
        <v>0</v>
      </c>
      <c r="AD1009" s="77">
        <f t="shared" si="3383"/>
        <v>0</v>
      </c>
      <c r="AE1009" s="67">
        <f t="shared" si="3383"/>
        <v>0</v>
      </c>
      <c r="AF1009" s="75">
        <f t="shared" si="3383"/>
        <v>0</v>
      </c>
      <c r="AG1009" s="67">
        <f t="shared" si="3383"/>
        <v>0</v>
      </c>
      <c r="AH1009" s="75">
        <f t="shared" si="3383"/>
        <v>0</v>
      </c>
      <c r="AI1009" s="50"/>
      <c r="AJ1009" s="94"/>
      <c r="AK1009" s="95"/>
      <c r="AL1009" s="181"/>
      <c r="AM1009" s="316" t="s">
        <v>249</v>
      </c>
      <c r="AN1009" s="257">
        <f t="shared" ref="AN1009:AY1009" si="3384">IF(AN1007=0,0,AN1008/AN1007)</f>
        <v>0</v>
      </c>
      <c r="AO1009" s="257">
        <f t="shared" si="3384"/>
        <v>0</v>
      </c>
      <c r="AP1009" s="257">
        <f t="shared" si="3384"/>
        <v>0</v>
      </c>
      <c r="AQ1009" s="257">
        <f t="shared" si="3384"/>
        <v>0</v>
      </c>
      <c r="AR1009" s="257">
        <f t="shared" si="3384"/>
        <v>0</v>
      </c>
      <c r="AS1009" s="257">
        <f t="shared" si="3384"/>
        <v>0</v>
      </c>
      <c r="AT1009" s="257">
        <f t="shared" si="3384"/>
        <v>0</v>
      </c>
      <c r="AU1009" s="257">
        <f t="shared" si="3384"/>
        <v>0</v>
      </c>
      <c r="AV1009" s="258">
        <f t="shared" si="3384"/>
        <v>0</v>
      </c>
      <c r="AW1009" s="258">
        <f t="shared" si="3384"/>
        <v>0</v>
      </c>
      <c r="AX1009" s="258">
        <f t="shared" si="3384"/>
        <v>0</v>
      </c>
      <c r="AY1009" s="258">
        <f t="shared" si="3384"/>
        <v>0</v>
      </c>
      <c r="AZ1009" s="50"/>
      <c r="BA1009" s="268"/>
      <c r="BB1009" s="48"/>
      <c r="BC1009" s="94"/>
      <c r="BD1009" s="95"/>
      <c r="BE1009" s="181"/>
      <c r="BF1009" s="316" t="s">
        <v>249</v>
      </c>
      <c r="BG1009" s="257">
        <f t="shared" ref="BG1009:BR1009" si="3385">IF(BG1007=0,0,BG1008/BG1007)</f>
        <v>0</v>
      </c>
      <c r="BH1009" s="257">
        <f t="shared" si="3385"/>
        <v>0</v>
      </c>
      <c r="BI1009" s="257">
        <f t="shared" si="3385"/>
        <v>0</v>
      </c>
      <c r="BJ1009" s="257">
        <f t="shared" si="3385"/>
        <v>0</v>
      </c>
      <c r="BK1009" s="257">
        <f t="shared" si="3385"/>
        <v>0</v>
      </c>
      <c r="BL1009" s="257">
        <f t="shared" si="3385"/>
        <v>0</v>
      </c>
      <c r="BM1009" s="257">
        <f t="shared" si="3385"/>
        <v>0</v>
      </c>
      <c r="BN1009" s="257">
        <f t="shared" si="3385"/>
        <v>0</v>
      </c>
      <c r="BO1009" s="258">
        <f t="shared" si="3385"/>
        <v>0</v>
      </c>
      <c r="BP1009" s="258">
        <f t="shared" si="3385"/>
        <v>0</v>
      </c>
      <c r="BQ1009" s="258">
        <f t="shared" si="3385"/>
        <v>0</v>
      </c>
      <c r="BR1009" s="258">
        <f t="shared" si="3385"/>
        <v>0</v>
      </c>
      <c r="BS1009" s="50"/>
      <c r="BT1009" s="94"/>
      <c r="BU1009" s="95"/>
      <c r="BV1009" s="181"/>
      <c r="BW1009" s="316" t="s">
        <v>249</v>
      </c>
      <c r="BX1009" s="257">
        <f t="shared" ref="BX1009:CI1009" si="3386">IF(BX1007=0,0,BX1008/BX1007)</f>
        <v>0</v>
      </c>
      <c r="BY1009" s="257">
        <f t="shared" si="3386"/>
        <v>0</v>
      </c>
      <c r="BZ1009" s="257">
        <f t="shared" si="3386"/>
        <v>0</v>
      </c>
      <c r="CA1009" s="257">
        <f t="shared" si="3386"/>
        <v>0</v>
      </c>
      <c r="CB1009" s="257">
        <f t="shared" si="3386"/>
        <v>0</v>
      </c>
      <c r="CC1009" s="257">
        <f t="shared" si="3386"/>
        <v>0</v>
      </c>
      <c r="CD1009" s="257">
        <f t="shared" si="3386"/>
        <v>0</v>
      </c>
      <c r="CE1009" s="257">
        <f t="shared" si="3386"/>
        <v>0</v>
      </c>
      <c r="CF1009" s="258">
        <f t="shared" si="3386"/>
        <v>0</v>
      </c>
      <c r="CG1009" s="258">
        <f t="shared" si="3386"/>
        <v>0</v>
      </c>
      <c r="CH1009" s="258">
        <f t="shared" si="3386"/>
        <v>0</v>
      </c>
      <c r="CI1009" s="258">
        <f t="shared" si="3386"/>
        <v>0</v>
      </c>
      <c r="CJ1009" s="50"/>
      <c r="CK1009" s="94"/>
      <c r="CL1009" s="95"/>
      <c r="CM1009" s="181"/>
      <c r="CN1009" s="316" t="s">
        <v>249</v>
      </c>
      <c r="CO1009" s="257">
        <f t="shared" ref="CO1009:CZ1009" si="3387">IF(CO1007=0,0,CO1008/CO1007)</f>
        <v>0</v>
      </c>
      <c r="CP1009" s="257">
        <f t="shared" si="3387"/>
        <v>0</v>
      </c>
      <c r="CQ1009" s="257">
        <f t="shared" si="3387"/>
        <v>0</v>
      </c>
      <c r="CR1009" s="257">
        <f t="shared" si="3387"/>
        <v>0</v>
      </c>
      <c r="CS1009" s="257">
        <f t="shared" si="3387"/>
        <v>0</v>
      </c>
      <c r="CT1009" s="257">
        <f t="shared" si="3387"/>
        <v>0</v>
      </c>
      <c r="CU1009" s="257">
        <f t="shared" si="3387"/>
        <v>0</v>
      </c>
      <c r="CV1009" s="257">
        <f t="shared" si="3387"/>
        <v>0</v>
      </c>
      <c r="CW1009" s="258">
        <f t="shared" si="3387"/>
        <v>0</v>
      </c>
      <c r="CX1009" s="258">
        <f t="shared" si="3387"/>
        <v>0</v>
      </c>
      <c r="CY1009" s="258">
        <f t="shared" si="3387"/>
        <v>0</v>
      </c>
      <c r="CZ1009" s="258">
        <f t="shared" si="3387"/>
        <v>0</v>
      </c>
      <c r="DA1009" s="50"/>
      <c r="DB1009" s="94"/>
      <c r="DC1009" s="95"/>
      <c r="DD1009" s="181"/>
      <c r="DE1009" s="316" t="s">
        <v>249</v>
      </c>
      <c r="DF1009" s="257">
        <f t="shared" ref="DF1009" si="3388">IF(DF1007=0,0,DF1008/DF1007)</f>
        <v>0</v>
      </c>
      <c r="DG1009" s="50"/>
    </row>
    <row r="1010" spans="1:111" s="14" customFormat="1" ht="15" customHeight="1">
      <c r="A1010" s="50"/>
      <c r="B1010" s="94"/>
      <c r="C1010" s="95"/>
      <c r="D1010" s="181" t="s">
        <v>324</v>
      </c>
      <c r="E1010" s="316" t="s">
        <v>22</v>
      </c>
      <c r="F1010" s="69"/>
      <c r="G1010" s="77"/>
      <c r="H1010" s="69"/>
      <c r="I1010" s="77"/>
      <c r="J1010" s="69"/>
      <c r="K1010" s="77"/>
      <c r="L1010" s="69"/>
      <c r="M1010" s="77"/>
      <c r="N1010" s="67"/>
      <c r="O1010" s="75"/>
      <c r="P1010" s="67"/>
      <c r="Q1010" s="75"/>
      <c r="R1010" s="50"/>
      <c r="S1010" s="94"/>
      <c r="T1010" s="95"/>
      <c r="U1010" s="181" t="s">
        <v>324</v>
      </c>
      <c r="V1010" s="316" t="s">
        <v>22</v>
      </c>
      <c r="W1010" s="69"/>
      <c r="X1010" s="77"/>
      <c r="Y1010" s="69"/>
      <c r="Z1010" s="77"/>
      <c r="AA1010" s="69"/>
      <c r="AB1010" s="77"/>
      <c r="AC1010" s="69"/>
      <c r="AD1010" s="77"/>
      <c r="AE1010" s="67"/>
      <c r="AF1010" s="75"/>
      <c r="AG1010" s="67"/>
      <c r="AH1010" s="75"/>
      <c r="AI1010" s="50"/>
      <c r="AJ1010" s="94"/>
      <c r="AK1010" s="95"/>
      <c r="AL1010" s="181" t="s">
        <v>324</v>
      </c>
      <c r="AM1010" s="316" t="s">
        <v>22</v>
      </c>
      <c r="AN1010" s="257"/>
      <c r="AO1010" s="257"/>
      <c r="AP1010" s="257"/>
      <c r="AQ1010" s="257"/>
      <c r="AR1010" s="257"/>
      <c r="AS1010" s="257"/>
      <c r="AT1010" s="257"/>
      <c r="AU1010" s="257"/>
      <c r="AV1010" s="258"/>
      <c r="AW1010" s="258"/>
      <c r="AX1010" s="258"/>
      <c r="AY1010" s="258"/>
      <c r="AZ1010" s="50"/>
      <c r="BA1010" s="268"/>
      <c r="BB1010" s="48"/>
      <c r="BC1010" s="94"/>
      <c r="BD1010" s="95"/>
      <c r="BE1010" s="181" t="s">
        <v>324</v>
      </c>
      <c r="BF1010" s="316" t="s">
        <v>22</v>
      </c>
      <c r="BG1010" s="257">
        <f t="shared" ref="BG1010:BG1011" si="3389">F1010</f>
        <v>0</v>
      </c>
      <c r="BH1010" s="257">
        <f>G1010+BG1010</f>
        <v>0</v>
      </c>
      <c r="BI1010" s="257">
        <f>H1010+BH1010</f>
        <v>0</v>
      </c>
      <c r="BJ1010" s="257">
        <f>I1010+BI1010</f>
        <v>0</v>
      </c>
      <c r="BK1010" s="257">
        <f>J1010+BJ1010</f>
        <v>0</v>
      </c>
      <c r="BL1010" s="257">
        <f>K1010+BK1010</f>
        <v>0</v>
      </c>
      <c r="BM1010" s="257">
        <f>L1010+BL1010</f>
        <v>0</v>
      </c>
      <c r="BN1010" s="257">
        <f>M1010+BM1010</f>
        <v>0</v>
      </c>
      <c r="BO1010" s="258">
        <f>N1010+BN1010</f>
        <v>0</v>
      </c>
      <c r="BP1010" s="258">
        <f>O1010+BO1010</f>
        <v>0</v>
      </c>
      <c r="BQ1010" s="258">
        <f>P1010+BP1010</f>
        <v>0</v>
      </c>
      <c r="BR1010" s="258">
        <f>Q1010+BQ1010</f>
        <v>0</v>
      </c>
      <c r="BS1010" s="50"/>
      <c r="BT1010" s="94"/>
      <c r="BU1010" s="95"/>
      <c r="BV1010" s="181" t="s">
        <v>324</v>
      </c>
      <c r="BW1010" s="316" t="s">
        <v>22</v>
      </c>
      <c r="BX1010" s="257">
        <f t="shared" ref="BX1010:BX1011" si="3390">W1010</f>
        <v>0</v>
      </c>
      <c r="BY1010" s="257">
        <f>X1010+BX1010</f>
        <v>0</v>
      </c>
      <c r="BZ1010" s="257">
        <f>Y1010+BY1010</f>
        <v>0</v>
      </c>
      <c r="CA1010" s="257">
        <f>Z1010+BZ1010</f>
        <v>0</v>
      </c>
      <c r="CB1010" s="257">
        <f>AA1010+CA1010</f>
        <v>0</v>
      </c>
      <c r="CC1010" s="257">
        <f>AB1010+CB1010</f>
        <v>0</v>
      </c>
      <c r="CD1010" s="257">
        <f>AC1010+CC1010</f>
        <v>0</v>
      </c>
      <c r="CE1010" s="257">
        <f>AD1010+CD1010</f>
        <v>0</v>
      </c>
      <c r="CF1010" s="258">
        <f>AE1010+CE1010</f>
        <v>0</v>
      </c>
      <c r="CG1010" s="258">
        <f>AF1010+CF1010</f>
        <v>0</v>
      </c>
      <c r="CH1010" s="258">
        <f>AG1010+CG1010</f>
        <v>0</v>
      </c>
      <c r="CI1010" s="258">
        <f>AH1010+CH1010</f>
        <v>0</v>
      </c>
      <c r="CJ1010" s="50"/>
      <c r="CK1010" s="94"/>
      <c r="CL1010" s="95"/>
      <c r="CM1010" s="181" t="s">
        <v>324</v>
      </c>
      <c r="CN1010" s="316" t="s">
        <v>22</v>
      </c>
      <c r="CO1010" s="257">
        <f t="shared" ref="CO1010:CO1011" si="3391">AN1010</f>
        <v>0</v>
      </c>
      <c r="CP1010" s="257">
        <f>AO1010+CO1010</f>
        <v>0</v>
      </c>
      <c r="CQ1010" s="257">
        <f>AP1010+CP1010</f>
        <v>0</v>
      </c>
      <c r="CR1010" s="257">
        <f>AQ1010+CQ1010</f>
        <v>0</v>
      </c>
      <c r="CS1010" s="257">
        <f>AR1010+CR1010</f>
        <v>0</v>
      </c>
      <c r="CT1010" s="257">
        <f>AS1010+CS1010</f>
        <v>0</v>
      </c>
      <c r="CU1010" s="257">
        <f>AT1010+CT1010</f>
        <v>0</v>
      </c>
      <c r="CV1010" s="257">
        <f>AU1010+CU1010</f>
        <v>0</v>
      </c>
      <c r="CW1010" s="258">
        <f>AV1010+CV1010</f>
        <v>0</v>
      </c>
      <c r="CX1010" s="258">
        <f>AW1010+CW1010</f>
        <v>0</v>
      </c>
      <c r="CY1010" s="258">
        <f>AX1010+CX1010</f>
        <v>0</v>
      </c>
      <c r="CZ1010" s="258">
        <f>AY1010+CY1010</f>
        <v>0</v>
      </c>
      <c r="DA1010" s="50"/>
      <c r="DB1010" s="94"/>
      <c r="DC1010" s="95"/>
      <c r="DD1010" s="181" t="s">
        <v>324</v>
      </c>
      <c r="DE1010" s="316" t="s">
        <v>22</v>
      </c>
      <c r="DF1010" s="257"/>
      <c r="DG1010" s="50"/>
    </row>
    <row r="1011" spans="1:111" s="14" customFormat="1" ht="15" customHeight="1">
      <c r="A1011" s="50"/>
      <c r="B1011" s="94"/>
      <c r="C1011" s="95"/>
      <c r="D1011" s="181"/>
      <c r="E1011" s="316" t="s">
        <v>140</v>
      </c>
      <c r="F1011" s="69"/>
      <c r="G1011" s="77"/>
      <c r="H1011" s="69"/>
      <c r="I1011" s="77"/>
      <c r="J1011" s="69"/>
      <c r="K1011" s="77"/>
      <c r="L1011" s="69"/>
      <c r="M1011" s="77"/>
      <c r="N1011" s="67"/>
      <c r="O1011" s="75"/>
      <c r="P1011" s="67"/>
      <c r="Q1011" s="75"/>
      <c r="R1011" s="50"/>
      <c r="S1011" s="94"/>
      <c r="T1011" s="95"/>
      <c r="U1011" s="181"/>
      <c r="V1011" s="316" t="s">
        <v>140</v>
      </c>
      <c r="W1011" s="69"/>
      <c r="X1011" s="77"/>
      <c r="Y1011" s="69"/>
      <c r="Z1011" s="77"/>
      <c r="AA1011" s="69"/>
      <c r="AB1011" s="77"/>
      <c r="AC1011" s="69"/>
      <c r="AD1011" s="77"/>
      <c r="AE1011" s="67"/>
      <c r="AF1011" s="75"/>
      <c r="AG1011" s="67"/>
      <c r="AH1011" s="75"/>
      <c r="AI1011" s="50"/>
      <c r="AJ1011" s="94"/>
      <c r="AK1011" s="95"/>
      <c r="AL1011" s="181"/>
      <c r="AM1011" s="316" t="s">
        <v>140</v>
      </c>
      <c r="AN1011" s="257"/>
      <c r="AO1011" s="257"/>
      <c r="AP1011" s="257"/>
      <c r="AQ1011" s="257"/>
      <c r="AR1011" s="257"/>
      <c r="AS1011" s="257"/>
      <c r="AT1011" s="257"/>
      <c r="AU1011" s="257"/>
      <c r="AV1011" s="258"/>
      <c r="AW1011" s="258"/>
      <c r="AX1011" s="258"/>
      <c r="AY1011" s="258"/>
      <c r="AZ1011" s="50"/>
      <c r="BA1011" s="268"/>
      <c r="BB1011" s="48"/>
      <c r="BC1011" s="94"/>
      <c r="BD1011" s="95"/>
      <c r="BE1011" s="181"/>
      <c r="BF1011" s="316" t="s">
        <v>140</v>
      </c>
      <c r="BG1011" s="257">
        <f t="shared" si="3389"/>
        <v>0</v>
      </c>
      <c r="BH1011" s="257">
        <f>G1011+BG1011</f>
        <v>0</v>
      </c>
      <c r="BI1011" s="257">
        <f>H1011+BH1011</f>
        <v>0</v>
      </c>
      <c r="BJ1011" s="257">
        <f>I1011+BI1011</f>
        <v>0</v>
      </c>
      <c r="BK1011" s="257">
        <f>J1011+BJ1011</f>
        <v>0</v>
      </c>
      <c r="BL1011" s="257">
        <f>K1011+BK1011</f>
        <v>0</v>
      </c>
      <c r="BM1011" s="257">
        <f>L1011+BL1011</f>
        <v>0</v>
      </c>
      <c r="BN1011" s="257">
        <f>M1011+BM1011</f>
        <v>0</v>
      </c>
      <c r="BO1011" s="258">
        <f>N1011+BN1011</f>
        <v>0</v>
      </c>
      <c r="BP1011" s="258">
        <f>O1011+BO1011</f>
        <v>0</v>
      </c>
      <c r="BQ1011" s="258">
        <f>P1011+BP1011</f>
        <v>0</v>
      </c>
      <c r="BR1011" s="258">
        <f>Q1011+BQ1011</f>
        <v>0</v>
      </c>
      <c r="BS1011" s="50"/>
      <c r="BT1011" s="94"/>
      <c r="BU1011" s="95"/>
      <c r="BV1011" s="181"/>
      <c r="BW1011" s="316" t="s">
        <v>140</v>
      </c>
      <c r="BX1011" s="257">
        <f t="shared" si="3390"/>
        <v>0</v>
      </c>
      <c r="BY1011" s="257">
        <f>X1011+BX1011</f>
        <v>0</v>
      </c>
      <c r="BZ1011" s="257">
        <f>Y1011+BY1011</f>
        <v>0</v>
      </c>
      <c r="CA1011" s="257">
        <f>Z1011+BZ1011</f>
        <v>0</v>
      </c>
      <c r="CB1011" s="257">
        <f>AA1011+CA1011</f>
        <v>0</v>
      </c>
      <c r="CC1011" s="257">
        <f>AB1011+CB1011</f>
        <v>0</v>
      </c>
      <c r="CD1011" s="257">
        <f>AC1011+CC1011</f>
        <v>0</v>
      </c>
      <c r="CE1011" s="257">
        <f>AD1011+CD1011</f>
        <v>0</v>
      </c>
      <c r="CF1011" s="258">
        <f>AE1011+CE1011</f>
        <v>0</v>
      </c>
      <c r="CG1011" s="258">
        <f>AF1011+CF1011</f>
        <v>0</v>
      </c>
      <c r="CH1011" s="258">
        <f>AG1011+CG1011</f>
        <v>0</v>
      </c>
      <c r="CI1011" s="258">
        <f>AH1011+CH1011</f>
        <v>0</v>
      </c>
      <c r="CJ1011" s="50"/>
      <c r="CK1011" s="94"/>
      <c r="CL1011" s="95"/>
      <c r="CM1011" s="181"/>
      <c r="CN1011" s="316" t="s">
        <v>140</v>
      </c>
      <c r="CO1011" s="257">
        <f t="shared" si="3391"/>
        <v>0</v>
      </c>
      <c r="CP1011" s="257">
        <f>AO1011+CO1011</f>
        <v>0</v>
      </c>
      <c r="CQ1011" s="257">
        <f>AP1011+CP1011</f>
        <v>0</v>
      </c>
      <c r="CR1011" s="257">
        <f>AQ1011+CQ1011</f>
        <v>0</v>
      </c>
      <c r="CS1011" s="257">
        <f>AR1011+CR1011</f>
        <v>0</v>
      </c>
      <c r="CT1011" s="257">
        <f>AS1011+CS1011</f>
        <v>0</v>
      </c>
      <c r="CU1011" s="257">
        <f>AT1011+CT1011</f>
        <v>0</v>
      </c>
      <c r="CV1011" s="257">
        <f>AU1011+CU1011</f>
        <v>0</v>
      </c>
      <c r="CW1011" s="258">
        <f>AV1011+CV1011</f>
        <v>0</v>
      </c>
      <c r="CX1011" s="258">
        <f>AW1011+CW1011</f>
        <v>0</v>
      </c>
      <c r="CY1011" s="258">
        <f>AX1011+CX1011</f>
        <v>0</v>
      </c>
      <c r="CZ1011" s="258">
        <f>AY1011+CY1011</f>
        <v>0</v>
      </c>
      <c r="DA1011" s="50"/>
      <c r="DB1011" s="94"/>
      <c r="DC1011" s="95"/>
      <c r="DD1011" s="181"/>
      <c r="DE1011" s="316" t="s">
        <v>140</v>
      </c>
      <c r="DF1011" s="257"/>
      <c r="DG1011" s="50"/>
    </row>
    <row r="1012" spans="1:111" s="14" customFormat="1" ht="15" customHeight="1">
      <c r="A1012" s="50"/>
      <c r="B1012" s="94"/>
      <c r="C1012" s="95"/>
      <c r="D1012" s="181"/>
      <c r="E1012" s="316" t="s">
        <v>249</v>
      </c>
      <c r="F1012" s="69">
        <f t="shared" si="3373"/>
        <v>0</v>
      </c>
      <c r="G1012" s="77">
        <f t="shared" si="3373"/>
        <v>0</v>
      </c>
      <c r="H1012" s="69">
        <f t="shared" si="3373"/>
        <v>0</v>
      </c>
      <c r="I1012" s="77">
        <f t="shared" si="3373"/>
        <v>0</v>
      </c>
      <c r="J1012" s="69">
        <f t="shared" si="3373"/>
        <v>0</v>
      </c>
      <c r="K1012" s="77">
        <f t="shared" si="3373"/>
        <v>0</v>
      </c>
      <c r="L1012" s="69">
        <f t="shared" si="3373"/>
        <v>0</v>
      </c>
      <c r="M1012" s="77">
        <f t="shared" si="3373"/>
        <v>0</v>
      </c>
      <c r="N1012" s="67">
        <f t="shared" si="3373"/>
        <v>0</v>
      </c>
      <c r="O1012" s="75">
        <f t="shared" si="3373"/>
        <v>0</v>
      </c>
      <c r="P1012" s="67">
        <f t="shared" si="3373"/>
        <v>0</v>
      </c>
      <c r="Q1012" s="75">
        <f t="shared" si="3373"/>
        <v>0</v>
      </c>
      <c r="R1012" s="50"/>
      <c r="S1012" s="94"/>
      <c r="T1012" s="95"/>
      <c r="U1012" s="181"/>
      <c r="V1012" s="316" t="s">
        <v>249</v>
      </c>
      <c r="W1012" s="69">
        <f t="shared" ref="W1012:AH1012" si="3392">IF(W1010=0,0,W1011/W1010)</f>
        <v>0</v>
      </c>
      <c r="X1012" s="77">
        <f t="shared" si="3392"/>
        <v>0</v>
      </c>
      <c r="Y1012" s="69">
        <f t="shared" si="3392"/>
        <v>0</v>
      </c>
      <c r="Z1012" s="77">
        <f t="shared" si="3392"/>
        <v>0</v>
      </c>
      <c r="AA1012" s="69">
        <f t="shared" si="3392"/>
        <v>0</v>
      </c>
      <c r="AB1012" s="77">
        <f t="shared" si="3392"/>
        <v>0</v>
      </c>
      <c r="AC1012" s="69">
        <f t="shared" si="3392"/>
        <v>0</v>
      </c>
      <c r="AD1012" s="77">
        <f t="shared" si="3392"/>
        <v>0</v>
      </c>
      <c r="AE1012" s="67">
        <f t="shared" si="3392"/>
        <v>0</v>
      </c>
      <c r="AF1012" s="75">
        <f t="shared" si="3392"/>
        <v>0</v>
      </c>
      <c r="AG1012" s="67">
        <f t="shared" si="3392"/>
        <v>0</v>
      </c>
      <c r="AH1012" s="75">
        <f t="shared" si="3392"/>
        <v>0</v>
      </c>
      <c r="AI1012" s="50"/>
      <c r="AJ1012" s="94"/>
      <c r="AK1012" s="95"/>
      <c r="AL1012" s="181"/>
      <c r="AM1012" s="316" t="s">
        <v>249</v>
      </c>
      <c r="AN1012" s="257">
        <f t="shared" ref="AN1012:AY1012" si="3393">IF(AN1010=0,0,AN1011/AN1010)</f>
        <v>0</v>
      </c>
      <c r="AO1012" s="257">
        <f t="shared" si="3393"/>
        <v>0</v>
      </c>
      <c r="AP1012" s="257">
        <f t="shared" si="3393"/>
        <v>0</v>
      </c>
      <c r="AQ1012" s="257">
        <f t="shared" si="3393"/>
        <v>0</v>
      </c>
      <c r="AR1012" s="257">
        <f t="shared" si="3393"/>
        <v>0</v>
      </c>
      <c r="AS1012" s="257">
        <f t="shared" si="3393"/>
        <v>0</v>
      </c>
      <c r="AT1012" s="257">
        <f t="shared" si="3393"/>
        <v>0</v>
      </c>
      <c r="AU1012" s="257">
        <f t="shared" si="3393"/>
        <v>0</v>
      </c>
      <c r="AV1012" s="258">
        <f t="shared" si="3393"/>
        <v>0</v>
      </c>
      <c r="AW1012" s="258">
        <f t="shared" si="3393"/>
        <v>0</v>
      </c>
      <c r="AX1012" s="258">
        <f t="shared" si="3393"/>
        <v>0</v>
      </c>
      <c r="AY1012" s="258">
        <f t="shared" si="3393"/>
        <v>0</v>
      </c>
      <c r="AZ1012" s="50"/>
      <c r="BA1012" s="268"/>
      <c r="BB1012" s="48"/>
      <c r="BC1012" s="94"/>
      <c r="BD1012" s="95"/>
      <c r="BE1012" s="181"/>
      <c r="BF1012" s="316" t="s">
        <v>249</v>
      </c>
      <c r="BG1012" s="257">
        <f t="shared" ref="BG1012:BR1012" si="3394">IF(BG1010=0,0,BG1011/BG1010)</f>
        <v>0</v>
      </c>
      <c r="BH1012" s="257">
        <f t="shared" si="3394"/>
        <v>0</v>
      </c>
      <c r="BI1012" s="257">
        <f t="shared" si="3394"/>
        <v>0</v>
      </c>
      <c r="BJ1012" s="257">
        <f t="shared" si="3394"/>
        <v>0</v>
      </c>
      <c r="BK1012" s="257">
        <f t="shared" si="3394"/>
        <v>0</v>
      </c>
      <c r="BL1012" s="257">
        <f t="shared" si="3394"/>
        <v>0</v>
      </c>
      <c r="BM1012" s="257">
        <f t="shared" si="3394"/>
        <v>0</v>
      </c>
      <c r="BN1012" s="257">
        <f t="shared" si="3394"/>
        <v>0</v>
      </c>
      <c r="BO1012" s="258">
        <f t="shared" si="3394"/>
        <v>0</v>
      </c>
      <c r="BP1012" s="258">
        <f t="shared" si="3394"/>
        <v>0</v>
      </c>
      <c r="BQ1012" s="258">
        <f t="shared" si="3394"/>
        <v>0</v>
      </c>
      <c r="BR1012" s="258">
        <f t="shared" si="3394"/>
        <v>0</v>
      </c>
      <c r="BS1012" s="50"/>
      <c r="BT1012" s="94"/>
      <c r="BU1012" s="95"/>
      <c r="BV1012" s="181"/>
      <c r="BW1012" s="316" t="s">
        <v>249</v>
      </c>
      <c r="BX1012" s="257">
        <f t="shared" ref="BX1012:CI1012" si="3395">IF(BX1010=0,0,BX1011/BX1010)</f>
        <v>0</v>
      </c>
      <c r="BY1012" s="257">
        <f t="shared" si="3395"/>
        <v>0</v>
      </c>
      <c r="BZ1012" s="257">
        <f t="shared" si="3395"/>
        <v>0</v>
      </c>
      <c r="CA1012" s="257">
        <f t="shared" si="3395"/>
        <v>0</v>
      </c>
      <c r="CB1012" s="257">
        <f t="shared" si="3395"/>
        <v>0</v>
      </c>
      <c r="CC1012" s="257">
        <f t="shared" si="3395"/>
        <v>0</v>
      </c>
      <c r="CD1012" s="257">
        <f t="shared" si="3395"/>
        <v>0</v>
      </c>
      <c r="CE1012" s="257">
        <f t="shared" si="3395"/>
        <v>0</v>
      </c>
      <c r="CF1012" s="258">
        <f t="shared" si="3395"/>
        <v>0</v>
      </c>
      <c r="CG1012" s="258">
        <f t="shared" si="3395"/>
        <v>0</v>
      </c>
      <c r="CH1012" s="258">
        <f t="shared" si="3395"/>
        <v>0</v>
      </c>
      <c r="CI1012" s="258">
        <f t="shared" si="3395"/>
        <v>0</v>
      </c>
      <c r="CJ1012" s="50"/>
      <c r="CK1012" s="94"/>
      <c r="CL1012" s="95"/>
      <c r="CM1012" s="181"/>
      <c r="CN1012" s="316" t="s">
        <v>249</v>
      </c>
      <c r="CO1012" s="257">
        <f t="shared" ref="CO1012:CZ1012" si="3396">IF(CO1010=0,0,CO1011/CO1010)</f>
        <v>0</v>
      </c>
      <c r="CP1012" s="257">
        <f t="shared" si="3396"/>
        <v>0</v>
      </c>
      <c r="CQ1012" s="257">
        <f t="shared" si="3396"/>
        <v>0</v>
      </c>
      <c r="CR1012" s="257">
        <f t="shared" si="3396"/>
        <v>0</v>
      </c>
      <c r="CS1012" s="257">
        <f t="shared" si="3396"/>
        <v>0</v>
      </c>
      <c r="CT1012" s="257">
        <f t="shared" si="3396"/>
        <v>0</v>
      </c>
      <c r="CU1012" s="257">
        <f t="shared" si="3396"/>
        <v>0</v>
      </c>
      <c r="CV1012" s="257">
        <f t="shared" si="3396"/>
        <v>0</v>
      </c>
      <c r="CW1012" s="258">
        <f t="shared" si="3396"/>
        <v>0</v>
      </c>
      <c r="CX1012" s="258">
        <f t="shared" si="3396"/>
        <v>0</v>
      </c>
      <c r="CY1012" s="258">
        <f t="shared" si="3396"/>
        <v>0</v>
      </c>
      <c r="CZ1012" s="258">
        <f t="shared" si="3396"/>
        <v>0</v>
      </c>
      <c r="DA1012" s="50"/>
      <c r="DB1012" s="94"/>
      <c r="DC1012" s="95"/>
      <c r="DD1012" s="181"/>
      <c r="DE1012" s="316" t="s">
        <v>249</v>
      </c>
      <c r="DF1012" s="257">
        <f t="shared" ref="DF1012" si="3397">IF(DF1010=0,0,DF1011/DF1010)</f>
        <v>0</v>
      </c>
      <c r="DG1012" s="50"/>
    </row>
    <row r="1013" spans="1:111" s="14" customFormat="1" ht="15" customHeight="1">
      <c r="A1013" s="50"/>
      <c r="B1013" s="94"/>
      <c r="C1013" s="95"/>
      <c r="D1013" s="181" t="s">
        <v>325</v>
      </c>
      <c r="E1013" s="316" t="s">
        <v>22</v>
      </c>
      <c r="F1013" s="69"/>
      <c r="G1013" s="77"/>
      <c r="H1013" s="69"/>
      <c r="I1013" s="77"/>
      <c r="J1013" s="69"/>
      <c r="K1013" s="77"/>
      <c r="L1013" s="69"/>
      <c r="M1013" s="77"/>
      <c r="N1013" s="67"/>
      <c r="O1013" s="75"/>
      <c r="P1013" s="67"/>
      <c r="Q1013" s="75"/>
      <c r="R1013" s="50"/>
      <c r="S1013" s="94"/>
      <c r="T1013" s="95"/>
      <c r="U1013" s="181" t="s">
        <v>325</v>
      </c>
      <c r="V1013" s="316" t="s">
        <v>22</v>
      </c>
      <c r="W1013" s="69"/>
      <c r="X1013" s="77"/>
      <c r="Y1013" s="69"/>
      <c r="Z1013" s="77"/>
      <c r="AA1013" s="69"/>
      <c r="AB1013" s="77"/>
      <c r="AC1013" s="69"/>
      <c r="AD1013" s="77"/>
      <c r="AE1013" s="67"/>
      <c r="AF1013" s="75"/>
      <c r="AG1013" s="67"/>
      <c r="AH1013" s="75"/>
      <c r="AI1013" s="50"/>
      <c r="AJ1013" s="94"/>
      <c r="AK1013" s="95"/>
      <c r="AL1013" s="181" t="s">
        <v>325</v>
      </c>
      <c r="AM1013" s="316" t="s">
        <v>22</v>
      </c>
      <c r="AN1013" s="257"/>
      <c r="AO1013" s="257"/>
      <c r="AP1013" s="257"/>
      <c r="AQ1013" s="257"/>
      <c r="AR1013" s="257"/>
      <c r="AS1013" s="257"/>
      <c r="AT1013" s="257"/>
      <c r="AU1013" s="257"/>
      <c r="AV1013" s="258"/>
      <c r="AW1013" s="258"/>
      <c r="AX1013" s="258"/>
      <c r="AY1013" s="258"/>
      <c r="AZ1013" s="50"/>
      <c r="BA1013" s="268"/>
      <c r="BB1013" s="48"/>
      <c r="BC1013" s="94"/>
      <c r="BD1013" s="95"/>
      <c r="BE1013" s="181" t="s">
        <v>325</v>
      </c>
      <c r="BF1013" s="316" t="s">
        <v>22</v>
      </c>
      <c r="BG1013" s="257">
        <f t="shared" ref="BG1013:BG1014" si="3398">F1013</f>
        <v>0</v>
      </c>
      <c r="BH1013" s="257">
        <f>G1013+BG1013</f>
        <v>0</v>
      </c>
      <c r="BI1013" s="257">
        <f>H1013+BH1013</f>
        <v>0</v>
      </c>
      <c r="BJ1013" s="257">
        <f>I1013+BI1013</f>
        <v>0</v>
      </c>
      <c r="BK1013" s="257">
        <f>J1013+BJ1013</f>
        <v>0</v>
      </c>
      <c r="BL1013" s="257">
        <f>K1013+BK1013</f>
        <v>0</v>
      </c>
      <c r="BM1013" s="257">
        <f>L1013+BL1013</f>
        <v>0</v>
      </c>
      <c r="BN1013" s="257">
        <f>M1013+BM1013</f>
        <v>0</v>
      </c>
      <c r="BO1013" s="258">
        <f>N1013+BN1013</f>
        <v>0</v>
      </c>
      <c r="BP1013" s="258">
        <f>O1013+BO1013</f>
        <v>0</v>
      </c>
      <c r="BQ1013" s="258">
        <f>P1013+BP1013</f>
        <v>0</v>
      </c>
      <c r="BR1013" s="258">
        <f>Q1013+BQ1013</f>
        <v>0</v>
      </c>
      <c r="BS1013" s="50"/>
      <c r="BT1013" s="94"/>
      <c r="BU1013" s="95"/>
      <c r="BV1013" s="181" t="s">
        <v>325</v>
      </c>
      <c r="BW1013" s="316" t="s">
        <v>22</v>
      </c>
      <c r="BX1013" s="257">
        <f t="shared" ref="BX1013:BX1014" si="3399">W1013</f>
        <v>0</v>
      </c>
      <c r="BY1013" s="257">
        <f>X1013+BX1013</f>
        <v>0</v>
      </c>
      <c r="BZ1013" s="257">
        <f>Y1013+BY1013</f>
        <v>0</v>
      </c>
      <c r="CA1013" s="257">
        <f>Z1013+BZ1013</f>
        <v>0</v>
      </c>
      <c r="CB1013" s="257">
        <f>AA1013+CA1013</f>
        <v>0</v>
      </c>
      <c r="CC1013" s="257">
        <f>AB1013+CB1013</f>
        <v>0</v>
      </c>
      <c r="CD1013" s="257">
        <f>AC1013+CC1013</f>
        <v>0</v>
      </c>
      <c r="CE1013" s="257">
        <f>AD1013+CD1013</f>
        <v>0</v>
      </c>
      <c r="CF1013" s="258">
        <f>AE1013+CE1013</f>
        <v>0</v>
      </c>
      <c r="CG1013" s="258">
        <f>AF1013+CF1013</f>
        <v>0</v>
      </c>
      <c r="CH1013" s="258">
        <f>AG1013+CG1013</f>
        <v>0</v>
      </c>
      <c r="CI1013" s="258">
        <f>AH1013+CH1013</f>
        <v>0</v>
      </c>
      <c r="CJ1013" s="50"/>
      <c r="CK1013" s="94"/>
      <c r="CL1013" s="95"/>
      <c r="CM1013" s="181" t="s">
        <v>325</v>
      </c>
      <c r="CN1013" s="316" t="s">
        <v>22</v>
      </c>
      <c r="CO1013" s="257">
        <f t="shared" ref="CO1013:CO1014" si="3400">AN1013</f>
        <v>0</v>
      </c>
      <c r="CP1013" s="257">
        <f>AO1013+CO1013</f>
        <v>0</v>
      </c>
      <c r="CQ1013" s="257">
        <f>AP1013+CP1013</f>
        <v>0</v>
      </c>
      <c r="CR1013" s="257">
        <f>AQ1013+CQ1013</f>
        <v>0</v>
      </c>
      <c r="CS1013" s="257">
        <f>AR1013+CR1013</f>
        <v>0</v>
      </c>
      <c r="CT1013" s="257">
        <f>AS1013+CS1013</f>
        <v>0</v>
      </c>
      <c r="CU1013" s="257">
        <f>AT1013+CT1013</f>
        <v>0</v>
      </c>
      <c r="CV1013" s="257">
        <f>AU1013+CU1013</f>
        <v>0</v>
      </c>
      <c r="CW1013" s="258">
        <f>AV1013+CV1013</f>
        <v>0</v>
      </c>
      <c r="CX1013" s="258">
        <f>AW1013+CW1013</f>
        <v>0</v>
      </c>
      <c r="CY1013" s="258">
        <f>AX1013+CX1013</f>
        <v>0</v>
      </c>
      <c r="CZ1013" s="258">
        <f>AY1013+CY1013</f>
        <v>0</v>
      </c>
      <c r="DA1013" s="50"/>
      <c r="DB1013" s="94"/>
      <c r="DC1013" s="95"/>
      <c r="DD1013" s="181" t="s">
        <v>325</v>
      </c>
      <c r="DE1013" s="316" t="s">
        <v>22</v>
      </c>
      <c r="DF1013" s="257"/>
      <c r="DG1013" s="50"/>
    </row>
    <row r="1014" spans="1:111" s="14" customFormat="1" ht="15" customHeight="1">
      <c r="A1014" s="50"/>
      <c r="B1014" s="94"/>
      <c r="C1014" s="95"/>
      <c r="D1014" s="181"/>
      <c r="E1014" s="316" t="s">
        <v>140</v>
      </c>
      <c r="F1014" s="69"/>
      <c r="G1014" s="77"/>
      <c r="H1014" s="69"/>
      <c r="I1014" s="77"/>
      <c r="J1014" s="69"/>
      <c r="K1014" s="77"/>
      <c r="L1014" s="69"/>
      <c r="M1014" s="77"/>
      <c r="N1014" s="67"/>
      <c r="O1014" s="75"/>
      <c r="P1014" s="67"/>
      <c r="Q1014" s="75"/>
      <c r="R1014" s="50"/>
      <c r="S1014" s="94"/>
      <c r="T1014" s="95"/>
      <c r="U1014" s="181"/>
      <c r="V1014" s="316" t="s">
        <v>140</v>
      </c>
      <c r="W1014" s="69"/>
      <c r="X1014" s="77"/>
      <c r="Y1014" s="69"/>
      <c r="Z1014" s="77"/>
      <c r="AA1014" s="69"/>
      <c r="AB1014" s="77"/>
      <c r="AC1014" s="69"/>
      <c r="AD1014" s="77"/>
      <c r="AE1014" s="67"/>
      <c r="AF1014" s="75"/>
      <c r="AG1014" s="67"/>
      <c r="AH1014" s="75"/>
      <c r="AI1014" s="50"/>
      <c r="AJ1014" s="94"/>
      <c r="AK1014" s="95"/>
      <c r="AL1014" s="181"/>
      <c r="AM1014" s="316" t="s">
        <v>140</v>
      </c>
      <c r="AN1014" s="257"/>
      <c r="AO1014" s="257"/>
      <c r="AP1014" s="257"/>
      <c r="AQ1014" s="257"/>
      <c r="AR1014" s="257"/>
      <c r="AS1014" s="257"/>
      <c r="AT1014" s="257"/>
      <c r="AU1014" s="257"/>
      <c r="AV1014" s="258"/>
      <c r="AW1014" s="258"/>
      <c r="AX1014" s="258"/>
      <c r="AY1014" s="258"/>
      <c r="AZ1014" s="50"/>
      <c r="BA1014" s="268"/>
      <c r="BB1014" s="48"/>
      <c r="BC1014" s="94"/>
      <c r="BD1014" s="95"/>
      <c r="BE1014" s="181"/>
      <c r="BF1014" s="316" t="s">
        <v>140</v>
      </c>
      <c r="BG1014" s="257">
        <f t="shared" si="3398"/>
        <v>0</v>
      </c>
      <c r="BH1014" s="257">
        <f>G1014+BG1014</f>
        <v>0</v>
      </c>
      <c r="BI1014" s="257">
        <f>H1014+BH1014</f>
        <v>0</v>
      </c>
      <c r="BJ1014" s="257">
        <f>I1014+BI1014</f>
        <v>0</v>
      </c>
      <c r="BK1014" s="257">
        <f>J1014+BJ1014</f>
        <v>0</v>
      </c>
      <c r="BL1014" s="257">
        <f>K1014+BK1014</f>
        <v>0</v>
      </c>
      <c r="BM1014" s="257">
        <f>L1014+BL1014</f>
        <v>0</v>
      </c>
      <c r="BN1014" s="257">
        <f>M1014+BM1014</f>
        <v>0</v>
      </c>
      <c r="BO1014" s="258">
        <f>N1014+BN1014</f>
        <v>0</v>
      </c>
      <c r="BP1014" s="258">
        <f>O1014+BO1014</f>
        <v>0</v>
      </c>
      <c r="BQ1014" s="258">
        <f>P1014+BP1014</f>
        <v>0</v>
      </c>
      <c r="BR1014" s="258">
        <f>Q1014+BQ1014</f>
        <v>0</v>
      </c>
      <c r="BS1014" s="50"/>
      <c r="BT1014" s="94"/>
      <c r="BU1014" s="95"/>
      <c r="BV1014" s="181"/>
      <c r="BW1014" s="316" t="s">
        <v>140</v>
      </c>
      <c r="BX1014" s="257">
        <f t="shared" si="3399"/>
        <v>0</v>
      </c>
      <c r="BY1014" s="257">
        <f>X1014+BX1014</f>
        <v>0</v>
      </c>
      <c r="BZ1014" s="257">
        <f>Y1014+BY1014</f>
        <v>0</v>
      </c>
      <c r="CA1014" s="257">
        <f>Z1014+BZ1014</f>
        <v>0</v>
      </c>
      <c r="CB1014" s="257">
        <f>AA1014+CA1014</f>
        <v>0</v>
      </c>
      <c r="CC1014" s="257">
        <f>AB1014+CB1014</f>
        <v>0</v>
      </c>
      <c r="CD1014" s="257">
        <f>AC1014+CC1014</f>
        <v>0</v>
      </c>
      <c r="CE1014" s="257">
        <f>AD1014+CD1014</f>
        <v>0</v>
      </c>
      <c r="CF1014" s="258">
        <f>AE1014+CE1014</f>
        <v>0</v>
      </c>
      <c r="CG1014" s="258">
        <f>AF1014+CF1014</f>
        <v>0</v>
      </c>
      <c r="CH1014" s="258">
        <f>AG1014+CG1014</f>
        <v>0</v>
      </c>
      <c r="CI1014" s="258">
        <f>AH1014+CH1014</f>
        <v>0</v>
      </c>
      <c r="CJ1014" s="50"/>
      <c r="CK1014" s="94"/>
      <c r="CL1014" s="95"/>
      <c r="CM1014" s="181"/>
      <c r="CN1014" s="316" t="s">
        <v>140</v>
      </c>
      <c r="CO1014" s="257">
        <f t="shared" si="3400"/>
        <v>0</v>
      </c>
      <c r="CP1014" s="257">
        <f>AO1014+CO1014</f>
        <v>0</v>
      </c>
      <c r="CQ1014" s="257">
        <f>AP1014+CP1014</f>
        <v>0</v>
      </c>
      <c r="CR1014" s="257">
        <f>AQ1014+CQ1014</f>
        <v>0</v>
      </c>
      <c r="CS1014" s="257">
        <f>AR1014+CR1014</f>
        <v>0</v>
      </c>
      <c r="CT1014" s="257">
        <f>AS1014+CS1014</f>
        <v>0</v>
      </c>
      <c r="CU1014" s="257">
        <f>AT1014+CT1014</f>
        <v>0</v>
      </c>
      <c r="CV1014" s="257">
        <f>AU1014+CU1014</f>
        <v>0</v>
      </c>
      <c r="CW1014" s="258">
        <f>AV1014+CV1014</f>
        <v>0</v>
      </c>
      <c r="CX1014" s="258">
        <f>AW1014+CW1014</f>
        <v>0</v>
      </c>
      <c r="CY1014" s="258">
        <f>AX1014+CX1014</f>
        <v>0</v>
      </c>
      <c r="CZ1014" s="258">
        <f>AY1014+CY1014</f>
        <v>0</v>
      </c>
      <c r="DA1014" s="50"/>
      <c r="DB1014" s="94"/>
      <c r="DC1014" s="95"/>
      <c r="DD1014" s="181"/>
      <c r="DE1014" s="316" t="s">
        <v>140</v>
      </c>
      <c r="DF1014" s="257"/>
      <c r="DG1014" s="50"/>
    </row>
    <row r="1015" spans="1:111" s="14" customFormat="1" ht="15" customHeight="1">
      <c r="A1015" s="50"/>
      <c r="B1015" s="94"/>
      <c r="C1015" s="95"/>
      <c r="D1015" s="181"/>
      <c r="E1015" s="316" t="s">
        <v>249</v>
      </c>
      <c r="F1015" s="69">
        <f t="shared" si="3373"/>
        <v>0</v>
      </c>
      <c r="G1015" s="77">
        <f t="shared" si="3373"/>
        <v>0</v>
      </c>
      <c r="H1015" s="69">
        <f t="shared" si="3373"/>
        <v>0</v>
      </c>
      <c r="I1015" s="77">
        <f t="shared" si="3373"/>
        <v>0</v>
      </c>
      <c r="J1015" s="69">
        <f t="shared" si="3373"/>
        <v>0</v>
      </c>
      <c r="K1015" s="77">
        <f t="shared" si="3373"/>
        <v>0</v>
      </c>
      <c r="L1015" s="69">
        <f t="shared" si="3373"/>
        <v>0</v>
      </c>
      <c r="M1015" s="77">
        <f t="shared" si="3373"/>
        <v>0</v>
      </c>
      <c r="N1015" s="67">
        <f t="shared" si="3373"/>
        <v>0</v>
      </c>
      <c r="O1015" s="75">
        <f t="shared" si="3373"/>
        <v>0</v>
      </c>
      <c r="P1015" s="67">
        <f t="shared" si="3373"/>
        <v>0</v>
      </c>
      <c r="Q1015" s="75">
        <f t="shared" si="3373"/>
        <v>0</v>
      </c>
      <c r="R1015" s="50"/>
      <c r="S1015" s="94"/>
      <c r="T1015" s="95"/>
      <c r="U1015" s="181"/>
      <c r="V1015" s="316" t="s">
        <v>249</v>
      </c>
      <c r="W1015" s="69">
        <f t="shared" ref="W1015:AH1015" si="3401">IF(W1013=0,0,W1014/W1013)</f>
        <v>0</v>
      </c>
      <c r="X1015" s="77">
        <f t="shared" si="3401"/>
        <v>0</v>
      </c>
      <c r="Y1015" s="69">
        <f t="shared" si="3401"/>
        <v>0</v>
      </c>
      <c r="Z1015" s="77">
        <f t="shared" si="3401"/>
        <v>0</v>
      </c>
      <c r="AA1015" s="69">
        <f t="shared" si="3401"/>
        <v>0</v>
      </c>
      <c r="AB1015" s="77">
        <f t="shared" si="3401"/>
        <v>0</v>
      </c>
      <c r="AC1015" s="69">
        <f t="shared" si="3401"/>
        <v>0</v>
      </c>
      <c r="AD1015" s="77">
        <f t="shared" si="3401"/>
        <v>0</v>
      </c>
      <c r="AE1015" s="67">
        <f t="shared" si="3401"/>
        <v>0</v>
      </c>
      <c r="AF1015" s="75">
        <f t="shared" si="3401"/>
        <v>0</v>
      </c>
      <c r="AG1015" s="67">
        <f t="shared" si="3401"/>
        <v>0</v>
      </c>
      <c r="AH1015" s="75">
        <f t="shared" si="3401"/>
        <v>0</v>
      </c>
      <c r="AI1015" s="50"/>
      <c r="AJ1015" s="94"/>
      <c r="AK1015" s="95"/>
      <c r="AL1015" s="181"/>
      <c r="AM1015" s="316" t="s">
        <v>249</v>
      </c>
      <c r="AN1015" s="257">
        <f t="shared" ref="AN1015:AY1015" si="3402">IF(AN1013=0,0,AN1014/AN1013)</f>
        <v>0</v>
      </c>
      <c r="AO1015" s="257">
        <f t="shared" si="3402"/>
        <v>0</v>
      </c>
      <c r="AP1015" s="257">
        <f t="shared" si="3402"/>
        <v>0</v>
      </c>
      <c r="AQ1015" s="257">
        <f t="shared" si="3402"/>
        <v>0</v>
      </c>
      <c r="AR1015" s="257">
        <f t="shared" si="3402"/>
        <v>0</v>
      </c>
      <c r="AS1015" s="257">
        <f t="shared" si="3402"/>
        <v>0</v>
      </c>
      <c r="AT1015" s="257">
        <f t="shared" si="3402"/>
        <v>0</v>
      </c>
      <c r="AU1015" s="257">
        <f t="shared" si="3402"/>
        <v>0</v>
      </c>
      <c r="AV1015" s="258">
        <f t="shared" si="3402"/>
        <v>0</v>
      </c>
      <c r="AW1015" s="258">
        <f t="shared" si="3402"/>
        <v>0</v>
      </c>
      <c r="AX1015" s="258">
        <f t="shared" si="3402"/>
        <v>0</v>
      </c>
      <c r="AY1015" s="258">
        <f t="shared" si="3402"/>
        <v>0</v>
      </c>
      <c r="AZ1015" s="50"/>
      <c r="BA1015" s="268"/>
      <c r="BB1015" s="48"/>
      <c r="BC1015" s="94"/>
      <c r="BD1015" s="95"/>
      <c r="BE1015" s="181"/>
      <c r="BF1015" s="316" t="s">
        <v>249</v>
      </c>
      <c r="BG1015" s="257">
        <f t="shared" ref="BG1015:BR1015" si="3403">IF(BG1013=0,0,BG1014/BG1013)</f>
        <v>0</v>
      </c>
      <c r="BH1015" s="257">
        <f t="shared" si="3403"/>
        <v>0</v>
      </c>
      <c r="BI1015" s="257">
        <f t="shared" si="3403"/>
        <v>0</v>
      </c>
      <c r="BJ1015" s="257">
        <f t="shared" si="3403"/>
        <v>0</v>
      </c>
      <c r="BK1015" s="257">
        <f t="shared" si="3403"/>
        <v>0</v>
      </c>
      <c r="BL1015" s="257">
        <f t="shared" si="3403"/>
        <v>0</v>
      </c>
      <c r="BM1015" s="257">
        <f t="shared" si="3403"/>
        <v>0</v>
      </c>
      <c r="BN1015" s="257">
        <f t="shared" si="3403"/>
        <v>0</v>
      </c>
      <c r="BO1015" s="258">
        <f t="shared" si="3403"/>
        <v>0</v>
      </c>
      <c r="BP1015" s="258">
        <f t="shared" si="3403"/>
        <v>0</v>
      </c>
      <c r="BQ1015" s="258">
        <f t="shared" si="3403"/>
        <v>0</v>
      </c>
      <c r="BR1015" s="258">
        <f t="shared" si="3403"/>
        <v>0</v>
      </c>
      <c r="BS1015" s="50"/>
      <c r="BT1015" s="94"/>
      <c r="BU1015" s="95"/>
      <c r="BV1015" s="181"/>
      <c r="BW1015" s="316" t="s">
        <v>249</v>
      </c>
      <c r="BX1015" s="257">
        <f t="shared" ref="BX1015:CI1015" si="3404">IF(BX1013=0,0,BX1014/BX1013)</f>
        <v>0</v>
      </c>
      <c r="BY1015" s="257">
        <f t="shared" si="3404"/>
        <v>0</v>
      </c>
      <c r="BZ1015" s="257">
        <f t="shared" si="3404"/>
        <v>0</v>
      </c>
      <c r="CA1015" s="257">
        <f t="shared" si="3404"/>
        <v>0</v>
      </c>
      <c r="CB1015" s="257">
        <f t="shared" si="3404"/>
        <v>0</v>
      </c>
      <c r="CC1015" s="257">
        <f t="shared" si="3404"/>
        <v>0</v>
      </c>
      <c r="CD1015" s="257">
        <f t="shared" si="3404"/>
        <v>0</v>
      </c>
      <c r="CE1015" s="257">
        <f t="shared" si="3404"/>
        <v>0</v>
      </c>
      <c r="CF1015" s="258">
        <f t="shared" si="3404"/>
        <v>0</v>
      </c>
      <c r="CG1015" s="258">
        <f t="shared" si="3404"/>
        <v>0</v>
      </c>
      <c r="CH1015" s="258">
        <f t="shared" si="3404"/>
        <v>0</v>
      </c>
      <c r="CI1015" s="258">
        <f t="shared" si="3404"/>
        <v>0</v>
      </c>
      <c r="CJ1015" s="50"/>
      <c r="CK1015" s="94"/>
      <c r="CL1015" s="95"/>
      <c r="CM1015" s="181"/>
      <c r="CN1015" s="316" t="s">
        <v>249</v>
      </c>
      <c r="CO1015" s="257">
        <f t="shared" ref="CO1015:CZ1015" si="3405">IF(CO1013=0,0,CO1014/CO1013)</f>
        <v>0</v>
      </c>
      <c r="CP1015" s="257">
        <f t="shared" si="3405"/>
        <v>0</v>
      </c>
      <c r="CQ1015" s="257">
        <f t="shared" si="3405"/>
        <v>0</v>
      </c>
      <c r="CR1015" s="257">
        <f t="shared" si="3405"/>
        <v>0</v>
      </c>
      <c r="CS1015" s="257">
        <f t="shared" si="3405"/>
        <v>0</v>
      </c>
      <c r="CT1015" s="257">
        <f t="shared" si="3405"/>
        <v>0</v>
      </c>
      <c r="CU1015" s="257">
        <f t="shared" si="3405"/>
        <v>0</v>
      </c>
      <c r="CV1015" s="257">
        <f t="shared" si="3405"/>
        <v>0</v>
      </c>
      <c r="CW1015" s="258">
        <f t="shared" si="3405"/>
        <v>0</v>
      </c>
      <c r="CX1015" s="258">
        <f t="shared" si="3405"/>
        <v>0</v>
      </c>
      <c r="CY1015" s="258">
        <f t="shared" si="3405"/>
        <v>0</v>
      </c>
      <c r="CZ1015" s="258">
        <f t="shared" si="3405"/>
        <v>0</v>
      </c>
      <c r="DA1015" s="50"/>
      <c r="DB1015" s="94"/>
      <c r="DC1015" s="95"/>
      <c r="DD1015" s="181"/>
      <c r="DE1015" s="316" t="s">
        <v>249</v>
      </c>
      <c r="DF1015" s="257">
        <f t="shared" ref="DF1015" si="3406">IF(DF1013=0,0,DF1014/DF1013)</f>
        <v>0</v>
      </c>
      <c r="DG1015" s="50"/>
    </row>
    <row r="1016" spans="1:111" s="14" customFormat="1" ht="15" customHeight="1">
      <c r="A1016" s="50"/>
      <c r="B1016" s="94"/>
      <c r="C1016" s="95"/>
      <c r="D1016" s="181" t="s">
        <v>326</v>
      </c>
      <c r="E1016" s="316" t="s">
        <v>22</v>
      </c>
      <c r="F1016" s="69"/>
      <c r="G1016" s="77"/>
      <c r="H1016" s="69"/>
      <c r="I1016" s="77"/>
      <c r="J1016" s="69"/>
      <c r="K1016" s="77"/>
      <c r="L1016" s="69"/>
      <c r="M1016" s="77"/>
      <c r="N1016" s="67"/>
      <c r="O1016" s="75"/>
      <c r="P1016" s="67"/>
      <c r="Q1016" s="75"/>
      <c r="R1016" s="50"/>
      <c r="S1016" s="94"/>
      <c r="T1016" s="95"/>
      <c r="U1016" s="181" t="s">
        <v>326</v>
      </c>
      <c r="V1016" s="316" t="s">
        <v>22</v>
      </c>
      <c r="W1016" s="69"/>
      <c r="X1016" s="77"/>
      <c r="Y1016" s="69"/>
      <c r="Z1016" s="77"/>
      <c r="AA1016" s="69"/>
      <c r="AB1016" s="77"/>
      <c r="AC1016" s="69"/>
      <c r="AD1016" s="77"/>
      <c r="AE1016" s="67"/>
      <c r="AF1016" s="75"/>
      <c r="AG1016" s="67"/>
      <c r="AH1016" s="75"/>
      <c r="AI1016" s="50"/>
      <c r="AJ1016" s="94"/>
      <c r="AK1016" s="95"/>
      <c r="AL1016" s="181" t="s">
        <v>326</v>
      </c>
      <c r="AM1016" s="316" t="s">
        <v>22</v>
      </c>
      <c r="AN1016" s="257"/>
      <c r="AO1016" s="257"/>
      <c r="AP1016" s="257"/>
      <c r="AQ1016" s="257"/>
      <c r="AR1016" s="257"/>
      <c r="AS1016" s="257"/>
      <c r="AT1016" s="257"/>
      <c r="AU1016" s="257"/>
      <c r="AV1016" s="258"/>
      <c r="AW1016" s="258"/>
      <c r="AX1016" s="258"/>
      <c r="AY1016" s="258"/>
      <c r="AZ1016" s="50"/>
      <c r="BA1016" s="268"/>
      <c r="BB1016" s="48"/>
      <c r="BC1016" s="94"/>
      <c r="BD1016" s="95"/>
      <c r="BE1016" s="181" t="s">
        <v>326</v>
      </c>
      <c r="BF1016" s="316" t="s">
        <v>22</v>
      </c>
      <c r="BG1016" s="257">
        <f t="shared" ref="BG1016:BG1017" si="3407">F1016</f>
        <v>0</v>
      </c>
      <c r="BH1016" s="257">
        <f>G1016+BG1016</f>
        <v>0</v>
      </c>
      <c r="BI1016" s="257">
        <f>H1016+BH1016</f>
        <v>0</v>
      </c>
      <c r="BJ1016" s="257">
        <f>I1016+BI1016</f>
        <v>0</v>
      </c>
      <c r="BK1016" s="257">
        <f>J1016+BJ1016</f>
        <v>0</v>
      </c>
      <c r="BL1016" s="257">
        <f>K1016+BK1016</f>
        <v>0</v>
      </c>
      <c r="BM1016" s="257">
        <f>L1016+BL1016</f>
        <v>0</v>
      </c>
      <c r="BN1016" s="257">
        <f>M1016+BM1016</f>
        <v>0</v>
      </c>
      <c r="BO1016" s="258">
        <f>N1016+BN1016</f>
        <v>0</v>
      </c>
      <c r="BP1016" s="258">
        <f>O1016+BO1016</f>
        <v>0</v>
      </c>
      <c r="BQ1016" s="258">
        <f>P1016+BP1016</f>
        <v>0</v>
      </c>
      <c r="BR1016" s="258">
        <f>Q1016+BQ1016</f>
        <v>0</v>
      </c>
      <c r="BS1016" s="50"/>
      <c r="BT1016" s="94"/>
      <c r="BU1016" s="95"/>
      <c r="BV1016" s="181" t="s">
        <v>326</v>
      </c>
      <c r="BW1016" s="316" t="s">
        <v>22</v>
      </c>
      <c r="BX1016" s="257">
        <f t="shared" ref="BX1016:BX1017" si="3408">W1016</f>
        <v>0</v>
      </c>
      <c r="BY1016" s="257">
        <f>X1016+BX1016</f>
        <v>0</v>
      </c>
      <c r="BZ1016" s="257">
        <f>Y1016+BY1016</f>
        <v>0</v>
      </c>
      <c r="CA1016" s="257">
        <f>Z1016+BZ1016</f>
        <v>0</v>
      </c>
      <c r="CB1016" s="257">
        <f>AA1016+CA1016</f>
        <v>0</v>
      </c>
      <c r="CC1016" s="257">
        <f>AB1016+CB1016</f>
        <v>0</v>
      </c>
      <c r="CD1016" s="257">
        <f>AC1016+CC1016</f>
        <v>0</v>
      </c>
      <c r="CE1016" s="257">
        <f>AD1016+CD1016</f>
        <v>0</v>
      </c>
      <c r="CF1016" s="258">
        <f>AE1016+CE1016</f>
        <v>0</v>
      </c>
      <c r="CG1016" s="258">
        <f>AF1016+CF1016</f>
        <v>0</v>
      </c>
      <c r="CH1016" s="258">
        <f>AG1016+CG1016</f>
        <v>0</v>
      </c>
      <c r="CI1016" s="258">
        <f>AH1016+CH1016</f>
        <v>0</v>
      </c>
      <c r="CJ1016" s="50"/>
      <c r="CK1016" s="94"/>
      <c r="CL1016" s="95"/>
      <c r="CM1016" s="181" t="s">
        <v>326</v>
      </c>
      <c r="CN1016" s="316" t="s">
        <v>22</v>
      </c>
      <c r="CO1016" s="257">
        <f t="shared" ref="CO1016:CO1017" si="3409">AN1016</f>
        <v>0</v>
      </c>
      <c r="CP1016" s="257">
        <f>AO1016+CO1016</f>
        <v>0</v>
      </c>
      <c r="CQ1016" s="257">
        <f>AP1016+CP1016</f>
        <v>0</v>
      </c>
      <c r="CR1016" s="257">
        <f>AQ1016+CQ1016</f>
        <v>0</v>
      </c>
      <c r="CS1016" s="257">
        <f>AR1016+CR1016</f>
        <v>0</v>
      </c>
      <c r="CT1016" s="257">
        <f>AS1016+CS1016</f>
        <v>0</v>
      </c>
      <c r="CU1016" s="257">
        <f>AT1016+CT1016</f>
        <v>0</v>
      </c>
      <c r="CV1016" s="257">
        <f>AU1016+CU1016</f>
        <v>0</v>
      </c>
      <c r="CW1016" s="258">
        <f>AV1016+CV1016</f>
        <v>0</v>
      </c>
      <c r="CX1016" s="258">
        <f>AW1016+CW1016</f>
        <v>0</v>
      </c>
      <c r="CY1016" s="258">
        <f>AX1016+CX1016</f>
        <v>0</v>
      </c>
      <c r="CZ1016" s="258">
        <f>AY1016+CY1016</f>
        <v>0</v>
      </c>
      <c r="DA1016" s="50"/>
      <c r="DB1016" s="94"/>
      <c r="DC1016" s="95"/>
      <c r="DD1016" s="181" t="s">
        <v>326</v>
      </c>
      <c r="DE1016" s="316" t="s">
        <v>22</v>
      </c>
      <c r="DF1016" s="257"/>
      <c r="DG1016" s="50"/>
    </row>
    <row r="1017" spans="1:111" s="14" customFormat="1" ht="15" customHeight="1">
      <c r="A1017" s="50"/>
      <c r="B1017" s="94"/>
      <c r="C1017" s="95"/>
      <c r="D1017" s="181"/>
      <c r="E1017" s="316" t="s">
        <v>140</v>
      </c>
      <c r="F1017" s="69"/>
      <c r="G1017" s="77"/>
      <c r="H1017" s="69"/>
      <c r="I1017" s="77"/>
      <c r="J1017" s="69"/>
      <c r="K1017" s="77"/>
      <c r="L1017" s="69"/>
      <c r="M1017" s="77"/>
      <c r="N1017" s="67"/>
      <c r="O1017" s="75"/>
      <c r="P1017" s="67"/>
      <c r="Q1017" s="75"/>
      <c r="R1017" s="50"/>
      <c r="S1017" s="94"/>
      <c r="T1017" s="95"/>
      <c r="U1017" s="181"/>
      <c r="V1017" s="316" t="s">
        <v>140</v>
      </c>
      <c r="W1017" s="69"/>
      <c r="X1017" s="77"/>
      <c r="Y1017" s="69"/>
      <c r="Z1017" s="77"/>
      <c r="AA1017" s="69"/>
      <c r="AB1017" s="77"/>
      <c r="AC1017" s="69"/>
      <c r="AD1017" s="77"/>
      <c r="AE1017" s="67"/>
      <c r="AF1017" s="75"/>
      <c r="AG1017" s="67"/>
      <c r="AH1017" s="75"/>
      <c r="AI1017" s="50"/>
      <c r="AJ1017" s="94"/>
      <c r="AK1017" s="95"/>
      <c r="AL1017" s="181"/>
      <c r="AM1017" s="316" t="s">
        <v>140</v>
      </c>
      <c r="AN1017" s="257"/>
      <c r="AO1017" s="257"/>
      <c r="AP1017" s="257"/>
      <c r="AQ1017" s="257"/>
      <c r="AR1017" s="257"/>
      <c r="AS1017" s="257"/>
      <c r="AT1017" s="257"/>
      <c r="AU1017" s="257"/>
      <c r="AV1017" s="258"/>
      <c r="AW1017" s="258"/>
      <c r="AX1017" s="258"/>
      <c r="AY1017" s="258"/>
      <c r="AZ1017" s="50"/>
      <c r="BA1017" s="268"/>
      <c r="BB1017" s="48"/>
      <c r="BC1017" s="94"/>
      <c r="BD1017" s="95"/>
      <c r="BE1017" s="181"/>
      <c r="BF1017" s="316" t="s">
        <v>140</v>
      </c>
      <c r="BG1017" s="257">
        <f t="shared" si="3407"/>
        <v>0</v>
      </c>
      <c r="BH1017" s="257">
        <f>G1017+BG1017</f>
        <v>0</v>
      </c>
      <c r="BI1017" s="257">
        <f>H1017+BH1017</f>
        <v>0</v>
      </c>
      <c r="BJ1017" s="257">
        <f>I1017+BI1017</f>
        <v>0</v>
      </c>
      <c r="BK1017" s="257">
        <f>J1017+BJ1017</f>
        <v>0</v>
      </c>
      <c r="BL1017" s="257">
        <f>K1017+BK1017</f>
        <v>0</v>
      </c>
      <c r="BM1017" s="257">
        <f>L1017+BL1017</f>
        <v>0</v>
      </c>
      <c r="BN1017" s="257">
        <f>M1017+BM1017</f>
        <v>0</v>
      </c>
      <c r="BO1017" s="258">
        <f>N1017+BN1017</f>
        <v>0</v>
      </c>
      <c r="BP1017" s="258">
        <f>O1017+BO1017</f>
        <v>0</v>
      </c>
      <c r="BQ1017" s="258">
        <f>P1017+BP1017</f>
        <v>0</v>
      </c>
      <c r="BR1017" s="258">
        <f>Q1017+BQ1017</f>
        <v>0</v>
      </c>
      <c r="BS1017" s="50"/>
      <c r="BT1017" s="94"/>
      <c r="BU1017" s="95"/>
      <c r="BV1017" s="181"/>
      <c r="BW1017" s="316" t="s">
        <v>140</v>
      </c>
      <c r="BX1017" s="257">
        <f t="shared" si="3408"/>
        <v>0</v>
      </c>
      <c r="BY1017" s="257">
        <f>X1017+BX1017</f>
        <v>0</v>
      </c>
      <c r="BZ1017" s="257">
        <f>Y1017+BY1017</f>
        <v>0</v>
      </c>
      <c r="CA1017" s="257">
        <f>Z1017+BZ1017</f>
        <v>0</v>
      </c>
      <c r="CB1017" s="257">
        <f>AA1017+CA1017</f>
        <v>0</v>
      </c>
      <c r="CC1017" s="257">
        <f>AB1017+CB1017</f>
        <v>0</v>
      </c>
      <c r="CD1017" s="257">
        <f>AC1017+CC1017</f>
        <v>0</v>
      </c>
      <c r="CE1017" s="257">
        <f>AD1017+CD1017</f>
        <v>0</v>
      </c>
      <c r="CF1017" s="258">
        <f>AE1017+CE1017</f>
        <v>0</v>
      </c>
      <c r="CG1017" s="258">
        <f>AF1017+CF1017</f>
        <v>0</v>
      </c>
      <c r="CH1017" s="258">
        <f>AG1017+CG1017</f>
        <v>0</v>
      </c>
      <c r="CI1017" s="258">
        <f>AH1017+CH1017</f>
        <v>0</v>
      </c>
      <c r="CJ1017" s="50"/>
      <c r="CK1017" s="94"/>
      <c r="CL1017" s="95"/>
      <c r="CM1017" s="181"/>
      <c r="CN1017" s="316" t="s">
        <v>140</v>
      </c>
      <c r="CO1017" s="257">
        <f t="shared" si="3409"/>
        <v>0</v>
      </c>
      <c r="CP1017" s="257">
        <f>AO1017+CO1017</f>
        <v>0</v>
      </c>
      <c r="CQ1017" s="257">
        <f>AP1017+CP1017</f>
        <v>0</v>
      </c>
      <c r="CR1017" s="257">
        <f>AQ1017+CQ1017</f>
        <v>0</v>
      </c>
      <c r="CS1017" s="257">
        <f>AR1017+CR1017</f>
        <v>0</v>
      </c>
      <c r="CT1017" s="257">
        <f>AS1017+CS1017</f>
        <v>0</v>
      </c>
      <c r="CU1017" s="257">
        <f>AT1017+CT1017</f>
        <v>0</v>
      </c>
      <c r="CV1017" s="257">
        <f>AU1017+CU1017</f>
        <v>0</v>
      </c>
      <c r="CW1017" s="258">
        <f>AV1017+CV1017</f>
        <v>0</v>
      </c>
      <c r="CX1017" s="258">
        <f>AW1017+CW1017</f>
        <v>0</v>
      </c>
      <c r="CY1017" s="258">
        <f>AX1017+CX1017</f>
        <v>0</v>
      </c>
      <c r="CZ1017" s="258">
        <f>AY1017+CY1017</f>
        <v>0</v>
      </c>
      <c r="DA1017" s="50"/>
      <c r="DB1017" s="94"/>
      <c r="DC1017" s="95"/>
      <c r="DD1017" s="181"/>
      <c r="DE1017" s="316" t="s">
        <v>140</v>
      </c>
      <c r="DF1017" s="257"/>
      <c r="DG1017" s="50"/>
    </row>
    <row r="1018" spans="1:111" s="14" customFormat="1" ht="15" customHeight="1">
      <c r="A1018" s="50"/>
      <c r="B1018" s="94"/>
      <c r="C1018" s="95"/>
      <c r="D1018" s="181"/>
      <c r="E1018" s="316" t="s">
        <v>249</v>
      </c>
      <c r="F1018" s="69">
        <f t="shared" ref="F1018:Q1033" si="3410">IF(F1016=0,0,F1017/F1016)</f>
        <v>0</v>
      </c>
      <c r="G1018" s="77">
        <f t="shared" si="3410"/>
        <v>0</v>
      </c>
      <c r="H1018" s="69">
        <f t="shared" si="3410"/>
        <v>0</v>
      </c>
      <c r="I1018" s="77">
        <f t="shared" si="3410"/>
        <v>0</v>
      </c>
      <c r="J1018" s="69">
        <f t="shared" si="3410"/>
        <v>0</v>
      </c>
      <c r="K1018" s="77">
        <f t="shared" si="3410"/>
        <v>0</v>
      </c>
      <c r="L1018" s="69">
        <f t="shared" si="3410"/>
        <v>0</v>
      </c>
      <c r="M1018" s="77">
        <f t="shared" si="3410"/>
        <v>0</v>
      </c>
      <c r="N1018" s="67">
        <f t="shared" si="3410"/>
        <v>0</v>
      </c>
      <c r="O1018" s="75">
        <f t="shared" si="3410"/>
        <v>0</v>
      </c>
      <c r="P1018" s="67">
        <f t="shared" si="3410"/>
        <v>0</v>
      </c>
      <c r="Q1018" s="75">
        <f t="shared" si="3410"/>
        <v>0</v>
      </c>
      <c r="R1018" s="50"/>
      <c r="S1018" s="94"/>
      <c r="T1018" s="95"/>
      <c r="U1018" s="181"/>
      <c r="V1018" s="316" t="s">
        <v>249</v>
      </c>
      <c r="W1018" s="69">
        <f t="shared" ref="W1018:AH1018" si="3411">IF(W1016=0,0,W1017/W1016)</f>
        <v>0</v>
      </c>
      <c r="X1018" s="77">
        <f t="shared" si="3411"/>
        <v>0</v>
      </c>
      <c r="Y1018" s="69">
        <f t="shared" si="3411"/>
        <v>0</v>
      </c>
      <c r="Z1018" s="77">
        <f t="shared" si="3411"/>
        <v>0</v>
      </c>
      <c r="AA1018" s="69">
        <f t="shared" si="3411"/>
        <v>0</v>
      </c>
      <c r="AB1018" s="77">
        <f t="shared" si="3411"/>
        <v>0</v>
      </c>
      <c r="AC1018" s="69">
        <f t="shared" si="3411"/>
        <v>0</v>
      </c>
      <c r="AD1018" s="77">
        <f t="shared" si="3411"/>
        <v>0</v>
      </c>
      <c r="AE1018" s="67">
        <f t="shared" si="3411"/>
        <v>0</v>
      </c>
      <c r="AF1018" s="75">
        <f t="shared" si="3411"/>
        <v>0</v>
      </c>
      <c r="AG1018" s="67">
        <f t="shared" si="3411"/>
        <v>0</v>
      </c>
      <c r="AH1018" s="75">
        <f t="shared" si="3411"/>
        <v>0</v>
      </c>
      <c r="AI1018" s="50"/>
      <c r="AJ1018" s="94"/>
      <c r="AK1018" s="95"/>
      <c r="AL1018" s="181"/>
      <c r="AM1018" s="316" t="s">
        <v>249</v>
      </c>
      <c r="AN1018" s="257">
        <f t="shared" ref="AN1018:AY1018" si="3412">IF(AN1016=0,0,AN1017/AN1016)</f>
        <v>0</v>
      </c>
      <c r="AO1018" s="257">
        <f t="shared" si="3412"/>
        <v>0</v>
      </c>
      <c r="AP1018" s="257">
        <f t="shared" si="3412"/>
        <v>0</v>
      </c>
      <c r="AQ1018" s="257">
        <f t="shared" si="3412"/>
        <v>0</v>
      </c>
      <c r="AR1018" s="257">
        <f t="shared" si="3412"/>
        <v>0</v>
      </c>
      <c r="AS1018" s="257">
        <f t="shared" si="3412"/>
        <v>0</v>
      </c>
      <c r="AT1018" s="257">
        <f t="shared" si="3412"/>
        <v>0</v>
      </c>
      <c r="AU1018" s="257">
        <f t="shared" si="3412"/>
        <v>0</v>
      </c>
      <c r="AV1018" s="258">
        <f t="shared" si="3412"/>
        <v>0</v>
      </c>
      <c r="AW1018" s="258">
        <f t="shared" si="3412"/>
        <v>0</v>
      </c>
      <c r="AX1018" s="258">
        <f t="shared" si="3412"/>
        <v>0</v>
      </c>
      <c r="AY1018" s="258">
        <f t="shared" si="3412"/>
        <v>0</v>
      </c>
      <c r="AZ1018" s="50"/>
      <c r="BA1018" s="268"/>
      <c r="BB1018" s="48"/>
      <c r="BC1018" s="94"/>
      <c r="BD1018" s="95"/>
      <c r="BE1018" s="181"/>
      <c r="BF1018" s="316" t="s">
        <v>249</v>
      </c>
      <c r="BG1018" s="257">
        <f t="shared" ref="BG1018:BR1018" si="3413">IF(BG1016=0,0,BG1017/BG1016)</f>
        <v>0</v>
      </c>
      <c r="BH1018" s="257">
        <f t="shared" si="3413"/>
        <v>0</v>
      </c>
      <c r="BI1018" s="257">
        <f t="shared" si="3413"/>
        <v>0</v>
      </c>
      <c r="BJ1018" s="257">
        <f t="shared" si="3413"/>
        <v>0</v>
      </c>
      <c r="BK1018" s="257">
        <f t="shared" si="3413"/>
        <v>0</v>
      </c>
      <c r="BL1018" s="257">
        <f t="shared" si="3413"/>
        <v>0</v>
      </c>
      <c r="BM1018" s="257">
        <f t="shared" si="3413"/>
        <v>0</v>
      </c>
      <c r="BN1018" s="257">
        <f t="shared" si="3413"/>
        <v>0</v>
      </c>
      <c r="BO1018" s="258">
        <f t="shared" si="3413"/>
        <v>0</v>
      </c>
      <c r="BP1018" s="258">
        <f t="shared" si="3413"/>
        <v>0</v>
      </c>
      <c r="BQ1018" s="258">
        <f t="shared" si="3413"/>
        <v>0</v>
      </c>
      <c r="BR1018" s="258">
        <f t="shared" si="3413"/>
        <v>0</v>
      </c>
      <c r="BS1018" s="50"/>
      <c r="BT1018" s="94"/>
      <c r="BU1018" s="95"/>
      <c r="BV1018" s="181"/>
      <c r="BW1018" s="316" t="s">
        <v>249</v>
      </c>
      <c r="BX1018" s="257">
        <f t="shared" ref="BX1018:CI1018" si="3414">IF(BX1016=0,0,BX1017/BX1016)</f>
        <v>0</v>
      </c>
      <c r="BY1018" s="257">
        <f t="shared" si="3414"/>
        <v>0</v>
      </c>
      <c r="BZ1018" s="257">
        <f t="shared" si="3414"/>
        <v>0</v>
      </c>
      <c r="CA1018" s="257">
        <f t="shared" si="3414"/>
        <v>0</v>
      </c>
      <c r="CB1018" s="257">
        <f t="shared" si="3414"/>
        <v>0</v>
      </c>
      <c r="CC1018" s="257">
        <f t="shared" si="3414"/>
        <v>0</v>
      </c>
      <c r="CD1018" s="257">
        <f t="shared" si="3414"/>
        <v>0</v>
      </c>
      <c r="CE1018" s="257">
        <f t="shared" si="3414"/>
        <v>0</v>
      </c>
      <c r="CF1018" s="258">
        <f t="shared" si="3414"/>
        <v>0</v>
      </c>
      <c r="CG1018" s="258">
        <f t="shared" si="3414"/>
        <v>0</v>
      </c>
      <c r="CH1018" s="258">
        <f t="shared" si="3414"/>
        <v>0</v>
      </c>
      <c r="CI1018" s="258">
        <f t="shared" si="3414"/>
        <v>0</v>
      </c>
      <c r="CJ1018" s="50"/>
      <c r="CK1018" s="94"/>
      <c r="CL1018" s="95"/>
      <c r="CM1018" s="181"/>
      <c r="CN1018" s="316" t="s">
        <v>249</v>
      </c>
      <c r="CO1018" s="257">
        <f t="shared" ref="CO1018:CZ1018" si="3415">IF(CO1016=0,0,CO1017/CO1016)</f>
        <v>0</v>
      </c>
      <c r="CP1018" s="257">
        <f t="shared" si="3415"/>
        <v>0</v>
      </c>
      <c r="CQ1018" s="257">
        <f t="shared" si="3415"/>
        <v>0</v>
      </c>
      <c r="CR1018" s="257">
        <f t="shared" si="3415"/>
        <v>0</v>
      </c>
      <c r="CS1018" s="257">
        <f t="shared" si="3415"/>
        <v>0</v>
      </c>
      <c r="CT1018" s="257">
        <f t="shared" si="3415"/>
        <v>0</v>
      </c>
      <c r="CU1018" s="257">
        <f t="shared" si="3415"/>
        <v>0</v>
      </c>
      <c r="CV1018" s="257">
        <f t="shared" si="3415"/>
        <v>0</v>
      </c>
      <c r="CW1018" s="258">
        <f t="shared" si="3415"/>
        <v>0</v>
      </c>
      <c r="CX1018" s="258">
        <f t="shared" si="3415"/>
        <v>0</v>
      </c>
      <c r="CY1018" s="258">
        <f t="shared" si="3415"/>
        <v>0</v>
      </c>
      <c r="CZ1018" s="258">
        <f t="shared" si="3415"/>
        <v>0</v>
      </c>
      <c r="DA1018" s="50"/>
      <c r="DB1018" s="94"/>
      <c r="DC1018" s="95"/>
      <c r="DD1018" s="181"/>
      <c r="DE1018" s="316" t="s">
        <v>249</v>
      </c>
      <c r="DF1018" s="257">
        <f t="shared" ref="DF1018" si="3416">IF(DF1016=0,0,DF1017/DF1016)</f>
        <v>0</v>
      </c>
      <c r="DG1018" s="50"/>
    </row>
    <row r="1019" spans="1:111" s="14" customFormat="1" ht="15" customHeight="1">
      <c r="A1019" s="50"/>
      <c r="B1019" s="94"/>
      <c r="C1019" s="95"/>
      <c r="D1019" s="181" t="s">
        <v>327</v>
      </c>
      <c r="E1019" s="316" t="s">
        <v>22</v>
      </c>
      <c r="F1019" s="69"/>
      <c r="G1019" s="77"/>
      <c r="H1019" s="69"/>
      <c r="I1019" s="77"/>
      <c r="J1019" s="69"/>
      <c r="K1019" s="77"/>
      <c r="L1019" s="69"/>
      <c r="M1019" s="77"/>
      <c r="N1019" s="67"/>
      <c r="O1019" s="75"/>
      <c r="P1019" s="67"/>
      <c r="Q1019" s="75"/>
      <c r="R1019" s="50"/>
      <c r="S1019" s="94"/>
      <c r="T1019" s="95"/>
      <c r="U1019" s="181" t="s">
        <v>327</v>
      </c>
      <c r="V1019" s="316" t="s">
        <v>22</v>
      </c>
      <c r="W1019" s="69"/>
      <c r="X1019" s="77"/>
      <c r="Y1019" s="69"/>
      <c r="Z1019" s="77"/>
      <c r="AA1019" s="69"/>
      <c r="AB1019" s="77"/>
      <c r="AC1019" s="69"/>
      <c r="AD1019" s="77"/>
      <c r="AE1019" s="67"/>
      <c r="AF1019" s="75"/>
      <c r="AG1019" s="67"/>
      <c r="AH1019" s="75"/>
      <c r="AI1019" s="50"/>
      <c r="AJ1019" s="94"/>
      <c r="AK1019" s="95"/>
      <c r="AL1019" s="181" t="s">
        <v>327</v>
      </c>
      <c r="AM1019" s="316" t="s">
        <v>22</v>
      </c>
      <c r="AN1019" s="257"/>
      <c r="AO1019" s="257"/>
      <c r="AP1019" s="257"/>
      <c r="AQ1019" s="257"/>
      <c r="AR1019" s="257"/>
      <c r="AS1019" s="257"/>
      <c r="AT1019" s="257"/>
      <c r="AU1019" s="257"/>
      <c r="AV1019" s="258"/>
      <c r="AW1019" s="258"/>
      <c r="AX1019" s="258"/>
      <c r="AY1019" s="258"/>
      <c r="AZ1019" s="50"/>
      <c r="BA1019" s="268"/>
      <c r="BB1019" s="48"/>
      <c r="BC1019" s="94"/>
      <c r="BD1019" s="95"/>
      <c r="BE1019" s="181" t="s">
        <v>327</v>
      </c>
      <c r="BF1019" s="316" t="s">
        <v>22</v>
      </c>
      <c r="BG1019" s="257">
        <f t="shared" ref="BG1019:BG1020" si="3417">F1019</f>
        <v>0</v>
      </c>
      <c r="BH1019" s="257">
        <f>G1019+BG1019</f>
        <v>0</v>
      </c>
      <c r="BI1019" s="257">
        <f>H1019+BH1019</f>
        <v>0</v>
      </c>
      <c r="BJ1019" s="257">
        <f>I1019+BI1019</f>
        <v>0</v>
      </c>
      <c r="BK1019" s="257">
        <f>J1019+BJ1019</f>
        <v>0</v>
      </c>
      <c r="BL1019" s="257">
        <f>K1019+BK1019</f>
        <v>0</v>
      </c>
      <c r="BM1019" s="257">
        <f>L1019+BL1019</f>
        <v>0</v>
      </c>
      <c r="BN1019" s="257">
        <f>M1019+BM1019</f>
        <v>0</v>
      </c>
      <c r="BO1019" s="258">
        <f>N1019+BN1019</f>
        <v>0</v>
      </c>
      <c r="BP1019" s="258">
        <f>O1019+BO1019</f>
        <v>0</v>
      </c>
      <c r="BQ1019" s="258">
        <f>P1019+BP1019</f>
        <v>0</v>
      </c>
      <c r="BR1019" s="258">
        <f>Q1019+BQ1019</f>
        <v>0</v>
      </c>
      <c r="BS1019" s="50"/>
      <c r="BT1019" s="94"/>
      <c r="BU1019" s="95"/>
      <c r="BV1019" s="181" t="s">
        <v>327</v>
      </c>
      <c r="BW1019" s="316" t="s">
        <v>22</v>
      </c>
      <c r="BX1019" s="257">
        <f t="shared" ref="BX1019:BX1020" si="3418">W1019</f>
        <v>0</v>
      </c>
      <c r="BY1019" s="257">
        <f>X1019+BX1019</f>
        <v>0</v>
      </c>
      <c r="BZ1019" s="257">
        <f>Y1019+BY1019</f>
        <v>0</v>
      </c>
      <c r="CA1019" s="257">
        <f>Z1019+BZ1019</f>
        <v>0</v>
      </c>
      <c r="CB1019" s="257">
        <f>AA1019+CA1019</f>
        <v>0</v>
      </c>
      <c r="CC1019" s="257">
        <f>AB1019+CB1019</f>
        <v>0</v>
      </c>
      <c r="CD1019" s="257">
        <f>AC1019+CC1019</f>
        <v>0</v>
      </c>
      <c r="CE1019" s="257">
        <f>AD1019+CD1019</f>
        <v>0</v>
      </c>
      <c r="CF1019" s="258">
        <f>AE1019+CE1019</f>
        <v>0</v>
      </c>
      <c r="CG1019" s="258">
        <f>AF1019+CF1019</f>
        <v>0</v>
      </c>
      <c r="CH1019" s="258">
        <f>AG1019+CG1019</f>
        <v>0</v>
      </c>
      <c r="CI1019" s="258">
        <f>AH1019+CH1019</f>
        <v>0</v>
      </c>
      <c r="CJ1019" s="50"/>
      <c r="CK1019" s="94"/>
      <c r="CL1019" s="95"/>
      <c r="CM1019" s="181" t="s">
        <v>327</v>
      </c>
      <c r="CN1019" s="316" t="s">
        <v>22</v>
      </c>
      <c r="CO1019" s="257">
        <f t="shared" ref="CO1019:CO1020" si="3419">AN1019</f>
        <v>0</v>
      </c>
      <c r="CP1019" s="257">
        <f>AO1019+CO1019</f>
        <v>0</v>
      </c>
      <c r="CQ1019" s="257">
        <f>AP1019+CP1019</f>
        <v>0</v>
      </c>
      <c r="CR1019" s="257">
        <f>AQ1019+CQ1019</f>
        <v>0</v>
      </c>
      <c r="CS1019" s="257">
        <f>AR1019+CR1019</f>
        <v>0</v>
      </c>
      <c r="CT1019" s="257">
        <f>AS1019+CS1019</f>
        <v>0</v>
      </c>
      <c r="CU1019" s="257">
        <f>AT1019+CT1019</f>
        <v>0</v>
      </c>
      <c r="CV1019" s="257">
        <f>AU1019+CU1019</f>
        <v>0</v>
      </c>
      <c r="CW1019" s="258">
        <f>AV1019+CV1019</f>
        <v>0</v>
      </c>
      <c r="CX1019" s="258">
        <f>AW1019+CW1019</f>
        <v>0</v>
      </c>
      <c r="CY1019" s="258">
        <f>AX1019+CX1019</f>
        <v>0</v>
      </c>
      <c r="CZ1019" s="258">
        <f>AY1019+CY1019</f>
        <v>0</v>
      </c>
      <c r="DA1019" s="50"/>
      <c r="DB1019" s="94"/>
      <c r="DC1019" s="95"/>
      <c r="DD1019" s="181" t="s">
        <v>327</v>
      </c>
      <c r="DE1019" s="316" t="s">
        <v>22</v>
      </c>
      <c r="DF1019" s="257"/>
      <c r="DG1019" s="50"/>
    </row>
    <row r="1020" spans="1:111" s="14" customFormat="1" ht="15" customHeight="1">
      <c r="A1020" s="50"/>
      <c r="B1020" s="94"/>
      <c r="C1020" s="95"/>
      <c r="D1020" s="181"/>
      <c r="E1020" s="316" t="s">
        <v>140</v>
      </c>
      <c r="F1020" s="69"/>
      <c r="G1020" s="77"/>
      <c r="H1020" s="69"/>
      <c r="I1020" s="77"/>
      <c r="J1020" s="69"/>
      <c r="K1020" s="77"/>
      <c r="L1020" s="69"/>
      <c r="M1020" s="77"/>
      <c r="N1020" s="67"/>
      <c r="O1020" s="75"/>
      <c r="P1020" s="67"/>
      <c r="Q1020" s="75"/>
      <c r="R1020" s="50"/>
      <c r="S1020" s="94"/>
      <c r="T1020" s="95"/>
      <c r="U1020" s="181"/>
      <c r="V1020" s="316" t="s">
        <v>140</v>
      </c>
      <c r="W1020" s="69"/>
      <c r="X1020" s="77"/>
      <c r="Y1020" s="69"/>
      <c r="Z1020" s="77"/>
      <c r="AA1020" s="69"/>
      <c r="AB1020" s="77"/>
      <c r="AC1020" s="69"/>
      <c r="AD1020" s="77"/>
      <c r="AE1020" s="67"/>
      <c r="AF1020" s="75"/>
      <c r="AG1020" s="67"/>
      <c r="AH1020" s="75"/>
      <c r="AI1020" s="50"/>
      <c r="AJ1020" s="94"/>
      <c r="AK1020" s="95"/>
      <c r="AL1020" s="181"/>
      <c r="AM1020" s="316" t="s">
        <v>140</v>
      </c>
      <c r="AN1020" s="257"/>
      <c r="AO1020" s="257"/>
      <c r="AP1020" s="257"/>
      <c r="AQ1020" s="257"/>
      <c r="AR1020" s="257"/>
      <c r="AS1020" s="257"/>
      <c r="AT1020" s="257"/>
      <c r="AU1020" s="257"/>
      <c r="AV1020" s="258"/>
      <c r="AW1020" s="258"/>
      <c r="AX1020" s="258"/>
      <c r="AY1020" s="258"/>
      <c r="AZ1020" s="50"/>
      <c r="BA1020" s="268"/>
      <c r="BB1020" s="48"/>
      <c r="BC1020" s="94"/>
      <c r="BD1020" s="95"/>
      <c r="BE1020" s="181"/>
      <c r="BF1020" s="316" t="s">
        <v>140</v>
      </c>
      <c r="BG1020" s="257">
        <f t="shared" si="3417"/>
        <v>0</v>
      </c>
      <c r="BH1020" s="257">
        <f>G1020+BG1020</f>
        <v>0</v>
      </c>
      <c r="BI1020" s="257">
        <f>H1020+BH1020</f>
        <v>0</v>
      </c>
      <c r="BJ1020" s="257">
        <f>I1020+BI1020</f>
        <v>0</v>
      </c>
      <c r="BK1020" s="257">
        <f>J1020+BJ1020</f>
        <v>0</v>
      </c>
      <c r="BL1020" s="257">
        <f>K1020+BK1020</f>
        <v>0</v>
      </c>
      <c r="BM1020" s="257">
        <f>L1020+BL1020</f>
        <v>0</v>
      </c>
      <c r="BN1020" s="257">
        <f>M1020+BM1020</f>
        <v>0</v>
      </c>
      <c r="BO1020" s="258">
        <f>N1020+BN1020</f>
        <v>0</v>
      </c>
      <c r="BP1020" s="258">
        <f>O1020+BO1020</f>
        <v>0</v>
      </c>
      <c r="BQ1020" s="258">
        <f>P1020+BP1020</f>
        <v>0</v>
      </c>
      <c r="BR1020" s="258">
        <f>Q1020+BQ1020</f>
        <v>0</v>
      </c>
      <c r="BS1020" s="50"/>
      <c r="BT1020" s="94"/>
      <c r="BU1020" s="95"/>
      <c r="BV1020" s="181"/>
      <c r="BW1020" s="316" t="s">
        <v>140</v>
      </c>
      <c r="BX1020" s="257">
        <f t="shared" si="3418"/>
        <v>0</v>
      </c>
      <c r="BY1020" s="257">
        <f>X1020+BX1020</f>
        <v>0</v>
      </c>
      <c r="BZ1020" s="257">
        <f>Y1020+BY1020</f>
        <v>0</v>
      </c>
      <c r="CA1020" s="257">
        <f>Z1020+BZ1020</f>
        <v>0</v>
      </c>
      <c r="CB1020" s="257">
        <f>AA1020+CA1020</f>
        <v>0</v>
      </c>
      <c r="CC1020" s="257">
        <f>AB1020+CB1020</f>
        <v>0</v>
      </c>
      <c r="CD1020" s="257">
        <f>AC1020+CC1020</f>
        <v>0</v>
      </c>
      <c r="CE1020" s="257">
        <f>AD1020+CD1020</f>
        <v>0</v>
      </c>
      <c r="CF1020" s="258">
        <f>AE1020+CE1020</f>
        <v>0</v>
      </c>
      <c r="CG1020" s="258">
        <f>AF1020+CF1020</f>
        <v>0</v>
      </c>
      <c r="CH1020" s="258">
        <f>AG1020+CG1020</f>
        <v>0</v>
      </c>
      <c r="CI1020" s="258">
        <f>AH1020+CH1020</f>
        <v>0</v>
      </c>
      <c r="CJ1020" s="50"/>
      <c r="CK1020" s="94"/>
      <c r="CL1020" s="95"/>
      <c r="CM1020" s="181"/>
      <c r="CN1020" s="316" t="s">
        <v>140</v>
      </c>
      <c r="CO1020" s="257">
        <f t="shared" si="3419"/>
        <v>0</v>
      </c>
      <c r="CP1020" s="257">
        <f>AO1020+CO1020</f>
        <v>0</v>
      </c>
      <c r="CQ1020" s="257">
        <f>AP1020+CP1020</f>
        <v>0</v>
      </c>
      <c r="CR1020" s="257">
        <f>AQ1020+CQ1020</f>
        <v>0</v>
      </c>
      <c r="CS1020" s="257">
        <f>AR1020+CR1020</f>
        <v>0</v>
      </c>
      <c r="CT1020" s="257">
        <f>AS1020+CS1020</f>
        <v>0</v>
      </c>
      <c r="CU1020" s="257">
        <f>AT1020+CT1020</f>
        <v>0</v>
      </c>
      <c r="CV1020" s="257">
        <f>AU1020+CU1020</f>
        <v>0</v>
      </c>
      <c r="CW1020" s="258">
        <f>AV1020+CV1020</f>
        <v>0</v>
      </c>
      <c r="CX1020" s="258">
        <f>AW1020+CW1020</f>
        <v>0</v>
      </c>
      <c r="CY1020" s="258">
        <f>AX1020+CX1020</f>
        <v>0</v>
      </c>
      <c r="CZ1020" s="258">
        <f>AY1020+CY1020</f>
        <v>0</v>
      </c>
      <c r="DA1020" s="50"/>
      <c r="DB1020" s="94"/>
      <c r="DC1020" s="95"/>
      <c r="DD1020" s="181"/>
      <c r="DE1020" s="316" t="s">
        <v>140</v>
      </c>
      <c r="DF1020" s="257"/>
      <c r="DG1020" s="50"/>
    </row>
    <row r="1021" spans="1:111" s="14" customFormat="1" ht="15" customHeight="1">
      <c r="A1021" s="50"/>
      <c r="B1021" s="94"/>
      <c r="C1021" s="95"/>
      <c r="D1021" s="181"/>
      <c r="E1021" s="316" t="s">
        <v>249</v>
      </c>
      <c r="F1021" s="69">
        <f t="shared" si="3410"/>
        <v>0</v>
      </c>
      <c r="G1021" s="77">
        <f t="shared" si="3410"/>
        <v>0</v>
      </c>
      <c r="H1021" s="69">
        <f t="shared" si="3410"/>
        <v>0</v>
      </c>
      <c r="I1021" s="77">
        <f t="shared" si="3410"/>
        <v>0</v>
      </c>
      <c r="J1021" s="69">
        <f t="shared" si="3410"/>
        <v>0</v>
      </c>
      <c r="K1021" s="77">
        <f t="shared" si="3410"/>
        <v>0</v>
      </c>
      <c r="L1021" s="69">
        <f t="shared" si="3410"/>
        <v>0</v>
      </c>
      <c r="M1021" s="77">
        <f t="shared" si="3410"/>
        <v>0</v>
      </c>
      <c r="N1021" s="67">
        <f t="shared" si="3410"/>
        <v>0</v>
      </c>
      <c r="O1021" s="75">
        <f t="shared" si="3410"/>
        <v>0</v>
      </c>
      <c r="P1021" s="67">
        <f t="shared" si="3410"/>
        <v>0</v>
      </c>
      <c r="Q1021" s="75">
        <f t="shared" si="3410"/>
        <v>0</v>
      </c>
      <c r="R1021" s="50"/>
      <c r="S1021" s="94"/>
      <c r="T1021" s="95"/>
      <c r="U1021" s="181"/>
      <c r="V1021" s="316" t="s">
        <v>249</v>
      </c>
      <c r="W1021" s="69">
        <f t="shared" ref="W1021:AH1021" si="3420">IF(W1019=0,0,W1020/W1019)</f>
        <v>0</v>
      </c>
      <c r="X1021" s="77">
        <f t="shared" si="3420"/>
        <v>0</v>
      </c>
      <c r="Y1021" s="69">
        <f t="shared" si="3420"/>
        <v>0</v>
      </c>
      <c r="Z1021" s="77">
        <f t="shared" si="3420"/>
        <v>0</v>
      </c>
      <c r="AA1021" s="69">
        <f t="shared" si="3420"/>
        <v>0</v>
      </c>
      <c r="AB1021" s="77">
        <f t="shared" si="3420"/>
        <v>0</v>
      </c>
      <c r="AC1021" s="69">
        <f t="shared" si="3420"/>
        <v>0</v>
      </c>
      <c r="AD1021" s="77">
        <f t="shared" si="3420"/>
        <v>0</v>
      </c>
      <c r="AE1021" s="67">
        <f t="shared" si="3420"/>
        <v>0</v>
      </c>
      <c r="AF1021" s="75">
        <f t="shared" si="3420"/>
        <v>0</v>
      </c>
      <c r="AG1021" s="67">
        <f t="shared" si="3420"/>
        <v>0</v>
      </c>
      <c r="AH1021" s="75">
        <f t="shared" si="3420"/>
        <v>0</v>
      </c>
      <c r="AI1021" s="50"/>
      <c r="AJ1021" s="94"/>
      <c r="AK1021" s="95"/>
      <c r="AL1021" s="181"/>
      <c r="AM1021" s="316" t="s">
        <v>249</v>
      </c>
      <c r="AN1021" s="257">
        <f t="shared" ref="AN1021:AY1021" si="3421">IF(AN1019=0,0,AN1020/AN1019)</f>
        <v>0</v>
      </c>
      <c r="AO1021" s="257">
        <f t="shared" si="3421"/>
        <v>0</v>
      </c>
      <c r="AP1021" s="257">
        <f t="shared" si="3421"/>
        <v>0</v>
      </c>
      <c r="AQ1021" s="257">
        <f t="shared" si="3421"/>
        <v>0</v>
      </c>
      <c r="AR1021" s="257">
        <f t="shared" si="3421"/>
        <v>0</v>
      </c>
      <c r="AS1021" s="257">
        <f t="shared" si="3421"/>
        <v>0</v>
      </c>
      <c r="AT1021" s="257">
        <f t="shared" si="3421"/>
        <v>0</v>
      </c>
      <c r="AU1021" s="257">
        <f t="shared" si="3421"/>
        <v>0</v>
      </c>
      <c r="AV1021" s="258">
        <f t="shared" si="3421"/>
        <v>0</v>
      </c>
      <c r="AW1021" s="258">
        <f t="shared" si="3421"/>
        <v>0</v>
      </c>
      <c r="AX1021" s="258">
        <f t="shared" si="3421"/>
        <v>0</v>
      </c>
      <c r="AY1021" s="258">
        <f t="shared" si="3421"/>
        <v>0</v>
      </c>
      <c r="AZ1021" s="50"/>
      <c r="BA1021" s="268"/>
      <c r="BB1021" s="48"/>
      <c r="BC1021" s="94"/>
      <c r="BD1021" s="95"/>
      <c r="BE1021" s="181"/>
      <c r="BF1021" s="316" t="s">
        <v>249</v>
      </c>
      <c r="BG1021" s="257">
        <f t="shared" ref="BG1021:BR1021" si="3422">IF(BG1019=0,0,BG1020/BG1019)</f>
        <v>0</v>
      </c>
      <c r="BH1021" s="257">
        <f t="shared" si="3422"/>
        <v>0</v>
      </c>
      <c r="BI1021" s="257">
        <f t="shared" si="3422"/>
        <v>0</v>
      </c>
      <c r="BJ1021" s="257">
        <f t="shared" si="3422"/>
        <v>0</v>
      </c>
      <c r="BK1021" s="257">
        <f t="shared" si="3422"/>
        <v>0</v>
      </c>
      <c r="BL1021" s="257">
        <f t="shared" si="3422"/>
        <v>0</v>
      </c>
      <c r="BM1021" s="257">
        <f t="shared" si="3422"/>
        <v>0</v>
      </c>
      <c r="BN1021" s="257">
        <f t="shared" si="3422"/>
        <v>0</v>
      </c>
      <c r="BO1021" s="258">
        <f t="shared" si="3422"/>
        <v>0</v>
      </c>
      <c r="BP1021" s="258">
        <f t="shared" si="3422"/>
        <v>0</v>
      </c>
      <c r="BQ1021" s="258">
        <f t="shared" si="3422"/>
        <v>0</v>
      </c>
      <c r="BR1021" s="258">
        <f t="shared" si="3422"/>
        <v>0</v>
      </c>
      <c r="BS1021" s="50"/>
      <c r="BT1021" s="94"/>
      <c r="BU1021" s="95"/>
      <c r="BV1021" s="181"/>
      <c r="BW1021" s="316" t="s">
        <v>249</v>
      </c>
      <c r="BX1021" s="257">
        <f t="shared" ref="BX1021:CI1021" si="3423">IF(BX1019=0,0,BX1020/BX1019)</f>
        <v>0</v>
      </c>
      <c r="BY1021" s="257">
        <f t="shared" si="3423"/>
        <v>0</v>
      </c>
      <c r="BZ1021" s="257">
        <f t="shared" si="3423"/>
        <v>0</v>
      </c>
      <c r="CA1021" s="257">
        <f t="shared" si="3423"/>
        <v>0</v>
      </c>
      <c r="CB1021" s="257">
        <f t="shared" si="3423"/>
        <v>0</v>
      </c>
      <c r="CC1021" s="257">
        <f t="shared" si="3423"/>
        <v>0</v>
      </c>
      <c r="CD1021" s="257">
        <f t="shared" si="3423"/>
        <v>0</v>
      </c>
      <c r="CE1021" s="257">
        <f t="shared" si="3423"/>
        <v>0</v>
      </c>
      <c r="CF1021" s="258">
        <f t="shared" si="3423"/>
        <v>0</v>
      </c>
      <c r="CG1021" s="258">
        <f t="shared" si="3423"/>
        <v>0</v>
      </c>
      <c r="CH1021" s="258">
        <f t="shared" si="3423"/>
        <v>0</v>
      </c>
      <c r="CI1021" s="258">
        <f t="shared" si="3423"/>
        <v>0</v>
      </c>
      <c r="CJ1021" s="50"/>
      <c r="CK1021" s="94"/>
      <c r="CL1021" s="95"/>
      <c r="CM1021" s="181"/>
      <c r="CN1021" s="316" t="s">
        <v>249</v>
      </c>
      <c r="CO1021" s="257">
        <f t="shared" ref="CO1021:CZ1021" si="3424">IF(CO1019=0,0,CO1020/CO1019)</f>
        <v>0</v>
      </c>
      <c r="CP1021" s="257">
        <f t="shared" si="3424"/>
        <v>0</v>
      </c>
      <c r="CQ1021" s="257">
        <f t="shared" si="3424"/>
        <v>0</v>
      </c>
      <c r="CR1021" s="257">
        <f t="shared" si="3424"/>
        <v>0</v>
      </c>
      <c r="CS1021" s="257">
        <f t="shared" si="3424"/>
        <v>0</v>
      </c>
      <c r="CT1021" s="257">
        <f t="shared" si="3424"/>
        <v>0</v>
      </c>
      <c r="CU1021" s="257">
        <f t="shared" si="3424"/>
        <v>0</v>
      </c>
      <c r="CV1021" s="257">
        <f t="shared" si="3424"/>
        <v>0</v>
      </c>
      <c r="CW1021" s="258">
        <f t="shared" si="3424"/>
        <v>0</v>
      </c>
      <c r="CX1021" s="258">
        <f t="shared" si="3424"/>
        <v>0</v>
      </c>
      <c r="CY1021" s="258">
        <f t="shared" si="3424"/>
        <v>0</v>
      </c>
      <c r="CZ1021" s="258">
        <f t="shared" si="3424"/>
        <v>0</v>
      </c>
      <c r="DA1021" s="50"/>
      <c r="DB1021" s="94"/>
      <c r="DC1021" s="95"/>
      <c r="DD1021" s="181"/>
      <c r="DE1021" s="316" t="s">
        <v>249</v>
      </c>
      <c r="DF1021" s="257">
        <f t="shared" ref="DF1021" si="3425">IF(DF1019=0,0,DF1020/DF1019)</f>
        <v>0</v>
      </c>
      <c r="DG1021" s="50"/>
    </row>
    <row r="1022" spans="1:111" s="14" customFormat="1" ht="15" customHeight="1">
      <c r="A1022" s="50"/>
      <c r="B1022" s="94"/>
      <c r="C1022" s="95"/>
      <c r="D1022" s="181" t="s">
        <v>328</v>
      </c>
      <c r="E1022" s="316" t="s">
        <v>22</v>
      </c>
      <c r="F1022" s="69"/>
      <c r="G1022" s="77"/>
      <c r="H1022" s="69"/>
      <c r="I1022" s="77"/>
      <c r="J1022" s="69"/>
      <c r="K1022" s="77"/>
      <c r="L1022" s="69"/>
      <c r="M1022" s="77"/>
      <c r="N1022" s="67"/>
      <c r="O1022" s="75"/>
      <c r="P1022" s="67"/>
      <c r="Q1022" s="75"/>
      <c r="R1022" s="50"/>
      <c r="S1022" s="94"/>
      <c r="T1022" s="95"/>
      <c r="U1022" s="181" t="s">
        <v>328</v>
      </c>
      <c r="V1022" s="316" t="s">
        <v>22</v>
      </c>
      <c r="W1022" s="69"/>
      <c r="X1022" s="77"/>
      <c r="Y1022" s="69"/>
      <c r="Z1022" s="77"/>
      <c r="AA1022" s="69"/>
      <c r="AB1022" s="77"/>
      <c r="AC1022" s="69"/>
      <c r="AD1022" s="77"/>
      <c r="AE1022" s="67"/>
      <c r="AF1022" s="75"/>
      <c r="AG1022" s="67"/>
      <c r="AH1022" s="75"/>
      <c r="AI1022" s="50"/>
      <c r="AJ1022" s="94"/>
      <c r="AK1022" s="95"/>
      <c r="AL1022" s="181" t="s">
        <v>328</v>
      </c>
      <c r="AM1022" s="316" t="s">
        <v>22</v>
      </c>
      <c r="AN1022" s="257"/>
      <c r="AO1022" s="257"/>
      <c r="AP1022" s="257"/>
      <c r="AQ1022" s="257"/>
      <c r="AR1022" s="257"/>
      <c r="AS1022" s="257"/>
      <c r="AT1022" s="257"/>
      <c r="AU1022" s="257"/>
      <c r="AV1022" s="258"/>
      <c r="AW1022" s="258"/>
      <c r="AX1022" s="258"/>
      <c r="AY1022" s="258"/>
      <c r="AZ1022" s="50"/>
      <c r="BA1022" s="268"/>
      <c r="BB1022" s="48"/>
      <c r="BC1022" s="94"/>
      <c r="BD1022" s="95"/>
      <c r="BE1022" s="181" t="s">
        <v>328</v>
      </c>
      <c r="BF1022" s="316" t="s">
        <v>22</v>
      </c>
      <c r="BG1022" s="257">
        <f t="shared" ref="BG1022:BG1023" si="3426">F1022</f>
        <v>0</v>
      </c>
      <c r="BH1022" s="257">
        <f>G1022+BG1022</f>
        <v>0</v>
      </c>
      <c r="BI1022" s="257">
        <f>H1022+BH1022</f>
        <v>0</v>
      </c>
      <c r="BJ1022" s="257">
        <f>I1022+BI1022</f>
        <v>0</v>
      </c>
      <c r="BK1022" s="257">
        <f>J1022+BJ1022</f>
        <v>0</v>
      </c>
      <c r="BL1022" s="257">
        <f>K1022+BK1022</f>
        <v>0</v>
      </c>
      <c r="BM1022" s="257">
        <f>L1022+BL1022</f>
        <v>0</v>
      </c>
      <c r="BN1022" s="257">
        <f>M1022+BM1022</f>
        <v>0</v>
      </c>
      <c r="BO1022" s="258">
        <f>N1022+BN1022</f>
        <v>0</v>
      </c>
      <c r="BP1022" s="258">
        <f>O1022+BO1022</f>
        <v>0</v>
      </c>
      <c r="BQ1022" s="258">
        <f>P1022+BP1022</f>
        <v>0</v>
      </c>
      <c r="BR1022" s="258">
        <f>Q1022+BQ1022</f>
        <v>0</v>
      </c>
      <c r="BS1022" s="50"/>
      <c r="BT1022" s="94"/>
      <c r="BU1022" s="95"/>
      <c r="BV1022" s="181" t="s">
        <v>328</v>
      </c>
      <c r="BW1022" s="316" t="s">
        <v>22</v>
      </c>
      <c r="BX1022" s="257">
        <f t="shared" ref="BX1022:BX1023" si="3427">W1022</f>
        <v>0</v>
      </c>
      <c r="BY1022" s="257">
        <f>X1022+BX1022</f>
        <v>0</v>
      </c>
      <c r="BZ1022" s="257">
        <f>Y1022+BY1022</f>
        <v>0</v>
      </c>
      <c r="CA1022" s="257">
        <f>Z1022+BZ1022</f>
        <v>0</v>
      </c>
      <c r="CB1022" s="257">
        <f>AA1022+CA1022</f>
        <v>0</v>
      </c>
      <c r="CC1022" s="257">
        <f>AB1022+CB1022</f>
        <v>0</v>
      </c>
      <c r="CD1022" s="257">
        <f>AC1022+CC1022</f>
        <v>0</v>
      </c>
      <c r="CE1022" s="257">
        <f>AD1022+CD1022</f>
        <v>0</v>
      </c>
      <c r="CF1022" s="258">
        <f>AE1022+CE1022</f>
        <v>0</v>
      </c>
      <c r="CG1022" s="258">
        <f>AF1022+CF1022</f>
        <v>0</v>
      </c>
      <c r="CH1022" s="258">
        <f>AG1022+CG1022</f>
        <v>0</v>
      </c>
      <c r="CI1022" s="258">
        <f>AH1022+CH1022</f>
        <v>0</v>
      </c>
      <c r="CJ1022" s="50"/>
      <c r="CK1022" s="94"/>
      <c r="CL1022" s="95"/>
      <c r="CM1022" s="181" t="s">
        <v>328</v>
      </c>
      <c r="CN1022" s="316" t="s">
        <v>22</v>
      </c>
      <c r="CO1022" s="257">
        <f t="shared" ref="CO1022:CO1023" si="3428">AN1022</f>
        <v>0</v>
      </c>
      <c r="CP1022" s="257">
        <f>AO1022+CO1022</f>
        <v>0</v>
      </c>
      <c r="CQ1022" s="257">
        <f>AP1022+CP1022</f>
        <v>0</v>
      </c>
      <c r="CR1022" s="257">
        <f>AQ1022+CQ1022</f>
        <v>0</v>
      </c>
      <c r="CS1022" s="257">
        <f>AR1022+CR1022</f>
        <v>0</v>
      </c>
      <c r="CT1022" s="257">
        <f>AS1022+CS1022</f>
        <v>0</v>
      </c>
      <c r="CU1022" s="257">
        <f>AT1022+CT1022</f>
        <v>0</v>
      </c>
      <c r="CV1022" s="257">
        <f>AU1022+CU1022</f>
        <v>0</v>
      </c>
      <c r="CW1022" s="258">
        <f>AV1022+CV1022</f>
        <v>0</v>
      </c>
      <c r="CX1022" s="258">
        <f>AW1022+CW1022</f>
        <v>0</v>
      </c>
      <c r="CY1022" s="258">
        <f>AX1022+CX1022</f>
        <v>0</v>
      </c>
      <c r="CZ1022" s="258">
        <f>AY1022+CY1022</f>
        <v>0</v>
      </c>
      <c r="DA1022" s="50"/>
      <c r="DB1022" s="94"/>
      <c r="DC1022" s="95"/>
      <c r="DD1022" s="181" t="s">
        <v>328</v>
      </c>
      <c r="DE1022" s="316" t="s">
        <v>22</v>
      </c>
      <c r="DF1022" s="257"/>
      <c r="DG1022" s="50"/>
    </row>
    <row r="1023" spans="1:111" s="14" customFormat="1" ht="15" customHeight="1">
      <c r="A1023" s="50"/>
      <c r="B1023" s="94"/>
      <c r="C1023" s="95"/>
      <c r="D1023" s="181"/>
      <c r="E1023" s="316" t="s">
        <v>140</v>
      </c>
      <c r="F1023" s="69"/>
      <c r="G1023" s="77"/>
      <c r="H1023" s="69"/>
      <c r="I1023" s="77"/>
      <c r="J1023" s="69"/>
      <c r="K1023" s="77"/>
      <c r="L1023" s="69"/>
      <c r="M1023" s="77"/>
      <c r="N1023" s="67"/>
      <c r="O1023" s="75"/>
      <c r="P1023" s="67"/>
      <c r="Q1023" s="75"/>
      <c r="R1023" s="50"/>
      <c r="S1023" s="94"/>
      <c r="T1023" s="95"/>
      <c r="U1023" s="181"/>
      <c r="V1023" s="316" t="s">
        <v>140</v>
      </c>
      <c r="W1023" s="69"/>
      <c r="X1023" s="77"/>
      <c r="Y1023" s="69"/>
      <c r="Z1023" s="77"/>
      <c r="AA1023" s="69"/>
      <c r="AB1023" s="77"/>
      <c r="AC1023" s="69"/>
      <c r="AD1023" s="77"/>
      <c r="AE1023" s="67"/>
      <c r="AF1023" s="75"/>
      <c r="AG1023" s="67"/>
      <c r="AH1023" s="75"/>
      <c r="AI1023" s="50"/>
      <c r="AJ1023" s="94"/>
      <c r="AK1023" s="95"/>
      <c r="AL1023" s="181"/>
      <c r="AM1023" s="316" t="s">
        <v>140</v>
      </c>
      <c r="AN1023" s="257"/>
      <c r="AO1023" s="257"/>
      <c r="AP1023" s="257"/>
      <c r="AQ1023" s="257"/>
      <c r="AR1023" s="257"/>
      <c r="AS1023" s="257"/>
      <c r="AT1023" s="257"/>
      <c r="AU1023" s="257"/>
      <c r="AV1023" s="258"/>
      <c r="AW1023" s="258"/>
      <c r="AX1023" s="258"/>
      <c r="AY1023" s="258"/>
      <c r="AZ1023" s="50"/>
      <c r="BA1023" s="268"/>
      <c r="BB1023" s="48"/>
      <c r="BC1023" s="94"/>
      <c r="BD1023" s="95"/>
      <c r="BE1023" s="181"/>
      <c r="BF1023" s="316" t="s">
        <v>140</v>
      </c>
      <c r="BG1023" s="257">
        <f t="shared" si="3426"/>
        <v>0</v>
      </c>
      <c r="BH1023" s="257">
        <f>G1023+BG1023</f>
        <v>0</v>
      </c>
      <c r="BI1023" s="257">
        <f>H1023+BH1023</f>
        <v>0</v>
      </c>
      <c r="BJ1023" s="257">
        <f>I1023+BI1023</f>
        <v>0</v>
      </c>
      <c r="BK1023" s="257">
        <f>J1023+BJ1023</f>
        <v>0</v>
      </c>
      <c r="BL1023" s="257">
        <f>K1023+BK1023</f>
        <v>0</v>
      </c>
      <c r="BM1023" s="257">
        <f>L1023+BL1023</f>
        <v>0</v>
      </c>
      <c r="BN1023" s="257">
        <f>M1023+BM1023</f>
        <v>0</v>
      </c>
      <c r="BO1023" s="258">
        <f>N1023+BN1023</f>
        <v>0</v>
      </c>
      <c r="BP1023" s="258">
        <f>O1023+BO1023</f>
        <v>0</v>
      </c>
      <c r="BQ1023" s="258">
        <f>P1023+BP1023</f>
        <v>0</v>
      </c>
      <c r="BR1023" s="258">
        <f>Q1023+BQ1023</f>
        <v>0</v>
      </c>
      <c r="BS1023" s="50"/>
      <c r="BT1023" s="94"/>
      <c r="BU1023" s="95"/>
      <c r="BV1023" s="181"/>
      <c r="BW1023" s="316" t="s">
        <v>140</v>
      </c>
      <c r="BX1023" s="257">
        <f t="shared" si="3427"/>
        <v>0</v>
      </c>
      <c r="BY1023" s="257">
        <f>X1023+BX1023</f>
        <v>0</v>
      </c>
      <c r="BZ1023" s="257">
        <f>Y1023+BY1023</f>
        <v>0</v>
      </c>
      <c r="CA1023" s="257">
        <f>Z1023+BZ1023</f>
        <v>0</v>
      </c>
      <c r="CB1023" s="257">
        <f>AA1023+CA1023</f>
        <v>0</v>
      </c>
      <c r="CC1023" s="257">
        <f>AB1023+CB1023</f>
        <v>0</v>
      </c>
      <c r="CD1023" s="257">
        <f>AC1023+CC1023</f>
        <v>0</v>
      </c>
      <c r="CE1023" s="257">
        <f>AD1023+CD1023</f>
        <v>0</v>
      </c>
      <c r="CF1023" s="258">
        <f>AE1023+CE1023</f>
        <v>0</v>
      </c>
      <c r="CG1023" s="258">
        <f>AF1023+CF1023</f>
        <v>0</v>
      </c>
      <c r="CH1023" s="258">
        <f>AG1023+CG1023</f>
        <v>0</v>
      </c>
      <c r="CI1023" s="258">
        <f>AH1023+CH1023</f>
        <v>0</v>
      </c>
      <c r="CJ1023" s="50"/>
      <c r="CK1023" s="94"/>
      <c r="CL1023" s="95"/>
      <c r="CM1023" s="181"/>
      <c r="CN1023" s="316" t="s">
        <v>140</v>
      </c>
      <c r="CO1023" s="257">
        <f t="shared" si="3428"/>
        <v>0</v>
      </c>
      <c r="CP1023" s="257">
        <f>AO1023+CO1023</f>
        <v>0</v>
      </c>
      <c r="CQ1023" s="257">
        <f>AP1023+CP1023</f>
        <v>0</v>
      </c>
      <c r="CR1023" s="257">
        <f>AQ1023+CQ1023</f>
        <v>0</v>
      </c>
      <c r="CS1023" s="257">
        <f>AR1023+CR1023</f>
        <v>0</v>
      </c>
      <c r="CT1023" s="257">
        <f>AS1023+CS1023</f>
        <v>0</v>
      </c>
      <c r="CU1023" s="257">
        <f>AT1023+CT1023</f>
        <v>0</v>
      </c>
      <c r="CV1023" s="257">
        <f>AU1023+CU1023</f>
        <v>0</v>
      </c>
      <c r="CW1023" s="258">
        <f>AV1023+CV1023</f>
        <v>0</v>
      </c>
      <c r="CX1023" s="258">
        <f>AW1023+CW1023</f>
        <v>0</v>
      </c>
      <c r="CY1023" s="258">
        <f>AX1023+CX1023</f>
        <v>0</v>
      </c>
      <c r="CZ1023" s="258">
        <f>AY1023+CY1023</f>
        <v>0</v>
      </c>
      <c r="DA1023" s="50"/>
      <c r="DB1023" s="94"/>
      <c r="DC1023" s="95"/>
      <c r="DD1023" s="181"/>
      <c r="DE1023" s="316" t="s">
        <v>140</v>
      </c>
      <c r="DF1023" s="257"/>
      <c r="DG1023" s="50"/>
    </row>
    <row r="1024" spans="1:111" s="14" customFormat="1" ht="15" customHeight="1">
      <c r="A1024" s="50"/>
      <c r="B1024" s="94"/>
      <c r="C1024" s="95"/>
      <c r="D1024" s="181"/>
      <c r="E1024" s="316" t="s">
        <v>249</v>
      </c>
      <c r="F1024" s="69">
        <f t="shared" si="3410"/>
        <v>0</v>
      </c>
      <c r="G1024" s="77">
        <f t="shared" si="3410"/>
        <v>0</v>
      </c>
      <c r="H1024" s="69">
        <f t="shared" si="3410"/>
        <v>0</v>
      </c>
      <c r="I1024" s="77">
        <f t="shared" si="3410"/>
        <v>0</v>
      </c>
      <c r="J1024" s="69">
        <f t="shared" si="3410"/>
        <v>0</v>
      </c>
      <c r="K1024" s="77">
        <f t="shared" si="3410"/>
        <v>0</v>
      </c>
      <c r="L1024" s="69">
        <f t="shared" si="3410"/>
        <v>0</v>
      </c>
      <c r="M1024" s="77">
        <f t="shared" si="3410"/>
        <v>0</v>
      </c>
      <c r="N1024" s="67">
        <f t="shared" si="3410"/>
        <v>0</v>
      </c>
      <c r="O1024" s="75">
        <f t="shared" si="3410"/>
        <v>0</v>
      </c>
      <c r="P1024" s="67">
        <f t="shared" si="3410"/>
        <v>0</v>
      </c>
      <c r="Q1024" s="75">
        <f t="shared" si="3410"/>
        <v>0</v>
      </c>
      <c r="R1024" s="50"/>
      <c r="S1024" s="94"/>
      <c r="T1024" s="95"/>
      <c r="U1024" s="181"/>
      <c r="V1024" s="316" t="s">
        <v>249</v>
      </c>
      <c r="W1024" s="69">
        <f t="shared" ref="W1024:AH1024" si="3429">IF(W1022=0,0,W1023/W1022)</f>
        <v>0</v>
      </c>
      <c r="X1024" s="77">
        <f t="shared" si="3429"/>
        <v>0</v>
      </c>
      <c r="Y1024" s="69">
        <f t="shared" si="3429"/>
        <v>0</v>
      </c>
      <c r="Z1024" s="77">
        <f t="shared" si="3429"/>
        <v>0</v>
      </c>
      <c r="AA1024" s="69">
        <f t="shared" si="3429"/>
        <v>0</v>
      </c>
      <c r="AB1024" s="77">
        <f t="shared" si="3429"/>
        <v>0</v>
      </c>
      <c r="AC1024" s="69">
        <f t="shared" si="3429"/>
        <v>0</v>
      </c>
      <c r="AD1024" s="77">
        <f t="shared" si="3429"/>
        <v>0</v>
      </c>
      <c r="AE1024" s="67">
        <f t="shared" si="3429"/>
        <v>0</v>
      </c>
      <c r="AF1024" s="75">
        <f t="shared" si="3429"/>
        <v>0</v>
      </c>
      <c r="AG1024" s="67">
        <f t="shared" si="3429"/>
        <v>0</v>
      </c>
      <c r="AH1024" s="75">
        <f t="shared" si="3429"/>
        <v>0</v>
      </c>
      <c r="AI1024" s="50"/>
      <c r="AJ1024" s="94"/>
      <c r="AK1024" s="95"/>
      <c r="AL1024" s="181"/>
      <c r="AM1024" s="316" t="s">
        <v>249</v>
      </c>
      <c r="AN1024" s="257">
        <f t="shared" ref="AN1024:AY1024" si="3430">IF(AN1022=0,0,AN1023/AN1022)</f>
        <v>0</v>
      </c>
      <c r="AO1024" s="257">
        <f t="shared" si="3430"/>
        <v>0</v>
      </c>
      <c r="AP1024" s="257">
        <f t="shared" si="3430"/>
        <v>0</v>
      </c>
      <c r="AQ1024" s="257">
        <f t="shared" si="3430"/>
        <v>0</v>
      </c>
      <c r="AR1024" s="257">
        <f t="shared" si="3430"/>
        <v>0</v>
      </c>
      <c r="AS1024" s="257">
        <f t="shared" si="3430"/>
        <v>0</v>
      </c>
      <c r="AT1024" s="257">
        <f t="shared" si="3430"/>
        <v>0</v>
      </c>
      <c r="AU1024" s="257">
        <f t="shared" si="3430"/>
        <v>0</v>
      </c>
      <c r="AV1024" s="258">
        <f t="shared" si="3430"/>
        <v>0</v>
      </c>
      <c r="AW1024" s="258">
        <f t="shared" si="3430"/>
        <v>0</v>
      </c>
      <c r="AX1024" s="258">
        <f t="shared" si="3430"/>
        <v>0</v>
      </c>
      <c r="AY1024" s="258">
        <f t="shared" si="3430"/>
        <v>0</v>
      </c>
      <c r="AZ1024" s="50"/>
      <c r="BA1024" s="268"/>
      <c r="BB1024" s="48"/>
      <c r="BC1024" s="94"/>
      <c r="BD1024" s="95"/>
      <c r="BE1024" s="181"/>
      <c r="BF1024" s="316" t="s">
        <v>249</v>
      </c>
      <c r="BG1024" s="257">
        <f t="shared" ref="BG1024:BR1024" si="3431">IF(BG1022=0,0,BG1023/BG1022)</f>
        <v>0</v>
      </c>
      <c r="BH1024" s="257">
        <f t="shared" si="3431"/>
        <v>0</v>
      </c>
      <c r="BI1024" s="257">
        <f t="shared" si="3431"/>
        <v>0</v>
      </c>
      <c r="BJ1024" s="257">
        <f t="shared" si="3431"/>
        <v>0</v>
      </c>
      <c r="BK1024" s="257">
        <f t="shared" si="3431"/>
        <v>0</v>
      </c>
      <c r="BL1024" s="257">
        <f t="shared" si="3431"/>
        <v>0</v>
      </c>
      <c r="BM1024" s="257">
        <f t="shared" si="3431"/>
        <v>0</v>
      </c>
      <c r="BN1024" s="257">
        <f t="shared" si="3431"/>
        <v>0</v>
      </c>
      <c r="BO1024" s="258">
        <f t="shared" si="3431"/>
        <v>0</v>
      </c>
      <c r="BP1024" s="258">
        <f t="shared" si="3431"/>
        <v>0</v>
      </c>
      <c r="BQ1024" s="258">
        <f t="shared" si="3431"/>
        <v>0</v>
      </c>
      <c r="BR1024" s="258">
        <f t="shared" si="3431"/>
        <v>0</v>
      </c>
      <c r="BS1024" s="50"/>
      <c r="BT1024" s="94"/>
      <c r="BU1024" s="95"/>
      <c r="BV1024" s="181"/>
      <c r="BW1024" s="316" t="s">
        <v>249</v>
      </c>
      <c r="BX1024" s="257">
        <f t="shared" ref="BX1024:CI1024" si="3432">IF(BX1022=0,0,BX1023/BX1022)</f>
        <v>0</v>
      </c>
      <c r="BY1024" s="257">
        <f t="shared" si="3432"/>
        <v>0</v>
      </c>
      <c r="BZ1024" s="257">
        <f t="shared" si="3432"/>
        <v>0</v>
      </c>
      <c r="CA1024" s="257">
        <f t="shared" si="3432"/>
        <v>0</v>
      </c>
      <c r="CB1024" s="257">
        <f t="shared" si="3432"/>
        <v>0</v>
      </c>
      <c r="CC1024" s="257">
        <f t="shared" si="3432"/>
        <v>0</v>
      </c>
      <c r="CD1024" s="257">
        <f t="shared" si="3432"/>
        <v>0</v>
      </c>
      <c r="CE1024" s="257">
        <f t="shared" si="3432"/>
        <v>0</v>
      </c>
      <c r="CF1024" s="258">
        <f t="shared" si="3432"/>
        <v>0</v>
      </c>
      <c r="CG1024" s="258">
        <f t="shared" si="3432"/>
        <v>0</v>
      </c>
      <c r="CH1024" s="258">
        <f t="shared" si="3432"/>
        <v>0</v>
      </c>
      <c r="CI1024" s="258">
        <f t="shared" si="3432"/>
        <v>0</v>
      </c>
      <c r="CJ1024" s="50"/>
      <c r="CK1024" s="94"/>
      <c r="CL1024" s="95"/>
      <c r="CM1024" s="181"/>
      <c r="CN1024" s="316" t="s">
        <v>249</v>
      </c>
      <c r="CO1024" s="257">
        <f t="shared" ref="CO1024:CZ1024" si="3433">IF(CO1022=0,0,CO1023/CO1022)</f>
        <v>0</v>
      </c>
      <c r="CP1024" s="257">
        <f t="shared" si="3433"/>
        <v>0</v>
      </c>
      <c r="CQ1024" s="257">
        <f t="shared" si="3433"/>
        <v>0</v>
      </c>
      <c r="CR1024" s="257">
        <f t="shared" si="3433"/>
        <v>0</v>
      </c>
      <c r="CS1024" s="257">
        <f t="shared" si="3433"/>
        <v>0</v>
      </c>
      <c r="CT1024" s="257">
        <f t="shared" si="3433"/>
        <v>0</v>
      </c>
      <c r="CU1024" s="257">
        <f t="shared" si="3433"/>
        <v>0</v>
      </c>
      <c r="CV1024" s="257">
        <f t="shared" si="3433"/>
        <v>0</v>
      </c>
      <c r="CW1024" s="258">
        <f t="shared" si="3433"/>
        <v>0</v>
      </c>
      <c r="CX1024" s="258">
        <f t="shared" si="3433"/>
        <v>0</v>
      </c>
      <c r="CY1024" s="258">
        <f t="shared" si="3433"/>
        <v>0</v>
      </c>
      <c r="CZ1024" s="258">
        <f t="shared" si="3433"/>
        <v>0</v>
      </c>
      <c r="DA1024" s="50"/>
      <c r="DB1024" s="94"/>
      <c r="DC1024" s="95"/>
      <c r="DD1024" s="181"/>
      <c r="DE1024" s="316" t="s">
        <v>249</v>
      </c>
      <c r="DF1024" s="257">
        <f t="shared" ref="DF1024" si="3434">IF(DF1022=0,0,DF1023/DF1022)</f>
        <v>0</v>
      </c>
      <c r="DG1024" s="50"/>
    </row>
    <row r="1025" spans="1:111" s="14" customFormat="1" ht="15" customHeight="1">
      <c r="A1025" s="50"/>
      <c r="B1025" s="94"/>
      <c r="C1025" s="95"/>
      <c r="D1025" s="181" t="s">
        <v>329</v>
      </c>
      <c r="E1025" s="316" t="s">
        <v>22</v>
      </c>
      <c r="F1025" s="69"/>
      <c r="G1025" s="77"/>
      <c r="H1025" s="69"/>
      <c r="I1025" s="77"/>
      <c r="J1025" s="69"/>
      <c r="K1025" s="77"/>
      <c r="L1025" s="69"/>
      <c r="M1025" s="77"/>
      <c r="N1025" s="67"/>
      <c r="O1025" s="75"/>
      <c r="P1025" s="67"/>
      <c r="Q1025" s="75"/>
      <c r="R1025" s="50"/>
      <c r="S1025" s="94"/>
      <c r="T1025" s="95"/>
      <c r="U1025" s="181" t="s">
        <v>329</v>
      </c>
      <c r="V1025" s="316" t="s">
        <v>22</v>
      </c>
      <c r="W1025" s="69"/>
      <c r="X1025" s="77"/>
      <c r="Y1025" s="69"/>
      <c r="Z1025" s="77"/>
      <c r="AA1025" s="69"/>
      <c r="AB1025" s="77"/>
      <c r="AC1025" s="69"/>
      <c r="AD1025" s="77"/>
      <c r="AE1025" s="67"/>
      <c r="AF1025" s="75"/>
      <c r="AG1025" s="67"/>
      <c r="AH1025" s="75"/>
      <c r="AI1025" s="50"/>
      <c r="AJ1025" s="94"/>
      <c r="AK1025" s="95"/>
      <c r="AL1025" s="181" t="s">
        <v>329</v>
      </c>
      <c r="AM1025" s="316" t="s">
        <v>22</v>
      </c>
      <c r="AN1025" s="257"/>
      <c r="AO1025" s="257"/>
      <c r="AP1025" s="257"/>
      <c r="AQ1025" s="257"/>
      <c r="AR1025" s="257"/>
      <c r="AS1025" s="257"/>
      <c r="AT1025" s="257"/>
      <c r="AU1025" s="257"/>
      <c r="AV1025" s="258"/>
      <c r="AW1025" s="258"/>
      <c r="AX1025" s="258"/>
      <c r="AY1025" s="258"/>
      <c r="AZ1025" s="50"/>
      <c r="BA1025" s="268"/>
      <c r="BB1025" s="48"/>
      <c r="BC1025" s="94"/>
      <c r="BD1025" s="95"/>
      <c r="BE1025" s="181" t="s">
        <v>329</v>
      </c>
      <c r="BF1025" s="316" t="s">
        <v>22</v>
      </c>
      <c r="BG1025" s="257">
        <f t="shared" ref="BG1025:BG1026" si="3435">F1025</f>
        <v>0</v>
      </c>
      <c r="BH1025" s="257">
        <f>G1025+BG1025</f>
        <v>0</v>
      </c>
      <c r="BI1025" s="257">
        <f>H1025+BH1025</f>
        <v>0</v>
      </c>
      <c r="BJ1025" s="257">
        <f>I1025+BI1025</f>
        <v>0</v>
      </c>
      <c r="BK1025" s="257">
        <f>J1025+BJ1025</f>
        <v>0</v>
      </c>
      <c r="BL1025" s="257">
        <f>K1025+BK1025</f>
        <v>0</v>
      </c>
      <c r="BM1025" s="257">
        <f>L1025+BL1025</f>
        <v>0</v>
      </c>
      <c r="BN1025" s="257">
        <f>M1025+BM1025</f>
        <v>0</v>
      </c>
      <c r="BO1025" s="258">
        <f>N1025+BN1025</f>
        <v>0</v>
      </c>
      <c r="BP1025" s="258">
        <f>O1025+BO1025</f>
        <v>0</v>
      </c>
      <c r="BQ1025" s="258">
        <f>P1025+BP1025</f>
        <v>0</v>
      </c>
      <c r="BR1025" s="258">
        <f>Q1025+BQ1025</f>
        <v>0</v>
      </c>
      <c r="BS1025" s="50"/>
      <c r="BT1025" s="94"/>
      <c r="BU1025" s="95"/>
      <c r="BV1025" s="181" t="s">
        <v>329</v>
      </c>
      <c r="BW1025" s="316" t="s">
        <v>22</v>
      </c>
      <c r="BX1025" s="257">
        <f t="shared" ref="BX1025:BX1026" si="3436">W1025</f>
        <v>0</v>
      </c>
      <c r="BY1025" s="257">
        <f>X1025+BX1025</f>
        <v>0</v>
      </c>
      <c r="BZ1025" s="257">
        <f>Y1025+BY1025</f>
        <v>0</v>
      </c>
      <c r="CA1025" s="257">
        <f>Z1025+BZ1025</f>
        <v>0</v>
      </c>
      <c r="CB1025" s="257">
        <f>AA1025+CA1025</f>
        <v>0</v>
      </c>
      <c r="CC1025" s="257">
        <f>AB1025+CB1025</f>
        <v>0</v>
      </c>
      <c r="CD1025" s="257">
        <f>AC1025+CC1025</f>
        <v>0</v>
      </c>
      <c r="CE1025" s="257">
        <f>AD1025+CD1025</f>
        <v>0</v>
      </c>
      <c r="CF1025" s="258">
        <f>AE1025+CE1025</f>
        <v>0</v>
      </c>
      <c r="CG1025" s="258">
        <f>AF1025+CF1025</f>
        <v>0</v>
      </c>
      <c r="CH1025" s="258">
        <f>AG1025+CG1025</f>
        <v>0</v>
      </c>
      <c r="CI1025" s="258">
        <f>AH1025+CH1025</f>
        <v>0</v>
      </c>
      <c r="CJ1025" s="50"/>
      <c r="CK1025" s="94"/>
      <c r="CL1025" s="95"/>
      <c r="CM1025" s="181" t="s">
        <v>329</v>
      </c>
      <c r="CN1025" s="316" t="s">
        <v>22</v>
      </c>
      <c r="CO1025" s="257">
        <f t="shared" ref="CO1025:CO1026" si="3437">AN1025</f>
        <v>0</v>
      </c>
      <c r="CP1025" s="257">
        <f>AO1025+CO1025</f>
        <v>0</v>
      </c>
      <c r="CQ1025" s="257">
        <f>AP1025+CP1025</f>
        <v>0</v>
      </c>
      <c r="CR1025" s="257">
        <f>AQ1025+CQ1025</f>
        <v>0</v>
      </c>
      <c r="CS1025" s="257">
        <f>AR1025+CR1025</f>
        <v>0</v>
      </c>
      <c r="CT1025" s="257">
        <f>AS1025+CS1025</f>
        <v>0</v>
      </c>
      <c r="CU1025" s="257">
        <f>AT1025+CT1025</f>
        <v>0</v>
      </c>
      <c r="CV1025" s="257">
        <f>AU1025+CU1025</f>
        <v>0</v>
      </c>
      <c r="CW1025" s="258">
        <f>AV1025+CV1025</f>
        <v>0</v>
      </c>
      <c r="CX1025" s="258">
        <f>AW1025+CW1025</f>
        <v>0</v>
      </c>
      <c r="CY1025" s="258">
        <f>AX1025+CX1025</f>
        <v>0</v>
      </c>
      <c r="CZ1025" s="258">
        <f>AY1025+CY1025</f>
        <v>0</v>
      </c>
      <c r="DA1025" s="50"/>
      <c r="DB1025" s="94"/>
      <c r="DC1025" s="95"/>
      <c r="DD1025" s="181" t="s">
        <v>329</v>
      </c>
      <c r="DE1025" s="316" t="s">
        <v>22</v>
      </c>
      <c r="DF1025" s="257"/>
      <c r="DG1025" s="50"/>
    </row>
    <row r="1026" spans="1:111" s="14" customFormat="1" ht="15" customHeight="1">
      <c r="A1026" s="50"/>
      <c r="B1026" s="94"/>
      <c r="C1026" s="95"/>
      <c r="D1026" s="181"/>
      <c r="E1026" s="316" t="s">
        <v>140</v>
      </c>
      <c r="F1026" s="69"/>
      <c r="G1026" s="77"/>
      <c r="H1026" s="69"/>
      <c r="I1026" s="77"/>
      <c r="J1026" s="69"/>
      <c r="K1026" s="77"/>
      <c r="L1026" s="69"/>
      <c r="M1026" s="77"/>
      <c r="N1026" s="67"/>
      <c r="O1026" s="75"/>
      <c r="P1026" s="67"/>
      <c r="Q1026" s="75"/>
      <c r="R1026" s="50"/>
      <c r="S1026" s="94"/>
      <c r="T1026" s="95"/>
      <c r="U1026" s="181"/>
      <c r="V1026" s="316" t="s">
        <v>140</v>
      </c>
      <c r="W1026" s="69"/>
      <c r="X1026" s="77"/>
      <c r="Y1026" s="69"/>
      <c r="Z1026" s="77"/>
      <c r="AA1026" s="69"/>
      <c r="AB1026" s="77"/>
      <c r="AC1026" s="69"/>
      <c r="AD1026" s="77"/>
      <c r="AE1026" s="67"/>
      <c r="AF1026" s="75"/>
      <c r="AG1026" s="67"/>
      <c r="AH1026" s="75"/>
      <c r="AI1026" s="50"/>
      <c r="AJ1026" s="94"/>
      <c r="AK1026" s="95"/>
      <c r="AL1026" s="181"/>
      <c r="AM1026" s="316" t="s">
        <v>140</v>
      </c>
      <c r="AN1026" s="257"/>
      <c r="AO1026" s="257"/>
      <c r="AP1026" s="257"/>
      <c r="AQ1026" s="257"/>
      <c r="AR1026" s="257"/>
      <c r="AS1026" s="257"/>
      <c r="AT1026" s="257"/>
      <c r="AU1026" s="257"/>
      <c r="AV1026" s="258"/>
      <c r="AW1026" s="258"/>
      <c r="AX1026" s="258"/>
      <c r="AY1026" s="258"/>
      <c r="AZ1026" s="50"/>
      <c r="BA1026" s="268"/>
      <c r="BB1026" s="48"/>
      <c r="BC1026" s="94"/>
      <c r="BD1026" s="95"/>
      <c r="BE1026" s="181"/>
      <c r="BF1026" s="316" t="s">
        <v>140</v>
      </c>
      <c r="BG1026" s="257">
        <f t="shared" si="3435"/>
        <v>0</v>
      </c>
      <c r="BH1026" s="257">
        <f>G1026+BG1026</f>
        <v>0</v>
      </c>
      <c r="BI1026" s="257">
        <f>H1026+BH1026</f>
        <v>0</v>
      </c>
      <c r="BJ1026" s="257">
        <f>I1026+BI1026</f>
        <v>0</v>
      </c>
      <c r="BK1026" s="257">
        <f>J1026+BJ1026</f>
        <v>0</v>
      </c>
      <c r="BL1026" s="257">
        <f>K1026+BK1026</f>
        <v>0</v>
      </c>
      <c r="BM1026" s="257">
        <f>L1026+BL1026</f>
        <v>0</v>
      </c>
      <c r="BN1026" s="257">
        <f>M1026+BM1026</f>
        <v>0</v>
      </c>
      <c r="BO1026" s="258">
        <f>N1026+BN1026</f>
        <v>0</v>
      </c>
      <c r="BP1026" s="258">
        <f>O1026+BO1026</f>
        <v>0</v>
      </c>
      <c r="BQ1026" s="258">
        <f>P1026+BP1026</f>
        <v>0</v>
      </c>
      <c r="BR1026" s="258">
        <f>Q1026+BQ1026</f>
        <v>0</v>
      </c>
      <c r="BS1026" s="50"/>
      <c r="BT1026" s="94"/>
      <c r="BU1026" s="95"/>
      <c r="BV1026" s="181"/>
      <c r="BW1026" s="316" t="s">
        <v>140</v>
      </c>
      <c r="BX1026" s="257">
        <f t="shared" si="3436"/>
        <v>0</v>
      </c>
      <c r="BY1026" s="257">
        <f>X1026+BX1026</f>
        <v>0</v>
      </c>
      <c r="BZ1026" s="257">
        <f>Y1026+BY1026</f>
        <v>0</v>
      </c>
      <c r="CA1026" s="257">
        <f>Z1026+BZ1026</f>
        <v>0</v>
      </c>
      <c r="CB1026" s="257">
        <f>AA1026+CA1026</f>
        <v>0</v>
      </c>
      <c r="CC1026" s="257">
        <f>AB1026+CB1026</f>
        <v>0</v>
      </c>
      <c r="CD1026" s="257">
        <f>AC1026+CC1026</f>
        <v>0</v>
      </c>
      <c r="CE1026" s="257">
        <f>AD1026+CD1026</f>
        <v>0</v>
      </c>
      <c r="CF1026" s="258">
        <f>AE1026+CE1026</f>
        <v>0</v>
      </c>
      <c r="CG1026" s="258">
        <f>AF1026+CF1026</f>
        <v>0</v>
      </c>
      <c r="CH1026" s="258">
        <f>AG1026+CG1026</f>
        <v>0</v>
      </c>
      <c r="CI1026" s="258">
        <f>AH1026+CH1026</f>
        <v>0</v>
      </c>
      <c r="CJ1026" s="50"/>
      <c r="CK1026" s="94"/>
      <c r="CL1026" s="95"/>
      <c r="CM1026" s="181"/>
      <c r="CN1026" s="316" t="s">
        <v>140</v>
      </c>
      <c r="CO1026" s="257">
        <f t="shared" si="3437"/>
        <v>0</v>
      </c>
      <c r="CP1026" s="257">
        <f>AO1026+CO1026</f>
        <v>0</v>
      </c>
      <c r="CQ1026" s="257">
        <f>AP1026+CP1026</f>
        <v>0</v>
      </c>
      <c r="CR1026" s="257">
        <f>AQ1026+CQ1026</f>
        <v>0</v>
      </c>
      <c r="CS1026" s="257">
        <f>AR1026+CR1026</f>
        <v>0</v>
      </c>
      <c r="CT1026" s="257">
        <f>AS1026+CS1026</f>
        <v>0</v>
      </c>
      <c r="CU1026" s="257">
        <f>AT1026+CT1026</f>
        <v>0</v>
      </c>
      <c r="CV1026" s="257">
        <f>AU1026+CU1026</f>
        <v>0</v>
      </c>
      <c r="CW1026" s="258">
        <f>AV1026+CV1026</f>
        <v>0</v>
      </c>
      <c r="CX1026" s="258">
        <f>AW1026+CW1026</f>
        <v>0</v>
      </c>
      <c r="CY1026" s="258">
        <f>AX1026+CX1026</f>
        <v>0</v>
      </c>
      <c r="CZ1026" s="258">
        <f>AY1026+CY1026</f>
        <v>0</v>
      </c>
      <c r="DA1026" s="50"/>
      <c r="DB1026" s="94"/>
      <c r="DC1026" s="95"/>
      <c r="DD1026" s="181"/>
      <c r="DE1026" s="316" t="s">
        <v>140</v>
      </c>
      <c r="DF1026" s="257"/>
      <c r="DG1026" s="50"/>
    </row>
    <row r="1027" spans="1:111" s="14" customFormat="1" ht="15" customHeight="1">
      <c r="A1027" s="50"/>
      <c r="B1027" s="94"/>
      <c r="C1027" s="95"/>
      <c r="D1027" s="181"/>
      <c r="E1027" s="316" t="s">
        <v>249</v>
      </c>
      <c r="F1027" s="69">
        <f t="shared" si="3410"/>
        <v>0</v>
      </c>
      <c r="G1027" s="77">
        <f t="shared" si="3410"/>
        <v>0</v>
      </c>
      <c r="H1027" s="69">
        <f t="shared" si="3410"/>
        <v>0</v>
      </c>
      <c r="I1027" s="77">
        <f t="shared" si="3410"/>
        <v>0</v>
      </c>
      <c r="J1027" s="69">
        <f t="shared" si="3410"/>
        <v>0</v>
      </c>
      <c r="K1027" s="77">
        <f t="shared" si="3410"/>
        <v>0</v>
      </c>
      <c r="L1027" s="69">
        <f t="shared" si="3410"/>
        <v>0</v>
      </c>
      <c r="M1027" s="77">
        <f t="shared" si="3410"/>
        <v>0</v>
      </c>
      <c r="N1027" s="67">
        <f t="shared" si="3410"/>
        <v>0</v>
      </c>
      <c r="O1027" s="75">
        <f t="shared" si="3410"/>
        <v>0</v>
      </c>
      <c r="P1027" s="67">
        <f t="shared" si="3410"/>
        <v>0</v>
      </c>
      <c r="Q1027" s="75">
        <f t="shared" si="3410"/>
        <v>0</v>
      </c>
      <c r="R1027" s="50"/>
      <c r="S1027" s="94"/>
      <c r="T1027" s="95"/>
      <c r="U1027" s="181"/>
      <c r="V1027" s="316" t="s">
        <v>249</v>
      </c>
      <c r="W1027" s="69">
        <f t="shared" ref="W1027:AH1027" si="3438">IF(W1025=0,0,W1026/W1025)</f>
        <v>0</v>
      </c>
      <c r="X1027" s="77">
        <f t="shared" si="3438"/>
        <v>0</v>
      </c>
      <c r="Y1027" s="69">
        <f t="shared" si="3438"/>
        <v>0</v>
      </c>
      <c r="Z1027" s="77">
        <f t="shared" si="3438"/>
        <v>0</v>
      </c>
      <c r="AA1027" s="69">
        <f t="shared" si="3438"/>
        <v>0</v>
      </c>
      <c r="AB1027" s="77">
        <f t="shared" si="3438"/>
        <v>0</v>
      </c>
      <c r="AC1027" s="69">
        <f t="shared" si="3438"/>
        <v>0</v>
      </c>
      <c r="AD1027" s="77">
        <f t="shared" si="3438"/>
        <v>0</v>
      </c>
      <c r="AE1027" s="67">
        <f t="shared" si="3438"/>
        <v>0</v>
      </c>
      <c r="AF1027" s="75">
        <f t="shared" si="3438"/>
        <v>0</v>
      </c>
      <c r="AG1027" s="67">
        <f t="shared" si="3438"/>
        <v>0</v>
      </c>
      <c r="AH1027" s="75">
        <f t="shared" si="3438"/>
        <v>0</v>
      </c>
      <c r="AI1027" s="50"/>
      <c r="AJ1027" s="94"/>
      <c r="AK1027" s="95"/>
      <c r="AL1027" s="181"/>
      <c r="AM1027" s="316" t="s">
        <v>249</v>
      </c>
      <c r="AN1027" s="257">
        <f t="shared" ref="AN1027:AY1027" si="3439">IF(AN1025=0,0,AN1026/AN1025)</f>
        <v>0</v>
      </c>
      <c r="AO1027" s="257">
        <f t="shared" si="3439"/>
        <v>0</v>
      </c>
      <c r="AP1027" s="257">
        <f t="shared" si="3439"/>
        <v>0</v>
      </c>
      <c r="AQ1027" s="257">
        <f t="shared" si="3439"/>
        <v>0</v>
      </c>
      <c r="AR1027" s="257">
        <f t="shared" si="3439"/>
        <v>0</v>
      </c>
      <c r="AS1027" s="257">
        <f t="shared" si="3439"/>
        <v>0</v>
      </c>
      <c r="AT1027" s="257">
        <f t="shared" si="3439"/>
        <v>0</v>
      </c>
      <c r="AU1027" s="257">
        <f t="shared" si="3439"/>
        <v>0</v>
      </c>
      <c r="AV1027" s="258">
        <f t="shared" si="3439"/>
        <v>0</v>
      </c>
      <c r="AW1027" s="258">
        <f t="shared" si="3439"/>
        <v>0</v>
      </c>
      <c r="AX1027" s="258">
        <f t="shared" si="3439"/>
        <v>0</v>
      </c>
      <c r="AY1027" s="258">
        <f t="shared" si="3439"/>
        <v>0</v>
      </c>
      <c r="AZ1027" s="50"/>
      <c r="BA1027" s="268"/>
      <c r="BB1027" s="48"/>
      <c r="BC1027" s="94"/>
      <c r="BD1027" s="95"/>
      <c r="BE1027" s="181"/>
      <c r="BF1027" s="316" t="s">
        <v>249</v>
      </c>
      <c r="BG1027" s="257">
        <f t="shared" ref="BG1027:BR1027" si="3440">IF(BG1025=0,0,BG1026/BG1025)</f>
        <v>0</v>
      </c>
      <c r="BH1027" s="257">
        <f t="shared" si="3440"/>
        <v>0</v>
      </c>
      <c r="BI1027" s="257">
        <f t="shared" si="3440"/>
        <v>0</v>
      </c>
      <c r="BJ1027" s="257">
        <f t="shared" si="3440"/>
        <v>0</v>
      </c>
      <c r="BK1027" s="257">
        <f t="shared" si="3440"/>
        <v>0</v>
      </c>
      <c r="BL1027" s="257">
        <f t="shared" si="3440"/>
        <v>0</v>
      </c>
      <c r="BM1027" s="257">
        <f t="shared" si="3440"/>
        <v>0</v>
      </c>
      <c r="BN1027" s="257">
        <f t="shared" si="3440"/>
        <v>0</v>
      </c>
      <c r="BO1027" s="258">
        <f t="shared" si="3440"/>
        <v>0</v>
      </c>
      <c r="BP1027" s="258">
        <f t="shared" si="3440"/>
        <v>0</v>
      </c>
      <c r="BQ1027" s="258">
        <f t="shared" si="3440"/>
        <v>0</v>
      </c>
      <c r="BR1027" s="258">
        <f t="shared" si="3440"/>
        <v>0</v>
      </c>
      <c r="BS1027" s="50"/>
      <c r="BT1027" s="94"/>
      <c r="BU1027" s="95"/>
      <c r="BV1027" s="181"/>
      <c r="BW1027" s="316" t="s">
        <v>249</v>
      </c>
      <c r="BX1027" s="257">
        <f t="shared" ref="BX1027:CI1027" si="3441">IF(BX1025=0,0,BX1026/BX1025)</f>
        <v>0</v>
      </c>
      <c r="BY1027" s="257">
        <f t="shared" si="3441"/>
        <v>0</v>
      </c>
      <c r="BZ1027" s="257">
        <f t="shared" si="3441"/>
        <v>0</v>
      </c>
      <c r="CA1027" s="257">
        <f t="shared" si="3441"/>
        <v>0</v>
      </c>
      <c r="CB1027" s="257">
        <f t="shared" si="3441"/>
        <v>0</v>
      </c>
      <c r="CC1027" s="257">
        <f t="shared" si="3441"/>
        <v>0</v>
      </c>
      <c r="CD1027" s="257">
        <f t="shared" si="3441"/>
        <v>0</v>
      </c>
      <c r="CE1027" s="257">
        <f t="shared" si="3441"/>
        <v>0</v>
      </c>
      <c r="CF1027" s="258">
        <f t="shared" si="3441"/>
        <v>0</v>
      </c>
      <c r="CG1027" s="258">
        <f t="shared" si="3441"/>
        <v>0</v>
      </c>
      <c r="CH1027" s="258">
        <f t="shared" si="3441"/>
        <v>0</v>
      </c>
      <c r="CI1027" s="258">
        <f t="shared" si="3441"/>
        <v>0</v>
      </c>
      <c r="CJ1027" s="50"/>
      <c r="CK1027" s="94"/>
      <c r="CL1027" s="95"/>
      <c r="CM1027" s="181"/>
      <c r="CN1027" s="316" t="s">
        <v>249</v>
      </c>
      <c r="CO1027" s="257">
        <f t="shared" ref="CO1027:CZ1027" si="3442">IF(CO1025=0,0,CO1026/CO1025)</f>
        <v>0</v>
      </c>
      <c r="CP1027" s="257">
        <f t="shared" si="3442"/>
        <v>0</v>
      </c>
      <c r="CQ1027" s="257">
        <f t="shared" si="3442"/>
        <v>0</v>
      </c>
      <c r="CR1027" s="257">
        <f t="shared" si="3442"/>
        <v>0</v>
      </c>
      <c r="CS1027" s="257">
        <f t="shared" si="3442"/>
        <v>0</v>
      </c>
      <c r="CT1027" s="257">
        <f t="shared" si="3442"/>
        <v>0</v>
      </c>
      <c r="CU1027" s="257">
        <f t="shared" si="3442"/>
        <v>0</v>
      </c>
      <c r="CV1027" s="257">
        <f t="shared" si="3442"/>
        <v>0</v>
      </c>
      <c r="CW1027" s="258">
        <f t="shared" si="3442"/>
        <v>0</v>
      </c>
      <c r="CX1027" s="258">
        <f t="shared" si="3442"/>
        <v>0</v>
      </c>
      <c r="CY1027" s="258">
        <f t="shared" si="3442"/>
        <v>0</v>
      </c>
      <c r="CZ1027" s="258">
        <f t="shared" si="3442"/>
        <v>0</v>
      </c>
      <c r="DA1027" s="50"/>
      <c r="DB1027" s="94"/>
      <c r="DC1027" s="95"/>
      <c r="DD1027" s="181"/>
      <c r="DE1027" s="316" t="s">
        <v>249</v>
      </c>
      <c r="DF1027" s="257">
        <f t="shared" ref="DF1027" si="3443">IF(DF1025=0,0,DF1026/DF1025)</f>
        <v>0</v>
      </c>
      <c r="DG1027" s="50"/>
    </row>
    <row r="1028" spans="1:111" s="14" customFormat="1" ht="15" customHeight="1">
      <c r="A1028" s="50"/>
      <c r="B1028" s="94"/>
      <c r="C1028" s="95"/>
      <c r="D1028" s="181" t="s">
        <v>330</v>
      </c>
      <c r="E1028" s="316" t="s">
        <v>22</v>
      </c>
      <c r="F1028" s="69"/>
      <c r="G1028" s="77"/>
      <c r="H1028" s="69"/>
      <c r="I1028" s="77"/>
      <c r="J1028" s="69"/>
      <c r="K1028" s="77"/>
      <c r="L1028" s="69"/>
      <c r="M1028" s="77"/>
      <c r="N1028" s="67"/>
      <c r="O1028" s="75"/>
      <c r="P1028" s="67"/>
      <c r="Q1028" s="75"/>
      <c r="R1028" s="50"/>
      <c r="S1028" s="94"/>
      <c r="T1028" s="95"/>
      <c r="U1028" s="181" t="s">
        <v>330</v>
      </c>
      <c r="V1028" s="316" t="s">
        <v>22</v>
      </c>
      <c r="W1028" s="69"/>
      <c r="X1028" s="77"/>
      <c r="Y1028" s="69"/>
      <c r="Z1028" s="77"/>
      <c r="AA1028" s="69"/>
      <c r="AB1028" s="77"/>
      <c r="AC1028" s="69"/>
      <c r="AD1028" s="77"/>
      <c r="AE1028" s="67"/>
      <c r="AF1028" s="75"/>
      <c r="AG1028" s="67"/>
      <c r="AH1028" s="75"/>
      <c r="AI1028" s="50"/>
      <c r="AJ1028" s="94"/>
      <c r="AK1028" s="95"/>
      <c r="AL1028" s="181" t="s">
        <v>330</v>
      </c>
      <c r="AM1028" s="316" t="s">
        <v>22</v>
      </c>
      <c r="AN1028" s="257"/>
      <c r="AO1028" s="257"/>
      <c r="AP1028" s="257"/>
      <c r="AQ1028" s="257"/>
      <c r="AR1028" s="257"/>
      <c r="AS1028" s="257"/>
      <c r="AT1028" s="257"/>
      <c r="AU1028" s="257"/>
      <c r="AV1028" s="258"/>
      <c r="AW1028" s="258"/>
      <c r="AX1028" s="258"/>
      <c r="AY1028" s="258"/>
      <c r="AZ1028" s="50"/>
      <c r="BA1028" s="268"/>
      <c r="BB1028" s="48"/>
      <c r="BC1028" s="94"/>
      <c r="BD1028" s="95"/>
      <c r="BE1028" s="181" t="s">
        <v>330</v>
      </c>
      <c r="BF1028" s="316" t="s">
        <v>22</v>
      </c>
      <c r="BG1028" s="257">
        <f t="shared" ref="BG1028:BG1029" si="3444">F1028</f>
        <v>0</v>
      </c>
      <c r="BH1028" s="257">
        <f>G1028+BG1028</f>
        <v>0</v>
      </c>
      <c r="BI1028" s="257">
        <f>H1028+BH1028</f>
        <v>0</v>
      </c>
      <c r="BJ1028" s="257">
        <f>I1028+BI1028</f>
        <v>0</v>
      </c>
      <c r="BK1028" s="257">
        <f>J1028+BJ1028</f>
        <v>0</v>
      </c>
      <c r="BL1028" s="257">
        <f>K1028+BK1028</f>
        <v>0</v>
      </c>
      <c r="BM1028" s="257">
        <f>L1028+BL1028</f>
        <v>0</v>
      </c>
      <c r="BN1028" s="257">
        <f>M1028+BM1028</f>
        <v>0</v>
      </c>
      <c r="BO1028" s="258">
        <f>N1028+BN1028</f>
        <v>0</v>
      </c>
      <c r="BP1028" s="258">
        <f>O1028+BO1028</f>
        <v>0</v>
      </c>
      <c r="BQ1028" s="258">
        <f>P1028+BP1028</f>
        <v>0</v>
      </c>
      <c r="BR1028" s="258">
        <f>Q1028+BQ1028</f>
        <v>0</v>
      </c>
      <c r="BS1028" s="50"/>
      <c r="BT1028" s="94"/>
      <c r="BU1028" s="95"/>
      <c r="BV1028" s="181" t="s">
        <v>330</v>
      </c>
      <c r="BW1028" s="316" t="s">
        <v>22</v>
      </c>
      <c r="BX1028" s="257">
        <f t="shared" ref="BX1028:BX1029" si="3445">W1028</f>
        <v>0</v>
      </c>
      <c r="BY1028" s="257">
        <f>X1028+BX1028</f>
        <v>0</v>
      </c>
      <c r="BZ1028" s="257">
        <f>Y1028+BY1028</f>
        <v>0</v>
      </c>
      <c r="CA1028" s="257">
        <f>Z1028+BZ1028</f>
        <v>0</v>
      </c>
      <c r="CB1028" s="257">
        <f>AA1028+CA1028</f>
        <v>0</v>
      </c>
      <c r="CC1028" s="257">
        <f>AB1028+CB1028</f>
        <v>0</v>
      </c>
      <c r="CD1028" s="257">
        <f>AC1028+CC1028</f>
        <v>0</v>
      </c>
      <c r="CE1028" s="257">
        <f>AD1028+CD1028</f>
        <v>0</v>
      </c>
      <c r="CF1028" s="258">
        <f>AE1028+CE1028</f>
        <v>0</v>
      </c>
      <c r="CG1028" s="258">
        <f>AF1028+CF1028</f>
        <v>0</v>
      </c>
      <c r="CH1028" s="258">
        <f>AG1028+CG1028</f>
        <v>0</v>
      </c>
      <c r="CI1028" s="258">
        <f>AH1028+CH1028</f>
        <v>0</v>
      </c>
      <c r="CJ1028" s="50"/>
      <c r="CK1028" s="94"/>
      <c r="CL1028" s="95"/>
      <c r="CM1028" s="181" t="s">
        <v>330</v>
      </c>
      <c r="CN1028" s="316" t="s">
        <v>22</v>
      </c>
      <c r="CO1028" s="257">
        <f t="shared" ref="CO1028:CO1029" si="3446">AN1028</f>
        <v>0</v>
      </c>
      <c r="CP1028" s="257">
        <f>AO1028+CO1028</f>
        <v>0</v>
      </c>
      <c r="CQ1028" s="257">
        <f>AP1028+CP1028</f>
        <v>0</v>
      </c>
      <c r="CR1028" s="257">
        <f>AQ1028+CQ1028</f>
        <v>0</v>
      </c>
      <c r="CS1028" s="257">
        <f>AR1028+CR1028</f>
        <v>0</v>
      </c>
      <c r="CT1028" s="257">
        <f>AS1028+CS1028</f>
        <v>0</v>
      </c>
      <c r="CU1028" s="257">
        <f>AT1028+CT1028</f>
        <v>0</v>
      </c>
      <c r="CV1028" s="257">
        <f>AU1028+CU1028</f>
        <v>0</v>
      </c>
      <c r="CW1028" s="258">
        <f>AV1028+CV1028</f>
        <v>0</v>
      </c>
      <c r="CX1028" s="258">
        <f>AW1028+CW1028</f>
        <v>0</v>
      </c>
      <c r="CY1028" s="258">
        <f>AX1028+CX1028</f>
        <v>0</v>
      </c>
      <c r="CZ1028" s="258">
        <f>AY1028+CY1028</f>
        <v>0</v>
      </c>
      <c r="DA1028" s="50"/>
      <c r="DB1028" s="94"/>
      <c r="DC1028" s="95"/>
      <c r="DD1028" s="181" t="s">
        <v>330</v>
      </c>
      <c r="DE1028" s="316" t="s">
        <v>22</v>
      </c>
      <c r="DF1028" s="257"/>
      <c r="DG1028" s="50"/>
    </row>
    <row r="1029" spans="1:111" s="14" customFormat="1" ht="15" customHeight="1">
      <c r="A1029" s="50"/>
      <c r="B1029" s="94"/>
      <c r="C1029" s="95"/>
      <c r="D1029" s="181"/>
      <c r="E1029" s="316" t="s">
        <v>140</v>
      </c>
      <c r="F1029" s="69"/>
      <c r="G1029" s="77"/>
      <c r="H1029" s="69"/>
      <c r="I1029" s="77"/>
      <c r="J1029" s="69"/>
      <c r="K1029" s="77"/>
      <c r="L1029" s="69"/>
      <c r="M1029" s="77"/>
      <c r="N1029" s="67"/>
      <c r="O1029" s="75"/>
      <c r="P1029" s="67"/>
      <c r="Q1029" s="75"/>
      <c r="R1029" s="50"/>
      <c r="S1029" s="94"/>
      <c r="T1029" s="95"/>
      <c r="U1029" s="181"/>
      <c r="V1029" s="316" t="s">
        <v>140</v>
      </c>
      <c r="W1029" s="69"/>
      <c r="X1029" s="77"/>
      <c r="Y1029" s="69"/>
      <c r="Z1029" s="77"/>
      <c r="AA1029" s="69"/>
      <c r="AB1029" s="77"/>
      <c r="AC1029" s="69"/>
      <c r="AD1029" s="77"/>
      <c r="AE1029" s="67"/>
      <c r="AF1029" s="75"/>
      <c r="AG1029" s="67"/>
      <c r="AH1029" s="75"/>
      <c r="AI1029" s="50"/>
      <c r="AJ1029" s="94"/>
      <c r="AK1029" s="95"/>
      <c r="AL1029" s="181"/>
      <c r="AM1029" s="316" t="s">
        <v>140</v>
      </c>
      <c r="AN1029" s="257"/>
      <c r="AO1029" s="257"/>
      <c r="AP1029" s="257"/>
      <c r="AQ1029" s="257"/>
      <c r="AR1029" s="257"/>
      <c r="AS1029" s="257"/>
      <c r="AT1029" s="257"/>
      <c r="AU1029" s="257"/>
      <c r="AV1029" s="258"/>
      <c r="AW1029" s="258"/>
      <c r="AX1029" s="258"/>
      <c r="AY1029" s="258"/>
      <c r="AZ1029" s="50"/>
      <c r="BA1029" s="268"/>
      <c r="BB1029" s="48"/>
      <c r="BC1029" s="94"/>
      <c r="BD1029" s="95"/>
      <c r="BE1029" s="181"/>
      <c r="BF1029" s="316" t="s">
        <v>140</v>
      </c>
      <c r="BG1029" s="257">
        <f t="shared" si="3444"/>
        <v>0</v>
      </c>
      <c r="BH1029" s="257">
        <f>G1029+BG1029</f>
        <v>0</v>
      </c>
      <c r="BI1029" s="257">
        <f>H1029+BH1029</f>
        <v>0</v>
      </c>
      <c r="BJ1029" s="257">
        <f>I1029+BI1029</f>
        <v>0</v>
      </c>
      <c r="BK1029" s="257">
        <f>J1029+BJ1029</f>
        <v>0</v>
      </c>
      <c r="BL1029" s="257">
        <f>K1029+BK1029</f>
        <v>0</v>
      </c>
      <c r="BM1029" s="257">
        <f>L1029+BL1029</f>
        <v>0</v>
      </c>
      <c r="BN1029" s="257">
        <f>M1029+BM1029</f>
        <v>0</v>
      </c>
      <c r="BO1029" s="258">
        <f>N1029+BN1029</f>
        <v>0</v>
      </c>
      <c r="BP1029" s="258">
        <f>O1029+BO1029</f>
        <v>0</v>
      </c>
      <c r="BQ1029" s="258">
        <f>P1029+BP1029</f>
        <v>0</v>
      </c>
      <c r="BR1029" s="258">
        <f>Q1029+BQ1029</f>
        <v>0</v>
      </c>
      <c r="BS1029" s="50"/>
      <c r="BT1029" s="94"/>
      <c r="BU1029" s="95"/>
      <c r="BV1029" s="181"/>
      <c r="BW1029" s="316" t="s">
        <v>140</v>
      </c>
      <c r="BX1029" s="257">
        <f t="shared" si="3445"/>
        <v>0</v>
      </c>
      <c r="BY1029" s="257">
        <f>X1029+BX1029</f>
        <v>0</v>
      </c>
      <c r="BZ1029" s="257">
        <f>Y1029+BY1029</f>
        <v>0</v>
      </c>
      <c r="CA1029" s="257">
        <f>Z1029+BZ1029</f>
        <v>0</v>
      </c>
      <c r="CB1029" s="257">
        <f>AA1029+CA1029</f>
        <v>0</v>
      </c>
      <c r="CC1029" s="257">
        <f>AB1029+CB1029</f>
        <v>0</v>
      </c>
      <c r="CD1029" s="257">
        <f>AC1029+CC1029</f>
        <v>0</v>
      </c>
      <c r="CE1029" s="257">
        <f>AD1029+CD1029</f>
        <v>0</v>
      </c>
      <c r="CF1029" s="258">
        <f>AE1029+CE1029</f>
        <v>0</v>
      </c>
      <c r="CG1029" s="258">
        <f>AF1029+CF1029</f>
        <v>0</v>
      </c>
      <c r="CH1029" s="258">
        <f>AG1029+CG1029</f>
        <v>0</v>
      </c>
      <c r="CI1029" s="258">
        <f>AH1029+CH1029</f>
        <v>0</v>
      </c>
      <c r="CJ1029" s="50"/>
      <c r="CK1029" s="94"/>
      <c r="CL1029" s="95"/>
      <c r="CM1029" s="181"/>
      <c r="CN1029" s="316" t="s">
        <v>140</v>
      </c>
      <c r="CO1029" s="257">
        <f t="shared" si="3446"/>
        <v>0</v>
      </c>
      <c r="CP1029" s="257">
        <f>AO1029+CO1029</f>
        <v>0</v>
      </c>
      <c r="CQ1029" s="257">
        <f>AP1029+CP1029</f>
        <v>0</v>
      </c>
      <c r="CR1029" s="257">
        <f>AQ1029+CQ1029</f>
        <v>0</v>
      </c>
      <c r="CS1029" s="257">
        <f>AR1029+CR1029</f>
        <v>0</v>
      </c>
      <c r="CT1029" s="257">
        <f>AS1029+CS1029</f>
        <v>0</v>
      </c>
      <c r="CU1029" s="257">
        <f>AT1029+CT1029</f>
        <v>0</v>
      </c>
      <c r="CV1029" s="257">
        <f>AU1029+CU1029</f>
        <v>0</v>
      </c>
      <c r="CW1029" s="258">
        <f>AV1029+CV1029</f>
        <v>0</v>
      </c>
      <c r="CX1029" s="258">
        <f>AW1029+CW1029</f>
        <v>0</v>
      </c>
      <c r="CY1029" s="258">
        <f>AX1029+CX1029</f>
        <v>0</v>
      </c>
      <c r="CZ1029" s="258">
        <f>AY1029+CY1029</f>
        <v>0</v>
      </c>
      <c r="DA1029" s="50"/>
      <c r="DB1029" s="94"/>
      <c r="DC1029" s="95"/>
      <c r="DD1029" s="181"/>
      <c r="DE1029" s="316" t="s">
        <v>140</v>
      </c>
      <c r="DF1029" s="257"/>
      <c r="DG1029" s="50"/>
    </row>
    <row r="1030" spans="1:111" s="14" customFormat="1" ht="15" customHeight="1">
      <c r="A1030" s="50"/>
      <c r="B1030" s="94"/>
      <c r="C1030" s="95"/>
      <c r="D1030" s="181"/>
      <c r="E1030" s="316" t="s">
        <v>249</v>
      </c>
      <c r="F1030" s="69">
        <f t="shared" si="3410"/>
        <v>0</v>
      </c>
      <c r="G1030" s="77">
        <f t="shared" si="3410"/>
        <v>0</v>
      </c>
      <c r="H1030" s="69">
        <f t="shared" si="3410"/>
        <v>0</v>
      </c>
      <c r="I1030" s="77">
        <f t="shared" si="3410"/>
        <v>0</v>
      </c>
      <c r="J1030" s="69">
        <f t="shared" si="3410"/>
        <v>0</v>
      </c>
      <c r="K1030" s="77">
        <f t="shared" si="3410"/>
        <v>0</v>
      </c>
      <c r="L1030" s="69">
        <f t="shared" si="3410"/>
        <v>0</v>
      </c>
      <c r="M1030" s="77">
        <f t="shared" si="3410"/>
        <v>0</v>
      </c>
      <c r="N1030" s="67">
        <f t="shared" si="3410"/>
        <v>0</v>
      </c>
      <c r="O1030" s="75">
        <f t="shared" si="3410"/>
        <v>0</v>
      </c>
      <c r="P1030" s="67">
        <f t="shared" si="3410"/>
        <v>0</v>
      </c>
      <c r="Q1030" s="75">
        <f t="shared" si="3410"/>
        <v>0</v>
      </c>
      <c r="R1030" s="50"/>
      <c r="S1030" s="94"/>
      <c r="T1030" s="95"/>
      <c r="U1030" s="181"/>
      <c r="V1030" s="316" t="s">
        <v>249</v>
      </c>
      <c r="W1030" s="69">
        <f t="shared" ref="W1030:AH1030" si="3447">IF(W1028=0,0,W1029/W1028)</f>
        <v>0</v>
      </c>
      <c r="X1030" s="77">
        <f t="shared" si="3447"/>
        <v>0</v>
      </c>
      <c r="Y1030" s="69">
        <f t="shared" si="3447"/>
        <v>0</v>
      </c>
      <c r="Z1030" s="77">
        <f t="shared" si="3447"/>
        <v>0</v>
      </c>
      <c r="AA1030" s="69">
        <f t="shared" si="3447"/>
        <v>0</v>
      </c>
      <c r="AB1030" s="77">
        <f t="shared" si="3447"/>
        <v>0</v>
      </c>
      <c r="AC1030" s="69">
        <f t="shared" si="3447"/>
        <v>0</v>
      </c>
      <c r="AD1030" s="77">
        <f t="shared" si="3447"/>
        <v>0</v>
      </c>
      <c r="AE1030" s="67">
        <f t="shared" si="3447"/>
        <v>0</v>
      </c>
      <c r="AF1030" s="75">
        <f t="shared" si="3447"/>
        <v>0</v>
      </c>
      <c r="AG1030" s="67">
        <f t="shared" si="3447"/>
        <v>0</v>
      </c>
      <c r="AH1030" s="75">
        <f t="shared" si="3447"/>
        <v>0</v>
      </c>
      <c r="AI1030" s="50"/>
      <c r="AJ1030" s="94"/>
      <c r="AK1030" s="95"/>
      <c r="AL1030" s="181"/>
      <c r="AM1030" s="316" t="s">
        <v>249</v>
      </c>
      <c r="AN1030" s="257">
        <f t="shared" ref="AN1030:AY1030" si="3448">IF(AN1028=0,0,AN1029/AN1028)</f>
        <v>0</v>
      </c>
      <c r="AO1030" s="257">
        <f t="shared" si="3448"/>
        <v>0</v>
      </c>
      <c r="AP1030" s="257">
        <f t="shared" si="3448"/>
        <v>0</v>
      </c>
      <c r="AQ1030" s="257">
        <f t="shared" si="3448"/>
        <v>0</v>
      </c>
      <c r="AR1030" s="257">
        <f t="shared" si="3448"/>
        <v>0</v>
      </c>
      <c r="AS1030" s="257">
        <f t="shared" si="3448"/>
        <v>0</v>
      </c>
      <c r="AT1030" s="257">
        <f t="shared" si="3448"/>
        <v>0</v>
      </c>
      <c r="AU1030" s="257">
        <f t="shared" si="3448"/>
        <v>0</v>
      </c>
      <c r="AV1030" s="258">
        <f t="shared" si="3448"/>
        <v>0</v>
      </c>
      <c r="AW1030" s="258">
        <f t="shared" si="3448"/>
        <v>0</v>
      </c>
      <c r="AX1030" s="258">
        <f t="shared" si="3448"/>
        <v>0</v>
      </c>
      <c r="AY1030" s="258">
        <f t="shared" si="3448"/>
        <v>0</v>
      </c>
      <c r="AZ1030" s="50"/>
      <c r="BA1030" s="268"/>
      <c r="BB1030" s="48"/>
      <c r="BC1030" s="94"/>
      <c r="BD1030" s="95"/>
      <c r="BE1030" s="181"/>
      <c r="BF1030" s="316" t="s">
        <v>249</v>
      </c>
      <c r="BG1030" s="257">
        <f t="shared" ref="BG1030:BR1030" si="3449">IF(BG1028=0,0,BG1029/BG1028)</f>
        <v>0</v>
      </c>
      <c r="BH1030" s="257">
        <f t="shared" si="3449"/>
        <v>0</v>
      </c>
      <c r="BI1030" s="257">
        <f t="shared" si="3449"/>
        <v>0</v>
      </c>
      <c r="BJ1030" s="257">
        <f t="shared" si="3449"/>
        <v>0</v>
      </c>
      <c r="BK1030" s="257">
        <f t="shared" si="3449"/>
        <v>0</v>
      </c>
      <c r="BL1030" s="257">
        <f t="shared" si="3449"/>
        <v>0</v>
      </c>
      <c r="BM1030" s="257">
        <f t="shared" si="3449"/>
        <v>0</v>
      </c>
      <c r="BN1030" s="257">
        <f t="shared" si="3449"/>
        <v>0</v>
      </c>
      <c r="BO1030" s="258">
        <f t="shared" si="3449"/>
        <v>0</v>
      </c>
      <c r="BP1030" s="258">
        <f t="shared" si="3449"/>
        <v>0</v>
      </c>
      <c r="BQ1030" s="258">
        <f t="shared" si="3449"/>
        <v>0</v>
      </c>
      <c r="BR1030" s="258">
        <f t="shared" si="3449"/>
        <v>0</v>
      </c>
      <c r="BS1030" s="50"/>
      <c r="BT1030" s="94"/>
      <c r="BU1030" s="95"/>
      <c r="BV1030" s="181"/>
      <c r="BW1030" s="316" t="s">
        <v>249</v>
      </c>
      <c r="BX1030" s="257">
        <f t="shared" ref="BX1030:CI1030" si="3450">IF(BX1028=0,0,BX1029/BX1028)</f>
        <v>0</v>
      </c>
      <c r="BY1030" s="257">
        <f t="shared" si="3450"/>
        <v>0</v>
      </c>
      <c r="BZ1030" s="257">
        <f t="shared" si="3450"/>
        <v>0</v>
      </c>
      <c r="CA1030" s="257">
        <f t="shared" si="3450"/>
        <v>0</v>
      </c>
      <c r="CB1030" s="257">
        <f t="shared" si="3450"/>
        <v>0</v>
      </c>
      <c r="CC1030" s="257">
        <f t="shared" si="3450"/>
        <v>0</v>
      </c>
      <c r="CD1030" s="257">
        <f t="shared" si="3450"/>
        <v>0</v>
      </c>
      <c r="CE1030" s="257">
        <f t="shared" si="3450"/>
        <v>0</v>
      </c>
      <c r="CF1030" s="258">
        <f t="shared" si="3450"/>
        <v>0</v>
      </c>
      <c r="CG1030" s="258">
        <f t="shared" si="3450"/>
        <v>0</v>
      </c>
      <c r="CH1030" s="258">
        <f t="shared" si="3450"/>
        <v>0</v>
      </c>
      <c r="CI1030" s="258">
        <f t="shared" si="3450"/>
        <v>0</v>
      </c>
      <c r="CJ1030" s="50"/>
      <c r="CK1030" s="94"/>
      <c r="CL1030" s="95"/>
      <c r="CM1030" s="181"/>
      <c r="CN1030" s="316" t="s">
        <v>249</v>
      </c>
      <c r="CO1030" s="257">
        <f t="shared" ref="CO1030:CZ1030" si="3451">IF(CO1028=0,0,CO1029/CO1028)</f>
        <v>0</v>
      </c>
      <c r="CP1030" s="257">
        <f t="shared" si="3451"/>
        <v>0</v>
      </c>
      <c r="CQ1030" s="257">
        <f t="shared" si="3451"/>
        <v>0</v>
      </c>
      <c r="CR1030" s="257">
        <f t="shared" si="3451"/>
        <v>0</v>
      </c>
      <c r="CS1030" s="257">
        <f t="shared" si="3451"/>
        <v>0</v>
      </c>
      <c r="CT1030" s="257">
        <f t="shared" si="3451"/>
        <v>0</v>
      </c>
      <c r="CU1030" s="257">
        <f t="shared" si="3451"/>
        <v>0</v>
      </c>
      <c r="CV1030" s="257">
        <f t="shared" si="3451"/>
        <v>0</v>
      </c>
      <c r="CW1030" s="258">
        <f t="shared" si="3451"/>
        <v>0</v>
      </c>
      <c r="CX1030" s="258">
        <f t="shared" si="3451"/>
        <v>0</v>
      </c>
      <c r="CY1030" s="258">
        <f t="shared" si="3451"/>
        <v>0</v>
      </c>
      <c r="CZ1030" s="258">
        <f t="shared" si="3451"/>
        <v>0</v>
      </c>
      <c r="DA1030" s="50"/>
      <c r="DB1030" s="94"/>
      <c r="DC1030" s="95"/>
      <c r="DD1030" s="181"/>
      <c r="DE1030" s="316" t="s">
        <v>249</v>
      </c>
      <c r="DF1030" s="257">
        <f t="shared" ref="DF1030" si="3452">IF(DF1028=0,0,DF1029/DF1028)</f>
        <v>0</v>
      </c>
      <c r="DG1030" s="50"/>
    </row>
    <row r="1031" spans="1:111" s="14" customFormat="1" ht="15" customHeight="1">
      <c r="A1031" s="50"/>
      <c r="B1031" s="94"/>
      <c r="C1031" s="95"/>
      <c r="D1031" s="181" t="s">
        <v>331</v>
      </c>
      <c r="E1031" s="316" t="s">
        <v>22</v>
      </c>
      <c r="F1031" s="69"/>
      <c r="G1031" s="77"/>
      <c r="H1031" s="69"/>
      <c r="I1031" s="77"/>
      <c r="J1031" s="69"/>
      <c r="K1031" s="77"/>
      <c r="L1031" s="69"/>
      <c r="M1031" s="77"/>
      <c r="N1031" s="67"/>
      <c r="O1031" s="75"/>
      <c r="P1031" s="67"/>
      <c r="Q1031" s="75"/>
      <c r="R1031" s="50"/>
      <c r="S1031" s="94"/>
      <c r="T1031" s="95"/>
      <c r="U1031" s="181" t="s">
        <v>331</v>
      </c>
      <c r="V1031" s="316" t="s">
        <v>22</v>
      </c>
      <c r="W1031" s="69"/>
      <c r="X1031" s="77"/>
      <c r="Y1031" s="69"/>
      <c r="Z1031" s="77"/>
      <c r="AA1031" s="69"/>
      <c r="AB1031" s="77"/>
      <c r="AC1031" s="69"/>
      <c r="AD1031" s="77"/>
      <c r="AE1031" s="67"/>
      <c r="AF1031" s="75"/>
      <c r="AG1031" s="67"/>
      <c r="AH1031" s="75"/>
      <c r="AI1031" s="50"/>
      <c r="AJ1031" s="94"/>
      <c r="AK1031" s="95"/>
      <c r="AL1031" s="181" t="s">
        <v>331</v>
      </c>
      <c r="AM1031" s="316" t="s">
        <v>22</v>
      </c>
      <c r="AN1031" s="257"/>
      <c r="AO1031" s="257"/>
      <c r="AP1031" s="257"/>
      <c r="AQ1031" s="257"/>
      <c r="AR1031" s="257"/>
      <c r="AS1031" s="257"/>
      <c r="AT1031" s="257"/>
      <c r="AU1031" s="257"/>
      <c r="AV1031" s="258"/>
      <c r="AW1031" s="258"/>
      <c r="AX1031" s="258"/>
      <c r="AY1031" s="258"/>
      <c r="AZ1031" s="50"/>
      <c r="BA1031" s="268"/>
      <c r="BB1031" s="48"/>
      <c r="BC1031" s="94"/>
      <c r="BD1031" s="95"/>
      <c r="BE1031" s="181" t="s">
        <v>331</v>
      </c>
      <c r="BF1031" s="316" t="s">
        <v>22</v>
      </c>
      <c r="BG1031" s="257">
        <f t="shared" ref="BG1031:BG1032" si="3453">F1031</f>
        <v>0</v>
      </c>
      <c r="BH1031" s="257">
        <f>G1031+BG1031</f>
        <v>0</v>
      </c>
      <c r="BI1031" s="257">
        <f>H1031+BH1031</f>
        <v>0</v>
      </c>
      <c r="BJ1031" s="257">
        <f>I1031+BI1031</f>
        <v>0</v>
      </c>
      <c r="BK1031" s="257">
        <f>J1031+BJ1031</f>
        <v>0</v>
      </c>
      <c r="BL1031" s="257">
        <f>K1031+BK1031</f>
        <v>0</v>
      </c>
      <c r="BM1031" s="257">
        <f>L1031+BL1031</f>
        <v>0</v>
      </c>
      <c r="BN1031" s="257">
        <f>M1031+BM1031</f>
        <v>0</v>
      </c>
      <c r="BO1031" s="258">
        <f>N1031+BN1031</f>
        <v>0</v>
      </c>
      <c r="BP1031" s="258">
        <f>O1031+BO1031</f>
        <v>0</v>
      </c>
      <c r="BQ1031" s="258">
        <f>P1031+BP1031</f>
        <v>0</v>
      </c>
      <c r="BR1031" s="258">
        <f>Q1031+BQ1031</f>
        <v>0</v>
      </c>
      <c r="BS1031" s="50"/>
      <c r="BT1031" s="94"/>
      <c r="BU1031" s="95"/>
      <c r="BV1031" s="181" t="s">
        <v>331</v>
      </c>
      <c r="BW1031" s="316" t="s">
        <v>22</v>
      </c>
      <c r="BX1031" s="257">
        <f t="shared" ref="BX1031:BX1032" si="3454">W1031</f>
        <v>0</v>
      </c>
      <c r="BY1031" s="257">
        <f>X1031+BX1031</f>
        <v>0</v>
      </c>
      <c r="BZ1031" s="257">
        <f>Y1031+BY1031</f>
        <v>0</v>
      </c>
      <c r="CA1031" s="257">
        <f>Z1031+BZ1031</f>
        <v>0</v>
      </c>
      <c r="CB1031" s="257">
        <f>AA1031+CA1031</f>
        <v>0</v>
      </c>
      <c r="CC1031" s="257">
        <f>AB1031+CB1031</f>
        <v>0</v>
      </c>
      <c r="CD1031" s="257">
        <f>AC1031+CC1031</f>
        <v>0</v>
      </c>
      <c r="CE1031" s="257">
        <f>AD1031+CD1031</f>
        <v>0</v>
      </c>
      <c r="CF1031" s="258">
        <f>AE1031+CE1031</f>
        <v>0</v>
      </c>
      <c r="CG1031" s="258">
        <f>AF1031+CF1031</f>
        <v>0</v>
      </c>
      <c r="CH1031" s="258">
        <f>AG1031+CG1031</f>
        <v>0</v>
      </c>
      <c r="CI1031" s="258">
        <f>AH1031+CH1031</f>
        <v>0</v>
      </c>
      <c r="CJ1031" s="50"/>
      <c r="CK1031" s="94"/>
      <c r="CL1031" s="95"/>
      <c r="CM1031" s="181" t="s">
        <v>331</v>
      </c>
      <c r="CN1031" s="316" t="s">
        <v>22</v>
      </c>
      <c r="CO1031" s="257">
        <f t="shared" ref="CO1031:CO1032" si="3455">AN1031</f>
        <v>0</v>
      </c>
      <c r="CP1031" s="257">
        <f>AO1031+CO1031</f>
        <v>0</v>
      </c>
      <c r="CQ1031" s="257">
        <f>AP1031+CP1031</f>
        <v>0</v>
      </c>
      <c r="CR1031" s="257">
        <f>AQ1031+CQ1031</f>
        <v>0</v>
      </c>
      <c r="CS1031" s="257">
        <f>AR1031+CR1031</f>
        <v>0</v>
      </c>
      <c r="CT1031" s="257">
        <f>AS1031+CS1031</f>
        <v>0</v>
      </c>
      <c r="CU1031" s="257">
        <f>AT1031+CT1031</f>
        <v>0</v>
      </c>
      <c r="CV1031" s="257">
        <f>AU1031+CU1031</f>
        <v>0</v>
      </c>
      <c r="CW1031" s="258">
        <f>AV1031+CV1031</f>
        <v>0</v>
      </c>
      <c r="CX1031" s="258">
        <f>AW1031+CW1031</f>
        <v>0</v>
      </c>
      <c r="CY1031" s="258">
        <f>AX1031+CX1031</f>
        <v>0</v>
      </c>
      <c r="CZ1031" s="258">
        <f>AY1031+CY1031</f>
        <v>0</v>
      </c>
      <c r="DA1031" s="50"/>
      <c r="DB1031" s="94"/>
      <c r="DC1031" s="95"/>
      <c r="DD1031" s="181" t="s">
        <v>331</v>
      </c>
      <c r="DE1031" s="316" t="s">
        <v>22</v>
      </c>
      <c r="DF1031" s="257"/>
      <c r="DG1031" s="50"/>
    </row>
    <row r="1032" spans="1:111" s="14" customFormat="1" ht="15" customHeight="1">
      <c r="A1032" s="50"/>
      <c r="B1032" s="94"/>
      <c r="C1032" s="95"/>
      <c r="D1032" s="181"/>
      <c r="E1032" s="316" t="s">
        <v>140</v>
      </c>
      <c r="F1032" s="69"/>
      <c r="G1032" s="77"/>
      <c r="H1032" s="69"/>
      <c r="I1032" s="77"/>
      <c r="J1032" s="69"/>
      <c r="K1032" s="77"/>
      <c r="L1032" s="69"/>
      <c r="M1032" s="77"/>
      <c r="N1032" s="67"/>
      <c r="O1032" s="75"/>
      <c r="P1032" s="67"/>
      <c r="Q1032" s="75"/>
      <c r="R1032" s="50"/>
      <c r="S1032" s="94"/>
      <c r="T1032" s="95"/>
      <c r="U1032" s="181"/>
      <c r="V1032" s="316" t="s">
        <v>140</v>
      </c>
      <c r="W1032" s="69"/>
      <c r="X1032" s="77"/>
      <c r="Y1032" s="69"/>
      <c r="Z1032" s="77"/>
      <c r="AA1032" s="69"/>
      <c r="AB1032" s="77"/>
      <c r="AC1032" s="69"/>
      <c r="AD1032" s="77"/>
      <c r="AE1032" s="67"/>
      <c r="AF1032" s="75"/>
      <c r="AG1032" s="67"/>
      <c r="AH1032" s="75"/>
      <c r="AI1032" s="50"/>
      <c r="AJ1032" s="94"/>
      <c r="AK1032" s="95"/>
      <c r="AL1032" s="181"/>
      <c r="AM1032" s="316" t="s">
        <v>140</v>
      </c>
      <c r="AN1032" s="257"/>
      <c r="AO1032" s="257"/>
      <c r="AP1032" s="257"/>
      <c r="AQ1032" s="257"/>
      <c r="AR1032" s="257"/>
      <c r="AS1032" s="257"/>
      <c r="AT1032" s="257"/>
      <c r="AU1032" s="257"/>
      <c r="AV1032" s="258"/>
      <c r="AW1032" s="258"/>
      <c r="AX1032" s="258"/>
      <c r="AY1032" s="258"/>
      <c r="AZ1032" s="50"/>
      <c r="BA1032" s="268"/>
      <c r="BB1032" s="48"/>
      <c r="BC1032" s="94"/>
      <c r="BD1032" s="95"/>
      <c r="BE1032" s="181"/>
      <c r="BF1032" s="316" t="s">
        <v>140</v>
      </c>
      <c r="BG1032" s="257">
        <f t="shared" si="3453"/>
        <v>0</v>
      </c>
      <c r="BH1032" s="257">
        <f>G1032+BG1032</f>
        <v>0</v>
      </c>
      <c r="BI1032" s="257">
        <f>H1032+BH1032</f>
        <v>0</v>
      </c>
      <c r="BJ1032" s="257">
        <f>I1032+BI1032</f>
        <v>0</v>
      </c>
      <c r="BK1032" s="257">
        <f>J1032+BJ1032</f>
        <v>0</v>
      </c>
      <c r="BL1032" s="257">
        <f>K1032+BK1032</f>
        <v>0</v>
      </c>
      <c r="BM1032" s="257">
        <f>L1032+BL1032</f>
        <v>0</v>
      </c>
      <c r="BN1032" s="257">
        <f>M1032+BM1032</f>
        <v>0</v>
      </c>
      <c r="BO1032" s="258">
        <f>N1032+BN1032</f>
        <v>0</v>
      </c>
      <c r="BP1032" s="258">
        <f>O1032+BO1032</f>
        <v>0</v>
      </c>
      <c r="BQ1032" s="258">
        <f>P1032+BP1032</f>
        <v>0</v>
      </c>
      <c r="BR1032" s="258">
        <f>Q1032+BQ1032</f>
        <v>0</v>
      </c>
      <c r="BS1032" s="50"/>
      <c r="BT1032" s="94"/>
      <c r="BU1032" s="95"/>
      <c r="BV1032" s="181"/>
      <c r="BW1032" s="316" t="s">
        <v>140</v>
      </c>
      <c r="BX1032" s="257">
        <f t="shared" si="3454"/>
        <v>0</v>
      </c>
      <c r="BY1032" s="257">
        <f>X1032+BX1032</f>
        <v>0</v>
      </c>
      <c r="BZ1032" s="257">
        <f>Y1032+BY1032</f>
        <v>0</v>
      </c>
      <c r="CA1032" s="257">
        <f>Z1032+BZ1032</f>
        <v>0</v>
      </c>
      <c r="CB1032" s="257">
        <f>AA1032+CA1032</f>
        <v>0</v>
      </c>
      <c r="CC1032" s="257">
        <f>AB1032+CB1032</f>
        <v>0</v>
      </c>
      <c r="CD1032" s="257">
        <f>AC1032+CC1032</f>
        <v>0</v>
      </c>
      <c r="CE1032" s="257">
        <f>AD1032+CD1032</f>
        <v>0</v>
      </c>
      <c r="CF1032" s="258">
        <f>AE1032+CE1032</f>
        <v>0</v>
      </c>
      <c r="CG1032" s="258">
        <f>AF1032+CF1032</f>
        <v>0</v>
      </c>
      <c r="CH1032" s="258">
        <f>AG1032+CG1032</f>
        <v>0</v>
      </c>
      <c r="CI1032" s="258">
        <f>AH1032+CH1032</f>
        <v>0</v>
      </c>
      <c r="CJ1032" s="50"/>
      <c r="CK1032" s="94"/>
      <c r="CL1032" s="95"/>
      <c r="CM1032" s="181"/>
      <c r="CN1032" s="316" t="s">
        <v>140</v>
      </c>
      <c r="CO1032" s="257">
        <f t="shared" si="3455"/>
        <v>0</v>
      </c>
      <c r="CP1032" s="257">
        <f>AO1032+CO1032</f>
        <v>0</v>
      </c>
      <c r="CQ1032" s="257">
        <f>AP1032+CP1032</f>
        <v>0</v>
      </c>
      <c r="CR1032" s="257">
        <f>AQ1032+CQ1032</f>
        <v>0</v>
      </c>
      <c r="CS1032" s="257">
        <f>AR1032+CR1032</f>
        <v>0</v>
      </c>
      <c r="CT1032" s="257">
        <f>AS1032+CS1032</f>
        <v>0</v>
      </c>
      <c r="CU1032" s="257">
        <f>AT1032+CT1032</f>
        <v>0</v>
      </c>
      <c r="CV1032" s="257">
        <f>AU1032+CU1032</f>
        <v>0</v>
      </c>
      <c r="CW1032" s="258">
        <f>AV1032+CV1032</f>
        <v>0</v>
      </c>
      <c r="CX1032" s="258">
        <f>AW1032+CW1032</f>
        <v>0</v>
      </c>
      <c r="CY1032" s="258">
        <f>AX1032+CX1032</f>
        <v>0</v>
      </c>
      <c r="CZ1032" s="258">
        <f>AY1032+CY1032</f>
        <v>0</v>
      </c>
      <c r="DA1032" s="50"/>
      <c r="DB1032" s="94"/>
      <c r="DC1032" s="95"/>
      <c r="DD1032" s="181"/>
      <c r="DE1032" s="316" t="s">
        <v>140</v>
      </c>
      <c r="DF1032" s="257"/>
      <c r="DG1032" s="50"/>
    </row>
    <row r="1033" spans="1:111" s="14" customFormat="1" ht="15" customHeight="1">
      <c r="A1033" s="50"/>
      <c r="B1033" s="94"/>
      <c r="C1033" s="95"/>
      <c r="D1033" s="181"/>
      <c r="E1033" s="316" t="s">
        <v>249</v>
      </c>
      <c r="F1033" s="69">
        <f t="shared" si="3410"/>
        <v>0</v>
      </c>
      <c r="G1033" s="77">
        <f t="shared" si="3410"/>
        <v>0</v>
      </c>
      <c r="H1033" s="69">
        <f t="shared" si="3410"/>
        <v>0</v>
      </c>
      <c r="I1033" s="77">
        <f t="shared" si="3410"/>
        <v>0</v>
      </c>
      <c r="J1033" s="69">
        <f t="shared" si="3410"/>
        <v>0</v>
      </c>
      <c r="K1033" s="77">
        <f t="shared" si="3410"/>
        <v>0</v>
      </c>
      <c r="L1033" s="69">
        <f t="shared" si="3410"/>
        <v>0</v>
      </c>
      <c r="M1033" s="77">
        <f t="shared" si="3410"/>
        <v>0</v>
      </c>
      <c r="N1033" s="67">
        <f t="shared" si="3410"/>
        <v>0</v>
      </c>
      <c r="O1033" s="75">
        <f t="shared" si="3410"/>
        <v>0</v>
      </c>
      <c r="P1033" s="67">
        <f t="shared" si="3410"/>
        <v>0</v>
      </c>
      <c r="Q1033" s="75">
        <f t="shared" si="3410"/>
        <v>0</v>
      </c>
      <c r="R1033" s="50"/>
      <c r="S1033" s="94"/>
      <c r="T1033" s="95"/>
      <c r="U1033" s="181"/>
      <c r="V1033" s="316" t="s">
        <v>249</v>
      </c>
      <c r="W1033" s="69">
        <f t="shared" ref="W1033:AH1033" si="3456">IF(W1031=0,0,W1032/W1031)</f>
        <v>0</v>
      </c>
      <c r="X1033" s="77">
        <f t="shared" si="3456"/>
        <v>0</v>
      </c>
      <c r="Y1033" s="69">
        <f t="shared" si="3456"/>
        <v>0</v>
      </c>
      <c r="Z1033" s="77">
        <f t="shared" si="3456"/>
        <v>0</v>
      </c>
      <c r="AA1033" s="69">
        <f t="shared" si="3456"/>
        <v>0</v>
      </c>
      <c r="AB1033" s="77">
        <f t="shared" si="3456"/>
        <v>0</v>
      </c>
      <c r="AC1033" s="69">
        <f t="shared" si="3456"/>
        <v>0</v>
      </c>
      <c r="AD1033" s="77">
        <f t="shared" si="3456"/>
        <v>0</v>
      </c>
      <c r="AE1033" s="67">
        <f t="shared" si="3456"/>
        <v>0</v>
      </c>
      <c r="AF1033" s="75">
        <f t="shared" si="3456"/>
        <v>0</v>
      </c>
      <c r="AG1033" s="67">
        <f t="shared" si="3456"/>
        <v>0</v>
      </c>
      <c r="AH1033" s="75">
        <f t="shared" si="3456"/>
        <v>0</v>
      </c>
      <c r="AI1033" s="50"/>
      <c r="AJ1033" s="94"/>
      <c r="AK1033" s="95"/>
      <c r="AL1033" s="181"/>
      <c r="AM1033" s="316" t="s">
        <v>249</v>
      </c>
      <c r="AN1033" s="257">
        <f t="shared" ref="AN1033:AY1033" si="3457">IF(AN1031=0,0,AN1032/AN1031)</f>
        <v>0</v>
      </c>
      <c r="AO1033" s="257">
        <f t="shared" si="3457"/>
        <v>0</v>
      </c>
      <c r="AP1033" s="257">
        <f t="shared" si="3457"/>
        <v>0</v>
      </c>
      <c r="AQ1033" s="257">
        <f t="shared" si="3457"/>
        <v>0</v>
      </c>
      <c r="AR1033" s="257">
        <f t="shared" si="3457"/>
        <v>0</v>
      </c>
      <c r="AS1033" s="257">
        <f t="shared" si="3457"/>
        <v>0</v>
      </c>
      <c r="AT1033" s="257">
        <f t="shared" si="3457"/>
        <v>0</v>
      </c>
      <c r="AU1033" s="257">
        <f t="shared" si="3457"/>
        <v>0</v>
      </c>
      <c r="AV1033" s="258">
        <f t="shared" si="3457"/>
        <v>0</v>
      </c>
      <c r="AW1033" s="258">
        <f t="shared" si="3457"/>
        <v>0</v>
      </c>
      <c r="AX1033" s="258">
        <f t="shared" si="3457"/>
        <v>0</v>
      </c>
      <c r="AY1033" s="258">
        <f t="shared" si="3457"/>
        <v>0</v>
      </c>
      <c r="AZ1033" s="50"/>
      <c r="BA1033" s="268"/>
      <c r="BB1033" s="48"/>
      <c r="BC1033" s="94"/>
      <c r="BD1033" s="95"/>
      <c r="BE1033" s="181"/>
      <c r="BF1033" s="316" t="s">
        <v>249</v>
      </c>
      <c r="BG1033" s="257">
        <f t="shared" ref="BG1033:BR1033" si="3458">IF(BG1031=0,0,BG1032/BG1031)</f>
        <v>0</v>
      </c>
      <c r="BH1033" s="257">
        <f t="shared" si="3458"/>
        <v>0</v>
      </c>
      <c r="BI1033" s="257">
        <f t="shared" si="3458"/>
        <v>0</v>
      </c>
      <c r="BJ1033" s="257">
        <f t="shared" si="3458"/>
        <v>0</v>
      </c>
      <c r="BK1033" s="257">
        <f t="shared" si="3458"/>
        <v>0</v>
      </c>
      <c r="BL1033" s="257">
        <f t="shared" si="3458"/>
        <v>0</v>
      </c>
      <c r="BM1033" s="257">
        <f t="shared" si="3458"/>
        <v>0</v>
      </c>
      <c r="BN1033" s="257">
        <f t="shared" si="3458"/>
        <v>0</v>
      </c>
      <c r="BO1033" s="258">
        <f t="shared" si="3458"/>
        <v>0</v>
      </c>
      <c r="BP1033" s="258">
        <f t="shared" si="3458"/>
        <v>0</v>
      </c>
      <c r="BQ1033" s="258">
        <f t="shared" si="3458"/>
        <v>0</v>
      </c>
      <c r="BR1033" s="258">
        <f t="shared" si="3458"/>
        <v>0</v>
      </c>
      <c r="BS1033" s="50"/>
      <c r="BT1033" s="94"/>
      <c r="BU1033" s="95"/>
      <c r="BV1033" s="181"/>
      <c r="BW1033" s="316" t="s">
        <v>249</v>
      </c>
      <c r="BX1033" s="257">
        <f t="shared" ref="BX1033:CI1033" si="3459">IF(BX1031=0,0,BX1032/BX1031)</f>
        <v>0</v>
      </c>
      <c r="BY1033" s="257">
        <f t="shared" si="3459"/>
        <v>0</v>
      </c>
      <c r="BZ1033" s="257">
        <f t="shared" si="3459"/>
        <v>0</v>
      </c>
      <c r="CA1033" s="257">
        <f t="shared" si="3459"/>
        <v>0</v>
      </c>
      <c r="CB1033" s="257">
        <f t="shared" si="3459"/>
        <v>0</v>
      </c>
      <c r="CC1033" s="257">
        <f t="shared" si="3459"/>
        <v>0</v>
      </c>
      <c r="CD1033" s="257">
        <f t="shared" si="3459"/>
        <v>0</v>
      </c>
      <c r="CE1033" s="257">
        <f t="shared" si="3459"/>
        <v>0</v>
      </c>
      <c r="CF1033" s="258">
        <f t="shared" si="3459"/>
        <v>0</v>
      </c>
      <c r="CG1033" s="258">
        <f t="shared" si="3459"/>
        <v>0</v>
      </c>
      <c r="CH1033" s="258">
        <f t="shared" si="3459"/>
        <v>0</v>
      </c>
      <c r="CI1033" s="258">
        <f t="shared" si="3459"/>
        <v>0</v>
      </c>
      <c r="CJ1033" s="50"/>
      <c r="CK1033" s="94"/>
      <c r="CL1033" s="95"/>
      <c r="CM1033" s="181"/>
      <c r="CN1033" s="316" t="s">
        <v>249</v>
      </c>
      <c r="CO1033" s="257">
        <f t="shared" ref="CO1033:CZ1033" si="3460">IF(CO1031=0,0,CO1032/CO1031)</f>
        <v>0</v>
      </c>
      <c r="CP1033" s="257">
        <f t="shared" si="3460"/>
        <v>0</v>
      </c>
      <c r="CQ1033" s="257">
        <f t="shared" si="3460"/>
        <v>0</v>
      </c>
      <c r="CR1033" s="257">
        <f t="shared" si="3460"/>
        <v>0</v>
      </c>
      <c r="CS1033" s="257">
        <f t="shared" si="3460"/>
        <v>0</v>
      </c>
      <c r="CT1033" s="257">
        <f t="shared" si="3460"/>
        <v>0</v>
      </c>
      <c r="CU1033" s="257">
        <f t="shared" si="3460"/>
        <v>0</v>
      </c>
      <c r="CV1033" s="257">
        <f t="shared" si="3460"/>
        <v>0</v>
      </c>
      <c r="CW1033" s="258">
        <f t="shared" si="3460"/>
        <v>0</v>
      </c>
      <c r="CX1033" s="258">
        <f t="shared" si="3460"/>
        <v>0</v>
      </c>
      <c r="CY1033" s="258">
        <f t="shared" si="3460"/>
        <v>0</v>
      </c>
      <c r="CZ1033" s="258">
        <f t="shared" si="3460"/>
        <v>0</v>
      </c>
      <c r="DA1033" s="50"/>
      <c r="DB1033" s="94"/>
      <c r="DC1033" s="95"/>
      <c r="DD1033" s="181"/>
      <c r="DE1033" s="316" t="s">
        <v>249</v>
      </c>
      <c r="DF1033" s="257">
        <f t="shared" ref="DF1033" si="3461">IF(DF1031=0,0,DF1032/DF1031)</f>
        <v>0</v>
      </c>
      <c r="DG1033" s="50"/>
    </row>
    <row r="1034" spans="1:111" s="14" customFormat="1" ht="15" customHeight="1">
      <c r="A1034" s="50"/>
      <c r="B1034" s="94"/>
      <c r="C1034" s="95"/>
      <c r="D1034" s="181" t="s">
        <v>332</v>
      </c>
      <c r="E1034" s="316" t="s">
        <v>22</v>
      </c>
      <c r="F1034" s="69"/>
      <c r="G1034" s="77"/>
      <c r="H1034" s="69"/>
      <c r="I1034" s="77"/>
      <c r="J1034" s="69"/>
      <c r="K1034" s="77"/>
      <c r="L1034" s="69"/>
      <c r="M1034" s="77"/>
      <c r="N1034" s="67"/>
      <c r="O1034" s="75"/>
      <c r="P1034" s="67"/>
      <c r="Q1034" s="75"/>
      <c r="R1034" s="50"/>
      <c r="S1034" s="94"/>
      <c r="T1034" s="95"/>
      <c r="U1034" s="181" t="s">
        <v>332</v>
      </c>
      <c r="V1034" s="316" t="s">
        <v>22</v>
      </c>
      <c r="W1034" s="69"/>
      <c r="X1034" s="77"/>
      <c r="Y1034" s="69"/>
      <c r="Z1034" s="77"/>
      <c r="AA1034" s="69"/>
      <c r="AB1034" s="77"/>
      <c r="AC1034" s="69"/>
      <c r="AD1034" s="77"/>
      <c r="AE1034" s="67"/>
      <c r="AF1034" s="75"/>
      <c r="AG1034" s="67"/>
      <c r="AH1034" s="75"/>
      <c r="AI1034" s="50"/>
      <c r="AJ1034" s="94"/>
      <c r="AK1034" s="95"/>
      <c r="AL1034" s="181" t="s">
        <v>332</v>
      </c>
      <c r="AM1034" s="316" t="s">
        <v>22</v>
      </c>
      <c r="AN1034" s="257"/>
      <c r="AO1034" s="257"/>
      <c r="AP1034" s="257"/>
      <c r="AQ1034" s="257"/>
      <c r="AR1034" s="257"/>
      <c r="AS1034" s="257"/>
      <c r="AT1034" s="257"/>
      <c r="AU1034" s="257"/>
      <c r="AV1034" s="258"/>
      <c r="AW1034" s="258"/>
      <c r="AX1034" s="258"/>
      <c r="AY1034" s="258"/>
      <c r="AZ1034" s="50"/>
      <c r="BA1034" s="268"/>
      <c r="BB1034" s="48"/>
      <c r="BC1034" s="94"/>
      <c r="BD1034" s="95"/>
      <c r="BE1034" s="181" t="s">
        <v>332</v>
      </c>
      <c r="BF1034" s="316" t="s">
        <v>22</v>
      </c>
      <c r="BG1034" s="257">
        <f t="shared" ref="BG1034:BG1035" si="3462">F1034</f>
        <v>0</v>
      </c>
      <c r="BH1034" s="257">
        <f>G1034+BG1034</f>
        <v>0</v>
      </c>
      <c r="BI1034" s="257">
        <f>H1034+BH1034</f>
        <v>0</v>
      </c>
      <c r="BJ1034" s="257">
        <f>I1034+BI1034</f>
        <v>0</v>
      </c>
      <c r="BK1034" s="257">
        <f>J1034+BJ1034</f>
        <v>0</v>
      </c>
      <c r="BL1034" s="257">
        <f>K1034+BK1034</f>
        <v>0</v>
      </c>
      <c r="BM1034" s="257">
        <f>L1034+BL1034</f>
        <v>0</v>
      </c>
      <c r="BN1034" s="257">
        <f>M1034+BM1034</f>
        <v>0</v>
      </c>
      <c r="BO1034" s="258">
        <f>N1034+BN1034</f>
        <v>0</v>
      </c>
      <c r="BP1034" s="258">
        <f>O1034+BO1034</f>
        <v>0</v>
      </c>
      <c r="BQ1034" s="258">
        <f>P1034+BP1034</f>
        <v>0</v>
      </c>
      <c r="BR1034" s="258">
        <f>Q1034+BQ1034</f>
        <v>0</v>
      </c>
      <c r="BS1034" s="50"/>
      <c r="BT1034" s="94"/>
      <c r="BU1034" s="95"/>
      <c r="BV1034" s="181" t="s">
        <v>332</v>
      </c>
      <c r="BW1034" s="316" t="s">
        <v>22</v>
      </c>
      <c r="BX1034" s="257">
        <f t="shared" ref="BX1034:BX1035" si="3463">W1034</f>
        <v>0</v>
      </c>
      <c r="BY1034" s="257">
        <f>X1034+BX1034</f>
        <v>0</v>
      </c>
      <c r="BZ1034" s="257">
        <f>Y1034+BY1034</f>
        <v>0</v>
      </c>
      <c r="CA1034" s="257">
        <f>Z1034+BZ1034</f>
        <v>0</v>
      </c>
      <c r="CB1034" s="257">
        <f>AA1034+CA1034</f>
        <v>0</v>
      </c>
      <c r="CC1034" s="257">
        <f>AB1034+CB1034</f>
        <v>0</v>
      </c>
      <c r="CD1034" s="257">
        <f>AC1034+CC1034</f>
        <v>0</v>
      </c>
      <c r="CE1034" s="257">
        <f>AD1034+CD1034</f>
        <v>0</v>
      </c>
      <c r="CF1034" s="258">
        <f>AE1034+CE1034</f>
        <v>0</v>
      </c>
      <c r="CG1034" s="258">
        <f>AF1034+CF1034</f>
        <v>0</v>
      </c>
      <c r="CH1034" s="258">
        <f>AG1034+CG1034</f>
        <v>0</v>
      </c>
      <c r="CI1034" s="258">
        <f>AH1034+CH1034</f>
        <v>0</v>
      </c>
      <c r="CJ1034" s="50"/>
      <c r="CK1034" s="94"/>
      <c r="CL1034" s="95"/>
      <c r="CM1034" s="181" t="s">
        <v>332</v>
      </c>
      <c r="CN1034" s="316" t="s">
        <v>22</v>
      </c>
      <c r="CO1034" s="257">
        <f t="shared" ref="CO1034:CO1035" si="3464">AN1034</f>
        <v>0</v>
      </c>
      <c r="CP1034" s="257">
        <f>AO1034+CO1034</f>
        <v>0</v>
      </c>
      <c r="CQ1034" s="257">
        <f>AP1034+CP1034</f>
        <v>0</v>
      </c>
      <c r="CR1034" s="257">
        <f>AQ1034+CQ1034</f>
        <v>0</v>
      </c>
      <c r="CS1034" s="257">
        <f>AR1034+CR1034</f>
        <v>0</v>
      </c>
      <c r="CT1034" s="257">
        <f>AS1034+CS1034</f>
        <v>0</v>
      </c>
      <c r="CU1034" s="257">
        <f>AT1034+CT1034</f>
        <v>0</v>
      </c>
      <c r="CV1034" s="257">
        <f>AU1034+CU1034</f>
        <v>0</v>
      </c>
      <c r="CW1034" s="258">
        <f>AV1034+CV1034</f>
        <v>0</v>
      </c>
      <c r="CX1034" s="258">
        <f>AW1034+CW1034</f>
        <v>0</v>
      </c>
      <c r="CY1034" s="258">
        <f>AX1034+CX1034</f>
        <v>0</v>
      </c>
      <c r="CZ1034" s="258">
        <f>AY1034+CY1034</f>
        <v>0</v>
      </c>
      <c r="DA1034" s="50"/>
      <c r="DB1034" s="94"/>
      <c r="DC1034" s="95"/>
      <c r="DD1034" s="181" t="s">
        <v>332</v>
      </c>
      <c r="DE1034" s="316" t="s">
        <v>22</v>
      </c>
      <c r="DF1034" s="257"/>
      <c r="DG1034" s="50"/>
    </row>
    <row r="1035" spans="1:111" s="14" customFormat="1" ht="15" customHeight="1">
      <c r="A1035" s="50"/>
      <c r="B1035" s="94"/>
      <c r="C1035" s="95"/>
      <c r="D1035" s="181"/>
      <c r="E1035" s="316" t="s">
        <v>140</v>
      </c>
      <c r="F1035" s="69"/>
      <c r="G1035" s="77"/>
      <c r="H1035" s="69"/>
      <c r="I1035" s="77"/>
      <c r="J1035" s="69"/>
      <c r="K1035" s="77"/>
      <c r="L1035" s="69"/>
      <c r="M1035" s="77"/>
      <c r="N1035" s="67"/>
      <c r="O1035" s="75"/>
      <c r="P1035" s="67"/>
      <c r="Q1035" s="75"/>
      <c r="R1035" s="50"/>
      <c r="S1035" s="94"/>
      <c r="T1035" s="95"/>
      <c r="U1035" s="181"/>
      <c r="V1035" s="316" t="s">
        <v>140</v>
      </c>
      <c r="W1035" s="69"/>
      <c r="X1035" s="77"/>
      <c r="Y1035" s="69"/>
      <c r="Z1035" s="77"/>
      <c r="AA1035" s="69"/>
      <c r="AB1035" s="77"/>
      <c r="AC1035" s="69"/>
      <c r="AD1035" s="77"/>
      <c r="AE1035" s="67"/>
      <c r="AF1035" s="75"/>
      <c r="AG1035" s="67"/>
      <c r="AH1035" s="75"/>
      <c r="AI1035" s="50"/>
      <c r="AJ1035" s="94"/>
      <c r="AK1035" s="95"/>
      <c r="AL1035" s="181"/>
      <c r="AM1035" s="316" t="s">
        <v>140</v>
      </c>
      <c r="AN1035" s="257"/>
      <c r="AO1035" s="257"/>
      <c r="AP1035" s="257"/>
      <c r="AQ1035" s="257"/>
      <c r="AR1035" s="257"/>
      <c r="AS1035" s="257"/>
      <c r="AT1035" s="257"/>
      <c r="AU1035" s="257"/>
      <c r="AV1035" s="258"/>
      <c r="AW1035" s="258"/>
      <c r="AX1035" s="258"/>
      <c r="AY1035" s="258"/>
      <c r="AZ1035" s="50"/>
      <c r="BA1035" s="268"/>
      <c r="BB1035" s="48"/>
      <c r="BC1035" s="94"/>
      <c r="BD1035" s="95"/>
      <c r="BE1035" s="181"/>
      <c r="BF1035" s="316" t="s">
        <v>140</v>
      </c>
      <c r="BG1035" s="257">
        <f t="shared" si="3462"/>
        <v>0</v>
      </c>
      <c r="BH1035" s="257">
        <f>G1035+BG1035</f>
        <v>0</v>
      </c>
      <c r="BI1035" s="257">
        <f>H1035+BH1035</f>
        <v>0</v>
      </c>
      <c r="BJ1035" s="257">
        <f>I1035+BI1035</f>
        <v>0</v>
      </c>
      <c r="BK1035" s="257">
        <f>J1035+BJ1035</f>
        <v>0</v>
      </c>
      <c r="BL1035" s="257">
        <f>K1035+BK1035</f>
        <v>0</v>
      </c>
      <c r="BM1035" s="257">
        <f>L1035+BL1035</f>
        <v>0</v>
      </c>
      <c r="BN1035" s="257">
        <f>M1035+BM1035</f>
        <v>0</v>
      </c>
      <c r="BO1035" s="258">
        <f>N1035+BN1035</f>
        <v>0</v>
      </c>
      <c r="BP1035" s="258">
        <f>O1035+BO1035</f>
        <v>0</v>
      </c>
      <c r="BQ1035" s="258">
        <f>P1035+BP1035</f>
        <v>0</v>
      </c>
      <c r="BR1035" s="258">
        <f>Q1035+BQ1035</f>
        <v>0</v>
      </c>
      <c r="BS1035" s="50"/>
      <c r="BT1035" s="94"/>
      <c r="BU1035" s="95"/>
      <c r="BV1035" s="181"/>
      <c r="BW1035" s="316" t="s">
        <v>140</v>
      </c>
      <c r="BX1035" s="257">
        <f t="shared" si="3463"/>
        <v>0</v>
      </c>
      <c r="BY1035" s="257">
        <f>X1035+BX1035</f>
        <v>0</v>
      </c>
      <c r="BZ1035" s="257">
        <f>Y1035+BY1035</f>
        <v>0</v>
      </c>
      <c r="CA1035" s="257">
        <f>Z1035+BZ1035</f>
        <v>0</v>
      </c>
      <c r="CB1035" s="257">
        <f>AA1035+CA1035</f>
        <v>0</v>
      </c>
      <c r="CC1035" s="257">
        <f>AB1035+CB1035</f>
        <v>0</v>
      </c>
      <c r="CD1035" s="257">
        <f>AC1035+CC1035</f>
        <v>0</v>
      </c>
      <c r="CE1035" s="257">
        <f>AD1035+CD1035</f>
        <v>0</v>
      </c>
      <c r="CF1035" s="258">
        <f>AE1035+CE1035</f>
        <v>0</v>
      </c>
      <c r="CG1035" s="258">
        <f>AF1035+CF1035</f>
        <v>0</v>
      </c>
      <c r="CH1035" s="258">
        <f>AG1035+CG1035</f>
        <v>0</v>
      </c>
      <c r="CI1035" s="258">
        <f>AH1035+CH1035</f>
        <v>0</v>
      </c>
      <c r="CJ1035" s="50"/>
      <c r="CK1035" s="94"/>
      <c r="CL1035" s="95"/>
      <c r="CM1035" s="181"/>
      <c r="CN1035" s="316" t="s">
        <v>140</v>
      </c>
      <c r="CO1035" s="257">
        <f t="shared" si="3464"/>
        <v>0</v>
      </c>
      <c r="CP1035" s="257">
        <f>AO1035+CO1035</f>
        <v>0</v>
      </c>
      <c r="CQ1035" s="257">
        <f>AP1035+CP1035</f>
        <v>0</v>
      </c>
      <c r="CR1035" s="257">
        <f>AQ1035+CQ1035</f>
        <v>0</v>
      </c>
      <c r="CS1035" s="257">
        <f>AR1035+CR1035</f>
        <v>0</v>
      </c>
      <c r="CT1035" s="257">
        <f>AS1035+CS1035</f>
        <v>0</v>
      </c>
      <c r="CU1035" s="257">
        <f>AT1035+CT1035</f>
        <v>0</v>
      </c>
      <c r="CV1035" s="257">
        <f>AU1035+CU1035</f>
        <v>0</v>
      </c>
      <c r="CW1035" s="258">
        <f>AV1035+CV1035</f>
        <v>0</v>
      </c>
      <c r="CX1035" s="258">
        <f>AW1035+CW1035</f>
        <v>0</v>
      </c>
      <c r="CY1035" s="258">
        <f>AX1035+CX1035</f>
        <v>0</v>
      </c>
      <c r="CZ1035" s="258">
        <f>AY1035+CY1035</f>
        <v>0</v>
      </c>
      <c r="DA1035" s="50"/>
      <c r="DB1035" s="94"/>
      <c r="DC1035" s="95"/>
      <c r="DD1035" s="181"/>
      <c r="DE1035" s="316" t="s">
        <v>140</v>
      </c>
      <c r="DF1035" s="257"/>
      <c r="DG1035" s="50"/>
    </row>
    <row r="1036" spans="1:111" s="14" customFormat="1" ht="15" customHeight="1">
      <c r="A1036" s="50"/>
      <c r="B1036" s="94"/>
      <c r="C1036" s="95"/>
      <c r="D1036" s="181"/>
      <c r="E1036" s="316" t="s">
        <v>249</v>
      </c>
      <c r="F1036" s="69">
        <f t="shared" ref="F1036:Q1051" si="3465">IF(F1034=0,0,F1035/F1034)</f>
        <v>0</v>
      </c>
      <c r="G1036" s="77">
        <f t="shared" si="3465"/>
        <v>0</v>
      </c>
      <c r="H1036" s="69">
        <f t="shared" si="3465"/>
        <v>0</v>
      </c>
      <c r="I1036" s="77">
        <f t="shared" si="3465"/>
        <v>0</v>
      </c>
      <c r="J1036" s="69">
        <f t="shared" si="3465"/>
        <v>0</v>
      </c>
      <c r="K1036" s="77">
        <f t="shared" si="3465"/>
        <v>0</v>
      </c>
      <c r="L1036" s="69">
        <f t="shared" si="3465"/>
        <v>0</v>
      </c>
      <c r="M1036" s="77">
        <f t="shared" si="3465"/>
        <v>0</v>
      </c>
      <c r="N1036" s="67">
        <f t="shared" si="3465"/>
        <v>0</v>
      </c>
      <c r="O1036" s="75">
        <f t="shared" si="3465"/>
        <v>0</v>
      </c>
      <c r="P1036" s="67">
        <f t="shared" si="3465"/>
        <v>0</v>
      </c>
      <c r="Q1036" s="75">
        <f t="shared" si="3465"/>
        <v>0</v>
      </c>
      <c r="R1036" s="50"/>
      <c r="S1036" s="94"/>
      <c r="T1036" s="95"/>
      <c r="U1036" s="181"/>
      <c r="V1036" s="316" t="s">
        <v>249</v>
      </c>
      <c r="W1036" s="69">
        <f t="shared" ref="W1036:AH1036" si="3466">IF(W1034=0,0,W1035/W1034)</f>
        <v>0</v>
      </c>
      <c r="X1036" s="77">
        <f t="shared" si="3466"/>
        <v>0</v>
      </c>
      <c r="Y1036" s="69">
        <f t="shared" si="3466"/>
        <v>0</v>
      </c>
      <c r="Z1036" s="77">
        <f t="shared" si="3466"/>
        <v>0</v>
      </c>
      <c r="AA1036" s="69">
        <f t="shared" si="3466"/>
        <v>0</v>
      </c>
      <c r="AB1036" s="77">
        <f t="shared" si="3466"/>
        <v>0</v>
      </c>
      <c r="AC1036" s="69">
        <f t="shared" si="3466"/>
        <v>0</v>
      </c>
      <c r="AD1036" s="77">
        <f t="shared" si="3466"/>
        <v>0</v>
      </c>
      <c r="AE1036" s="67">
        <f t="shared" si="3466"/>
        <v>0</v>
      </c>
      <c r="AF1036" s="75">
        <f t="shared" si="3466"/>
        <v>0</v>
      </c>
      <c r="AG1036" s="67">
        <f t="shared" si="3466"/>
        <v>0</v>
      </c>
      <c r="AH1036" s="75">
        <f t="shared" si="3466"/>
        <v>0</v>
      </c>
      <c r="AI1036" s="50"/>
      <c r="AJ1036" s="94"/>
      <c r="AK1036" s="95"/>
      <c r="AL1036" s="181"/>
      <c r="AM1036" s="316" t="s">
        <v>249</v>
      </c>
      <c r="AN1036" s="257">
        <f t="shared" ref="AN1036:AY1036" si="3467">IF(AN1034=0,0,AN1035/AN1034)</f>
        <v>0</v>
      </c>
      <c r="AO1036" s="257">
        <f t="shared" si="3467"/>
        <v>0</v>
      </c>
      <c r="AP1036" s="257">
        <f t="shared" si="3467"/>
        <v>0</v>
      </c>
      <c r="AQ1036" s="257">
        <f t="shared" si="3467"/>
        <v>0</v>
      </c>
      <c r="AR1036" s="257">
        <f t="shared" si="3467"/>
        <v>0</v>
      </c>
      <c r="AS1036" s="257">
        <f t="shared" si="3467"/>
        <v>0</v>
      </c>
      <c r="AT1036" s="257">
        <f t="shared" si="3467"/>
        <v>0</v>
      </c>
      <c r="AU1036" s="257">
        <f t="shared" si="3467"/>
        <v>0</v>
      </c>
      <c r="AV1036" s="258">
        <f t="shared" si="3467"/>
        <v>0</v>
      </c>
      <c r="AW1036" s="258">
        <f t="shared" si="3467"/>
        <v>0</v>
      </c>
      <c r="AX1036" s="258">
        <f t="shared" si="3467"/>
        <v>0</v>
      </c>
      <c r="AY1036" s="258">
        <f t="shared" si="3467"/>
        <v>0</v>
      </c>
      <c r="AZ1036" s="50"/>
      <c r="BA1036" s="268"/>
      <c r="BB1036" s="48"/>
      <c r="BC1036" s="94"/>
      <c r="BD1036" s="95"/>
      <c r="BE1036" s="181"/>
      <c r="BF1036" s="316" t="s">
        <v>249</v>
      </c>
      <c r="BG1036" s="257">
        <f t="shared" ref="BG1036:BR1036" si="3468">IF(BG1034=0,0,BG1035/BG1034)</f>
        <v>0</v>
      </c>
      <c r="BH1036" s="257">
        <f t="shared" si="3468"/>
        <v>0</v>
      </c>
      <c r="BI1036" s="257">
        <f t="shared" si="3468"/>
        <v>0</v>
      </c>
      <c r="BJ1036" s="257">
        <f t="shared" si="3468"/>
        <v>0</v>
      </c>
      <c r="BK1036" s="257">
        <f t="shared" si="3468"/>
        <v>0</v>
      </c>
      <c r="BL1036" s="257">
        <f t="shared" si="3468"/>
        <v>0</v>
      </c>
      <c r="BM1036" s="257">
        <f t="shared" si="3468"/>
        <v>0</v>
      </c>
      <c r="BN1036" s="257">
        <f t="shared" si="3468"/>
        <v>0</v>
      </c>
      <c r="BO1036" s="258">
        <f t="shared" si="3468"/>
        <v>0</v>
      </c>
      <c r="BP1036" s="258">
        <f t="shared" si="3468"/>
        <v>0</v>
      </c>
      <c r="BQ1036" s="258">
        <f t="shared" si="3468"/>
        <v>0</v>
      </c>
      <c r="BR1036" s="258">
        <f t="shared" si="3468"/>
        <v>0</v>
      </c>
      <c r="BS1036" s="50"/>
      <c r="BT1036" s="94"/>
      <c r="BU1036" s="95"/>
      <c r="BV1036" s="181"/>
      <c r="BW1036" s="316" t="s">
        <v>249</v>
      </c>
      <c r="BX1036" s="257">
        <f t="shared" ref="BX1036:CI1036" si="3469">IF(BX1034=0,0,BX1035/BX1034)</f>
        <v>0</v>
      </c>
      <c r="BY1036" s="257">
        <f t="shared" si="3469"/>
        <v>0</v>
      </c>
      <c r="BZ1036" s="257">
        <f t="shared" si="3469"/>
        <v>0</v>
      </c>
      <c r="CA1036" s="257">
        <f t="shared" si="3469"/>
        <v>0</v>
      </c>
      <c r="CB1036" s="257">
        <f t="shared" si="3469"/>
        <v>0</v>
      </c>
      <c r="CC1036" s="257">
        <f t="shared" si="3469"/>
        <v>0</v>
      </c>
      <c r="CD1036" s="257">
        <f t="shared" si="3469"/>
        <v>0</v>
      </c>
      <c r="CE1036" s="257">
        <f t="shared" si="3469"/>
        <v>0</v>
      </c>
      <c r="CF1036" s="258">
        <f t="shared" si="3469"/>
        <v>0</v>
      </c>
      <c r="CG1036" s="258">
        <f t="shared" si="3469"/>
        <v>0</v>
      </c>
      <c r="CH1036" s="258">
        <f t="shared" si="3469"/>
        <v>0</v>
      </c>
      <c r="CI1036" s="258">
        <f t="shared" si="3469"/>
        <v>0</v>
      </c>
      <c r="CJ1036" s="50"/>
      <c r="CK1036" s="94"/>
      <c r="CL1036" s="95"/>
      <c r="CM1036" s="181"/>
      <c r="CN1036" s="316" t="s">
        <v>249</v>
      </c>
      <c r="CO1036" s="257">
        <f t="shared" ref="CO1036:CZ1036" si="3470">IF(CO1034=0,0,CO1035/CO1034)</f>
        <v>0</v>
      </c>
      <c r="CP1036" s="257">
        <f t="shared" si="3470"/>
        <v>0</v>
      </c>
      <c r="CQ1036" s="257">
        <f t="shared" si="3470"/>
        <v>0</v>
      </c>
      <c r="CR1036" s="257">
        <f t="shared" si="3470"/>
        <v>0</v>
      </c>
      <c r="CS1036" s="257">
        <f t="shared" si="3470"/>
        <v>0</v>
      </c>
      <c r="CT1036" s="257">
        <f t="shared" si="3470"/>
        <v>0</v>
      </c>
      <c r="CU1036" s="257">
        <f t="shared" si="3470"/>
        <v>0</v>
      </c>
      <c r="CV1036" s="257">
        <f t="shared" si="3470"/>
        <v>0</v>
      </c>
      <c r="CW1036" s="258">
        <f t="shared" si="3470"/>
        <v>0</v>
      </c>
      <c r="CX1036" s="258">
        <f t="shared" si="3470"/>
        <v>0</v>
      </c>
      <c r="CY1036" s="258">
        <f t="shared" si="3470"/>
        <v>0</v>
      </c>
      <c r="CZ1036" s="258">
        <f t="shared" si="3470"/>
        <v>0</v>
      </c>
      <c r="DA1036" s="50"/>
      <c r="DB1036" s="94"/>
      <c r="DC1036" s="95"/>
      <c r="DD1036" s="181"/>
      <c r="DE1036" s="316" t="s">
        <v>249</v>
      </c>
      <c r="DF1036" s="257">
        <f t="shared" ref="DF1036" si="3471">IF(DF1034=0,0,DF1035/DF1034)</f>
        <v>0</v>
      </c>
      <c r="DG1036" s="50"/>
    </row>
    <row r="1037" spans="1:111" s="14" customFormat="1" ht="15" customHeight="1">
      <c r="A1037" s="50"/>
      <c r="B1037" s="94"/>
      <c r="C1037" s="95"/>
      <c r="D1037" s="181" t="s">
        <v>333</v>
      </c>
      <c r="E1037" s="316" t="s">
        <v>22</v>
      </c>
      <c r="F1037" s="69"/>
      <c r="G1037" s="77"/>
      <c r="H1037" s="69"/>
      <c r="I1037" s="77"/>
      <c r="J1037" s="69"/>
      <c r="K1037" s="77"/>
      <c r="L1037" s="69"/>
      <c r="M1037" s="77"/>
      <c r="N1037" s="67"/>
      <c r="O1037" s="75"/>
      <c r="P1037" s="67"/>
      <c r="Q1037" s="75"/>
      <c r="R1037" s="50"/>
      <c r="S1037" s="94"/>
      <c r="T1037" s="95"/>
      <c r="U1037" s="181" t="s">
        <v>333</v>
      </c>
      <c r="V1037" s="316" t="s">
        <v>22</v>
      </c>
      <c r="W1037" s="69"/>
      <c r="X1037" s="77"/>
      <c r="Y1037" s="69"/>
      <c r="Z1037" s="77"/>
      <c r="AA1037" s="69"/>
      <c r="AB1037" s="77"/>
      <c r="AC1037" s="69"/>
      <c r="AD1037" s="77"/>
      <c r="AE1037" s="67"/>
      <c r="AF1037" s="75"/>
      <c r="AG1037" s="67"/>
      <c r="AH1037" s="75"/>
      <c r="AI1037" s="50"/>
      <c r="AJ1037" s="94"/>
      <c r="AK1037" s="95"/>
      <c r="AL1037" s="181" t="s">
        <v>333</v>
      </c>
      <c r="AM1037" s="316" t="s">
        <v>22</v>
      </c>
      <c r="AN1037" s="257"/>
      <c r="AO1037" s="257"/>
      <c r="AP1037" s="257"/>
      <c r="AQ1037" s="257"/>
      <c r="AR1037" s="257"/>
      <c r="AS1037" s="257"/>
      <c r="AT1037" s="257"/>
      <c r="AU1037" s="257"/>
      <c r="AV1037" s="258"/>
      <c r="AW1037" s="258"/>
      <c r="AX1037" s="258"/>
      <c r="AY1037" s="258"/>
      <c r="AZ1037" s="50"/>
      <c r="BA1037" s="268"/>
      <c r="BB1037" s="48"/>
      <c r="BC1037" s="94"/>
      <c r="BD1037" s="95"/>
      <c r="BE1037" s="181" t="s">
        <v>333</v>
      </c>
      <c r="BF1037" s="316" t="s">
        <v>22</v>
      </c>
      <c r="BG1037" s="257">
        <f t="shared" ref="BG1037:BG1038" si="3472">F1037</f>
        <v>0</v>
      </c>
      <c r="BH1037" s="257">
        <f>G1037+BG1037</f>
        <v>0</v>
      </c>
      <c r="BI1037" s="257">
        <f>H1037+BH1037</f>
        <v>0</v>
      </c>
      <c r="BJ1037" s="257">
        <f>I1037+BI1037</f>
        <v>0</v>
      </c>
      <c r="BK1037" s="257">
        <f>J1037+BJ1037</f>
        <v>0</v>
      </c>
      <c r="BL1037" s="257">
        <f>K1037+BK1037</f>
        <v>0</v>
      </c>
      <c r="BM1037" s="257">
        <f>L1037+BL1037</f>
        <v>0</v>
      </c>
      <c r="BN1037" s="257">
        <f>M1037+BM1037</f>
        <v>0</v>
      </c>
      <c r="BO1037" s="258">
        <f>N1037+BN1037</f>
        <v>0</v>
      </c>
      <c r="BP1037" s="258">
        <f>O1037+BO1037</f>
        <v>0</v>
      </c>
      <c r="BQ1037" s="258">
        <f>P1037+BP1037</f>
        <v>0</v>
      </c>
      <c r="BR1037" s="258">
        <f>Q1037+BQ1037</f>
        <v>0</v>
      </c>
      <c r="BS1037" s="50"/>
      <c r="BT1037" s="94"/>
      <c r="BU1037" s="95"/>
      <c r="BV1037" s="181" t="s">
        <v>333</v>
      </c>
      <c r="BW1037" s="316" t="s">
        <v>22</v>
      </c>
      <c r="BX1037" s="257">
        <f t="shared" ref="BX1037:BX1038" si="3473">W1037</f>
        <v>0</v>
      </c>
      <c r="BY1037" s="257">
        <f>X1037+BX1037</f>
        <v>0</v>
      </c>
      <c r="BZ1037" s="257">
        <f>Y1037+BY1037</f>
        <v>0</v>
      </c>
      <c r="CA1037" s="257">
        <f>Z1037+BZ1037</f>
        <v>0</v>
      </c>
      <c r="CB1037" s="257">
        <f>AA1037+CA1037</f>
        <v>0</v>
      </c>
      <c r="CC1037" s="257">
        <f>AB1037+CB1037</f>
        <v>0</v>
      </c>
      <c r="CD1037" s="257">
        <f>AC1037+CC1037</f>
        <v>0</v>
      </c>
      <c r="CE1037" s="257">
        <f>AD1037+CD1037</f>
        <v>0</v>
      </c>
      <c r="CF1037" s="258">
        <f>AE1037+CE1037</f>
        <v>0</v>
      </c>
      <c r="CG1037" s="258">
        <f>AF1037+CF1037</f>
        <v>0</v>
      </c>
      <c r="CH1037" s="258">
        <f>AG1037+CG1037</f>
        <v>0</v>
      </c>
      <c r="CI1037" s="258">
        <f>AH1037+CH1037</f>
        <v>0</v>
      </c>
      <c r="CJ1037" s="50"/>
      <c r="CK1037" s="94"/>
      <c r="CL1037" s="95"/>
      <c r="CM1037" s="181" t="s">
        <v>333</v>
      </c>
      <c r="CN1037" s="316" t="s">
        <v>22</v>
      </c>
      <c r="CO1037" s="257">
        <f t="shared" ref="CO1037:CO1038" si="3474">AN1037</f>
        <v>0</v>
      </c>
      <c r="CP1037" s="257">
        <f>AO1037+CO1037</f>
        <v>0</v>
      </c>
      <c r="CQ1037" s="257">
        <f>AP1037+CP1037</f>
        <v>0</v>
      </c>
      <c r="CR1037" s="257">
        <f>AQ1037+CQ1037</f>
        <v>0</v>
      </c>
      <c r="CS1037" s="257">
        <f>AR1037+CR1037</f>
        <v>0</v>
      </c>
      <c r="CT1037" s="257">
        <f>AS1037+CS1037</f>
        <v>0</v>
      </c>
      <c r="CU1037" s="257">
        <f>AT1037+CT1037</f>
        <v>0</v>
      </c>
      <c r="CV1037" s="257">
        <f>AU1037+CU1037</f>
        <v>0</v>
      </c>
      <c r="CW1037" s="258">
        <f>AV1037+CV1037</f>
        <v>0</v>
      </c>
      <c r="CX1037" s="258">
        <f>AW1037+CW1037</f>
        <v>0</v>
      </c>
      <c r="CY1037" s="258">
        <f>AX1037+CX1037</f>
        <v>0</v>
      </c>
      <c r="CZ1037" s="258">
        <f>AY1037+CY1037</f>
        <v>0</v>
      </c>
      <c r="DA1037" s="50"/>
      <c r="DB1037" s="94"/>
      <c r="DC1037" s="95"/>
      <c r="DD1037" s="181" t="s">
        <v>333</v>
      </c>
      <c r="DE1037" s="316" t="s">
        <v>22</v>
      </c>
      <c r="DF1037" s="257"/>
      <c r="DG1037" s="50"/>
    </row>
    <row r="1038" spans="1:111" s="14" customFormat="1" ht="15" customHeight="1">
      <c r="A1038" s="50"/>
      <c r="B1038" s="94"/>
      <c r="C1038" s="95"/>
      <c r="D1038" s="181"/>
      <c r="E1038" s="316" t="s">
        <v>140</v>
      </c>
      <c r="F1038" s="69"/>
      <c r="G1038" s="77"/>
      <c r="H1038" s="69"/>
      <c r="I1038" s="77"/>
      <c r="J1038" s="69"/>
      <c r="K1038" s="77"/>
      <c r="L1038" s="69"/>
      <c r="M1038" s="77"/>
      <c r="N1038" s="67"/>
      <c r="O1038" s="75"/>
      <c r="P1038" s="67"/>
      <c r="Q1038" s="75"/>
      <c r="R1038" s="50"/>
      <c r="S1038" s="94"/>
      <c r="T1038" s="95"/>
      <c r="U1038" s="181"/>
      <c r="V1038" s="316" t="s">
        <v>140</v>
      </c>
      <c r="W1038" s="69"/>
      <c r="X1038" s="77"/>
      <c r="Y1038" s="69"/>
      <c r="Z1038" s="77"/>
      <c r="AA1038" s="69"/>
      <c r="AB1038" s="77"/>
      <c r="AC1038" s="69"/>
      <c r="AD1038" s="77"/>
      <c r="AE1038" s="67"/>
      <c r="AF1038" s="75"/>
      <c r="AG1038" s="67"/>
      <c r="AH1038" s="75"/>
      <c r="AI1038" s="50"/>
      <c r="AJ1038" s="94"/>
      <c r="AK1038" s="95"/>
      <c r="AL1038" s="181"/>
      <c r="AM1038" s="316" t="s">
        <v>140</v>
      </c>
      <c r="AN1038" s="257"/>
      <c r="AO1038" s="257"/>
      <c r="AP1038" s="257"/>
      <c r="AQ1038" s="257"/>
      <c r="AR1038" s="257"/>
      <c r="AS1038" s="257"/>
      <c r="AT1038" s="257"/>
      <c r="AU1038" s="257"/>
      <c r="AV1038" s="258"/>
      <c r="AW1038" s="258"/>
      <c r="AX1038" s="258"/>
      <c r="AY1038" s="258"/>
      <c r="AZ1038" s="50"/>
      <c r="BA1038" s="268"/>
      <c r="BB1038" s="48"/>
      <c r="BC1038" s="94"/>
      <c r="BD1038" s="95"/>
      <c r="BE1038" s="181"/>
      <c r="BF1038" s="316" t="s">
        <v>140</v>
      </c>
      <c r="BG1038" s="257">
        <f t="shared" si="3472"/>
        <v>0</v>
      </c>
      <c r="BH1038" s="257">
        <f>G1038+BG1038</f>
        <v>0</v>
      </c>
      <c r="BI1038" s="257">
        <f>H1038+BH1038</f>
        <v>0</v>
      </c>
      <c r="BJ1038" s="257">
        <f>I1038+BI1038</f>
        <v>0</v>
      </c>
      <c r="BK1038" s="257">
        <f>J1038+BJ1038</f>
        <v>0</v>
      </c>
      <c r="BL1038" s="257">
        <f>K1038+BK1038</f>
        <v>0</v>
      </c>
      <c r="BM1038" s="257">
        <f>L1038+BL1038</f>
        <v>0</v>
      </c>
      <c r="BN1038" s="257">
        <f>M1038+BM1038</f>
        <v>0</v>
      </c>
      <c r="BO1038" s="258">
        <f>N1038+BN1038</f>
        <v>0</v>
      </c>
      <c r="BP1038" s="258">
        <f>O1038+BO1038</f>
        <v>0</v>
      </c>
      <c r="BQ1038" s="258">
        <f>P1038+BP1038</f>
        <v>0</v>
      </c>
      <c r="BR1038" s="258">
        <f>Q1038+BQ1038</f>
        <v>0</v>
      </c>
      <c r="BS1038" s="50"/>
      <c r="BT1038" s="94"/>
      <c r="BU1038" s="95"/>
      <c r="BV1038" s="181"/>
      <c r="BW1038" s="316" t="s">
        <v>140</v>
      </c>
      <c r="BX1038" s="257">
        <f t="shared" si="3473"/>
        <v>0</v>
      </c>
      <c r="BY1038" s="257">
        <f>X1038+BX1038</f>
        <v>0</v>
      </c>
      <c r="BZ1038" s="257">
        <f>Y1038+BY1038</f>
        <v>0</v>
      </c>
      <c r="CA1038" s="257">
        <f>Z1038+BZ1038</f>
        <v>0</v>
      </c>
      <c r="CB1038" s="257">
        <f>AA1038+CA1038</f>
        <v>0</v>
      </c>
      <c r="CC1038" s="257">
        <f>AB1038+CB1038</f>
        <v>0</v>
      </c>
      <c r="CD1038" s="257">
        <f>AC1038+CC1038</f>
        <v>0</v>
      </c>
      <c r="CE1038" s="257">
        <f>AD1038+CD1038</f>
        <v>0</v>
      </c>
      <c r="CF1038" s="258">
        <f>AE1038+CE1038</f>
        <v>0</v>
      </c>
      <c r="CG1038" s="258">
        <f>AF1038+CF1038</f>
        <v>0</v>
      </c>
      <c r="CH1038" s="258">
        <f>AG1038+CG1038</f>
        <v>0</v>
      </c>
      <c r="CI1038" s="258">
        <f>AH1038+CH1038</f>
        <v>0</v>
      </c>
      <c r="CJ1038" s="50"/>
      <c r="CK1038" s="94"/>
      <c r="CL1038" s="95"/>
      <c r="CM1038" s="181"/>
      <c r="CN1038" s="316" t="s">
        <v>140</v>
      </c>
      <c r="CO1038" s="257">
        <f t="shared" si="3474"/>
        <v>0</v>
      </c>
      <c r="CP1038" s="257">
        <f>AO1038+CO1038</f>
        <v>0</v>
      </c>
      <c r="CQ1038" s="257">
        <f>AP1038+CP1038</f>
        <v>0</v>
      </c>
      <c r="CR1038" s="257">
        <f>AQ1038+CQ1038</f>
        <v>0</v>
      </c>
      <c r="CS1038" s="257">
        <f>AR1038+CR1038</f>
        <v>0</v>
      </c>
      <c r="CT1038" s="257">
        <f>AS1038+CS1038</f>
        <v>0</v>
      </c>
      <c r="CU1038" s="257">
        <f>AT1038+CT1038</f>
        <v>0</v>
      </c>
      <c r="CV1038" s="257">
        <f>AU1038+CU1038</f>
        <v>0</v>
      </c>
      <c r="CW1038" s="258">
        <f>AV1038+CV1038</f>
        <v>0</v>
      </c>
      <c r="CX1038" s="258">
        <f>AW1038+CW1038</f>
        <v>0</v>
      </c>
      <c r="CY1038" s="258">
        <f>AX1038+CX1038</f>
        <v>0</v>
      </c>
      <c r="CZ1038" s="258">
        <f>AY1038+CY1038</f>
        <v>0</v>
      </c>
      <c r="DA1038" s="50"/>
      <c r="DB1038" s="94"/>
      <c r="DC1038" s="95"/>
      <c r="DD1038" s="181"/>
      <c r="DE1038" s="316" t="s">
        <v>140</v>
      </c>
      <c r="DF1038" s="257"/>
      <c r="DG1038" s="50"/>
    </row>
    <row r="1039" spans="1:111" s="14" customFormat="1" ht="15" customHeight="1">
      <c r="A1039" s="50"/>
      <c r="B1039" s="94"/>
      <c r="C1039" s="95"/>
      <c r="D1039" s="181"/>
      <c r="E1039" s="316" t="s">
        <v>249</v>
      </c>
      <c r="F1039" s="69">
        <f t="shared" si="3465"/>
        <v>0</v>
      </c>
      <c r="G1039" s="77">
        <f t="shared" si="3465"/>
        <v>0</v>
      </c>
      <c r="H1039" s="69">
        <f t="shared" si="3465"/>
        <v>0</v>
      </c>
      <c r="I1039" s="77">
        <f t="shared" si="3465"/>
        <v>0</v>
      </c>
      <c r="J1039" s="69">
        <f t="shared" si="3465"/>
        <v>0</v>
      </c>
      <c r="K1039" s="77">
        <f t="shared" si="3465"/>
        <v>0</v>
      </c>
      <c r="L1039" s="69">
        <f t="shared" si="3465"/>
        <v>0</v>
      </c>
      <c r="M1039" s="77">
        <f t="shared" si="3465"/>
        <v>0</v>
      </c>
      <c r="N1039" s="67">
        <f t="shared" si="3465"/>
        <v>0</v>
      </c>
      <c r="O1039" s="75">
        <f t="shared" si="3465"/>
        <v>0</v>
      </c>
      <c r="P1039" s="67">
        <f t="shared" si="3465"/>
        <v>0</v>
      </c>
      <c r="Q1039" s="75">
        <f t="shared" si="3465"/>
        <v>0</v>
      </c>
      <c r="R1039" s="50"/>
      <c r="S1039" s="94"/>
      <c r="T1039" s="95"/>
      <c r="U1039" s="181"/>
      <c r="V1039" s="316" t="s">
        <v>249</v>
      </c>
      <c r="W1039" s="69">
        <f t="shared" ref="W1039:AH1039" si="3475">IF(W1037=0,0,W1038/W1037)</f>
        <v>0</v>
      </c>
      <c r="X1039" s="77">
        <f t="shared" si="3475"/>
        <v>0</v>
      </c>
      <c r="Y1039" s="69">
        <f t="shared" si="3475"/>
        <v>0</v>
      </c>
      <c r="Z1039" s="77">
        <f t="shared" si="3475"/>
        <v>0</v>
      </c>
      <c r="AA1039" s="69">
        <f t="shared" si="3475"/>
        <v>0</v>
      </c>
      <c r="AB1039" s="77">
        <f t="shared" si="3475"/>
        <v>0</v>
      </c>
      <c r="AC1039" s="69">
        <f t="shared" si="3475"/>
        <v>0</v>
      </c>
      <c r="AD1039" s="77">
        <f t="shared" si="3475"/>
        <v>0</v>
      </c>
      <c r="AE1039" s="67">
        <f t="shared" si="3475"/>
        <v>0</v>
      </c>
      <c r="AF1039" s="75">
        <f t="shared" si="3475"/>
        <v>0</v>
      </c>
      <c r="AG1039" s="67">
        <f t="shared" si="3475"/>
        <v>0</v>
      </c>
      <c r="AH1039" s="75">
        <f t="shared" si="3475"/>
        <v>0</v>
      </c>
      <c r="AI1039" s="50"/>
      <c r="AJ1039" s="94"/>
      <c r="AK1039" s="95"/>
      <c r="AL1039" s="181"/>
      <c r="AM1039" s="316" t="s">
        <v>249</v>
      </c>
      <c r="AN1039" s="257">
        <f t="shared" ref="AN1039:AY1039" si="3476">IF(AN1037=0,0,AN1038/AN1037)</f>
        <v>0</v>
      </c>
      <c r="AO1039" s="257">
        <f t="shared" si="3476"/>
        <v>0</v>
      </c>
      <c r="AP1039" s="257">
        <f t="shared" si="3476"/>
        <v>0</v>
      </c>
      <c r="AQ1039" s="257">
        <f t="shared" si="3476"/>
        <v>0</v>
      </c>
      <c r="AR1039" s="257">
        <f t="shared" si="3476"/>
        <v>0</v>
      </c>
      <c r="AS1039" s="257">
        <f t="shared" si="3476"/>
        <v>0</v>
      </c>
      <c r="AT1039" s="257">
        <f t="shared" si="3476"/>
        <v>0</v>
      </c>
      <c r="AU1039" s="257">
        <f t="shared" si="3476"/>
        <v>0</v>
      </c>
      <c r="AV1039" s="258">
        <f t="shared" si="3476"/>
        <v>0</v>
      </c>
      <c r="AW1039" s="258">
        <f t="shared" si="3476"/>
        <v>0</v>
      </c>
      <c r="AX1039" s="258">
        <f t="shared" si="3476"/>
        <v>0</v>
      </c>
      <c r="AY1039" s="258">
        <f t="shared" si="3476"/>
        <v>0</v>
      </c>
      <c r="AZ1039" s="50"/>
      <c r="BA1039" s="268"/>
      <c r="BB1039" s="48"/>
      <c r="BC1039" s="94"/>
      <c r="BD1039" s="95"/>
      <c r="BE1039" s="181"/>
      <c r="BF1039" s="316" t="s">
        <v>249</v>
      </c>
      <c r="BG1039" s="257">
        <f t="shared" ref="BG1039:BR1039" si="3477">IF(BG1037=0,0,BG1038/BG1037)</f>
        <v>0</v>
      </c>
      <c r="BH1039" s="257">
        <f t="shared" si="3477"/>
        <v>0</v>
      </c>
      <c r="BI1039" s="257">
        <f t="shared" si="3477"/>
        <v>0</v>
      </c>
      <c r="BJ1039" s="257">
        <f t="shared" si="3477"/>
        <v>0</v>
      </c>
      <c r="BK1039" s="257">
        <f t="shared" si="3477"/>
        <v>0</v>
      </c>
      <c r="BL1039" s="257">
        <f t="shared" si="3477"/>
        <v>0</v>
      </c>
      <c r="BM1039" s="257">
        <f t="shared" si="3477"/>
        <v>0</v>
      </c>
      <c r="BN1039" s="257">
        <f t="shared" si="3477"/>
        <v>0</v>
      </c>
      <c r="BO1039" s="258">
        <f t="shared" si="3477"/>
        <v>0</v>
      </c>
      <c r="BP1039" s="258">
        <f t="shared" si="3477"/>
        <v>0</v>
      </c>
      <c r="BQ1039" s="258">
        <f t="shared" si="3477"/>
        <v>0</v>
      </c>
      <c r="BR1039" s="258">
        <f t="shared" si="3477"/>
        <v>0</v>
      </c>
      <c r="BS1039" s="50"/>
      <c r="BT1039" s="94"/>
      <c r="BU1039" s="95"/>
      <c r="BV1039" s="181"/>
      <c r="BW1039" s="316" t="s">
        <v>249</v>
      </c>
      <c r="BX1039" s="257">
        <f t="shared" ref="BX1039:CI1039" si="3478">IF(BX1037=0,0,BX1038/BX1037)</f>
        <v>0</v>
      </c>
      <c r="BY1039" s="257">
        <f t="shared" si="3478"/>
        <v>0</v>
      </c>
      <c r="BZ1039" s="257">
        <f t="shared" si="3478"/>
        <v>0</v>
      </c>
      <c r="CA1039" s="257">
        <f t="shared" si="3478"/>
        <v>0</v>
      </c>
      <c r="CB1039" s="257">
        <f t="shared" si="3478"/>
        <v>0</v>
      </c>
      <c r="CC1039" s="257">
        <f t="shared" si="3478"/>
        <v>0</v>
      </c>
      <c r="CD1039" s="257">
        <f t="shared" si="3478"/>
        <v>0</v>
      </c>
      <c r="CE1039" s="257">
        <f t="shared" si="3478"/>
        <v>0</v>
      </c>
      <c r="CF1039" s="258">
        <f t="shared" si="3478"/>
        <v>0</v>
      </c>
      <c r="CG1039" s="258">
        <f t="shared" si="3478"/>
        <v>0</v>
      </c>
      <c r="CH1039" s="258">
        <f t="shared" si="3478"/>
        <v>0</v>
      </c>
      <c r="CI1039" s="258">
        <f t="shared" si="3478"/>
        <v>0</v>
      </c>
      <c r="CJ1039" s="50"/>
      <c r="CK1039" s="94"/>
      <c r="CL1039" s="95"/>
      <c r="CM1039" s="181"/>
      <c r="CN1039" s="316" t="s">
        <v>249</v>
      </c>
      <c r="CO1039" s="257">
        <f t="shared" ref="CO1039:CZ1039" si="3479">IF(CO1037=0,0,CO1038/CO1037)</f>
        <v>0</v>
      </c>
      <c r="CP1039" s="257">
        <f t="shared" si="3479"/>
        <v>0</v>
      </c>
      <c r="CQ1039" s="257">
        <f t="shared" si="3479"/>
        <v>0</v>
      </c>
      <c r="CR1039" s="257">
        <f t="shared" si="3479"/>
        <v>0</v>
      </c>
      <c r="CS1039" s="257">
        <f t="shared" si="3479"/>
        <v>0</v>
      </c>
      <c r="CT1039" s="257">
        <f t="shared" si="3479"/>
        <v>0</v>
      </c>
      <c r="CU1039" s="257">
        <f t="shared" si="3479"/>
        <v>0</v>
      </c>
      <c r="CV1039" s="257">
        <f t="shared" si="3479"/>
        <v>0</v>
      </c>
      <c r="CW1039" s="258">
        <f t="shared" si="3479"/>
        <v>0</v>
      </c>
      <c r="CX1039" s="258">
        <f t="shared" si="3479"/>
        <v>0</v>
      </c>
      <c r="CY1039" s="258">
        <f t="shared" si="3479"/>
        <v>0</v>
      </c>
      <c r="CZ1039" s="258">
        <f t="shared" si="3479"/>
        <v>0</v>
      </c>
      <c r="DA1039" s="50"/>
      <c r="DB1039" s="94"/>
      <c r="DC1039" s="95"/>
      <c r="DD1039" s="181"/>
      <c r="DE1039" s="316" t="s">
        <v>249</v>
      </c>
      <c r="DF1039" s="257">
        <f t="shared" ref="DF1039" si="3480">IF(DF1037=0,0,DF1038/DF1037)</f>
        <v>0</v>
      </c>
      <c r="DG1039" s="50"/>
    </row>
    <row r="1040" spans="1:111" s="14" customFormat="1" ht="15" customHeight="1">
      <c r="A1040" s="50"/>
      <c r="B1040" s="94"/>
      <c r="C1040" s="95"/>
      <c r="D1040" s="181" t="s">
        <v>334</v>
      </c>
      <c r="E1040" s="316" t="s">
        <v>22</v>
      </c>
      <c r="F1040" s="69"/>
      <c r="G1040" s="77"/>
      <c r="H1040" s="69"/>
      <c r="I1040" s="77"/>
      <c r="J1040" s="69"/>
      <c r="K1040" s="77"/>
      <c r="L1040" s="69"/>
      <c r="M1040" s="77"/>
      <c r="N1040" s="67"/>
      <c r="O1040" s="75"/>
      <c r="P1040" s="67"/>
      <c r="Q1040" s="75"/>
      <c r="R1040" s="50"/>
      <c r="S1040" s="94"/>
      <c r="T1040" s="95"/>
      <c r="U1040" s="181" t="s">
        <v>334</v>
      </c>
      <c r="V1040" s="316" t="s">
        <v>22</v>
      </c>
      <c r="W1040" s="69"/>
      <c r="X1040" s="77"/>
      <c r="Y1040" s="69"/>
      <c r="Z1040" s="77"/>
      <c r="AA1040" s="69"/>
      <c r="AB1040" s="77"/>
      <c r="AC1040" s="69"/>
      <c r="AD1040" s="77"/>
      <c r="AE1040" s="67"/>
      <c r="AF1040" s="75"/>
      <c r="AG1040" s="67"/>
      <c r="AH1040" s="75"/>
      <c r="AI1040" s="50"/>
      <c r="AJ1040" s="94"/>
      <c r="AK1040" s="95"/>
      <c r="AL1040" s="181" t="s">
        <v>334</v>
      </c>
      <c r="AM1040" s="316" t="s">
        <v>22</v>
      </c>
      <c r="AN1040" s="257"/>
      <c r="AO1040" s="257"/>
      <c r="AP1040" s="257"/>
      <c r="AQ1040" s="257"/>
      <c r="AR1040" s="257"/>
      <c r="AS1040" s="257"/>
      <c r="AT1040" s="257"/>
      <c r="AU1040" s="257"/>
      <c r="AV1040" s="258"/>
      <c r="AW1040" s="258"/>
      <c r="AX1040" s="258"/>
      <c r="AY1040" s="258"/>
      <c r="AZ1040" s="50"/>
      <c r="BA1040" s="268"/>
      <c r="BB1040" s="48"/>
      <c r="BC1040" s="94"/>
      <c r="BD1040" s="95"/>
      <c r="BE1040" s="181" t="s">
        <v>334</v>
      </c>
      <c r="BF1040" s="316" t="s">
        <v>22</v>
      </c>
      <c r="BG1040" s="257">
        <f t="shared" ref="BG1040:BG1041" si="3481">F1040</f>
        <v>0</v>
      </c>
      <c r="BH1040" s="257">
        <f>G1040+BG1040</f>
        <v>0</v>
      </c>
      <c r="BI1040" s="257">
        <f>H1040+BH1040</f>
        <v>0</v>
      </c>
      <c r="BJ1040" s="257">
        <f>I1040+BI1040</f>
        <v>0</v>
      </c>
      <c r="BK1040" s="257">
        <f>J1040+BJ1040</f>
        <v>0</v>
      </c>
      <c r="BL1040" s="257">
        <f>K1040+BK1040</f>
        <v>0</v>
      </c>
      <c r="BM1040" s="257">
        <f>L1040+BL1040</f>
        <v>0</v>
      </c>
      <c r="BN1040" s="257">
        <f>M1040+BM1040</f>
        <v>0</v>
      </c>
      <c r="BO1040" s="258">
        <f>N1040+BN1040</f>
        <v>0</v>
      </c>
      <c r="BP1040" s="258">
        <f>O1040+BO1040</f>
        <v>0</v>
      </c>
      <c r="BQ1040" s="258">
        <f>P1040+BP1040</f>
        <v>0</v>
      </c>
      <c r="BR1040" s="258">
        <f>Q1040+BQ1040</f>
        <v>0</v>
      </c>
      <c r="BS1040" s="50"/>
      <c r="BT1040" s="94"/>
      <c r="BU1040" s="95"/>
      <c r="BV1040" s="181" t="s">
        <v>334</v>
      </c>
      <c r="BW1040" s="316" t="s">
        <v>22</v>
      </c>
      <c r="BX1040" s="257">
        <f t="shared" ref="BX1040:BX1041" si="3482">W1040</f>
        <v>0</v>
      </c>
      <c r="BY1040" s="257">
        <f>X1040+BX1040</f>
        <v>0</v>
      </c>
      <c r="BZ1040" s="257">
        <f>Y1040+BY1040</f>
        <v>0</v>
      </c>
      <c r="CA1040" s="257">
        <f>Z1040+BZ1040</f>
        <v>0</v>
      </c>
      <c r="CB1040" s="257">
        <f>AA1040+CA1040</f>
        <v>0</v>
      </c>
      <c r="CC1040" s="257">
        <f>AB1040+CB1040</f>
        <v>0</v>
      </c>
      <c r="CD1040" s="257">
        <f>AC1040+CC1040</f>
        <v>0</v>
      </c>
      <c r="CE1040" s="257">
        <f>AD1040+CD1040</f>
        <v>0</v>
      </c>
      <c r="CF1040" s="258">
        <f>AE1040+CE1040</f>
        <v>0</v>
      </c>
      <c r="CG1040" s="258">
        <f>AF1040+CF1040</f>
        <v>0</v>
      </c>
      <c r="CH1040" s="258">
        <f>AG1040+CG1040</f>
        <v>0</v>
      </c>
      <c r="CI1040" s="258">
        <f>AH1040+CH1040</f>
        <v>0</v>
      </c>
      <c r="CJ1040" s="50"/>
      <c r="CK1040" s="94"/>
      <c r="CL1040" s="95"/>
      <c r="CM1040" s="181" t="s">
        <v>334</v>
      </c>
      <c r="CN1040" s="316" t="s">
        <v>22</v>
      </c>
      <c r="CO1040" s="257">
        <f t="shared" ref="CO1040:CO1041" si="3483">AN1040</f>
        <v>0</v>
      </c>
      <c r="CP1040" s="257">
        <f>AO1040+CO1040</f>
        <v>0</v>
      </c>
      <c r="CQ1040" s="257">
        <f>AP1040+CP1040</f>
        <v>0</v>
      </c>
      <c r="CR1040" s="257">
        <f>AQ1040+CQ1040</f>
        <v>0</v>
      </c>
      <c r="CS1040" s="257">
        <f>AR1040+CR1040</f>
        <v>0</v>
      </c>
      <c r="CT1040" s="257">
        <f>AS1040+CS1040</f>
        <v>0</v>
      </c>
      <c r="CU1040" s="257">
        <f>AT1040+CT1040</f>
        <v>0</v>
      </c>
      <c r="CV1040" s="257">
        <f>AU1040+CU1040</f>
        <v>0</v>
      </c>
      <c r="CW1040" s="258">
        <f>AV1040+CV1040</f>
        <v>0</v>
      </c>
      <c r="CX1040" s="258">
        <f>AW1040+CW1040</f>
        <v>0</v>
      </c>
      <c r="CY1040" s="258">
        <f>AX1040+CX1040</f>
        <v>0</v>
      </c>
      <c r="CZ1040" s="258">
        <f>AY1040+CY1040</f>
        <v>0</v>
      </c>
      <c r="DA1040" s="50"/>
      <c r="DB1040" s="94"/>
      <c r="DC1040" s="95"/>
      <c r="DD1040" s="181" t="s">
        <v>334</v>
      </c>
      <c r="DE1040" s="316" t="s">
        <v>22</v>
      </c>
      <c r="DF1040" s="257"/>
      <c r="DG1040" s="50"/>
    </row>
    <row r="1041" spans="1:111" s="14" customFormat="1" ht="15" customHeight="1">
      <c r="A1041" s="50"/>
      <c r="B1041" s="94"/>
      <c r="C1041" s="95"/>
      <c r="D1041" s="181"/>
      <c r="E1041" s="316" t="s">
        <v>140</v>
      </c>
      <c r="F1041" s="69"/>
      <c r="G1041" s="77"/>
      <c r="H1041" s="69"/>
      <c r="I1041" s="77"/>
      <c r="J1041" s="69"/>
      <c r="K1041" s="77"/>
      <c r="L1041" s="69"/>
      <c r="M1041" s="77"/>
      <c r="N1041" s="67"/>
      <c r="O1041" s="75"/>
      <c r="P1041" s="67"/>
      <c r="Q1041" s="75"/>
      <c r="R1041" s="50"/>
      <c r="S1041" s="94"/>
      <c r="T1041" s="95"/>
      <c r="U1041" s="181"/>
      <c r="V1041" s="316" t="s">
        <v>140</v>
      </c>
      <c r="W1041" s="69"/>
      <c r="X1041" s="77"/>
      <c r="Y1041" s="69"/>
      <c r="Z1041" s="77"/>
      <c r="AA1041" s="69"/>
      <c r="AB1041" s="77"/>
      <c r="AC1041" s="69"/>
      <c r="AD1041" s="77"/>
      <c r="AE1041" s="67"/>
      <c r="AF1041" s="75"/>
      <c r="AG1041" s="67"/>
      <c r="AH1041" s="75"/>
      <c r="AI1041" s="50"/>
      <c r="AJ1041" s="94"/>
      <c r="AK1041" s="95"/>
      <c r="AL1041" s="181"/>
      <c r="AM1041" s="316" t="s">
        <v>140</v>
      </c>
      <c r="AN1041" s="257"/>
      <c r="AO1041" s="257"/>
      <c r="AP1041" s="257"/>
      <c r="AQ1041" s="257"/>
      <c r="AR1041" s="257"/>
      <c r="AS1041" s="257"/>
      <c r="AT1041" s="257"/>
      <c r="AU1041" s="257"/>
      <c r="AV1041" s="258"/>
      <c r="AW1041" s="258"/>
      <c r="AX1041" s="258"/>
      <c r="AY1041" s="258"/>
      <c r="AZ1041" s="50"/>
      <c r="BA1041" s="268"/>
      <c r="BB1041" s="48"/>
      <c r="BC1041" s="94"/>
      <c r="BD1041" s="95"/>
      <c r="BE1041" s="181"/>
      <c r="BF1041" s="316" t="s">
        <v>140</v>
      </c>
      <c r="BG1041" s="257">
        <f t="shared" si="3481"/>
        <v>0</v>
      </c>
      <c r="BH1041" s="257">
        <f>G1041+BG1041</f>
        <v>0</v>
      </c>
      <c r="BI1041" s="257">
        <f>H1041+BH1041</f>
        <v>0</v>
      </c>
      <c r="BJ1041" s="257">
        <f>I1041+BI1041</f>
        <v>0</v>
      </c>
      <c r="BK1041" s="257">
        <f>J1041+BJ1041</f>
        <v>0</v>
      </c>
      <c r="BL1041" s="257">
        <f>K1041+BK1041</f>
        <v>0</v>
      </c>
      <c r="BM1041" s="257">
        <f>L1041+BL1041</f>
        <v>0</v>
      </c>
      <c r="BN1041" s="257">
        <f>M1041+BM1041</f>
        <v>0</v>
      </c>
      <c r="BO1041" s="258">
        <f>N1041+BN1041</f>
        <v>0</v>
      </c>
      <c r="BP1041" s="258">
        <f>O1041+BO1041</f>
        <v>0</v>
      </c>
      <c r="BQ1041" s="258">
        <f>P1041+BP1041</f>
        <v>0</v>
      </c>
      <c r="BR1041" s="258">
        <f>Q1041+BQ1041</f>
        <v>0</v>
      </c>
      <c r="BS1041" s="50"/>
      <c r="BT1041" s="94"/>
      <c r="BU1041" s="95"/>
      <c r="BV1041" s="181"/>
      <c r="BW1041" s="316" t="s">
        <v>140</v>
      </c>
      <c r="BX1041" s="257">
        <f t="shared" si="3482"/>
        <v>0</v>
      </c>
      <c r="BY1041" s="257">
        <f>X1041+BX1041</f>
        <v>0</v>
      </c>
      <c r="BZ1041" s="257">
        <f>Y1041+BY1041</f>
        <v>0</v>
      </c>
      <c r="CA1041" s="257">
        <f>Z1041+BZ1041</f>
        <v>0</v>
      </c>
      <c r="CB1041" s="257">
        <f>AA1041+CA1041</f>
        <v>0</v>
      </c>
      <c r="CC1041" s="257">
        <f>AB1041+CB1041</f>
        <v>0</v>
      </c>
      <c r="CD1041" s="257">
        <f>AC1041+CC1041</f>
        <v>0</v>
      </c>
      <c r="CE1041" s="257">
        <f>AD1041+CD1041</f>
        <v>0</v>
      </c>
      <c r="CF1041" s="258">
        <f>AE1041+CE1041</f>
        <v>0</v>
      </c>
      <c r="CG1041" s="258">
        <f>AF1041+CF1041</f>
        <v>0</v>
      </c>
      <c r="CH1041" s="258">
        <f>AG1041+CG1041</f>
        <v>0</v>
      </c>
      <c r="CI1041" s="258">
        <f>AH1041+CH1041</f>
        <v>0</v>
      </c>
      <c r="CJ1041" s="50"/>
      <c r="CK1041" s="94"/>
      <c r="CL1041" s="95"/>
      <c r="CM1041" s="181"/>
      <c r="CN1041" s="316" t="s">
        <v>140</v>
      </c>
      <c r="CO1041" s="257">
        <f t="shared" si="3483"/>
        <v>0</v>
      </c>
      <c r="CP1041" s="257">
        <f>AO1041+CO1041</f>
        <v>0</v>
      </c>
      <c r="CQ1041" s="257">
        <f>AP1041+CP1041</f>
        <v>0</v>
      </c>
      <c r="CR1041" s="257">
        <f>AQ1041+CQ1041</f>
        <v>0</v>
      </c>
      <c r="CS1041" s="257">
        <f>AR1041+CR1041</f>
        <v>0</v>
      </c>
      <c r="CT1041" s="257">
        <f>AS1041+CS1041</f>
        <v>0</v>
      </c>
      <c r="CU1041" s="257">
        <f>AT1041+CT1041</f>
        <v>0</v>
      </c>
      <c r="CV1041" s="257">
        <f>AU1041+CU1041</f>
        <v>0</v>
      </c>
      <c r="CW1041" s="258">
        <f>AV1041+CV1041</f>
        <v>0</v>
      </c>
      <c r="CX1041" s="258">
        <f>AW1041+CW1041</f>
        <v>0</v>
      </c>
      <c r="CY1041" s="258">
        <f>AX1041+CX1041</f>
        <v>0</v>
      </c>
      <c r="CZ1041" s="258">
        <f>AY1041+CY1041</f>
        <v>0</v>
      </c>
      <c r="DA1041" s="50"/>
      <c r="DB1041" s="94"/>
      <c r="DC1041" s="95"/>
      <c r="DD1041" s="181"/>
      <c r="DE1041" s="316" t="s">
        <v>140</v>
      </c>
      <c r="DF1041" s="257"/>
      <c r="DG1041" s="50"/>
    </row>
    <row r="1042" spans="1:111" s="14" customFormat="1" ht="15" customHeight="1">
      <c r="A1042" s="50"/>
      <c r="B1042" s="94"/>
      <c r="C1042" s="95"/>
      <c r="D1042" s="181"/>
      <c r="E1042" s="316" t="s">
        <v>249</v>
      </c>
      <c r="F1042" s="69">
        <f t="shared" si="3465"/>
        <v>0</v>
      </c>
      <c r="G1042" s="77">
        <f t="shared" si="3465"/>
        <v>0</v>
      </c>
      <c r="H1042" s="69">
        <f t="shared" si="3465"/>
        <v>0</v>
      </c>
      <c r="I1042" s="77">
        <f t="shared" si="3465"/>
        <v>0</v>
      </c>
      <c r="J1042" s="69">
        <f t="shared" si="3465"/>
        <v>0</v>
      </c>
      <c r="K1042" s="77">
        <f t="shared" si="3465"/>
        <v>0</v>
      </c>
      <c r="L1042" s="69">
        <f t="shared" si="3465"/>
        <v>0</v>
      </c>
      <c r="M1042" s="77">
        <f t="shared" si="3465"/>
        <v>0</v>
      </c>
      <c r="N1042" s="67">
        <f t="shared" si="3465"/>
        <v>0</v>
      </c>
      <c r="O1042" s="75">
        <f t="shared" si="3465"/>
        <v>0</v>
      </c>
      <c r="P1042" s="67">
        <f t="shared" si="3465"/>
        <v>0</v>
      </c>
      <c r="Q1042" s="75">
        <f t="shared" si="3465"/>
        <v>0</v>
      </c>
      <c r="R1042" s="50"/>
      <c r="S1042" s="94"/>
      <c r="T1042" s="95"/>
      <c r="U1042" s="181"/>
      <c r="V1042" s="316" t="s">
        <v>249</v>
      </c>
      <c r="W1042" s="69">
        <f t="shared" ref="W1042:AH1042" si="3484">IF(W1040=0,0,W1041/W1040)</f>
        <v>0</v>
      </c>
      <c r="X1042" s="77">
        <f t="shared" si="3484"/>
        <v>0</v>
      </c>
      <c r="Y1042" s="69">
        <f t="shared" si="3484"/>
        <v>0</v>
      </c>
      <c r="Z1042" s="77">
        <f t="shared" si="3484"/>
        <v>0</v>
      </c>
      <c r="AA1042" s="69">
        <f t="shared" si="3484"/>
        <v>0</v>
      </c>
      <c r="AB1042" s="77">
        <f t="shared" si="3484"/>
        <v>0</v>
      </c>
      <c r="AC1042" s="69">
        <f t="shared" si="3484"/>
        <v>0</v>
      </c>
      <c r="AD1042" s="77">
        <f t="shared" si="3484"/>
        <v>0</v>
      </c>
      <c r="AE1042" s="67">
        <f t="shared" si="3484"/>
        <v>0</v>
      </c>
      <c r="AF1042" s="75">
        <f t="shared" si="3484"/>
        <v>0</v>
      </c>
      <c r="AG1042" s="67">
        <f t="shared" si="3484"/>
        <v>0</v>
      </c>
      <c r="AH1042" s="75">
        <f t="shared" si="3484"/>
        <v>0</v>
      </c>
      <c r="AI1042" s="50"/>
      <c r="AJ1042" s="94"/>
      <c r="AK1042" s="95"/>
      <c r="AL1042" s="181"/>
      <c r="AM1042" s="316" t="s">
        <v>249</v>
      </c>
      <c r="AN1042" s="257">
        <f t="shared" ref="AN1042:AY1042" si="3485">IF(AN1040=0,0,AN1041/AN1040)</f>
        <v>0</v>
      </c>
      <c r="AO1042" s="257">
        <f t="shared" si="3485"/>
        <v>0</v>
      </c>
      <c r="AP1042" s="257">
        <f t="shared" si="3485"/>
        <v>0</v>
      </c>
      <c r="AQ1042" s="257">
        <f t="shared" si="3485"/>
        <v>0</v>
      </c>
      <c r="AR1042" s="257">
        <f t="shared" si="3485"/>
        <v>0</v>
      </c>
      <c r="AS1042" s="257">
        <f t="shared" si="3485"/>
        <v>0</v>
      </c>
      <c r="AT1042" s="257">
        <f t="shared" si="3485"/>
        <v>0</v>
      </c>
      <c r="AU1042" s="257">
        <f t="shared" si="3485"/>
        <v>0</v>
      </c>
      <c r="AV1042" s="258">
        <f t="shared" si="3485"/>
        <v>0</v>
      </c>
      <c r="AW1042" s="258">
        <f t="shared" si="3485"/>
        <v>0</v>
      </c>
      <c r="AX1042" s="258">
        <f t="shared" si="3485"/>
        <v>0</v>
      </c>
      <c r="AY1042" s="258">
        <f t="shared" si="3485"/>
        <v>0</v>
      </c>
      <c r="AZ1042" s="50"/>
      <c r="BA1042" s="268"/>
      <c r="BB1042" s="48"/>
      <c r="BC1042" s="94"/>
      <c r="BD1042" s="95"/>
      <c r="BE1042" s="181"/>
      <c r="BF1042" s="316" t="s">
        <v>249</v>
      </c>
      <c r="BG1042" s="257">
        <f t="shared" ref="BG1042:BR1042" si="3486">IF(BG1040=0,0,BG1041/BG1040)</f>
        <v>0</v>
      </c>
      <c r="BH1042" s="257">
        <f t="shared" si="3486"/>
        <v>0</v>
      </c>
      <c r="BI1042" s="257">
        <f t="shared" si="3486"/>
        <v>0</v>
      </c>
      <c r="BJ1042" s="257">
        <f t="shared" si="3486"/>
        <v>0</v>
      </c>
      <c r="BK1042" s="257">
        <f t="shared" si="3486"/>
        <v>0</v>
      </c>
      <c r="BL1042" s="257">
        <f t="shared" si="3486"/>
        <v>0</v>
      </c>
      <c r="BM1042" s="257">
        <f t="shared" si="3486"/>
        <v>0</v>
      </c>
      <c r="BN1042" s="257">
        <f t="shared" si="3486"/>
        <v>0</v>
      </c>
      <c r="BO1042" s="258">
        <f t="shared" si="3486"/>
        <v>0</v>
      </c>
      <c r="BP1042" s="258">
        <f t="shared" si="3486"/>
        <v>0</v>
      </c>
      <c r="BQ1042" s="258">
        <f t="shared" si="3486"/>
        <v>0</v>
      </c>
      <c r="BR1042" s="258">
        <f t="shared" si="3486"/>
        <v>0</v>
      </c>
      <c r="BS1042" s="50"/>
      <c r="BT1042" s="94"/>
      <c r="BU1042" s="95"/>
      <c r="BV1042" s="181"/>
      <c r="BW1042" s="316" t="s">
        <v>249</v>
      </c>
      <c r="BX1042" s="257">
        <f t="shared" ref="BX1042:CI1042" si="3487">IF(BX1040=0,0,BX1041/BX1040)</f>
        <v>0</v>
      </c>
      <c r="BY1042" s="257">
        <f t="shared" si="3487"/>
        <v>0</v>
      </c>
      <c r="BZ1042" s="257">
        <f t="shared" si="3487"/>
        <v>0</v>
      </c>
      <c r="CA1042" s="257">
        <f t="shared" si="3487"/>
        <v>0</v>
      </c>
      <c r="CB1042" s="257">
        <f t="shared" si="3487"/>
        <v>0</v>
      </c>
      <c r="CC1042" s="257">
        <f t="shared" si="3487"/>
        <v>0</v>
      </c>
      <c r="CD1042" s="257">
        <f t="shared" si="3487"/>
        <v>0</v>
      </c>
      <c r="CE1042" s="257">
        <f t="shared" si="3487"/>
        <v>0</v>
      </c>
      <c r="CF1042" s="258">
        <f t="shared" si="3487"/>
        <v>0</v>
      </c>
      <c r="CG1042" s="258">
        <f t="shared" si="3487"/>
        <v>0</v>
      </c>
      <c r="CH1042" s="258">
        <f t="shared" si="3487"/>
        <v>0</v>
      </c>
      <c r="CI1042" s="258">
        <f t="shared" si="3487"/>
        <v>0</v>
      </c>
      <c r="CJ1042" s="50"/>
      <c r="CK1042" s="94"/>
      <c r="CL1042" s="95"/>
      <c r="CM1042" s="181"/>
      <c r="CN1042" s="316" t="s">
        <v>249</v>
      </c>
      <c r="CO1042" s="257">
        <f t="shared" ref="CO1042:CZ1042" si="3488">IF(CO1040=0,0,CO1041/CO1040)</f>
        <v>0</v>
      </c>
      <c r="CP1042" s="257">
        <f t="shared" si="3488"/>
        <v>0</v>
      </c>
      <c r="CQ1042" s="257">
        <f t="shared" si="3488"/>
        <v>0</v>
      </c>
      <c r="CR1042" s="257">
        <f t="shared" si="3488"/>
        <v>0</v>
      </c>
      <c r="CS1042" s="257">
        <f t="shared" si="3488"/>
        <v>0</v>
      </c>
      <c r="CT1042" s="257">
        <f t="shared" si="3488"/>
        <v>0</v>
      </c>
      <c r="CU1042" s="257">
        <f t="shared" si="3488"/>
        <v>0</v>
      </c>
      <c r="CV1042" s="257">
        <f t="shared" si="3488"/>
        <v>0</v>
      </c>
      <c r="CW1042" s="258">
        <f t="shared" si="3488"/>
        <v>0</v>
      </c>
      <c r="CX1042" s="258">
        <f t="shared" si="3488"/>
        <v>0</v>
      </c>
      <c r="CY1042" s="258">
        <f t="shared" si="3488"/>
        <v>0</v>
      </c>
      <c r="CZ1042" s="258">
        <f t="shared" si="3488"/>
        <v>0</v>
      </c>
      <c r="DA1042" s="50"/>
      <c r="DB1042" s="94"/>
      <c r="DC1042" s="95"/>
      <c r="DD1042" s="181"/>
      <c r="DE1042" s="316" t="s">
        <v>249</v>
      </c>
      <c r="DF1042" s="257">
        <f t="shared" ref="DF1042" si="3489">IF(DF1040=0,0,DF1041/DF1040)</f>
        <v>0</v>
      </c>
      <c r="DG1042" s="50"/>
    </row>
    <row r="1043" spans="1:111" s="14" customFormat="1" ht="15" customHeight="1">
      <c r="A1043" s="50"/>
      <c r="B1043" s="94"/>
      <c r="C1043" s="95"/>
      <c r="D1043" s="181" t="s">
        <v>335</v>
      </c>
      <c r="E1043" s="316" t="s">
        <v>22</v>
      </c>
      <c r="F1043" s="69"/>
      <c r="G1043" s="77"/>
      <c r="H1043" s="69"/>
      <c r="I1043" s="77"/>
      <c r="J1043" s="69"/>
      <c r="K1043" s="77"/>
      <c r="L1043" s="69"/>
      <c r="M1043" s="77"/>
      <c r="N1043" s="67"/>
      <c r="O1043" s="75"/>
      <c r="P1043" s="67"/>
      <c r="Q1043" s="75"/>
      <c r="R1043" s="50"/>
      <c r="S1043" s="94"/>
      <c r="T1043" s="95"/>
      <c r="U1043" s="181" t="s">
        <v>335</v>
      </c>
      <c r="V1043" s="316" t="s">
        <v>22</v>
      </c>
      <c r="W1043" s="69"/>
      <c r="X1043" s="77"/>
      <c r="Y1043" s="69"/>
      <c r="Z1043" s="77"/>
      <c r="AA1043" s="69"/>
      <c r="AB1043" s="77"/>
      <c r="AC1043" s="69"/>
      <c r="AD1043" s="77"/>
      <c r="AE1043" s="67"/>
      <c r="AF1043" s="75"/>
      <c r="AG1043" s="67"/>
      <c r="AH1043" s="75"/>
      <c r="AI1043" s="50"/>
      <c r="AJ1043" s="94"/>
      <c r="AK1043" s="95"/>
      <c r="AL1043" s="181" t="s">
        <v>335</v>
      </c>
      <c r="AM1043" s="316" t="s">
        <v>22</v>
      </c>
      <c r="AN1043" s="257"/>
      <c r="AO1043" s="257"/>
      <c r="AP1043" s="257"/>
      <c r="AQ1043" s="257"/>
      <c r="AR1043" s="257"/>
      <c r="AS1043" s="257"/>
      <c r="AT1043" s="257"/>
      <c r="AU1043" s="257"/>
      <c r="AV1043" s="258"/>
      <c r="AW1043" s="258"/>
      <c r="AX1043" s="258"/>
      <c r="AY1043" s="258"/>
      <c r="AZ1043" s="50"/>
      <c r="BA1043" s="268"/>
      <c r="BB1043" s="48"/>
      <c r="BC1043" s="94"/>
      <c r="BD1043" s="95"/>
      <c r="BE1043" s="181" t="s">
        <v>335</v>
      </c>
      <c r="BF1043" s="316" t="s">
        <v>22</v>
      </c>
      <c r="BG1043" s="257">
        <f t="shared" ref="BG1043:BG1044" si="3490">F1043</f>
        <v>0</v>
      </c>
      <c r="BH1043" s="257">
        <f>G1043+BG1043</f>
        <v>0</v>
      </c>
      <c r="BI1043" s="257">
        <f>H1043+BH1043</f>
        <v>0</v>
      </c>
      <c r="BJ1043" s="257">
        <f>I1043+BI1043</f>
        <v>0</v>
      </c>
      <c r="BK1043" s="257">
        <f>J1043+BJ1043</f>
        <v>0</v>
      </c>
      <c r="BL1043" s="257">
        <f>K1043+BK1043</f>
        <v>0</v>
      </c>
      <c r="BM1043" s="257">
        <f>L1043+BL1043</f>
        <v>0</v>
      </c>
      <c r="BN1043" s="257">
        <f>M1043+BM1043</f>
        <v>0</v>
      </c>
      <c r="BO1043" s="258">
        <f>N1043+BN1043</f>
        <v>0</v>
      </c>
      <c r="BP1043" s="258">
        <f>O1043+BO1043</f>
        <v>0</v>
      </c>
      <c r="BQ1043" s="258">
        <f>P1043+BP1043</f>
        <v>0</v>
      </c>
      <c r="BR1043" s="258">
        <f>Q1043+BQ1043</f>
        <v>0</v>
      </c>
      <c r="BS1043" s="50"/>
      <c r="BT1043" s="94"/>
      <c r="BU1043" s="95"/>
      <c r="BV1043" s="181" t="s">
        <v>335</v>
      </c>
      <c r="BW1043" s="316" t="s">
        <v>22</v>
      </c>
      <c r="BX1043" s="257">
        <f t="shared" ref="BX1043:BX1044" si="3491">W1043</f>
        <v>0</v>
      </c>
      <c r="BY1043" s="257">
        <f>X1043+BX1043</f>
        <v>0</v>
      </c>
      <c r="BZ1043" s="257">
        <f>Y1043+BY1043</f>
        <v>0</v>
      </c>
      <c r="CA1043" s="257">
        <f>Z1043+BZ1043</f>
        <v>0</v>
      </c>
      <c r="CB1043" s="257">
        <f>AA1043+CA1043</f>
        <v>0</v>
      </c>
      <c r="CC1043" s="257">
        <f>AB1043+CB1043</f>
        <v>0</v>
      </c>
      <c r="CD1043" s="257">
        <f>AC1043+CC1043</f>
        <v>0</v>
      </c>
      <c r="CE1043" s="257">
        <f>AD1043+CD1043</f>
        <v>0</v>
      </c>
      <c r="CF1043" s="258">
        <f>AE1043+CE1043</f>
        <v>0</v>
      </c>
      <c r="CG1043" s="258">
        <f>AF1043+CF1043</f>
        <v>0</v>
      </c>
      <c r="CH1043" s="258">
        <f>AG1043+CG1043</f>
        <v>0</v>
      </c>
      <c r="CI1043" s="258">
        <f>AH1043+CH1043</f>
        <v>0</v>
      </c>
      <c r="CJ1043" s="50"/>
      <c r="CK1043" s="94"/>
      <c r="CL1043" s="95"/>
      <c r="CM1043" s="181" t="s">
        <v>335</v>
      </c>
      <c r="CN1043" s="316" t="s">
        <v>22</v>
      </c>
      <c r="CO1043" s="257">
        <f t="shared" ref="CO1043:CO1044" si="3492">AN1043</f>
        <v>0</v>
      </c>
      <c r="CP1043" s="257">
        <f>AO1043+CO1043</f>
        <v>0</v>
      </c>
      <c r="CQ1043" s="257">
        <f>AP1043+CP1043</f>
        <v>0</v>
      </c>
      <c r="CR1043" s="257">
        <f>AQ1043+CQ1043</f>
        <v>0</v>
      </c>
      <c r="CS1043" s="257">
        <f>AR1043+CR1043</f>
        <v>0</v>
      </c>
      <c r="CT1043" s="257">
        <f>AS1043+CS1043</f>
        <v>0</v>
      </c>
      <c r="CU1043" s="257">
        <f>AT1043+CT1043</f>
        <v>0</v>
      </c>
      <c r="CV1043" s="257">
        <f>AU1043+CU1043</f>
        <v>0</v>
      </c>
      <c r="CW1043" s="258">
        <f>AV1043+CV1043</f>
        <v>0</v>
      </c>
      <c r="CX1043" s="258">
        <f>AW1043+CW1043</f>
        <v>0</v>
      </c>
      <c r="CY1043" s="258">
        <f>AX1043+CX1043</f>
        <v>0</v>
      </c>
      <c r="CZ1043" s="258">
        <f>AY1043+CY1043</f>
        <v>0</v>
      </c>
      <c r="DA1043" s="50"/>
      <c r="DB1043" s="94"/>
      <c r="DC1043" s="95"/>
      <c r="DD1043" s="181" t="s">
        <v>335</v>
      </c>
      <c r="DE1043" s="316" t="s">
        <v>22</v>
      </c>
      <c r="DF1043" s="257"/>
      <c r="DG1043" s="50"/>
    </row>
    <row r="1044" spans="1:111" s="14" customFormat="1" ht="15" customHeight="1">
      <c r="A1044" s="50"/>
      <c r="B1044" s="94"/>
      <c r="C1044" s="95"/>
      <c r="D1044" s="181"/>
      <c r="E1044" s="316" t="s">
        <v>140</v>
      </c>
      <c r="F1044" s="69"/>
      <c r="G1044" s="77"/>
      <c r="H1044" s="69"/>
      <c r="I1044" s="77"/>
      <c r="J1044" s="69"/>
      <c r="K1044" s="77"/>
      <c r="L1044" s="69"/>
      <c r="M1044" s="77"/>
      <c r="N1044" s="67"/>
      <c r="O1044" s="75"/>
      <c r="P1044" s="67"/>
      <c r="Q1044" s="75"/>
      <c r="R1044" s="50"/>
      <c r="S1044" s="94"/>
      <c r="T1044" s="95"/>
      <c r="U1044" s="181"/>
      <c r="V1044" s="316" t="s">
        <v>140</v>
      </c>
      <c r="W1044" s="69"/>
      <c r="X1044" s="77"/>
      <c r="Y1044" s="69"/>
      <c r="Z1044" s="77"/>
      <c r="AA1044" s="69"/>
      <c r="AB1044" s="77"/>
      <c r="AC1044" s="69"/>
      <c r="AD1044" s="77"/>
      <c r="AE1044" s="67"/>
      <c r="AF1044" s="75"/>
      <c r="AG1044" s="67"/>
      <c r="AH1044" s="75"/>
      <c r="AI1044" s="50"/>
      <c r="AJ1044" s="94"/>
      <c r="AK1044" s="95"/>
      <c r="AL1044" s="181"/>
      <c r="AM1044" s="316" t="s">
        <v>140</v>
      </c>
      <c r="AN1044" s="257"/>
      <c r="AO1044" s="257"/>
      <c r="AP1044" s="257"/>
      <c r="AQ1044" s="257"/>
      <c r="AR1044" s="257"/>
      <c r="AS1044" s="257"/>
      <c r="AT1044" s="257"/>
      <c r="AU1044" s="257"/>
      <c r="AV1044" s="258"/>
      <c r="AW1044" s="258"/>
      <c r="AX1044" s="258"/>
      <c r="AY1044" s="258"/>
      <c r="AZ1044" s="50"/>
      <c r="BA1044" s="268"/>
      <c r="BB1044" s="48"/>
      <c r="BC1044" s="94"/>
      <c r="BD1044" s="95"/>
      <c r="BE1044" s="181"/>
      <c r="BF1044" s="316" t="s">
        <v>140</v>
      </c>
      <c r="BG1044" s="257">
        <f t="shared" si="3490"/>
        <v>0</v>
      </c>
      <c r="BH1044" s="257">
        <f>G1044+BG1044</f>
        <v>0</v>
      </c>
      <c r="BI1044" s="257">
        <f>H1044+BH1044</f>
        <v>0</v>
      </c>
      <c r="BJ1044" s="257">
        <f>I1044+BI1044</f>
        <v>0</v>
      </c>
      <c r="BK1044" s="257">
        <f>J1044+BJ1044</f>
        <v>0</v>
      </c>
      <c r="BL1044" s="257">
        <f>K1044+BK1044</f>
        <v>0</v>
      </c>
      <c r="BM1044" s="257">
        <f>L1044+BL1044</f>
        <v>0</v>
      </c>
      <c r="BN1044" s="257">
        <f>M1044+BM1044</f>
        <v>0</v>
      </c>
      <c r="BO1044" s="258">
        <f>N1044+BN1044</f>
        <v>0</v>
      </c>
      <c r="BP1044" s="258">
        <f>O1044+BO1044</f>
        <v>0</v>
      </c>
      <c r="BQ1044" s="258">
        <f>P1044+BP1044</f>
        <v>0</v>
      </c>
      <c r="BR1044" s="258">
        <f>Q1044+BQ1044</f>
        <v>0</v>
      </c>
      <c r="BS1044" s="50"/>
      <c r="BT1044" s="94"/>
      <c r="BU1044" s="95"/>
      <c r="BV1044" s="181"/>
      <c r="BW1044" s="316" t="s">
        <v>140</v>
      </c>
      <c r="BX1044" s="257">
        <f t="shared" si="3491"/>
        <v>0</v>
      </c>
      <c r="BY1044" s="257">
        <f>X1044+BX1044</f>
        <v>0</v>
      </c>
      <c r="BZ1044" s="257">
        <f>Y1044+BY1044</f>
        <v>0</v>
      </c>
      <c r="CA1044" s="257">
        <f>Z1044+BZ1044</f>
        <v>0</v>
      </c>
      <c r="CB1044" s="257">
        <f>AA1044+CA1044</f>
        <v>0</v>
      </c>
      <c r="CC1044" s="257">
        <f>AB1044+CB1044</f>
        <v>0</v>
      </c>
      <c r="CD1044" s="257">
        <f>AC1044+CC1044</f>
        <v>0</v>
      </c>
      <c r="CE1044" s="257">
        <f>AD1044+CD1044</f>
        <v>0</v>
      </c>
      <c r="CF1044" s="258">
        <f>AE1044+CE1044</f>
        <v>0</v>
      </c>
      <c r="CG1044" s="258">
        <f>AF1044+CF1044</f>
        <v>0</v>
      </c>
      <c r="CH1044" s="258">
        <f>AG1044+CG1044</f>
        <v>0</v>
      </c>
      <c r="CI1044" s="258">
        <f>AH1044+CH1044</f>
        <v>0</v>
      </c>
      <c r="CJ1044" s="50"/>
      <c r="CK1044" s="94"/>
      <c r="CL1044" s="95"/>
      <c r="CM1044" s="181"/>
      <c r="CN1044" s="316" t="s">
        <v>140</v>
      </c>
      <c r="CO1044" s="257">
        <f t="shared" si="3492"/>
        <v>0</v>
      </c>
      <c r="CP1044" s="257">
        <f>AO1044+CO1044</f>
        <v>0</v>
      </c>
      <c r="CQ1044" s="257">
        <f>AP1044+CP1044</f>
        <v>0</v>
      </c>
      <c r="CR1044" s="257">
        <f>AQ1044+CQ1044</f>
        <v>0</v>
      </c>
      <c r="CS1044" s="257">
        <f>AR1044+CR1044</f>
        <v>0</v>
      </c>
      <c r="CT1044" s="257">
        <f>AS1044+CS1044</f>
        <v>0</v>
      </c>
      <c r="CU1044" s="257">
        <f>AT1044+CT1044</f>
        <v>0</v>
      </c>
      <c r="CV1044" s="257">
        <f>AU1044+CU1044</f>
        <v>0</v>
      </c>
      <c r="CW1044" s="258">
        <f>AV1044+CV1044</f>
        <v>0</v>
      </c>
      <c r="CX1044" s="258">
        <f>AW1044+CW1044</f>
        <v>0</v>
      </c>
      <c r="CY1044" s="258">
        <f>AX1044+CX1044</f>
        <v>0</v>
      </c>
      <c r="CZ1044" s="258">
        <f>AY1044+CY1044</f>
        <v>0</v>
      </c>
      <c r="DA1044" s="50"/>
      <c r="DB1044" s="94"/>
      <c r="DC1044" s="95"/>
      <c r="DD1044" s="181"/>
      <c r="DE1044" s="316" t="s">
        <v>140</v>
      </c>
      <c r="DF1044" s="257"/>
      <c r="DG1044" s="50"/>
    </row>
    <row r="1045" spans="1:111" s="14" customFormat="1" ht="15" customHeight="1">
      <c r="A1045" s="50"/>
      <c r="B1045" s="94"/>
      <c r="C1045" s="95"/>
      <c r="D1045" s="181"/>
      <c r="E1045" s="316" t="s">
        <v>249</v>
      </c>
      <c r="F1045" s="69">
        <f t="shared" si="3465"/>
        <v>0</v>
      </c>
      <c r="G1045" s="77">
        <f t="shared" si="3465"/>
        <v>0</v>
      </c>
      <c r="H1045" s="69">
        <f t="shared" si="3465"/>
        <v>0</v>
      </c>
      <c r="I1045" s="77">
        <f t="shared" si="3465"/>
        <v>0</v>
      </c>
      <c r="J1045" s="69">
        <f t="shared" si="3465"/>
        <v>0</v>
      </c>
      <c r="K1045" s="77">
        <f t="shared" si="3465"/>
        <v>0</v>
      </c>
      <c r="L1045" s="69">
        <f t="shared" si="3465"/>
        <v>0</v>
      </c>
      <c r="M1045" s="77">
        <f t="shared" si="3465"/>
        <v>0</v>
      </c>
      <c r="N1045" s="67">
        <f t="shared" si="3465"/>
        <v>0</v>
      </c>
      <c r="O1045" s="75">
        <f t="shared" si="3465"/>
        <v>0</v>
      </c>
      <c r="P1045" s="67">
        <f t="shared" si="3465"/>
        <v>0</v>
      </c>
      <c r="Q1045" s="75">
        <f t="shared" si="3465"/>
        <v>0</v>
      </c>
      <c r="R1045" s="50"/>
      <c r="S1045" s="94"/>
      <c r="T1045" s="95"/>
      <c r="U1045" s="181"/>
      <c r="V1045" s="316" t="s">
        <v>249</v>
      </c>
      <c r="W1045" s="69">
        <f t="shared" ref="W1045:AH1045" si="3493">IF(W1043=0,0,W1044/W1043)</f>
        <v>0</v>
      </c>
      <c r="X1045" s="77">
        <f t="shared" si="3493"/>
        <v>0</v>
      </c>
      <c r="Y1045" s="69">
        <f t="shared" si="3493"/>
        <v>0</v>
      </c>
      <c r="Z1045" s="77">
        <f t="shared" si="3493"/>
        <v>0</v>
      </c>
      <c r="AA1045" s="69">
        <f t="shared" si="3493"/>
        <v>0</v>
      </c>
      <c r="AB1045" s="77">
        <f t="shared" si="3493"/>
        <v>0</v>
      </c>
      <c r="AC1045" s="69">
        <f t="shared" si="3493"/>
        <v>0</v>
      </c>
      <c r="AD1045" s="77">
        <f t="shared" si="3493"/>
        <v>0</v>
      </c>
      <c r="AE1045" s="67">
        <f t="shared" si="3493"/>
        <v>0</v>
      </c>
      <c r="AF1045" s="75">
        <f t="shared" si="3493"/>
        <v>0</v>
      </c>
      <c r="AG1045" s="67">
        <f t="shared" si="3493"/>
        <v>0</v>
      </c>
      <c r="AH1045" s="75">
        <f t="shared" si="3493"/>
        <v>0</v>
      </c>
      <c r="AI1045" s="50"/>
      <c r="AJ1045" s="94"/>
      <c r="AK1045" s="95"/>
      <c r="AL1045" s="181"/>
      <c r="AM1045" s="316" t="s">
        <v>249</v>
      </c>
      <c r="AN1045" s="257">
        <f t="shared" ref="AN1045:AY1045" si="3494">IF(AN1043=0,0,AN1044/AN1043)</f>
        <v>0</v>
      </c>
      <c r="AO1045" s="257">
        <f t="shared" si="3494"/>
        <v>0</v>
      </c>
      <c r="AP1045" s="257">
        <f t="shared" si="3494"/>
        <v>0</v>
      </c>
      <c r="AQ1045" s="257">
        <f t="shared" si="3494"/>
        <v>0</v>
      </c>
      <c r="AR1045" s="257">
        <f t="shared" si="3494"/>
        <v>0</v>
      </c>
      <c r="AS1045" s="257">
        <f t="shared" si="3494"/>
        <v>0</v>
      </c>
      <c r="AT1045" s="257">
        <f t="shared" si="3494"/>
        <v>0</v>
      </c>
      <c r="AU1045" s="257">
        <f t="shared" si="3494"/>
        <v>0</v>
      </c>
      <c r="AV1045" s="258">
        <f t="shared" si="3494"/>
        <v>0</v>
      </c>
      <c r="AW1045" s="258">
        <f t="shared" si="3494"/>
        <v>0</v>
      </c>
      <c r="AX1045" s="258">
        <f t="shared" si="3494"/>
        <v>0</v>
      </c>
      <c r="AY1045" s="258">
        <f t="shared" si="3494"/>
        <v>0</v>
      </c>
      <c r="AZ1045" s="50"/>
      <c r="BA1045" s="268"/>
      <c r="BB1045" s="48"/>
      <c r="BC1045" s="94"/>
      <c r="BD1045" s="95"/>
      <c r="BE1045" s="181"/>
      <c r="BF1045" s="316" t="s">
        <v>249</v>
      </c>
      <c r="BG1045" s="257">
        <f t="shared" ref="BG1045:BR1045" si="3495">IF(BG1043=0,0,BG1044/BG1043)</f>
        <v>0</v>
      </c>
      <c r="BH1045" s="257">
        <f t="shared" si="3495"/>
        <v>0</v>
      </c>
      <c r="BI1045" s="257">
        <f t="shared" si="3495"/>
        <v>0</v>
      </c>
      <c r="BJ1045" s="257">
        <f t="shared" si="3495"/>
        <v>0</v>
      </c>
      <c r="BK1045" s="257">
        <f t="shared" si="3495"/>
        <v>0</v>
      </c>
      <c r="BL1045" s="257">
        <f t="shared" si="3495"/>
        <v>0</v>
      </c>
      <c r="BM1045" s="257">
        <f t="shared" si="3495"/>
        <v>0</v>
      </c>
      <c r="BN1045" s="257">
        <f t="shared" si="3495"/>
        <v>0</v>
      </c>
      <c r="BO1045" s="258">
        <f t="shared" si="3495"/>
        <v>0</v>
      </c>
      <c r="BP1045" s="258">
        <f t="shared" si="3495"/>
        <v>0</v>
      </c>
      <c r="BQ1045" s="258">
        <f t="shared" si="3495"/>
        <v>0</v>
      </c>
      <c r="BR1045" s="258">
        <f t="shared" si="3495"/>
        <v>0</v>
      </c>
      <c r="BS1045" s="50"/>
      <c r="BT1045" s="94"/>
      <c r="BU1045" s="95"/>
      <c r="BV1045" s="181"/>
      <c r="BW1045" s="316" t="s">
        <v>249</v>
      </c>
      <c r="BX1045" s="257">
        <f t="shared" ref="BX1045:CI1045" si="3496">IF(BX1043=0,0,BX1044/BX1043)</f>
        <v>0</v>
      </c>
      <c r="BY1045" s="257">
        <f t="shared" si="3496"/>
        <v>0</v>
      </c>
      <c r="BZ1045" s="257">
        <f t="shared" si="3496"/>
        <v>0</v>
      </c>
      <c r="CA1045" s="257">
        <f t="shared" si="3496"/>
        <v>0</v>
      </c>
      <c r="CB1045" s="257">
        <f t="shared" si="3496"/>
        <v>0</v>
      </c>
      <c r="CC1045" s="257">
        <f t="shared" si="3496"/>
        <v>0</v>
      </c>
      <c r="CD1045" s="257">
        <f t="shared" si="3496"/>
        <v>0</v>
      </c>
      <c r="CE1045" s="257">
        <f t="shared" si="3496"/>
        <v>0</v>
      </c>
      <c r="CF1045" s="258">
        <f t="shared" si="3496"/>
        <v>0</v>
      </c>
      <c r="CG1045" s="258">
        <f t="shared" si="3496"/>
        <v>0</v>
      </c>
      <c r="CH1045" s="258">
        <f t="shared" si="3496"/>
        <v>0</v>
      </c>
      <c r="CI1045" s="258">
        <f t="shared" si="3496"/>
        <v>0</v>
      </c>
      <c r="CJ1045" s="50"/>
      <c r="CK1045" s="94"/>
      <c r="CL1045" s="95"/>
      <c r="CM1045" s="181"/>
      <c r="CN1045" s="316" t="s">
        <v>249</v>
      </c>
      <c r="CO1045" s="257">
        <f t="shared" ref="CO1045:CZ1045" si="3497">IF(CO1043=0,0,CO1044/CO1043)</f>
        <v>0</v>
      </c>
      <c r="CP1045" s="257">
        <f t="shared" si="3497"/>
        <v>0</v>
      </c>
      <c r="CQ1045" s="257">
        <f t="shared" si="3497"/>
        <v>0</v>
      </c>
      <c r="CR1045" s="257">
        <f t="shared" si="3497"/>
        <v>0</v>
      </c>
      <c r="CS1045" s="257">
        <f t="shared" si="3497"/>
        <v>0</v>
      </c>
      <c r="CT1045" s="257">
        <f t="shared" si="3497"/>
        <v>0</v>
      </c>
      <c r="CU1045" s="257">
        <f t="shared" si="3497"/>
        <v>0</v>
      </c>
      <c r="CV1045" s="257">
        <f t="shared" si="3497"/>
        <v>0</v>
      </c>
      <c r="CW1045" s="258">
        <f t="shared" si="3497"/>
        <v>0</v>
      </c>
      <c r="CX1045" s="258">
        <f t="shared" si="3497"/>
        <v>0</v>
      </c>
      <c r="CY1045" s="258">
        <f t="shared" si="3497"/>
        <v>0</v>
      </c>
      <c r="CZ1045" s="258">
        <f t="shared" si="3497"/>
        <v>0</v>
      </c>
      <c r="DA1045" s="50"/>
      <c r="DB1045" s="94"/>
      <c r="DC1045" s="95"/>
      <c r="DD1045" s="181"/>
      <c r="DE1045" s="316" t="s">
        <v>249</v>
      </c>
      <c r="DF1045" s="257">
        <f t="shared" ref="DF1045" si="3498">IF(DF1043=0,0,DF1044/DF1043)</f>
        <v>0</v>
      </c>
      <c r="DG1045" s="50"/>
    </row>
    <row r="1046" spans="1:111" s="14" customFormat="1" ht="15" customHeight="1">
      <c r="A1046" s="50"/>
      <c r="B1046" s="94"/>
      <c r="C1046" s="95"/>
      <c r="D1046" s="181" t="s">
        <v>336</v>
      </c>
      <c r="E1046" s="316" t="s">
        <v>22</v>
      </c>
      <c r="F1046" s="69"/>
      <c r="G1046" s="77"/>
      <c r="H1046" s="69"/>
      <c r="I1046" s="77"/>
      <c r="J1046" s="69"/>
      <c r="K1046" s="77"/>
      <c r="L1046" s="69"/>
      <c r="M1046" s="77"/>
      <c r="N1046" s="67"/>
      <c r="O1046" s="75"/>
      <c r="P1046" s="67"/>
      <c r="Q1046" s="75"/>
      <c r="R1046" s="50"/>
      <c r="S1046" s="94"/>
      <c r="T1046" s="95"/>
      <c r="U1046" s="181" t="s">
        <v>336</v>
      </c>
      <c r="V1046" s="316" t="s">
        <v>22</v>
      </c>
      <c r="W1046" s="69"/>
      <c r="X1046" s="77"/>
      <c r="Y1046" s="69"/>
      <c r="Z1046" s="77"/>
      <c r="AA1046" s="69"/>
      <c r="AB1046" s="77"/>
      <c r="AC1046" s="69"/>
      <c r="AD1046" s="77"/>
      <c r="AE1046" s="67"/>
      <c r="AF1046" s="75"/>
      <c r="AG1046" s="67"/>
      <c r="AH1046" s="75"/>
      <c r="AI1046" s="50"/>
      <c r="AJ1046" s="94"/>
      <c r="AK1046" s="95"/>
      <c r="AL1046" s="181" t="s">
        <v>336</v>
      </c>
      <c r="AM1046" s="316" t="s">
        <v>22</v>
      </c>
      <c r="AN1046" s="257"/>
      <c r="AO1046" s="257"/>
      <c r="AP1046" s="257"/>
      <c r="AQ1046" s="257"/>
      <c r="AR1046" s="257"/>
      <c r="AS1046" s="257"/>
      <c r="AT1046" s="257"/>
      <c r="AU1046" s="257"/>
      <c r="AV1046" s="258"/>
      <c r="AW1046" s="258"/>
      <c r="AX1046" s="258"/>
      <c r="AY1046" s="258"/>
      <c r="AZ1046" s="50"/>
      <c r="BA1046" s="268"/>
      <c r="BB1046" s="48"/>
      <c r="BC1046" s="94"/>
      <c r="BD1046" s="95"/>
      <c r="BE1046" s="181" t="s">
        <v>336</v>
      </c>
      <c r="BF1046" s="316" t="s">
        <v>22</v>
      </c>
      <c r="BG1046" s="257">
        <f t="shared" ref="BG1046:BG1047" si="3499">F1046</f>
        <v>0</v>
      </c>
      <c r="BH1046" s="257">
        <f>G1046+BG1046</f>
        <v>0</v>
      </c>
      <c r="BI1046" s="257">
        <f>H1046+BH1046</f>
        <v>0</v>
      </c>
      <c r="BJ1046" s="257">
        <f>I1046+BI1046</f>
        <v>0</v>
      </c>
      <c r="BK1046" s="257">
        <f>J1046+BJ1046</f>
        <v>0</v>
      </c>
      <c r="BL1046" s="257">
        <f>K1046+BK1046</f>
        <v>0</v>
      </c>
      <c r="BM1046" s="257">
        <f>L1046+BL1046</f>
        <v>0</v>
      </c>
      <c r="BN1046" s="257">
        <f>M1046+BM1046</f>
        <v>0</v>
      </c>
      <c r="BO1046" s="258">
        <f>N1046+BN1046</f>
        <v>0</v>
      </c>
      <c r="BP1046" s="258">
        <f>O1046+BO1046</f>
        <v>0</v>
      </c>
      <c r="BQ1046" s="258">
        <f>P1046+BP1046</f>
        <v>0</v>
      </c>
      <c r="BR1046" s="258">
        <f>Q1046+BQ1046</f>
        <v>0</v>
      </c>
      <c r="BS1046" s="50"/>
      <c r="BT1046" s="94"/>
      <c r="BU1046" s="95"/>
      <c r="BV1046" s="181" t="s">
        <v>336</v>
      </c>
      <c r="BW1046" s="316" t="s">
        <v>22</v>
      </c>
      <c r="BX1046" s="257">
        <f t="shared" ref="BX1046:BX1047" si="3500">W1046</f>
        <v>0</v>
      </c>
      <c r="BY1046" s="257">
        <f>X1046+BX1046</f>
        <v>0</v>
      </c>
      <c r="BZ1046" s="257">
        <f>Y1046+BY1046</f>
        <v>0</v>
      </c>
      <c r="CA1046" s="257">
        <f>Z1046+BZ1046</f>
        <v>0</v>
      </c>
      <c r="CB1046" s="257">
        <f>AA1046+CA1046</f>
        <v>0</v>
      </c>
      <c r="CC1046" s="257">
        <f>AB1046+CB1046</f>
        <v>0</v>
      </c>
      <c r="CD1046" s="257">
        <f>AC1046+CC1046</f>
        <v>0</v>
      </c>
      <c r="CE1046" s="257">
        <f>AD1046+CD1046</f>
        <v>0</v>
      </c>
      <c r="CF1046" s="258">
        <f>AE1046+CE1046</f>
        <v>0</v>
      </c>
      <c r="CG1046" s="258">
        <f>AF1046+CF1046</f>
        <v>0</v>
      </c>
      <c r="CH1046" s="258">
        <f>AG1046+CG1046</f>
        <v>0</v>
      </c>
      <c r="CI1046" s="258">
        <f>AH1046+CH1046</f>
        <v>0</v>
      </c>
      <c r="CJ1046" s="50"/>
      <c r="CK1046" s="94"/>
      <c r="CL1046" s="95"/>
      <c r="CM1046" s="181" t="s">
        <v>336</v>
      </c>
      <c r="CN1046" s="316" t="s">
        <v>22</v>
      </c>
      <c r="CO1046" s="257">
        <f t="shared" ref="CO1046:CO1047" si="3501">AN1046</f>
        <v>0</v>
      </c>
      <c r="CP1046" s="257">
        <f>AO1046+CO1046</f>
        <v>0</v>
      </c>
      <c r="CQ1046" s="257">
        <f>AP1046+CP1046</f>
        <v>0</v>
      </c>
      <c r="CR1046" s="257">
        <f>AQ1046+CQ1046</f>
        <v>0</v>
      </c>
      <c r="CS1046" s="257">
        <f>AR1046+CR1046</f>
        <v>0</v>
      </c>
      <c r="CT1046" s="257">
        <f>AS1046+CS1046</f>
        <v>0</v>
      </c>
      <c r="CU1046" s="257">
        <f>AT1046+CT1046</f>
        <v>0</v>
      </c>
      <c r="CV1046" s="257">
        <f>AU1046+CU1046</f>
        <v>0</v>
      </c>
      <c r="CW1046" s="258">
        <f>AV1046+CV1046</f>
        <v>0</v>
      </c>
      <c r="CX1046" s="258">
        <f>AW1046+CW1046</f>
        <v>0</v>
      </c>
      <c r="CY1046" s="258">
        <f>AX1046+CX1046</f>
        <v>0</v>
      </c>
      <c r="CZ1046" s="258">
        <f>AY1046+CY1046</f>
        <v>0</v>
      </c>
      <c r="DA1046" s="50"/>
      <c r="DB1046" s="94"/>
      <c r="DC1046" s="95"/>
      <c r="DD1046" s="181" t="s">
        <v>336</v>
      </c>
      <c r="DE1046" s="316" t="s">
        <v>22</v>
      </c>
      <c r="DF1046" s="257"/>
      <c r="DG1046" s="50"/>
    </row>
    <row r="1047" spans="1:111" s="14" customFormat="1" ht="15" customHeight="1">
      <c r="A1047" s="50"/>
      <c r="B1047" s="94"/>
      <c r="C1047" s="95"/>
      <c r="D1047" s="181"/>
      <c r="E1047" s="316" t="s">
        <v>140</v>
      </c>
      <c r="F1047" s="69"/>
      <c r="G1047" s="77"/>
      <c r="H1047" s="69"/>
      <c r="I1047" s="77"/>
      <c r="J1047" s="69"/>
      <c r="K1047" s="77"/>
      <c r="L1047" s="69"/>
      <c r="M1047" s="77"/>
      <c r="N1047" s="67"/>
      <c r="O1047" s="75"/>
      <c r="P1047" s="67"/>
      <c r="Q1047" s="75"/>
      <c r="R1047" s="50"/>
      <c r="S1047" s="94"/>
      <c r="T1047" s="95"/>
      <c r="U1047" s="181"/>
      <c r="V1047" s="316" t="s">
        <v>140</v>
      </c>
      <c r="W1047" s="69"/>
      <c r="X1047" s="77"/>
      <c r="Y1047" s="69"/>
      <c r="Z1047" s="77"/>
      <c r="AA1047" s="69"/>
      <c r="AB1047" s="77"/>
      <c r="AC1047" s="69"/>
      <c r="AD1047" s="77"/>
      <c r="AE1047" s="67"/>
      <c r="AF1047" s="75"/>
      <c r="AG1047" s="67"/>
      <c r="AH1047" s="75"/>
      <c r="AI1047" s="50"/>
      <c r="AJ1047" s="94"/>
      <c r="AK1047" s="95"/>
      <c r="AL1047" s="181"/>
      <c r="AM1047" s="316" t="s">
        <v>140</v>
      </c>
      <c r="AN1047" s="257"/>
      <c r="AO1047" s="257"/>
      <c r="AP1047" s="257"/>
      <c r="AQ1047" s="257"/>
      <c r="AR1047" s="257"/>
      <c r="AS1047" s="257"/>
      <c r="AT1047" s="257"/>
      <c r="AU1047" s="257"/>
      <c r="AV1047" s="258"/>
      <c r="AW1047" s="258"/>
      <c r="AX1047" s="258"/>
      <c r="AY1047" s="258"/>
      <c r="AZ1047" s="50"/>
      <c r="BA1047" s="268"/>
      <c r="BB1047" s="48"/>
      <c r="BC1047" s="94"/>
      <c r="BD1047" s="95"/>
      <c r="BE1047" s="181"/>
      <c r="BF1047" s="316" t="s">
        <v>140</v>
      </c>
      <c r="BG1047" s="257">
        <f t="shared" si="3499"/>
        <v>0</v>
      </c>
      <c r="BH1047" s="257">
        <f>G1047+BG1047</f>
        <v>0</v>
      </c>
      <c r="BI1047" s="257">
        <f>H1047+BH1047</f>
        <v>0</v>
      </c>
      <c r="BJ1047" s="257">
        <f>I1047+BI1047</f>
        <v>0</v>
      </c>
      <c r="BK1047" s="257">
        <f>J1047+BJ1047</f>
        <v>0</v>
      </c>
      <c r="BL1047" s="257">
        <f>K1047+BK1047</f>
        <v>0</v>
      </c>
      <c r="BM1047" s="257">
        <f>L1047+BL1047</f>
        <v>0</v>
      </c>
      <c r="BN1047" s="257">
        <f>M1047+BM1047</f>
        <v>0</v>
      </c>
      <c r="BO1047" s="258">
        <f>N1047+BN1047</f>
        <v>0</v>
      </c>
      <c r="BP1047" s="258">
        <f>O1047+BO1047</f>
        <v>0</v>
      </c>
      <c r="BQ1047" s="258">
        <f>P1047+BP1047</f>
        <v>0</v>
      </c>
      <c r="BR1047" s="258">
        <f>Q1047+BQ1047</f>
        <v>0</v>
      </c>
      <c r="BS1047" s="50"/>
      <c r="BT1047" s="94"/>
      <c r="BU1047" s="95"/>
      <c r="BV1047" s="181"/>
      <c r="BW1047" s="316" t="s">
        <v>140</v>
      </c>
      <c r="BX1047" s="257">
        <f t="shared" si="3500"/>
        <v>0</v>
      </c>
      <c r="BY1047" s="257">
        <f>X1047+BX1047</f>
        <v>0</v>
      </c>
      <c r="BZ1047" s="257">
        <f>Y1047+BY1047</f>
        <v>0</v>
      </c>
      <c r="CA1047" s="257">
        <f>Z1047+BZ1047</f>
        <v>0</v>
      </c>
      <c r="CB1047" s="257">
        <f>AA1047+CA1047</f>
        <v>0</v>
      </c>
      <c r="CC1047" s="257">
        <f>AB1047+CB1047</f>
        <v>0</v>
      </c>
      <c r="CD1047" s="257">
        <f>AC1047+CC1047</f>
        <v>0</v>
      </c>
      <c r="CE1047" s="257">
        <f>AD1047+CD1047</f>
        <v>0</v>
      </c>
      <c r="CF1047" s="258">
        <f>AE1047+CE1047</f>
        <v>0</v>
      </c>
      <c r="CG1047" s="258">
        <f>AF1047+CF1047</f>
        <v>0</v>
      </c>
      <c r="CH1047" s="258">
        <f>AG1047+CG1047</f>
        <v>0</v>
      </c>
      <c r="CI1047" s="258">
        <f>AH1047+CH1047</f>
        <v>0</v>
      </c>
      <c r="CJ1047" s="50"/>
      <c r="CK1047" s="94"/>
      <c r="CL1047" s="95"/>
      <c r="CM1047" s="181"/>
      <c r="CN1047" s="316" t="s">
        <v>140</v>
      </c>
      <c r="CO1047" s="257">
        <f t="shared" si="3501"/>
        <v>0</v>
      </c>
      <c r="CP1047" s="257">
        <f>AO1047+CO1047</f>
        <v>0</v>
      </c>
      <c r="CQ1047" s="257">
        <f>AP1047+CP1047</f>
        <v>0</v>
      </c>
      <c r="CR1047" s="257">
        <f>AQ1047+CQ1047</f>
        <v>0</v>
      </c>
      <c r="CS1047" s="257">
        <f>AR1047+CR1047</f>
        <v>0</v>
      </c>
      <c r="CT1047" s="257">
        <f>AS1047+CS1047</f>
        <v>0</v>
      </c>
      <c r="CU1047" s="257">
        <f>AT1047+CT1047</f>
        <v>0</v>
      </c>
      <c r="CV1047" s="257">
        <f>AU1047+CU1047</f>
        <v>0</v>
      </c>
      <c r="CW1047" s="258">
        <f>AV1047+CV1047</f>
        <v>0</v>
      </c>
      <c r="CX1047" s="258">
        <f>AW1047+CW1047</f>
        <v>0</v>
      </c>
      <c r="CY1047" s="258">
        <f>AX1047+CX1047</f>
        <v>0</v>
      </c>
      <c r="CZ1047" s="258">
        <f>AY1047+CY1047</f>
        <v>0</v>
      </c>
      <c r="DA1047" s="50"/>
      <c r="DB1047" s="94"/>
      <c r="DC1047" s="95"/>
      <c r="DD1047" s="181"/>
      <c r="DE1047" s="316" t="s">
        <v>140</v>
      </c>
      <c r="DF1047" s="257"/>
      <c r="DG1047" s="50"/>
    </row>
    <row r="1048" spans="1:111" s="14" customFormat="1" ht="15" customHeight="1">
      <c r="A1048" s="50"/>
      <c r="B1048" s="94"/>
      <c r="C1048" s="95"/>
      <c r="D1048" s="181"/>
      <c r="E1048" s="316" t="s">
        <v>249</v>
      </c>
      <c r="F1048" s="69">
        <f t="shared" si="3465"/>
        <v>0</v>
      </c>
      <c r="G1048" s="77">
        <f t="shared" si="3465"/>
        <v>0</v>
      </c>
      <c r="H1048" s="69">
        <f t="shared" si="3465"/>
        <v>0</v>
      </c>
      <c r="I1048" s="77">
        <f t="shared" si="3465"/>
        <v>0</v>
      </c>
      <c r="J1048" s="69">
        <f t="shared" si="3465"/>
        <v>0</v>
      </c>
      <c r="K1048" s="77">
        <f t="shared" si="3465"/>
        <v>0</v>
      </c>
      <c r="L1048" s="69">
        <f t="shared" si="3465"/>
        <v>0</v>
      </c>
      <c r="M1048" s="77">
        <f t="shared" si="3465"/>
        <v>0</v>
      </c>
      <c r="N1048" s="67">
        <f t="shared" si="3465"/>
        <v>0</v>
      </c>
      <c r="O1048" s="75">
        <f t="shared" si="3465"/>
        <v>0</v>
      </c>
      <c r="P1048" s="67">
        <f t="shared" si="3465"/>
        <v>0</v>
      </c>
      <c r="Q1048" s="75">
        <f t="shared" si="3465"/>
        <v>0</v>
      </c>
      <c r="R1048" s="50"/>
      <c r="S1048" s="94"/>
      <c r="T1048" s="95"/>
      <c r="U1048" s="181"/>
      <c r="V1048" s="316" t="s">
        <v>249</v>
      </c>
      <c r="W1048" s="69">
        <f t="shared" ref="W1048:AH1048" si="3502">IF(W1046=0,0,W1047/W1046)</f>
        <v>0</v>
      </c>
      <c r="X1048" s="77">
        <f t="shared" si="3502"/>
        <v>0</v>
      </c>
      <c r="Y1048" s="69">
        <f t="shared" si="3502"/>
        <v>0</v>
      </c>
      <c r="Z1048" s="77">
        <f t="shared" si="3502"/>
        <v>0</v>
      </c>
      <c r="AA1048" s="69">
        <f t="shared" si="3502"/>
        <v>0</v>
      </c>
      <c r="AB1048" s="77">
        <f t="shared" si="3502"/>
        <v>0</v>
      </c>
      <c r="AC1048" s="69">
        <f t="shared" si="3502"/>
        <v>0</v>
      </c>
      <c r="AD1048" s="77">
        <f t="shared" si="3502"/>
        <v>0</v>
      </c>
      <c r="AE1048" s="67">
        <f t="shared" si="3502"/>
        <v>0</v>
      </c>
      <c r="AF1048" s="75">
        <f t="shared" si="3502"/>
        <v>0</v>
      </c>
      <c r="AG1048" s="67">
        <f t="shared" si="3502"/>
        <v>0</v>
      </c>
      <c r="AH1048" s="75">
        <f t="shared" si="3502"/>
        <v>0</v>
      </c>
      <c r="AI1048" s="50"/>
      <c r="AJ1048" s="94"/>
      <c r="AK1048" s="95"/>
      <c r="AL1048" s="181"/>
      <c r="AM1048" s="316" t="s">
        <v>249</v>
      </c>
      <c r="AN1048" s="257">
        <f t="shared" ref="AN1048:AY1048" si="3503">IF(AN1046=0,0,AN1047/AN1046)</f>
        <v>0</v>
      </c>
      <c r="AO1048" s="257">
        <f t="shared" si="3503"/>
        <v>0</v>
      </c>
      <c r="AP1048" s="257">
        <f t="shared" si="3503"/>
        <v>0</v>
      </c>
      <c r="AQ1048" s="257">
        <f t="shared" si="3503"/>
        <v>0</v>
      </c>
      <c r="AR1048" s="257">
        <f t="shared" si="3503"/>
        <v>0</v>
      </c>
      <c r="AS1048" s="257">
        <f t="shared" si="3503"/>
        <v>0</v>
      </c>
      <c r="AT1048" s="257">
        <f t="shared" si="3503"/>
        <v>0</v>
      </c>
      <c r="AU1048" s="257">
        <f t="shared" si="3503"/>
        <v>0</v>
      </c>
      <c r="AV1048" s="258">
        <f t="shared" si="3503"/>
        <v>0</v>
      </c>
      <c r="AW1048" s="258">
        <f t="shared" si="3503"/>
        <v>0</v>
      </c>
      <c r="AX1048" s="258">
        <f t="shared" si="3503"/>
        <v>0</v>
      </c>
      <c r="AY1048" s="258">
        <f t="shared" si="3503"/>
        <v>0</v>
      </c>
      <c r="AZ1048" s="50"/>
      <c r="BA1048" s="268"/>
      <c r="BB1048" s="48"/>
      <c r="BC1048" s="94"/>
      <c r="BD1048" s="95"/>
      <c r="BE1048" s="181"/>
      <c r="BF1048" s="316" t="s">
        <v>249</v>
      </c>
      <c r="BG1048" s="257">
        <f t="shared" ref="BG1048:BR1048" si="3504">IF(BG1046=0,0,BG1047/BG1046)</f>
        <v>0</v>
      </c>
      <c r="BH1048" s="257">
        <f t="shared" si="3504"/>
        <v>0</v>
      </c>
      <c r="BI1048" s="257">
        <f t="shared" si="3504"/>
        <v>0</v>
      </c>
      <c r="BJ1048" s="257">
        <f t="shared" si="3504"/>
        <v>0</v>
      </c>
      <c r="BK1048" s="257">
        <f t="shared" si="3504"/>
        <v>0</v>
      </c>
      <c r="BL1048" s="257">
        <f t="shared" si="3504"/>
        <v>0</v>
      </c>
      <c r="BM1048" s="257">
        <f t="shared" si="3504"/>
        <v>0</v>
      </c>
      <c r="BN1048" s="257">
        <f t="shared" si="3504"/>
        <v>0</v>
      </c>
      <c r="BO1048" s="258">
        <f t="shared" si="3504"/>
        <v>0</v>
      </c>
      <c r="BP1048" s="258">
        <f t="shared" si="3504"/>
        <v>0</v>
      </c>
      <c r="BQ1048" s="258">
        <f t="shared" si="3504"/>
        <v>0</v>
      </c>
      <c r="BR1048" s="258">
        <f t="shared" si="3504"/>
        <v>0</v>
      </c>
      <c r="BS1048" s="50"/>
      <c r="BT1048" s="94"/>
      <c r="BU1048" s="95"/>
      <c r="BV1048" s="181"/>
      <c r="BW1048" s="316" t="s">
        <v>249</v>
      </c>
      <c r="BX1048" s="257">
        <f t="shared" ref="BX1048:CI1048" si="3505">IF(BX1046=0,0,BX1047/BX1046)</f>
        <v>0</v>
      </c>
      <c r="BY1048" s="257">
        <f t="shared" si="3505"/>
        <v>0</v>
      </c>
      <c r="BZ1048" s="257">
        <f t="shared" si="3505"/>
        <v>0</v>
      </c>
      <c r="CA1048" s="257">
        <f t="shared" si="3505"/>
        <v>0</v>
      </c>
      <c r="CB1048" s="257">
        <f t="shared" si="3505"/>
        <v>0</v>
      </c>
      <c r="CC1048" s="257">
        <f t="shared" si="3505"/>
        <v>0</v>
      </c>
      <c r="CD1048" s="257">
        <f t="shared" si="3505"/>
        <v>0</v>
      </c>
      <c r="CE1048" s="257">
        <f t="shared" si="3505"/>
        <v>0</v>
      </c>
      <c r="CF1048" s="258">
        <f t="shared" si="3505"/>
        <v>0</v>
      </c>
      <c r="CG1048" s="258">
        <f t="shared" si="3505"/>
        <v>0</v>
      </c>
      <c r="CH1048" s="258">
        <f t="shared" si="3505"/>
        <v>0</v>
      </c>
      <c r="CI1048" s="258">
        <f t="shared" si="3505"/>
        <v>0</v>
      </c>
      <c r="CJ1048" s="50"/>
      <c r="CK1048" s="94"/>
      <c r="CL1048" s="95"/>
      <c r="CM1048" s="181"/>
      <c r="CN1048" s="316" t="s">
        <v>249</v>
      </c>
      <c r="CO1048" s="257">
        <f t="shared" ref="CO1048:CZ1048" si="3506">IF(CO1046=0,0,CO1047/CO1046)</f>
        <v>0</v>
      </c>
      <c r="CP1048" s="257">
        <f t="shared" si="3506"/>
        <v>0</v>
      </c>
      <c r="CQ1048" s="257">
        <f t="shared" si="3506"/>
        <v>0</v>
      </c>
      <c r="CR1048" s="257">
        <f t="shared" si="3506"/>
        <v>0</v>
      </c>
      <c r="CS1048" s="257">
        <f t="shared" si="3506"/>
        <v>0</v>
      </c>
      <c r="CT1048" s="257">
        <f t="shared" si="3506"/>
        <v>0</v>
      </c>
      <c r="CU1048" s="257">
        <f t="shared" si="3506"/>
        <v>0</v>
      </c>
      <c r="CV1048" s="257">
        <f t="shared" si="3506"/>
        <v>0</v>
      </c>
      <c r="CW1048" s="258">
        <f t="shared" si="3506"/>
        <v>0</v>
      </c>
      <c r="CX1048" s="258">
        <f t="shared" si="3506"/>
        <v>0</v>
      </c>
      <c r="CY1048" s="258">
        <f t="shared" si="3506"/>
        <v>0</v>
      </c>
      <c r="CZ1048" s="258">
        <f t="shared" si="3506"/>
        <v>0</v>
      </c>
      <c r="DA1048" s="50"/>
      <c r="DB1048" s="94"/>
      <c r="DC1048" s="95"/>
      <c r="DD1048" s="181"/>
      <c r="DE1048" s="316" t="s">
        <v>249</v>
      </c>
      <c r="DF1048" s="257">
        <f t="shared" ref="DF1048" si="3507">IF(DF1046=0,0,DF1047/DF1046)</f>
        <v>0</v>
      </c>
      <c r="DG1048" s="50"/>
    </row>
    <row r="1049" spans="1:111" s="14" customFormat="1" ht="15" customHeight="1">
      <c r="A1049" s="50"/>
      <c r="B1049" s="94"/>
      <c r="C1049" s="95"/>
      <c r="D1049" s="181" t="s">
        <v>337</v>
      </c>
      <c r="E1049" s="316" t="s">
        <v>22</v>
      </c>
      <c r="F1049" s="69"/>
      <c r="G1049" s="77"/>
      <c r="H1049" s="69"/>
      <c r="I1049" s="77"/>
      <c r="J1049" s="69"/>
      <c r="K1049" s="77"/>
      <c r="L1049" s="69"/>
      <c r="M1049" s="77"/>
      <c r="N1049" s="67"/>
      <c r="O1049" s="75"/>
      <c r="P1049" s="67"/>
      <c r="Q1049" s="75"/>
      <c r="R1049" s="50"/>
      <c r="S1049" s="94"/>
      <c r="T1049" s="95"/>
      <c r="U1049" s="181" t="s">
        <v>337</v>
      </c>
      <c r="V1049" s="316" t="s">
        <v>22</v>
      </c>
      <c r="W1049" s="69"/>
      <c r="X1049" s="77"/>
      <c r="Y1049" s="69"/>
      <c r="Z1049" s="77"/>
      <c r="AA1049" s="69"/>
      <c r="AB1049" s="77"/>
      <c r="AC1049" s="69"/>
      <c r="AD1049" s="77"/>
      <c r="AE1049" s="67"/>
      <c r="AF1049" s="75"/>
      <c r="AG1049" s="67"/>
      <c r="AH1049" s="75"/>
      <c r="AI1049" s="50"/>
      <c r="AJ1049" s="94"/>
      <c r="AK1049" s="95"/>
      <c r="AL1049" s="181" t="s">
        <v>337</v>
      </c>
      <c r="AM1049" s="316" t="s">
        <v>22</v>
      </c>
      <c r="AN1049" s="257"/>
      <c r="AO1049" s="257"/>
      <c r="AP1049" s="257"/>
      <c r="AQ1049" s="257"/>
      <c r="AR1049" s="257"/>
      <c r="AS1049" s="257"/>
      <c r="AT1049" s="257"/>
      <c r="AU1049" s="257"/>
      <c r="AV1049" s="258"/>
      <c r="AW1049" s="258"/>
      <c r="AX1049" s="258"/>
      <c r="AY1049" s="258"/>
      <c r="AZ1049" s="50"/>
      <c r="BA1049" s="268"/>
      <c r="BB1049" s="48"/>
      <c r="BC1049" s="94"/>
      <c r="BD1049" s="95"/>
      <c r="BE1049" s="181" t="s">
        <v>337</v>
      </c>
      <c r="BF1049" s="316" t="s">
        <v>22</v>
      </c>
      <c r="BG1049" s="257">
        <f t="shared" ref="BG1049:BG1050" si="3508">F1049</f>
        <v>0</v>
      </c>
      <c r="BH1049" s="257">
        <f>G1049+BG1049</f>
        <v>0</v>
      </c>
      <c r="BI1049" s="257">
        <f>H1049+BH1049</f>
        <v>0</v>
      </c>
      <c r="BJ1049" s="257">
        <f>I1049+BI1049</f>
        <v>0</v>
      </c>
      <c r="BK1049" s="257">
        <f>J1049+BJ1049</f>
        <v>0</v>
      </c>
      <c r="BL1049" s="257">
        <f>K1049+BK1049</f>
        <v>0</v>
      </c>
      <c r="BM1049" s="257">
        <f>L1049+BL1049</f>
        <v>0</v>
      </c>
      <c r="BN1049" s="257">
        <f>M1049+BM1049</f>
        <v>0</v>
      </c>
      <c r="BO1049" s="258">
        <f>N1049+BN1049</f>
        <v>0</v>
      </c>
      <c r="BP1049" s="258">
        <f>O1049+BO1049</f>
        <v>0</v>
      </c>
      <c r="BQ1049" s="258">
        <f>P1049+BP1049</f>
        <v>0</v>
      </c>
      <c r="BR1049" s="258">
        <f>Q1049+BQ1049</f>
        <v>0</v>
      </c>
      <c r="BS1049" s="50"/>
      <c r="BT1049" s="94"/>
      <c r="BU1049" s="95"/>
      <c r="BV1049" s="181" t="s">
        <v>337</v>
      </c>
      <c r="BW1049" s="316" t="s">
        <v>22</v>
      </c>
      <c r="BX1049" s="257">
        <f t="shared" ref="BX1049:BX1050" si="3509">W1049</f>
        <v>0</v>
      </c>
      <c r="BY1049" s="257">
        <f>X1049+BX1049</f>
        <v>0</v>
      </c>
      <c r="BZ1049" s="257">
        <f>Y1049+BY1049</f>
        <v>0</v>
      </c>
      <c r="CA1049" s="257">
        <f>Z1049+BZ1049</f>
        <v>0</v>
      </c>
      <c r="CB1049" s="257">
        <f>AA1049+CA1049</f>
        <v>0</v>
      </c>
      <c r="CC1049" s="257">
        <f>AB1049+CB1049</f>
        <v>0</v>
      </c>
      <c r="CD1049" s="257">
        <f>AC1049+CC1049</f>
        <v>0</v>
      </c>
      <c r="CE1049" s="257">
        <f>AD1049+CD1049</f>
        <v>0</v>
      </c>
      <c r="CF1049" s="258">
        <f>AE1049+CE1049</f>
        <v>0</v>
      </c>
      <c r="CG1049" s="258">
        <f>AF1049+CF1049</f>
        <v>0</v>
      </c>
      <c r="CH1049" s="258">
        <f>AG1049+CG1049</f>
        <v>0</v>
      </c>
      <c r="CI1049" s="258">
        <f>AH1049+CH1049</f>
        <v>0</v>
      </c>
      <c r="CJ1049" s="50"/>
      <c r="CK1049" s="94"/>
      <c r="CL1049" s="95"/>
      <c r="CM1049" s="181" t="s">
        <v>337</v>
      </c>
      <c r="CN1049" s="316" t="s">
        <v>22</v>
      </c>
      <c r="CO1049" s="257">
        <f t="shared" ref="CO1049:CO1050" si="3510">AN1049</f>
        <v>0</v>
      </c>
      <c r="CP1049" s="257">
        <f>AO1049+CO1049</f>
        <v>0</v>
      </c>
      <c r="CQ1049" s="257">
        <f>AP1049+CP1049</f>
        <v>0</v>
      </c>
      <c r="CR1049" s="257">
        <f>AQ1049+CQ1049</f>
        <v>0</v>
      </c>
      <c r="CS1049" s="257">
        <f>AR1049+CR1049</f>
        <v>0</v>
      </c>
      <c r="CT1049" s="257">
        <f>AS1049+CS1049</f>
        <v>0</v>
      </c>
      <c r="CU1049" s="257">
        <f>AT1049+CT1049</f>
        <v>0</v>
      </c>
      <c r="CV1049" s="257">
        <f>AU1049+CU1049</f>
        <v>0</v>
      </c>
      <c r="CW1049" s="258">
        <f>AV1049+CV1049</f>
        <v>0</v>
      </c>
      <c r="CX1049" s="258">
        <f>AW1049+CW1049</f>
        <v>0</v>
      </c>
      <c r="CY1049" s="258">
        <f>AX1049+CX1049</f>
        <v>0</v>
      </c>
      <c r="CZ1049" s="258">
        <f>AY1049+CY1049</f>
        <v>0</v>
      </c>
      <c r="DA1049" s="50"/>
      <c r="DB1049" s="94"/>
      <c r="DC1049" s="95"/>
      <c r="DD1049" s="181" t="s">
        <v>337</v>
      </c>
      <c r="DE1049" s="316" t="s">
        <v>22</v>
      </c>
      <c r="DF1049" s="257"/>
      <c r="DG1049" s="50"/>
    </row>
    <row r="1050" spans="1:111" s="14" customFormat="1" ht="15" customHeight="1">
      <c r="A1050" s="50"/>
      <c r="B1050" s="94"/>
      <c r="C1050" s="95"/>
      <c r="D1050" s="181"/>
      <c r="E1050" s="316" t="s">
        <v>140</v>
      </c>
      <c r="F1050" s="69"/>
      <c r="G1050" s="77"/>
      <c r="H1050" s="69"/>
      <c r="I1050" s="77"/>
      <c r="J1050" s="69"/>
      <c r="K1050" s="77"/>
      <c r="L1050" s="69"/>
      <c r="M1050" s="77"/>
      <c r="N1050" s="67"/>
      <c r="O1050" s="75"/>
      <c r="P1050" s="67"/>
      <c r="Q1050" s="75"/>
      <c r="R1050" s="50"/>
      <c r="S1050" s="94"/>
      <c r="T1050" s="95"/>
      <c r="U1050" s="181"/>
      <c r="V1050" s="316" t="s">
        <v>140</v>
      </c>
      <c r="W1050" s="69"/>
      <c r="X1050" s="77"/>
      <c r="Y1050" s="69"/>
      <c r="Z1050" s="77"/>
      <c r="AA1050" s="69"/>
      <c r="AB1050" s="77"/>
      <c r="AC1050" s="69"/>
      <c r="AD1050" s="77"/>
      <c r="AE1050" s="67"/>
      <c r="AF1050" s="75"/>
      <c r="AG1050" s="67"/>
      <c r="AH1050" s="75"/>
      <c r="AI1050" s="50"/>
      <c r="AJ1050" s="94"/>
      <c r="AK1050" s="95"/>
      <c r="AL1050" s="181"/>
      <c r="AM1050" s="316" t="s">
        <v>140</v>
      </c>
      <c r="AN1050" s="257"/>
      <c r="AO1050" s="257"/>
      <c r="AP1050" s="257"/>
      <c r="AQ1050" s="257"/>
      <c r="AR1050" s="257"/>
      <c r="AS1050" s="257"/>
      <c r="AT1050" s="257"/>
      <c r="AU1050" s="257"/>
      <c r="AV1050" s="258"/>
      <c r="AW1050" s="258"/>
      <c r="AX1050" s="258"/>
      <c r="AY1050" s="258"/>
      <c r="AZ1050" s="50"/>
      <c r="BA1050" s="268"/>
      <c r="BB1050" s="48"/>
      <c r="BC1050" s="94"/>
      <c r="BD1050" s="95"/>
      <c r="BE1050" s="181"/>
      <c r="BF1050" s="316" t="s">
        <v>140</v>
      </c>
      <c r="BG1050" s="257">
        <f t="shared" si="3508"/>
        <v>0</v>
      </c>
      <c r="BH1050" s="257">
        <f>G1050+BG1050</f>
        <v>0</v>
      </c>
      <c r="BI1050" s="257">
        <f>H1050+BH1050</f>
        <v>0</v>
      </c>
      <c r="BJ1050" s="257">
        <f>I1050+BI1050</f>
        <v>0</v>
      </c>
      <c r="BK1050" s="257">
        <f>J1050+BJ1050</f>
        <v>0</v>
      </c>
      <c r="BL1050" s="257">
        <f>K1050+BK1050</f>
        <v>0</v>
      </c>
      <c r="BM1050" s="257">
        <f>L1050+BL1050</f>
        <v>0</v>
      </c>
      <c r="BN1050" s="257">
        <f>M1050+BM1050</f>
        <v>0</v>
      </c>
      <c r="BO1050" s="258">
        <f>N1050+BN1050</f>
        <v>0</v>
      </c>
      <c r="BP1050" s="258">
        <f>O1050+BO1050</f>
        <v>0</v>
      </c>
      <c r="BQ1050" s="258">
        <f>P1050+BP1050</f>
        <v>0</v>
      </c>
      <c r="BR1050" s="258">
        <f>Q1050+BQ1050</f>
        <v>0</v>
      </c>
      <c r="BS1050" s="50"/>
      <c r="BT1050" s="94"/>
      <c r="BU1050" s="95"/>
      <c r="BV1050" s="181"/>
      <c r="BW1050" s="316" t="s">
        <v>140</v>
      </c>
      <c r="BX1050" s="257">
        <f t="shared" si="3509"/>
        <v>0</v>
      </c>
      <c r="BY1050" s="257">
        <f>X1050+BX1050</f>
        <v>0</v>
      </c>
      <c r="BZ1050" s="257">
        <f>Y1050+BY1050</f>
        <v>0</v>
      </c>
      <c r="CA1050" s="257">
        <f>Z1050+BZ1050</f>
        <v>0</v>
      </c>
      <c r="CB1050" s="257">
        <f>AA1050+CA1050</f>
        <v>0</v>
      </c>
      <c r="CC1050" s="257">
        <f>AB1050+CB1050</f>
        <v>0</v>
      </c>
      <c r="CD1050" s="257">
        <f>AC1050+CC1050</f>
        <v>0</v>
      </c>
      <c r="CE1050" s="257">
        <f>AD1050+CD1050</f>
        <v>0</v>
      </c>
      <c r="CF1050" s="258">
        <f>AE1050+CE1050</f>
        <v>0</v>
      </c>
      <c r="CG1050" s="258">
        <f>AF1050+CF1050</f>
        <v>0</v>
      </c>
      <c r="CH1050" s="258">
        <f>AG1050+CG1050</f>
        <v>0</v>
      </c>
      <c r="CI1050" s="258">
        <f>AH1050+CH1050</f>
        <v>0</v>
      </c>
      <c r="CJ1050" s="50"/>
      <c r="CK1050" s="94"/>
      <c r="CL1050" s="95"/>
      <c r="CM1050" s="181"/>
      <c r="CN1050" s="316" t="s">
        <v>140</v>
      </c>
      <c r="CO1050" s="257">
        <f t="shared" si="3510"/>
        <v>0</v>
      </c>
      <c r="CP1050" s="257">
        <f>AO1050+CO1050</f>
        <v>0</v>
      </c>
      <c r="CQ1050" s="257">
        <f>AP1050+CP1050</f>
        <v>0</v>
      </c>
      <c r="CR1050" s="257">
        <f>AQ1050+CQ1050</f>
        <v>0</v>
      </c>
      <c r="CS1050" s="257">
        <f>AR1050+CR1050</f>
        <v>0</v>
      </c>
      <c r="CT1050" s="257">
        <f>AS1050+CS1050</f>
        <v>0</v>
      </c>
      <c r="CU1050" s="257">
        <f>AT1050+CT1050</f>
        <v>0</v>
      </c>
      <c r="CV1050" s="257">
        <f>AU1050+CU1050</f>
        <v>0</v>
      </c>
      <c r="CW1050" s="258">
        <f>AV1050+CV1050</f>
        <v>0</v>
      </c>
      <c r="CX1050" s="258">
        <f>AW1050+CW1050</f>
        <v>0</v>
      </c>
      <c r="CY1050" s="258">
        <f>AX1050+CX1050</f>
        <v>0</v>
      </c>
      <c r="CZ1050" s="258">
        <f>AY1050+CY1050</f>
        <v>0</v>
      </c>
      <c r="DA1050" s="50"/>
      <c r="DB1050" s="94"/>
      <c r="DC1050" s="95"/>
      <c r="DD1050" s="181"/>
      <c r="DE1050" s="316" t="s">
        <v>140</v>
      </c>
      <c r="DF1050" s="257"/>
      <c r="DG1050" s="50"/>
    </row>
    <row r="1051" spans="1:111" s="14" customFormat="1" ht="15" customHeight="1">
      <c r="A1051" s="50"/>
      <c r="B1051" s="94"/>
      <c r="C1051" s="95"/>
      <c r="D1051" s="181"/>
      <c r="E1051" s="316" t="s">
        <v>249</v>
      </c>
      <c r="F1051" s="69">
        <f t="shared" si="3465"/>
        <v>0</v>
      </c>
      <c r="G1051" s="77">
        <f t="shared" si="3465"/>
        <v>0</v>
      </c>
      <c r="H1051" s="69">
        <f t="shared" si="3465"/>
        <v>0</v>
      </c>
      <c r="I1051" s="77">
        <f t="shared" si="3465"/>
        <v>0</v>
      </c>
      <c r="J1051" s="69">
        <f t="shared" si="3465"/>
        <v>0</v>
      </c>
      <c r="K1051" s="77">
        <f t="shared" si="3465"/>
        <v>0</v>
      </c>
      <c r="L1051" s="69">
        <f t="shared" si="3465"/>
        <v>0</v>
      </c>
      <c r="M1051" s="77">
        <f t="shared" si="3465"/>
        <v>0</v>
      </c>
      <c r="N1051" s="67">
        <f t="shared" si="3465"/>
        <v>0</v>
      </c>
      <c r="O1051" s="75">
        <f t="shared" si="3465"/>
        <v>0</v>
      </c>
      <c r="P1051" s="67">
        <f t="shared" si="3465"/>
        <v>0</v>
      </c>
      <c r="Q1051" s="75">
        <f t="shared" si="3465"/>
        <v>0</v>
      </c>
      <c r="R1051" s="50"/>
      <c r="S1051" s="94"/>
      <c r="T1051" s="95"/>
      <c r="U1051" s="181"/>
      <c r="V1051" s="316" t="s">
        <v>249</v>
      </c>
      <c r="W1051" s="69">
        <f t="shared" ref="W1051:AH1051" si="3511">IF(W1049=0,0,W1050/W1049)</f>
        <v>0</v>
      </c>
      <c r="X1051" s="77">
        <f t="shared" si="3511"/>
        <v>0</v>
      </c>
      <c r="Y1051" s="69">
        <f t="shared" si="3511"/>
        <v>0</v>
      </c>
      <c r="Z1051" s="77">
        <f t="shared" si="3511"/>
        <v>0</v>
      </c>
      <c r="AA1051" s="69">
        <f t="shared" si="3511"/>
        <v>0</v>
      </c>
      <c r="AB1051" s="77">
        <f t="shared" si="3511"/>
        <v>0</v>
      </c>
      <c r="AC1051" s="69">
        <f t="shared" si="3511"/>
        <v>0</v>
      </c>
      <c r="AD1051" s="77">
        <f t="shared" si="3511"/>
        <v>0</v>
      </c>
      <c r="AE1051" s="67">
        <f t="shared" si="3511"/>
        <v>0</v>
      </c>
      <c r="AF1051" s="75">
        <f t="shared" si="3511"/>
        <v>0</v>
      </c>
      <c r="AG1051" s="67">
        <f t="shared" si="3511"/>
        <v>0</v>
      </c>
      <c r="AH1051" s="75">
        <f t="shared" si="3511"/>
        <v>0</v>
      </c>
      <c r="AI1051" s="50"/>
      <c r="AJ1051" s="94"/>
      <c r="AK1051" s="95"/>
      <c r="AL1051" s="181"/>
      <c r="AM1051" s="316" t="s">
        <v>249</v>
      </c>
      <c r="AN1051" s="257">
        <f t="shared" ref="AN1051:AY1051" si="3512">IF(AN1049=0,0,AN1050/AN1049)</f>
        <v>0</v>
      </c>
      <c r="AO1051" s="257">
        <f t="shared" si="3512"/>
        <v>0</v>
      </c>
      <c r="AP1051" s="257">
        <f t="shared" si="3512"/>
        <v>0</v>
      </c>
      <c r="AQ1051" s="257">
        <f t="shared" si="3512"/>
        <v>0</v>
      </c>
      <c r="AR1051" s="257">
        <f t="shared" si="3512"/>
        <v>0</v>
      </c>
      <c r="AS1051" s="257">
        <f t="shared" si="3512"/>
        <v>0</v>
      </c>
      <c r="AT1051" s="257">
        <f t="shared" si="3512"/>
        <v>0</v>
      </c>
      <c r="AU1051" s="257">
        <f t="shared" si="3512"/>
        <v>0</v>
      </c>
      <c r="AV1051" s="258">
        <f t="shared" si="3512"/>
        <v>0</v>
      </c>
      <c r="AW1051" s="258">
        <f t="shared" si="3512"/>
        <v>0</v>
      </c>
      <c r="AX1051" s="258">
        <f t="shared" si="3512"/>
        <v>0</v>
      </c>
      <c r="AY1051" s="258">
        <f t="shared" si="3512"/>
        <v>0</v>
      </c>
      <c r="AZ1051" s="50"/>
      <c r="BA1051" s="268"/>
      <c r="BB1051" s="48"/>
      <c r="BC1051" s="94"/>
      <c r="BD1051" s="95"/>
      <c r="BE1051" s="181"/>
      <c r="BF1051" s="316" t="s">
        <v>249</v>
      </c>
      <c r="BG1051" s="257">
        <f t="shared" ref="BG1051:BR1051" si="3513">IF(BG1049=0,0,BG1050/BG1049)</f>
        <v>0</v>
      </c>
      <c r="BH1051" s="257">
        <f t="shared" si="3513"/>
        <v>0</v>
      </c>
      <c r="BI1051" s="257">
        <f t="shared" si="3513"/>
        <v>0</v>
      </c>
      <c r="BJ1051" s="257">
        <f t="shared" si="3513"/>
        <v>0</v>
      </c>
      <c r="BK1051" s="257">
        <f t="shared" si="3513"/>
        <v>0</v>
      </c>
      <c r="BL1051" s="257">
        <f t="shared" si="3513"/>
        <v>0</v>
      </c>
      <c r="BM1051" s="257">
        <f t="shared" si="3513"/>
        <v>0</v>
      </c>
      <c r="BN1051" s="257">
        <f t="shared" si="3513"/>
        <v>0</v>
      </c>
      <c r="BO1051" s="258">
        <f t="shared" si="3513"/>
        <v>0</v>
      </c>
      <c r="BP1051" s="258">
        <f t="shared" si="3513"/>
        <v>0</v>
      </c>
      <c r="BQ1051" s="258">
        <f t="shared" si="3513"/>
        <v>0</v>
      </c>
      <c r="BR1051" s="258">
        <f t="shared" si="3513"/>
        <v>0</v>
      </c>
      <c r="BS1051" s="50"/>
      <c r="BT1051" s="94"/>
      <c r="BU1051" s="95"/>
      <c r="BV1051" s="181"/>
      <c r="BW1051" s="316" t="s">
        <v>249</v>
      </c>
      <c r="BX1051" s="257">
        <f t="shared" ref="BX1051:CI1051" si="3514">IF(BX1049=0,0,BX1050/BX1049)</f>
        <v>0</v>
      </c>
      <c r="BY1051" s="257">
        <f t="shared" si="3514"/>
        <v>0</v>
      </c>
      <c r="BZ1051" s="257">
        <f t="shared" si="3514"/>
        <v>0</v>
      </c>
      <c r="CA1051" s="257">
        <f t="shared" si="3514"/>
        <v>0</v>
      </c>
      <c r="CB1051" s="257">
        <f t="shared" si="3514"/>
        <v>0</v>
      </c>
      <c r="CC1051" s="257">
        <f t="shared" si="3514"/>
        <v>0</v>
      </c>
      <c r="CD1051" s="257">
        <f t="shared" si="3514"/>
        <v>0</v>
      </c>
      <c r="CE1051" s="257">
        <f t="shared" si="3514"/>
        <v>0</v>
      </c>
      <c r="CF1051" s="258">
        <f t="shared" si="3514"/>
        <v>0</v>
      </c>
      <c r="CG1051" s="258">
        <f t="shared" si="3514"/>
        <v>0</v>
      </c>
      <c r="CH1051" s="258">
        <f t="shared" si="3514"/>
        <v>0</v>
      </c>
      <c r="CI1051" s="258">
        <f t="shared" si="3514"/>
        <v>0</v>
      </c>
      <c r="CJ1051" s="50"/>
      <c r="CK1051" s="94"/>
      <c r="CL1051" s="95"/>
      <c r="CM1051" s="181"/>
      <c r="CN1051" s="316" t="s">
        <v>249</v>
      </c>
      <c r="CO1051" s="257">
        <f t="shared" ref="CO1051:CZ1051" si="3515">IF(CO1049=0,0,CO1050/CO1049)</f>
        <v>0</v>
      </c>
      <c r="CP1051" s="257">
        <f t="shared" si="3515"/>
        <v>0</v>
      </c>
      <c r="CQ1051" s="257">
        <f t="shared" si="3515"/>
        <v>0</v>
      </c>
      <c r="CR1051" s="257">
        <f t="shared" si="3515"/>
        <v>0</v>
      </c>
      <c r="CS1051" s="257">
        <f t="shared" si="3515"/>
        <v>0</v>
      </c>
      <c r="CT1051" s="257">
        <f t="shared" si="3515"/>
        <v>0</v>
      </c>
      <c r="CU1051" s="257">
        <f t="shared" si="3515"/>
        <v>0</v>
      </c>
      <c r="CV1051" s="257">
        <f t="shared" si="3515"/>
        <v>0</v>
      </c>
      <c r="CW1051" s="258">
        <f t="shared" si="3515"/>
        <v>0</v>
      </c>
      <c r="CX1051" s="258">
        <f t="shared" si="3515"/>
        <v>0</v>
      </c>
      <c r="CY1051" s="258">
        <f t="shared" si="3515"/>
        <v>0</v>
      </c>
      <c r="CZ1051" s="258">
        <f t="shared" si="3515"/>
        <v>0</v>
      </c>
      <c r="DA1051" s="50"/>
      <c r="DB1051" s="94"/>
      <c r="DC1051" s="95"/>
      <c r="DD1051" s="181"/>
      <c r="DE1051" s="316" t="s">
        <v>249</v>
      </c>
      <c r="DF1051" s="257">
        <f t="shared" ref="DF1051" si="3516">IF(DF1049=0,0,DF1050/DF1049)</f>
        <v>0</v>
      </c>
      <c r="DG1051" s="50"/>
    </row>
    <row r="1052" spans="1:111" s="14" customFormat="1" ht="15" customHeight="1">
      <c r="A1052" s="50"/>
      <c r="B1052" s="94"/>
      <c r="C1052" s="95"/>
      <c r="D1052" s="181" t="s">
        <v>338</v>
      </c>
      <c r="E1052" s="316" t="s">
        <v>22</v>
      </c>
      <c r="F1052" s="69"/>
      <c r="G1052" s="77"/>
      <c r="H1052" s="69"/>
      <c r="I1052" s="77"/>
      <c r="J1052" s="69"/>
      <c r="K1052" s="77"/>
      <c r="L1052" s="69"/>
      <c r="M1052" s="77"/>
      <c r="N1052" s="67"/>
      <c r="O1052" s="75"/>
      <c r="P1052" s="67"/>
      <c r="Q1052" s="75"/>
      <c r="R1052" s="50"/>
      <c r="S1052" s="94"/>
      <c r="T1052" s="95"/>
      <c r="U1052" s="181" t="s">
        <v>338</v>
      </c>
      <c r="V1052" s="316" t="s">
        <v>22</v>
      </c>
      <c r="W1052" s="69"/>
      <c r="X1052" s="77"/>
      <c r="Y1052" s="69"/>
      <c r="Z1052" s="77"/>
      <c r="AA1052" s="69"/>
      <c r="AB1052" s="77"/>
      <c r="AC1052" s="69"/>
      <c r="AD1052" s="77"/>
      <c r="AE1052" s="67"/>
      <c r="AF1052" s="75"/>
      <c r="AG1052" s="67"/>
      <c r="AH1052" s="75"/>
      <c r="AI1052" s="50"/>
      <c r="AJ1052" s="94"/>
      <c r="AK1052" s="95"/>
      <c r="AL1052" s="181" t="s">
        <v>338</v>
      </c>
      <c r="AM1052" s="316" t="s">
        <v>22</v>
      </c>
      <c r="AN1052" s="257"/>
      <c r="AO1052" s="257"/>
      <c r="AP1052" s="257"/>
      <c r="AQ1052" s="257"/>
      <c r="AR1052" s="257"/>
      <c r="AS1052" s="257"/>
      <c r="AT1052" s="257"/>
      <c r="AU1052" s="257"/>
      <c r="AV1052" s="258"/>
      <c r="AW1052" s="258"/>
      <c r="AX1052" s="258"/>
      <c r="AY1052" s="258"/>
      <c r="AZ1052" s="50"/>
      <c r="BA1052" s="268"/>
      <c r="BB1052" s="48"/>
      <c r="BC1052" s="94"/>
      <c r="BD1052" s="95"/>
      <c r="BE1052" s="181" t="s">
        <v>338</v>
      </c>
      <c r="BF1052" s="316" t="s">
        <v>22</v>
      </c>
      <c r="BG1052" s="257">
        <f t="shared" ref="BG1052:BG1053" si="3517">F1052</f>
        <v>0</v>
      </c>
      <c r="BH1052" s="257">
        <f>G1052+BG1052</f>
        <v>0</v>
      </c>
      <c r="BI1052" s="257">
        <f>H1052+BH1052</f>
        <v>0</v>
      </c>
      <c r="BJ1052" s="257">
        <f>I1052+BI1052</f>
        <v>0</v>
      </c>
      <c r="BK1052" s="257">
        <f>J1052+BJ1052</f>
        <v>0</v>
      </c>
      <c r="BL1052" s="257">
        <f>K1052+BK1052</f>
        <v>0</v>
      </c>
      <c r="BM1052" s="257">
        <f>L1052+BL1052</f>
        <v>0</v>
      </c>
      <c r="BN1052" s="257">
        <f>M1052+BM1052</f>
        <v>0</v>
      </c>
      <c r="BO1052" s="258">
        <f>N1052+BN1052</f>
        <v>0</v>
      </c>
      <c r="BP1052" s="258">
        <f>O1052+BO1052</f>
        <v>0</v>
      </c>
      <c r="BQ1052" s="258">
        <f>P1052+BP1052</f>
        <v>0</v>
      </c>
      <c r="BR1052" s="258">
        <f>Q1052+BQ1052</f>
        <v>0</v>
      </c>
      <c r="BS1052" s="50"/>
      <c r="BT1052" s="94"/>
      <c r="BU1052" s="95"/>
      <c r="BV1052" s="181" t="s">
        <v>338</v>
      </c>
      <c r="BW1052" s="316" t="s">
        <v>22</v>
      </c>
      <c r="BX1052" s="257">
        <f t="shared" ref="BX1052:BX1053" si="3518">W1052</f>
        <v>0</v>
      </c>
      <c r="BY1052" s="257">
        <f>X1052+BX1052</f>
        <v>0</v>
      </c>
      <c r="BZ1052" s="257">
        <f>Y1052+BY1052</f>
        <v>0</v>
      </c>
      <c r="CA1052" s="257">
        <f>Z1052+BZ1052</f>
        <v>0</v>
      </c>
      <c r="CB1052" s="257">
        <f>AA1052+CA1052</f>
        <v>0</v>
      </c>
      <c r="CC1052" s="257">
        <f>AB1052+CB1052</f>
        <v>0</v>
      </c>
      <c r="CD1052" s="257">
        <f>AC1052+CC1052</f>
        <v>0</v>
      </c>
      <c r="CE1052" s="257">
        <f>AD1052+CD1052</f>
        <v>0</v>
      </c>
      <c r="CF1052" s="258">
        <f>AE1052+CE1052</f>
        <v>0</v>
      </c>
      <c r="CG1052" s="258">
        <f>AF1052+CF1052</f>
        <v>0</v>
      </c>
      <c r="CH1052" s="258">
        <f>AG1052+CG1052</f>
        <v>0</v>
      </c>
      <c r="CI1052" s="258">
        <f>AH1052+CH1052</f>
        <v>0</v>
      </c>
      <c r="CJ1052" s="50"/>
      <c r="CK1052" s="94"/>
      <c r="CL1052" s="95"/>
      <c r="CM1052" s="181" t="s">
        <v>338</v>
      </c>
      <c r="CN1052" s="316" t="s">
        <v>22</v>
      </c>
      <c r="CO1052" s="257">
        <f t="shared" ref="CO1052:CO1053" si="3519">AN1052</f>
        <v>0</v>
      </c>
      <c r="CP1052" s="257">
        <f>AO1052+CO1052</f>
        <v>0</v>
      </c>
      <c r="CQ1052" s="257">
        <f>AP1052+CP1052</f>
        <v>0</v>
      </c>
      <c r="CR1052" s="257">
        <f>AQ1052+CQ1052</f>
        <v>0</v>
      </c>
      <c r="CS1052" s="257">
        <f>AR1052+CR1052</f>
        <v>0</v>
      </c>
      <c r="CT1052" s="257">
        <f>AS1052+CS1052</f>
        <v>0</v>
      </c>
      <c r="CU1052" s="257">
        <f>AT1052+CT1052</f>
        <v>0</v>
      </c>
      <c r="CV1052" s="257">
        <f>AU1052+CU1052</f>
        <v>0</v>
      </c>
      <c r="CW1052" s="258">
        <f>AV1052+CV1052</f>
        <v>0</v>
      </c>
      <c r="CX1052" s="258">
        <f>AW1052+CW1052</f>
        <v>0</v>
      </c>
      <c r="CY1052" s="258">
        <f>AX1052+CX1052</f>
        <v>0</v>
      </c>
      <c r="CZ1052" s="258">
        <f>AY1052+CY1052</f>
        <v>0</v>
      </c>
      <c r="DA1052" s="50"/>
      <c r="DB1052" s="94"/>
      <c r="DC1052" s="95"/>
      <c r="DD1052" s="181" t="s">
        <v>338</v>
      </c>
      <c r="DE1052" s="316" t="s">
        <v>22</v>
      </c>
      <c r="DF1052" s="257"/>
      <c r="DG1052" s="50"/>
    </row>
    <row r="1053" spans="1:111" s="14" customFormat="1" ht="15" customHeight="1">
      <c r="A1053" s="50"/>
      <c r="B1053" s="94"/>
      <c r="C1053" s="95"/>
      <c r="D1053" s="181"/>
      <c r="E1053" s="316" t="s">
        <v>140</v>
      </c>
      <c r="F1053" s="69"/>
      <c r="G1053" s="77"/>
      <c r="H1053" s="69"/>
      <c r="I1053" s="77"/>
      <c r="J1053" s="69"/>
      <c r="K1053" s="77"/>
      <c r="L1053" s="69"/>
      <c r="M1053" s="77"/>
      <c r="N1053" s="67"/>
      <c r="O1053" s="75"/>
      <c r="P1053" s="67"/>
      <c r="Q1053" s="75"/>
      <c r="R1053" s="50"/>
      <c r="S1053" s="94"/>
      <c r="T1053" s="95"/>
      <c r="U1053" s="181"/>
      <c r="V1053" s="316" t="s">
        <v>140</v>
      </c>
      <c r="W1053" s="69"/>
      <c r="X1053" s="77"/>
      <c r="Y1053" s="69"/>
      <c r="Z1053" s="77"/>
      <c r="AA1053" s="69"/>
      <c r="AB1053" s="77"/>
      <c r="AC1053" s="69"/>
      <c r="AD1053" s="77"/>
      <c r="AE1053" s="67"/>
      <c r="AF1053" s="75"/>
      <c r="AG1053" s="67"/>
      <c r="AH1053" s="75"/>
      <c r="AI1053" s="50"/>
      <c r="AJ1053" s="94"/>
      <c r="AK1053" s="95"/>
      <c r="AL1053" s="181"/>
      <c r="AM1053" s="316" t="s">
        <v>140</v>
      </c>
      <c r="AN1053" s="257"/>
      <c r="AO1053" s="257"/>
      <c r="AP1053" s="257"/>
      <c r="AQ1053" s="257"/>
      <c r="AR1053" s="257"/>
      <c r="AS1053" s="257"/>
      <c r="AT1053" s="257"/>
      <c r="AU1053" s="257"/>
      <c r="AV1053" s="258"/>
      <c r="AW1053" s="258"/>
      <c r="AX1053" s="258"/>
      <c r="AY1053" s="258"/>
      <c r="AZ1053" s="50"/>
      <c r="BA1053" s="268"/>
      <c r="BB1053" s="48"/>
      <c r="BC1053" s="94"/>
      <c r="BD1053" s="95"/>
      <c r="BE1053" s="181"/>
      <c r="BF1053" s="316" t="s">
        <v>140</v>
      </c>
      <c r="BG1053" s="257">
        <f t="shared" si="3517"/>
        <v>0</v>
      </c>
      <c r="BH1053" s="257">
        <f>G1053+BG1053</f>
        <v>0</v>
      </c>
      <c r="BI1053" s="257">
        <f>H1053+BH1053</f>
        <v>0</v>
      </c>
      <c r="BJ1053" s="257">
        <f>I1053+BI1053</f>
        <v>0</v>
      </c>
      <c r="BK1053" s="257">
        <f>J1053+BJ1053</f>
        <v>0</v>
      </c>
      <c r="BL1053" s="257">
        <f>K1053+BK1053</f>
        <v>0</v>
      </c>
      <c r="BM1053" s="257">
        <f>L1053+BL1053</f>
        <v>0</v>
      </c>
      <c r="BN1053" s="257">
        <f>M1053+BM1053</f>
        <v>0</v>
      </c>
      <c r="BO1053" s="258">
        <f>N1053+BN1053</f>
        <v>0</v>
      </c>
      <c r="BP1053" s="258">
        <f>O1053+BO1053</f>
        <v>0</v>
      </c>
      <c r="BQ1053" s="258">
        <f>P1053+BP1053</f>
        <v>0</v>
      </c>
      <c r="BR1053" s="258">
        <f>Q1053+BQ1053</f>
        <v>0</v>
      </c>
      <c r="BS1053" s="50"/>
      <c r="BT1053" s="94"/>
      <c r="BU1053" s="95"/>
      <c r="BV1053" s="181"/>
      <c r="BW1053" s="316" t="s">
        <v>140</v>
      </c>
      <c r="BX1053" s="257">
        <f t="shared" si="3518"/>
        <v>0</v>
      </c>
      <c r="BY1053" s="257">
        <f>X1053+BX1053</f>
        <v>0</v>
      </c>
      <c r="BZ1053" s="257">
        <f>Y1053+BY1053</f>
        <v>0</v>
      </c>
      <c r="CA1053" s="257">
        <f>Z1053+BZ1053</f>
        <v>0</v>
      </c>
      <c r="CB1053" s="257">
        <f>AA1053+CA1053</f>
        <v>0</v>
      </c>
      <c r="CC1053" s="257">
        <f>AB1053+CB1053</f>
        <v>0</v>
      </c>
      <c r="CD1053" s="257">
        <f>AC1053+CC1053</f>
        <v>0</v>
      </c>
      <c r="CE1053" s="257">
        <f>AD1053+CD1053</f>
        <v>0</v>
      </c>
      <c r="CF1053" s="258">
        <f>AE1053+CE1053</f>
        <v>0</v>
      </c>
      <c r="CG1053" s="258">
        <f>AF1053+CF1053</f>
        <v>0</v>
      </c>
      <c r="CH1053" s="258">
        <f>AG1053+CG1053</f>
        <v>0</v>
      </c>
      <c r="CI1053" s="258">
        <f>AH1053+CH1053</f>
        <v>0</v>
      </c>
      <c r="CJ1053" s="50"/>
      <c r="CK1053" s="94"/>
      <c r="CL1053" s="95"/>
      <c r="CM1053" s="181"/>
      <c r="CN1053" s="316" t="s">
        <v>140</v>
      </c>
      <c r="CO1053" s="257">
        <f t="shared" si="3519"/>
        <v>0</v>
      </c>
      <c r="CP1053" s="257">
        <f>AO1053+CO1053</f>
        <v>0</v>
      </c>
      <c r="CQ1053" s="257">
        <f>AP1053+CP1053</f>
        <v>0</v>
      </c>
      <c r="CR1053" s="257">
        <f>AQ1053+CQ1053</f>
        <v>0</v>
      </c>
      <c r="CS1053" s="257">
        <f>AR1053+CR1053</f>
        <v>0</v>
      </c>
      <c r="CT1053" s="257">
        <f>AS1053+CS1053</f>
        <v>0</v>
      </c>
      <c r="CU1053" s="257">
        <f>AT1053+CT1053</f>
        <v>0</v>
      </c>
      <c r="CV1053" s="257">
        <f>AU1053+CU1053</f>
        <v>0</v>
      </c>
      <c r="CW1053" s="258">
        <f>AV1053+CV1053</f>
        <v>0</v>
      </c>
      <c r="CX1053" s="258">
        <f>AW1053+CW1053</f>
        <v>0</v>
      </c>
      <c r="CY1053" s="258">
        <f>AX1053+CX1053</f>
        <v>0</v>
      </c>
      <c r="CZ1053" s="258">
        <f>AY1053+CY1053</f>
        <v>0</v>
      </c>
      <c r="DA1053" s="50"/>
      <c r="DB1053" s="94"/>
      <c r="DC1053" s="95"/>
      <c r="DD1053" s="181"/>
      <c r="DE1053" s="316" t="s">
        <v>140</v>
      </c>
      <c r="DF1053" s="257"/>
      <c r="DG1053" s="50"/>
    </row>
    <row r="1054" spans="1:111" s="14" customFormat="1" ht="15" customHeight="1">
      <c r="A1054" s="50"/>
      <c r="B1054" s="94"/>
      <c r="C1054" s="95"/>
      <c r="D1054" s="181"/>
      <c r="E1054" s="316" t="s">
        <v>249</v>
      </c>
      <c r="F1054" s="69">
        <f t="shared" ref="F1054:Q1054" si="3520">IF(F1052=0,0,F1053/F1052)</f>
        <v>0</v>
      </c>
      <c r="G1054" s="77">
        <f t="shared" si="3520"/>
        <v>0</v>
      </c>
      <c r="H1054" s="69">
        <f t="shared" si="3520"/>
        <v>0</v>
      </c>
      <c r="I1054" s="77">
        <f t="shared" si="3520"/>
        <v>0</v>
      </c>
      <c r="J1054" s="69">
        <f t="shared" si="3520"/>
        <v>0</v>
      </c>
      <c r="K1054" s="77">
        <f t="shared" si="3520"/>
        <v>0</v>
      </c>
      <c r="L1054" s="69">
        <f t="shared" si="3520"/>
        <v>0</v>
      </c>
      <c r="M1054" s="77">
        <f t="shared" si="3520"/>
        <v>0</v>
      </c>
      <c r="N1054" s="67">
        <f t="shared" si="3520"/>
        <v>0</v>
      </c>
      <c r="O1054" s="75">
        <f t="shared" si="3520"/>
        <v>0</v>
      </c>
      <c r="P1054" s="67">
        <f t="shared" si="3520"/>
        <v>0</v>
      </c>
      <c r="Q1054" s="75">
        <f t="shared" si="3520"/>
        <v>0</v>
      </c>
      <c r="R1054" s="50"/>
      <c r="S1054" s="94"/>
      <c r="T1054" s="95"/>
      <c r="U1054" s="181"/>
      <c r="V1054" s="316" t="s">
        <v>249</v>
      </c>
      <c r="W1054" s="69">
        <f t="shared" ref="W1054:AH1054" si="3521">IF(W1052=0,0,W1053/W1052)</f>
        <v>0</v>
      </c>
      <c r="X1054" s="77">
        <f t="shared" si="3521"/>
        <v>0</v>
      </c>
      <c r="Y1054" s="69">
        <f t="shared" si="3521"/>
        <v>0</v>
      </c>
      <c r="Z1054" s="77">
        <f t="shared" si="3521"/>
        <v>0</v>
      </c>
      <c r="AA1054" s="69">
        <f t="shared" si="3521"/>
        <v>0</v>
      </c>
      <c r="AB1054" s="77">
        <f t="shared" si="3521"/>
        <v>0</v>
      </c>
      <c r="AC1054" s="69">
        <f t="shared" si="3521"/>
        <v>0</v>
      </c>
      <c r="AD1054" s="77">
        <f t="shared" si="3521"/>
        <v>0</v>
      </c>
      <c r="AE1054" s="67">
        <f t="shared" si="3521"/>
        <v>0</v>
      </c>
      <c r="AF1054" s="75">
        <f t="shared" si="3521"/>
        <v>0</v>
      </c>
      <c r="AG1054" s="67">
        <f t="shared" si="3521"/>
        <v>0</v>
      </c>
      <c r="AH1054" s="75">
        <f t="shared" si="3521"/>
        <v>0</v>
      </c>
      <c r="AI1054" s="50"/>
      <c r="AJ1054" s="94"/>
      <c r="AK1054" s="95"/>
      <c r="AL1054" s="181"/>
      <c r="AM1054" s="316" t="s">
        <v>249</v>
      </c>
      <c r="AN1054" s="257">
        <f t="shared" ref="AN1054:AY1054" si="3522">IF(AN1052=0,0,AN1053/AN1052)</f>
        <v>0</v>
      </c>
      <c r="AO1054" s="257">
        <f t="shared" si="3522"/>
        <v>0</v>
      </c>
      <c r="AP1054" s="257">
        <f t="shared" si="3522"/>
        <v>0</v>
      </c>
      <c r="AQ1054" s="257">
        <f t="shared" si="3522"/>
        <v>0</v>
      </c>
      <c r="AR1054" s="257">
        <f t="shared" si="3522"/>
        <v>0</v>
      </c>
      <c r="AS1054" s="257">
        <f t="shared" si="3522"/>
        <v>0</v>
      </c>
      <c r="AT1054" s="257">
        <f t="shared" si="3522"/>
        <v>0</v>
      </c>
      <c r="AU1054" s="257">
        <f t="shared" si="3522"/>
        <v>0</v>
      </c>
      <c r="AV1054" s="258">
        <f t="shared" si="3522"/>
        <v>0</v>
      </c>
      <c r="AW1054" s="258">
        <f t="shared" si="3522"/>
        <v>0</v>
      </c>
      <c r="AX1054" s="258">
        <f t="shared" si="3522"/>
        <v>0</v>
      </c>
      <c r="AY1054" s="258">
        <f t="shared" si="3522"/>
        <v>0</v>
      </c>
      <c r="AZ1054" s="50"/>
      <c r="BA1054" s="268"/>
      <c r="BB1054" s="48"/>
      <c r="BC1054" s="94"/>
      <c r="BD1054" s="95"/>
      <c r="BE1054" s="181"/>
      <c r="BF1054" s="316" t="s">
        <v>249</v>
      </c>
      <c r="BG1054" s="257">
        <f t="shared" ref="BG1054:BR1054" si="3523">IF(BG1052=0,0,BG1053/BG1052)</f>
        <v>0</v>
      </c>
      <c r="BH1054" s="257">
        <f t="shared" si="3523"/>
        <v>0</v>
      </c>
      <c r="BI1054" s="257">
        <f t="shared" si="3523"/>
        <v>0</v>
      </c>
      <c r="BJ1054" s="257">
        <f t="shared" si="3523"/>
        <v>0</v>
      </c>
      <c r="BK1054" s="257">
        <f t="shared" si="3523"/>
        <v>0</v>
      </c>
      <c r="BL1054" s="257">
        <f t="shared" si="3523"/>
        <v>0</v>
      </c>
      <c r="BM1054" s="257">
        <f t="shared" si="3523"/>
        <v>0</v>
      </c>
      <c r="BN1054" s="257">
        <f t="shared" si="3523"/>
        <v>0</v>
      </c>
      <c r="BO1054" s="258">
        <f t="shared" si="3523"/>
        <v>0</v>
      </c>
      <c r="BP1054" s="258">
        <f t="shared" si="3523"/>
        <v>0</v>
      </c>
      <c r="BQ1054" s="258">
        <f t="shared" si="3523"/>
        <v>0</v>
      </c>
      <c r="BR1054" s="258">
        <f t="shared" si="3523"/>
        <v>0</v>
      </c>
      <c r="BS1054" s="50"/>
      <c r="BT1054" s="94"/>
      <c r="BU1054" s="95"/>
      <c r="BV1054" s="181"/>
      <c r="BW1054" s="316" t="s">
        <v>249</v>
      </c>
      <c r="BX1054" s="257">
        <f t="shared" ref="BX1054:CI1054" si="3524">IF(BX1052=0,0,BX1053/BX1052)</f>
        <v>0</v>
      </c>
      <c r="BY1054" s="257">
        <f t="shared" si="3524"/>
        <v>0</v>
      </c>
      <c r="BZ1054" s="257">
        <f t="shared" si="3524"/>
        <v>0</v>
      </c>
      <c r="CA1054" s="257">
        <f t="shared" si="3524"/>
        <v>0</v>
      </c>
      <c r="CB1054" s="257">
        <f t="shared" si="3524"/>
        <v>0</v>
      </c>
      <c r="CC1054" s="257">
        <f t="shared" si="3524"/>
        <v>0</v>
      </c>
      <c r="CD1054" s="257">
        <f t="shared" si="3524"/>
        <v>0</v>
      </c>
      <c r="CE1054" s="257">
        <f t="shared" si="3524"/>
        <v>0</v>
      </c>
      <c r="CF1054" s="258">
        <f t="shared" si="3524"/>
        <v>0</v>
      </c>
      <c r="CG1054" s="258">
        <f t="shared" si="3524"/>
        <v>0</v>
      </c>
      <c r="CH1054" s="258">
        <f t="shared" si="3524"/>
        <v>0</v>
      </c>
      <c r="CI1054" s="258">
        <f t="shared" si="3524"/>
        <v>0</v>
      </c>
      <c r="CJ1054" s="50"/>
      <c r="CK1054" s="94"/>
      <c r="CL1054" s="95"/>
      <c r="CM1054" s="181"/>
      <c r="CN1054" s="316" t="s">
        <v>249</v>
      </c>
      <c r="CO1054" s="257">
        <f t="shared" ref="CO1054:CZ1054" si="3525">IF(CO1052=0,0,CO1053/CO1052)</f>
        <v>0</v>
      </c>
      <c r="CP1054" s="257">
        <f t="shared" si="3525"/>
        <v>0</v>
      </c>
      <c r="CQ1054" s="257">
        <f t="shared" si="3525"/>
        <v>0</v>
      </c>
      <c r="CR1054" s="257">
        <f t="shared" si="3525"/>
        <v>0</v>
      </c>
      <c r="CS1054" s="257">
        <f t="shared" si="3525"/>
        <v>0</v>
      </c>
      <c r="CT1054" s="257">
        <f t="shared" si="3525"/>
        <v>0</v>
      </c>
      <c r="CU1054" s="257">
        <f t="shared" si="3525"/>
        <v>0</v>
      </c>
      <c r="CV1054" s="257">
        <f t="shared" si="3525"/>
        <v>0</v>
      </c>
      <c r="CW1054" s="258">
        <f t="shared" si="3525"/>
        <v>0</v>
      </c>
      <c r="CX1054" s="258">
        <f t="shared" si="3525"/>
        <v>0</v>
      </c>
      <c r="CY1054" s="258">
        <f t="shared" si="3525"/>
        <v>0</v>
      </c>
      <c r="CZ1054" s="258">
        <f t="shared" si="3525"/>
        <v>0</v>
      </c>
      <c r="DA1054" s="50"/>
      <c r="DB1054" s="94"/>
      <c r="DC1054" s="95"/>
      <c r="DD1054" s="181"/>
      <c r="DE1054" s="316" t="s">
        <v>249</v>
      </c>
      <c r="DF1054" s="257">
        <f t="shared" ref="DF1054" si="3526">IF(DF1052=0,0,DF1053/DF1052)</f>
        <v>0</v>
      </c>
      <c r="DG1054" s="50"/>
    </row>
    <row r="1055" spans="1:111" s="16" customFormat="1" ht="15" customHeight="1">
      <c r="A1055" s="51"/>
      <c r="B1055" s="91"/>
      <c r="C1055" s="92" t="s">
        <v>119</v>
      </c>
      <c r="D1055" s="187"/>
      <c r="E1055" s="317" t="s">
        <v>140</v>
      </c>
      <c r="F1055" s="83">
        <f>F1057+F1060+F1063+F1066+F1069+F1072+F1075+F1078+F1081+F1084+F1087+F1090+F1093+F1096+F1099+F1102+F1105+F1108+F1111+F1114+F1117+F1120+F1123+F1126+F1129+F1132+F1135+F1138+F1141+F1144+F1147+F1150+F1153+F1156+F1159+F1162+F1165+F1168+F1171+F1174+F1177+F1180+F1183+F1186+F1189+F1192+F1195+F1198+F1201+F1204+F1207+F1210+F1213+F1216+F1219+F1222+F1225</f>
        <v>0</v>
      </c>
      <c r="G1055" s="88">
        <f t="shared" ref="G1055:Q1055" si="3527">G1057+G1060+G1063+G1066+G1069+G1072+G1075+G1078+G1081+G1084+G1087+G1090+G1093+G1096+G1099+G1102+G1105+G1108+G1111+G1114+G1117+G1120+G1123+G1126+G1129+G1132+G1135+G1138+G1141+G1144+G1147+G1150+G1153+G1156+G1159+G1162+G1165+G1168+G1171+G1174+G1177+G1180+G1183+G1186+G1189+G1192+G1195+G1198+G1201+G1204+G1207+G1210+G1213+G1216+G1219+G1222+G1225</f>
        <v>0</v>
      </c>
      <c r="H1055" s="83">
        <f t="shared" si="3527"/>
        <v>0</v>
      </c>
      <c r="I1055" s="88">
        <f t="shared" si="3527"/>
        <v>0</v>
      </c>
      <c r="J1055" s="83">
        <f t="shared" si="3527"/>
        <v>0</v>
      </c>
      <c r="K1055" s="88">
        <f t="shared" si="3527"/>
        <v>0</v>
      </c>
      <c r="L1055" s="83">
        <f t="shared" si="3527"/>
        <v>0</v>
      </c>
      <c r="M1055" s="88">
        <f t="shared" si="3527"/>
        <v>0</v>
      </c>
      <c r="N1055" s="84">
        <f t="shared" si="3527"/>
        <v>0</v>
      </c>
      <c r="O1055" s="89">
        <f t="shared" si="3527"/>
        <v>0</v>
      </c>
      <c r="P1055" s="84">
        <f t="shared" si="3527"/>
        <v>0</v>
      </c>
      <c r="Q1055" s="89">
        <f t="shared" si="3527"/>
        <v>0</v>
      </c>
      <c r="R1055" s="51"/>
      <c r="S1055" s="91"/>
      <c r="T1055" s="92" t="s">
        <v>119</v>
      </c>
      <c r="U1055" s="187"/>
      <c r="V1055" s="317" t="s">
        <v>140</v>
      </c>
      <c r="W1055" s="83">
        <f>W1057+W1060+W1063+W1066+W1069+W1072+W1075+W1078+W1081+W1084+W1087+W1090+W1093+W1096+W1099+W1102+W1105+W1108+W1111+W1114+W1117+W1120+W1123+W1126+W1129+W1132+W1135+W1138+W1141+W1144+W1147+W1150+W1153+W1156+W1159+W1162+W1165+W1168+W1171+W1174+W1177+W1180+W1183+W1186+W1189+W1192+W1195+W1198+W1201+W1204+W1207+W1210+W1213+W1216+W1219+W1222+W1225</f>
        <v>0</v>
      </c>
      <c r="X1055" s="88">
        <f t="shared" ref="X1055:AH1055" si="3528">X1057+X1060+X1063+X1066+X1069+X1072+X1075+X1078+X1081+X1084+X1087+X1090+X1093+X1096+X1099+X1102+X1105+X1108+X1111+X1114+X1117+X1120+X1123+X1126+X1129+X1132+X1135+X1138+X1141+X1144+X1147+X1150+X1153+X1156+X1159+X1162+X1165+X1168+X1171+X1174+X1177+X1180+X1183+X1186+X1189+X1192+X1195+X1198+X1201+X1204+X1207+X1210+X1213+X1216+X1219+X1222+X1225</f>
        <v>0</v>
      </c>
      <c r="Y1055" s="83">
        <f t="shared" si="3528"/>
        <v>0</v>
      </c>
      <c r="Z1055" s="88">
        <f t="shared" si="3528"/>
        <v>0</v>
      </c>
      <c r="AA1055" s="83">
        <f t="shared" si="3528"/>
        <v>0</v>
      </c>
      <c r="AB1055" s="88">
        <f t="shared" si="3528"/>
        <v>0</v>
      </c>
      <c r="AC1055" s="83">
        <f t="shared" si="3528"/>
        <v>0</v>
      </c>
      <c r="AD1055" s="88">
        <f t="shared" si="3528"/>
        <v>0</v>
      </c>
      <c r="AE1055" s="84">
        <f t="shared" si="3528"/>
        <v>0</v>
      </c>
      <c r="AF1055" s="89">
        <f t="shared" si="3528"/>
        <v>0</v>
      </c>
      <c r="AG1055" s="84">
        <f t="shared" si="3528"/>
        <v>0</v>
      </c>
      <c r="AH1055" s="89">
        <f t="shared" si="3528"/>
        <v>0</v>
      </c>
      <c r="AI1055" s="51"/>
      <c r="AJ1055" s="91"/>
      <c r="AK1055" s="92" t="s">
        <v>119</v>
      </c>
      <c r="AL1055" s="187"/>
      <c r="AM1055" s="317" t="s">
        <v>140</v>
      </c>
      <c r="AN1055" s="262">
        <f>AN1057+AN1060+AN1063+AN1066+AN1069+AN1072+AN1075+AN1078+AN1081+AN1084+AN1087+AN1090+AN1093+AN1096+AN1099+AN1102+AN1105+AN1108+AN1111+AN1114+AN1117+AN1120+AN1123+AN1126+AN1129+AN1132+AN1135+AN1138+AN1141+AN1144+AN1147+AN1150+AN1153+AN1156+AN1159+AN1162+AN1165+AN1168+AN1171+AN1174+AN1177+AN1180+AN1183+AN1186+AN1189+AN1192+AN1195+AN1198+AN1201+AN1204+AN1207+AN1210+AN1213+AN1216+AN1219+AN1222+AN1225</f>
        <v>0</v>
      </c>
      <c r="AO1055" s="262">
        <f t="shared" ref="AO1055:AY1055" si="3529">AO1057+AO1060+AO1063+AO1066+AO1069+AO1072+AO1075+AO1078+AO1081+AO1084+AO1087+AO1090+AO1093+AO1096+AO1099+AO1102+AO1105+AO1108+AO1111+AO1114+AO1117+AO1120+AO1123+AO1126+AO1129+AO1132+AO1135+AO1138+AO1141+AO1144+AO1147+AO1150+AO1153+AO1156+AO1159+AO1162+AO1165+AO1168+AO1171+AO1174+AO1177+AO1180+AO1183+AO1186+AO1189+AO1192+AO1195+AO1198+AO1201+AO1204+AO1207+AO1210+AO1213+AO1216+AO1219+AO1222+AO1225</f>
        <v>0</v>
      </c>
      <c r="AP1055" s="262">
        <f t="shared" si="3529"/>
        <v>0</v>
      </c>
      <c r="AQ1055" s="262">
        <f t="shared" si="3529"/>
        <v>0</v>
      </c>
      <c r="AR1055" s="262">
        <f t="shared" si="3529"/>
        <v>0</v>
      </c>
      <c r="AS1055" s="262">
        <f t="shared" si="3529"/>
        <v>0</v>
      </c>
      <c r="AT1055" s="262">
        <f t="shared" si="3529"/>
        <v>0</v>
      </c>
      <c r="AU1055" s="262">
        <f t="shared" si="3529"/>
        <v>0</v>
      </c>
      <c r="AV1055" s="263">
        <f t="shared" si="3529"/>
        <v>0</v>
      </c>
      <c r="AW1055" s="263">
        <f t="shared" si="3529"/>
        <v>0</v>
      </c>
      <c r="AX1055" s="263">
        <f t="shared" si="3529"/>
        <v>0</v>
      </c>
      <c r="AY1055" s="263">
        <f t="shared" si="3529"/>
        <v>0</v>
      </c>
      <c r="AZ1055" s="51"/>
      <c r="BA1055" s="267"/>
      <c r="BB1055" s="452"/>
      <c r="BC1055" s="91"/>
      <c r="BD1055" s="92" t="s">
        <v>119</v>
      </c>
      <c r="BE1055" s="187"/>
      <c r="BF1055" s="317" t="s">
        <v>140</v>
      </c>
      <c r="BG1055" s="262">
        <f>BG1057+BG1060+BG1063+BG1066+BG1069+BG1072+BG1075+BG1078+BG1081+BG1084+BG1087+BG1090+BG1093+BG1096+BG1099+BG1102+BG1105+BG1108+BG1111+BG1114+BG1117+BG1120+BG1123+BG1126+BG1129+BG1132+BG1135+BG1138+BG1141+BG1144+BG1147+BG1150+BG1153+BG1156+BG1159+BG1162+BG1165+BG1168+BG1171+BG1174+BG1177+BG1180+BG1183+BG1186+BG1189+BG1192+BG1195+BG1198+BG1201+BG1204+BG1207+BG1210+BG1213+BG1216+BG1219+BG1222+BG1225</f>
        <v>0</v>
      </c>
      <c r="BH1055" s="262">
        <f t="shared" ref="BH1055:BR1055" si="3530">BH1057+BH1060+BH1063+BH1066+BH1069+BH1072+BH1075+BH1078+BH1081+BH1084+BH1087+BH1090+BH1093+BH1096+BH1099+BH1102+BH1105+BH1108+BH1111+BH1114+BH1117+BH1120+BH1123+BH1126+BH1129+BH1132+BH1135+BH1138+BH1141+BH1144+BH1147+BH1150+BH1153+BH1156+BH1159+BH1162+BH1165+BH1168+BH1171+BH1174+BH1177+BH1180+BH1183+BH1186+BH1189+BH1192+BH1195+BH1198+BH1201+BH1204+BH1207+BH1210+BH1213+BH1216+BH1219+BH1222+BH1225</f>
        <v>0</v>
      </c>
      <c r="BI1055" s="262">
        <f t="shared" si="3530"/>
        <v>0</v>
      </c>
      <c r="BJ1055" s="262">
        <f t="shared" si="3530"/>
        <v>0</v>
      </c>
      <c r="BK1055" s="262">
        <f t="shared" si="3530"/>
        <v>0</v>
      </c>
      <c r="BL1055" s="262">
        <f t="shared" si="3530"/>
        <v>0</v>
      </c>
      <c r="BM1055" s="262">
        <f t="shared" si="3530"/>
        <v>0</v>
      </c>
      <c r="BN1055" s="262">
        <f t="shared" si="3530"/>
        <v>0</v>
      </c>
      <c r="BO1055" s="263">
        <f t="shared" si="3530"/>
        <v>0</v>
      </c>
      <c r="BP1055" s="263">
        <f t="shared" si="3530"/>
        <v>0</v>
      </c>
      <c r="BQ1055" s="263">
        <f t="shared" si="3530"/>
        <v>0</v>
      </c>
      <c r="BR1055" s="263">
        <f t="shared" si="3530"/>
        <v>0</v>
      </c>
      <c r="BS1055" s="51"/>
      <c r="BT1055" s="91"/>
      <c r="BU1055" s="92" t="s">
        <v>119</v>
      </c>
      <c r="BV1055" s="187"/>
      <c r="BW1055" s="317" t="s">
        <v>140</v>
      </c>
      <c r="BX1055" s="262">
        <f>BX1057+BX1060+BX1063+BX1066+BX1069+BX1072+BX1075+BX1078+BX1081+BX1084+BX1087+BX1090+BX1093+BX1096+BX1099+BX1102+BX1105+BX1108+BX1111+BX1114+BX1117+BX1120+BX1123+BX1126+BX1129+BX1132+BX1135+BX1138+BX1141+BX1144+BX1147+BX1150+BX1153+BX1156+BX1159+BX1162+BX1165+BX1168+BX1171+BX1174+BX1177+BX1180+BX1183+BX1186+BX1189+BX1192+BX1195+BX1198+BX1201+BX1204+BX1207+BX1210+BX1213+BX1216+BX1219+BX1222+BX1225</f>
        <v>0</v>
      </c>
      <c r="BY1055" s="262">
        <f t="shared" ref="BY1055:CI1055" si="3531">BY1057+BY1060+BY1063+BY1066+BY1069+BY1072+BY1075+BY1078+BY1081+BY1084+BY1087+BY1090+BY1093+BY1096+BY1099+BY1102+BY1105+BY1108+BY1111+BY1114+BY1117+BY1120+BY1123+BY1126+BY1129+BY1132+BY1135+BY1138+BY1141+BY1144+BY1147+BY1150+BY1153+BY1156+BY1159+BY1162+BY1165+BY1168+BY1171+BY1174+BY1177+BY1180+BY1183+BY1186+BY1189+BY1192+BY1195+BY1198+BY1201+BY1204+BY1207+BY1210+BY1213+BY1216+BY1219+BY1222+BY1225</f>
        <v>0</v>
      </c>
      <c r="BZ1055" s="262">
        <f t="shared" si="3531"/>
        <v>0</v>
      </c>
      <c r="CA1055" s="262">
        <f t="shared" si="3531"/>
        <v>0</v>
      </c>
      <c r="CB1055" s="262">
        <f t="shared" si="3531"/>
        <v>0</v>
      </c>
      <c r="CC1055" s="262">
        <f t="shared" si="3531"/>
        <v>0</v>
      </c>
      <c r="CD1055" s="262">
        <f t="shared" si="3531"/>
        <v>0</v>
      </c>
      <c r="CE1055" s="262">
        <f t="shared" si="3531"/>
        <v>0</v>
      </c>
      <c r="CF1055" s="263">
        <f t="shared" si="3531"/>
        <v>0</v>
      </c>
      <c r="CG1055" s="263">
        <f t="shared" si="3531"/>
        <v>0</v>
      </c>
      <c r="CH1055" s="263">
        <f t="shared" si="3531"/>
        <v>0</v>
      </c>
      <c r="CI1055" s="263">
        <f t="shared" si="3531"/>
        <v>0</v>
      </c>
      <c r="CJ1055" s="51"/>
      <c r="CK1055" s="91"/>
      <c r="CL1055" s="92" t="s">
        <v>119</v>
      </c>
      <c r="CM1055" s="187"/>
      <c r="CN1055" s="317" t="s">
        <v>140</v>
      </c>
      <c r="CO1055" s="262">
        <f>CO1057+CO1060+CO1063+CO1066+CO1069+CO1072+CO1075+CO1078+CO1081+CO1084+CO1087+CO1090+CO1093+CO1096+CO1099+CO1102+CO1105+CO1108+CO1111+CO1114+CO1117+CO1120+CO1123+CO1126+CO1129+CO1132+CO1135+CO1138+CO1141+CO1144+CO1147+CO1150+CO1153+CO1156+CO1159+CO1162+CO1165+CO1168+CO1171+CO1174+CO1177+CO1180+CO1183+CO1186+CO1189+CO1192+CO1195+CO1198+CO1201+CO1204+CO1207+CO1210+CO1213+CO1216+CO1219+CO1222+CO1225</f>
        <v>0</v>
      </c>
      <c r="CP1055" s="262">
        <f t="shared" ref="CP1055:CZ1055" si="3532">CP1057+CP1060+CP1063+CP1066+CP1069+CP1072+CP1075+CP1078+CP1081+CP1084+CP1087+CP1090+CP1093+CP1096+CP1099+CP1102+CP1105+CP1108+CP1111+CP1114+CP1117+CP1120+CP1123+CP1126+CP1129+CP1132+CP1135+CP1138+CP1141+CP1144+CP1147+CP1150+CP1153+CP1156+CP1159+CP1162+CP1165+CP1168+CP1171+CP1174+CP1177+CP1180+CP1183+CP1186+CP1189+CP1192+CP1195+CP1198+CP1201+CP1204+CP1207+CP1210+CP1213+CP1216+CP1219+CP1222+CP1225</f>
        <v>0</v>
      </c>
      <c r="CQ1055" s="262">
        <f t="shared" si="3532"/>
        <v>0</v>
      </c>
      <c r="CR1055" s="262">
        <f t="shared" si="3532"/>
        <v>0</v>
      </c>
      <c r="CS1055" s="262">
        <f t="shared" si="3532"/>
        <v>0</v>
      </c>
      <c r="CT1055" s="262">
        <f t="shared" si="3532"/>
        <v>0</v>
      </c>
      <c r="CU1055" s="262">
        <f t="shared" si="3532"/>
        <v>0</v>
      </c>
      <c r="CV1055" s="262">
        <f t="shared" si="3532"/>
        <v>0</v>
      </c>
      <c r="CW1055" s="263">
        <f t="shared" si="3532"/>
        <v>0</v>
      </c>
      <c r="CX1055" s="263">
        <f t="shared" si="3532"/>
        <v>0</v>
      </c>
      <c r="CY1055" s="263">
        <f t="shared" si="3532"/>
        <v>0</v>
      </c>
      <c r="CZ1055" s="263">
        <f t="shared" si="3532"/>
        <v>0</v>
      </c>
      <c r="DA1055" s="51"/>
      <c r="DB1055" s="91"/>
      <c r="DC1055" s="92" t="s">
        <v>119</v>
      </c>
      <c r="DD1055" s="187"/>
      <c r="DE1055" s="317" t="s">
        <v>140</v>
      </c>
      <c r="DF1055" s="262">
        <f>DF1057+DF1060+DF1063+DF1066+DF1069+DF1072+DF1075+DF1078+DF1081+DF1084+DF1087+DF1090+DF1093+DF1096+DF1099+DF1102+DF1105+DF1108+DF1111+DF1114+DF1117+DF1120+DF1123+DF1126+DF1129+DF1132+DF1135+DF1138+DF1141+DF1144+DF1147+DF1150+DF1153+DF1156+DF1159+DF1162+DF1165+DF1168+DF1171+DF1174+DF1177+DF1180+DF1183+DF1186+DF1189+DF1192+DF1195+DF1198+DF1201+DF1204+DF1207+DF1210+DF1213+DF1216+DF1219+DF1222+DF1225</f>
        <v>0</v>
      </c>
      <c r="DG1055" s="51"/>
    </row>
    <row r="1056" spans="1:111" s="14" customFormat="1" ht="15" customHeight="1">
      <c r="A1056" s="50"/>
      <c r="B1056" s="94"/>
      <c r="C1056" s="95"/>
      <c r="D1056" s="181" t="s">
        <v>282</v>
      </c>
      <c r="E1056" s="316" t="s">
        <v>22</v>
      </c>
      <c r="F1056" s="69"/>
      <c r="G1056" s="77"/>
      <c r="H1056" s="69"/>
      <c r="I1056" s="77"/>
      <c r="J1056" s="69"/>
      <c r="K1056" s="77"/>
      <c r="L1056" s="69"/>
      <c r="M1056" s="77"/>
      <c r="N1056" s="67"/>
      <c r="O1056" s="75"/>
      <c r="P1056" s="67"/>
      <c r="Q1056" s="75"/>
      <c r="R1056" s="50"/>
      <c r="S1056" s="94"/>
      <c r="T1056" s="95"/>
      <c r="U1056" s="181" t="s">
        <v>282</v>
      </c>
      <c r="V1056" s="316" t="s">
        <v>22</v>
      </c>
      <c r="W1056" s="69"/>
      <c r="X1056" s="77"/>
      <c r="Y1056" s="69"/>
      <c r="Z1056" s="77"/>
      <c r="AA1056" s="69"/>
      <c r="AB1056" s="77"/>
      <c r="AC1056" s="69"/>
      <c r="AD1056" s="77"/>
      <c r="AE1056" s="67"/>
      <c r="AF1056" s="75"/>
      <c r="AG1056" s="67"/>
      <c r="AH1056" s="75"/>
      <c r="AI1056" s="50"/>
      <c r="AJ1056" s="94"/>
      <c r="AK1056" s="95"/>
      <c r="AL1056" s="181" t="s">
        <v>282</v>
      </c>
      <c r="AM1056" s="316" t="s">
        <v>22</v>
      </c>
      <c r="AN1056" s="257"/>
      <c r="AO1056" s="257"/>
      <c r="AP1056" s="257"/>
      <c r="AQ1056" s="257"/>
      <c r="AR1056" s="257"/>
      <c r="AS1056" s="257"/>
      <c r="AT1056" s="257"/>
      <c r="AU1056" s="257"/>
      <c r="AV1056" s="258"/>
      <c r="AW1056" s="258"/>
      <c r="AX1056" s="258"/>
      <c r="AY1056" s="258"/>
      <c r="AZ1056" s="50"/>
      <c r="BA1056" s="268"/>
      <c r="BB1056" s="48"/>
      <c r="BC1056" s="94"/>
      <c r="BD1056" s="95"/>
      <c r="BE1056" s="181" t="s">
        <v>282</v>
      </c>
      <c r="BF1056" s="316" t="s">
        <v>22</v>
      </c>
      <c r="BG1056" s="257">
        <f t="shared" ref="BG1056:BG1057" si="3533">F1056</f>
        <v>0</v>
      </c>
      <c r="BH1056" s="257">
        <f>G1056+BG1056</f>
        <v>0</v>
      </c>
      <c r="BI1056" s="257">
        <f>H1056+BH1056</f>
        <v>0</v>
      </c>
      <c r="BJ1056" s="257">
        <f>I1056+BI1056</f>
        <v>0</v>
      </c>
      <c r="BK1056" s="257">
        <f>J1056+BJ1056</f>
        <v>0</v>
      </c>
      <c r="BL1056" s="257">
        <f>K1056+BK1056</f>
        <v>0</v>
      </c>
      <c r="BM1056" s="257">
        <f>L1056+BL1056</f>
        <v>0</v>
      </c>
      <c r="BN1056" s="257">
        <f>M1056+BM1056</f>
        <v>0</v>
      </c>
      <c r="BO1056" s="258">
        <f>N1056+BN1056</f>
        <v>0</v>
      </c>
      <c r="BP1056" s="258">
        <f>O1056+BO1056</f>
        <v>0</v>
      </c>
      <c r="BQ1056" s="258">
        <f>P1056+BP1056</f>
        <v>0</v>
      </c>
      <c r="BR1056" s="258">
        <f>Q1056+BQ1056</f>
        <v>0</v>
      </c>
      <c r="BS1056" s="50"/>
      <c r="BT1056" s="94"/>
      <c r="BU1056" s="95"/>
      <c r="BV1056" s="181" t="s">
        <v>282</v>
      </c>
      <c r="BW1056" s="316" t="s">
        <v>22</v>
      </c>
      <c r="BX1056" s="257">
        <f t="shared" ref="BX1056:BX1057" si="3534">W1056</f>
        <v>0</v>
      </c>
      <c r="BY1056" s="257">
        <f>X1056+BX1056</f>
        <v>0</v>
      </c>
      <c r="BZ1056" s="257">
        <f>Y1056+BY1056</f>
        <v>0</v>
      </c>
      <c r="CA1056" s="257">
        <f>Z1056+BZ1056</f>
        <v>0</v>
      </c>
      <c r="CB1056" s="257">
        <f>AA1056+CA1056</f>
        <v>0</v>
      </c>
      <c r="CC1056" s="257">
        <f>AB1056+CB1056</f>
        <v>0</v>
      </c>
      <c r="CD1056" s="257">
        <f>AC1056+CC1056</f>
        <v>0</v>
      </c>
      <c r="CE1056" s="257">
        <f>AD1056+CD1056</f>
        <v>0</v>
      </c>
      <c r="CF1056" s="258">
        <f>AE1056+CE1056</f>
        <v>0</v>
      </c>
      <c r="CG1056" s="258">
        <f>AF1056+CF1056</f>
        <v>0</v>
      </c>
      <c r="CH1056" s="258">
        <f>AG1056+CG1056</f>
        <v>0</v>
      </c>
      <c r="CI1056" s="258">
        <f>AH1056+CH1056</f>
        <v>0</v>
      </c>
      <c r="CJ1056" s="50"/>
      <c r="CK1056" s="94"/>
      <c r="CL1056" s="95"/>
      <c r="CM1056" s="181" t="s">
        <v>282</v>
      </c>
      <c r="CN1056" s="316" t="s">
        <v>22</v>
      </c>
      <c r="CO1056" s="257">
        <f t="shared" ref="CO1056:CO1057" si="3535">AN1056</f>
        <v>0</v>
      </c>
      <c r="CP1056" s="257">
        <f>AO1056+CO1056</f>
        <v>0</v>
      </c>
      <c r="CQ1056" s="257">
        <f>AP1056+CP1056</f>
        <v>0</v>
      </c>
      <c r="CR1056" s="257">
        <f>AQ1056+CQ1056</f>
        <v>0</v>
      </c>
      <c r="CS1056" s="257">
        <f>AR1056+CR1056</f>
        <v>0</v>
      </c>
      <c r="CT1056" s="257">
        <f>AS1056+CS1056</f>
        <v>0</v>
      </c>
      <c r="CU1056" s="257">
        <f>AT1056+CT1056</f>
        <v>0</v>
      </c>
      <c r="CV1056" s="257">
        <f>AU1056+CU1056</f>
        <v>0</v>
      </c>
      <c r="CW1056" s="258">
        <f>AV1056+CV1056</f>
        <v>0</v>
      </c>
      <c r="CX1056" s="258">
        <f>AW1056+CW1056</f>
        <v>0</v>
      </c>
      <c r="CY1056" s="258">
        <f>AX1056+CX1056</f>
        <v>0</v>
      </c>
      <c r="CZ1056" s="258">
        <f>AY1056+CY1056</f>
        <v>0</v>
      </c>
      <c r="DA1056" s="50"/>
      <c r="DB1056" s="94"/>
      <c r="DC1056" s="95"/>
      <c r="DD1056" s="181" t="s">
        <v>282</v>
      </c>
      <c r="DE1056" s="316" t="s">
        <v>22</v>
      </c>
      <c r="DF1056" s="257"/>
      <c r="DG1056" s="50"/>
    </row>
    <row r="1057" spans="1:111" s="14" customFormat="1" ht="15" customHeight="1">
      <c r="A1057" s="50"/>
      <c r="B1057" s="94"/>
      <c r="C1057" s="95"/>
      <c r="D1057" s="181"/>
      <c r="E1057" s="316" t="s">
        <v>140</v>
      </c>
      <c r="F1057" s="69"/>
      <c r="G1057" s="77"/>
      <c r="H1057" s="69"/>
      <c r="I1057" s="77"/>
      <c r="J1057" s="69"/>
      <c r="K1057" s="77"/>
      <c r="L1057" s="69"/>
      <c r="M1057" s="77"/>
      <c r="N1057" s="67"/>
      <c r="O1057" s="75"/>
      <c r="P1057" s="67"/>
      <c r="Q1057" s="75"/>
      <c r="R1057" s="50"/>
      <c r="S1057" s="94"/>
      <c r="T1057" s="95"/>
      <c r="U1057" s="181"/>
      <c r="V1057" s="316" t="s">
        <v>140</v>
      </c>
      <c r="W1057" s="69"/>
      <c r="X1057" s="77"/>
      <c r="Y1057" s="69"/>
      <c r="Z1057" s="77"/>
      <c r="AA1057" s="69"/>
      <c r="AB1057" s="77"/>
      <c r="AC1057" s="69"/>
      <c r="AD1057" s="77"/>
      <c r="AE1057" s="67"/>
      <c r="AF1057" s="75"/>
      <c r="AG1057" s="67"/>
      <c r="AH1057" s="75"/>
      <c r="AI1057" s="50"/>
      <c r="AJ1057" s="94"/>
      <c r="AK1057" s="95"/>
      <c r="AL1057" s="181"/>
      <c r="AM1057" s="316" t="s">
        <v>140</v>
      </c>
      <c r="AN1057" s="257"/>
      <c r="AO1057" s="257"/>
      <c r="AP1057" s="257"/>
      <c r="AQ1057" s="257"/>
      <c r="AR1057" s="257"/>
      <c r="AS1057" s="257"/>
      <c r="AT1057" s="257"/>
      <c r="AU1057" s="257"/>
      <c r="AV1057" s="258"/>
      <c r="AW1057" s="258"/>
      <c r="AX1057" s="258"/>
      <c r="AY1057" s="258"/>
      <c r="AZ1057" s="50"/>
      <c r="BA1057" s="268"/>
      <c r="BB1057" s="48"/>
      <c r="BC1057" s="94"/>
      <c r="BD1057" s="95"/>
      <c r="BE1057" s="181"/>
      <c r="BF1057" s="316" t="s">
        <v>140</v>
      </c>
      <c r="BG1057" s="257">
        <f t="shared" si="3533"/>
        <v>0</v>
      </c>
      <c r="BH1057" s="257">
        <f>G1057+BG1057</f>
        <v>0</v>
      </c>
      <c r="BI1057" s="257">
        <f>H1057+BH1057</f>
        <v>0</v>
      </c>
      <c r="BJ1057" s="257">
        <f>I1057+BI1057</f>
        <v>0</v>
      </c>
      <c r="BK1057" s="257">
        <f>J1057+BJ1057</f>
        <v>0</v>
      </c>
      <c r="BL1057" s="257">
        <f>K1057+BK1057</f>
        <v>0</v>
      </c>
      <c r="BM1057" s="257">
        <f>L1057+BL1057</f>
        <v>0</v>
      </c>
      <c r="BN1057" s="257">
        <f>M1057+BM1057</f>
        <v>0</v>
      </c>
      <c r="BO1057" s="258">
        <f>N1057+BN1057</f>
        <v>0</v>
      </c>
      <c r="BP1057" s="258">
        <f>O1057+BO1057</f>
        <v>0</v>
      </c>
      <c r="BQ1057" s="258">
        <f>P1057+BP1057</f>
        <v>0</v>
      </c>
      <c r="BR1057" s="258">
        <f>Q1057+BQ1057</f>
        <v>0</v>
      </c>
      <c r="BS1057" s="50"/>
      <c r="BT1057" s="94"/>
      <c r="BU1057" s="95"/>
      <c r="BV1057" s="181"/>
      <c r="BW1057" s="316" t="s">
        <v>140</v>
      </c>
      <c r="BX1057" s="257">
        <f t="shared" si="3534"/>
        <v>0</v>
      </c>
      <c r="BY1057" s="257">
        <f>X1057+BX1057</f>
        <v>0</v>
      </c>
      <c r="BZ1057" s="257">
        <f>Y1057+BY1057</f>
        <v>0</v>
      </c>
      <c r="CA1057" s="257">
        <f>Z1057+BZ1057</f>
        <v>0</v>
      </c>
      <c r="CB1057" s="257">
        <f>AA1057+CA1057</f>
        <v>0</v>
      </c>
      <c r="CC1057" s="257">
        <f>AB1057+CB1057</f>
        <v>0</v>
      </c>
      <c r="CD1057" s="257">
        <f>AC1057+CC1057</f>
        <v>0</v>
      </c>
      <c r="CE1057" s="257">
        <f>AD1057+CD1057</f>
        <v>0</v>
      </c>
      <c r="CF1057" s="258">
        <f>AE1057+CE1057</f>
        <v>0</v>
      </c>
      <c r="CG1057" s="258">
        <f>AF1057+CF1057</f>
        <v>0</v>
      </c>
      <c r="CH1057" s="258">
        <f>AG1057+CG1057</f>
        <v>0</v>
      </c>
      <c r="CI1057" s="258">
        <f>AH1057+CH1057</f>
        <v>0</v>
      </c>
      <c r="CJ1057" s="50"/>
      <c r="CK1057" s="94"/>
      <c r="CL1057" s="95"/>
      <c r="CM1057" s="181"/>
      <c r="CN1057" s="316" t="s">
        <v>140</v>
      </c>
      <c r="CO1057" s="257">
        <f t="shared" si="3535"/>
        <v>0</v>
      </c>
      <c r="CP1057" s="257">
        <f>AO1057+CO1057</f>
        <v>0</v>
      </c>
      <c r="CQ1057" s="257">
        <f>AP1057+CP1057</f>
        <v>0</v>
      </c>
      <c r="CR1057" s="257">
        <f>AQ1057+CQ1057</f>
        <v>0</v>
      </c>
      <c r="CS1057" s="257">
        <f>AR1057+CR1057</f>
        <v>0</v>
      </c>
      <c r="CT1057" s="257">
        <f>AS1057+CS1057</f>
        <v>0</v>
      </c>
      <c r="CU1057" s="257">
        <f>AT1057+CT1057</f>
        <v>0</v>
      </c>
      <c r="CV1057" s="257">
        <f>AU1057+CU1057</f>
        <v>0</v>
      </c>
      <c r="CW1057" s="258">
        <f>AV1057+CV1057</f>
        <v>0</v>
      </c>
      <c r="CX1057" s="258">
        <f>AW1057+CW1057</f>
        <v>0</v>
      </c>
      <c r="CY1057" s="258">
        <f>AX1057+CX1057</f>
        <v>0</v>
      </c>
      <c r="CZ1057" s="258">
        <f>AY1057+CY1057</f>
        <v>0</v>
      </c>
      <c r="DA1057" s="50"/>
      <c r="DB1057" s="94"/>
      <c r="DC1057" s="95"/>
      <c r="DD1057" s="181"/>
      <c r="DE1057" s="316" t="s">
        <v>140</v>
      </c>
      <c r="DF1057" s="257"/>
      <c r="DG1057" s="50"/>
    </row>
    <row r="1058" spans="1:111" s="14" customFormat="1" ht="15" customHeight="1">
      <c r="A1058" s="50"/>
      <c r="B1058" s="94"/>
      <c r="C1058" s="95"/>
      <c r="D1058" s="181"/>
      <c r="E1058" s="316" t="s">
        <v>249</v>
      </c>
      <c r="F1058" s="69">
        <f t="shared" ref="F1058:Q1073" si="3536">IF(F1056=0,0,F1057/F1056)</f>
        <v>0</v>
      </c>
      <c r="G1058" s="77">
        <f t="shared" si="3536"/>
        <v>0</v>
      </c>
      <c r="H1058" s="69">
        <f t="shared" si="3536"/>
        <v>0</v>
      </c>
      <c r="I1058" s="77">
        <f t="shared" si="3536"/>
        <v>0</v>
      </c>
      <c r="J1058" s="69">
        <f t="shared" si="3536"/>
        <v>0</v>
      </c>
      <c r="K1058" s="77">
        <f t="shared" si="3536"/>
        <v>0</v>
      </c>
      <c r="L1058" s="69">
        <f t="shared" si="3536"/>
        <v>0</v>
      </c>
      <c r="M1058" s="77">
        <f t="shared" si="3536"/>
        <v>0</v>
      </c>
      <c r="N1058" s="67">
        <f t="shared" si="3536"/>
        <v>0</v>
      </c>
      <c r="O1058" s="75">
        <f t="shared" si="3536"/>
        <v>0</v>
      </c>
      <c r="P1058" s="67">
        <f t="shared" si="3536"/>
        <v>0</v>
      </c>
      <c r="Q1058" s="75">
        <f t="shared" si="3536"/>
        <v>0</v>
      </c>
      <c r="R1058" s="50"/>
      <c r="S1058" s="94"/>
      <c r="T1058" s="95"/>
      <c r="U1058" s="181"/>
      <c r="V1058" s="316" t="s">
        <v>249</v>
      </c>
      <c r="W1058" s="69">
        <f t="shared" ref="W1058:AH1058" si="3537">IF(W1056=0,0,W1057/W1056)</f>
        <v>0</v>
      </c>
      <c r="X1058" s="77">
        <f t="shared" si="3537"/>
        <v>0</v>
      </c>
      <c r="Y1058" s="69">
        <f t="shared" si="3537"/>
        <v>0</v>
      </c>
      <c r="Z1058" s="77">
        <f t="shared" si="3537"/>
        <v>0</v>
      </c>
      <c r="AA1058" s="69">
        <f t="shared" si="3537"/>
        <v>0</v>
      </c>
      <c r="AB1058" s="77">
        <f t="shared" si="3537"/>
        <v>0</v>
      </c>
      <c r="AC1058" s="69">
        <f t="shared" si="3537"/>
        <v>0</v>
      </c>
      <c r="AD1058" s="77">
        <f t="shared" si="3537"/>
        <v>0</v>
      </c>
      <c r="AE1058" s="67">
        <f t="shared" si="3537"/>
        <v>0</v>
      </c>
      <c r="AF1058" s="75">
        <f t="shared" si="3537"/>
        <v>0</v>
      </c>
      <c r="AG1058" s="67">
        <f t="shared" si="3537"/>
        <v>0</v>
      </c>
      <c r="AH1058" s="75">
        <f t="shared" si="3537"/>
        <v>0</v>
      </c>
      <c r="AI1058" s="50"/>
      <c r="AJ1058" s="94"/>
      <c r="AK1058" s="95"/>
      <c r="AL1058" s="181"/>
      <c r="AM1058" s="316" t="s">
        <v>249</v>
      </c>
      <c r="AN1058" s="257">
        <f t="shared" ref="AN1058:AY1058" si="3538">IF(AN1056=0,0,AN1057/AN1056)</f>
        <v>0</v>
      </c>
      <c r="AO1058" s="257">
        <f t="shared" si="3538"/>
        <v>0</v>
      </c>
      <c r="AP1058" s="257">
        <f t="shared" si="3538"/>
        <v>0</v>
      </c>
      <c r="AQ1058" s="257">
        <f t="shared" si="3538"/>
        <v>0</v>
      </c>
      <c r="AR1058" s="257">
        <f t="shared" si="3538"/>
        <v>0</v>
      </c>
      <c r="AS1058" s="257">
        <f t="shared" si="3538"/>
        <v>0</v>
      </c>
      <c r="AT1058" s="257">
        <f t="shared" si="3538"/>
        <v>0</v>
      </c>
      <c r="AU1058" s="257">
        <f t="shared" si="3538"/>
        <v>0</v>
      </c>
      <c r="AV1058" s="258">
        <f t="shared" si="3538"/>
        <v>0</v>
      </c>
      <c r="AW1058" s="258">
        <f t="shared" si="3538"/>
        <v>0</v>
      </c>
      <c r="AX1058" s="258">
        <f t="shared" si="3538"/>
        <v>0</v>
      </c>
      <c r="AY1058" s="258">
        <f t="shared" si="3538"/>
        <v>0</v>
      </c>
      <c r="AZ1058" s="50"/>
      <c r="BA1058" s="268"/>
      <c r="BB1058" s="48"/>
      <c r="BC1058" s="94"/>
      <c r="BD1058" s="95"/>
      <c r="BE1058" s="181"/>
      <c r="BF1058" s="316" t="s">
        <v>249</v>
      </c>
      <c r="BG1058" s="257">
        <f t="shared" ref="BG1058:BR1058" si="3539">IF(BG1056=0,0,BG1057/BG1056)</f>
        <v>0</v>
      </c>
      <c r="BH1058" s="257">
        <f t="shared" si="3539"/>
        <v>0</v>
      </c>
      <c r="BI1058" s="257">
        <f t="shared" si="3539"/>
        <v>0</v>
      </c>
      <c r="BJ1058" s="257">
        <f t="shared" si="3539"/>
        <v>0</v>
      </c>
      <c r="BK1058" s="257">
        <f t="shared" si="3539"/>
        <v>0</v>
      </c>
      <c r="BL1058" s="257">
        <f t="shared" si="3539"/>
        <v>0</v>
      </c>
      <c r="BM1058" s="257">
        <f t="shared" si="3539"/>
        <v>0</v>
      </c>
      <c r="BN1058" s="257">
        <f t="shared" si="3539"/>
        <v>0</v>
      </c>
      <c r="BO1058" s="258">
        <f t="shared" si="3539"/>
        <v>0</v>
      </c>
      <c r="BP1058" s="258">
        <f t="shared" si="3539"/>
        <v>0</v>
      </c>
      <c r="BQ1058" s="258">
        <f t="shared" si="3539"/>
        <v>0</v>
      </c>
      <c r="BR1058" s="258">
        <f t="shared" si="3539"/>
        <v>0</v>
      </c>
      <c r="BS1058" s="50"/>
      <c r="BT1058" s="94"/>
      <c r="BU1058" s="95"/>
      <c r="BV1058" s="181"/>
      <c r="BW1058" s="316" t="s">
        <v>249</v>
      </c>
      <c r="BX1058" s="257">
        <f t="shared" ref="BX1058:CI1058" si="3540">IF(BX1056=0,0,BX1057/BX1056)</f>
        <v>0</v>
      </c>
      <c r="BY1058" s="257">
        <f t="shared" si="3540"/>
        <v>0</v>
      </c>
      <c r="BZ1058" s="257">
        <f t="shared" si="3540"/>
        <v>0</v>
      </c>
      <c r="CA1058" s="257">
        <f t="shared" si="3540"/>
        <v>0</v>
      </c>
      <c r="CB1058" s="257">
        <f t="shared" si="3540"/>
        <v>0</v>
      </c>
      <c r="CC1058" s="257">
        <f t="shared" si="3540"/>
        <v>0</v>
      </c>
      <c r="CD1058" s="257">
        <f t="shared" si="3540"/>
        <v>0</v>
      </c>
      <c r="CE1058" s="257">
        <f t="shared" si="3540"/>
        <v>0</v>
      </c>
      <c r="CF1058" s="258">
        <f t="shared" si="3540"/>
        <v>0</v>
      </c>
      <c r="CG1058" s="258">
        <f t="shared" si="3540"/>
        <v>0</v>
      </c>
      <c r="CH1058" s="258">
        <f t="shared" si="3540"/>
        <v>0</v>
      </c>
      <c r="CI1058" s="258">
        <f t="shared" si="3540"/>
        <v>0</v>
      </c>
      <c r="CJ1058" s="50"/>
      <c r="CK1058" s="94"/>
      <c r="CL1058" s="95"/>
      <c r="CM1058" s="181"/>
      <c r="CN1058" s="316" t="s">
        <v>249</v>
      </c>
      <c r="CO1058" s="257">
        <f t="shared" ref="CO1058:CZ1058" si="3541">IF(CO1056=0,0,CO1057/CO1056)</f>
        <v>0</v>
      </c>
      <c r="CP1058" s="257">
        <f t="shared" si="3541"/>
        <v>0</v>
      </c>
      <c r="CQ1058" s="257">
        <f t="shared" si="3541"/>
        <v>0</v>
      </c>
      <c r="CR1058" s="257">
        <f t="shared" si="3541"/>
        <v>0</v>
      </c>
      <c r="CS1058" s="257">
        <f t="shared" si="3541"/>
        <v>0</v>
      </c>
      <c r="CT1058" s="257">
        <f t="shared" si="3541"/>
        <v>0</v>
      </c>
      <c r="CU1058" s="257">
        <f t="shared" si="3541"/>
        <v>0</v>
      </c>
      <c r="CV1058" s="257">
        <f t="shared" si="3541"/>
        <v>0</v>
      </c>
      <c r="CW1058" s="258">
        <f t="shared" si="3541"/>
        <v>0</v>
      </c>
      <c r="CX1058" s="258">
        <f t="shared" si="3541"/>
        <v>0</v>
      </c>
      <c r="CY1058" s="258">
        <f t="shared" si="3541"/>
        <v>0</v>
      </c>
      <c r="CZ1058" s="258">
        <f t="shared" si="3541"/>
        <v>0</v>
      </c>
      <c r="DA1058" s="50"/>
      <c r="DB1058" s="94"/>
      <c r="DC1058" s="95"/>
      <c r="DD1058" s="181"/>
      <c r="DE1058" s="316" t="s">
        <v>249</v>
      </c>
      <c r="DF1058" s="257">
        <f t="shared" ref="DF1058" si="3542">IF(DF1056=0,0,DF1057/DF1056)</f>
        <v>0</v>
      </c>
      <c r="DG1058" s="50"/>
    </row>
    <row r="1059" spans="1:111" s="14" customFormat="1" ht="15" customHeight="1">
      <c r="A1059" s="50"/>
      <c r="B1059" s="94"/>
      <c r="C1059" s="95"/>
      <c r="D1059" s="181" t="s">
        <v>283</v>
      </c>
      <c r="E1059" s="316" t="s">
        <v>22</v>
      </c>
      <c r="F1059" s="69"/>
      <c r="G1059" s="77"/>
      <c r="H1059" s="69"/>
      <c r="I1059" s="77"/>
      <c r="J1059" s="69"/>
      <c r="K1059" s="77"/>
      <c r="L1059" s="69"/>
      <c r="M1059" s="77"/>
      <c r="N1059" s="67"/>
      <c r="O1059" s="75"/>
      <c r="P1059" s="67"/>
      <c r="Q1059" s="75"/>
      <c r="R1059" s="50"/>
      <c r="S1059" s="94"/>
      <c r="T1059" s="95"/>
      <c r="U1059" s="181" t="s">
        <v>283</v>
      </c>
      <c r="V1059" s="316" t="s">
        <v>22</v>
      </c>
      <c r="W1059" s="69"/>
      <c r="X1059" s="77"/>
      <c r="Y1059" s="69"/>
      <c r="Z1059" s="77"/>
      <c r="AA1059" s="69"/>
      <c r="AB1059" s="77"/>
      <c r="AC1059" s="69"/>
      <c r="AD1059" s="77"/>
      <c r="AE1059" s="67"/>
      <c r="AF1059" s="75"/>
      <c r="AG1059" s="67"/>
      <c r="AH1059" s="75"/>
      <c r="AI1059" s="50"/>
      <c r="AJ1059" s="94"/>
      <c r="AK1059" s="95"/>
      <c r="AL1059" s="181" t="s">
        <v>283</v>
      </c>
      <c r="AM1059" s="316" t="s">
        <v>22</v>
      </c>
      <c r="AN1059" s="257"/>
      <c r="AO1059" s="257"/>
      <c r="AP1059" s="257"/>
      <c r="AQ1059" s="257"/>
      <c r="AR1059" s="257"/>
      <c r="AS1059" s="257"/>
      <c r="AT1059" s="257"/>
      <c r="AU1059" s="257"/>
      <c r="AV1059" s="258"/>
      <c r="AW1059" s="258"/>
      <c r="AX1059" s="258"/>
      <c r="AY1059" s="258"/>
      <c r="AZ1059" s="50"/>
      <c r="BA1059" s="268"/>
      <c r="BB1059" s="48"/>
      <c r="BC1059" s="94"/>
      <c r="BD1059" s="95"/>
      <c r="BE1059" s="181" t="s">
        <v>283</v>
      </c>
      <c r="BF1059" s="316" t="s">
        <v>22</v>
      </c>
      <c r="BG1059" s="257">
        <f t="shared" ref="BG1059:BG1060" si="3543">F1059</f>
        <v>0</v>
      </c>
      <c r="BH1059" s="257">
        <f>G1059+BG1059</f>
        <v>0</v>
      </c>
      <c r="BI1059" s="257">
        <f>H1059+BH1059</f>
        <v>0</v>
      </c>
      <c r="BJ1059" s="257">
        <f>I1059+BI1059</f>
        <v>0</v>
      </c>
      <c r="BK1059" s="257">
        <f>J1059+BJ1059</f>
        <v>0</v>
      </c>
      <c r="BL1059" s="257">
        <f>K1059+BK1059</f>
        <v>0</v>
      </c>
      <c r="BM1059" s="257">
        <f>L1059+BL1059</f>
        <v>0</v>
      </c>
      <c r="BN1059" s="257">
        <f>M1059+BM1059</f>
        <v>0</v>
      </c>
      <c r="BO1059" s="258">
        <f>N1059+BN1059</f>
        <v>0</v>
      </c>
      <c r="BP1059" s="258">
        <f>O1059+BO1059</f>
        <v>0</v>
      </c>
      <c r="BQ1059" s="258">
        <f>P1059+BP1059</f>
        <v>0</v>
      </c>
      <c r="BR1059" s="258">
        <f>Q1059+BQ1059</f>
        <v>0</v>
      </c>
      <c r="BS1059" s="50"/>
      <c r="BT1059" s="94"/>
      <c r="BU1059" s="95"/>
      <c r="BV1059" s="181" t="s">
        <v>283</v>
      </c>
      <c r="BW1059" s="316" t="s">
        <v>22</v>
      </c>
      <c r="BX1059" s="257">
        <f t="shared" ref="BX1059:BX1060" si="3544">W1059</f>
        <v>0</v>
      </c>
      <c r="BY1059" s="257">
        <f>X1059+BX1059</f>
        <v>0</v>
      </c>
      <c r="BZ1059" s="257">
        <f>Y1059+BY1059</f>
        <v>0</v>
      </c>
      <c r="CA1059" s="257">
        <f>Z1059+BZ1059</f>
        <v>0</v>
      </c>
      <c r="CB1059" s="257">
        <f>AA1059+CA1059</f>
        <v>0</v>
      </c>
      <c r="CC1059" s="257">
        <f>AB1059+CB1059</f>
        <v>0</v>
      </c>
      <c r="CD1059" s="257">
        <f>AC1059+CC1059</f>
        <v>0</v>
      </c>
      <c r="CE1059" s="257">
        <f>AD1059+CD1059</f>
        <v>0</v>
      </c>
      <c r="CF1059" s="258">
        <f>AE1059+CE1059</f>
        <v>0</v>
      </c>
      <c r="CG1059" s="258">
        <f>AF1059+CF1059</f>
        <v>0</v>
      </c>
      <c r="CH1059" s="258">
        <f>AG1059+CG1059</f>
        <v>0</v>
      </c>
      <c r="CI1059" s="258">
        <f>AH1059+CH1059</f>
        <v>0</v>
      </c>
      <c r="CJ1059" s="50"/>
      <c r="CK1059" s="94"/>
      <c r="CL1059" s="95"/>
      <c r="CM1059" s="181" t="s">
        <v>283</v>
      </c>
      <c r="CN1059" s="316" t="s">
        <v>22</v>
      </c>
      <c r="CO1059" s="257">
        <f t="shared" ref="CO1059:CO1060" si="3545">AN1059</f>
        <v>0</v>
      </c>
      <c r="CP1059" s="257">
        <f>AO1059+CO1059</f>
        <v>0</v>
      </c>
      <c r="CQ1059" s="257">
        <f>AP1059+CP1059</f>
        <v>0</v>
      </c>
      <c r="CR1059" s="257">
        <f>AQ1059+CQ1059</f>
        <v>0</v>
      </c>
      <c r="CS1059" s="257">
        <f>AR1059+CR1059</f>
        <v>0</v>
      </c>
      <c r="CT1059" s="257">
        <f>AS1059+CS1059</f>
        <v>0</v>
      </c>
      <c r="CU1059" s="257">
        <f>AT1059+CT1059</f>
        <v>0</v>
      </c>
      <c r="CV1059" s="257">
        <f>AU1059+CU1059</f>
        <v>0</v>
      </c>
      <c r="CW1059" s="258">
        <f>AV1059+CV1059</f>
        <v>0</v>
      </c>
      <c r="CX1059" s="258">
        <f>AW1059+CW1059</f>
        <v>0</v>
      </c>
      <c r="CY1059" s="258">
        <f>AX1059+CX1059</f>
        <v>0</v>
      </c>
      <c r="CZ1059" s="258">
        <f>AY1059+CY1059</f>
        <v>0</v>
      </c>
      <c r="DA1059" s="50"/>
      <c r="DB1059" s="94"/>
      <c r="DC1059" s="95"/>
      <c r="DD1059" s="181" t="s">
        <v>283</v>
      </c>
      <c r="DE1059" s="316" t="s">
        <v>22</v>
      </c>
      <c r="DF1059" s="257"/>
      <c r="DG1059" s="50"/>
    </row>
    <row r="1060" spans="1:111" s="14" customFormat="1" ht="15" customHeight="1">
      <c r="A1060" s="50"/>
      <c r="B1060" s="94"/>
      <c r="C1060" s="95"/>
      <c r="D1060" s="181"/>
      <c r="E1060" s="316" t="s">
        <v>140</v>
      </c>
      <c r="F1060" s="69"/>
      <c r="G1060" s="77"/>
      <c r="H1060" s="69"/>
      <c r="I1060" s="77"/>
      <c r="J1060" s="69"/>
      <c r="K1060" s="77"/>
      <c r="L1060" s="69"/>
      <c r="M1060" s="77"/>
      <c r="N1060" s="67"/>
      <c r="O1060" s="75"/>
      <c r="P1060" s="67"/>
      <c r="Q1060" s="75"/>
      <c r="R1060" s="50"/>
      <c r="S1060" s="94"/>
      <c r="T1060" s="95"/>
      <c r="U1060" s="181"/>
      <c r="V1060" s="316" t="s">
        <v>140</v>
      </c>
      <c r="W1060" s="69"/>
      <c r="X1060" s="77"/>
      <c r="Y1060" s="69"/>
      <c r="Z1060" s="77"/>
      <c r="AA1060" s="69"/>
      <c r="AB1060" s="77"/>
      <c r="AC1060" s="69"/>
      <c r="AD1060" s="77"/>
      <c r="AE1060" s="67"/>
      <c r="AF1060" s="75"/>
      <c r="AG1060" s="67"/>
      <c r="AH1060" s="75"/>
      <c r="AI1060" s="50"/>
      <c r="AJ1060" s="94"/>
      <c r="AK1060" s="95"/>
      <c r="AL1060" s="181"/>
      <c r="AM1060" s="316" t="s">
        <v>140</v>
      </c>
      <c r="AN1060" s="257"/>
      <c r="AO1060" s="257"/>
      <c r="AP1060" s="257"/>
      <c r="AQ1060" s="257"/>
      <c r="AR1060" s="257"/>
      <c r="AS1060" s="257"/>
      <c r="AT1060" s="257"/>
      <c r="AU1060" s="257"/>
      <c r="AV1060" s="258"/>
      <c r="AW1060" s="258"/>
      <c r="AX1060" s="258"/>
      <c r="AY1060" s="258"/>
      <c r="AZ1060" s="50"/>
      <c r="BA1060" s="268"/>
      <c r="BB1060" s="48"/>
      <c r="BC1060" s="94"/>
      <c r="BD1060" s="95"/>
      <c r="BE1060" s="181"/>
      <c r="BF1060" s="316" t="s">
        <v>140</v>
      </c>
      <c r="BG1060" s="257">
        <f t="shared" si="3543"/>
        <v>0</v>
      </c>
      <c r="BH1060" s="257">
        <f>G1060+BG1060</f>
        <v>0</v>
      </c>
      <c r="BI1060" s="257">
        <f>H1060+BH1060</f>
        <v>0</v>
      </c>
      <c r="BJ1060" s="257">
        <f>I1060+BI1060</f>
        <v>0</v>
      </c>
      <c r="BK1060" s="257">
        <f>J1060+BJ1060</f>
        <v>0</v>
      </c>
      <c r="BL1060" s="257">
        <f>K1060+BK1060</f>
        <v>0</v>
      </c>
      <c r="BM1060" s="257">
        <f>L1060+BL1060</f>
        <v>0</v>
      </c>
      <c r="BN1060" s="257">
        <f>M1060+BM1060</f>
        <v>0</v>
      </c>
      <c r="BO1060" s="258">
        <f>N1060+BN1060</f>
        <v>0</v>
      </c>
      <c r="BP1060" s="258">
        <f>O1060+BO1060</f>
        <v>0</v>
      </c>
      <c r="BQ1060" s="258">
        <f>P1060+BP1060</f>
        <v>0</v>
      </c>
      <c r="BR1060" s="258">
        <f>Q1060+BQ1060</f>
        <v>0</v>
      </c>
      <c r="BS1060" s="50"/>
      <c r="BT1060" s="94"/>
      <c r="BU1060" s="95"/>
      <c r="BV1060" s="181"/>
      <c r="BW1060" s="316" t="s">
        <v>140</v>
      </c>
      <c r="BX1060" s="257">
        <f t="shared" si="3544"/>
        <v>0</v>
      </c>
      <c r="BY1060" s="257">
        <f>X1060+BX1060</f>
        <v>0</v>
      </c>
      <c r="BZ1060" s="257">
        <f>Y1060+BY1060</f>
        <v>0</v>
      </c>
      <c r="CA1060" s="257">
        <f>Z1060+BZ1060</f>
        <v>0</v>
      </c>
      <c r="CB1060" s="257">
        <f>AA1060+CA1060</f>
        <v>0</v>
      </c>
      <c r="CC1060" s="257">
        <f>AB1060+CB1060</f>
        <v>0</v>
      </c>
      <c r="CD1060" s="257">
        <f>AC1060+CC1060</f>
        <v>0</v>
      </c>
      <c r="CE1060" s="257">
        <f>AD1060+CD1060</f>
        <v>0</v>
      </c>
      <c r="CF1060" s="258">
        <f>AE1060+CE1060</f>
        <v>0</v>
      </c>
      <c r="CG1060" s="258">
        <f>AF1060+CF1060</f>
        <v>0</v>
      </c>
      <c r="CH1060" s="258">
        <f>AG1060+CG1060</f>
        <v>0</v>
      </c>
      <c r="CI1060" s="258">
        <f>AH1060+CH1060</f>
        <v>0</v>
      </c>
      <c r="CJ1060" s="50"/>
      <c r="CK1060" s="94"/>
      <c r="CL1060" s="95"/>
      <c r="CM1060" s="181"/>
      <c r="CN1060" s="316" t="s">
        <v>140</v>
      </c>
      <c r="CO1060" s="257">
        <f t="shared" si="3545"/>
        <v>0</v>
      </c>
      <c r="CP1060" s="257">
        <f>AO1060+CO1060</f>
        <v>0</v>
      </c>
      <c r="CQ1060" s="257">
        <f>AP1060+CP1060</f>
        <v>0</v>
      </c>
      <c r="CR1060" s="257">
        <f>AQ1060+CQ1060</f>
        <v>0</v>
      </c>
      <c r="CS1060" s="257">
        <f>AR1060+CR1060</f>
        <v>0</v>
      </c>
      <c r="CT1060" s="257">
        <f>AS1060+CS1060</f>
        <v>0</v>
      </c>
      <c r="CU1060" s="257">
        <f>AT1060+CT1060</f>
        <v>0</v>
      </c>
      <c r="CV1060" s="257">
        <f>AU1060+CU1060</f>
        <v>0</v>
      </c>
      <c r="CW1060" s="258">
        <f>AV1060+CV1060</f>
        <v>0</v>
      </c>
      <c r="CX1060" s="258">
        <f>AW1060+CW1060</f>
        <v>0</v>
      </c>
      <c r="CY1060" s="258">
        <f>AX1060+CX1060</f>
        <v>0</v>
      </c>
      <c r="CZ1060" s="258">
        <f>AY1060+CY1060</f>
        <v>0</v>
      </c>
      <c r="DA1060" s="50"/>
      <c r="DB1060" s="94"/>
      <c r="DC1060" s="95"/>
      <c r="DD1060" s="181"/>
      <c r="DE1060" s="316" t="s">
        <v>140</v>
      </c>
      <c r="DF1060" s="257"/>
      <c r="DG1060" s="50"/>
    </row>
    <row r="1061" spans="1:111" s="14" customFormat="1" ht="15" customHeight="1">
      <c r="A1061" s="50"/>
      <c r="B1061" s="94"/>
      <c r="C1061" s="95"/>
      <c r="D1061" s="181"/>
      <c r="E1061" s="316" t="s">
        <v>249</v>
      </c>
      <c r="F1061" s="69">
        <f t="shared" si="3536"/>
        <v>0</v>
      </c>
      <c r="G1061" s="77">
        <f t="shared" si="3536"/>
        <v>0</v>
      </c>
      <c r="H1061" s="69">
        <f t="shared" si="3536"/>
        <v>0</v>
      </c>
      <c r="I1061" s="77">
        <f t="shared" si="3536"/>
        <v>0</v>
      </c>
      <c r="J1061" s="69">
        <f t="shared" si="3536"/>
        <v>0</v>
      </c>
      <c r="K1061" s="77">
        <f t="shared" si="3536"/>
        <v>0</v>
      </c>
      <c r="L1061" s="69">
        <f t="shared" si="3536"/>
        <v>0</v>
      </c>
      <c r="M1061" s="77">
        <f t="shared" si="3536"/>
        <v>0</v>
      </c>
      <c r="N1061" s="67">
        <f t="shared" si="3536"/>
        <v>0</v>
      </c>
      <c r="O1061" s="75">
        <f t="shared" si="3536"/>
        <v>0</v>
      </c>
      <c r="P1061" s="67">
        <f t="shared" si="3536"/>
        <v>0</v>
      </c>
      <c r="Q1061" s="75">
        <f t="shared" si="3536"/>
        <v>0</v>
      </c>
      <c r="R1061" s="50"/>
      <c r="S1061" s="94"/>
      <c r="T1061" s="95"/>
      <c r="U1061" s="181"/>
      <c r="V1061" s="316" t="s">
        <v>249</v>
      </c>
      <c r="W1061" s="69">
        <f t="shared" ref="W1061:AH1061" si="3546">IF(W1059=0,0,W1060/W1059)</f>
        <v>0</v>
      </c>
      <c r="X1061" s="77">
        <f t="shared" si="3546"/>
        <v>0</v>
      </c>
      <c r="Y1061" s="69">
        <f t="shared" si="3546"/>
        <v>0</v>
      </c>
      <c r="Z1061" s="77">
        <f t="shared" si="3546"/>
        <v>0</v>
      </c>
      <c r="AA1061" s="69">
        <f t="shared" si="3546"/>
        <v>0</v>
      </c>
      <c r="AB1061" s="77">
        <f t="shared" si="3546"/>
        <v>0</v>
      </c>
      <c r="AC1061" s="69">
        <f t="shared" si="3546"/>
        <v>0</v>
      </c>
      <c r="AD1061" s="77">
        <f t="shared" si="3546"/>
        <v>0</v>
      </c>
      <c r="AE1061" s="67">
        <f t="shared" si="3546"/>
        <v>0</v>
      </c>
      <c r="AF1061" s="75">
        <f t="shared" si="3546"/>
        <v>0</v>
      </c>
      <c r="AG1061" s="67">
        <f t="shared" si="3546"/>
        <v>0</v>
      </c>
      <c r="AH1061" s="75">
        <f t="shared" si="3546"/>
        <v>0</v>
      </c>
      <c r="AI1061" s="50"/>
      <c r="AJ1061" s="94"/>
      <c r="AK1061" s="95"/>
      <c r="AL1061" s="181"/>
      <c r="AM1061" s="316" t="s">
        <v>249</v>
      </c>
      <c r="AN1061" s="257">
        <f t="shared" ref="AN1061:AY1061" si="3547">IF(AN1059=0,0,AN1060/AN1059)</f>
        <v>0</v>
      </c>
      <c r="AO1061" s="257">
        <f t="shared" si="3547"/>
        <v>0</v>
      </c>
      <c r="AP1061" s="257">
        <f t="shared" si="3547"/>
        <v>0</v>
      </c>
      <c r="AQ1061" s="257">
        <f t="shared" si="3547"/>
        <v>0</v>
      </c>
      <c r="AR1061" s="257">
        <f t="shared" si="3547"/>
        <v>0</v>
      </c>
      <c r="AS1061" s="257">
        <f t="shared" si="3547"/>
        <v>0</v>
      </c>
      <c r="AT1061" s="257">
        <f t="shared" si="3547"/>
        <v>0</v>
      </c>
      <c r="AU1061" s="257">
        <f t="shared" si="3547"/>
        <v>0</v>
      </c>
      <c r="AV1061" s="258">
        <f t="shared" si="3547"/>
        <v>0</v>
      </c>
      <c r="AW1061" s="258">
        <f t="shared" si="3547"/>
        <v>0</v>
      </c>
      <c r="AX1061" s="258">
        <f t="shared" si="3547"/>
        <v>0</v>
      </c>
      <c r="AY1061" s="258">
        <f t="shared" si="3547"/>
        <v>0</v>
      </c>
      <c r="AZ1061" s="50"/>
      <c r="BA1061" s="268"/>
      <c r="BB1061" s="48"/>
      <c r="BC1061" s="94"/>
      <c r="BD1061" s="95"/>
      <c r="BE1061" s="181"/>
      <c r="BF1061" s="316" t="s">
        <v>249</v>
      </c>
      <c r="BG1061" s="257">
        <f t="shared" ref="BG1061:BR1061" si="3548">IF(BG1059=0,0,BG1060/BG1059)</f>
        <v>0</v>
      </c>
      <c r="BH1061" s="257">
        <f t="shared" si="3548"/>
        <v>0</v>
      </c>
      <c r="BI1061" s="257">
        <f t="shared" si="3548"/>
        <v>0</v>
      </c>
      <c r="BJ1061" s="257">
        <f t="shared" si="3548"/>
        <v>0</v>
      </c>
      <c r="BK1061" s="257">
        <f t="shared" si="3548"/>
        <v>0</v>
      </c>
      <c r="BL1061" s="257">
        <f t="shared" si="3548"/>
        <v>0</v>
      </c>
      <c r="BM1061" s="257">
        <f t="shared" si="3548"/>
        <v>0</v>
      </c>
      <c r="BN1061" s="257">
        <f t="shared" si="3548"/>
        <v>0</v>
      </c>
      <c r="BO1061" s="258">
        <f t="shared" si="3548"/>
        <v>0</v>
      </c>
      <c r="BP1061" s="258">
        <f t="shared" si="3548"/>
        <v>0</v>
      </c>
      <c r="BQ1061" s="258">
        <f t="shared" si="3548"/>
        <v>0</v>
      </c>
      <c r="BR1061" s="258">
        <f t="shared" si="3548"/>
        <v>0</v>
      </c>
      <c r="BS1061" s="50"/>
      <c r="BT1061" s="94"/>
      <c r="BU1061" s="95"/>
      <c r="BV1061" s="181"/>
      <c r="BW1061" s="316" t="s">
        <v>249</v>
      </c>
      <c r="BX1061" s="257">
        <f t="shared" ref="BX1061:CI1061" si="3549">IF(BX1059=0,0,BX1060/BX1059)</f>
        <v>0</v>
      </c>
      <c r="BY1061" s="257">
        <f t="shared" si="3549"/>
        <v>0</v>
      </c>
      <c r="BZ1061" s="257">
        <f t="shared" si="3549"/>
        <v>0</v>
      </c>
      <c r="CA1061" s="257">
        <f t="shared" si="3549"/>
        <v>0</v>
      </c>
      <c r="CB1061" s="257">
        <f t="shared" si="3549"/>
        <v>0</v>
      </c>
      <c r="CC1061" s="257">
        <f t="shared" si="3549"/>
        <v>0</v>
      </c>
      <c r="CD1061" s="257">
        <f t="shared" si="3549"/>
        <v>0</v>
      </c>
      <c r="CE1061" s="257">
        <f t="shared" si="3549"/>
        <v>0</v>
      </c>
      <c r="CF1061" s="258">
        <f t="shared" si="3549"/>
        <v>0</v>
      </c>
      <c r="CG1061" s="258">
        <f t="shared" si="3549"/>
        <v>0</v>
      </c>
      <c r="CH1061" s="258">
        <f t="shared" si="3549"/>
        <v>0</v>
      </c>
      <c r="CI1061" s="258">
        <f t="shared" si="3549"/>
        <v>0</v>
      </c>
      <c r="CJ1061" s="50"/>
      <c r="CK1061" s="94"/>
      <c r="CL1061" s="95"/>
      <c r="CM1061" s="181"/>
      <c r="CN1061" s="316" t="s">
        <v>249</v>
      </c>
      <c r="CO1061" s="257">
        <f t="shared" ref="CO1061:CZ1061" si="3550">IF(CO1059=0,0,CO1060/CO1059)</f>
        <v>0</v>
      </c>
      <c r="CP1061" s="257">
        <f t="shared" si="3550"/>
        <v>0</v>
      </c>
      <c r="CQ1061" s="257">
        <f t="shared" si="3550"/>
        <v>0</v>
      </c>
      <c r="CR1061" s="257">
        <f t="shared" si="3550"/>
        <v>0</v>
      </c>
      <c r="CS1061" s="257">
        <f t="shared" si="3550"/>
        <v>0</v>
      </c>
      <c r="CT1061" s="257">
        <f t="shared" si="3550"/>
        <v>0</v>
      </c>
      <c r="CU1061" s="257">
        <f t="shared" si="3550"/>
        <v>0</v>
      </c>
      <c r="CV1061" s="257">
        <f t="shared" si="3550"/>
        <v>0</v>
      </c>
      <c r="CW1061" s="258">
        <f t="shared" si="3550"/>
        <v>0</v>
      </c>
      <c r="CX1061" s="258">
        <f t="shared" si="3550"/>
        <v>0</v>
      </c>
      <c r="CY1061" s="258">
        <f t="shared" si="3550"/>
        <v>0</v>
      </c>
      <c r="CZ1061" s="258">
        <f t="shared" si="3550"/>
        <v>0</v>
      </c>
      <c r="DA1061" s="50"/>
      <c r="DB1061" s="94"/>
      <c r="DC1061" s="95"/>
      <c r="DD1061" s="181"/>
      <c r="DE1061" s="316" t="s">
        <v>249</v>
      </c>
      <c r="DF1061" s="257">
        <f t="shared" ref="DF1061" si="3551">IF(DF1059=0,0,DF1060/DF1059)</f>
        <v>0</v>
      </c>
      <c r="DG1061" s="50"/>
    </row>
    <row r="1062" spans="1:111" s="14" customFormat="1" ht="15" customHeight="1">
      <c r="A1062" s="50"/>
      <c r="B1062" s="94"/>
      <c r="C1062" s="95"/>
      <c r="D1062" s="181" t="s">
        <v>284</v>
      </c>
      <c r="E1062" s="316" t="s">
        <v>22</v>
      </c>
      <c r="F1062" s="69"/>
      <c r="G1062" s="77"/>
      <c r="H1062" s="69"/>
      <c r="I1062" s="77"/>
      <c r="J1062" s="69"/>
      <c r="K1062" s="77"/>
      <c r="L1062" s="69"/>
      <c r="M1062" s="77"/>
      <c r="N1062" s="67"/>
      <c r="O1062" s="75"/>
      <c r="P1062" s="67"/>
      <c r="Q1062" s="75"/>
      <c r="R1062" s="50"/>
      <c r="S1062" s="94"/>
      <c r="T1062" s="95"/>
      <c r="U1062" s="181" t="s">
        <v>284</v>
      </c>
      <c r="V1062" s="316" t="s">
        <v>22</v>
      </c>
      <c r="W1062" s="69"/>
      <c r="X1062" s="77"/>
      <c r="Y1062" s="69"/>
      <c r="Z1062" s="77"/>
      <c r="AA1062" s="69"/>
      <c r="AB1062" s="77"/>
      <c r="AC1062" s="69"/>
      <c r="AD1062" s="77"/>
      <c r="AE1062" s="67"/>
      <c r="AF1062" s="75"/>
      <c r="AG1062" s="67"/>
      <c r="AH1062" s="75"/>
      <c r="AI1062" s="50"/>
      <c r="AJ1062" s="94"/>
      <c r="AK1062" s="95"/>
      <c r="AL1062" s="181" t="s">
        <v>284</v>
      </c>
      <c r="AM1062" s="316" t="s">
        <v>22</v>
      </c>
      <c r="AN1062" s="257"/>
      <c r="AO1062" s="257"/>
      <c r="AP1062" s="257"/>
      <c r="AQ1062" s="257"/>
      <c r="AR1062" s="257"/>
      <c r="AS1062" s="257"/>
      <c r="AT1062" s="257"/>
      <c r="AU1062" s="257"/>
      <c r="AV1062" s="258"/>
      <c r="AW1062" s="258"/>
      <c r="AX1062" s="258"/>
      <c r="AY1062" s="258"/>
      <c r="AZ1062" s="50"/>
      <c r="BA1062" s="268"/>
      <c r="BB1062" s="48"/>
      <c r="BC1062" s="94"/>
      <c r="BD1062" s="95"/>
      <c r="BE1062" s="181" t="s">
        <v>284</v>
      </c>
      <c r="BF1062" s="316" t="s">
        <v>22</v>
      </c>
      <c r="BG1062" s="257">
        <f t="shared" ref="BG1062:BG1063" si="3552">F1062</f>
        <v>0</v>
      </c>
      <c r="BH1062" s="257">
        <f>G1062+BG1062</f>
        <v>0</v>
      </c>
      <c r="BI1062" s="257">
        <f>H1062+BH1062</f>
        <v>0</v>
      </c>
      <c r="BJ1062" s="257">
        <f>I1062+BI1062</f>
        <v>0</v>
      </c>
      <c r="BK1062" s="257">
        <f>J1062+BJ1062</f>
        <v>0</v>
      </c>
      <c r="BL1062" s="257">
        <f>K1062+BK1062</f>
        <v>0</v>
      </c>
      <c r="BM1062" s="257">
        <f>L1062+BL1062</f>
        <v>0</v>
      </c>
      <c r="BN1062" s="257">
        <f>M1062+BM1062</f>
        <v>0</v>
      </c>
      <c r="BO1062" s="258">
        <f>N1062+BN1062</f>
        <v>0</v>
      </c>
      <c r="BP1062" s="258">
        <f>O1062+BO1062</f>
        <v>0</v>
      </c>
      <c r="BQ1062" s="258">
        <f>P1062+BP1062</f>
        <v>0</v>
      </c>
      <c r="BR1062" s="258">
        <f>Q1062+BQ1062</f>
        <v>0</v>
      </c>
      <c r="BS1062" s="50"/>
      <c r="BT1062" s="94"/>
      <c r="BU1062" s="95"/>
      <c r="BV1062" s="181" t="s">
        <v>284</v>
      </c>
      <c r="BW1062" s="316" t="s">
        <v>22</v>
      </c>
      <c r="BX1062" s="257">
        <f t="shared" ref="BX1062:BX1063" si="3553">W1062</f>
        <v>0</v>
      </c>
      <c r="BY1062" s="257">
        <f>X1062+BX1062</f>
        <v>0</v>
      </c>
      <c r="BZ1062" s="257">
        <f>Y1062+BY1062</f>
        <v>0</v>
      </c>
      <c r="CA1062" s="257">
        <f>Z1062+BZ1062</f>
        <v>0</v>
      </c>
      <c r="CB1062" s="257">
        <f>AA1062+CA1062</f>
        <v>0</v>
      </c>
      <c r="CC1062" s="257">
        <f>AB1062+CB1062</f>
        <v>0</v>
      </c>
      <c r="CD1062" s="257">
        <f>AC1062+CC1062</f>
        <v>0</v>
      </c>
      <c r="CE1062" s="257">
        <f>AD1062+CD1062</f>
        <v>0</v>
      </c>
      <c r="CF1062" s="258">
        <f>AE1062+CE1062</f>
        <v>0</v>
      </c>
      <c r="CG1062" s="258">
        <f>AF1062+CF1062</f>
        <v>0</v>
      </c>
      <c r="CH1062" s="258">
        <f>AG1062+CG1062</f>
        <v>0</v>
      </c>
      <c r="CI1062" s="258">
        <f>AH1062+CH1062</f>
        <v>0</v>
      </c>
      <c r="CJ1062" s="50"/>
      <c r="CK1062" s="94"/>
      <c r="CL1062" s="95"/>
      <c r="CM1062" s="181" t="s">
        <v>284</v>
      </c>
      <c r="CN1062" s="316" t="s">
        <v>22</v>
      </c>
      <c r="CO1062" s="257">
        <f t="shared" ref="CO1062:CO1063" si="3554">AN1062</f>
        <v>0</v>
      </c>
      <c r="CP1062" s="257">
        <f>AO1062+CO1062</f>
        <v>0</v>
      </c>
      <c r="CQ1062" s="257">
        <f>AP1062+CP1062</f>
        <v>0</v>
      </c>
      <c r="CR1062" s="257">
        <f>AQ1062+CQ1062</f>
        <v>0</v>
      </c>
      <c r="CS1062" s="257">
        <f>AR1062+CR1062</f>
        <v>0</v>
      </c>
      <c r="CT1062" s="257">
        <f>AS1062+CS1062</f>
        <v>0</v>
      </c>
      <c r="CU1062" s="257">
        <f>AT1062+CT1062</f>
        <v>0</v>
      </c>
      <c r="CV1062" s="257">
        <f>AU1062+CU1062</f>
        <v>0</v>
      </c>
      <c r="CW1062" s="258">
        <f>AV1062+CV1062</f>
        <v>0</v>
      </c>
      <c r="CX1062" s="258">
        <f>AW1062+CW1062</f>
        <v>0</v>
      </c>
      <c r="CY1062" s="258">
        <f>AX1062+CX1062</f>
        <v>0</v>
      </c>
      <c r="CZ1062" s="258">
        <f>AY1062+CY1062</f>
        <v>0</v>
      </c>
      <c r="DA1062" s="50"/>
      <c r="DB1062" s="94"/>
      <c r="DC1062" s="95"/>
      <c r="DD1062" s="181" t="s">
        <v>284</v>
      </c>
      <c r="DE1062" s="316" t="s">
        <v>22</v>
      </c>
      <c r="DF1062" s="257"/>
      <c r="DG1062" s="50"/>
    </row>
    <row r="1063" spans="1:111" s="14" customFormat="1" ht="15" customHeight="1">
      <c r="A1063" s="50"/>
      <c r="B1063" s="94"/>
      <c r="C1063" s="95"/>
      <c r="D1063" s="181"/>
      <c r="E1063" s="316" t="s">
        <v>140</v>
      </c>
      <c r="F1063" s="69"/>
      <c r="G1063" s="77"/>
      <c r="H1063" s="69"/>
      <c r="I1063" s="77"/>
      <c r="J1063" s="69"/>
      <c r="K1063" s="77"/>
      <c r="L1063" s="69"/>
      <c r="M1063" s="77"/>
      <c r="N1063" s="67"/>
      <c r="O1063" s="75"/>
      <c r="P1063" s="67"/>
      <c r="Q1063" s="75"/>
      <c r="R1063" s="50"/>
      <c r="S1063" s="94"/>
      <c r="T1063" s="95"/>
      <c r="U1063" s="181"/>
      <c r="V1063" s="316" t="s">
        <v>140</v>
      </c>
      <c r="W1063" s="69"/>
      <c r="X1063" s="77"/>
      <c r="Y1063" s="69"/>
      <c r="Z1063" s="77"/>
      <c r="AA1063" s="69"/>
      <c r="AB1063" s="77"/>
      <c r="AC1063" s="69"/>
      <c r="AD1063" s="77"/>
      <c r="AE1063" s="67"/>
      <c r="AF1063" s="75"/>
      <c r="AG1063" s="67"/>
      <c r="AH1063" s="75"/>
      <c r="AI1063" s="50"/>
      <c r="AJ1063" s="94"/>
      <c r="AK1063" s="95"/>
      <c r="AL1063" s="181"/>
      <c r="AM1063" s="316" t="s">
        <v>140</v>
      </c>
      <c r="AN1063" s="257"/>
      <c r="AO1063" s="257"/>
      <c r="AP1063" s="257"/>
      <c r="AQ1063" s="257"/>
      <c r="AR1063" s="257"/>
      <c r="AS1063" s="257"/>
      <c r="AT1063" s="257"/>
      <c r="AU1063" s="257"/>
      <c r="AV1063" s="258"/>
      <c r="AW1063" s="258"/>
      <c r="AX1063" s="258"/>
      <c r="AY1063" s="258"/>
      <c r="AZ1063" s="50"/>
      <c r="BA1063" s="268"/>
      <c r="BB1063" s="48"/>
      <c r="BC1063" s="94"/>
      <c r="BD1063" s="95"/>
      <c r="BE1063" s="181"/>
      <c r="BF1063" s="316" t="s">
        <v>140</v>
      </c>
      <c r="BG1063" s="257">
        <f t="shared" si="3552"/>
        <v>0</v>
      </c>
      <c r="BH1063" s="257">
        <f>G1063+BG1063</f>
        <v>0</v>
      </c>
      <c r="BI1063" s="257">
        <f>H1063+BH1063</f>
        <v>0</v>
      </c>
      <c r="BJ1063" s="257">
        <f>I1063+BI1063</f>
        <v>0</v>
      </c>
      <c r="BK1063" s="257">
        <f>J1063+BJ1063</f>
        <v>0</v>
      </c>
      <c r="BL1063" s="257">
        <f>K1063+BK1063</f>
        <v>0</v>
      </c>
      <c r="BM1063" s="257">
        <f>L1063+BL1063</f>
        <v>0</v>
      </c>
      <c r="BN1063" s="257">
        <f>M1063+BM1063</f>
        <v>0</v>
      </c>
      <c r="BO1063" s="258">
        <f>N1063+BN1063</f>
        <v>0</v>
      </c>
      <c r="BP1063" s="258">
        <f>O1063+BO1063</f>
        <v>0</v>
      </c>
      <c r="BQ1063" s="258">
        <f>P1063+BP1063</f>
        <v>0</v>
      </c>
      <c r="BR1063" s="258">
        <f>Q1063+BQ1063</f>
        <v>0</v>
      </c>
      <c r="BS1063" s="50"/>
      <c r="BT1063" s="94"/>
      <c r="BU1063" s="95"/>
      <c r="BV1063" s="181"/>
      <c r="BW1063" s="316" t="s">
        <v>140</v>
      </c>
      <c r="BX1063" s="257">
        <f t="shared" si="3553"/>
        <v>0</v>
      </c>
      <c r="BY1063" s="257">
        <f>X1063+BX1063</f>
        <v>0</v>
      </c>
      <c r="BZ1063" s="257">
        <f>Y1063+BY1063</f>
        <v>0</v>
      </c>
      <c r="CA1063" s="257">
        <f>Z1063+BZ1063</f>
        <v>0</v>
      </c>
      <c r="CB1063" s="257">
        <f>AA1063+CA1063</f>
        <v>0</v>
      </c>
      <c r="CC1063" s="257">
        <f>AB1063+CB1063</f>
        <v>0</v>
      </c>
      <c r="CD1063" s="257">
        <f>AC1063+CC1063</f>
        <v>0</v>
      </c>
      <c r="CE1063" s="257">
        <f>AD1063+CD1063</f>
        <v>0</v>
      </c>
      <c r="CF1063" s="258">
        <f>AE1063+CE1063</f>
        <v>0</v>
      </c>
      <c r="CG1063" s="258">
        <f>AF1063+CF1063</f>
        <v>0</v>
      </c>
      <c r="CH1063" s="258">
        <f>AG1063+CG1063</f>
        <v>0</v>
      </c>
      <c r="CI1063" s="258">
        <f>AH1063+CH1063</f>
        <v>0</v>
      </c>
      <c r="CJ1063" s="50"/>
      <c r="CK1063" s="94"/>
      <c r="CL1063" s="95"/>
      <c r="CM1063" s="181"/>
      <c r="CN1063" s="316" t="s">
        <v>140</v>
      </c>
      <c r="CO1063" s="257">
        <f t="shared" si="3554"/>
        <v>0</v>
      </c>
      <c r="CP1063" s="257">
        <f>AO1063+CO1063</f>
        <v>0</v>
      </c>
      <c r="CQ1063" s="257">
        <f>AP1063+CP1063</f>
        <v>0</v>
      </c>
      <c r="CR1063" s="257">
        <f>AQ1063+CQ1063</f>
        <v>0</v>
      </c>
      <c r="CS1063" s="257">
        <f>AR1063+CR1063</f>
        <v>0</v>
      </c>
      <c r="CT1063" s="257">
        <f>AS1063+CS1063</f>
        <v>0</v>
      </c>
      <c r="CU1063" s="257">
        <f>AT1063+CT1063</f>
        <v>0</v>
      </c>
      <c r="CV1063" s="257">
        <f>AU1063+CU1063</f>
        <v>0</v>
      </c>
      <c r="CW1063" s="258">
        <f>AV1063+CV1063</f>
        <v>0</v>
      </c>
      <c r="CX1063" s="258">
        <f>AW1063+CW1063</f>
        <v>0</v>
      </c>
      <c r="CY1063" s="258">
        <f>AX1063+CX1063</f>
        <v>0</v>
      </c>
      <c r="CZ1063" s="258">
        <f>AY1063+CY1063</f>
        <v>0</v>
      </c>
      <c r="DA1063" s="50"/>
      <c r="DB1063" s="94"/>
      <c r="DC1063" s="95"/>
      <c r="DD1063" s="181"/>
      <c r="DE1063" s="316" t="s">
        <v>140</v>
      </c>
      <c r="DF1063" s="257"/>
      <c r="DG1063" s="50"/>
    </row>
    <row r="1064" spans="1:111" s="14" customFormat="1" ht="15" customHeight="1">
      <c r="A1064" s="50"/>
      <c r="B1064" s="94"/>
      <c r="C1064" s="95"/>
      <c r="D1064" s="181"/>
      <c r="E1064" s="316" t="s">
        <v>249</v>
      </c>
      <c r="F1064" s="69">
        <f t="shared" si="3536"/>
        <v>0</v>
      </c>
      <c r="G1064" s="77">
        <f t="shared" si="3536"/>
        <v>0</v>
      </c>
      <c r="H1064" s="69">
        <f t="shared" si="3536"/>
        <v>0</v>
      </c>
      <c r="I1064" s="77">
        <f t="shared" si="3536"/>
        <v>0</v>
      </c>
      <c r="J1064" s="69">
        <f t="shared" si="3536"/>
        <v>0</v>
      </c>
      <c r="K1064" s="77">
        <f t="shared" si="3536"/>
        <v>0</v>
      </c>
      <c r="L1064" s="69">
        <f t="shared" si="3536"/>
        <v>0</v>
      </c>
      <c r="M1064" s="77">
        <f t="shared" si="3536"/>
        <v>0</v>
      </c>
      <c r="N1064" s="67">
        <f t="shared" si="3536"/>
        <v>0</v>
      </c>
      <c r="O1064" s="75">
        <f t="shared" si="3536"/>
        <v>0</v>
      </c>
      <c r="P1064" s="67">
        <f t="shared" si="3536"/>
        <v>0</v>
      </c>
      <c r="Q1064" s="75">
        <f t="shared" si="3536"/>
        <v>0</v>
      </c>
      <c r="R1064" s="50"/>
      <c r="S1064" s="94"/>
      <c r="T1064" s="95"/>
      <c r="U1064" s="181"/>
      <c r="V1064" s="316" t="s">
        <v>249</v>
      </c>
      <c r="W1064" s="69">
        <f t="shared" ref="W1064:AH1064" si="3555">IF(W1062=0,0,W1063/W1062)</f>
        <v>0</v>
      </c>
      <c r="X1064" s="77">
        <f t="shared" si="3555"/>
        <v>0</v>
      </c>
      <c r="Y1064" s="69">
        <f t="shared" si="3555"/>
        <v>0</v>
      </c>
      <c r="Z1064" s="77">
        <f t="shared" si="3555"/>
        <v>0</v>
      </c>
      <c r="AA1064" s="69">
        <f t="shared" si="3555"/>
        <v>0</v>
      </c>
      <c r="AB1064" s="77">
        <f t="shared" si="3555"/>
        <v>0</v>
      </c>
      <c r="AC1064" s="69">
        <f t="shared" si="3555"/>
        <v>0</v>
      </c>
      <c r="AD1064" s="77">
        <f t="shared" si="3555"/>
        <v>0</v>
      </c>
      <c r="AE1064" s="67">
        <f t="shared" si="3555"/>
        <v>0</v>
      </c>
      <c r="AF1064" s="75">
        <f t="shared" si="3555"/>
        <v>0</v>
      </c>
      <c r="AG1064" s="67">
        <f t="shared" si="3555"/>
        <v>0</v>
      </c>
      <c r="AH1064" s="75">
        <f t="shared" si="3555"/>
        <v>0</v>
      </c>
      <c r="AI1064" s="50"/>
      <c r="AJ1064" s="94"/>
      <c r="AK1064" s="95"/>
      <c r="AL1064" s="181"/>
      <c r="AM1064" s="316" t="s">
        <v>249</v>
      </c>
      <c r="AN1064" s="257">
        <f t="shared" ref="AN1064:AY1064" si="3556">IF(AN1062=0,0,AN1063/AN1062)</f>
        <v>0</v>
      </c>
      <c r="AO1064" s="257">
        <f t="shared" si="3556"/>
        <v>0</v>
      </c>
      <c r="AP1064" s="257">
        <f t="shared" si="3556"/>
        <v>0</v>
      </c>
      <c r="AQ1064" s="257">
        <f t="shared" si="3556"/>
        <v>0</v>
      </c>
      <c r="AR1064" s="257">
        <f t="shared" si="3556"/>
        <v>0</v>
      </c>
      <c r="AS1064" s="257">
        <f t="shared" si="3556"/>
        <v>0</v>
      </c>
      <c r="AT1064" s="257">
        <f t="shared" si="3556"/>
        <v>0</v>
      </c>
      <c r="AU1064" s="257">
        <f t="shared" si="3556"/>
        <v>0</v>
      </c>
      <c r="AV1064" s="258">
        <f t="shared" si="3556"/>
        <v>0</v>
      </c>
      <c r="AW1064" s="258">
        <f t="shared" si="3556"/>
        <v>0</v>
      </c>
      <c r="AX1064" s="258">
        <f t="shared" si="3556"/>
        <v>0</v>
      </c>
      <c r="AY1064" s="258">
        <f t="shared" si="3556"/>
        <v>0</v>
      </c>
      <c r="AZ1064" s="50"/>
      <c r="BA1064" s="268"/>
      <c r="BB1064" s="48"/>
      <c r="BC1064" s="94"/>
      <c r="BD1064" s="95"/>
      <c r="BE1064" s="181"/>
      <c r="BF1064" s="316" t="s">
        <v>249</v>
      </c>
      <c r="BG1064" s="257">
        <f t="shared" ref="BG1064:BR1064" si="3557">IF(BG1062=0,0,BG1063/BG1062)</f>
        <v>0</v>
      </c>
      <c r="BH1064" s="257">
        <f t="shared" si="3557"/>
        <v>0</v>
      </c>
      <c r="BI1064" s="257">
        <f t="shared" si="3557"/>
        <v>0</v>
      </c>
      <c r="BJ1064" s="257">
        <f t="shared" si="3557"/>
        <v>0</v>
      </c>
      <c r="BK1064" s="257">
        <f t="shared" si="3557"/>
        <v>0</v>
      </c>
      <c r="BL1064" s="257">
        <f t="shared" si="3557"/>
        <v>0</v>
      </c>
      <c r="BM1064" s="257">
        <f t="shared" si="3557"/>
        <v>0</v>
      </c>
      <c r="BN1064" s="257">
        <f t="shared" si="3557"/>
        <v>0</v>
      </c>
      <c r="BO1064" s="258">
        <f t="shared" si="3557"/>
        <v>0</v>
      </c>
      <c r="BP1064" s="258">
        <f t="shared" si="3557"/>
        <v>0</v>
      </c>
      <c r="BQ1064" s="258">
        <f t="shared" si="3557"/>
        <v>0</v>
      </c>
      <c r="BR1064" s="258">
        <f t="shared" si="3557"/>
        <v>0</v>
      </c>
      <c r="BS1064" s="50"/>
      <c r="BT1064" s="94"/>
      <c r="BU1064" s="95"/>
      <c r="BV1064" s="181"/>
      <c r="BW1064" s="316" t="s">
        <v>249</v>
      </c>
      <c r="BX1064" s="257">
        <f t="shared" ref="BX1064:CI1064" si="3558">IF(BX1062=0,0,BX1063/BX1062)</f>
        <v>0</v>
      </c>
      <c r="BY1064" s="257">
        <f t="shared" si="3558"/>
        <v>0</v>
      </c>
      <c r="BZ1064" s="257">
        <f t="shared" si="3558"/>
        <v>0</v>
      </c>
      <c r="CA1064" s="257">
        <f t="shared" si="3558"/>
        <v>0</v>
      </c>
      <c r="CB1064" s="257">
        <f t="shared" si="3558"/>
        <v>0</v>
      </c>
      <c r="CC1064" s="257">
        <f t="shared" si="3558"/>
        <v>0</v>
      </c>
      <c r="CD1064" s="257">
        <f t="shared" si="3558"/>
        <v>0</v>
      </c>
      <c r="CE1064" s="257">
        <f t="shared" si="3558"/>
        <v>0</v>
      </c>
      <c r="CF1064" s="258">
        <f t="shared" si="3558"/>
        <v>0</v>
      </c>
      <c r="CG1064" s="258">
        <f t="shared" si="3558"/>
        <v>0</v>
      </c>
      <c r="CH1064" s="258">
        <f t="shared" si="3558"/>
        <v>0</v>
      </c>
      <c r="CI1064" s="258">
        <f t="shared" si="3558"/>
        <v>0</v>
      </c>
      <c r="CJ1064" s="50"/>
      <c r="CK1064" s="94"/>
      <c r="CL1064" s="95"/>
      <c r="CM1064" s="181"/>
      <c r="CN1064" s="316" t="s">
        <v>249</v>
      </c>
      <c r="CO1064" s="257">
        <f t="shared" ref="CO1064:CZ1064" si="3559">IF(CO1062=0,0,CO1063/CO1062)</f>
        <v>0</v>
      </c>
      <c r="CP1064" s="257">
        <f t="shared" si="3559"/>
        <v>0</v>
      </c>
      <c r="CQ1064" s="257">
        <f t="shared" si="3559"/>
        <v>0</v>
      </c>
      <c r="CR1064" s="257">
        <f t="shared" si="3559"/>
        <v>0</v>
      </c>
      <c r="CS1064" s="257">
        <f t="shared" si="3559"/>
        <v>0</v>
      </c>
      <c r="CT1064" s="257">
        <f t="shared" si="3559"/>
        <v>0</v>
      </c>
      <c r="CU1064" s="257">
        <f t="shared" si="3559"/>
        <v>0</v>
      </c>
      <c r="CV1064" s="257">
        <f t="shared" si="3559"/>
        <v>0</v>
      </c>
      <c r="CW1064" s="258">
        <f t="shared" si="3559"/>
        <v>0</v>
      </c>
      <c r="CX1064" s="258">
        <f t="shared" si="3559"/>
        <v>0</v>
      </c>
      <c r="CY1064" s="258">
        <f t="shared" si="3559"/>
        <v>0</v>
      </c>
      <c r="CZ1064" s="258">
        <f t="shared" si="3559"/>
        <v>0</v>
      </c>
      <c r="DA1064" s="50"/>
      <c r="DB1064" s="94"/>
      <c r="DC1064" s="95"/>
      <c r="DD1064" s="181"/>
      <c r="DE1064" s="316" t="s">
        <v>249</v>
      </c>
      <c r="DF1064" s="257">
        <f t="shared" ref="DF1064" si="3560">IF(DF1062=0,0,DF1063/DF1062)</f>
        <v>0</v>
      </c>
      <c r="DG1064" s="50"/>
    </row>
    <row r="1065" spans="1:111" s="14" customFormat="1" ht="15" customHeight="1">
      <c r="A1065" s="50"/>
      <c r="B1065" s="94"/>
      <c r="C1065" s="95"/>
      <c r="D1065" s="181" t="s">
        <v>285</v>
      </c>
      <c r="E1065" s="316" t="s">
        <v>22</v>
      </c>
      <c r="F1065" s="69"/>
      <c r="G1065" s="77"/>
      <c r="H1065" s="69"/>
      <c r="I1065" s="77"/>
      <c r="J1065" s="69"/>
      <c r="K1065" s="77"/>
      <c r="L1065" s="69"/>
      <c r="M1065" s="77"/>
      <c r="N1065" s="67"/>
      <c r="O1065" s="75"/>
      <c r="P1065" s="67"/>
      <c r="Q1065" s="75"/>
      <c r="R1065" s="50"/>
      <c r="S1065" s="94"/>
      <c r="T1065" s="95"/>
      <c r="U1065" s="181" t="s">
        <v>285</v>
      </c>
      <c r="V1065" s="316" t="s">
        <v>22</v>
      </c>
      <c r="W1065" s="69"/>
      <c r="X1065" s="77"/>
      <c r="Y1065" s="69"/>
      <c r="Z1065" s="77"/>
      <c r="AA1065" s="69"/>
      <c r="AB1065" s="77"/>
      <c r="AC1065" s="69"/>
      <c r="AD1065" s="77"/>
      <c r="AE1065" s="67"/>
      <c r="AF1065" s="75"/>
      <c r="AG1065" s="67"/>
      <c r="AH1065" s="75"/>
      <c r="AI1065" s="50"/>
      <c r="AJ1065" s="94"/>
      <c r="AK1065" s="95"/>
      <c r="AL1065" s="181" t="s">
        <v>285</v>
      </c>
      <c r="AM1065" s="316" t="s">
        <v>22</v>
      </c>
      <c r="AN1065" s="257"/>
      <c r="AO1065" s="257"/>
      <c r="AP1065" s="257"/>
      <c r="AQ1065" s="257"/>
      <c r="AR1065" s="257"/>
      <c r="AS1065" s="257"/>
      <c r="AT1065" s="257"/>
      <c r="AU1065" s="257"/>
      <c r="AV1065" s="258"/>
      <c r="AW1065" s="258"/>
      <c r="AX1065" s="258"/>
      <c r="AY1065" s="258"/>
      <c r="AZ1065" s="50"/>
      <c r="BA1065" s="268"/>
      <c r="BB1065" s="48"/>
      <c r="BC1065" s="94"/>
      <c r="BD1065" s="95"/>
      <c r="BE1065" s="181" t="s">
        <v>285</v>
      </c>
      <c r="BF1065" s="316" t="s">
        <v>22</v>
      </c>
      <c r="BG1065" s="257">
        <f t="shared" ref="BG1065:BG1066" si="3561">F1065</f>
        <v>0</v>
      </c>
      <c r="BH1065" s="257">
        <f>G1065+BG1065</f>
        <v>0</v>
      </c>
      <c r="BI1065" s="257">
        <f>H1065+BH1065</f>
        <v>0</v>
      </c>
      <c r="BJ1065" s="257">
        <f>I1065+BI1065</f>
        <v>0</v>
      </c>
      <c r="BK1065" s="257">
        <f>J1065+BJ1065</f>
        <v>0</v>
      </c>
      <c r="BL1065" s="257">
        <f>K1065+BK1065</f>
        <v>0</v>
      </c>
      <c r="BM1065" s="257">
        <f>L1065+BL1065</f>
        <v>0</v>
      </c>
      <c r="BN1065" s="257">
        <f>M1065+BM1065</f>
        <v>0</v>
      </c>
      <c r="BO1065" s="258">
        <f>N1065+BN1065</f>
        <v>0</v>
      </c>
      <c r="BP1065" s="258">
        <f>O1065+BO1065</f>
        <v>0</v>
      </c>
      <c r="BQ1065" s="258">
        <f>P1065+BP1065</f>
        <v>0</v>
      </c>
      <c r="BR1065" s="258">
        <f>Q1065+BQ1065</f>
        <v>0</v>
      </c>
      <c r="BS1065" s="50"/>
      <c r="BT1065" s="94"/>
      <c r="BU1065" s="95"/>
      <c r="BV1065" s="181" t="s">
        <v>285</v>
      </c>
      <c r="BW1065" s="316" t="s">
        <v>22</v>
      </c>
      <c r="BX1065" s="257">
        <f t="shared" ref="BX1065:BX1066" si="3562">W1065</f>
        <v>0</v>
      </c>
      <c r="BY1065" s="257">
        <f>X1065+BX1065</f>
        <v>0</v>
      </c>
      <c r="BZ1065" s="257">
        <f>Y1065+BY1065</f>
        <v>0</v>
      </c>
      <c r="CA1065" s="257">
        <f>Z1065+BZ1065</f>
        <v>0</v>
      </c>
      <c r="CB1065" s="257">
        <f>AA1065+CA1065</f>
        <v>0</v>
      </c>
      <c r="CC1065" s="257">
        <f>AB1065+CB1065</f>
        <v>0</v>
      </c>
      <c r="CD1065" s="257">
        <f>AC1065+CC1065</f>
        <v>0</v>
      </c>
      <c r="CE1065" s="257">
        <f>AD1065+CD1065</f>
        <v>0</v>
      </c>
      <c r="CF1065" s="258">
        <f>AE1065+CE1065</f>
        <v>0</v>
      </c>
      <c r="CG1065" s="258">
        <f>AF1065+CF1065</f>
        <v>0</v>
      </c>
      <c r="CH1065" s="258">
        <f>AG1065+CG1065</f>
        <v>0</v>
      </c>
      <c r="CI1065" s="258">
        <f>AH1065+CH1065</f>
        <v>0</v>
      </c>
      <c r="CJ1065" s="50"/>
      <c r="CK1065" s="94"/>
      <c r="CL1065" s="95"/>
      <c r="CM1065" s="181" t="s">
        <v>285</v>
      </c>
      <c r="CN1065" s="316" t="s">
        <v>22</v>
      </c>
      <c r="CO1065" s="257">
        <f t="shared" ref="CO1065:CO1066" si="3563">AN1065</f>
        <v>0</v>
      </c>
      <c r="CP1065" s="257">
        <f>AO1065+CO1065</f>
        <v>0</v>
      </c>
      <c r="CQ1065" s="257">
        <f>AP1065+CP1065</f>
        <v>0</v>
      </c>
      <c r="CR1065" s="257">
        <f>AQ1065+CQ1065</f>
        <v>0</v>
      </c>
      <c r="CS1065" s="257">
        <f>AR1065+CR1065</f>
        <v>0</v>
      </c>
      <c r="CT1065" s="257">
        <f>AS1065+CS1065</f>
        <v>0</v>
      </c>
      <c r="CU1065" s="257">
        <f>AT1065+CT1065</f>
        <v>0</v>
      </c>
      <c r="CV1065" s="257">
        <f>AU1065+CU1065</f>
        <v>0</v>
      </c>
      <c r="CW1065" s="258">
        <f>AV1065+CV1065</f>
        <v>0</v>
      </c>
      <c r="CX1065" s="258">
        <f>AW1065+CW1065</f>
        <v>0</v>
      </c>
      <c r="CY1065" s="258">
        <f>AX1065+CX1065</f>
        <v>0</v>
      </c>
      <c r="CZ1065" s="258">
        <f>AY1065+CY1065</f>
        <v>0</v>
      </c>
      <c r="DA1065" s="50"/>
      <c r="DB1065" s="94"/>
      <c r="DC1065" s="95"/>
      <c r="DD1065" s="181" t="s">
        <v>285</v>
      </c>
      <c r="DE1065" s="316" t="s">
        <v>22</v>
      </c>
      <c r="DF1065" s="257"/>
      <c r="DG1065" s="50"/>
    </row>
    <row r="1066" spans="1:111" s="14" customFormat="1" ht="15" customHeight="1">
      <c r="A1066" s="50"/>
      <c r="B1066" s="94"/>
      <c r="C1066" s="95"/>
      <c r="D1066" s="181"/>
      <c r="E1066" s="316" t="s">
        <v>140</v>
      </c>
      <c r="F1066" s="69"/>
      <c r="G1066" s="77"/>
      <c r="H1066" s="69"/>
      <c r="I1066" s="77"/>
      <c r="J1066" s="69"/>
      <c r="K1066" s="77"/>
      <c r="L1066" s="69"/>
      <c r="M1066" s="77"/>
      <c r="N1066" s="67"/>
      <c r="O1066" s="75"/>
      <c r="P1066" s="67"/>
      <c r="Q1066" s="75"/>
      <c r="R1066" s="50"/>
      <c r="S1066" s="94"/>
      <c r="T1066" s="95"/>
      <c r="U1066" s="181"/>
      <c r="V1066" s="316" t="s">
        <v>140</v>
      </c>
      <c r="W1066" s="69"/>
      <c r="X1066" s="77"/>
      <c r="Y1066" s="69"/>
      <c r="Z1066" s="77"/>
      <c r="AA1066" s="69"/>
      <c r="AB1066" s="77"/>
      <c r="AC1066" s="69"/>
      <c r="AD1066" s="77"/>
      <c r="AE1066" s="67"/>
      <c r="AF1066" s="75"/>
      <c r="AG1066" s="67"/>
      <c r="AH1066" s="75"/>
      <c r="AI1066" s="50"/>
      <c r="AJ1066" s="94"/>
      <c r="AK1066" s="95"/>
      <c r="AL1066" s="181"/>
      <c r="AM1066" s="316" t="s">
        <v>140</v>
      </c>
      <c r="AN1066" s="257"/>
      <c r="AO1066" s="257"/>
      <c r="AP1066" s="257"/>
      <c r="AQ1066" s="257"/>
      <c r="AR1066" s="257"/>
      <c r="AS1066" s="257"/>
      <c r="AT1066" s="257"/>
      <c r="AU1066" s="257"/>
      <c r="AV1066" s="258"/>
      <c r="AW1066" s="258"/>
      <c r="AX1066" s="258"/>
      <c r="AY1066" s="258"/>
      <c r="AZ1066" s="50"/>
      <c r="BA1066" s="268"/>
      <c r="BB1066" s="48"/>
      <c r="BC1066" s="94"/>
      <c r="BD1066" s="95"/>
      <c r="BE1066" s="181"/>
      <c r="BF1066" s="316" t="s">
        <v>140</v>
      </c>
      <c r="BG1066" s="257">
        <f t="shared" si="3561"/>
        <v>0</v>
      </c>
      <c r="BH1066" s="257">
        <f>G1066+BG1066</f>
        <v>0</v>
      </c>
      <c r="BI1066" s="257">
        <f>H1066+BH1066</f>
        <v>0</v>
      </c>
      <c r="BJ1066" s="257">
        <f>I1066+BI1066</f>
        <v>0</v>
      </c>
      <c r="BK1066" s="257">
        <f>J1066+BJ1066</f>
        <v>0</v>
      </c>
      <c r="BL1066" s="257">
        <f>K1066+BK1066</f>
        <v>0</v>
      </c>
      <c r="BM1066" s="257">
        <f>L1066+BL1066</f>
        <v>0</v>
      </c>
      <c r="BN1066" s="257">
        <f>M1066+BM1066</f>
        <v>0</v>
      </c>
      <c r="BO1066" s="258">
        <f>N1066+BN1066</f>
        <v>0</v>
      </c>
      <c r="BP1066" s="258">
        <f>O1066+BO1066</f>
        <v>0</v>
      </c>
      <c r="BQ1066" s="258">
        <f>P1066+BP1066</f>
        <v>0</v>
      </c>
      <c r="BR1066" s="258">
        <f>Q1066+BQ1066</f>
        <v>0</v>
      </c>
      <c r="BS1066" s="50"/>
      <c r="BT1066" s="94"/>
      <c r="BU1066" s="95"/>
      <c r="BV1066" s="181"/>
      <c r="BW1066" s="316" t="s">
        <v>140</v>
      </c>
      <c r="BX1066" s="257">
        <f t="shared" si="3562"/>
        <v>0</v>
      </c>
      <c r="BY1066" s="257">
        <f>X1066+BX1066</f>
        <v>0</v>
      </c>
      <c r="BZ1066" s="257">
        <f>Y1066+BY1066</f>
        <v>0</v>
      </c>
      <c r="CA1066" s="257">
        <f>Z1066+BZ1066</f>
        <v>0</v>
      </c>
      <c r="CB1066" s="257">
        <f>AA1066+CA1066</f>
        <v>0</v>
      </c>
      <c r="CC1066" s="257">
        <f>AB1066+CB1066</f>
        <v>0</v>
      </c>
      <c r="CD1066" s="257">
        <f>AC1066+CC1066</f>
        <v>0</v>
      </c>
      <c r="CE1066" s="257">
        <f>AD1066+CD1066</f>
        <v>0</v>
      </c>
      <c r="CF1066" s="258">
        <f>AE1066+CE1066</f>
        <v>0</v>
      </c>
      <c r="CG1066" s="258">
        <f>AF1066+CF1066</f>
        <v>0</v>
      </c>
      <c r="CH1066" s="258">
        <f>AG1066+CG1066</f>
        <v>0</v>
      </c>
      <c r="CI1066" s="258">
        <f>AH1066+CH1066</f>
        <v>0</v>
      </c>
      <c r="CJ1066" s="50"/>
      <c r="CK1066" s="94"/>
      <c r="CL1066" s="95"/>
      <c r="CM1066" s="181"/>
      <c r="CN1066" s="316" t="s">
        <v>140</v>
      </c>
      <c r="CO1066" s="257">
        <f t="shared" si="3563"/>
        <v>0</v>
      </c>
      <c r="CP1066" s="257">
        <f>AO1066+CO1066</f>
        <v>0</v>
      </c>
      <c r="CQ1066" s="257">
        <f>AP1066+CP1066</f>
        <v>0</v>
      </c>
      <c r="CR1066" s="257">
        <f>AQ1066+CQ1066</f>
        <v>0</v>
      </c>
      <c r="CS1066" s="257">
        <f>AR1066+CR1066</f>
        <v>0</v>
      </c>
      <c r="CT1066" s="257">
        <f>AS1066+CS1066</f>
        <v>0</v>
      </c>
      <c r="CU1066" s="257">
        <f>AT1066+CT1066</f>
        <v>0</v>
      </c>
      <c r="CV1066" s="257">
        <f>AU1066+CU1066</f>
        <v>0</v>
      </c>
      <c r="CW1066" s="258">
        <f>AV1066+CV1066</f>
        <v>0</v>
      </c>
      <c r="CX1066" s="258">
        <f>AW1066+CW1066</f>
        <v>0</v>
      </c>
      <c r="CY1066" s="258">
        <f>AX1066+CX1066</f>
        <v>0</v>
      </c>
      <c r="CZ1066" s="258">
        <f>AY1066+CY1066</f>
        <v>0</v>
      </c>
      <c r="DA1066" s="50"/>
      <c r="DB1066" s="94"/>
      <c r="DC1066" s="95"/>
      <c r="DD1066" s="181"/>
      <c r="DE1066" s="316" t="s">
        <v>140</v>
      </c>
      <c r="DF1066" s="257"/>
      <c r="DG1066" s="50"/>
    </row>
    <row r="1067" spans="1:111" s="14" customFormat="1" ht="15" customHeight="1">
      <c r="A1067" s="50"/>
      <c r="B1067" s="94"/>
      <c r="C1067" s="95"/>
      <c r="D1067" s="181"/>
      <c r="E1067" s="316" t="s">
        <v>249</v>
      </c>
      <c r="F1067" s="69">
        <f t="shared" si="3536"/>
        <v>0</v>
      </c>
      <c r="G1067" s="77">
        <f t="shared" si="3536"/>
        <v>0</v>
      </c>
      <c r="H1067" s="69">
        <f t="shared" si="3536"/>
        <v>0</v>
      </c>
      <c r="I1067" s="77">
        <f t="shared" si="3536"/>
        <v>0</v>
      </c>
      <c r="J1067" s="69">
        <f t="shared" si="3536"/>
        <v>0</v>
      </c>
      <c r="K1067" s="77">
        <f t="shared" si="3536"/>
        <v>0</v>
      </c>
      <c r="L1067" s="69">
        <f t="shared" si="3536"/>
        <v>0</v>
      </c>
      <c r="M1067" s="77">
        <f t="shared" si="3536"/>
        <v>0</v>
      </c>
      <c r="N1067" s="67">
        <f t="shared" si="3536"/>
        <v>0</v>
      </c>
      <c r="O1067" s="75">
        <f t="shared" si="3536"/>
        <v>0</v>
      </c>
      <c r="P1067" s="67">
        <f t="shared" si="3536"/>
        <v>0</v>
      </c>
      <c r="Q1067" s="75">
        <f t="shared" si="3536"/>
        <v>0</v>
      </c>
      <c r="R1067" s="50"/>
      <c r="S1067" s="94"/>
      <c r="T1067" s="95"/>
      <c r="U1067" s="181"/>
      <c r="V1067" s="316" t="s">
        <v>249</v>
      </c>
      <c r="W1067" s="69">
        <f t="shared" ref="W1067:AH1067" si="3564">IF(W1065=0,0,W1066/W1065)</f>
        <v>0</v>
      </c>
      <c r="X1067" s="77">
        <f t="shared" si="3564"/>
        <v>0</v>
      </c>
      <c r="Y1067" s="69">
        <f t="shared" si="3564"/>
        <v>0</v>
      </c>
      <c r="Z1067" s="77">
        <f t="shared" si="3564"/>
        <v>0</v>
      </c>
      <c r="AA1067" s="69">
        <f t="shared" si="3564"/>
        <v>0</v>
      </c>
      <c r="AB1067" s="77">
        <f t="shared" si="3564"/>
        <v>0</v>
      </c>
      <c r="AC1067" s="69">
        <f t="shared" si="3564"/>
        <v>0</v>
      </c>
      <c r="AD1067" s="77">
        <f t="shared" si="3564"/>
        <v>0</v>
      </c>
      <c r="AE1067" s="67">
        <f t="shared" si="3564"/>
        <v>0</v>
      </c>
      <c r="AF1067" s="75">
        <f t="shared" si="3564"/>
        <v>0</v>
      </c>
      <c r="AG1067" s="67">
        <f t="shared" si="3564"/>
        <v>0</v>
      </c>
      <c r="AH1067" s="75">
        <f t="shared" si="3564"/>
        <v>0</v>
      </c>
      <c r="AI1067" s="50"/>
      <c r="AJ1067" s="94"/>
      <c r="AK1067" s="95"/>
      <c r="AL1067" s="181"/>
      <c r="AM1067" s="316" t="s">
        <v>249</v>
      </c>
      <c r="AN1067" s="257">
        <f t="shared" ref="AN1067:AY1067" si="3565">IF(AN1065=0,0,AN1066/AN1065)</f>
        <v>0</v>
      </c>
      <c r="AO1067" s="257">
        <f t="shared" si="3565"/>
        <v>0</v>
      </c>
      <c r="AP1067" s="257">
        <f t="shared" si="3565"/>
        <v>0</v>
      </c>
      <c r="AQ1067" s="257">
        <f t="shared" si="3565"/>
        <v>0</v>
      </c>
      <c r="AR1067" s="257">
        <f t="shared" si="3565"/>
        <v>0</v>
      </c>
      <c r="AS1067" s="257">
        <f t="shared" si="3565"/>
        <v>0</v>
      </c>
      <c r="AT1067" s="257">
        <f t="shared" si="3565"/>
        <v>0</v>
      </c>
      <c r="AU1067" s="257">
        <f t="shared" si="3565"/>
        <v>0</v>
      </c>
      <c r="AV1067" s="258">
        <f t="shared" si="3565"/>
        <v>0</v>
      </c>
      <c r="AW1067" s="258">
        <f t="shared" si="3565"/>
        <v>0</v>
      </c>
      <c r="AX1067" s="258">
        <f t="shared" si="3565"/>
        <v>0</v>
      </c>
      <c r="AY1067" s="258">
        <f t="shared" si="3565"/>
        <v>0</v>
      </c>
      <c r="AZ1067" s="50"/>
      <c r="BA1067" s="268"/>
      <c r="BB1067" s="48"/>
      <c r="BC1067" s="94"/>
      <c r="BD1067" s="95"/>
      <c r="BE1067" s="181"/>
      <c r="BF1067" s="316" t="s">
        <v>249</v>
      </c>
      <c r="BG1067" s="257">
        <f t="shared" ref="BG1067:BR1067" si="3566">IF(BG1065=0,0,BG1066/BG1065)</f>
        <v>0</v>
      </c>
      <c r="BH1067" s="257">
        <f t="shared" si="3566"/>
        <v>0</v>
      </c>
      <c r="BI1067" s="257">
        <f t="shared" si="3566"/>
        <v>0</v>
      </c>
      <c r="BJ1067" s="257">
        <f t="shared" si="3566"/>
        <v>0</v>
      </c>
      <c r="BK1067" s="257">
        <f t="shared" si="3566"/>
        <v>0</v>
      </c>
      <c r="BL1067" s="257">
        <f t="shared" si="3566"/>
        <v>0</v>
      </c>
      <c r="BM1067" s="257">
        <f t="shared" si="3566"/>
        <v>0</v>
      </c>
      <c r="BN1067" s="257">
        <f t="shared" si="3566"/>
        <v>0</v>
      </c>
      <c r="BO1067" s="258">
        <f t="shared" si="3566"/>
        <v>0</v>
      </c>
      <c r="BP1067" s="258">
        <f t="shared" si="3566"/>
        <v>0</v>
      </c>
      <c r="BQ1067" s="258">
        <f t="shared" si="3566"/>
        <v>0</v>
      </c>
      <c r="BR1067" s="258">
        <f t="shared" si="3566"/>
        <v>0</v>
      </c>
      <c r="BS1067" s="50"/>
      <c r="BT1067" s="94"/>
      <c r="BU1067" s="95"/>
      <c r="BV1067" s="181"/>
      <c r="BW1067" s="316" t="s">
        <v>249</v>
      </c>
      <c r="BX1067" s="257">
        <f t="shared" ref="BX1067:CI1067" si="3567">IF(BX1065=0,0,BX1066/BX1065)</f>
        <v>0</v>
      </c>
      <c r="BY1067" s="257">
        <f t="shared" si="3567"/>
        <v>0</v>
      </c>
      <c r="BZ1067" s="257">
        <f t="shared" si="3567"/>
        <v>0</v>
      </c>
      <c r="CA1067" s="257">
        <f t="shared" si="3567"/>
        <v>0</v>
      </c>
      <c r="CB1067" s="257">
        <f t="shared" si="3567"/>
        <v>0</v>
      </c>
      <c r="CC1067" s="257">
        <f t="shared" si="3567"/>
        <v>0</v>
      </c>
      <c r="CD1067" s="257">
        <f t="shared" si="3567"/>
        <v>0</v>
      </c>
      <c r="CE1067" s="257">
        <f t="shared" si="3567"/>
        <v>0</v>
      </c>
      <c r="CF1067" s="258">
        <f t="shared" si="3567"/>
        <v>0</v>
      </c>
      <c r="CG1067" s="258">
        <f t="shared" si="3567"/>
        <v>0</v>
      </c>
      <c r="CH1067" s="258">
        <f t="shared" si="3567"/>
        <v>0</v>
      </c>
      <c r="CI1067" s="258">
        <f t="shared" si="3567"/>
        <v>0</v>
      </c>
      <c r="CJ1067" s="50"/>
      <c r="CK1067" s="94"/>
      <c r="CL1067" s="95"/>
      <c r="CM1067" s="181"/>
      <c r="CN1067" s="316" t="s">
        <v>249</v>
      </c>
      <c r="CO1067" s="257">
        <f t="shared" ref="CO1067:CZ1067" si="3568">IF(CO1065=0,0,CO1066/CO1065)</f>
        <v>0</v>
      </c>
      <c r="CP1067" s="257">
        <f t="shared" si="3568"/>
        <v>0</v>
      </c>
      <c r="CQ1067" s="257">
        <f t="shared" si="3568"/>
        <v>0</v>
      </c>
      <c r="CR1067" s="257">
        <f t="shared" si="3568"/>
        <v>0</v>
      </c>
      <c r="CS1067" s="257">
        <f t="shared" si="3568"/>
        <v>0</v>
      </c>
      <c r="CT1067" s="257">
        <f t="shared" si="3568"/>
        <v>0</v>
      </c>
      <c r="CU1067" s="257">
        <f t="shared" si="3568"/>
        <v>0</v>
      </c>
      <c r="CV1067" s="257">
        <f t="shared" si="3568"/>
        <v>0</v>
      </c>
      <c r="CW1067" s="258">
        <f t="shared" si="3568"/>
        <v>0</v>
      </c>
      <c r="CX1067" s="258">
        <f t="shared" si="3568"/>
        <v>0</v>
      </c>
      <c r="CY1067" s="258">
        <f t="shared" si="3568"/>
        <v>0</v>
      </c>
      <c r="CZ1067" s="258">
        <f t="shared" si="3568"/>
        <v>0</v>
      </c>
      <c r="DA1067" s="50"/>
      <c r="DB1067" s="94"/>
      <c r="DC1067" s="95"/>
      <c r="DD1067" s="181"/>
      <c r="DE1067" s="316" t="s">
        <v>249</v>
      </c>
      <c r="DF1067" s="257">
        <f t="shared" ref="DF1067" si="3569">IF(DF1065=0,0,DF1066/DF1065)</f>
        <v>0</v>
      </c>
      <c r="DG1067" s="50"/>
    </row>
    <row r="1068" spans="1:111" s="14" customFormat="1" ht="15" customHeight="1">
      <c r="A1068" s="50"/>
      <c r="B1068" s="94"/>
      <c r="C1068" s="95"/>
      <c r="D1068" s="181" t="s">
        <v>286</v>
      </c>
      <c r="E1068" s="316" t="s">
        <v>22</v>
      </c>
      <c r="F1068" s="69"/>
      <c r="G1068" s="77"/>
      <c r="H1068" s="69"/>
      <c r="I1068" s="77"/>
      <c r="J1068" s="69"/>
      <c r="K1068" s="77"/>
      <c r="L1068" s="69"/>
      <c r="M1068" s="77"/>
      <c r="N1068" s="67"/>
      <c r="O1068" s="75"/>
      <c r="P1068" s="67"/>
      <c r="Q1068" s="75"/>
      <c r="R1068" s="50"/>
      <c r="S1068" s="94"/>
      <c r="T1068" s="95"/>
      <c r="U1068" s="181" t="s">
        <v>286</v>
      </c>
      <c r="V1068" s="316" t="s">
        <v>22</v>
      </c>
      <c r="W1068" s="69"/>
      <c r="X1068" s="77"/>
      <c r="Y1068" s="69"/>
      <c r="Z1068" s="77"/>
      <c r="AA1068" s="69"/>
      <c r="AB1068" s="77"/>
      <c r="AC1068" s="69"/>
      <c r="AD1068" s="77"/>
      <c r="AE1068" s="67"/>
      <c r="AF1068" s="75"/>
      <c r="AG1068" s="67"/>
      <c r="AH1068" s="75"/>
      <c r="AI1068" s="50"/>
      <c r="AJ1068" s="94"/>
      <c r="AK1068" s="95"/>
      <c r="AL1068" s="181" t="s">
        <v>286</v>
      </c>
      <c r="AM1068" s="316" t="s">
        <v>22</v>
      </c>
      <c r="AN1068" s="257"/>
      <c r="AO1068" s="257"/>
      <c r="AP1068" s="257"/>
      <c r="AQ1068" s="257"/>
      <c r="AR1068" s="257"/>
      <c r="AS1068" s="257"/>
      <c r="AT1068" s="257"/>
      <c r="AU1068" s="257"/>
      <c r="AV1068" s="258"/>
      <c r="AW1068" s="258"/>
      <c r="AX1068" s="258"/>
      <c r="AY1068" s="258"/>
      <c r="AZ1068" s="50"/>
      <c r="BA1068" s="268"/>
      <c r="BB1068" s="48"/>
      <c r="BC1068" s="94"/>
      <c r="BD1068" s="95"/>
      <c r="BE1068" s="181" t="s">
        <v>286</v>
      </c>
      <c r="BF1068" s="316" t="s">
        <v>22</v>
      </c>
      <c r="BG1068" s="257">
        <f t="shared" ref="BG1068:BG1069" si="3570">F1068</f>
        <v>0</v>
      </c>
      <c r="BH1068" s="257">
        <f>G1068+BG1068</f>
        <v>0</v>
      </c>
      <c r="BI1068" s="257">
        <f>H1068+BH1068</f>
        <v>0</v>
      </c>
      <c r="BJ1068" s="257">
        <f>I1068+BI1068</f>
        <v>0</v>
      </c>
      <c r="BK1068" s="257">
        <f>J1068+BJ1068</f>
        <v>0</v>
      </c>
      <c r="BL1068" s="257">
        <f>K1068+BK1068</f>
        <v>0</v>
      </c>
      <c r="BM1068" s="257">
        <f>L1068+BL1068</f>
        <v>0</v>
      </c>
      <c r="BN1068" s="257">
        <f>M1068+BM1068</f>
        <v>0</v>
      </c>
      <c r="BO1068" s="258">
        <f>N1068+BN1068</f>
        <v>0</v>
      </c>
      <c r="BP1068" s="258">
        <f>O1068+BO1068</f>
        <v>0</v>
      </c>
      <c r="BQ1068" s="258">
        <f>P1068+BP1068</f>
        <v>0</v>
      </c>
      <c r="BR1068" s="258">
        <f>Q1068+BQ1068</f>
        <v>0</v>
      </c>
      <c r="BS1068" s="50"/>
      <c r="BT1068" s="94"/>
      <c r="BU1068" s="95"/>
      <c r="BV1068" s="181" t="s">
        <v>286</v>
      </c>
      <c r="BW1068" s="316" t="s">
        <v>22</v>
      </c>
      <c r="BX1068" s="257">
        <f t="shared" ref="BX1068:BX1069" si="3571">W1068</f>
        <v>0</v>
      </c>
      <c r="BY1068" s="257">
        <f>X1068+BX1068</f>
        <v>0</v>
      </c>
      <c r="BZ1068" s="257">
        <f>Y1068+BY1068</f>
        <v>0</v>
      </c>
      <c r="CA1068" s="257">
        <f>Z1068+BZ1068</f>
        <v>0</v>
      </c>
      <c r="CB1068" s="257">
        <f>AA1068+CA1068</f>
        <v>0</v>
      </c>
      <c r="CC1068" s="257">
        <f>AB1068+CB1068</f>
        <v>0</v>
      </c>
      <c r="CD1068" s="257">
        <f>AC1068+CC1068</f>
        <v>0</v>
      </c>
      <c r="CE1068" s="257">
        <f>AD1068+CD1068</f>
        <v>0</v>
      </c>
      <c r="CF1068" s="258">
        <f>AE1068+CE1068</f>
        <v>0</v>
      </c>
      <c r="CG1068" s="258">
        <f>AF1068+CF1068</f>
        <v>0</v>
      </c>
      <c r="CH1068" s="258">
        <f>AG1068+CG1068</f>
        <v>0</v>
      </c>
      <c r="CI1068" s="258">
        <f>AH1068+CH1068</f>
        <v>0</v>
      </c>
      <c r="CJ1068" s="50"/>
      <c r="CK1068" s="94"/>
      <c r="CL1068" s="95"/>
      <c r="CM1068" s="181" t="s">
        <v>286</v>
      </c>
      <c r="CN1068" s="316" t="s">
        <v>22</v>
      </c>
      <c r="CO1068" s="257">
        <f t="shared" ref="CO1068:CO1069" si="3572">AN1068</f>
        <v>0</v>
      </c>
      <c r="CP1068" s="257">
        <f>AO1068+CO1068</f>
        <v>0</v>
      </c>
      <c r="CQ1068" s="257">
        <f>AP1068+CP1068</f>
        <v>0</v>
      </c>
      <c r="CR1068" s="257">
        <f>AQ1068+CQ1068</f>
        <v>0</v>
      </c>
      <c r="CS1068" s="257">
        <f>AR1068+CR1068</f>
        <v>0</v>
      </c>
      <c r="CT1068" s="257">
        <f>AS1068+CS1068</f>
        <v>0</v>
      </c>
      <c r="CU1068" s="257">
        <f>AT1068+CT1068</f>
        <v>0</v>
      </c>
      <c r="CV1068" s="257">
        <f>AU1068+CU1068</f>
        <v>0</v>
      </c>
      <c r="CW1068" s="258">
        <f>AV1068+CV1068</f>
        <v>0</v>
      </c>
      <c r="CX1068" s="258">
        <f>AW1068+CW1068</f>
        <v>0</v>
      </c>
      <c r="CY1068" s="258">
        <f>AX1068+CX1068</f>
        <v>0</v>
      </c>
      <c r="CZ1068" s="258">
        <f>AY1068+CY1068</f>
        <v>0</v>
      </c>
      <c r="DA1068" s="50"/>
      <c r="DB1068" s="94"/>
      <c r="DC1068" s="95"/>
      <c r="DD1068" s="181" t="s">
        <v>286</v>
      </c>
      <c r="DE1068" s="316" t="s">
        <v>22</v>
      </c>
      <c r="DF1068" s="257"/>
      <c r="DG1068" s="50"/>
    </row>
    <row r="1069" spans="1:111" s="14" customFormat="1" ht="15" customHeight="1">
      <c r="A1069" s="50"/>
      <c r="B1069" s="94"/>
      <c r="C1069" s="95"/>
      <c r="D1069" s="181"/>
      <c r="E1069" s="316" t="s">
        <v>140</v>
      </c>
      <c r="F1069" s="69"/>
      <c r="G1069" s="77"/>
      <c r="H1069" s="69"/>
      <c r="I1069" s="77"/>
      <c r="J1069" s="69"/>
      <c r="K1069" s="77"/>
      <c r="L1069" s="69"/>
      <c r="M1069" s="77"/>
      <c r="N1069" s="67"/>
      <c r="O1069" s="75"/>
      <c r="P1069" s="67"/>
      <c r="Q1069" s="75"/>
      <c r="R1069" s="50"/>
      <c r="S1069" s="94"/>
      <c r="T1069" s="95"/>
      <c r="U1069" s="181"/>
      <c r="V1069" s="316" t="s">
        <v>140</v>
      </c>
      <c r="W1069" s="69"/>
      <c r="X1069" s="77"/>
      <c r="Y1069" s="69"/>
      <c r="Z1069" s="77"/>
      <c r="AA1069" s="69"/>
      <c r="AB1069" s="77"/>
      <c r="AC1069" s="69"/>
      <c r="AD1069" s="77"/>
      <c r="AE1069" s="67"/>
      <c r="AF1069" s="75"/>
      <c r="AG1069" s="67"/>
      <c r="AH1069" s="75"/>
      <c r="AI1069" s="50"/>
      <c r="AJ1069" s="94"/>
      <c r="AK1069" s="95"/>
      <c r="AL1069" s="181"/>
      <c r="AM1069" s="316" t="s">
        <v>140</v>
      </c>
      <c r="AN1069" s="257"/>
      <c r="AO1069" s="257"/>
      <c r="AP1069" s="257"/>
      <c r="AQ1069" s="257"/>
      <c r="AR1069" s="257"/>
      <c r="AS1069" s="257"/>
      <c r="AT1069" s="257"/>
      <c r="AU1069" s="257"/>
      <c r="AV1069" s="258"/>
      <c r="AW1069" s="258"/>
      <c r="AX1069" s="258"/>
      <c r="AY1069" s="258"/>
      <c r="AZ1069" s="50"/>
      <c r="BA1069" s="268"/>
      <c r="BB1069" s="48"/>
      <c r="BC1069" s="94"/>
      <c r="BD1069" s="95"/>
      <c r="BE1069" s="181"/>
      <c r="BF1069" s="316" t="s">
        <v>140</v>
      </c>
      <c r="BG1069" s="257">
        <f t="shared" si="3570"/>
        <v>0</v>
      </c>
      <c r="BH1069" s="257">
        <f>G1069+BG1069</f>
        <v>0</v>
      </c>
      <c r="BI1069" s="257">
        <f>H1069+BH1069</f>
        <v>0</v>
      </c>
      <c r="BJ1069" s="257">
        <f>I1069+BI1069</f>
        <v>0</v>
      </c>
      <c r="BK1069" s="257">
        <f>J1069+BJ1069</f>
        <v>0</v>
      </c>
      <c r="BL1069" s="257">
        <f>K1069+BK1069</f>
        <v>0</v>
      </c>
      <c r="BM1069" s="257">
        <f>L1069+BL1069</f>
        <v>0</v>
      </c>
      <c r="BN1069" s="257">
        <f>M1069+BM1069</f>
        <v>0</v>
      </c>
      <c r="BO1069" s="258">
        <f>N1069+BN1069</f>
        <v>0</v>
      </c>
      <c r="BP1069" s="258">
        <f>O1069+BO1069</f>
        <v>0</v>
      </c>
      <c r="BQ1069" s="258">
        <f>P1069+BP1069</f>
        <v>0</v>
      </c>
      <c r="BR1069" s="258">
        <f>Q1069+BQ1069</f>
        <v>0</v>
      </c>
      <c r="BS1069" s="50"/>
      <c r="BT1069" s="94"/>
      <c r="BU1069" s="95"/>
      <c r="BV1069" s="181"/>
      <c r="BW1069" s="316" t="s">
        <v>140</v>
      </c>
      <c r="BX1069" s="257">
        <f t="shared" si="3571"/>
        <v>0</v>
      </c>
      <c r="BY1069" s="257">
        <f>X1069+BX1069</f>
        <v>0</v>
      </c>
      <c r="BZ1069" s="257">
        <f>Y1069+BY1069</f>
        <v>0</v>
      </c>
      <c r="CA1069" s="257">
        <f>Z1069+BZ1069</f>
        <v>0</v>
      </c>
      <c r="CB1069" s="257">
        <f>AA1069+CA1069</f>
        <v>0</v>
      </c>
      <c r="CC1069" s="257">
        <f>AB1069+CB1069</f>
        <v>0</v>
      </c>
      <c r="CD1069" s="257">
        <f>AC1069+CC1069</f>
        <v>0</v>
      </c>
      <c r="CE1069" s="257">
        <f>AD1069+CD1069</f>
        <v>0</v>
      </c>
      <c r="CF1069" s="258">
        <f>AE1069+CE1069</f>
        <v>0</v>
      </c>
      <c r="CG1069" s="258">
        <f>AF1069+CF1069</f>
        <v>0</v>
      </c>
      <c r="CH1069" s="258">
        <f>AG1069+CG1069</f>
        <v>0</v>
      </c>
      <c r="CI1069" s="258">
        <f>AH1069+CH1069</f>
        <v>0</v>
      </c>
      <c r="CJ1069" s="50"/>
      <c r="CK1069" s="94"/>
      <c r="CL1069" s="95"/>
      <c r="CM1069" s="181"/>
      <c r="CN1069" s="316" t="s">
        <v>140</v>
      </c>
      <c r="CO1069" s="257">
        <f t="shared" si="3572"/>
        <v>0</v>
      </c>
      <c r="CP1069" s="257">
        <f>AO1069+CO1069</f>
        <v>0</v>
      </c>
      <c r="CQ1069" s="257">
        <f>AP1069+CP1069</f>
        <v>0</v>
      </c>
      <c r="CR1069" s="257">
        <f>AQ1069+CQ1069</f>
        <v>0</v>
      </c>
      <c r="CS1069" s="257">
        <f>AR1069+CR1069</f>
        <v>0</v>
      </c>
      <c r="CT1069" s="257">
        <f>AS1069+CS1069</f>
        <v>0</v>
      </c>
      <c r="CU1069" s="257">
        <f>AT1069+CT1069</f>
        <v>0</v>
      </c>
      <c r="CV1069" s="257">
        <f>AU1069+CU1069</f>
        <v>0</v>
      </c>
      <c r="CW1069" s="258">
        <f>AV1069+CV1069</f>
        <v>0</v>
      </c>
      <c r="CX1069" s="258">
        <f>AW1069+CW1069</f>
        <v>0</v>
      </c>
      <c r="CY1069" s="258">
        <f>AX1069+CX1069</f>
        <v>0</v>
      </c>
      <c r="CZ1069" s="258">
        <f>AY1069+CY1069</f>
        <v>0</v>
      </c>
      <c r="DA1069" s="50"/>
      <c r="DB1069" s="94"/>
      <c r="DC1069" s="95"/>
      <c r="DD1069" s="181"/>
      <c r="DE1069" s="316" t="s">
        <v>140</v>
      </c>
      <c r="DF1069" s="257"/>
      <c r="DG1069" s="50"/>
    </row>
    <row r="1070" spans="1:111" s="14" customFormat="1" ht="15" customHeight="1">
      <c r="A1070" s="50"/>
      <c r="B1070" s="94"/>
      <c r="C1070" s="95"/>
      <c r="D1070" s="181"/>
      <c r="E1070" s="316" t="s">
        <v>249</v>
      </c>
      <c r="F1070" s="69">
        <f t="shared" si="3536"/>
        <v>0</v>
      </c>
      <c r="G1070" s="77">
        <f t="shared" si="3536"/>
        <v>0</v>
      </c>
      <c r="H1070" s="69">
        <f t="shared" si="3536"/>
        <v>0</v>
      </c>
      <c r="I1070" s="77">
        <f t="shared" si="3536"/>
        <v>0</v>
      </c>
      <c r="J1070" s="69">
        <f t="shared" si="3536"/>
        <v>0</v>
      </c>
      <c r="K1070" s="77">
        <f t="shared" si="3536"/>
        <v>0</v>
      </c>
      <c r="L1070" s="69">
        <f t="shared" si="3536"/>
        <v>0</v>
      </c>
      <c r="M1070" s="77">
        <f t="shared" si="3536"/>
        <v>0</v>
      </c>
      <c r="N1070" s="67">
        <f t="shared" si="3536"/>
        <v>0</v>
      </c>
      <c r="O1070" s="75">
        <f t="shared" si="3536"/>
        <v>0</v>
      </c>
      <c r="P1070" s="67">
        <f t="shared" si="3536"/>
        <v>0</v>
      </c>
      <c r="Q1070" s="75">
        <f t="shared" si="3536"/>
        <v>0</v>
      </c>
      <c r="R1070" s="50"/>
      <c r="S1070" s="94"/>
      <c r="T1070" s="95"/>
      <c r="U1070" s="181"/>
      <c r="V1070" s="316" t="s">
        <v>249</v>
      </c>
      <c r="W1070" s="69">
        <f t="shared" ref="W1070:AH1070" si="3573">IF(W1068=0,0,W1069/W1068)</f>
        <v>0</v>
      </c>
      <c r="X1070" s="77">
        <f t="shared" si="3573"/>
        <v>0</v>
      </c>
      <c r="Y1070" s="69">
        <f t="shared" si="3573"/>
        <v>0</v>
      </c>
      <c r="Z1070" s="77">
        <f t="shared" si="3573"/>
        <v>0</v>
      </c>
      <c r="AA1070" s="69">
        <f t="shared" si="3573"/>
        <v>0</v>
      </c>
      <c r="AB1070" s="77">
        <f t="shared" si="3573"/>
        <v>0</v>
      </c>
      <c r="AC1070" s="69">
        <f t="shared" si="3573"/>
        <v>0</v>
      </c>
      <c r="AD1070" s="77">
        <f t="shared" si="3573"/>
        <v>0</v>
      </c>
      <c r="AE1070" s="67">
        <f t="shared" si="3573"/>
        <v>0</v>
      </c>
      <c r="AF1070" s="75">
        <f t="shared" si="3573"/>
        <v>0</v>
      </c>
      <c r="AG1070" s="67">
        <f t="shared" si="3573"/>
        <v>0</v>
      </c>
      <c r="AH1070" s="75">
        <f t="shared" si="3573"/>
        <v>0</v>
      </c>
      <c r="AI1070" s="50"/>
      <c r="AJ1070" s="94"/>
      <c r="AK1070" s="95"/>
      <c r="AL1070" s="181"/>
      <c r="AM1070" s="316" t="s">
        <v>249</v>
      </c>
      <c r="AN1070" s="257">
        <f t="shared" ref="AN1070:AY1070" si="3574">IF(AN1068=0,0,AN1069/AN1068)</f>
        <v>0</v>
      </c>
      <c r="AO1070" s="257">
        <f t="shared" si="3574"/>
        <v>0</v>
      </c>
      <c r="AP1070" s="257">
        <f t="shared" si="3574"/>
        <v>0</v>
      </c>
      <c r="AQ1070" s="257">
        <f t="shared" si="3574"/>
        <v>0</v>
      </c>
      <c r="AR1070" s="257">
        <f t="shared" si="3574"/>
        <v>0</v>
      </c>
      <c r="AS1070" s="257">
        <f t="shared" si="3574"/>
        <v>0</v>
      </c>
      <c r="AT1070" s="257">
        <f t="shared" si="3574"/>
        <v>0</v>
      </c>
      <c r="AU1070" s="257">
        <f t="shared" si="3574"/>
        <v>0</v>
      </c>
      <c r="AV1070" s="258">
        <f t="shared" si="3574"/>
        <v>0</v>
      </c>
      <c r="AW1070" s="258">
        <f t="shared" si="3574"/>
        <v>0</v>
      </c>
      <c r="AX1070" s="258">
        <f t="shared" si="3574"/>
        <v>0</v>
      </c>
      <c r="AY1070" s="258">
        <f t="shared" si="3574"/>
        <v>0</v>
      </c>
      <c r="AZ1070" s="50"/>
      <c r="BA1070" s="268"/>
      <c r="BB1070" s="48"/>
      <c r="BC1070" s="94"/>
      <c r="BD1070" s="95"/>
      <c r="BE1070" s="181"/>
      <c r="BF1070" s="316" t="s">
        <v>249</v>
      </c>
      <c r="BG1070" s="257">
        <f t="shared" ref="BG1070:BR1070" si="3575">IF(BG1068=0,0,BG1069/BG1068)</f>
        <v>0</v>
      </c>
      <c r="BH1070" s="257">
        <f t="shared" si="3575"/>
        <v>0</v>
      </c>
      <c r="BI1070" s="257">
        <f t="shared" si="3575"/>
        <v>0</v>
      </c>
      <c r="BJ1070" s="257">
        <f t="shared" si="3575"/>
        <v>0</v>
      </c>
      <c r="BK1070" s="257">
        <f t="shared" si="3575"/>
        <v>0</v>
      </c>
      <c r="BL1070" s="257">
        <f t="shared" si="3575"/>
        <v>0</v>
      </c>
      <c r="BM1070" s="257">
        <f t="shared" si="3575"/>
        <v>0</v>
      </c>
      <c r="BN1070" s="257">
        <f t="shared" si="3575"/>
        <v>0</v>
      </c>
      <c r="BO1070" s="258">
        <f t="shared" si="3575"/>
        <v>0</v>
      </c>
      <c r="BP1070" s="258">
        <f t="shared" si="3575"/>
        <v>0</v>
      </c>
      <c r="BQ1070" s="258">
        <f t="shared" si="3575"/>
        <v>0</v>
      </c>
      <c r="BR1070" s="258">
        <f t="shared" si="3575"/>
        <v>0</v>
      </c>
      <c r="BS1070" s="50"/>
      <c r="BT1070" s="94"/>
      <c r="BU1070" s="95"/>
      <c r="BV1070" s="181"/>
      <c r="BW1070" s="316" t="s">
        <v>249</v>
      </c>
      <c r="BX1070" s="257">
        <f t="shared" ref="BX1070:CI1070" si="3576">IF(BX1068=0,0,BX1069/BX1068)</f>
        <v>0</v>
      </c>
      <c r="BY1070" s="257">
        <f t="shared" si="3576"/>
        <v>0</v>
      </c>
      <c r="BZ1070" s="257">
        <f t="shared" si="3576"/>
        <v>0</v>
      </c>
      <c r="CA1070" s="257">
        <f t="shared" si="3576"/>
        <v>0</v>
      </c>
      <c r="CB1070" s="257">
        <f t="shared" si="3576"/>
        <v>0</v>
      </c>
      <c r="CC1070" s="257">
        <f t="shared" si="3576"/>
        <v>0</v>
      </c>
      <c r="CD1070" s="257">
        <f t="shared" si="3576"/>
        <v>0</v>
      </c>
      <c r="CE1070" s="257">
        <f t="shared" si="3576"/>
        <v>0</v>
      </c>
      <c r="CF1070" s="258">
        <f t="shared" si="3576"/>
        <v>0</v>
      </c>
      <c r="CG1070" s="258">
        <f t="shared" si="3576"/>
        <v>0</v>
      </c>
      <c r="CH1070" s="258">
        <f t="shared" si="3576"/>
        <v>0</v>
      </c>
      <c r="CI1070" s="258">
        <f t="shared" si="3576"/>
        <v>0</v>
      </c>
      <c r="CJ1070" s="50"/>
      <c r="CK1070" s="94"/>
      <c r="CL1070" s="95"/>
      <c r="CM1070" s="181"/>
      <c r="CN1070" s="316" t="s">
        <v>249</v>
      </c>
      <c r="CO1070" s="257">
        <f t="shared" ref="CO1070:CZ1070" si="3577">IF(CO1068=0,0,CO1069/CO1068)</f>
        <v>0</v>
      </c>
      <c r="CP1070" s="257">
        <f t="shared" si="3577"/>
        <v>0</v>
      </c>
      <c r="CQ1070" s="257">
        <f t="shared" si="3577"/>
        <v>0</v>
      </c>
      <c r="CR1070" s="257">
        <f t="shared" si="3577"/>
        <v>0</v>
      </c>
      <c r="CS1070" s="257">
        <f t="shared" si="3577"/>
        <v>0</v>
      </c>
      <c r="CT1070" s="257">
        <f t="shared" si="3577"/>
        <v>0</v>
      </c>
      <c r="CU1070" s="257">
        <f t="shared" si="3577"/>
        <v>0</v>
      </c>
      <c r="CV1070" s="257">
        <f t="shared" si="3577"/>
        <v>0</v>
      </c>
      <c r="CW1070" s="258">
        <f t="shared" si="3577"/>
        <v>0</v>
      </c>
      <c r="CX1070" s="258">
        <f t="shared" si="3577"/>
        <v>0</v>
      </c>
      <c r="CY1070" s="258">
        <f t="shared" si="3577"/>
        <v>0</v>
      </c>
      <c r="CZ1070" s="258">
        <f t="shared" si="3577"/>
        <v>0</v>
      </c>
      <c r="DA1070" s="50"/>
      <c r="DB1070" s="94"/>
      <c r="DC1070" s="95"/>
      <c r="DD1070" s="181"/>
      <c r="DE1070" s="316" t="s">
        <v>249</v>
      </c>
      <c r="DF1070" s="257">
        <f t="shared" ref="DF1070" si="3578">IF(DF1068=0,0,DF1069/DF1068)</f>
        <v>0</v>
      </c>
      <c r="DG1070" s="50"/>
    </row>
    <row r="1071" spans="1:111" s="14" customFormat="1" ht="15" customHeight="1">
      <c r="A1071" s="50"/>
      <c r="B1071" s="94"/>
      <c r="C1071" s="95"/>
      <c r="D1071" s="181" t="s">
        <v>287</v>
      </c>
      <c r="E1071" s="316" t="s">
        <v>22</v>
      </c>
      <c r="F1071" s="69"/>
      <c r="G1071" s="77"/>
      <c r="H1071" s="69"/>
      <c r="I1071" s="77"/>
      <c r="J1071" s="69"/>
      <c r="K1071" s="77"/>
      <c r="L1071" s="69"/>
      <c r="M1071" s="77"/>
      <c r="N1071" s="67"/>
      <c r="O1071" s="75"/>
      <c r="P1071" s="67"/>
      <c r="Q1071" s="75"/>
      <c r="R1071" s="50"/>
      <c r="S1071" s="94"/>
      <c r="T1071" s="95"/>
      <c r="U1071" s="181" t="s">
        <v>287</v>
      </c>
      <c r="V1071" s="316" t="s">
        <v>22</v>
      </c>
      <c r="W1071" s="69"/>
      <c r="X1071" s="77"/>
      <c r="Y1071" s="69"/>
      <c r="Z1071" s="77"/>
      <c r="AA1071" s="69"/>
      <c r="AB1071" s="77"/>
      <c r="AC1071" s="69"/>
      <c r="AD1071" s="77"/>
      <c r="AE1071" s="67"/>
      <c r="AF1071" s="75"/>
      <c r="AG1071" s="67"/>
      <c r="AH1071" s="75"/>
      <c r="AI1071" s="50"/>
      <c r="AJ1071" s="94"/>
      <c r="AK1071" s="95"/>
      <c r="AL1071" s="181" t="s">
        <v>287</v>
      </c>
      <c r="AM1071" s="316" t="s">
        <v>22</v>
      </c>
      <c r="AN1071" s="257"/>
      <c r="AO1071" s="257"/>
      <c r="AP1071" s="257"/>
      <c r="AQ1071" s="257"/>
      <c r="AR1071" s="257"/>
      <c r="AS1071" s="257"/>
      <c r="AT1071" s="257"/>
      <c r="AU1071" s="257"/>
      <c r="AV1071" s="258"/>
      <c r="AW1071" s="258"/>
      <c r="AX1071" s="258"/>
      <c r="AY1071" s="258"/>
      <c r="AZ1071" s="50"/>
      <c r="BA1071" s="268"/>
      <c r="BB1071" s="48"/>
      <c r="BC1071" s="94"/>
      <c r="BD1071" s="95"/>
      <c r="BE1071" s="181" t="s">
        <v>287</v>
      </c>
      <c r="BF1071" s="316" t="s">
        <v>22</v>
      </c>
      <c r="BG1071" s="257">
        <f t="shared" ref="BG1071:BG1072" si="3579">F1071</f>
        <v>0</v>
      </c>
      <c r="BH1071" s="257">
        <f>G1071+BG1071</f>
        <v>0</v>
      </c>
      <c r="BI1071" s="257">
        <f>H1071+BH1071</f>
        <v>0</v>
      </c>
      <c r="BJ1071" s="257">
        <f>I1071+BI1071</f>
        <v>0</v>
      </c>
      <c r="BK1071" s="257">
        <f>J1071+BJ1071</f>
        <v>0</v>
      </c>
      <c r="BL1071" s="257">
        <f>K1071+BK1071</f>
        <v>0</v>
      </c>
      <c r="BM1071" s="257">
        <f>L1071+BL1071</f>
        <v>0</v>
      </c>
      <c r="BN1071" s="257">
        <f>M1071+BM1071</f>
        <v>0</v>
      </c>
      <c r="BO1071" s="258">
        <f>N1071+BN1071</f>
        <v>0</v>
      </c>
      <c r="BP1071" s="258">
        <f>O1071+BO1071</f>
        <v>0</v>
      </c>
      <c r="BQ1071" s="258">
        <f>P1071+BP1071</f>
        <v>0</v>
      </c>
      <c r="BR1071" s="258">
        <f>Q1071+BQ1071</f>
        <v>0</v>
      </c>
      <c r="BS1071" s="50"/>
      <c r="BT1071" s="94"/>
      <c r="BU1071" s="95"/>
      <c r="BV1071" s="181" t="s">
        <v>287</v>
      </c>
      <c r="BW1071" s="316" t="s">
        <v>22</v>
      </c>
      <c r="BX1071" s="257">
        <f t="shared" ref="BX1071:BX1072" si="3580">W1071</f>
        <v>0</v>
      </c>
      <c r="BY1071" s="257">
        <f>X1071+BX1071</f>
        <v>0</v>
      </c>
      <c r="BZ1071" s="257">
        <f>Y1071+BY1071</f>
        <v>0</v>
      </c>
      <c r="CA1071" s="257">
        <f>Z1071+BZ1071</f>
        <v>0</v>
      </c>
      <c r="CB1071" s="257">
        <f>AA1071+CA1071</f>
        <v>0</v>
      </c>
      <c r="CC1071" s="257">
        <f>AB1071+CB1071</f>
        <v>0</v>
      </c>
      <c r="CD1071" s="257">
        <f>AC1071+CC1071</f>
        <v>0</v>
      </c>
      <c r="CE1071" s="257">
        <f>AD1071+CD1071</f>
        <v>0</v>
      </c>
      <c r="CF1071" s="258">
        <f>AE1071+CE1071</f>
        <v>0</v>
      </c>
      <c r="CG1071" s="258">
        <f>AF1071+CF1071</f>
        <v>0</v>
      </c>
      <c r="CH1071" s="258">
        <f>AG1071+CG1071</f>
        <v>0</v>
      </c>
      <c r="CI1071" s="258">
        <f>AH1071+CH1071</f>
        <v>0</v>
      </c>
      <c r="CJ1071" s="50"/>
      <c r="CK1071" s="94"/>
      <c r="CL1071" s="95"/>
      <c r="CM1071" s="181" t="s">
        <v>287</v>
      </c>
      <c r="CN1071" s="316" t="s">
        <v>22</v>
      </c>
      <c r="CO1071" s="257">
        <f t="shared" ref="CO1071:CO1072" si="3581">AN1071</f>
        <v>0</v>
      </c>
      <c r="CP1071" s="257">
        <f>AO1071+CO1071</f>
        <v>0</v>
      </c>
      <c r="CQ1071" s="257">
        <f>AP1071+CP1071</f>
        <v>0</v>
      </c>
      <c r="CR1071" s="257">
        <f>AQ1071+CQ1071</f>
        <v>0</v>
      </c>
      <c r="CS1071" s="257">
        <f>AR1071+CR1071</f>
        <v>0</v>
      </c>
      <c r="CT1071" s="257">
        <f>AS1071+CS1071</f>
        <v>0</v>
      </c>
      <c r="CU1071" s="257">
        <f>AT1071+CT1071</f>
        <v>0</v>
      </c>
      <c r="CV1071" s="257">
        <f>AU1071+CU1071</f>
        <v>0</v>
      </c>
      <c r="CW1071" s="258">
        <f>AV1071+CV1071</f>
        <v>0</v>
      </c>
      <c r="CX1071" s="258">
        <f>AW1071+CW1071</f>
        <v>0</v>
      </c>
      <c r="CY1071" s="258">
        <f>AX1071+CX1071</f>
        <v>0</v>
      </c>
      <c r="CZ1071" s="258">
        <f>AY1071+CY1071</f>
        <v>0</v>
      </c>
      <c r="DA1071" s="50"/>
      <c r="DB1071" s="94"/>
      <c r="DC1071" s="95"/>
      <c r="DD1071" s="181" t="s">
        <v>287</v>
      </c>
      <c r="DE1071" s="316" t="s">
        <v>22</v>
      </c>
      <c r="DF1071" s="257"/>
      <c r="DG1071" s="50"/>
    </row>
    <row r="1072" spans="1:111" s="14" customFormat="1" ht="15" customHeight="1">
      <c r="A1072" s="50"/>
      <c r="B1072" s="94"/>
      <c r="C1072" s="95"/>
      <c r="D1072" s="181"/>
      <c r="E1072" s="316" t="s">
        <v>140</v>
      </c>
      <c r="F1072" s="69"/>
      <c r="G1072" s="77"/>
      <c r="H1072" s="69"/>
      <c r="I1072" s="77"/>
      <c r="J1072" s="69"/>
      <c r="K1072" s="77"/>
      <c r="L1072" s="69"/>
      <c r="M1072" s="77"/>
      <c r="N1072" s="67"/>
      <c r="O1072" s="75"/>
      <c r="P1072" s="67"/>
      <c r="Q1072" s="75"/>
      <c r="R1072" s="50"/>
      <c r="S1072" s="94"/>
      <c r="T1072" s="95"/>
      <c r="U1072" s="181"/>
      <c r="V1072" s="316" t="s">
        <v>140</v>
      </c>
      <c r="W1072" s="69"/>
      <c r="X1072" s="77"/>
      <c r="Y1072" s="69"/>
      <c r="Z1072" s="77"/>
      <c r="AA1072" s="69"/>
      <c r="AB1072" s="77"/>
      <c r="AC1072" s="69"/>
      <c r="AD1072" s="77"/>
      <c r="AE1072" s="67"/>
      <c r="AF1072" s="75"/>
      <c r="AG1072" s="67"/>
      <c r="AH1072" s="75"/>
      <c r="AI1072" s="50"/>
      <c r="AJ1072" s="94"/>
      <c r="AK1072" s="95"/>
      <c r="AL1072" s="181"/>
      <c r="AM1072" s="316" t="s">
        <v>140</v>
      </c>
      <c r="AN1072" s="257"/>
      <c r="AO1072" s="257"/>
      <c r="AP1072" s="257"/>
      <c r="AQ1072" s="257"/>
      <c r="AR1072" s="257"/>
      <c r="AS1072" s="257"/>
      <c r="AT1072" s="257"/>
      <c r="AU1072" s="257"/>
      <c r="AV1072" s="258"/>
      <c r="AW1072" s="258"/>
      <c r="AX1072" s="258"/>
      <c r="AY1072" s="258"/>
      <c r="AZ1072" s="50"/>
      <c r="BA1072" s="268"/>
      <c r="BB1072" s="48"/>
      <c r="BC1072" s="94"/>
      <c r="BD1072" s="95"/>
      <c r="BE1072" s="181"/>
      <c r="BF1072" s="316" t="s">
        <v>140</v>
      </c>
      <c r="BG1072" s="257">
        <f t="shared" si="3579"/>
        <v>0</v>
      </c>
      <c r="BH1072" s="257">
        <f>G1072+BG1072</f>
        <v>0</v>
      </c>
      <c r="BI1072" s="257">
        <f>H1072+BH1072</f>
        <v>0</v>
      </c>
      <c r="BJ1072" s="257">
        <f>I1072+BI1072</f>
        <v>0</v>
      </c>
      <c r="BK1072" s="257">
        <f>J1072+BJ1072</f>
        <v>0</v>
      </c>
      <c r="BL1072" s="257">
        <f>K1072+BK1072</f>
        <v>0</v>
      </c>
      <c r="BM1072" s="257">
        <f>L1072+BL1072</f>
        <v>0</v>
      </c>
      <c r="BN1072" s="257">
        <f>M1072+BM1072</f>
        <v>0</v>
      </c>
      <c r="BO1072" s="258">
        <f>N1072+BN1072</f>
        <v>0</v>
      </c>
      <c r="BP1072" s="258">
        <f>O1072+BO1072</f>
        <v>0</v>
      </c>
      <c r="BQ1072" s="258">
        <f>P1072+BP1072</f>
        <v>0</v>
      </c>
      <c r="BR1072" s="258">
        <f>Q1072+BQ1072</f>
        <v>0</v>
      </c>
      <c r="BS1072" s="50"/>
      <c r="BT1072" s="94"/>
      <c r="BU1072" s="95"/>
      <c r="BV1072" s="181"/>
      <c r="BW1072" s="316" t="s">
        <v>140</v>
      </c>
      <c r="BX1072" s="257">
        <f t="shared" si="3580"/>
        <v>0</v>
      </c>
      <c r="BY1072" s="257">
        <f>X1072+BX1072</f>
        <v>0</v>
      </c>
      <c r="BZ1072" s="257">
        <f>Y1072+BY1072</f>
        <v>0</v>
      </c>
      <c r="CA1072" s="257">
        <f>Z1072+BZ1072</f>
        <v>0</v>
      </c>
      <c r="CB1072" s="257">
        <f>AA1072+CA1072</f>
        <v>0</v>
      </c>
      <c r="CC1072" s="257">
        <f>AB1072+CB1072</f>
        <v>0</v>
      </c>
      <c r="CD1072" s="257">
        <f>AC1072+CC1072</f>
        <v>0</v>
      </c>
      <c r="CE1072" s="257">
        <f>AD1072+CD1072</f>
        <v>0</v>
      </c>
      <c r="CF1072" s="258">
        <f>AE1072+CE1072</f>
        <v>0</v>
      </c>
      <c r="CG1072" s="258">
        <f>AF1072+CF1072</f>
        <v>0</v>
      </c>
      <c r="CH1072" s="258">
        <f>AG1072+CG1072</f>
        <v>0</v>
      </c>
      <c r="CI1072" s="258">
        <f>AH1072+CH1072</f>
        <v>0</v>
      </c>
      <c r="CJ1072" s="50"/>
      <c r="CK1072" s="94"/>
      <c r="CL1072" s="95"/>
      <c r="CM1072" s="181"/>
      <c r="CN1072" s="316" t="s">
        <v>140</v>
      </c>
      <c r="CO1072" s="257">
        <f t="shared" si="3581"/>
        <v>0</v>
      </c>
      <c r="CP1072" s="257">
        <f>AO1072+CO1072</f>
        <v>0</v>
      </c>
      <c r="CQ1072" s="257">
        <f>AP1072+CP1072</f>
        <v>0</v>
      </c>
      <c r="CR1072" s="257">
        <f>AQ1072+CQ1072</f>
        <v>0</v>
      </c>
      <c r="CS1072" s="257">
        <f>AR1072+CR1072</f>
        <v>0</v>
      </c>
      <c r="CT1072" s="257">
        <f>AS1072+CS1072</f>
        <v>0</v>
      </c>
      <c r="CU1072" s="257">
        <f>AT1072+CT1072</f>
        <v>0</v>
      </c>
      <c r="CV1072" s="257">
        <f>AU1072+CU1072</f>
        <v>0</v>
      </c>
      <c r="CW1072" s="258">
        <f>AV1072+CV1072</f>
        <v>0</v>
      </c>
      <c r="CX1072" s="258">
        <f>AW1072+CW1072</f>
        <v>0</v>
      </c>
      <c r="CY1072" s="258">
        <f>AX1072+CX1072</f>
        <v>0</v>
      </c>
      <c r="CZ1072" s="258">
        <f>AY1072+CY1072</f>
        <v>0</v>
      </c>
      <c r="DA1072" s="50"/>
      <c r="DB1072" s="94"/>
      <c r="DC1072" s="95"/>
      <c r="DD1072" s="181"/>
      <c r="DE1072" s="316" t="s">
        <v>140</v>
      </c>
      <c r="DF1072" s="257"/>
      <c r="DG1072" s="50"/>
    </row>
    <row r="1073" spans="1:111" s="14" customFormat="1" ht="15" customHeight="1">
      <c r="A1073" s="50"/>
      <c r="B1073" s="94"/>
      <c r="C1073" s="95"/>
      <c r="D1073" s="181"/>
      <c r="E1073" s="316" t="s">
        <v>249</v>
      </c>
      <c r="F1073" s="69">
        <f t="shared" si="3536"/>
        <v>0</v>
      </c>
      <c r="G1073" s="77">
        <f t="shared" si="3536"/>
        <v>0</v>
      </c>
      <c r="H1073" s="69">
        <f t="shared" si="3536"/>
        <v>0</v>
      </c>
      <c r="I1073" s="77">
        <f t="shared" si="3536"/>
        <v>0</v>
      </c>
      <c r="J1073" s="69">
        <f t="shared" si="3536"/>
        <v>0</v>
      </c>
      <c r="K1073" s="77">
        <f t="shared" si="3536"/>
        <v>0</v>
      </c>
      <c r="L1073" s="69">
        <f t="shared" si="3536"/>
        <v>0</v>
      </c>
      <c r="M1073" s="77">
        <f t="shared" si="3536"/>
        <v>0</v>
      </c>
      <c r="N1073" s="67">
        <f t="shared" si="3536"/>
        <v>0</v>
      </c>
      <c r="O1073" s="75">
        <f t="shared" si="3536"/>
        <v>0</v>
      </c>
      <c r="P1073" s="67">
        <f t="shared" si="3536"/>
        <v>0</v>
      </c>
      <c r="Q1073" s="75">
        <f t="shared" si="3536"/>
        <v>0</v>
      </c>
      <c r="R1073" s="50"/>
      <c r="S1073" s="94"/>
      <c r="T1073" s="95"/>
      <c r="U1073" s="181"/>
      <c r="V1073" s="316" t="s">
        <v>249</v>
      </c>
      <c r="W1073" s="69">
        <f t="shared" ref="W1073:AH1073" si="3582">IF(W1071=0,0,W1072/W1071)</f>
        <v>0</v>
      </c>
      <c r="X1073" s="77">
        <f t="shared" si="3582"/>
        <v>0</v>
      </c>
      <c r="Y1073" s="69">
        <f t="shared" si="3582"/>
        <v>0</v>
      </c>
      <c r="Z1073" s="77">
        <f t="shared" si="3582"/>
        <v>0</v>
      </c>
      <c r="AA1073" s="69">
        <f t="shared" si="3582"/>
        <v>0</v>
      </c>
      <c r="AB1073" s="77">
        <f t="shared" si="3582"/>
        <v>0</v>
      </c>
      <c r="AC1073" s="69">
        <f t="shared" si="3582"/>
        <v>0</v>
      </c>
      <c r="AD1073" s="77">
        <f t="shared" si="3582"/>
        <v>0</v>
      </c>
      <c r="AE1073" s="67">
        <f t="shared" si="3582"/>
        <v>0</v>
      </c>
      <c r="AF1073" s="75">
        <f t="shared" si="3582"/>
        <v>0</v>
      </c>
      <c r="AG1073" s="67">
        <f t="shared" si="3582"/>
        <v>0</v>
      </c>
      <c r="AH1073" s="75">
        <f t="shared" si="3582"/>
        <v>0</v>
      </c>
      <c r="AI1073" s="50"/>
      <c r="AJ1073" s="94"/>
      <c r="AK1073" s="95"/>
      <c r="AL1073" s="181"/>
      <c r="AM1073" s="316" t="s">
        <v>249</v>
      </c>
      <c r="AN1073" s="257">
        <f t="shared" ref="AN1073:AY1073" si="3583">IF(AN1071=0,0,AN1072/AN1071)</f>
        <v>0</v>
      </c>
      <c r="AO1073" s="257">
        <f t="shared" si="3583"/>
        <v>0</v>
      </c>
      <c r="AP1073" s="257">
        <f t="shared" si="3583"/>
        <v>0</v>
      </c>
      <c r="AQ1073" s="257">
        <f t="shared" si="3583"/>
        <v>0</v>
      </c>
      <c r="AR1073" s="257">
        <f t="shared" si="3583"/>
        <v>0</v>
      </c>
      <c r="AS1073" s="257">
        <f t="shared" si="3583"/>
        <v>0</v>
      </c>
      <c r="AT1073" s="257">
        <f t="shared" si="3583"/>
        <v>0</v>
      </c>
      <c r="AU1073" s="257">
        <f t="shared" si="3583"/>
        <v>0</v>
      </c>
      <c r="AV1073" s="258">
        <f t="shared" si="3583"/>
        <v>0</v>
      </c>
      <c r="AW1073" s="258">
        <f t="shared" si="3583"/>
        <v>0</v>
      </c>
      <c r="AX1073" s="258">
        <f t="shared" si="3583"/>
        <v>0</v>
      </c>
      <c r="AY1073" s="258">
        <f t="shared" si="3583"/>
        <v>0</v>
      </c>
      <c r="AZ1073" s="50"/>
      <c r="BA1073" s="268"/>
      <c r="BB1073" s="48"/>
      <c r="BC1073" s="94"/>
      <c r="BD1073" s="95"/>
      <c r="BE1073" s="181"/>
      <c r="BF1073" s="316" t="s">
        <v>249</v>
      </c>
      <c r="BG1073" s="257">
        <f t="shared" ref="BG1073:BR1073" si="3584">IF(BG1071=0,0,BG1072/BG1071)</f>
        <v>0</v>
      </c>
      <c r="BH1073" s="257">
        <f t="shared" si="3584"/>
        <v>0</v>
      </c>
      <c r="BI1073" s="257">
        <f t="shared" si="3584"/>
        <v>0</v>
      </c>
      <c r="BJ1073" s="257">
        <f t="shared" si="3584"/>
        <v>0</v>
      </c>
      <c r="BK1073" s="257">
        <f t="shared" si="3584"/>
        <v>0</v>
      </c>
      <c r="BL1073" s="257">
        <f t="shared" si="3584"/>
        <v>0</v>
      </c>
      <c r="BM1073" s="257">
        <f t="shared" si="3584"/>
        <v>0</v>
      </c>
      <c r="BN1073" s="257">
        <f t="shared" si="3584"/>
        <v>0</v>
      </c>
      <c r="BO1073" s="258">
        <f t="shared" si="3584"/>
        <v>0</v>
      </c>
      <c r="BP1073" s="258">
        <f t="shared" si="3584"/>
        <v>0</v>
      </c>
      <c r="BQ1073" s="258">
        <f t="shared" si="3584"/>
        <v>0</v>
      </c>
      <c r="BR1073" s="258">
        <f t="shared" si="3584"/>
        <v>0</v>
      </c>
      <c r="BS1073" s="50"/>
      <c r="BT1073" s="94"/>
      <c r="BU1073" s="95"/>
      <c r="BV1073" s="181"/>
      <c r="BW1073" s="316" t="s">
        <v>249</v>
      </c>
      <c r="BX1073" s="257">
        <f t="shared" ref="BX1073:CI1073" si="3585">IF(BX1071=0,0,BX1072/BX1071)</f>
        <v>0</v>
      </c>
      <c r="BY1073" s="257">
        <f t="shared" si="3585"/>
        <v>0</v>
      </c>
      <c r="BZ1073" s="257">
        <f t="shared" si="3585"/>
        <v>0</v>
      </c>
      <c r="CA1073" s="257">
        <f t="shared" si="3585"/>
        <v>0</v>
      </c>
      <c r="CB1073" s="257">
        <f t="shared" si="3585"/>
        <v>0</v>
      </c>
      <c r="CC1073" s="257">
        <f t="shared" si="3585"/>
        <v>0</v>
      </c>
      <c r="CD1073" s="257">
        <f t="shared" si="3585"/>
        <v>0</v>
      </c>
      <c r="CE1073" s="257">
        <f t="shared" si="3585"/>
        <v>0</v>
      </c>
      <c r="CF1073" s="258">
        <f t="shared" si="3585"/>
        <v>0</v>
      </c>
      <c r="CG1073" s="258">
        <f t="shared" si="3585"/>
        <v>0</v>
      </c>
      <c r="CH1073" s="258">
        <f t="shared" si="3585"/>
        <v>0</v>
      </c>
      <c r="CI1073" s="258">
        <f t="shared" si="3585"/>
        <v>0</v>
      </c>
      <c r="CJ1073" s="50"/>
      <c r="CK1073" s="94"/>
      <c r="CL1073" s="95"/>
      <c r="CM1073" s="181"/>
      <c r="CN1073" s="316" t="s">
        <v>249</v>
      </c>
      <c r="CO1073" s="257">
        <f t="shared" ref="CO1073:CZ1073" si="3586">IF(CO1071=0,0,CO1072/CO1071)</f>
        <v>0</v>
      </c>
      <c r="CP1073" s="257">
        <f t="shared" si="3586"/>
        <v>0</v>
      </c>
      <c r="CQ1073" s="257">
        <f t="shared" si="3586"/>
        <v>0</v>
      </c>
      <c r="CR1073" s="257">
        <f t="shared" si="3586"/>
        <v>0</v>
      </c>
      <c r="CS1073" s="257">
        <f t="shared" si="3586"/>
        <v>0</v>
      </c>
      <c r="CT1073" s="257">
        <f t="shared" si="3586"/>
        <v>0</v>
      </c>
      <c r="CU1073" s="257">
        <f t="shared" si="3586"/>
        <v>0</v>
      </c>
      <c r="CV1073" s="257">
        <f t="shared" si="3586"/>
        <v>0</v>
      </c>
      <c r="CW1073" s="258">
        <f t="shared" si="3586"/>
        <v>0</v>
      </c>
      <c r="CX1073" s="258">
        <f t="shared" si="3586"/>
        <v>0</v>
      </c>
      <c r="CY1073" s="258">
        <f t="shared" si="3586"/>
        <v>0</v>
      </c>
      <c r="CZ1073" s="258">
        <f t="shared" si="3586"/>
        <v>0</v>
      </c>
      <c r="DA1073" s="50"/>
      <c r="DB1073" s="94"/>
      <c r="DC1073" s="95"/>
      <c r="DD1073" s="181"/>
      <c r="DE1073" s="316" t="s">
        <v>249</v>
      </c>
      <c r="DF1073" s="257">
        <f t="shared" ref="DF1073" si="3587">IF(DF1071=0,0,DF1072/DF1071)</f>
        <v>0</v>
      </c>
      <c r="DG1073" s="50"/>
    </row>
    <row r="1074" spans="1:111" s="14" customFormat="1" ht="15" customHeight="1">
      <c r="A1074" s="50"/>
      <c r="B1074" s="94"/>
      <c r="C1074" s="95"/>
      <c r="D1074" s="181" t="s">
        <v>288</v>
      </c>
      <c r="E1074" s="316" t="s">
        <v>22</v>
      </c>
      <c r="F1074" s="69"/>
      <c r="G1074" s="77"/>
      <c r="H1074" s="69"/>
      <c r="I1074" s="77"/>
      <c r="J1074" s="69"/>
      <c r="K1074" s="77"/>
      <c r="L1074" s="69"/>
      <c r="M1074" s="77"/>
      <c r="N1074" s="67"/>
      <c r="O1074" s="75"/>
      <c r="P1074" s="67"/>
      <c r="Q1074" s="75"/>
      <c r="R1074" s="50"/>
      <c r="S1074" s="94"/>
      <c r="T1074" s="95"/>
      <c r="U1074" s="181" t="s">
        <v>288</v>
      </c>
      <c r="V1074" s="316" t="s">
        <v>22</v>
      </c>
      <c r="W1074" s="69"/>
      <c r="X1074" s="77"/>
      <c r="Y1074" s="69"/>
      <c r="Z1074" s="77"/>
      <c r="AA1074" s="69"/>
      <c r="AB1074" s="77"/>
      <c r="AC1074" s="69"/>
      <c r="AD1074" s="77"/>
      <c r="AE1074" s="67"/>
      <c r="AF1074" s="75"/>
      <c r="AG1074" s="67"/>
      <c r="AH1074" s="75"/>
      <c r="AI1074" s="50"/>
      <c r="AJ1074" s="94"/>
      <c r="AK1074" s="95"/>
      <c r="AL1074" s="181" t="s">
        <v>288</v>
      </c>
      <c r="AM1074" s="316" t="s">
        <v>22</v>
      </c>
      <c r="AN1074" s="257"/>
      <c r="AO1074" s="257"/>
      <c r="AP1074" s="257"/>
      <c r="AQ1074" s="257"/>
      <c r="AR1074" s="257"/>
      <c r="AS1074" s="257"/>
      <c r="AT1074" s="257"/>
      <c r="AU1074" s="257"/>
      <c r="AV1074" s="258"/>
      <c r="AW1074" s="258"/>
      <c r="AX1074" s="258"/>
      <c r="AY1074" s="258"/>
      <c r="AZ1074" s="50"/>
      <c r="BA1074" s="268"/>
      <c r="BB1074" s="48"/>
      <c r="BC1074" s="94"/>
      <c r="BD1074" s="95"/>
      <c r="BE1074" s="181" t="s">
        <v>288</v>
      </c>
      <c r="BF1074" s="316" t="s">
        <v>22</v>
      </c>
      <c r="BG1074" s="257">
        <f t="shared" ref="BG1074:BG1075" si="3588">F1074</f>
        <v>0</v>
      </c>
      <c r="BH1074" s="257">
        <f>G1074+BG1074</f>
        <v>0</v>
      </c>
      <c r="BI1074" s="257">
        <f>H1074+BH1074</f>
        <v>0</v>
      </c>
      <c r="BJ1074" s="257">
        <f>I1074+BI1074</f>
        <v>0</v>
      </c>
      <c r="BK1074" s="257">
        <f>J1074+BJ1074</f>
        <v>0</v>
      </c>
      <c r="BL1074" s="257">
        <f>K1074+BK1074</f>
        <v>0</v>
      </c>
      <c r="BM1074" s="257">
        <f>L1074+BL1074</f>
        <v>0</v>
      </c>
      <c r="BN1074" s="257">
        <f>M1074+BM1074</f>
        <v>0</v>
      </c>
      <c r="BO1074" s="258">
        <f>N1074+BN1074</f>
        <v>0</v>
      </c>
      <c r="BP1074" s="258">
        <f>O1074+BO1074</f>
        <v>0</v>
      </c>
      <c r="BQ1074" s="258">
        <f>P1074+BP1074</f>
        <v>0</v>
      </c>
      <c r="BR1074" s="258">
        <f>Q1074+BQ1074</f>
        <v>0</v>
      </c>
      <c r="BS1074" s="50"/>
      <c r="BT1074" s="94"/>
      <c r="BU1074" s="95"/>
      <c r="BV1074" s="181" t="s">
        <v>288</v>
      </c>
      <c r="BW1074" s="316" t="s">
        <v>22</v>
      </c>
      <c r="BX1074" s="257">
        <f t="shared" ref="BX1074:BX1075" si="3589">W1074</f>
        <v>0</v>
      </c>
      <c r="BY1074" s="257">
        <f>X1074+BX1074</f>
        <v>0</v>
      </c>
      <c r="BZ1074" s="257">
        <f>Y1074+BY1074</f>
        <v>0</v>
      </c>
      <c r="CA1074" s="257">
        <f>Z1074+BZ1074</f>
        <v>0</v>
      </c>
      <c r="CB1074" s="257">
        <f>AA1074+CA1074</f>
        <v>0</v>
      </c>
      <c r="CC1074" s="257">
        <f>AB1074+CB1074</f>
        <v>0</v>
      </c>
      <c r="CD1074" s="257">
        <f>AC1074+CC1074</f>
        <v>0</v>
      </c>
      <c r="CE1074" s="257">
        <f>AD1074+CD1074</f>
        <v>0</v>
      </c>
      <c r="CF1074" s="258">
        <f>AE1074+CE1074</f>
        <v>0</v>
      </c>
      <c r="CG1074" s="258">
        <f>AF1074+CF1074</f>
        <v>0</v>
      </c>
      <c r="CH1074" s="258">
        <f>AG1074+CG1074</f>
        <v>0</v>
      </c>
      <c r="CI1074" s="258">
        <f>AH1074+CH1074</f>
        <v>0</v>
      </c>
      <c r="CJ1074" s="50"/>
      <c r="CK1074" s="94"/>
      <c r="CL1074" s="95"/>
      <c r="CM1074" s="181" t="s">
        <v>288</v>
      </c>
      <c r="CN1074" s="316" t="s">
        <v>22</v>
      </c>
      <c r="CO1074" s="257">
        <f t="shared" ref="CO1074:CO1075" si="3590">AN1074</f>
        <v>0</v>
      </c>
      <c r="CP1074" s="257">
        <f>AO1074+CO1074</f>
        <v>0</v>
      </c>
      <c r="CQ1074" s="257">
        <f>AP1074+CP1074</f>
        <v>0</v>
      </c>
      <c r="CR1074" s="257">
        <f>AQ1074+CQ1074</f>
        <v>0</v>
      </c>
      <c r="CS1074" s="257">
        <f>AR1074+CR1074</f>
        <v>0</v>
      </c>
      <c r="CT1074" s="257">
        <f>AS1074+CS1074</f>
        <v>0</v>
      </c>
      <c r="CU1074" s="257">
        <f>AT1074+CT1074</f>
        <v>0</v>
      </c>
      <c r="CV1074" s="257">
        <f>AU1074+CU1074</f>
        <v>0</v>
      </c>
      <c r="CW1074" s="258">
        <f>AV1074+CV1074</f>
        <v>0</v>
      </c>
      <c r="CX1074" s="258">
        <f>AW1074+CW1074</f>
        <v>0</v>
      </c>
      <c r="CY1074" s="258">
        <f>AX1074+CX1074</f>
        <v>0</v>
      </c>
      <c r="CZ1074" s="258">
        <f>AY1074+CY1074</f>
        <v>0</v>
      </c>
      <c r="DA1074" s="50"/>
      <c r="DB1074" s="94"/>
      <c r="DC1074" s="95"/>
      <c r="DD1074" s="181" t="s">
        <v>288</v>
      </c>
      <c r="DE1074" s="316" t="s">
        <v>22</v>
      </c>
      <c r="DF1074" s="257"/>
      <c r="DG1074" s="50"/>
    </row>
    <row r="1075" spans="1:111" s="14" customFormat="1" ht="15" customHeight="1">
      <c r="A1075" s="50"/>
      <c r="B1075" s="94"/>
      <c r="C1075" s="95"/>
      <c r="D1075" s="181"/>
      <c r="E1075" s="316" t="s">
        <v>140</v>
      </c>
      <c r="F1075" s="69"/>
      <c r="G1075" s="77"/>
      <c r="H1075" s="69"/>
      <c r="I1075" s="77"/>
      <c r="J1075" s="69"/>
      <c r="K1075" s="77"/>
      <c r="L1075" s="69"/>
      <c r="M1075" s="77"/>
      <c r="N1075" s="67"/>
      <c r="O1075" s="75"/>
      <c r="P1075" s="67"/>
      <c r="Q1075" s="75"/>
      <c r="R1075" s="50"/>
      <c r="S1075" s="94"/>
      <c r="T1075" s="95"/>
      <c r="U1075" s="181"/>
      <c r="V1075" s="316" t="s">
        <v>140</v>
      </c>
      <c r="W1075" s="69"/>
      <c r="X1075" s="77"/>
      <c r="Y1075" s="69"/>
      <c r="Z1075" s="77"/>
      <c r="AA1075" s="69"/>
      <c r="AB1075" s="77"/>
      <c r="AC1075" s="69"/>
      <c r="AD1075" s="77"/>
      <c r="AE1075" s="67"/>
      <c r="AF1075" s="75"/>
      <c r="AG1075" s="67"/>
      <c r="AH1075" s="75"/>
      <c r="AI1075" s="50"/>
      <c r="AJ1075" s="94"/>
      <c r="AK1075" s="95"/>
      <c r="AL1075" s="181"/>
      <c r="AM1075" s="316" t="s">
        <v>140</v>
      </c>
      <c r="AN1075" s="257"/>
      <c r="AO1075" s="257"/>
      <c r="AP1075" s="257"/>
      <c r="AQ1075" s="257"/>
      <c r="AR1075" s="257"/>
      <c r="AS1075" s="257"/>
      <c r="AT1075" s="257"/>
      <c r="AU1075" s="257"/>
      <c r="AV1075" s="258"/>
      <c r="AW1075" s="258"/>
      <c r="AX1075" s="258"/>
      <c r="AY1075" s="258"/>
      <c r="AZ1075" s="50"/>
      <c r="BA1075" s="268"/>
      <c r="BB1075" s="48"/>
      <c r="BC1075" s="94"/>
      <c r="BD1075" s="95"/>
      <c r="BE1075" s="181"/>
      <c r="BF1075" s="316" t="s">
        <v>140</v>
      </c>
      <c r="BG1075" s="257">
        <f t="shared" si="3588"/>
        <v>0</v>
      </c>
      <c r="BH1075" s="257">
        <f>G1075+BG1075</f>
        <v>0</v>
      </c>
      <c r="BI1075" s="257">
        <f>H1075+BH1075</f>
        <v>0</v>
      </c>
      <c r="BJ1075" s="257">
        <f>I1075+BI1075</f>
        <v>0</v>
      </c>
      <c r="BK1075" s="257">
        <f>J1075+BJ1075</f>
        <v>0</v>
      </c>
      <c r="BL1075" s="257">
        <f>K1075+BK1075</f>
        <v>0</v>
      </c>
      <c r="BM1075" s="257">
        <f>L1075+BL1075</f>
        <v>0</v>
      </c>
      <c r="BN1075" s="257">
        <f>M1075+BM1075</f>
        <v>0</v>
      </c>
      <c r="BO1075" s="258">
        <f>N1075+BN1075</f>
        <v>0</v>
      </c>
      <c r="BP1075" s="258">
        <f>O1075+BO1075</f>
        <v>0</v>
      </c>
      <c r="BQ1075" s="258">
        <f>P1075+BP1075</f>
        <v>0</v>
      </c>
      <c r="BR1075" s="258">
        <f>Q1075+BQ1075</f>
        <v>0</v>
      </c>
      <c r="BS1075" s="50"/>
      <c r="BT1075" s="94"/>
      <c r="BU1075" s="95"/>
      <c r="BV1075" s="181"/>
      <c r="BW1075" s="316" t="s">
        <v>140</v>
      </c>
      <c r="BX1075" s="257">
        <f t="shared" si="3589"/>
        <v>0</v>
      </c>
      <c r="BY1075" s="257">
        <f>X1075+BX1075</f>
        <v>0</v>
      </c>
      <c r="BZ1075" s="257">
        <f>Y1075+BY1075</f>
        <v>0</v>
      </c>
      <c r="CA1075" s="257">
        <f>Z1075+BZ1075</f>
        <v>0</v>
      </c>
      <c r="CB1075" s="257">
        <f>AA1075+CA1075</f>
        <v>0</v>
      </c>
      <c r="CC1075" s="257">
        <f>AB1075+CB1075</f>
        <v>0</v>
      </c>
      <c r="CD1075" s="257">
        <f>AC1075+CC1075</f>
        <v>0</v>
      </c>
      <c r="CE1075" s="257">
        <f>AD1075+CD1075</f>
        <v>0</v>
      </c>
      <c r="CF1075" s="258">
        <f>AE1075+CE1075</f>
        <v>0</v>
      </c>
      <c r="CG1075" s="258">
        <f>AF1075+CF1075</f>
        <v>0</v>
      </c>
      <c r="CH1075" s="258">
        <f>AG1075+CG1075</f>
        <v>0</v>
      </c>
      <c r="CI1075" s="258">
        <f>AH1075+CH1075</f>
        <v>0</v>
      </c>
      <c r="CJ1075" s="50"/>
      <c r="CK1075" s="94"/>
      <c r="CL1075" s="95"/>
      <c r="CM1075" s="181"/>
      <c r="CN1075" s="316" t="s">
        <v>140</v>
      </c>
      <c r="CO1075" s="257">
        <f t="shared" si="3590"/>
        <v>0</v>
      </c>
      <c r="CP1075" s="257">
        <f>AO1075+CO1075</f>
        <v>0</v>
      </c>
      <c r="CQ1075" s="257">
        <f>AP1075+CP1075</f>
        <v>0</v>
      </c>
      <c r="CR1075" s="257">
        <f>AQ1075+CQ1075</f>
        <v>0</v>
      </c>
      <c r="CS1075" s="257">
        <f>AR1075+CR1075</f>
        <v>0</v>
      </c>
      <c r="CT1075" s="257">
        <f>AS1075+CS1075</f>
        <v>0</v>
      </c>
      <c r="CU1075" s="257">
        <f>AT1075+CT1075</f>
        <v>0</v>
      </c>
      <c r="CV1075" s="257">
        <f>AU1075+CU1075</f>
        <v>0</v>
      </c>
      <c r="CW1075" s="258">
        <f>AV1075+CV1075</f>
        <v>0</v>
      </c>
      <c r="CX1075" s="258">
        <f>AW1075+CW1075</f>
        <v>0</v>
      </c>
      <c r="CY1075" s="258">
        <f>AX1075+CX1075</f>
        <v>0</v>
      </c>
      <c r="CZ1075" s="258">
        <f>AY1075+CY1075</f>
        <v>0</v>
      </c>
      <c r="DA1075" s="50"/>
      <c r="DB1075" s="94"/>
      <c r="DC1075" s="95"/>
      <c r="DD1075" s="181"/>
      <c r="DE1075" s="316" t="s">
        <v>140</v>
      </c>
      <c r="DF1075" s="257"/>
      <c r="DG1075" s="50"/>
    </row>
    <row r="1076" spans="1:111" s="14" customFormat="1" ht="15" customHeight="1">
      <c r="A1076" s="50"/>
      <c r="B1076" s="94"/>
      <c r="C1076" s="95"/>
      <c r="D1076" s="181"/>
      <c r="E1076" s="316" t="s">
        <v>249</v>
      </c>
      <c r="F1076" s="69">
        <f t="shared" ref="F1076:Q1091" si="3591">IF(F1074=0,0,F1075/F1074)</f>
        <v>0</v>
      </c>
      <c r="G1076" s="77">
        <f t="shared" si="3591"/>
        <v>0</v>
      </c>
      <c r="H1076" s="69">
        <f t="shared" si="3591"/>
        <v>0</v>
      </c>
      <c r="I1076" s="77">
        <f t="shared" si="3591"/>
        <v>0</v>
      </c>
      <c r="J1076" s="69">
        <f t="shared" si="3591"/>
        <v>0</v>
      </c>
      <c r="K1076" s="77">
        <f t="shared" si="3591"/>
        <v>0</v>
      </c>
      <c r="L1076" s="69">
        <f t="shared" si="3591"/>
        <v>0</v>
      </c>
      <c r="M1076" s="77">
        <f t="shared" si="3591"/>
        <v>0</v>
      </c>
      <c r="N1076" s="67">
        <f t="shared" si="3591"/>
        <v>0</v>
      </c>
      <c r="O1076" s="75">
        <f t="shared" si="3591"/>
        <v>0</v>
      </c>
      <c r="P1076" s="67">
        <f t="shared" si="3591"/>
        <v>0</v>
      </c>
      <c r="Q1076" s="75">
        <f t="shared" si="3591"/>
        <v>0</v>
      </c>
      <c r="R1076" s="50"/>
      <c r="S1076" s="94"/>
      <c r="T1076" s="95"/>
      <c r="U1076" s="181"/>
      <c r="V1076" s="316" t="s">
        <v>249</v>
      </c>
      <c r="W1076" s="69">
        <f t="shared" ref="W1076:AH1076" si="3592">IF(W1074=0,0,W1075/W1074)</f>
        <v>0</v>
      </c>
      <c r="X1076" s="77">
        <f t="shared" si="3592"/>
        <v>0</v>
      </c>
      <c r="Y1076" s="69">
        <f t="shared" si="3592"/>
        <v>0</v>
      </c>
      <c r="Z1076" s="77">
        <f t="shared" si="3592"/>
        <v>0</v>
      </c>
      <c r="AA1076" s="69">
        <f t="shared" si="3592"/>
        <v>0</v>
      </c>
      <c r="AB1076" s="77">
        <f t="shared" si="3592"/>
        <v>0</v>
      </c>
      <c r="AC1076" s="69">
        <f t="shared" si="3592"/>
        <v>0</v>
      </c>
      <c r="AD1076" s="77">
        <f t="shared" si="3592"/>
        <v>0</v>
      </c>
      <c r="AE1076" s="67">
        <f t="shared" si="3592"/>
        <v>0</v>
      </c>
      <c r="AF1076" s="75">
        <f t="shared" si="3592"/>
        <v>0</v>
      </c>
      <c r="AG1076" s="67">
        <f t="shared" si="3592"/>
        <v>0</v>
      </c>
      <c r="AH1076" s="75">
        <f t="shared" si="3592"/>
        <v>0</v>
      </c>
      <c r="AI1076" s="50"/>
      <c r="AJ1076" s="94"/>
      <c r="AK1076" s="95"/>
      <c r="AL1076" s="181"/>
      <c r="AM1076" s="316" t="s">
        <v>249</v>
      </c>
      <c r="AN1076" s="257">
        <f t="shared" ref="AN1076:AY1076" si="3593">IF(AN1074=0,0,AN1075/AN1074)</f>
        <v>0</v>
      </c>
      <c r="AO1076" s="257">
        <f t="shared" si="3593"/>
        <v>0</v>
      </c>
      <c r="AP1076" s="257">
        <f t="shared" si="3593"/>
        <v>0</v>
      </c>
      <c r="AQ1076" s="257">
        <f t="shared" si="3593"/>
        <v>0</v>
      </c>
      <c r="AR1076" s="257">
        <f t="shared" si="3593"/>
        <v>0</v>
      </c>
      <c r="AS1076" s="257">
        <f t="shared" si="3593"/>
        <v>0</v>
      </c>
      <c r="AT1076" s="257">
        <f t="shared" si="3593"/>
        <v>0</v>
      </c>
      <c r="AU1076" s="257">
        <f t="shared" si="3593"/>
        <v>0</v>
      </c>
      <c r="AV1076" s="258">
        <f t="shared" si="3593"/>
        <v>0</v>
      </c>
      <c r="AW1076" s="258">
        <f t="shared" si="3593"/>
        <v>0</v>
      </c>
      <c r="AX1076" s="258">
        <f t="shared" si="3593"/>
        <v>0</v>
      </c>
      <c r="AY1076" s="258">
        <f t="shared" si="3593"/>
        <v>0</v>
      </c>
      <c r="AZ1076" s="50"/>
      <c r="BA1076" s="268"/>
      <c r="BB1076" s="48"/>
      <c r="BC1076" s="94"/>
      <c r="BD1076" s="95"/>
      <c r="BE1076" s="181"/>
      <c r="BF1076" s="316" t="s">
        <v>249</v>
      </c>
      <c r="BG1076" s="257">
        <f t="shared" ref="BG1076:BR1076" si="3594">IF(BG1074=0,0,BG1075/BG1074)</f>
        <v>0</v>
      </c>
      <c r="BH1076" s="257">
        <f t="shared" si="3594"/>
        <v>0</v>
      </c>
      <c r="BI1076" s="257">
        <f t="shared" si="3594"/>
        <v>0</v>
      </c>
      <c r="BJ1076" s="257">
        <f t="shared" si="3594"/>
        <v>0</v>
      </c>
      <c r="BK1076" s="257">
        <f t="shared" si="3594"/>
        <v>0</v>
      </c>
      <c r="BL1076" s="257">
        <f t="shared" si="3594"/>
        <v>0</v>
      </c>
      <c r="BM1076" s="257">
        <f t="shared" si="3594"/>
        <v>0</v>
      </c>
      <c r="BN1076" s="257">
        <f t="shared" si="3594"/>
        <v>0</v>
      </c>
      <c r="BO1076" s="258">
        <f t="shared" si="3594"/>
        <v>0</v>
      </c>
      <c r="BP1076" s="258">
        <f t="shared" si="3594"/>
        <v>0</v>
      </c>
      <c r="BQ1076" s="258">
        <f t="shared" si="3594"/>
        <v>0</v>
      </c>
      <c r="BR1076" s="258">
        <f t="shared" si="3594"/>
        <v>0</v>
      </c>
      <c r="BS1076" s="50"/>
      <c r="BT1076" s="94"/>
      <c r="BU1076" s="95"/>
      <c r="BV1076" s="181"/>
      <c r="BW1076" s="316" t="s">
        <v>249</v>
      </c>
      <c r="BX1076" s="257">
        <f t="shared" ref="BX1076:CI1076" si="3595">IF(BX1074=0,0,BX1075/BX1074)</f>
        <v>0</v>
      </c>
      <c r="BY1076" s="257">
        <f t="shared" si="3595"/>
        <v>0</v>
      </c>
      <c r="BZ1076" s="257">
        <f t="shared" si="3595"/>
        <v>0</v>
      </c>
      <c r="CA1076" s="257">
        <f t="shared" si="3595"/>
        <v>0</v>
      </c>
      <c r="CB1076" s="257">
        <f t="shared" si="3595"/>
        <v>0</v>
      </c>
      <c r="CC1076" s="257">
        <f t="shared" si="3595"/>
        <v>0</v>
      </c>
      <c r="CD1076" s="257">
        <f t="shared" si="3595"/>
        <v>0</v>
      </c>
      <c r="CE1076" s="257">
        <f t="shared" si="3595"/>
        <v>0</v>
      </c>
      <c r="CF1076" s="258">
        <f t="shared" si="3595"/>
        <v>0</v>
      </c>
      <c r="CG1076" s="258">
        <f t="shared" si="3595"/>
        <v>0</v>
      </c>
      <c r="CH1076" s="258">
        <f t="shared" si="3595"/>
        <v>0</v>
      </c>
      <c r="CI1076" s="258">
        <f t="shared" si="3595"/>
        <v>0</v>
      </c>
      <c r="CJ1076" s="50"/>
      <c r="CK1076" s="94"/>
      <c r="CL1076" s="95"/>
      <c r="CM1076" s="181"/>
      <c r="CN1076" s="316" t="s">
        <v>249</v>
      </c>
      <c r="CO1076" s="257">
        <f t="shared" ref="CO1076:CZ1076" si="3596">IF(CO1074=0,0,CO1075/CO1074)</f>
        <v>0</v>
      </c>
      <c r="CP1076" s="257">
        <f t="shared" si="3596"/>
        <v>0</v>
      </c>
      <c r="CQ1076" s="257">
        <f t="shared" si="3596"/>
        <v>0</v>
      </c>
      <c r="CR1076" s="257">
        <f t="shared" si="3596"/>
        <v>0</v>
      </c>
      <c r="CS1076" s="257">
        <f t="shared" si="3596"/>
        <v>0</v>
      </c>
      <c r="CT1076" s="257">
        <f t="shared" si="3596"/>
        <v>0</v>
      </c>
      <c r="CU1076" s="257">
        <f t="shared" si="3596"/>
        <v>0</v>
      </c>
      <c r="CV1076" s="257">
        <f t="shared" si="3596"/>
        <v>0</v>
      </c>
      <c r="CW1076" s="258">
        <f t="shared" si="3596"/>
        <v>0</v>
      </c>
      <c r="CX1076" s="258">
        <f t="shared" si="3596"/>
        <v>0</v>
      </c>
      <c r="CY1076" s="258">
        <f t="shared" si="3596"/>
        <v>0</v>
      </c>
      <c r="CZ1076" s="258">
        <f t="shared" si="3596"/>
        <v>0</v>
      </c>
      <c r="DA1076" s="50"/>
      <c r="DB1076" s="94"/>
      <c r="DC1076" s="95"/>
      <c r="DD1076" s="181"/>
      <c r="DE1076" s="316" t="s">
        <v>249</v>
      </c>
      <c r="DF1076" s="257">
        <f t="shared" ref="DF1076" si="3597">IF(DF1074=0,0,DF1075/DF1074)</f>
        <v>0</v>
      </c>
      <c r="DG1076" s="50"/>
    </row>
    <row r="1077" spans="1:111" s="14" customFormat="1" ht="15" customHeight="1">
      <c r="A1077" s="50"/>
      <c r="B1077" s="94"/>
      <c r="C1077" s="95"/>
      <c r="D1077" s="181" t="s">
        <v>289</v>
      </c>
      <c r="E1077" s="316" t="s">
        <v>22</v>
      </c>
      <c r="F1077" s="69"/>
      <c r="G1077" s="77"/>
      <c r="H1077" s="69"/>
      <c r="I1077" s="77"/>
      <c r="J1077" s="69"/>
      <c r="K1077" s="77"/>
      <c r="L1077" s="69"/>
      <c r="M1077" s="77"/>
      <c r="N1077" s="67"/>
      <c r="O1077" s="75"/>
      <c r="P1077" s="67"/>
      <c r="Q1077" s="75"/>
      <c r="R1077" s="50"/>
      <c r="S1077" s="94"/>
      <c r="T1077" s="95"/>
      <c r="U1077" s="181" t="s">
        <v>289</v>
      </c>
      <c r="V1077" s="316" t="s">
        <v>22</v>
      </c>
      <c r="W1077" s="69"/>
      <c r="X1077" s="77"/>
      <c r="Y1077" s="69"/>
      <c r="Z1077" s="77"/>
      <c r="AA1077" s="69"/>
      <c r="AB1077" s="77"/>
      <c r="AC1077" s="69"/>
      <c r="AD1077" s="77"/>
      <c r="AE1077" s="67"/>
      <c r="AF1077" s="75"/>
      <c r="AG1077" s="67"/>
      <c r="AH1077" s="75"/>
      <c r="AI1077" s="50"/>
      <c r="AJ1077" s="94"/>
      <c r="AK1077" s="95"/>
      <c r="AL1077" s="181" t="s">
        <v>289</v>
      </c>
      <c r="AM1077" s="316" t="s">
        <v>22</v>
      </c>
      <c r="AN1077" s="257"/>
      <c r="AO1077" s="257"/>
      <c r="AP1077" s="257"/>
      <c r="AQ1077" s="257"/>
      <c r="AR1077" s="257"/>
      <c r="AS1077" s="257"/>
      <c r="AT1077" s="257"/>
      <c r="AU1077" s="257"/>
      <c r="AV1077" s="258"/>
      <c r="AW1077" s="258"/>
      <c r="AX1077" s="258"/>
      <c r="AY1077" s="258"/>
      <c r="AZ1077" s="50"/>
      <c r="BA1077" s="268"/>
      <c r="BB1077" s="48"/>
      <c r="BC1077" s="94"/>
      <c r="BD1077" s="95"/>
      <c r="BE1077" s="181" t="s">
        <v>289</v>
      </c>
      <c r="BF1077" s="316" t="s">
        <v>22</v>
      </c>
      <c r="BG1077" s="257">
        <f t="shared" ref="BG1077:BG1078" si="3598">F1077</f>
        <v>0</v>
      </c>
      <c r="BH1077" s="257">
        <f>G1077+BG1077</f>
        <v>0</v>
      </c>
      <c r="BI1077" s="257">
        <f>H1077+BH1077</f>
        <v>0</v>
      </c>
      <c r="BJ1077" s="257">
        <f>I1077+BI1077</f>
        <v>0</v>
      </c>
      <c r="BK1077" s="257">
        <f>J1077+BJ1077</f>
        <v>0</v>
      </c>
      <c r="BL1077" s="257">
        <f>K1077+BK1077</f>
        <v>0</v>
      </c>
      <c r="BM1077" s="257">
        <f>L1077+BL1077</f>
        <v>0</v>
      </c>
      <c r="BN1077" s="257">
        <f>M1077+BM1077</f>
        <v>0</v>
      </c>
      <c r="BO1077" s="258">
        <f>N1077+BN1077</f>
        <v>0</v>
      </c>
      <c r="BP1077" s="258">
        <f>O1077+BO1077</f>
        <v>0</v>
      </c>
      <c r="BQ1077" s="258">
        <f>P1077+BP1077</f>
        <v>0</v>
      </c>
      <c r="BR1077" s="258">
        <f>Q1077+BQ1077</f>
        <v>0</v>
      </c>
      <c r="BS1077" s="50"/>
      <c r="BT1077" s="94"/>
      <c r="BU1077" s="95"/>
      <c r="BV1077" s="181" t="s">
        <v>289</v>
      </c>
      <c r="BW1077" s="316" t="s">
        <v>22</v>
      </c>
      <c r="BX1077" s="257">
        <f t="shared" ref="BX1077:BX1078" si="3599">W1077</f>
        <v>0</v>
      </c>
      <c r="BY1077" s="257">
        <f>X1077+BX1077</f>
        <v>0</v>
      </c>
      <c r="BZ1077" s="257">
        <f>Y1077+BY1077</f>
        <v>0</v>
      </c>
      <c r="CA1077" s="257">
        <f>Z1077+BZ1077</f>
        <v>0</v>
      </c>
      <c r="CB1077" s="257">
        <f>AA1077+CA1077</f>
        <v>0</v>
      </c>
      <c r="CC1077" s="257">
        <f>AB1077+CB1077</f>
        <v>0</v>
      </c>
      <c r="CD1077" s="257">
        <f>AC1077+CC1077</f>
        <v>0</v>
      </c>
      <c r="CE1077" s="257">
        <f>AD1077+CD1077</f>
        <v>0</v>
      </c>
      <c r="CF1077" s="258">
        <f>AE1077+CE1077</f>
        <v>0</v>
      </c>
      <c r="CG1077" s="258">
        <f>AF1077+CF1077</f>
        <v>0</v>
      </c>
      <c r="CH1077" s="258">
        <f>AG1077+CG1077</f>
        <v>0</v>
      </c>
      <c r="CI1077" s="258">
        <f>AH1077+CH1077</f>
        <v>0</v>
      </c>
      <c r="CJ1077" s="50"/>
      <c r="CK1077" s="94"/>
      <c r="CL1077" s="95"/>
      <c r="CM1077" s="181" t="s">
        <v>289</v>
      </c>
      <c r="CN1077" s="316" t="s">
        <v>22</v>
      </c>
      <c r="CO1077" s="257">
        <f t="shared" ref="CO1077:CO1078" si="3600">AN1077</f>
        <v>0</v>
      </c>
      <c r="CP1077" s="257">
        <f>AO1077+CO1077</f>
        <v>0</v>
      </c>
      <c r="CQ1077" s="257">
        <f>AP1077+CP1077</f>
        <v>0</v>
      </c>
      <c r="CR1077" s="257">
        <f>AQ1077+CQ1077</f>
        <v>0</v>
      </c>
      <c r="CS1077" s="257">
        <f>AR1077+CR1077</f>
        <v>0</v>
      </c>
      <c r="CT1077" s="257">
        <f>AS1077+CS1077</f>
        <v>0</v>
      </c>
      <c r="CU1077" s="257">
        <f>AT1077+CT1077</f>
        <v>0</v>
      </c>
      <c r="CV1077" s="257">
        <f>AU1077+CU1077</f>
        <v>0</v>
      </c>
      <c r="CW1077" s="258">
        <f>AV1077+CV1077</f>
        <v>0</v>
      </c>
      <c r="CX1077" s="258">
        <f>AW1077+CW1077</f>
        <v>0</v>
      </c>
      <c r="CY1077" s="258">
        <f>AX1077+CX1077</f>
        <v>0</v>
      </c>
      <c r="CZ1077" s="258">
        <f>AY1077+CY1077</f>
        <v>0</v>
      </c>
      <c r="DA1077" s="50"/>
      <c r="DB1077" s="94"/>
      <c r="DC1077" s="95"/>
      <c r="DD1077" s="181" t="s">
        <v>289</v>
      </c>
      <c r="DE1077" s="316" t="s">
        <v>22</v>
      </c>
      <c r="DF1077" s="257"/>
      <c r="DG1077" s="50"/>
    </row>
    <row r="1078" spans="1:111" s="14" customFormat="1" ht="15" customHeight="1">
      <c r="A1078" s="50"/>
      <c r="B1078" s="94"/>
      <c r="C1078" s="95"/>
      <c r="D1078" s="181"/>
      <c r="E1078" s="316" t="s">
        <v>140</v>
      </c>
      <c r="F1078" s="69"/>
      <c r="G1078" s="77"/>
      <c r="H1078" s="69"/>
      <c r="I1078" s="77"/>
      <c r="J1078" s="69"/>
      <c r="K1078" s="77"/>
      <c r="L1078" s="69"/>
      <c r="M1078" s="77"/>
      <c r="N1078" s="67"/>
      <c r="O1078" s="75"/>
      <c r="P1078" s="67"/>
      <c r="Q1078" s="75"/>
      <c r="R1078" s="50"/>
      <c r="S1078" s="94"/>
      <c r="T1078" s="95"/>
      <c r="U1078" s="181"/>
      <c r="V1078" s="316" t="s">
        <v>140</v>
      </c>
      <c r="W1078" s="69"/>
      <c r="X1078" s="77"/>
      <c r="Y1078" s="69"/>
      <c r="Z1078" s="77"/>
      <c r="AA1078" s="69"/>
      <c r="AB1078" s="77"/>
      <c r="AC1078" s="69"/>
      <c r="AD1078" s="77"/>
      <c r="AE1078" s="67"/>
      <c r="AF1078" s="75"/>
      <c r="AG1078" s="67"/>
      <c r="AH1078" s="75"/>
      <c r="AI1078" s="50"/>
      <c r="AJ1078" s="94"/>
      <c r="AK1078" s="95"/>
      <c r="AL1078" s="181"/>
      <c r="AM1078" s="316" t="s">
        <v>140</v>
      </c>
      <c r="AN1078" s="257"/>
      <c r="AO1078" s="257"/>
      <c r="AP1078" s="257"/>
      <c r="AQ1078" s="257"/>
      <c r="AR1078" s="257"/>
      <c r="AS1078" s="257"/>
      <c r="AT1078" s="257"/>
      <c r="AU1078" s="257"/>
      <c r="AV1078" s="258"/>
      <c r="AW1078" s="258"/>
      <c r="AX1078" s="258"/>
      <c r="AY1078" s="258"/>
      <c r="AZ1078" s="50"/>
      <c r="BA1078" s="268"/>
      <c r="BB1078" s="48"/>
      <c r="BC1078" s="94"/>
      <c r="BD1078" s="95"/>
      <c r="BE1078" s="181"/>
      <c r="BF1078" s="316" t="s">
        <v>140</v>
      </c>
      <c r="BG1078" s="257">
        <f t="shared" si="3598"/>
        <v>0</v>
      </c>
      <c r="BH1078" s="257">
        <f>G1078+BG1078</f>
        <v>0</v>
      </c>
      <c r="BI1078" s="257">
        <f>H1078+BH1078</f>
        <v>0</v>
      </c>
      <c r="BJ1078" s="257">
        <f>I1078+BI1078</f>
        <v>0</v>
      </c>
      <c r="BK1078" s="257">
        <f>J1078+BJ1078</f>
        <v>0</v>
      </c>
      <c r="BL1078" s="257">
        <f>K1078+BK1078</f>
        <v>0</v>
      </c>
      <c r="BM1078" s="257">
        <f>L1078+BL1078</f>
        <v>0</v>
      </c>
      <c r="BN1078" s="257">
        <f>M1078+BM1078</f>
        <v>0</v>
      </c>
      <c r="BO1078" s="258">
        <f>N1078+BN1078</f>
        <v>0</v>
      </c>
      <c r="BP1078" s="258">
        <f>O1078+BO1078</f>
        <v>0</v>
      </c>
      <c r="BQ1078" s="258">
        <f>P1078+BP1078</f>
        <v>0</v>
      </c>
      <c r="BR1078" s="258">
        <f>Q1078+BQ1078</f>
        <v>0</v>
      </c>
      <c r="BS1078" s="50"/>
      <c r="BT1078" s="94"/>
      <c r="BU1078" s="95"/>
      <c r="BV1078" s="181"/>
      <c r="BW1078" s="316" t="s">
        <v>140</v>
      </c>
      <c r="BX1078" s="257">
        <f t="shared" si="3599"/>
        <v>0</v>
      </c>
      <c r="BY1078" s="257">
        <f>X1078+BX1078</f>
        <v>0</v>
      </c>
      <c r="BZ1078" s="257">
        <f>Y1078+BY1078</f>
        <v>0</v>
      </c>
      <c r="CA1078" s="257">
        <f>Z1078+BZ1078</f>
        <v>0</v>
      </c>
      <c r="CB1078" s="257">
        <f>AA1078+CA1078</f>
        <v>0</v>
      </c>
      <c r="CC1078" s="257">
        <f>AB1078+CB1078</f>
        <v>0</v>
      </c>
      <c r="CD1078" s="257">
        <f>AC1078+CC1078</f>
        <v>0</v>
      </c>
      <c r="CE1078" s="257">
        <f>AD1078+CD1078</f>
        <v>0</v>
      </c>
      <c r="CF1078" s="258">
        <f>AE1078+CE1078</f>
        <v>0</v>
      </c>
      <c r="CG1078" s="258">
        <f>AF1078+CF1078</f>
        <v>0</v>
      </c>
      <c r="CH1078" s="258">
        <f>AG1078+CG1078</f>
        <v>0</v>
      </c>
      <c r="CI1078" s="258">
        <f>AH1078+CH1078</f>
        <v>0</v>
      </c>
      <c r="CJ1078" s="50"/>
      <c r="CK1078" s="94"/>
      <c r="CL1078" s="95"/>
      <c r="CM1078" s="181"/>
      <c r="CN1078" s="316" t="s">
        <v>140</v>
      </c>
      <c r="CO1078" s="257">
        <f t="shared" si="3600"/>
        <v>0</v>
      </c>
      <c r="CP1078" s="257">
        <f>AO1078+CO1078</f>
        <v>0</v>
      </c>
      <c r="CQ1078" s="257">
        <f>AP1078+CP1078</f>
        <v>0</v>
      </c>
      <c r="CR1078" s="257">
        <f>AQ1078+CQ1078</f>
        <v>0</v>
      </c>
      <c r="CS1078" s="257">
        <f>AR1078+CR1078</f>
        <v>0</v>
      </c>
      <c r="CT1078" s="257">
        <f>AS1078+CS1078</f>
        <v>0</v>
      </c>
      <c r="CU1078" s="257">
        <f>AT1078+CT1078</f>
        <v>0</v>
      </c>
      <c r="CV1078" s="257">
        <f>AU1078+CU1078</f>
        <v>0</v>
      </c>
      <c r="CW1078" s="258">
        <f>AV1078+CV1078</f>
        <v>0</v>
      </c>
      <c r="CX1078" s="258">
        <f>AW1078+CW1078</f>
        <v>0</v>
      </c>
      <c r="CY1078" s="258">
        <f>AX1078+CX1078</f>
        <v>0</v>
      </c>
      <c r="CZ1078" s="258">
        <f>AY1078+CY1078</f>
        <v>0</v>
      </c>
      <c r="DA1078" s="50"/>
      <c r="DB1078" s="94"/>
      <c r="DC1078" s="95"/>
      <c r="DD1078" s="181"/>
      <c r="DE1078" s="316" t="s">
        <v>140</v>
      </c>
      <c r="DF1078" s="257"/>
      <c r="DG1078" s="50"/>
    </row>
    <row r="1079" spans="1:111" s="14" customFormat="1" ht="15" customHeight="1">
      <c r="A1079" s="50"/>
      <c r="B1079" s="94"/>
      <c r="C1079" s="95"/>
      <c r="D1079" s="181"/>
      <c r="E1079" s="316" t="s">
        <v>249</v>
      </c>
      <c r="F1079" s="69">
        <f t="shared" si="3591"/>
        <v>0</v>
      </c>
      <c r="G1079" s="77">
        <f t="shared" si="3591"/>
        <v>0</v>
      </c>
      <c r="H1079" s="69">
        <f t="shared" si="3591"/>
        <v>0</v>
      </c>
      <c r="I1079" s="77">
        <f t="shared" si="3591"/>
        <v>0</v>
      </c>
      <c r="J1079" s="69">
        <f t="shared" si="3591"/>
        <v>0</v>
      </c>
      <c r="K1079" s="77">
        <f t="shared" si="3591"/>
        <v>0</v>
      </c>
      <c r="L1079" s="69">
        <f t="shared" si="3591"/>
        <v>0</v>
      </c>
      <c r="M1079" s="77">
        <f t="shared" si="3591"/>
        <v>0</v>
      </c>
      <c r="N1079" s="67">
        <f t="shared" si="3591"/>
        <v>0</v>
      </c>
      <c r="O1079" s="75">
        <f t="shared" si="3591"/>
        <v>0</v>
      </c>
      <c r="P1079" s="67">
        <f t="shared" si="3591"/>
        <v>0</v>
      </c>
      <c r="Q1079" s="75">
        <f t="shared" si="3591"/>
        <v>0</v>
      </c>
      <c r="R1079" s="50"/>
      <c r="S1079" s="94"/>
      <c r="T1079" s="95"/>
      <c r="U1079" s="181"/>
      <c r="V1079" s="316" t="s">
        <v>249</v>
      </c>
      <c r="W1079" s="69">
        <f t="shared" ref="W1079:AH1079" si="3601">IF(W1077=0,0,W1078/W1077)</f>
        <v>0</v>
      </c>
      <c r="X1079" s="77">
        <f t="shared" si="3601"/>
        <v>0</v>
      </c>
      <c r="Y1079" s="69">
        <f t="shared" si="3601"/>
        <v>0</v>
      </c>
      <c r="Z1079" s="77">
        <f t="shared" si="3601"/>
        <v>0</v>
      </c>
      <c r="AA1079" s="69">
        <f t="shared" si="3601"/>
        <v>0</v>
      </c>
      <c r="AB1079" s="77">
        <f t="shared" si="3601"/>
        <v>0</v>
      </c>
      <c r="AC1079" s="69">
        <f t="shared" si="3601"/>
        <v>0</v>
      </c>
      <c r="AD1079" s="77">
        <f t="shared" si="3601"/>
        <v>0</v>
      </c>
      <c r="AE1079" s="67">
        <f t="shared" si="3601"/>
        <v>0</v>
      </c>
      <c r="AF1079" s="75">
        <f t="shared" si="3601"/>
        <v>0</v>
      </c>
      <c r="AG1079" s="67">
        <f t="shared" si="3601"/>
        <v>0</v>
      </c>
      <c r="AH1079" s="75">
        <f t="shared" si="3601"/>
        <v>0</v>
      </c>
      <c r="AI1079" s="50"/>
      <c r="AJ1079" s="94"/>
      <c r="AK1079" s="95"/>
      <c r="AL1079" s="181"/>
      <c r="AM1079" s="316" t="s">
        <v>249</v>
      </c>
      <c r="AN1079" s="257">
        <f t="shared" ref="AN1079:AY1079" si="3602">IF(AN1077=0,0,AN1078/AN1077)</f>
        <v>0</v>
      </c>
      <c r="AO1079" s="257">
        <f t="shared" si="3602"/>
        <v>0</v>
      </c>
      <c r="AP1079" s="257">
        <f t="shared" si="3602"/>
        <v>0</v>
      </c>
      <c r="AQ1079" s="257">
        <f t="shared" si="3602"/>
        <v>0</v>
      </c>
      <c r="AR1079" s="257">
        <f t="shared" si="3602"/>
        <v>0</v>
      </c>
      <c r="AS1079" s="257">
        <f t="shared" si="3602"/>
        <v>0</v>
      </c>
      <c r="AT1079" s="257">
        <f t="shared" si="3602"/>
        <v>0</v>
      </c>
      <c r="AU1079" s="257">
        <f t="shared" si="3602"/>
        <v>0</v>
      </c>
      <c r="AV1079" s="258">
        <f t="shared" si="3602"/>
        <v>0</v>
      </c>
      <c r="AW1079" s="258">
        <f t="shared" si="3602"/>
        <v>0</v>
      </c>
      <c r="AX1079" s="258">
        <f t="shared" si="3602"/>
        <v>0</v>
      </c>
      <c r="AY1079" s="258">
        <f t="shared" si="3602"/>
        <v>0</v>
      </c>
      <c r="AZ1079" s="50"/>
      <c r="BA1079" s="268"/>
      <c r="BB1079" s="48"/>
      <c r="BC1079" s="94"/>
      <c r="BD1079" s="95"/>
      <c r="BE1079" s="181"/>
      <c r="BF1079" s="316" t="s">
        <v>249</v>
      </c>
      <c r="BG1079" s="257">
        <f t="shared" ref="BG1079:BR1079" si="3603">IF(BG1077=0,0,BG1078/BG1077)</f>
        <v>0</v>
      </c>
      <c r="BH1079" s="257">
        <f t="shared" si="3603"/>
        <v>0</v>
      </c>
      <c r="BI1079" s="257">
        <f t="shared" si="3603"/>
        <v>0</v>
      </c>
      <c r="BJ1079" s="257">
        <f t="shared" si="3603"/>
        <v>0</v>
      </c>
      <c r="BK1079" s="257">
        <f t="shared" si="3603"/>
        <v>0</v>
      </c>
      <c r="BL1079" s="257">
        <f t="shared" si="3603"/>
        <v>0</v>
      </c>
      <c r="BM1079" s="257">
        <f t="shared" si="3603"/>
        <v>0</v>
      </c>
      <c r="BN1079" s="257">
        <f t="shared" si="3603"/>
        <v>0</v>
      </c>
      <c r="BO1079" s="258">
        <f t="shared" si="3603"/>
        <v>0</v>
      </c>
      <c r="BP1079" s="258">
        <f t="shared" si="3603"/>
        <v>0</v>
      </c>
      <c r="BQ1079" s="258">
        <f t="shared" si="3603"/>
        <v>0</v>
      </c>
      <c r="BR1079" s="258">
        <f t="shared" si="3603"/>
        <v>0</v>
      </c>
      <c r="BS1079" s="50"/>
      <c r="BT1079" s="94"/>
      <c r="BU1079" s="95"/>
      <c r="BV1079" s="181"/>
      <c r="BW1079" s="316" t="s">
        <v>249</v>
      </c>
      <c r="BX1079" s="257">
        <f t="shared" ref="BX1079:CI1079" si="3604">IF(BX1077=0,0,BX1078/BX1077)</f>
        <v>0</v>
      </c>
      <c r="BY1079" s="257">
        <f t="shared" si="3604"/>
        <v>0</v>
      </c>
      <c r="BZ1079" s="257">
        <f t="shared" si="3604"/>
        <v>0</v>
      </c>
      <c r="CA1079" s="257">
        <f t="shared" si="3604"/>
        <v>0</v>
      </c>
      <c r="CB1079" s="257">
        <f t="shared" si="3604"/>
        <v>0</v>
      </c>
      <c r="CC1079" s="257">
        <f t="shared" si="3604"/>
        <v>0</v>
      </c>
      <c r="CD1079" s="257">
        <f t="shared" si="3604"/>
        <v>0</v>
      </c>
      <c r="CE1079" s="257">
        <f t="shared" si="3604"/>
        <v>0</v>
      </c>
      <c r="CF1079" s="258">
        <f t="shared" si="3604"/>
        <v>0</v>
      </c>
      <c r="CG1079" s="258">
        <f t="shared" si="3604"/>
        <v>0</v>
      </c>
      <c r="CH1079" s="258">
        <f t="shared" si="3604"/>
        <v>0</v>
      </c>
      <c r="CI1079" s="258">
        <f t="shared" si="3604"/>
        <v>0</v>
      </c>
      <c r="CJ1079" s="50"/>
      <c r="CK1079" s="94"/>
      <c r="CL1079" s="95"/>
      <c r="CM1079" s="181"/>
      <c r="CN1079" s="316" t="s">
        <v>249</v>
      </c>
      <c r="CO1079" s="257">
        <f t="shared" ref="CO1079:CZ1079" si="3605">IF(CO1077=0,0,CO1078/CO1077)</f>
        <v>0</v>
      </c>
      <c r="CP1079" s="257">
        <f t="shared" si="3605"/>
        <v>0</v>
      </c>
      <c r="CQ1079" s="257">
        <f t="shared" si="3605"/>
        <v>0</v>
      </c>
      <c r="CR1079" s="257">
        <f t="shared" si="3605"/>
        <v>0</v>
      </c>
      <c r="CS1079" s="257">
        <f t="shared" si="3605"/>
        <v>0</v>
      </c>
      <c r="CT1079" s="257">
        <f t="shared" si="3605"/>
        <v>0</v>
      </c>
      <c r="CU1079" s="257">
        <f t="shared" si="3605"/>
        <v>0</v>
      </c>
      <c r="CV1079" s="257">
        <f t="shared" si="3605"/>
        <v>0</v>
      </c>
      <c r="CW1079" s="258">
        <f t="shared" si="3605"/>
        <v>0</v>
      </c>
      <c r="CX1079" s="258">
        <f t="shared" si="3605"/>
        <v>0</v>
      </c>
      <c r="CY1079" s="258">
        <f t="shared" si="3605"/>
        <v>0</v>
      </c>
      <c r="CZ1079" s="258">
        <f t="shared" si="3605"/>
        <v>0</v>
      </c>
      <c r="DA1079" s="50"/>
      <c r="DB1079" s="94"/>
      <c r="DC1079" s="95"/>
      <c r="DD1079" s="181"/>
      <c r="DE1079" s="316" t="s">
        <v>249</v>
      </c>
      <c r="DF1079" s="257">
        <f t="shared" ref="DF1079" si="3606">IF(DF1077=0,0,DF1078/DF1077)</f>
        <v>0</v>
      </c>
      <c r="DG1079" s="50"/>
    </row>
    <row r="1080" spans="1:111" s="14" customFormat="1" ht="15" customHeight="1">
      <c r="A1080" s="50"/>
      <c r="B1080" s="94"/>
      <c r="C1080" s="95"/>
      <c r="D1080" s="181" t="s">
        <v>290</v>
      </c>
      <c r="E1080" s="316" t="s">
        <v>22</v>
      </c>
      <c r="F1080" s="69"/>
      <c r="G1080" s="77"/>
      <c r="H1080" s="69"/>
      <c r="I1080" s="77"/>
      <c r="J1080" s="69"/>
      <c r="K1080" s="77"/>
      <c r="L1080" s="69"/>
      <c r="M1080" s="77"/>
      <c r="N1080" s="67"/>
      <c r="O1080" s="75"/>
      <c r="P1080" s="67"/>
      <c r="Q1080" s="75"/>
      <c r="R1080" s="50"/>
      <c r="S1080" s="94"/>
      <c r="T1080" s="95"/>
      <c r="U1080" s="181" t="s">
        <v>290</v>
      </c>
      <c r="V1080" s="316" t="s">
        <v>22</v>
      </c>
      <c r="W1080" s="69"/>
      <c r="X1080" s="77"/>
      <c r="Y1080" s="69"/>
      <c r="Z1080" s="77"/>
      <c r="AA1080" s="69"/>
      <c r="AB1080" s="77"/>
      <c r="AC1080" s="69"/>
      <c r="AD1080" s="77"/>
      <c r="AE1080" s="67"/>
      <c r="AF1080" s="75"/>
      <c r="AG1080" s="67"/>
      <c r="AH1080" s="75"/>
      <c r="AI1080" s="50"/>
      <c r="AJ1080" s="94"/>
      <c r="AK1080" s="95"/>
      <c r="AL1080" s="181" t="s">
        <v>290</v>
      </c>
      <c r="AM1080" s="316" t="s">
        <v>22</v>
      </c>
      <c r="AN1080" s="257"/>
      <c r="AO1080" s="257"/>
      <c r="AP1080" s="257"/>
      <c r="AQ1080" s="257"/>
      <c r="AR1080" s="257"/>
      <c r="AS1080" s="257"/>
      <c r="AT1080" s="257"/>
      <c r="AU1080" s="257"/>
      <c r="AV1080" s="258"/>
      <c r="AW1080" s="258"/>
      <c r="AX1080" s="258"/>
      <c r="AY1080" s="258"/>
      <c r="AZ1080" s="50"/>
      <c r="BA1080" s="268"/>
      <c r="BB1080" s="48"/>
      <c r="BC1080" s="94"/>
      <c r="BD1080" s="95"/>
      <c r="BE1080" s="181" t="s">
        <v>290</v>
      </c>
      <c r="BF1080" s="316" t="s">
        <v>22</v>
      </c>
      <c r="BG1080" s="257">
        <f t="shared" ref="BG1080:BG1081" si="3607">F1080</f>
        <v>0</v>
      </c>
      <c r="BH1080" s="257">
        <f>G1080+BG1080</f>
        <v>0</v>
      </c>
      <c r="BI1080" s="257">
        <f>H1080+BH1080</f>
        <v>0</v>
      </c>
      <c r="BJ1080" s="257">
        <f>I1080+BI1080</f>
        <v>0</v>
      </c>
      <c r="BK1080" s="257">
        <f>J1080+BJ1080</f>
        <v>0</v>
      </c>
      <c r="BL1080" s="257">
        <f>K1080+BK1080</f>
        <v>0</v>
      </c>
      <c r="BM1080" s="257">
        <f>L1080+BL1080</f>
        <v>0</v>
      </c>
      <c r="BN1080" s="257">
        <f>M1080+BM1080</f>
        <v>0</v>
      </c>
      <c r="BO1080" s="258">
        <f>N1080+BN1080</f>
        <v>0</v>
      </c>
      <c r="BP1080" s="258">
        <f>O1080+BO1080</f>
        <v>0</v>
      </c>
      <c r="BQ1080" s="258">
        <f>P1080+BP1080</f>
        <v>0</v>
      </c>
      <c r="BR1080" s="258">
        <f>Q1080+BQ1080</f>
        <v>0</v>
      </c>
      <c r="BS1080" s="50"/>
      <c r="BT1080" s="94"/>
      <c r="BU1080" s="95"/>
      <c r="BV1080" s="181" t="s">
        <v>290</v>
      </c>
      <c r="BW1080" s="316" t="s">
        <v>22</v>
      </c>
      <c r="BX1080" s="257">
        <f t="shared" ref="BX1080:BX1081" si="3608">W1080</f>
        <v>0</v>
      </c>
      <c r="BY1080" s="257">
        <f>X1080+BX1080</f>
        <v>0</v>
      </c>
      <c r="BZ1080" s="257">
        <f>Y1080+BY1080</f>
        <v>0</v>
      </c>
      <c r="CA1080" s="257">
        <f>Z1080+BZ1080</f>
        <v>0</v>
      </c>
      <c r="CB1080" s="257">
        <f>AA1080+CA1080</f>
        <v>0</v>
      </c>
      <c r="CC1080" s="257">
        <f>AB1080+CB1080</f>
        <v>0</v>
      </c>
      <c r="CD1080" s="257">
        <f>AC1080+CC1080</f>
        <v>0</v>
      </c>
      <c r="CE1080" s="257">
        <f>AD1080+CD1080</f>
        <v>0</v>
      </c>
      <c r="CF1080" s="258">
        <f>AE1080+CE1080</f>
        <v>0</v>
      </c>
      <c r="CG1080" s="258">
        <f>AF1080+CF1080</f>
        <v>0</v>
      </c>
      <c r="CH1080" s="258">
        <f>AG1080+CG1080</f>
        <v>0</v>
      </c>
      <c r="CI1080" s="258">
        <f>AH1080+CH1080</f>
        <v>0</v>
      </c>
      <c r="CJ1080" s="50"/>
      <c r="CK1080" s="94"/>
      <c r="CL1080" s="95"/>
      <c r="CM1080" s="181" t="s">
        <v>290</v>
      </c>
      <c r="CN1080" s="316" t="s">
        <v>22</v>
      </c>
      <c r="CO1080" s="257">
        <f t="shared" ref="CO1080:CO1081" si="3609">AN1080</f>
        <v>0</v>
      </c>
      <c r="CP1080" s="257">
        <f>AO1080+CO1080</f>
        <v>0</v>
      </c>
      <c r="CQ1080" s="257">
        <f>AP1080+CP1080</f>
        <v>0</v>
      </c>
      <c r="CR1080" s="257">
        <f>AQ1080+CQ1080</f>
        <v>0</v>
      </c>
      <c r="CS1080" s="257">
        <f>AR1080+CR1080</f>
        <v>0</v>
      </c>
      <c r="CT1080" s="257">
        <f>AS1080+CS1080</f>
        <v>0</v>
      </c>
      <c r="CU1080" s="257">
        <f>AT1080+CT1080</f>
        <v>0</v>
      </c>
      <c r="CV1080" s="257">
        <f>AU1080+CU1080</f>
        <v>0</v>
      </c>
      <c r="CW1080" s="258">
        <f>AV1080+CV1080</f>
        <v>0</v>
      </c>
      <c r="CX1080" s="258">
        <f>AW1080+CW1080</f>
        <v>0</v>
      </c>
      <c r="CY1080" s="258">
        <f>AX1080+CX1080</f>
        <v>0</v>
      </c>
      <c r="CZ1080" s="258">
        <f>AY1080+CY1080</f>
        <v>0</v>
      </c>
      <c r="DA1080" s="50"/>
      <c r="DB1080" s="94"/>
      <c r="DC1080" s="95"/>
      <c r="DD1080" s="181" t="s">
        <v>290</v>
      </c>
      <c r="DE1080" s="316" t="s">
        <v>22</v>
      </c>
      <c r="DF1080" s="257"/>
      <c r="DG1080" s="50"/>
    </row>
    <row r="1081" spans="1:111" s="14" customFormat="1" ht="15" customHeight="1">
      <c r="A1081" s="50"/>
      <c r="B1081" s="94"/>
      <c r="C1081" s="95"/>
      <c r="D1081" s="181"/>
      <c r="E1081" s="316" t="s">
        <v>140</v>
      </c>
      <c r="F1081" s="69"/>
      <c r="G1081" s="77"/>
      <c r="H1081" s="69"/>
      <c r="I1081" s="77"/>
      <c r="J1081" s="69"/>
      <c r="K1081" s="77"/>
      <c r="L1081" s="69"/>
      <c r="M1081" s="77"/>
      <c r="N1081" s="67"/>
      <c r="O1081" s="75"/>
      <c r="P1081" s="67"/>
      <c r="Q1081" s="75"/>
      <c r="R1081" s="50"/>
      <c r="S1081" s="94"/>
      <c r="T1081" s="95"/>
      <c r="U1081" s="181"/>
      <c r="V1081" s="316" t="s">
        <v>140</v>
      </c>
      <c r="W1081" s="69"/>
      <c r="X1081" s="77"/>
      <c r="Y1081" s="69"/>
      <c r="Z1081" s="77"/>
      <c r="AA1081" s="69"/>
      <c r="AB1081" s="77"/>
      <c r="AC1081" s="69"/>
      <c r="AD1081" s="77"/>
      <c r="AE1081" s="67"/>
      <c r="AF1081" s="75"/>
      <c r="AG1081" s="67"/>
      <c r="AH1081" s="75"/>
      <c r="AI1081" s="50"/>
      <c r="AJ1081" s="94"/>
      <c r="AK1081" s="95"/>
      <c r="AL1081" s="181"/>
      <c r="AM1081" s="316" t="s">
        <v>140</v>
      </c>
      <c r="AN1081" s="257"/>
      <c r="AO1081" s="257"/>
      <c r="AP1081" s="257"/>
      <c r="AQ1081" s="257"/>
      <c r="AR1081" s="257"/>
      <c r="AS1081" s="257"/>
      <c r="AT1081" s="257"/>
      <c r="AU1081" s="257"/>
      <c r="AV1081" s="258"/>
      <c r="AW1081" s="258"/>
      <c r="AX1081" s="258"/>
      <c r="AY1081" s="258"/>
      <c r="AZ1081" s="50"/>
      <c r="BA1081" s="268"/>
      <c r="BB1081" s="48"/>
      <c r="BC1081" s="94"/>
      <c r="BD1081" s="95"/>
      <c r="BE1081" s="181"/>
      <c r="BF1081" s="316" t="s">
        <v>140</v>
      </c>
      <c r="BG1081" s="257">
        <f t="shared" si="3607"/>
        <v>0</v>
      </c>
      <c r="BH1081" s="257">
        <f>G1081+BG1081</f>
        <v>0</v>
      </c>
      <c r="BI1081" s="257">
        <f>H1081+BH1081</f>
        <v>0</v>
      </c>
      <c r="BJ1081" s="257">
        <f>I1081+BI1081</f>
        <v>0</v>
      </c>
      <c r="BK1081" s="257">
        <f>J1081+BJ1081</f>
        <v>0</v>
      </c>
      <c r="BL1081" s="257">
        <f>K1081+BK1081</f>
        <v>0</v>
      </c>
      <c r="BM1081" s="257">
        <f>L1081+BL1081</f>
        <v>0</v>
      </c>
      <c r="BN1081" s="257">
        <f>M1081+BM1081</f>
        <v>0</v>
      </c>
      <c r="BO1081" s="258">
        <f>N1081+BN1081</f>
        <v>0</v>
      </c>
      <c r="BP1081" s="258">
        <f>O1081+BO1081</f>
        <v>0</v>
      </c>
      <c r="BQ1081" s="258">
        <f>P1081+BP1081</f>
        <v>0</v>
      </c>
      <c r="BR1081" s="258">
        <f>Q1081+BQ1081</f>
        <v>0</v>
      </c>
      <c r="BS1081" s="50"/>
      <c r="BT1081" s="94"/>
      <c r="BU1081" s="95"/>
      <c r="BV1081" s="181"/>
      <c r="BW1081" s="316" t="s">
        <v>140</v>
      </c>
      <c r="BX1081" s="257">
        <f t="shared" si="3608"/>
        <v>0</v>
      </c>
      <c r="BY1081" s="257">
        <f>X1081+BX1081</f>
        <v>0</v>
      </c>
      <c r="BZ1081" s="257">
        <f>Y1081+BY1081</f>
        <v>0</v>
      </c>
      <c r="CA1081" s="257">
        <f>Z1081+BZ1081</f>
        <v>0</v>
      </c>
      <c r="CB1081" s="257">
        <f>AA1081+CA1081</f>
        <v>0</v>
      </c>
      <c r="CC1081" s="257">
        <f>AB1081+CB1081</f>
        <v>0</v>
      </c>
      <c r="CD1081" s="257">
        <f>AC1081+CC1081</f>
        <v>0</v>
      </c>
      <c r="CE1081" s="257">
        <f>AD1081+CD1081</f>
        <v>0</v>
      </c>
      <c r="CF1081" s="258">
        <f>AE1081+CE1081</f>
        <v>0</v>
      </c>
      <c r="CG1081" s="258">
        <f>AF1081+CF1081</f>
        <v>0</v>
      </c>
      <c r="CH1081" s="258">
        <f>AG1081+CG1081</f>
        <v>0</v>
      </c>
      <c r="CI1081" s="258">
        <f>AH1081+CH1081</f>
        <v>0</v>
      </c>
      <c r="CJ1081" s="50"/>
      <c r="CK1081" s="94"/>
      <c r="CL1081" s="95"/>
      <c r="CM1081" s="181"/>
      <c r="CN1081" s="316" t="s">
        <v>140</v>
      </c>
      <c r="CO1081" s="257">
        <f t="shared" si="3609"/>
        <v>0</v>
      </c>
      <c r="CP1081" s="257">
        <f>AO1081+CO1081</f>
        <v>0</v>
      </c>
      <c r="CQ1081" s="257">
        <f>AP1081+CP1081</f>
        <v>0</v>
      </c>
      <c r="CR1081" s="257">
        <f>AQ1081+CQ1081</f>
        <v>0</v>
      </c>
      <c r="CS1081" s="257">
        <f>AR1081+CR1081</f>
        <v>0</v>
      </c>
      <c r="CT1081" s="257">
        <f>AS1081+CS1081</f>
        <v>0</v>
      </c>
      <c r="CU1081" s="257">
        <f>AT1081+CT1081</f>
        <v>0</v>
      </c>
      <c r="CV1081" s="257">
        <f>AU1081+CU1081</f>
        <v>0</v>
      </c>
      <c r="CW1081" s="258">
        <f>AV1081+CV1081</f>
        <v>0</v>
      </c>
      <c r="CX1081" s="258">
        <f>AW1081+CW1081</f>
        <v>0</v>
      </c>
      <c r="CY1081" s="258">
        <f>AX1081+CX1081</f>
        <v>0</v>
      </c>
      <c r="CZ1081" s="258">
        <f>AY1081+CY1081</f>
        <v>0</v>
      </c>
      <c r="DA1081" s="50"/>
      <c r="DB1081" s="94"/>
      <c r="DC1081" s="95"/>
      <c r="DD1081" s="181"/>
      <c r="DE1081" s="316" t="s">
        <v>140</v>
      </c>
      <c r="DF1081" s="257"/>
      <c r="DG1081" s="50"/>
    </row>
    <row r="1082" spans="1:111" s="14" customFormat="1" ht="15" customHeight="1">
      <c r="A1082" s="50"/>
      <c r="B1082" s="94"/>
      <c r="C1082" s="95"/>
      <c r="D1082" s="181"/>
      <c r="E1082" s="316" t="s">
        <v>249</v>
      </c>
      <c r="F1082" s="69">
        <f t="shared" si="3591"/>
        <v>0</v>
      </c>
      <c r="G1082" s="77">
        <f t="shared" si="3591"/>
        <v>0</v>
      </c>
      <c r="H1082" s="69">
        <f t="shared" si="3591"/>
        <v>0</v>
      </c>
      <c r="I1082" s="77">
        <f t="shared" si="3591"/>
        <v>0</v>
      </c>
      <c r="J1082" s="69">
        <f t="shared" si="3591"/>
        <v>0</v>
      </c>
      <c r="K1082" s="77">
        <f t="shared" si="3591"/>
        <v>0</v>
      </c>
      <c r="L1082" s="69">
        <f t="shared" si="3591"/>
        <v>0</v>
      </c>
      <c r="M1082" s="77">
        <f t="shared" si="3591"/>
        <v>0</v>
      </c>
      <c r="N1082" s="67">
        <f t="shared" si="3591"/>
        <v>0</v>
      </c>
      <c r="O1082" s="75">
        <f t="shared" si="3591"/>
        <v>0</v>
      </c>
      <c r="P1082" s="67">
        <f t="shared" si="3591"/>
        <v>0</v>
      </c>
      <c r="Q1082" s="75">
        <f t="shared" si="3591"/>
        <v>0</v>
      </c>
      <c r="R1082" s="50"/>
      <c r="S1082" s="94"/>
      <c r="T1082" s="95"/>
      <c r="U1082" s="181"/>
      <c r="V1082" s="316" t="s">
        <v>249</v>
      </c>
      <c r="W1082" s="69">
        <f t="shared" ref="W1082:AH1082" si="3610">IF(W1080=0,0,W1081/W1080)</f>
        <v>0</v>
      </c>
      <c r="X1082" s="77">
        <f t="shared" si="3610"/>
        <v>0</v>
      </c>
      <c r="Y1082" s="69">
        <f t="shared" si="3610"/>
        <v>0</v>
      </c>
      <c r="Z1082" s="77">
        <f t="shared" si="3610"/>
        <v>0</v>
      </c>
      <c r="AA1082" s="69">
        <f t="shared" si="3610"/>
        <v>0</v>
      </c>
      <c r="AB1082" s="77">
        <f t="shared" si="3610"/>
        <v>0</v>
      </c>
      <c r="AC1082" s="69">
        <f t="shared" si="3610"/>
        <v>0</v>
      </c>
      <c r="AD1082" s="77">
        <f t="shared" si="3610"/>
        <v>0</v>
      </c>
      <c r="AE1082" s="67">
        <f t="shared" si="3610"/>
        <v>0</v>
      </c>
      <c r="AF1082" s="75">
        <f t="shared" si="3610"/>
        <v>0</v>
      </c>
      <c r="AG1082" s="67">
        <f t="shared" si="3610"/>
        <v>0</v>
      </c>
      <c r="AH1082" s="75">
        <f t="shared" si="3610"/>
        <v>0</v>
      </c>
      <c r="AI1082" s="50"/>
      <c r="AJ1082" s="94"/>
      <c r="AK1082" s="95"/>
      <c r="AL1082" s="181"/>
      <c r="AM1082" s="316" t="s">
        <v>249</v>
      </c>
      <c r="AN1082" s="257">
        <f t="shared" ref="AN1082:AY1082" si="3611">IF(AN1080=0,0,AN1081/AN1080)</f>
        <v>0</v>
      </c>
      <c r="AO1082" s="257">
        <f t="shared" si="3611"/>
        <v>0</v>
      </c>
      <c r="AP1082" s="257">
        <f t="shared" si="3611"/>
        <v>0</v>
      </c>
      <c r="AQ1082" s="257">
        <f t="shared" si="3611"/>
        <v>0</v>
      </c>
      <c r="AR1082" s="257">
        <f t="shared" si="3611"/>
        <v>0</v>
      </c>
      <c r="AS1082" s="257">
        <f t="shared" si="3611"/>
        <v>0</v>
      </c>
      <c r="AT1082" s="257">
        <f t="shared" si="3611"/>
        <v>0</v>
      </c>
      <c r="AU1082" s="257">
        <f t="shared" si="3611"/>
        <v>0</v>
      </c>
      <c r="AV1082" s="258">
        <f t="shared" si="3611"/>
        <v>0</v>
      </c>
      <c r="AW1082" s="258">
        <f t="shared" si="3611"/>
        <v>0</v>
      </c>
      <c r="AX1082" s="258">
        <f t="shared" si="3611"/>
        <v>0</v>
      </c>
      <c r="AY1082" s="258">
        <f t="shared" si="3611"/>
        <v>0</v>
      </c>
      <c r="AZ1082" s="50"/>
      <c r="BA1082" s="268"/>
      <c r="BB1082" s="48"/>
      <c r="BC1082" s="94"/>
      <c r="BD1082" s="95"/>
      <c r="BE1082" s="181"/>
      <c r="BF1082" s="316" t="s">
        <v>249</v>
      </c>
      <c r="BG1082" s="257">
        <f t="shared" ref="BG1082:BR1082" si="3612">IF(BG1080=0,0,BG1081/BG1080)</f>
        <v>0</v>
      </c>
      <c r="BH1082" s="257">
        <f t="shared" si="3612"/>
        <v>0</v>
      </c>
      <c r="BI1082" s="257">
        <f t="shared" si="3612"/>
        <v>0</v>
      </c>
      <c r="BJ1082" s="257">
        <f t="shared" si="3612"/>
        <v>0</v>
      </c>
      <c r="BK1082" s="257">
        <f t="shared" si="3612"/>
        <v>0</v>
      </c>
      <c r="BL1082" s="257">
        <f t="shared" si="3612"/>
        <v>0</v>
      </c>
      <c r="BM1082" s="257">
        <f t="shared" si="3612"/>
        <v>0</v>
      </c>
      <c r="BN1082" s="257">
        <f t="shared" si="3612"/>
        <v>0</v>
      </c>
      <c r="BO1082" s="258">
        <f t="shared" si="3612"/>
        <v>0</v>
      </c>
      <c r="BP1082" s="258">
        <f t="shared" si="3612"/>
        <v>0</v>
      </c>
      <c r="BQ1082" s="258">
        <f t="shared" si="3612"/>
        <v>0</v>
      </c>
      <c r="BR1082" s="258">
        <f t="shared" si="3612"/>
        <v>0</v>
      </c>
      <c r="BS1082" s="50"/>
      <c r="BT1082" s="94"/>
      <c r="BU1082" s="95"/>
      <c r="BV1082" s="181"/>
      <c r="BW1082" s="316" t="s">
        <v>249</v>
      </c>
      <c r="BX1082" s="257">
        <f t="shared" ref="BX1082:CI1082" si="3613">IF(BX1080=0,0,BX1081/BX1080)</f>
        <v>0</v>
      </c>
      <c r="BY1082" s="257">
        <f t="shared" si="3613"/>
        <v>0</v>
      </c>
      <c r="BZ1082" s="257">
        <f t="shared" si="3613"/>
        <v>0</v>
      </c>
      <c r="CA1082" s="257">
        <f t="shared" si="3613"/>
        <v>0</v>
      </c>
      <c r="CB1082" s="257">
        <f t="shared" si="3613"/>
        <v>0</v>
      </c>
      <c r="CC1082" s="257">
        <f t="shared" si="3613"/>
        <v>0</v>
      </c>
      <c r="CD1082" s="257">
        <f t="shared" si="3613"/>
        <v>0</v>
      </c>
      <c r="CE1082" s="257">
        <f t="shared" si="3613"/>
        <v>0</v>
      </c>
      <c r="CF1082" s="258">
        <f t="shared" si="3613"/>
        <v>0</v>
      </c>
      <c r="CG1082" s="258">
        <f t="shared" si="3613"/>
        <v>0</v>
      </c>
      <c r="CH1082" s="258">
        <f t="shared" si="3613"/>
        <v>0</v>
      </c>
      <c r="CI1082" s="258">
        <f t="shared" si="3613"/>
        <v>0</v>
      </c>
      <c r="CJ1082" s="50"/>
      <c r="CK1082" s="94"/>
      <c r="CL1082" s="95"/>
      <c r="CM1082" s="181"/>
      <c r="CN1082" s="316" t="s">
        <v>249</v>
      </c>
      <c r="CO1082" s="257">
        <f t="shared" ref="CO1082:CZ1082" si="3614">IF(CO1080=0,0,CO1081/CO1080)</f>
        <v>0</v>
      </c>
      <c r="CP1082" s="257">
        <f t="shared" si="3614"/>
        <v>0</v>
      </c>
      <c r="CQ1082" s="257">
        <f t="shared" si="3614"/>
        <v>0</v>
      </c>
      <c r="CR1082" s="257">
        <f t="shared" si="3614"/>
        <v>0</v>
      </c>
      <c r="CS1082" s="257">
        <f t="shared" si="3614"/>
        <v>0</v>
      </c>
      <c r="CT1082" s="257">
        <f t="shared" si="3614"/>
        <v>0</v>
      </c>
      <c r="CU1082" s="257">
        <f t="shared" si="3614"/>
        <v>0</v>
      </c>
      <c r="CV1082" s="257">
        <f t="shared" si="3614"/>
        <v>0</v>
      </c>
      <c r="CW1082" s="258">
        <f t="shared" si="3614"/>
        <v>0</v>
      </c>
      <c r="CX1082" s="258">
        <f t="shared" si="3614"/>
        <v>0</v>
      </c>
      <c r="CY1082" s="258">
        <f t="shared" si="3614"/>
        <v>0</v>
      </c>
      <c r="CZ1082" s="258">
        <f t="shared" si="3614"/>
        <v>0</v>
      </c>
      <c r="DA1082" s="50"/>
      <c r="DB1082" s="94"/>
      <c r="DC1082" s="95"/>
      <c r="DD1082" s="181"/>
      <c r="DE1082" s="316" t="s">
        <v>249</v>
      </c>
      <c r="DF1082" s="257">
        <f t="shared" ref="DF1082" si="3615">IF(DF1080=0,0,DF1081/DF1080)</f>
        <v>0</v>
      </c>
      <c r="DG1082" s="50"/>
    </row>
    <row r="1083" spans="1:111" s="14" customFormat="1" ht="15" customHeight="1">
      <c r="A1083" s="50"/>
      <c r="B1083" s="94"/>
      <c r="C1083" s="95"/>
      <c r="D1083" s="181" t="s">
        <v>291</v>
      </c>
      <c r="E1083" s="316" t="s">
        <v>22</v>
      </c>
      <c r="F1083" s="69"/>
      <c r="G1083" s="77"/>
      <c r="H1083" s="69"/>
      <c r="I1083" s="77"/>
      <c r="J1083" s="69"/>
      <c r="K1083" s="77"/>
      <c r="L1083" s="69"/>
      <c r="M1083" s="77"/>
      <c r="N1083" s="67"/>
      <c r="O1083" s="75"/>
      <c r="P1083" s="67"/>
      <c r="Q1083" s="75"/>
      <c r="R1083" s="50"/>
      <c r="S1083" s="94"/>
      <c r="T1083" s="95"/>
      <c r="U1083" s="181" t="s">
        <v>291</v>
      </c>
      <c r="V1083" s="316" t="s">
        <v>22</v>
      </c>
      <c r="W1083" s="69"/>
      <c r="X1083" s="77"/>
      <c r="Y1083" s="69"/>
      <c r="Z1083" s="77"/>
      <c r="AA1083" s="69"/>
      <c r="AB1083" s="77"/>
      <c r="AC1083" s="69"/>
      <c r="AD1083" s="77"/>
      <c r="AE1083" s="67"/>
      <c r="AF1083" s="75"/>
      <c r="AG1083" s="67"/>
      <c r="AH1083" s="75"/>
      <c r="AI1083" s="50"/>
      <c r="AJ1083" s="94"/>
      <c r="AK1083" s="95"/>
      <c r="AL1083" s="181" t="s">
        <v>291</v>
      </c>
      <c r="AM1083" s="316" t="s">
        <v>22</v>
      </c>
      <c r="AN1083" s="257"/>
      <c r="AO1083" s="257"/>
      <c r="AP1083" s="257"/>
      <c r="AQ1083" s="257"/>
      <c r="AR1083" s="257"/>
      <c r="AS1083" s="257"/>
      <c r="AT1083" s="257"/>
      <c r="AU1083" s="257"/>
      <c r="AV1083" s="258"/>
      <c r="AW1083" s="258"/>
      <c r="AX1083" s="258"/>
      <c r="AY1083" s="258"/>
      <c r="AZ1083" s="50"/>
      <c r="BA1083" s="268"/>
      <c r="BB1083" s="48"/>
      <c r="BC1083" s="94"/>
      <c r="BD1083" s="95"/>
      <c r="BE1083" s="181" t="s">
        <v>291</v>
      </c>
      <c r="BF1083" s="316" t="s">
        <v>22</v>
      </c>
      <c r="BG1083" s="257">
        <f t="shared" ref="BG1083:BG1084" si="3616">F1083</f>
        <v>0</v>
      </c>
      <c r="BH1083" s="257">
        <f>G1083+BG1083</f>
        <v>0</v>
      </c>
      <c r="BI1083" s="257">
        <f>H1083+BH1083</f>
        <v>0</v>
      </c>
      <c r="BJ1083" s="257">
        <f>I1083+BI1083</f>
        <v>0</v>
      </c>
      <c r="BK1083" s="257">
        <f>J1083+BJ1083</f>
        <v>0</v>
      </c>
      <c r="BL1083" s="257">
        <f>K1083+BK1083</f>
        <v>0</v>
      </c>
      <c r="BM1083" s="257">
        <f>L1083+BL1083</f>
        <v>0</v>
      </c>
      <c r="BN1083" s="257">
        <f>M1083+BM1083</f>
        <v>0</v>
      </c>
      <c r="BO1083" s="258">
        <f>N1083+BN1083</f>
        <v>0</v>
      </c>
      <c r="BP1083" s="258">
        <f>O1083+BO1083</f>
        <v>0</v>
      </c>
      <c r="BQ1083" s="258">
        <f>P1083+BP1083</f>
        <v>0</v>
      </c>
      <c r="BR1083" s="258">
        <f>Q1083+BQ1083</f>
        <v>0</v>
      </c>
      <c r="BS1083" s="50"/>
      <c r="BT1083" s="94"/>
      <c r="BU1083" s="95"/>
      <c r="BV1083" s="181" t="s">
        <v>291</v>
      </c>
      <c r="BW1083" s="316" t="s">
        <v>22</v>
      </c>
      <c r="BX1083" s="257">
        <f t="shared" ref="BX1083:BX1084" si="3617">W1083</f>
        <v>0</v>
      </c>
      <c r="BY1083" s="257">
        <f>X1083+BX1083</f>
        <v>0</v>
      </c>
      <c r="BZ1083" s="257">
        <f>Y1083+BY1083</f>
        <v>0</v>
      </c>
      <c r="CA1083" s="257">
        <f>Z1083+BZ1083</f>
        <v>0</v>
      </c>
      <c r="CB1083" s="257">
        <f>AA1083+CA1083</f>
        <v>0</v>
      </c>
      <c r="CC1083" s="257">
        <f>AB1083+CB1083</f>
        <v>0</v>
      </c>
      <c r="CD1083" s="257">
        <f>AC1083+CC1083</f>
        <v>0</v>
      </c>
      <c r="CE1083" s="257">
        <f>AD1083+CD1083</f>
        <v>0</v>
      </c>
      <c r="CF1083" s="258">
        <f>AE1083+CE1083</f>
        <v>0</v>
      </c>
      <c r="CG1083" s="258">
        <f>AF1083+CF1083</f>
        <v>0</v>
      </c>
      <c r="CH1083" s="258">
        <f>AG1083+CG1083</f>
        <v>0</v>
      </c>
      <c r="CI1083" s="258">
        <f>AH1083+CH1083</f>
        <v>0</v>
      </c>
      <c r="CJ1083" s="50"/>
      <c r="CK1083" s="94"/>
      <c r="CL1083" s="95"/>
      <c r="CM1083" s="181" t="s">
        <v>291</v>
      </c>
      <c r="CN1083" s="316" t="s">
        <v>22</v>
      </c>
      <c r="CO1083" s="257">
        <f t="shared" ref="CO1083:CO1084" si="3618">AN1083</f>
        <v>0</v>
      </c>
      <c r="CP1083" s="257">
        <f>AO1083+CO1083</f>
        <v>0</v>
      </c>
      <c r="CQ1083" s="257">
        <f>AP1083+CP1083</f>
        <v>0</v>
      </c>
      <c r="CR1083" s="257">
        <f>AQ1083+CQ1083</f>
        <v>0</v>
      </c>
      <c r="CS1083" s="257">
        <f>AR1083+CR1083</f>
        <v>0</v>
      </c>
      <c r="CT1083" s="257">
        <f>AS1083+CS1083</f>
        <v>0</v>
      </c>
      <c r="CU1083" s="257">
        <f>AT1083+CT1083</f>
        <v>0</v>
      </c>
      <c r="CV1083" s="257">
        <f>AU1083+CU1083</f>
        <v>0</v>
      </c>
      <c r="CW1083" s="258">
        <f>AV1083+CV1083</f>
        <v>0</v>
      </c>
      <c r="CX1083" s="258">
        <f>AW1083+CW1083</f>
        <v>0</v>
      </c>
      <c r="CY1083" s="258">
        <f>AX1083+CX1083</f>
        <v>0</v>
      </c>
      <c r="CZ1083" s="258">
        <f>AY1083+CY1083</f>
        <v>0</v>
      </c>
      <c r="DA1083" s="50"/>
      <c r="DB1083" s="94"/>
      <c r="DC1083" s="95"/>
      <c r="DD1083" s="181" t="s">
        <v>291</v>
      </c>
      <c r="DE1083" s="316" t="s">
        <v>22</v>
      </c>
      <c r="DF1083" s="257"/>
      <c r="DG1083" s="50"/>
    </row>
    <row r="1084" spans="1:111" s="14" customFormat="1" ht="15" customHeight="1">
      <c r="A1084" s="50"/>
      <c r="B1084" s="94"/>
      <c r="C1084" s="95"/>
      <c r="D1084" s="181"/>
      <c r="E1084" s="316" t="s">
        <v>140</v>
      </c>
      <c r="F1084" s="69"/>
      <c r="G1084" s="77"/>
      <c r="H1084" s="69"/>
      <c r="I1084" s="77"/>
      <c r="J1084" s="69"/>
      <c r="K1084" s="77"/>
      <c r="L1084" s="69"/>
      <c r="M1084" s="77"/>
      <c r="N1084" s="67"/>
      <c r="O1084" s="75"/>
      <c r="P1084" s="67"/>
      <c r="Q1084" s="75"/>
      <c r="R1084" s="50"/>
      <c r="S1084" s="94"/>
      <c r="T1084" s="95"/>
      <c r="U1084" s="181"/>
      <c r="V1084" s="316" t="s">
        <v>140</v>
      </c>
      <c r="W1084" s="69"/>
      <c r="X1084" s="77"/>
      <c r="Y1084" s="69"/>
      <c r="Z1084" s="77"/>
      <c r="AA1084" s="69"/>
      <c r="AB1084" s="77"/>
      <c r="AC1084" s="69"/>
      <c r="AD1084" s="77"/>
      <c r="AE1084" s="67"/>
      <c r="AF1084" s="75"/>
      <c r="AG1084" s="67"/>
      <c r="AH1084" s="75"/>
      <c r="AI1084" s="50"/>
      <c r="AJ1084" s="94"/>
      <c r="AK1084" s="95"/>
      <c r="AL1084" s="181"/>
      <c r="AM1084" s="316" t="s">
        <v>140</v>
      </c>
      <c r="AN1084" s="257"/>
      <c r="AO1084" s="257"/>
      <c r="AP1084" s="257"/>
      <c r="AQ1084" s="257"/>
      <c r="AR1084" s="257"/>
      <c r="AS1084" s="257"/>
      <c r="AT1084" s="257"/>
      <c r="AU1084" s="257"/>
      <c r="AV1084" s="258"/>
      <c r="AW1084" s="258"/>
      <c r="AX1084" s="258"/>
      <c r="AY1084" s="258"/>
      <c r="AZ1084" s="50"/>
      <c r="BA1084" s="268"/>
      <c r="BB1084" s="48"/>
      <c r="BC1084" s="94"/>
      <c r="BD1084" s="95"/>
      <c r="BE1084" s="181"/>
      <c r="BF1084" s="316" t="s">
        <v>140</v>
      </c>
      <c r="BG1084" s="257">
        <f t="shared" si="3616"/>
        <v>0</v>
      </c>
      <c r="BH1084" s="257">
        <f>G1084+BG1084</f>
        <v>0</v>
      </c>
      <c r="BI1084" s="257">
        <f>H1084+BH1084</f>
        <v>0</v>
      </c>
      <c r="BJ1084" s="257">
        <f>I1084+BI1084</f>
        <v>0</v>
      </c>
      <c r="BK1084" s="257">
        <f>J1084+BJ1084</f>
        <v>0</v>
      </c>
      <c r="BL1084" s="257">
        <f>K1084+BK1084</f>
        <v>0</v>
      </c>
      <c r="BM1084" s="257">
        <f>L1084+BL1084</f>
        <v>0</v>
      </c>
      <c r="BN1084" s="257">
        <f>M1084+BM1084</f>
        <v>0</v>
      </c>
      <c r="BO1084" s="258">
        <f>N1084+BN1084</f>
        <v>0</v>
      </c>
      <c r="BP1084" s="258">
        <f>O1084+BO1084</f>
        <v>0</v>
      </c>
      <c r="BQ1084" s="258">
        <f>P1084+BP1084</f>
        <v>0</v>
      </c>
      <c r="BR1084" s="258">
        <f>Q1084+BQ1084</f>
        <v>0</v>
      </c>
      <c r="BS1084" s="50"/>
      <c r="BT1084" s="94"/>
      <c r="BU1084" s="95"/>
      <c r="BV1084" s="181"/>
      <c r="BW1084" s="316" t="s">
        <v>140</v>
      </c>
      <c r="BX1084" s="257">
        <f t="shared" si="3617"/>
        <v>0</v>
      </c>
      <c r="BY1084" s="257">
        <f>X1084+BX1084</f>
        <v>0</v>
      </c>
      <c r="BZ1084" s="257">
        <f>Y1084+BY1084</f>
        <v>0</v>
      </c>
      <c r="CA1084" s="257">
        <f>Z1084+BZ1084</f>
        <v>0</v>
      </c>
      <c r="CB1084" s="257">
        <f>AA1084+CA1084</f>
        <v>0</v>
      </c>
      <c r="CC1084" s="257">
        <f>AB1084+CB1084</f>
        <v>0</v>
      </c>
      <c r="CD1084" s="257">
        <f>AC1084+CC1084</f>
        <v>0</v>
      </c>
      <c r="CE1084" s="257">
        <f>AD1084+CD1084</f>
        <v>0</v>
      </c>
      <c r="CF1084" s="258">
        <f>AE1084+CE1084</f>
        <v>0</v>
      </c>
      <c r="CG1084" s="258">
        <f>AF1084+CF1084</f>
        <v>0</v>
      </c>
      <c r="CH1084" s="258">
        <f>AG1084+CG1084</f>
        <v>0</v>
      </c>
      <c r="CI1084" s="258">
        <f>AH1084+CH1084</f>
        <v>0</v>
      </c>
      <c r="CJ1084" s="50"/>
      <c r="CK1084" s="94"/>
      <c r="CL1084" s="95"/>
      <c r="CM1084" s="181"/>
      <c r="CN1084" s="316" t="s">
        <v>140</v>
      </c>
      <c r="CO1084" s="257">
        <f t="shared" si="3618"/>
        <v>0</v>
      </c>
      <c r="CP1084" s="257">
        <f>AO1084+CO1084</f>
        <v>0</v>
      </c>
      <c r="CQ1084" s="257">
        <f>AP1084+CP1084</f>
        <v>0</v>
      </c>
      <c r="CR1084" s="257">
        <f>AQ1084+CQ1084</f>
        <v>0</v>
      </c>
      <c r="CS1084" s="257">
        <f>AR1084+CR1084</f>
        <v>0</v>
      </c>
      <c r="CT1084" s="257">
        <f>AS1084+CS1084</f>
        <v>0</v>
      </c>
      <c r="CU1084" s="257">
        <f>AT1084+CT1084</f>
        <v>0</v>
      </c>
      <c r="CV1084" s="257">
        <f>AU1084+CU1084</f>
        <v>0</v>
      </c>
      <c r="CW1084" s="258">
        <f>AV1084+CV1084</f>
        <v>0</v>
      </c>
      <c r="CX1084" s="258">
        <f>AW1084+CW1084</f>
        <v>0</v>
      </c>
      <c r="CY1084" s="258">
        <f>AX1084+CX1084</f>
        <v>0</v>
      </c>
      <c r="CZ1084" s="258">
        <f>AY1084+CY1084</f>
        <v>0</v>
      </c>
      <c r="DA1084" s="50"/>
      <c r="DB1084" s="94"/>
      <c r="DC1084" s="95"/>
      <c r="DD1084" s="181"/>
      <c r="DE1084" s="316" t="s">
        <v>140</v>
      </c>
      <c r="DF1084" s="257"/>
      <c r="DG1084" s="50"/>
    </row>
    <row r="1085" spans="1:111" s="14" customFormat="1" ht="15" customHeight="1">
      <c r="A1085" s="50"/>
      <c r="B1085" s="94"/>
      <c r="C1085" s="95"/>
      <c r="D1085" s="181"/>
      <c r="E1085" s="316" t="s">
        <v>249</v>
      </c>
      <c r="F1085" s="69">
        <f t="shared" si="3591"/>
        <v>0</v>
      </c>
      <c r="G1085" s="77">
        <f t="shared" si="3591"/>
        <v>0</v>
      </c>
      <c r="H1085" s="69">
        <f t="shared" si="3591"/>
        <v>0</v>
      </c>
      <c r="I1085" s="77">
        <f t="shared" si="3591"/>
        <v>0</v>
      </c>
      <c r="J1085" s="69">
        <f t="shared" si="3591"/>
        <v>0</v>
      </c>
      <c r="K1085" s="77">
        <f t="shared" si="3591"/>
        <v>0</v>
      </c>
      <c r="L1085" s="69">
        <f t="shared" si="3591"/>
        <v>0</v>
      </c>
      <c r="M1085" s="77">
        <f t="shared" si="3591"/>
        <v>0</v>
      </c>
      <c r="N1085" s="67">
        <f t="shared" si="3591"/>
        <v>0</v>
      </c>
      <c r="O1085" s="75">
        <f t="shared" si="3591"/>
        <v>0</v>
      </c>
      <c r="P1085" s="67">
        <f t="shared" si="3591"/>
        <v>0</v>
      </c>
      <c r="Q1085" s="75">
        <f t="shared" si="3591"/>
        <v>0</v>
      </c>
      <c r="R1085" s="50"/>
      <c r="S1085" s="94"/>
      <c r="T1085" s="95"/>
      <c r="U1085" s="181"/>
      <c r="V1085" s="316" t="s">
        <v>249</v>
      </c>
      <c r="W1085" s="69">
        <f t="shared" ref="W1085:AH1085" si="3619">IF(W1083=0,0,W1084/W1083)</f>
        <v>0</v>
      </c>
      <c r="X1085" s="77">
        <f t="shared" si="3619"/>
        <v>0</v>
      </c>
      <c r="Y1085" s="69">
        <f t="shared" si="3619"/>
        <v>0</v>
      </c>
      <c r="Z1085" s="77">
        <f t="shared" si="3619"/>
        <v>0</v>
      </c>
      <c r="AA1085" s="69">
        <f t="shared" si="3619"/>
        <v>0</v>
      </c>
      <c r="AB1085" s="77">
        <f t="shared" si="3619"/>
        <v>0</v>
      </c>
      <c r="AC1085" s="69">
        <f t="shared" si="3619"/>
        <v>0</v>
      </c>
      <c r="AD1085" s="77">
        <f t="shared" si="3619"/>
        <v>0</v>
      </c>
      <c r="AE1085" s="67">
        <f t="shared" si="3619"/>
        <v>0</v>
      </c>
      <c r="AF1085" s="75">
        <f t="shared" si="3619"/>
        <v>0</v>
      </c>
      <c r="AG1085" s="67">
        <f t="shared" si="3619"/>
        <v>0</v>
      </c>
      <c r="AH1085" s="75">
        <f t="shared" si="3619"/>
        <v>0</v>
      </c>
      <c r="AI1085" s="50"/>
      <c r="AJ1085" s="94"/>
      <c r="AK1085" s="95"/>
      <c r="AL1085" s="181"/>
      <c r="AM1085" s="316" t="s">
        <v>249</v>
      </c>
      <c r="AN1085" s="257">
        <f t="shared" ref="AN1085:AY1085" si="3620">IF(AN1083=0,0,AN1084/AN1083)</f>
        <v>0</v>
      </c>
      <c r="AO1085" s="257">
        <f t="shared" si="3620"/>
        <v>0</v>
      </c>
      <c r="AP1085" s="257">
        <f t="shared" si="3620"/>
        <v>0</v>
      </c>
      <c r="AQ1085" s="257">
        <f t="shared" si="3620"/>
        <v>0</v>
      </c>
      <c r="AR1085" s="257">
        <f t="shared" si="3620"/>
        <v>0</v>
      </c>
      <c r="AS1085" s="257">
        <f t="shared" si="3620"/>
        <v>0</v>
      </c>
      <c r="AT1085" s="257">
        <f t="shared" si="3620"/>
        <v>0</v>
      </c>
      <c r="AU1085" s="257">
        <f t="shared" si="3620"/>
        <v>0</v>
      </c>
      <c r="AV1085" s="258">
        <f t="shared" si="3620"/>
        <v>0</v>
      </c>
      <c r="AW1085" s="258">
        <f t="shared" si="3620"/>
        <v>0</v>
      </c>
      <c r="AX1085" s="258">
        <f t="shared" si="3620"/>
        <v>0</v>
      </c>
      <c r="AY1085" s="258">
        <f t="shared" si="3620"/>
        <v>0</v>
      </c>
      <c r="AZ1085" s="50"/>
      <c r="BA1085" s="268"/>
      <c r="BB1085" s="48"/>
      <c r="BC1085" s="94"/>
      <c r="BD1085" s="95"/>
      <c r="BE1085" s="181"/>
      <c r="BF1085" s="316" t="s">
        <v>249</v>
      </c>
      <c r="BG1085" s="257">
        <f t="shared" ref="BG1085:BR1085" si="3621">IF(BG1083=0,0,BG1084/BG1083)</f>
        <v>0</v>
      </c>
      <c r="BH1085" s="257">
        <f t="shared" si="3621"/>
        <v>0</v>
      </c>
      <c r="BI1085" s="257">
        <f t="shared" si="3621"/>
        <v>0</v>
      </c>
      <c r="BJ1085" s="257">
        <f t="shared" si="3621"/>
        <v>0</v>
      </c>
      <c r="BK1085" s="257">
        <f t="shared" si="3621"/>
        <v>0</v>
      </c>
      <c r="BL1085" s="257">
        <f t="shared" si="3621"/>
        <v>0</v>
      </c>
      <c r="BM1085" s="257">
        <f t="shared" si="3621"/>
        <v>0</v>
      </c>
      <c r="BN1085" s="257">
        <f t="shared" si="3621"/>
        <v>0</v>
      </c>
      <c r="BO1085" s="258">
        <f t="shared" si="3621"/>
        <v>0</v>
      </c>
      <c r="BP1085" s="258">
        <f t="shared" si="3621"/>
        <v>0</v>
      </c>
      <c r="BQ1085" s="258">
        <f t="shared" si="3621"/>
        <v>0</v>
      </c>
      <c r="BR1085" s="258">
        <f t="shared" si="3621"/>
        <v>0</v>
      </c>
      <c r="BS1085" s="50"/>
      <c r="BT1085" s="94"/>
      <c r="BU1085" s="95"/>
      <c r="BV1085" s="181"/>
      <c r="BW1085" s="316" t="s">
        <v>249</v>
      </c>
      <c r="BX1085" s="257">
        <f t="shared" ref="BX1085:CI1085" si="3622">IF(BX1083=0,0,BX1084/BX1083)</f>
        <v>0</v>
      </c>
      <c r="BY1085" s="257">
        <f t="shared" si="3622"/>
        <v>0</v>
      </c>
      <c r="BZ1085" s="257">
        <f t="shared" si="3622"/>
        <v>0</v>
      </c>
      <c r="CA1085" s="257">
        <f t="shared" si="3622"/>
        <v>0</v>
      </c>
      <c r="CB1085" s="257">
        <f t="shared" si="3622"/>
        <v>0</v>
      </c>
      <c r="CC1085" s="257">
        <f t="shared" si="3622"/>
        <v>0</v>
      </c>
      <c r="CD1085" s="257">
        <f t="shared" si="3622"/>
        <v>0</v>
      </c>
      <c r="CE1085" s="257">
        <f t="shared" si="3622"/>
        <v>0</v>
      </c>
      <c r="CF1085" s="258">
        <f t="shared" si="3622"/>
        <v>0</v>
      </c>
      <c r="CG1085" s="258">
        <f t="shared" si="3622"/>
        <v>0</v>
      </c>
      <c r="CH1085" s="258">
        <f t="shared" si="3622"/>
        <v>0</v>
      </c>
      <c r="CI1085" s="258">
        <f t="shared" si="3622"/>
        <v>0</v>
      </c>
      <c r="CJ1085" s="50"/>
      <c r="CK1085" s="94"/>
      <c r="CL1085" s="95"/>
      <c r="CM1085" s="181"/>
      <c r="CN1085" s="316" t="s">
        <v>249</v>
      </c>
      <c r="CO1085" s="257">
        <f t="shared" ref="CO1085:CZ1085" si="3623">IF(CO1083=0,0,CO1084/CO1083)</f>
        <v>0</v>
      </c>
      <c r="CP1085" s="257">
        <f t="shared" si="3623"/>
        <v>0</v>
      </c>
      <c r="CQ1085" s="257">
        <f t="shared" si="3623"/>
        <v>0</v>
      </c>
      <c r="CR1085" s="257">
        <f t="shared" si="3623"/>
        <v>0</v>
      </c>
      <c r="CS1085" s="257">
        <f t="shared" si="3623"/>
        <v>0</v>
      </c>
      <c r="CT1085" s="257">
        <f t="shared" si="3623"/>
        <v>0</v>
      </c>
      <c r="CU1085" s="257">
        <f t="shared" si="3623"/>
        <v>0</v>
      </c>
      <c r="CV1085" s="257">
        <f t="shared" si="3623"/>
        <v>0</v>
      </c>
      <c r="CW1085" s="258">
        <f t="shared" si="3623"/>
        <v>0</v>
      </c>
      <c r="CX1085" s="258">
        <f t="shared" si="3623"/>
        <v>0</v>
      </c>
      <c r="CY1085" s="258">
        <f t="shared" si="3623"/>
        <v>0</v>
      </c>
      <c r="CZ1085" s="258">
        <f t="shared" si="3623"/>
        <v>0</v>
      </c>
      <c r="DA1085" s="50"/>
      <c r="DB1085" s="94"/>
      <c r="DC1085" s="95"/>
      <c r="DD1085" s="181"/>
      <c r="DE1085" s="316" t="s">
        <v>249</v>
      </c>
      <c r="DF1085" s="257">
        <f t="shared" ref="DF1085" si="3624">IF(DF1083=0,0,DF1084/DF1083)</f>
        <v>0</v>
      </c>
      <c r="DG1085" s="50"/>
    </row>
    <row r="1086" spans="1:111" s="14" customFormat="1" ht="15" customHeight="1">
      <c r="A1086" s="50"/>
      <c r="B1086" s="94"/>
      <c r="C1086" s="95"/>
      <c r="D1086" s="181" t="s">
        <v>292</v>
      </c>
      <c r="E1086" s="316" t="s">
        <v>22</v>
      </c>
      <c r="F1086" s="69"/>
      <c r="G1086" s="77"/>
      <c r="H1086" s="69"/>
      <c r="I1086" s="77"/>
      <c r="J1086" s="69"/>
      <c r="K1086" s="77"/>
      <c r="L1086" s="69"/>
      <c r="M1086" s="77"/>
      <c r="N1086" s="67"/>
      <c r="O1086" s="75"/>
      <c r="P1086" s="67"/>
      <c r="Q1086" s="75"/>
      <c r="R1086" s="50"/>
      <c r="S1086" s="94"/>
      <c r="T1086" s="95"/>
      <c r="U1086" s="181" t="s">
        <v>292</v>
      </c>
      <c r="V1086" s="316" t="s">
        <v>22</v>
      </c>
      <c r="W1086" s="69"/>
      <c r="X1086" s="77"/>
      <c r="Y1086" s="69"/>
      <c r="Z1086" s="77"/>
      <c r="AA1086" s="69"/>
      <c r="AB1086" s="77"/>
      <c r="AC1086" s="69"/>
      <c r="AD1086" s="77"/>
      <c r="AE1086" s="67"/>
      <c r="AF1086" s="75"/>
      <c r="AG1086" s="67"/>
      <c r="AH1086" s="75"/>
      <c r="AI1086" s="50"/>
      <c r="AJ1086" s="94"/>
      <c r="AK1086" s="95"/>
      <c r="AL1086" s="181" t="s">
        <v>292</v>
      </c>
      <c r="AM1086" s="316" t="s">
        <v>22</v>
      </c>
      <c r="AN1086" s="257"/>
      <c r="AO1086" s="257"/>
      <c r="AP1086" s="257"/>
      <c r="AQ1086" s="257"/>
      <c r="AR1086" s="257"/>
      <c r="AS1086" s="257"/>
      <c r="AT1086" s="257"/>
      <c r="AU1086" s="257"/>
      <c r="AV1086" s="258"/>
      <c r="AW1086" s="258"/>
      <c r="AX1086" s="258"/>
      <c r="AY1086" s="258"/>
      <c r="AZ1086" s="50"/>
      <c r="BA1086" s="268"/>
      <c r="BB1086" s="48"/>
      <c r="BC1086" s="94"/>
      <c r="BD1086" s="95"/>
      <c r="BE1086" s="181" t="s">
        <v>292</v>
      </c>
      <c r="BF1086" s="316" t="s">
        <v>22</v>
      </c>
      <c r="BG1086" s="257">
        <f t="shared" ref="BG1086:BG1087" si="3625">F1086</f>
        <v>0</v>
      </c>
      <c r="BH1086" s="257">
        <f>G1086+BG1086</f>
        <v>0</v>
      </c>
      <c r="BI1086" s="257">
        <f>H1086+BH1086</f>
        <v>0</v>
      </c>
      <c r="BJ1086" s="257">
        <f>I1086+BI1086</f>
        <v>0</v>
      </c>
      <c r="BK1086" s="257">
        <f>J1086+BJ1086</f>
        <v>0</v>
      </c>
      <c r="BL1086" s="257">
        <f>K1086+BK1086</f>
        <v>0</v>
      </c>
      <c r="BM1086" s="257">
        <f>L1086+BL1086</f>
        <v>0</v>
      </c>
      <c r="BN1086" s="257">
        <f>M1086+BM1086</f>
        <v>0</v>
      </c>
      <c r="BO1086" s="258">
        <f>N1086+BN1086</f>
        <v>0</v>
      </c>
      <c r="BP1086" s="258">
        <f>O1086+BO1086</f>
        <v>0</v>
      </c>
      <c r="BQ1086" s="258">
        <f>P1086+BP1086</f>
        <v>0</v>
      </c>
      <c r="BR1086" s="258">
        <f>Q1086+BQ1086</f>
        <v>0</v>
      </c>
      <c r="BS1086" s="50"/>
      <c r="BT1086" s="94"/>
      <c r="BU1086" s="95"/>
      <c r="BV1086" s="181" t="s">
        <v>292</v>
      </c>
      <c r="BW1086" s="316" t="s">
        <v>22</v>
      </c>
      <c r="BX1086" s="257">
        <f t="shared" ref="BX1086:BX1087" si="3626">W1086</f>
        <v>0</v>
      </c>
      <c r="BY1086" s="257">
        <f>X1086+BX1086</f>
        <v>0</v>
      </c>
      <c r="BZ1086" s="257">
        <f>Y1086+BY1086</f>
        <v>0</v>
      </c>
      <c r="CA1086" s="257">
        <f>Z1086+BZ1086</f>
        <v>0</v>
      </c>
      <c r="CB1086" s="257">
        <f>AA1086+CA1086</f>
        <v>0</v>
      </c>
      <c r="CC1086" s="257">
        <f>AB1086+CB1086</f>
        <v>0</v>
      </c>
      <c r="CD1086" s="257">
        <f>AC1086+CC1086</f>
        <v>0</v>
      </c>
      <c r="CE1086" s="257">
        <f>AD1086+CD1086</f>
        <v>0</v>
      </c>
      <c r="CF1086" s="258">
        <f>AE1086+CE1086</f>
        <v>0</v>
      </c>
      <c r="CG1086" s="258">
        <f>AF1086+CF1086</f>
        <v>0</v>
      </c>
      <c r="CH1086" s="258">
        <f>AG1086+CG1086</f>
        <v>0</v>
      </c>
      <c r="CI1086" s="258">
        <f>AH1086+CH1086</f>
        <v>0</v>
      </c>
      <c r="CJ1086" s="50"/>
      <c r="CK1086" s="94"/>
      <c r="CL1086" s="95"/>
      <c r="CM1086" s="181" t="s">
        <v>292</v>
      </c>
      <c r="CN1086" s="316" t="s">
        <v>22</v>
      </c>
      <c r="CO1086" s="257">
        <f t="shared" ref="CO1086:CO1087" si="3627">AN1086</f>
        <v>0</v>
      </c>
      <c r="CP1086" s="257">
        <f>AO1086+CO1086</f>
        <v>0</v>
      </c>
      <c r="CQ1086" s="257">
        <f>AP1086+CP1086</f>
        <v>0</v>
      </c>
      <c r="CR1086" s="257">
        <f>AQ1086+CQ1086</f>
        <v>0</v>
      </c>
      <c r="CS1086" s="257">
        <f>AR1086+CR1086</f>
        <v>0</v>
      </c>
      <c r="CT1086" s="257">
        <f>AS1086+CS1086</f>
        <v>0</v>
      </c>
      <c r="CU1086" s="257">
        <f>AT1086+CT1086</f>
        <v>0</v>
      </c>
      <c r="CV1086" s="257">
        <f>AU1086+CU1086</f>
        <v>0</v>
      </c>
      <c r="CW1086" s="258">
        <f>AV1086+CV1086</f>
        <v>0</v>
      </c>
      <c r="CX1086" s="258">
        <f>AW1086+CW1086</f>
        <v>0</v>
      </c>
      <c r="CY1086" s="258">
        <f>AX1086+CX1086</f>
        <v>0</v>
      </c>
      <c r="CZ1086" s="258">
        <f>AY1086+CY1086</f>
        <v>0</v>
      </c>
      <c r="DA1086" s="50"/>
      <c r="DB1086" s="94"/>
      <c r="DC1086" s="95"/>
      <c r="DD1086" s="181" t="s">
        <v>292</v>
      </c>
      <c r="DE1086" s="316" t="s">
        <v>22</v>
      </c>
      <c r="DF1086" s="257"/>
      <c r="DG1086" s="50"/>
    </row>
    <row r="1087" spans="1:111" s="14" customFormat="1" ht="15" customHeight="1">
      <c r="A1087" s="50"/>
      <c r="B1087" s="94"/>
      <c r="C1087" s="95"/>
      <c r="D1087" s="181"/>
      <c r="E1087" s="316" t="s">
        <v>140</v>
      </c>
      <c r="F1087" s="69"/>
      <c r="G1087" s="77"/>
      <c r="H1087" s="69"/>
      <c r="I1087" s="77"/>
      <c r="J1087" s="69"/>
      <c r="K1087" s="77"/>
      <c r="L1087" s="69"/>
      <c r="M1087" s="77"/>
      <c r="N1087" s="67"/>
      <c r="O1087" s="75"/>
      <c r="P1087" s="67"/>
      <c r="Q1087" s="75"/>
      <c r="R1087" s="50"/>
      <c r="S1087" s="94"/>
      <c r="T1087" s="95"/>
      <c r="U1087" s="181"/>
      <c r="V1087" s="316" t="s">
        <v>140</v>
      </c>
      <c r="W1087" s="69"/>
      <c r="X1087" s="77"/>
      <c r="Y1087" s="69"/>
      <c r="Z1087" s="77"/>
      <c r="AA1087" s="69"/>
      <c r="AB1087" s="77"/>
      <c r="AC1087" s="69"/>
      <c r="AD1087" s="77"/>
      <c r="AE1087" s="67"/>
      <c r="AF1087" s="75"/>
      <c r="AG1087" s="67"/>
      <c r="AH1087" s="75"/>
      <c r="AI1087" s="50"/>
      <c r="AJ1087" s="94"/>
      <c r="AK1087" s="95"/>
      <c r="AL1087" s="181"/>
      <c r="AM1087" s="316" t="s">
        <v>140</v>
      </c>
      <c r="AN1087" s="257"/>
      <c r="AO1087" s="257"/>
      <c r="AP1087" s="257"/>
      <c r="AQ1087" s="257"/>
      <c r="AR1087" s="257"/>
      <c r="AS1087" s="257"/>
      <c r="AT1087" s="257"/>
      <c r="AU1087" s="257"/>
      <c r="AV1087" s="258"/>
      <c r="AW1087" s="258"/>
      <c r="AX1087" s="258"/>
      <c r="AY1087" s="258"/>
      <c r="AZ1087" s="50"/>
      <c r="BA1087" s="268"/>
      <c r="BB1087" s="48"/>
      <c r="BC1087" s="94"/>
      <c r="BD1087" s="95"/>
      <c r="BE1087" s="181"/>
      <c r="BF1087" s="316" t="s">
        <v>140</v>
      </c>
      <c r="BG1087" s="257">
        <f t="shared" si="3625"/>
        <v>0</v>
      </c>
      <c r="BH1087" s="257">
        <f>G1087+BG1087</f>
        <v>0</v>
      </c>
      <c r="BI1087" s="257">
        <f>H1087+BH1087</f>
        <v>0</v>
      </c>
      <c r="BJ1087" s="257">
        <f>I1087+BI1087</f>
        <v>0</v>
      </c>
      <c r="BK1087" s="257">
        <f>J1087+BJ1087</f>
        <v>0</v>
      </c>
      <c r="BL1087" s="257">
        <f>K1087+BK1087</f>
        <v>0</v>
      </c>
      <c r="BM1087" s="257">
        <f>L1087+BL1087</f>
        <v>0</v>
      </c>
      <c r="BN1087" s="257">
        <f>M1087+BM1087</f>
        <v>0</v>
      </c>
      <c r="BO1087" s="258">
        <f>N1087+BN1087</f>
        <v>0</v>
      </c>
      <c r="BP1087" s="258">
        <f>O1087+BO1087</f>
        <v>0</v>
      </c>
      <c r="BQ1087" s="258">
        <f>P1087+BP1087</f>
        <v>0</v>
      </c>
      <c r="BR1087" s="258">
        <f>Q1087+BQ1087</f>
        <v>0</v>
      </c>
      <c r="BS1087" s="50"/>
      <c r="BT1087" s="94"/>
      <c r="BU1087" s="95"/>
      <c r="BV1087" s="181"/>
      <c r="BW1087" s="316" t="s">
        <v>140</v>
      </c>
      <c r="BX1087" s="257">
        <f t="shared" si="3626"/>
        <v>0</v>
      </c>
      <c r="BY1087" s="257">
        <f>X1087+BX1087</f>
        <v>0</v>
      </c>
      <c r="BZ1087" s="257">
        <f>Y1087+BY1087</f>
        <v>0</v>
      </c>
      <c r="CA1087" s="257">
        <f>Z1087+BZ1087</f>
        <v>0</v>
      </c>
      <c r="CB1087" s="257">
        <f>AA1087+CA1087</f>
        <v>0</v>
      </c>
      <c r="CC1087" s="257">
        <f>AB1087+CB1087</f>
        <v>0</v>
      </c>
      <c r="CD1087" s="257">
        <f>AC1087+CC1087</f>
        <v>0</v>
      </c>
      <c r="CE1087" s="257">
        <f>AD1087+CD1087</f>
        <v>0</v>
      </c>
      <c r="CF1087" s="258">
        <f>AE1087+CE1087</f>
        <v>0</v>
      </c>
      <c r="CG1087" s="258">
        <f>AF1087+CF1087</f>
        <v>0</v>
      </c>
      <c r="CH1087" s="258">
        <f>AG1087+CG1087</f>
        <v>0</v>
      </c>
      <c r="CI1087" s="258">
        <f>AH1087+CH1087</f>
        <v>0</v>
      </c>
      <c r="CJ1087" s="50"/>
      <c r="CK1087" s="94"/>
      <c r="CL1087" s="95"/>
      <c r="CM1087" s="181"/>
      <c r="CN1087" s="316" t="s">
        <v>140</v>
      </c>
      <c r="CO1087" s="257">
        <f t="shared" si="3627"/>
        <v>0</v>
      </c>
      <c r="CP1087" s="257">
        <f>AO1087+CO1087</f>
        <v>0</v>
      </c>
      <c r="CQ1087" s="257">
        <f>AP1087+CP1087</f>
        <v>0</v>
      </c>
      <c r="CR1087" s="257">
        <f>AQ1087+CQ1087</f>
        <v>0</v>
      </c>
      <c r="CS1087" s="257">
        <f>AR1087+CR1087</f>
        <v>0</v>
      </c>
      <c r="CT1087" s="257">
        <f>AS1087+CS1087</f>
        <v>0</v>
      </c>
      <c r="CU1087" s="257">
        <f>AT1087+CT1087</f>
        <v>0</v>
      </c>
      <c r="CV1087" s="257">
        <f>AU1087+CU1087</f>
        <v>0</v>
      </c>
      <c r="CW1087" s="258">
        <f>AV1087+CV1087</f>
        <v>0</v>
      </c>
      <c r="CX1087" s="258">
        <f>AW1087+CW1087</f>
        <v>0</v>
      </c>
      <c r="CY1087" s="258">
        <f>AX1087+CX1087</f>
        <v>0</v>
      </c>
      <c r="CZ1087" s="258">
        <f>AY1087+CY1087</f>
        <v>0</v>
      </c>
      <c r="DA1087" s="50"/>
      <c r="DB1087" s="94"/>
      <c r="DC1087" s="95"/>
      <c r="DD1087" s="181"/>
      <c r="DE1087" s="316" t="s">
        <v>140</v>
      </c>
      <c r="DF1087" s="257"/>
      <c r="DG1087" s="50"/>
    </row>
    <row r="1088" spans="1:111" s="14" customFormat="1" ht="15" customHeight="1">
      <c r="A1088" s="50"/>
      <c r="B1088" s="94"/>
      <c r="C1088" s="95"/>
      <c r="D1088" s="181"/>
      <c r="E1088" s="316" t="s">
        <v>249</v>
      </c>
      <c r="F1088" s="69">
        <f t="shared" si="3591"/>
        <v>0</v>
      </c>
      <c r="G1088" s="77">
        <f t="shared" si="3591"/>
        <v>0</v>
      </c>
      <c r="H1088" s="69">
        <f t="shared" si="3591"/>
        <v>0</v>
      </c>
      <c r="I1088" s="77">
        <f t="shared" si="3591"/>
        <v>0</v>
      </c>
      <c r="J1088" s="69">
        <f t="shared" si="3591"/>
        <v>0</v>
      </c>
      <c r="K1088" s="77">
        <f t="shared" si="3591"/>
        <v>0</v>
      </c>
      <c r="L1088" s="69">
        <f t="shared" si="3591"/>
        <v>0</v>
      </c>
      <c r="M1088" s="77">
        <f t="shared" si="3591"/>
        <v>0</v>
      </c>
      <c r="N1088" s="67">
        <f t="shared" si="3591"/>
        <v>0</v>
      </c>
      <c r="O1088" s="75">
        <f t="shared" si="3591"/>
        <v>0</v>
      </c>
      <c r="P1088" s="67">
        <f t="shared" si="3591"/>
        <v>0</v>
      </c>
      <c r="Q1088" s="75">
        <f t="shared" si="3591"/>
        <v>0</v>
      </c>
      <c r="R1088" s="50"/>
      <c r="S1088" s="94"/>
      <c r="T1088" s="95"/>
      <c r="U1088" s="181"/>
      <c r="V1088" s="316" t="s">
        <v>249</v>
      </c>
      <c r="W1088" s="69">
        <f t="shared" ref="W1088:AH1088" si="3628">IF(W1086=0,0,W1087/W1086)</f>
        <v>0</v>
      </c>
      <c r="X1088" s="77">
        <f t="shared" si="3628"/>
        <v>0</v>
      </c>
      <c r="Y1088" s="69">
        <f t="shared" si="3628"/>
        <v>0</v>
      </c>
      <c r="Z1088" s="77">
        <f t="shared" si="3628"/>
        <v>0</v>
      </c>
      <c r="AA1088" s="69">
        <f t="shared" si="3628"/>
        <v>0</v>
      </c>
      <c r="AB1088" s="77">
        <f t="shared" si="3628"/>
        <v>0</v>
      </c>
      <c r="AC1088" s="69">
        <f t="shared" si="3628"/>
        <v>0</v>
      </c>
      <c r="AD1088" s="77">
        <f t="shared" si="3628"/>
        <v>0</v>
      </c>
      <c r="AE1088" s="67">
        <f t="shared" si="3628"/>
        <v>0</v>
      </c>
      <c r="AF1088" s="75">
        <f t="shared" si="3628"/>
        <v>0</v>
      </c>
      <c r="AG1088" s="67">
        <f t="shared" si="3628"/>
        <v>0</v>
      </c>
      <c r="AH1088" s="75">
        <f t="shared" si="3628"/>
        <v>0</v>
      </c>
      <c r="AI1088" s="50"/>
      <c r="AJ1088" s="94"/>
      <c r="AK1088" s="95"/>
      <c r="AL1088" s="181"/>
      <c r="AM1088" s="316" t="s">
        <v>249</v>
      </c>
      <c r="AN1088" s="257">
        <f t="shared" ref="AN1088:AY1088" si="3629">IF(AN1086=0,0,AN1087/AN1086)</f>
        <v>0</v>
      </c>
      <c r="AO1088" s="257">
        <f t="shared" si="3629"/>
        <v>0</v>
      </c>
      <c r="AP1088" s="257">
        <f t="shared" si="3629"/>
        <v>0</v>
      </c>
      <c r="AQ1088" s="257">
        <f t="shared" si="3629"/>
        <v>0</v>
      </c>
      <c r="AR1088" s="257">
        <f t="shared" si="3629"/>
        <v>0</v>
      </c>
      <c r="AS1088" s="257">
        <f t="shared" si="3629"/>
        <v>0</v>
      </c>
      <c r="AT1088" s="257">
        <f t="shared" si="3629"/>
        <v>0</v>
      </c>
      <c r="AU1088" s="257">
        <f t="shared" si="3629"/>
        <v>0</v>
      </c>
      <c r="AV1088" s="258">
        <f t="shared" si="3629"/>
        <v>0</v>
      </c>
      <c r="AW1088" s="258">
        <f t="shared" si="3629"/>
        <v>0</v>
      </c>
      <c r="AX1088" s="258">
        <f t="shared" si="3629"/>
        <v>0</v>
      </c>
      <c r="AY1088" s="258">
        <f t="shared" si="3629"/>
        <v>0</v>
      </c>
      <c r="AZ1088" s="50"/>
      <c r="BA1088" s="268"/>
      <c r="BB1088" s="48"/>
      <c r="BC1088" s="94"/>
      <c r="BD1088" s="95"/>
      <c r="BE1088" s="181"/>
      <c r="BF1088" s="316" t="s">
        <v>249</v>
      </c>
      <c r="BG1088" s="257">
        <f t="shared" ref="BG1088:BR1088" si="3630">IF(BG1086=0,0,BG1087/BG1086)</f>
        <v>0</v>
      </c>
      <c r="BH1088" s="257">
        <f t="shared" si="3630"/>
        <v>0</v>
      </c>
      <c r="BI1088" s="257">
        <f t="shared" si="3630"/>
        <v>0</v>
      </c>
      <c r="BJ1088" s="257">
        <f t="shared" si="3630"/>
        <v>0</v>
      </c>
      <c r="BK1088" s="257">
        <f t="shared" si="3630"/>
        <v>0</v>
      </c>
      <c r="BL1088" s="257">
        <f t="shared" si="3630"/>
        <v>0</v>
      </c>
      <c r="BM1088" s="257">
        <f t="shared" si="3630"/>
        <v>0</v>
      </c>
      <c r="BN1088" s="257">
        <f t="shared" si="3630"/>
        <v>0</v>
      </c>
      <c r="BO1088" s="258">
        <f t="shared" si="3630"/>
        <v>0</v>
      </c>
      <c r="BP1088" s="258">
        <f t="shared" si="3630"/>
        <v>0</v>
      </c>
      <c r="BQ1088" s="258">
        <f t="shared" si="3630"/>
        <v>0</v>
      </c>
      <c r="BR1088" s="258">
        <f t="shared" si="3630"/>
        <v>0</v>
      </c>
      <c r="BS1088" s="50"/>
      <c r="BT1088" s="94"/>
      <c r="BU1088" s="95"/>
      <c r="BV1088" s="181"/>
      <c r="BW1088" s="316" t="s">
        <v>249</v>
      </c>
      <c r="BX1088" s="257">
        <f t="shared" ref="BX1088:CI1088" si="3631">IF(BX1086=0,0,BX1087/BX1086)</f>
        <v>0</v>
      </c>
      <c r="BY1088" s="257">
        <f t="shared" si="3631"/>
        <v>0</v>
      </c>
      <c r="BZ1088" s="257">
        <f t="shared" si="3631"/>
        <v>0</v>
      </c>
      <c r="CA1088" s="257">
        <f t="shared" si="3631"/>
        <v>0</v>
      </c>
      <c r="CB1088" s="257">
        <f t="shared" si="3631"/>
        <v>0</v>
      </c>
      <c r="CC1088" s="257">
        <f t="shared" si="3631"/>
        <v>0</v>
      </c>
      <c r="CD1088" s="257">
        <f t="shared" si="3631"/>
        <v>0</v>
      </c>
      <c r="CE1088" s="257">
        <f t="shared" si="3631"/>
        <v>0</v>
      </c>
      <c r="CF1088" s="258">
        <f t="shared" si="3631"/>
        <v>0</v>
      </c>
      <c r="CG1088" s="258">
        <f t="shared" si="3631"/>
        <v>0</v>
      </c>
      <c r="CH1088" s="258">
        <f t="shared" si="3631"/>
        <v>0</v>
      </c>
      <c r="CI1088" s="258">
        <f t="shared" si="3631"/>
        <v>0</v>
      </c>
      <c r="CJ1088" s="50"/>
      <c r="CK1088" s="94"/>
      <c r="CL1088" s="95"/>
      <c r="CM1088" s="181"/>
      <c r="CN1088" s="316" t="s">
        <v>249</v>
      </c>
      <c r="CO1088" s="257">
        <f t="shared" ref="CO1088:CZ1088" si="3632">IF(CO1086=0,0,CO1087/CO1086)</f>
        <v>0</v>
      </c>
      <c r="CP1088" s="257">
        <f t="shared" si="3632"/>
        <v>0</v>
      </c>
      <c r="CQ1088" s="257">
        <f t="shared" si="3632"/>
        <v>0</v>
      </c>
      <c r="CR1088" s="257">
        <f t="shared" si="3632"/>
        <v>0</v>
      </c>
      <c r="CS1088" s="257">
        <f t="shared" si="3632"/>
        <v>0</v>
      </c>
      <c r="CT1088" s="257">
        <f t="shared" si="3632"/>
        <v>0</v>
      </c>
      <c r="CU1088" s="257">
        <f t="shared" si="3632"/>
        <v>0</v>
      </c>
      <c r="CV1088" s="257">
        <f t="shared" si="3632"/>
        <v>0</v>
      </c>
      <c r="CW1088" s="258">
        <f t="shared" si="3632"/>
        <v>0</v>
      </c>
      <c r="CX1088" s="258">
        <f t="shared" si="3632"/>
        <v>0</v>
      </c>
      <c r="CY1088" s="258">
        <f t="shared" si="3632"/>
        <v>0</v>
      </c>
      <c r="CZ1088" s="258">
        <f t="shared" si="3632"/>
        <v>0</v>
      </c>
      <c r="DA1088" s="50"/>
      <c r="DB1088" s="94"/>
      <c r="DC1088" s="95"/>
      <c r="DD1088" s="181"/>
      <c r="DE1088" s="316" t="s">
        <v>249</v>
      </c>
      <c r="DF1088" s="257">
        <f t="shared" ref="DF1088" si="3633">IF(DF1086=0,0,DF1087/DF1086)</f>
        <v>0</v>
      </c>
      <c r="DG1088" s="50"/>
    </row>
    <row r="1089" spans="1:111" s="14" customFormat="1" ht="15" customHeight="1">
      <c r="A1089" s="50"/>
      <c r="B1089" s="94"/>
      <c r="C1089" s="95"/>
      <c r="D1089" s="181" t="s">
        <v>293</v>
      </c>
      <c r="E1089" s="316" t="s">
        <v>22</v>
      </c>
      <c r="F1089" s="69"/>
      <c r="G1089" s="77"/>
      <c r="H1089" s="69"/>
      <c r="I1089" s="77"/>
      <c r="J1089" s="69"/>
      <c r="K1089" s="77"/>
      <c r="L1089" s="69"/>
      <c r="M1089" s="77"/>
      <c r="N1089" s="67"/>
      <c r="O1089" s="75"/>
      <c r="P1089" s="67"/>
      <c r="Q1089" s="75"/>
      <c r="R1089" s="50"/>
      <c r="S1089" s="94"/>
      <c r="T1089" s="95"/>
      <c r="U1089" s="181" t="s">
        <v>293</v>
      </c>
      <c r="V1089" s="316" t="s">
        <v>22</v>
      </c>
      <c r="W1089" s="69"/>
      <c r="X1089" s="77"/>
      <c r="Y1089" s="69"/>
      <c r="Z1089" s="77"/>
      <c r="AA1089" s="69"/>
      <c r="AB1089" s="77"/>
      <c r="AC1089" s="69"/>
      <c r="AD1089" s="77"/>
      <c r="AE1089" s="67"/>
      <c r="AF1089" s="75"/>
      <c r="AG1089" s="67"/>
      <c r="AH1089" s="75"/>
      <c r="AI1089" s="50"/>
      <c r="AJ1089" s="94"/>
      <c r="AK1089" s="95"/>
      <c r="AL1089" s="181" t="s">
        <v>293</v>
      </c>
      <c r="AM1089" s="316" t="s">
        <v>22</v>
      </c>
      <c r="AN1089" s="257"/>
      <c r="AO1089" s="257"/>
      <c r="AP1089" s="257"/>
      <c r="AQ1089" s="257"/>
      <c r="AR1089" s="257"/>
      <c r="AS1089" s="257"/>
      <c r="AT1089" s="257"/>
      <c r="AU1089" s="257"/>
      <c r="AV1089" s="258"/>
      <c r="AW1089" s="258"/>
      <c r="AX1089" s="258"/>
      <c r="AY1089" s="258"/>
      <c r="AZ1089" s="50"/>
      <c r="BA1089" s="268"/>
      <c r="BB1089" s="48"/>
      <c r="BC1089" s="94"/>
      <c r="BD1089" s="95"/>
      <c r="BE1089" s="181" t="s">
        <v>293</v>
      </c>
      <c r="BF1089" s="316" t="s">
        <v>22</v>
      </c>
      <c r="BG1089" s="257">
        <f t="shared" ref="BG1089:BG1090" si="3634">F1089</f>
        <v>0</v>
      </c>
      <c r="BH1089" s="257">
        <f>G1089+BG1089</f>
        <v>0</v>
      </c>
      <c r="BI1089" s="257">
        <f>H1089+BH1089</f>
        <v>0</v>
      </c>
      <c r="BJ1089" s="257">
        <f>I1089+BI1089</f>
        <v>0</v>
      </c>
      <c r="BK1089" s="257">
        <f>J1089+BJ1089</f>
        <v>0</v>
      </c>
      <c r="BL1089" s="257">
        <f>K1089+BK1089</f>
        <v>0</v>
      </c>
      <c r="BM1089" s="257">
        <f>L1089+BL1089</f>
        <v>0</v>
      </c>
      <c r="BN1089" s="257">
        <f>M1089+BM1089</f>
        <v>0</v>
      </c>
      <c r="BO1089" s="258">
        <f>N1089+BN1089</f>
        <v>0</v>
      </c>
      <c r="BP1089" s="258">
        <f>O1089+BO1089</f>
        <v>0</v>
      </c>
      <c r="BQ1089" s="258">
        <f>P1089+BP1089</f>
        <v>0</v>
      </c>
      <c r="BR1089" s="258">
        <f>Q1089+BQ1089</f>
        <v>0</v>
      </c>
      <c r="BS1089" s="50"/>
      <c r="BT1089" s="94"/>
      <c r="BU1089" s="95"/>
      <c r="BV1089" s="181" t="s">
        <v>293</v>
      </c>
      <c r="BW1089" s="316" t="s">
        <v>22</v>
      </c>
      <c r="BX1089" s="257">
        <f t="shared" ref="BX1089:BX1090" si="3635">W1089</f>
        <v>0</v>
      </c>
      <c r="BY1089" s="257">
        <f>X1089+BX1089</f>
        <v>0</v>
      </c>
      <c r="BZ1089" s="257">
        <f>Y1089+BY1089</f>
        <v>0</v>
      </c>
      <c r="CA1089" s="257">
        <f>Z1089+BZ1089</f>
        <v>0</v>
      </c>
      <c r="CB1089" s="257">
        <f>AA1089+CA1089</f>
        <v>0</v>
      </c>
      <c r="CC1089" s="257">
        <f>AB1089+CB1089</f>
        <v>0</v>
      </c>
      <c r="CD1089" s="257">
        <f>AC1089+CC1089</f>
        <v>0</v>
      </c>
      <c r="CE1089" s="257">
        <f>AD1089+CD1089</f>
        <v>0</v>
      </c>
      <c r="CF1089" s="258">
        <f>AE1089+CE1089</f>
        <v>0</v>
      </c>
      <c r="CG1089" s="258">
        <f>AF1089+CF1089</f>
        <v>0</v>
      </c>
      <c r="CH1089" s="258">
        <f>AG1089+CG1089</f>
        <v>0</v>
      </c>
      <c r="CI1089" s="258">
        <f>AH1089+CH1089</f>
        <v>0</v>
      </c>
      <c r="CJ1089" s="50"/>
      <c r="CK1089" s="94"/>
      <c r="CL1089" s="95"/>
      <c r="CM1089" s="181" t="s">
        <v>293</v>
      </c>
      <c r="CN1089" s="316" t="s">
        <v>22</v>
      </c>
      <c r="CO1089" s="257">
        <f t="shared" ref="CO1089:CO1090" si="3636">AN1089</f>
        <v>0</v>
      </c>
      <c r="CP1089" s="257">
        <f>AO1089+CO1089</f>
        <v>0</v>
      </c>
      <c r="CQ1089" s="257">
        <f>AP1089+CP1089</f>
        <v>0</v>
      </c>
      <c r="CR1089" s="257">
        <f>AQ1089+CQ1089</f>
        <v>0</v>
      </c>
      <c r="CS1089" s="257">
        <f>AR1089+CR1089</f>
        <v>0</v>
      </c>
      <c r="CT1089" s="257">
        <f>AS1089+CS1089</f>
        <v>0</v>
      </c>
      <c r="CU1089" s="257">
        <f>AT1089+CT1089</f>
        <v>0</v>
      </c>
      <c r="CV1089" s="257">
        <f>AU1089+CU1089</f>
        <v>0</v>
      </c>
      <c r="CW1089" s="258">
        <f>AV1089+CV1089</f>
        <v>0</v>
      </c>
      <c r="CX1089" s="258">
        <f>AW1089+CW1089</f>
        <v>0</v>
      </c>
      <c r="CY1089" s="258">
        <f>AX1089+CX1089</f>
        <v>0</v>
      </c>
      <c r="CZ1089" s="258">
        <f>AY1089+CY1089</f>
        <v>0</v>
      </c>
      <c r="DA1089" s="50"/>
      <c r="DB1089" s="94"/>
      <c r="DC1089" s="95"/>
      <c r="DD1089" s="181" t="s">
        <v>293</v>
      </c>
      <c r="DE1089" s="316" t="s">
        <v>22</v>
      </c>
      <c r="DF1089" s="257"/>
      <c r="DG1089" s="50"/>
    </row>
    <row r="1090" spans="1:111" s="14" customFormat="1" ht="15" customHeight="1">
      <c r="A1090" s="50"/>
      <c r="B1090" s="94"/>
      <c r="C1090" s="95"/>
      <c r="D1090" s="181"/>
      <c r="E1090" s="316" t="s">
        <v>140</v>
      </c>
      <c r="F1090" s="69"/>
      <c r="G1090" s="77"/>
      <c r="H1090" s="69"/>
      <c r="I1090" s="77"/>
      <c r="J1090" s="69"/>
      <c r="K1090" s="77"/>
      <c r="L1090" s="69"/>
      <c r="M1090" s="77"/>
      <c r="N1090" s="67"/>
      <c r="O1090" s="75"/>
      <c r="P1090" s="67"/>
      <c r="Q1090" s="75"/>
      <c r="R1090" s="50"/>
      <c r="S1090" s="94"/>
      <c r="T1090" s="95"/>
      <c r="U1090" s="181"/>
      <c r="V1090" s="316" t="s">
        <v>140</v>
      </c>
      <c r="W1090" s="69"/>
      <c r="X1090" s="77"/>
      <c r="Y1090" s="69"/>
      <c r="Z1090" s="77"/>
      <c r="AA1090" s="69"/>
      <c r="AB1090" s="77"/>
      <c r="AC1090" s="69"/>
      <c r="AD1090" s="77"/>
      <c r="AE1090" s="67"/>
      <c r="AF1090" s="75"/>
      <c r="AG1090" s="67"/>
      <c r="AH1090" s="75"/>
      <c r="AI1090" s="50"/>
      <c r="AJ1090" s="94"/>
      <c r="AK1090" s="95"/>
      <c r="AL1090" s="181"/>
      <c r="AM1090" s="316" t="s">
        <v>140</v>
      </c>
      <c r="AN1090" s="257"/>
      <c r="AO1090" s="257"/>
      <c r="AP1090" s="257"/>
      <c r="AQ1090" s="257"/>
      <c r="AR1090" s="257"/>
      <c r="AS1090" s="257"/>
      <c r="AT1090" s="257"/>
      <c r="AU1090" s="257"/>
      <c r="AV1090" s="258"/>
      <c r="AW1090" s="258"/>
      <c r="AX1090" s="258"/>
      <c r="AY1090" s="258"/>
      <c r="AZ1090" s="50"/>
      <c r="BA1090" s="268"/>
      <c r="BB1090" s="48"/>
      <c r="BC1090" s="94"/>
      <c r="BD1090" s="95"/>
      <c r="BE1090" s="181"/>
      <c r="BF1090" s="316" t="s">
        <v>140</v>
      </c>
      <c r="BG1090" s="257">
        <f t="shared" si="3634"/>
        <v>0</v>
      </c>
      <c r="BH1090" s="257">
        <f>G1090+BG1090</f>
        <v>0</v>
      </c>
      <c r="BI1090" s="257">
        <f>H1090+BH1090</f>
        <v>0</v>
      </c>
      <c r="BJ1090" s="257">
        <f>I1090+BI1090</f>
        <v>0</v>
      </c>
      <c r="BK1090" s="257">
        <f>J1090+BJ1090</f>
        <v>0</v>
      </c>
      <c r="BL1090" s="257">
        <f>K1090+BK1090</f>
        <v>0</v>
      </c>
      <c r="BM1090" s="257">
        <f>L1090+BL1090</f>
        <v>0</v>
      </c>
      <c r="BN1090" s="257">
        <f>M1090+BM1090</f>
        <v>0</v>
      </c>
      <c r="BO1090" s="258">
        <f>N1090+BN1090</f>
        <v>0</v>
      </c>
      <c r="BP1090" s="258">
        <f>O1090+BO1090</f>
        <v>0</v>
      </c>
      <c r="BQ1090" s="258">
        <f>P1090+BP1090</f>
        <v>0</v>
      </c>
      <c r="BR1090" s="258">
        <f>Q1090+BQ1090</f>
        <v>0</v>
      </c>
      <c r="BS1090" s="50"/>
      <c r="BT1090" s="94"/>
      <c r="BU1090" s="95"/>
      <c r="BV1090" s="181"/>
      <c r="BW1090" s="316" t="s">
        <v>140</v>
      </c>
      <c r="BX1090" s="257">
        <f t="shared" si="3635"/>
        <v>0</v>
      </c>
      <c r="BY1090" s="257">
        <f>X1090+BX1090</f>
        <v>0</v>
      </c>
      <c r="BZ1090" s="257">
        <f>Y1090+BY1090</f>
        <v>0</v>
      </c>
      <c r="CA1090" s="257">
        <f>Z1090+BZ1090</f>
        <v>0</v>
      </c>
      <c r="CB1090" s="257">
        <f>AA1090+CA1090</f>
        <v>0</v>
      </c>
      <c r="CC1090" s="257">
        <f>AB1090+CB1090</f>
        <v>0</v>
      </c>
      <c r="CD1090" s="257">
        <f>AC1090+CC1090</f>
        <v>0</v>
      </c>
      <c r="CE1090" s="257">
        <f>AD1090+CD1090</f>
        <v>0</v>
      </c>
      <c r="CF1090" s="258">
        <f>AE1090+CE1090</f>
        <v>0</v>
      </c>
      <c r="CG1090" s="258">
        <f>AF1090+CF1090</f>
        <v>0</v>
      </c>
      <c r="CH1090" s="258">
        <f>AG1090+CG1090</f>
        <v>0</v>
      </c>
      <c r="CI1090" s="258">
        <f>AH1090+CH1090</f>
        <v>0</v>
      </c>
      <c r="CJ1090" s="50"/>
      <c r="CK1090" s="94"/>
      <c r="CL1090" s="95"/>
      <c r="CM1090" s="181"/>
      <c r="CN1090" s="316" t="s">
        <v>140</v>
      </c>
      <c r="CO1090" s="257">
        <f t="shared" si="3636"/>
        <v>0</v>
      </c>
      <c r="CP1090" s="257">
        <f>AO1090+CO1090</f>
        <v>0</v>
      </c>
      <c r="CQ1090" s="257">
        <f>AP1090+CP1090</f>
        <v>0</v>
      </c>
      <c r="CR1090" s="257">
        <f>AQ1090+CQ1090</f>
        <v>0</v>
      </c>
      <c r="CS1090" s="257">
        <f>AR1090+CR1090</f>
        <v>0</v>
      </c>
      <c r="CT1090" s="257">
        <f>AS1090+CS1090</f>
        <v>0</v>
      </c>
      <c r="CU1090" s="257">
        <f>AT1090+CT1090</f>
        <v>0</v>
      </c>
      <c r="CV1090" s="257">
        <f>AU1090+CU1090</f>
        <v>0</v>
      </c>
      <c r="CW1090" s="258">
        <f>AV1090+CV1090</f>
        <v>0</v>
      </c>
      <c r="CX1090" s="258">
        <f>AW1090+CW1090</f>
        <v>0</v>
      </c>
      <c r="CY1090" s="258">
        <f>AX1090+CX1090</f>
        <v>0</v>
      </c>
      <c r="CZ1090" s="258">
        <f>AY1090+CY1090</f>
        <v>0</v>
      </c>
      <c r="DA1090" s="50"/>
      <c r="DB1090" s="94"/>
      <c r="DC1090" s="95"/>
      <c r="DD1090" s="181"/>
      <c r="DE1090" s="316" t="s">
        <v>140</v>
      </c>
      <c r="DF1090" s="257"/>
      <c r="DG1090" s="50"/>
    </row>
    <row r="1091" spans="1:111" s="14" customFormat="1" ht="15" customHeight="1">
      <c r="A1091" s="50"/>
      <c r="B1091" s="94"/>
      <c r="C1091" s="95"/>
      <c r="D1091" s="181"/>
      <c r="E1091" s="316" t="s">
        <v>249</v>
      </c>
      <c r="F1091" s="69">
        <f t="shared" si="3591"/>
        <v>0</v>
      </c>
      <c r="G1091" s="77">
        <f t="shared" si="3591"/>
        <v>0</v>
      </c>
      <c r="H1091" s="69">
        <f t="shared" si="3591"/>
        <v>0</v>
      </c>
      <c r="I1091" s="77">
        <f t="shared" si="3591"/>
        <v>0</v>
      </c>
      <c r="J1091" s="69">
        <f t="shared" si="3591"/>
        <v>0</v>
      </c>
      <c r="K1091" s="77">
        <f t="shared" si="3591"/>
        <v>0</v>
      </c>
      <c r="L1091" s="69">
        <f t="shared" si="3591"/>
        <v>0</v>
      </c>
      <c r="M1091" s="77">
        <f t="shared" si="3591"/>
        <v>0</v>
      </c>
      <c r="N1091" s="67">
        <f t="shared" si="3591"/>
        <v>0</v>
      </c>
      <c r="O1091" s="75">
        <f t="shared" si="3591"/>
        <v>0</v>
      </c>
      <c r="P1091" s="67">
        <f t="shared" si="3591"/>
        <v>0</v>
      </c>
      <c r="Q1091" s="75">
        <f t="shared" si="3591"/>
        <v>0</v>
      </c>
      <c r="R1091" s="50"/>
      <c r="S1091" s="94"/>
      <c r="T1091" s="95"/>
      <c r="U1091" s="181"/>
      <c r="V1091" s="316" t="s">
        <v>249</v>
      </c>
      <c r="W1091" s="69">
        <f t="shared" ref="W1091:AH1091" si="3637">IF(W1089=0,0,W1090/W1089)</f>
        <v>0</v>
      </c>
      <c r="X1091" s="77">
        <f t="shared" si="3637"/>
        <v>0</v>
      </c>
      <c r="Y1091" s="69">
        <f t="shared" si="3637"/>
        <v>0</v>
      </c>
      <c r="Z1091" s="77">
        <f t="shared" si="3637"/>
        <v>0</v>
      </c>
      <c r="AA1091" s="69">
        <f t="shared" si="3637"/>
        <v>0</v>
      </c>
      <c r="AB1091" s="77">
        <f t="shared" si="3637"/>
        <v>0</v>
      </c>
      <c r="AC1091" s="69">
        <f t="shared" si="3637"/>
        <v>0</v>
      </c>
      <c r="AD1091" s="77">
        <f t="shared" si="3637"/>
        <v>0</v>
      </c>
      <c r="AE1091" s="67">
        <f t="shared" si="3637"/>
        <v>0</v>
      </c>
      <c r="AF1091" s="75">
        <f t="shared" si="3637"/>
        <v>0</v>
      </c>
      <c r="AG1091" s="67">
        <f t="shared" si="3637"/>
        <v>0</v>
      </c>
      <c r="AH1091" s="75">
        <f t="shared" si="3637"/>
        <v>0</v>
      </c>
      <c r="AI1091" s="50"/>
      <c r="AJ1091" s="94"/>
      <c r="AK1091" s="95"/>
      <c r="AL1091" s="181"/>
      <c r="AM1091" s="316" t="s">
        <v>249</v>
      </c>
      <c r="AN1091" s="257">
        <f t="shared" ref="AN1091:AY1091" si="3638">IF(AN1089=0,0,AN1090/AN1089)</f>
        <v>0</v>
      </c>
      <c r="AO1091" s="257">
        <f t="shared" si="3638"/>
        <v>0</v>
      </c>
      <c r="AP1091" s="257">
        <f t="shared" si="3638"/>
        <v>0</v>
      </c>
      <c r="AQ1091" s="257">
        <f t="shared" si="3638"/>
        <v>0</v>
      </c>
      <c r="AR1091" s="257">
        <f t="shared" si="3638"/>
        <v>0</v>
      </c>
      <c r="AS1091" s="257">
        <f t="shared" si="3638"/>
        <v>0</v>
      </c>
      <c r="AT1091" s="257">
        <f t="shared" si="3638"/>
        <v>0</v>
      </c>
      <c r="AU1091" s="257">
        <f t="shared" si="3638"/>
        <v>0</v>
      </c>
      <c r="AV1091" s="258">
        <f t="shared" si="3638"/>
        <v>0</v>
      </c>
      <c r="AW1091" s="258">
        <f t="shared" si="3638"/>
        <v>0</v>
      </c>
      <c r="AX1091" s="258">
        <f t="shared" si="3638"/>
        <v>0</v>
      </c>
      <c r="AY1091" s="258">
        <f t="shared" si="3638"/>
        <v>0</v>
      </c>
      <c r="AZ1091" s="50"/>
      <c r="BA1091" s="268"/>
      <c r="BB1091" s="48"/>
      <c r="BC1091" s="94"/>
      <c r="BD1091" s="95"/>
      <c r="BE1091" s="181"/>
      <c r="BF1091" s="316" t="s">
        <v>249</v>
      </c>
      <c r="BG1091" s="257">
        <f t="shared" ref="BG1091:BR1091" si="3639">IF(BG1089=0,0,BG1090/BG1089)</f>
        <v>0</v>
      </c>
      <c r="BH1091" s="257">
        <f t="shared" si="3639"/>
        <v>0</v>
      </c>
      <c r="BI1091" s="257">
        <f t="shared" si="3639"/>
        <v>0</v>
      </c>
      <c r="BJ1091" s="257">
        <f t="shared" si="3639"/>
        <v>0</v>
      </c>
      <c r="BK1091" s="257">
        <f t="shared" si="3639"/>
        <v>0</v>
      </c>
      <c r="BL1091" s="257">
        <f t="shared" si="3639"/>
        <v>0</v>
      </c>
      <c r="BM1091" s="257">
        <f t="shared" si="3639"/>
        <v>0</v>
      </c>
      <c r="BN1091" s="257">
        <f t="shared" si="3639"/>
        <v>0</v>
      </c>
      <c r="BO1091" s="258">
        <f t="shared" si="3639"/>
        <v>0</v>
      </c>
      <c r="BP1091" s="258">
        <f t="shared" si="3639"/>
        <v>0</v>
      </c>
      <c r="BQ1091" s="258">
        <f t="shared" si="3639"/>
        <v>0</v>
      </c>
      <c r="BR1091" s="258">
        <f t="shared" si="3639"/>
        <v>0</v>
      </c>
      <c r="BS1091" s="50"/>
      <c r="BT1091" s="94"/>
      <c r="BU1091" s="95"/>
      <c r="BV1091" s="181"/>
      <c r="BW1091" s="316" t="s">
        <v>249</v>
      </c>
      <c r="BX1091" s="257">
        <f t="shared" ref="BX1091:CI1091" si="3640">IF(BX1089=0,0,BX1090/BX1089)</f>
        <v>0</v>
      </c>
      <c r="BY1091" s="257">
        <f t="shared" si="3640"/>
        <v>0</v>
      </c>
      <c r="BZ1091" s="257">
        <f t="shared" si="3640"/>
        <v>0</v>
      </c>
      <c r="CA1091" s="257">
        <f t="shared" si="3640"/>
        <v>0</v>
      </c>
      <c r="CB1091" s="257">
        <f t="shared" si="3640"/>
        <v>0</v>
      </c>
      <c r="CC1091" s="257">
        <f t="shared" si="3640"/>
        <v>0</v>
      </c>
      <c r="CD1091" s="257">
        <f t="shared" si="3640"/>
        <v>0</v>
      </c>
      <c r="CE1091" s="257">
        <f t="shared" si="3640"/>
        <v>0</v>
      </c>
      <c r="CF1091" s="258">
        <f t="shared" si="3640"/>
        <v>0</v>
      </c>
      <c r="CG1091" s="258">
        <f t="shared" si="3640"/>
        <v>0</v>
      </c>
      <c r="CH1091" s="258">
        <f t="shared" si="3640"/>
        <v>0</v>
      </c>
      <c r="CI1091" s="258">
        <f t="shared" si="3640"/>
        <v>0</v>
      </c>
      <c r="CJ1091" s="50"/>
      <c r="CK1091" s="94"/>
      <c r="CL1091" s="95"/>
      <c r="CM1091" s="181"/>
      <c r="CN1091" s="316" t="s">
        <v>249</v>
      </c>
      <c r="CO1091" s="257">
        <f t="shared" ref="CO1091:CZ1091" si="3641">IF(CO1089=0,0,CO1090/CO1089)</f>
        <v>0</v>
      </c>
      <c r="CP1091" s="257">
        <f t="shared" si="3641"/>
        <v>0</v>
      </c>
      <c r="CQ1091" s="257">
        <f t="shared" si="3641"/>
        <v>0</v>
      </c>
      <c r="CR1091" s="257">
        <f t="shared" si="3641"/>
        <v>0</v>
      </c>
      <c r="CS1091" s="257">
        <f t="shared" si="3641"/>
        <v>0</v>
      </c>
      <c r="CT1091" s="257">
        <f t="shared" si="3641"/>
        <v>0</v>
      </c>
      <c r="CU1091" s="257">
        <f t="shared" si="3641"/>
        <v>0</v>
      </c>
      <c r="CV1091" s="257">
        <f t="shared" si="3641"/>
        <v>0</v>
      </c>
      <c r="CW1091" s="258">
        <f t="shared" si="3641"/>
        <v>0</v>
      </c>
      <c r="CX1091" s="258">
        <f t="shared" si="3641"/>
        <v>0</v>
      </c>
      <c r="CY1091" s="258">
        <f t="shared" si="3641"/>
        <v>0</v>
      </c>
      <c r="CZ1091" s="258">
        <f t="shared" si="3641"/>
        <v>0</v>
      </c>
      <c r="DA1091" s="50"/>
      <c r="DB1091" s="94"/>
      <c r="DC1091" s="95"/>
      <c r="DD1091" s="181"/>
      <c r="DE1091" s="316" t="s">
        <v>249</v>
      </c>
      <c r="DF1091" s="257">
        <f t="shared" ref="DF1091" si="3642">IF(DF1089=0,0,DF1090/DF1089)</f>
        <v>0</v>
      </c>
      <c r="DG1091" s="50"/>
    </row>
    <row r="1092" spans="1:111" s="14" customFormat="1" ht="15" customHeight="1">
      <c r="A1092" s="50"/>
      <c r="B1092" s="94"/>
      <c r="C1092" s="95"/>
      <c r="D1092" s="181" t="s">
        <v>294</v>
      </c>
      <c r="E1092" s="316" t="s">
        <v>22</v>
      </c>
      <c r="F1092" s="69"/>
      <c r="G1092" s="77"/>
      <c r="H1092" s="69"/>
      <c r="I1092" s="77"/>
      <c r="J1092" s="69"/>
      <c r="K1092" s="77"/>
      <c r="L1092" s="69"/>
      <c r="M1092" s="77"/>
      <c r="N1092" s="67"/>
      <c r="O1092" s="75"/>
      <c r="P1092" s="67"/>
      <c r="Q1092" s="75"/>
      <c r="R1092" s="50"/>
      <c r="S1092" s="94"/>
      <c r="T1092" s="95"/>
      <c r="U1092" s="181" t="s">
        <v>294</v>
      </c>
      <c r="V1092" s="316" t="s">
        <v>22</v>
      </c>
      <c r="W1092" s="69"/>
      <c r="X1092" s="77"/>
      <c r="Y1092" s="69"/>
      <c r="Z1092" s="77"/>
      <c r="AA1092" s="69"/>
      <c r="AB1092" s="77"/>
      <c r="AC1092" s="69"/>
      <c r="AD1092" s="77"/>
      <c r="AE1092" s="67"/>
      <c r="AF1092" s="75"/>
      <c r="AG1092" s="67"/>
      <c r="AH1092" s="75"/>
      <c r="AI1092" s="50"/>
      <c r="AJ1092" s="94"/>
      <c r="AK1092" s="95"/>
      <c r="AL1092" s="181" t="s">
        <v>294</v>
      </c>
      <c r="AM1092" s="316" t="s">
        <v>22</v>
      </c>
      <c r="AN1092" s="257"/>
      <c r="AO1092" s="257"/>
      <c r="AP1092" s="257"/>
      <c r="AQ1092" s="257"/>
      <c r="AR1092" s="257"/>
      <c r="AS1092" s="257"/>
      <c r="AT1092" s="257"/>
      <c r="AU1092" s="257"/>
      <c r="AV1092" s="258"/>
      <c r="AW1092" s="258"/>
      <c r="AX1092" s="258"/>
      <c r="AY1092" s="258"/>
      <c r="AZ1092" s="50"/>
      <c r="BA1092" s="268"/>
      <c r="BB1092" s="48"/>
      <c r="BC1092" s="94"/>
      <c r="BD1092" s="95"/>
      <c r="BE1092" s="181" t="s">
        <v>294</v>
      </c>
      <c r="BF1092" s="316" t="s">
        <v>22</v>
      </c>
      <c r="BG1092" s="257">
        <f t="shared" ref="BG1092:BG1093" si="3643">F1092</f>
        <v>0</v>
      </c>
      <c r="BH1092" s="257">
        <f>G1092+BG1092</f>
        <v>0</v>
      </c>
      <c r="BI1092" s="257">
        <f>H1092+BH1092</f>
        <v>0</v>
      </c>
      <c r="BJ1092" s="257">
        <f>I1092+BI1092</f>
        <v>0</v>
      </c>
      <c r="BK1092" s="257">
        <f>J1092+BJ1092</f>
        <v>0</v>
      </c>
      <c r="BL1092" s="257">
        <f>K1092+BK1092</f>
        <v>0</v>
      </c>
      <c r="BM1092" s="257">
        <f>L1092+BL1092</f>
        <v>0</v>
      </c>
      <c r="BN1092" s="257">
        <f>M1092+BM1092</f>
        <v>0</v>
      </c>
      <c r="BO1092" s="258">
        <f>N1092+BN1092</f>
        <v>0</v>
      </c>
      <c r="BP1092" s="258">
        <f>O1092+BO1092</f>
        <v>0</v>
      </c>
      <c r="BQ1092" s="258">
        <f>P1092+BP1092</f>
        <v>0</v>
      </c>
      <c r="BR1092" s="258">
        <f>Q1092+BQ1092</f>
        <v>0</v>
      </c>
      <c r="BS1092" s="50"/>
      <c r="BT1092" s="94"/>
      <c r="BU1092" s="95"/>
      <c r="BV1092" s="181" t="s">
        <v>294</v>
      </c>
      <c r="BW1092" s="316" t="s">
        <v>22</v>
      </c>
      <c r="BX1092" s="257">
        <f t="shared" ref="BX1092:BX1093" si="3644">W1092</f>
        <v>0</v>
      </c>
      <c r="BY1092" s="257">
        <f>X1092+BX1092</f>
        <v>0</v>
      </c>
      <c r="BZ1092" s="257">
        <f>Y1092+BY1092</f>
        <v>0</v>
      </c>
      <c r="CA1092" s="257">
        <f>Z1092+BZ1092</f>
        <v>0</v>
      </c>
      <c r="CB1092" s="257">
        <f>AA1092+CA1092</f>
        <v>0</v>
      </c>
      <c r="CC1092" s="257">
        <f>AB1092+CB1092</f>
        <v>0</v>
      </c>
      <c r="CD1092" s="257">
        <f>AC1092+CC1092</f>
        <v>0</v>
      </c>
      <c r="CE1092" s="257">
        <f>AD1092+CD1092</f>
        <v>0</v>
      </c>
      <c r="CF1092" s="258">
        <f>AE1092+CE1092</f>
        <v>0</v>
      </c>
      <c r="CG1092" s="258">
        <f>AF1092+CF1092</f>
        <v>0</v>
      </c>
      <c r="CH1092" s="258">
        <f>AG1092+CG1092</f>
        <v>0</v>
      </c>
      <c r="CI1092" s="258">
        <f>AH1092+CH1092</f>
        <v>0</v>
      </c>
      <c r="CJ1092" s="50"/>
      <c r="CK1092" s="94"/>
      <c r="CL1092" s="95"/>
      <c r="CM1092" s="181" t="s">
        <v>294</v>
      </c>
      <c r="CN1092" s="316" t="s">
        <v>22</v>
      </c>
      <c r="CO1092" s="257">
        <f t="shared" ref="CO1092:CO1093" si="3645">AN1092</f>
        <v>0</v>
      </c>
      <c r="CP1092" s="257">
        <f>AO1092+CO1092</f>
        <v>0</v>
      </c>
      <c r="CQ1092" s="257">
        <f>AP1092+CP1092</f>
        <v>0</v>
      </c>
      <c r="CR1092" s="257">
        <f>AQ1092+CQ1092</f>
        <v>0</v>
      </c>
      <c r="CS1092" s="257">
        <f>AR1092+CR1092</f>
        <v>0</v>
      </c>
      <c r="CT1092" s="257">
        <f>AS1092+CS1092</f>
        <v>0</v>
      </c>
      <c r="CU1092" s="257">
        <f>AT1092+CT1092</f>
        <v>0</v>
      </c>
      <c r="CV1092" s="257">
        <f>AU1092+CU1092</f>
        <v>0</v>
      </c>
      <c r="CW1092" s="258">
        <f>AV1092+CV1092</f>
        <v>0</v>
      </c>
      <c r="CX1092" s="258">
        <f>AW1092+CW1092</f>
        <v>0</v>
      </c>
      <c r="CY1092" s="258">
        <f>AX1092+CX1092</f>
        <v>0</v>
      </c>
      <c r="CZ1092" s="258">
        <f>AY1092+CY1092</f>
        <v>0</v>
      </c>
      <c r="DA1092" s="50"/>
      <c r="DB1092" s="94"/>
      <c r="DC1092" s="95"/>
      <c r="DD1092" s="181" t="s">
        <v>294</v>
      </c>
      <c r="DE1092" s="316" t="s">
        <v>22</v>
      </c>
      <c r="DF1092" s="257"/>
      <c r="DG1092" s="50"/>
    </row>
    <row r="1093" spans="1:111" s="14" customFormat="1" ht="15" customHeight="1">
      <c r="A1093" s="50"/>
      <c r="B1093" s="94"/>
      <c r="C1093" s="95"/>
      <c r="D1093" s="181"/>
      <c r="E1093" s="316" t="s">
        <v>140</v>
      </c>
      <c r="F1093" s="69"/>
      <c r="G1093" s="77"/>
      <c r="H1093" s="69"/>
      <c r="I1093" s="77"/>
      <c r="J1093" s="69"/>
      <c r="K1093" s="77"/>
      <c r="L1093" s="69"/>
      <c r="M1093" s="77"/>
      <c r="N1093" s="67"/>
      <c r="O1093" s="75"/>
      <c r="P1093" s="67"/>
      <c r="Q1093" s="75"/>
      <c r="R1093" s="50"/>
      <c r="S1093" s="94"/>
      <c r="T1093" s="95"/>
      <c r="U1093" s="181"/>
      <c r="V1093" s="316" t="s">
        <v>140</v>
      </c>
      <c r="W1093" s="69"/>
      <c r="X1093" s="77"/>
      <c r="Y1093" s="69"/>
      <c r="Z1093" s="77"/>
      <c r="AA1093" s="69"/>
      <c r="AB1093" s="77"/>
      <c r="AC1093" s="69"/>
      <c r="AD1093" s="77"/>
      <c r="AE1093" s="67"/>
      <c r="AF1093" s="75"/>
      <c r="AG1093" s="67"/>
      <c r="AH1093" s="75"/>
      <c r="AI1093" s="50"/>
      <c r="AJ1093" s="94"/>
      <c r="AK1093" s="95"/>
      <c r="AL1093" s="181"/>
      <c r="AM1093" s="316" t="s">
        <v>140</v>
      </c>
      <c r="AN1093" s="257"/>
      <c r="AO1093" s="257"/>
      <c r="AP1093" s="257"/>
      <c r="AQ1093" s="257"/>
      <c r="AR1093" s="257"/>
      <c r="AS1093" s="257"/>
      <c r="AT1093" s="257"/>
      <c r="AU1093" s="257"/>
      <c r="AV1093" s="258"/>
      <c r="AW1093" s="258"/>
      <c r="AX1093" s="258"/>
      <c r="AY1093" s="258"/>
      <c r="AZ1093" s="50"/>
      <c r="BA1093" s="268"/>
      <c r="BB1093" s="48"/>
      <c r="BC1093" s="94"/>
      <c r="BD1093" s="95"/>
      <c r="BE1093" s="181"/>
      <c r="BF1093" s="316" t="s">
        <v>140</v>
      </c>
      <c r="BG1093" s="257">
        <f t="shared" si="3643"/>
        <v>0</v>
      </c>
      <c r="BH1093" s="257">
        <f>G1093+BG1093</f>
        <v>0</v>
      </c>
      <c r="BI1093" s="257">
        <f>H1093+BH1093</f>
        <v>0</v>
      </c>
      <c r="BJ1093" s="257">
        <f>I1093+BI1093</f>
        <v>0</v>
      </c>
      <c r="BK1093" s="257">
        <f>J1093+BJ1093</f>
        <v>0</v>
      </c>
      <c r="BL1093" s="257">
        <f>K1093+BK1093</f>
        <v>0</v>
      </c>
      <c r="BM1093" s="257">
        <f>L1093+BL1093</f>
        <v>0</v>
      </c>
      <c r="BN1093" s="257">
        <f>M1093+BM1093</f>
        <v>0</v>
      </c>
      <c r="BO1093" s="258">
        <f>N1093+BN1093</f>
        <v>0</v>
      </c>
      <c r="BP1093" s="258">
        <f>O1093+BO1093</f>
        <v>0</v>
      </c>
      <c r="BQ1093" s="258">
        <f>P1093+BP1093</f>
        <v>0</v>
      </c>
      <c r="BR1093" s="258">
        <f>Q1093+BQ1093</f>
        <v>0</v>
      </c>
      <c r="BS1093" s="50"/>
      <c r="BT1093" s="94"/>
      <c r="BU1093" s="95"/>
      <c r="BV1093" s="181"/>
      <c r="BW1093" s="316" t="s">
        <v>140</v>
      </c>
      <c r="BX1093" s="257">
        <f t="shared" si="3644"/>
        <v>0</v>
      </c>
      <c r="BY1093" s="257">
        <f>X1093+BX1093</f>
        <v>0</v>
      </c>
      <c r="BZ1093" s="257">
        <f>Y1093+BY1093</f>
        <v>0</v>
      </c>
      <c r="CA1093" s="257">
        <f>Z1093+BZ1093</f>
        <v>0</v>
      </c>
      <c r="CB1093" s="257">
        <f>AA1093+CA1093</f>
        <v>0</v>
      </c>
      <c r="CC1093" s="257">
        <f>AB1093+CB1093</f>
        <v>0</v>
      </c>
      <c r="CD1093" s="257">
        <f>AC1093+CC1093</f>
        <v>0</v>
      </c>
      <c r="CE1093" s="257">
        <f>AD1093+CD1093</f>
        <v>0</v>
      </c>
      <c r="CF1093" s="258">
        <f>AE1093+CE1093</f>
        <v>0</v>
      </c>
      <c r="CG1093" s="258">
        <f>AF1093+CF1093</f>
        <v>0</v>
      </c>
      <c r="CH1093" s="258">
        <f>AG1093+CG1093</f>
        <v>0</v>
      </c>
      <c r="CI1093" s="258">
        <f>AH1093+CH1093</f>
        <v>0</v>
      </c>
      <c r="CJ1093" s="50"/>
      <c r="CK1093" s="94"/>
      <c r="CL1093" s="95"/>
      <c r="CM1093" s="181"/>
      <c r="CN1093" s="316" t="s">
        <v>140</v>
      </c>
      <c r="CO1093" s="257">
        <f t="shared" si="3645"/>
        <v>0</v>
      </c>
      <c r="CP1093" s="257">
        <f>AO1093+CO1093</f>
        <v>0</v>
      </c>
      <c r="CQ1093" s="257">
        <f>AP1093+CP1093</f>
        <v>0</v>
      </c>
      <c r="CR1093" s="257">
        <f>AQ1093+CQ1093</f>
        <v>0</v>
      </c>
      <c r="CS1093" s="257">
        <f>AR1093+CR1093</f>
        <v>0</v>
      </c>
      <c r="CT1093" s="257">
        <f>AS1093+CS1093</f>
        <v>0</v>
      </c>
      <c r="CU1093" s="257">
        <f>AT1093+CT1093</f>
        <v>0</v>
      </c>
      <c r="CV1093" s="257">
        <f>AU1093+CU1093</f>
        <v>0</v>
      </c>
      <c r="CW1093" s="258">
        <f>AV1093+CV1093</f>
        <v>0</v>
      </c>
      <c r="CX1093" s="258">
        <f>AW1093+CW1093</f>
        <v>0</v>
      </c>
      <c r="CY1093" s="258">
        <f>AX1093+CX1093</f>
        <v>0</v>
      </c>
      <c r="CZ1093" s="258">
        <f>AY1093+CY1093</f>
        <v>0</v>
      </c>
      <c r="DA1093" s="50"/>
      <c r="DB1093" s="94"/>
      <c r="DC1093" s="95"/>
      <c r="DD1093" s="181"/>
      <c r="DE1093" s="316" t="s">
        <v>140</v>
      </c>
      <c r="DF1093" s="257"/>
      <c r="DG1093" s="50"/>
    </row>
    <row r="1094" spans="1:111" s="14" customFormat="1" ht="15" customHeight="1">
      <c r="A1094" s="50"/>
      <c r="B1094" s="94"/>
      <c r="C1094" s="95"/>
      <c r="D1094" s="181"/>
      <c r="E1094" s="316" t="s">
        <v>249</v>
      </c>
      <c r="F1094" s="69">
        <f t="shared" ref="F1094:Q1109" si="3646">IF(F1092=0,0,F1093/F1092)</f>
        <v>0</v>
      </c>
      <c r="G1094" s="77">
        <f t="shared" si="3646"/>
        <v>0</v>
      </c>
      <c r="H1094" s="69">
        <f t="shared" si="3646"/>
        <v>0</v>
      </c>
      <c r="I1094" s="77">
        <f t="shared" si="3646"/>
        <v>0</v>
      </c>
      <c r="J1094" s="69">
        <f t="shared" si="3646"/>
        <v>0</v>
      </c>
      <c r="K1094" s="77">
        <f t="shared" si="3646"/>
        <v>0</v>
      </c>
      <c r="L1094" s="69">
        <f t="shared" si="3646"/>
        <v>0</v>
      </c>
      <c r="M1094" s="77">
        <f t="shared" si="3646"/>
        <v>0</v>
      </c>
      <c r="N1094" s="67">
        <f t="shared" si="3646"/>
        <v>0</v>
      </c>
      <c r="O1094" s="75">
        <f t="shared" si="3646"/>
        <v>0</v>
      </c>
      <c r="P1094" s="67">
        <f t="shared" si="3646"/>
        <v>0</v>
      </c>
      <c r="Q1094" s="75">
        <f t="shared" si="3646"/>
        <v>0</v>
      </c>
      <c r="R1094" s="50"/>
      <c r="S1094" s="94"/>
      <c r="T1094" s="95"/>
      <c r="U1094" s="181"/>
      <c r="V1094" s="316" t="s">
        <v>249</v>
      </c>
      <c r="W1094" s="69">
        <f t="shared" ref="W1094:AH1094" si="3647">IF(W1092=0,0,W1093/W1092)</f>
        <v>0</v>
      </c>
      <c r="X1094" s="77">
        <f t="shared" si="3647"/>
        <v>0</v>
      </c>
      <c r="Y1094" s="69">
        <f t="shared" si="3647"/>
        <v>0</v>
      </c>
      <c r="Z1094" s="77">
        <f t="shared" si="3647"/>
        <v>0</v>
      </c>
      <c r="AA1094" s="69">
        <f t="shared" si="3647"/>
        <v>0</v>
      </c>
      <c r="AB1094" s="77">
        <f t="shared" si="3647"/>
        <v>0</v>
      </c>
      <c r="AC1094" s="69">
        <f t="shared" si="3647"/>
        <v>0</v>
      </c>
      <c r="AD1094" s="77">
        <f t="shared" si="3647"/>
        <v>0</v>
      </c>
      <c r="AE1094" s="67">
        <f t="shared" si="3647"/>
        <v>0</v>
      </c>
      <c r="AF1094" s="75">
        <f t="shared" si="3647"/>
        <v>0</v>
      </c>
      <c r="AG1094" s="67">
        <f t="shared" si="3647"/>
        <v>0</v>
      </c>
      <c r="AH1094" s="75">
        <f t="shared" si="3647"/>
        <v>0</v>
      </c>
      <c r="AI1094" s="50"/>
      <c r="AJ1094" s="94"/>
      <c r="AK1094" s="95"/>
      <c r="AL1094" s="181"/>
      <c r="AM1094" s="316" t="s">
        <v>249</v>
      </c>
      <c r="AN1094" s="257">
        <f t="shared" ref="AN1094:AY1094" si="3648">IF(AN1092=0,0,AN1093/AN1092)</f>
        <v>0</v>
      </c>
      <c r="AO1094" s="257">
        <f t="shared" si="3648"/>
        <v>0</v>
      </c>
      <c r="AP1094" s="257">
        <f t="shared" si="3648"/>
        <v>0</v>
      </c>
      <c r="AQ1094" s="257">
        <f t="shared" si="3648"/>
        <v>0</v>
      </c>
      <c r="AR1094" s="257">
        <f t="shared" si="3648"/>
        <v>0</v>
      </c>
      <c r="AS1094" s="257">
        <f t="shared" si="3648"/>
        <v>0</v>
      </c>
      <c r="AT1094" s="257">
        <f t="shared" si="3648"/>
        <v>0</v>
      </c>
      <c r="AU1094" s="257">
        <f t="shared" si="3648"/>
        <v>0</v>
      </c>
      <c r="AV1094" s="258">
        <f t="shared" si="3648"/>
        <v>0</v>
      </c>
      <c r="AW1094" s="258">
        <f t="shared" si="3648"/>
        <v>0</v>
      </c>
      <c r="AX1094" s="258">
        <f t="shared" si="3648"/>
        <v>0</v>
      </c>
      <c r="AY1094" s="258">
        <f t="shared" si="3648"/>
        <v>0</v>
      </c>
      <c r="AZ1094" s="50"/>
      <c r="BA1094" s="268"/>
      <c r="BB1094" s="48"/>
      <c r="BC1094" s="94"/>
      <c r="BD1094" s="95"/>
      <c r="BE1094" s="181"/>
      <c r="BF1094" s="316" t="s">
        <v>249</v>
      </c>
      <c r="BG1094" s="257">
        <f t="shared" ref="BG1094:BR1094" si="3649">IF(BG1092=0,0,BG1093/BG1092)</f>
        <v>0</v>
      </c>
      <c r="BH1094" s="257">
        <f t="shared" si="3649"/>
        <v>0</v>
      </c>
      <c r="BI1094" s="257">
        <f t="shared" si="3649"/>
        <v>0</v>
      </c>
      <c r="BJ1094" s="257">
        <f t="shared" si="3649"/>
        <v>0</v>
      </c>
      <c r="BK1094" s="257">
        <f t="shared" si="3649"/>
        <v>0</v>
      </c>
      <c r="BL1094" s="257">
        <f t="shared" si="3649"/>
        <v>0</v>
      </c>
      <c r="BM1094" s="257">
        <f t="shared" si="3649"/>
        <v>0</v>
      </c>
      <c r="BN1094" s="257">
        <f t="shared" si="3649"/>
        <v>0</v>
      </c>
      <c r="BO1094" s="258">
        <f t="shared" si="3649"/>
        <v>0</v>
      </c>
      <c r="BP1094" s="258">
        <f t="shared" si="3649"/>
        <v>0</v>
      </c>
      <c r="BQ1094" s="258">
        <f t="shared" si="3649"/>
        <v>0</v>
      </c>
      <c r="BR1094" s="258">
        <f t="shared" si="3649"/>
        <v>0</v>
      </c>
      <c r="BS1094" s="50"/>
      <c r="BT1094" s="94"/>
      <c r="BU1094" s="95"/>
      <c r="BV1094" s="181"/>
      <c r="BW1094" s="316" t="s">
        <v>249</v>
      </c>
      <c r="BX1094" s="257">
        <f t="shared" ref="BX1094:CI1094" si="3650">IF(BX1092=0,0,BX1093/BX1092)</f>
        <v>0</v>
      </c>
      <c r="BY1094" s="257">
        <f t="shared" si="3650"/>
        <v>0</v>
      </c>
      <c r="BZ1094" s="257">
        <f t="shared" si="3650"/>
        <v>0</v>
      </c>
      <c r="CA1094" s="257">
        <f t="shared" si="3650"/>
        <v>0</v>
      </c>
      <c r="CB1094" s="257">
        <f t="shared" si="3650"/>
        <v>0</v>
      </c>
      <c r="CC1094" s="257">
        <f t="shared" si="3650"/>
        <v>0</v>
      </c>
      <c r="CD1094" s="257">
        <f t="shared" si="3650"/>
        <v>0</v>
      </c>
      <c r="CE1094" s="257">
        <f t="shared" si="3650"/>
        <v>0</v>
      </c>
      <c r="CF1094" s="258">
        <f t="shared" si="3650"/>
        <v>0</v>
      </c>
      <c r="CG1094" s="258">
        <f t="shared" si="3650"/>
        <v>0</v>
      </c>
      <c r="CH1094" s="258">
        <f t="shared" si="3650"/>
        <v>0</v>
      </c>
      <c r="CI1094" s="258">
        <f t="shared" si="3650"/>
        <v>0</v>
      </c>
      <c r="CJ1094" s="50"/>
      <c r="CK1094" s="94"/>
      <c r="CL1094" s="95"/>
      <c r="CM1094" s="181"/>
      <c r="CN1094" s="316" t="s">
        <v>249</v>
      </c>
      <c r="CO1094" s="257">
        <f t="shared" ref="CO1094:CZ1094" si="3651">IF(CO1092=0,0,CO1093/CO1092)</f>
        <v>0</v>
      </c>
      <c r="CP1094" s="257">
        <f t="shared" si="3651"/>
        <v>0</v>
      </c>
      <c r="CQ1094" s="257">
        <f t="shared" si="3651"/>
        <v>0</v>
      </c>
      <c r="CR1094" s="257">
        <f t="shared" si="3651"/>
        <v>0</v>
      </c>
      <c r="CS1094" s="257">
        <f t="shared" si="3651"/>
        <v>0</v>
      </c>
      <c r="CT1094" s="257">
        <f t="shared" si="3651"/>
        <v>0</v>
      </c>
      <c r="CU1094" s="257">
        <f t="shared" si="3651"/>
        <v>0</v>
      </c>
      <c r="CV1094" s="257">
        <f t="shared" si="3651"/>
        <v>0</v>
      </c>
      <c r="CW1094" s="258">
        <f t="shared" si="3651"/>
        <v>0</v>
      </c>
      <c r="CX1094" s="258">
        <f t="shared" si="3651"/>
        <v>0</v>
      </c>
      <c r="CY1094" s="258">
        <f t="shared" si="3651"/>
        <v>0</v>
      </c>
      <c r="CZ1094" s="258">
        <f t="shared" si="3651"/>
        <v>0</v>
      </c>
      <c r="DA1094" s="50"/>
      <c r="DB1094" s="94"/>
      <c r="DC1094" s="95"/>
      <c r="DD1094" s="181"/>
      <c r="DE1094" s="316" t="s">
        <v>249</v>
      </c>
      <c r="DF1094" s="257">
        <f t="shared" ref="DF1094" si="3652">IF(DF1092=0,0,DF1093/DF1092)</f>
        <v>0</v>
      </c>
      <c r="DG1094" s="50"/>
    </row>
    <row r="1095" spans="1:111" s="14" customFormat="1" ht="15" customHeight="1">
      <c r="A1095" s="50"/>
      <c r="B1095" s="94"/>
      <c r="C1095" s="95"/>
      <c r="D1095" s="181" t="s">
        <v>295</v>
      </c>
      <c r="E1095" s="316" t="s">
        <v>22</v>
      </c>
      <c r="F1095" s="69"/>
      <c r="G1095" s="77"/>
      <c r="H1095" s="69"/>
      <c r="I1095" s="77"/>
      <c r="J1095" s="69"/>
      <c r="K1095" s="77"/>
      <c r="L1095" s="69"/>
      <c r="M1095" s="77"/>
      <c r="N1095" s="67"/>
      <c r="O1095" s="75"/>
      <c r="P1095" s="67"/>
      <c r="Q1095" s="75"/>
      <c r="R1095" s="50"/>
      <c r="S1095" s="94"/>
      <c r="T1095" s="95"/>
      <c r="U1095" s="181" t="s">
        <v>295</v>
      </c>
      <c r="V1095" s="316" t="s">
        <v>22</v>
      </c>
      <c r="W1095" s="69"/>
      <c r="X1095" s="77"/>
      <c r="Y1095" s="69"/>
      <c r="Z1095" s="77"/>
      <c r="AA1095" s="69"/>
      <c r="AB1095" s="77"/>
      <c r="AC1095" s="69"/>
      <c r="AD1095" s="77"/>
      <c r="AE1095" s="67"/>
      <c r="AF1095" s="75"/>
      <c r="AG1095" s="67"/>
      <c r="AH1095" s="75"/>
      <c r="AI1095" s="50"/>
      <c r="AJ1095" s="94"/>
      <c r="AK1095" s="95"/>
      <c r="AL1095" s="181" t="s">
        <v>295</v>
      </c>
      <c r="AM1095" s="316" t="s">
        <v>22</v>
      </c>
      <c r="AN1095" s="257"/>
      <c r="AO1095" s="257"/>
      <c r="AP1095" s="257"/>
      <c r="AQ1095" s="257"/>
      <c r="AR1095" s="257"/>
      <c r="AS1095" s="257"/>
      <c r="AT1095" s="257"/>
      <c r="AU1095" s="257"/>
      <c r="AV1095" s="258"/>
      <c r="AW1095" s="258"/>
      <c r="AX1095" s="258"/>
      <c r="AY1095" s="258"/>
      <c r="AZ1095" s="50"/>
      <c r="BA1095" s="268"/>
      <c r="BB1095" s="48"/>
      <c r="BC1095" s="94"/>
      <c r="BD1095" s="95"/>
      <c r="BE1095" s="181" t="s">
        <v>295</v>
      </c>
      <c r="BF1095" s="316" t="s">
        <v>22</v>
      </c>
      <c r="BG1095" s="257">
        <f t="shared" ref="BG1095:BG1096" si="3653">F1095</f>
        <v>0</v>
      </c>
      <c r="BH1095" s="257">
        <f>G1095+BG1095</f>
        <v>0</v>
      </c>
      <c r="BI1095" s="257">
        <f>H1095+BH1095</f>
        <v>0</v>
      </c>
      <c r="BJ1095" s="257">
        <f>I1095+BI1095</f>
        <v>0</v>
      </c>
      <c r="BK1095" s="257">
        <f>J1095+BJ1095</f>
        <v>0</v>
      </c>
      <c r="BL1095" s="257">
        <f>K1095+BK1095</f>
        <v>0</v>
      </c>
      <c r="BM1095" s="257">
        <f>L1095+BL1095</f>
        <v>0</v>
      </c>
      <c r="BN1095" s="257">
        <f>M1095+BM1095</f>
        <v>0</v>
      </c>
      <c r="BO1095" s="258">
        <f>N1095+BN1095</f>
        <v>0</v>
      </c>
      <c r="BP1095" s="258">
        <f>O1095+BO1095</f>
        <v>0</v>
      </c>
      <c r="BQ1095" s="258">
        <f>P1095+BP1095</f>
        <v>0</v>
      </c>
      <c r="BR1095" s="258">
        <f>Q1095+BQ1095</f>
        <v>0</v>
      </c>
      <c r="BS1095" s="50"/>
      <c r="BT1095" s="94"/>
      <c r="BU1095" s="95"/>
      <c r="BV1095" s="181" t="s">
        <v>295</v>
      </c>
      <c r="BW1095" s="316" t="s">
        <v>22</v>
      </c>
      <c r="BX1095" s="257">
        <f t="shared" ref="BX1095:BX1096" si="3654">W1095</f>
        <v>0</v>
      </c>
      <c r="BY1095" s="257">
        <f>X1095+BX1095</f>
        <v>0</v>
      </c>
      <c r="BZ1095" s="257">
        <f>Y1095+BY1095</f>
        <v>0</v>
      </c>
      <c r="CA1095" s="257">
        <f>Z1095+BZ1095</f>
        <v>0</v>
      </c>
      <c r="CB1095" s="257">
        <f>AA1095+CA1095</f>
        <v>0</v>
      </c>
      <c r="CC1095" s="257">
        <f>AB1095+CB1095</f>
        <v>0</v>
      </c>
      <c r="CD1095" s="257">
        <f>AC1095+CC1095</f>
        <v>0</v>
      </c>
      <c r="CE1095" s="257">
        <f>AD1095+CD1095</f>
        <v>0</v>
      </c>
      <c r="CF1095" s="258">
        <f>AE1095+CE1095</f>
        <v>0</v>
      </c>
      <c r="CG1095" s="258">
        <f>AF1095+CF1095</f>
        <v>0</v>
      </c>
      <c r="CH1095" s="258">
        <f>AG1095+CG1095</f>
        <v>0</v>
      </c>
      <c r="CI1095" s="258">
        <f>AH1095+CH1095</f>
        <v>0</v>
      </c>
      <c r="CJ1095" s="50"/>
      <c r="CK1095" s="94"/>
      <c r="CL1095" s="95"/>
      <c r="CM1095" s="181" t="s">
        <v>295</v>
      </c>
      <c r="CN1095" s="316" t="s">
        <v>22</v>
      </c>
      <c r="CO1095" s="257">
        <f t="shared" ref="CO1095:CO1096" si="3655">AN1095</f>
        <v>0</v>
      </c>
      <c r="CP1095" s="257">
        <f>AO1095+CO1095</f>
        <v>0</v>
      </c>
      <c r="CQ1095" s="257">
        <f>AP1095+CP1095</f>
        <v>0</v>
      </c>
      <c r="CR1095" s="257">
        <f>AQ1095+CQ1095</f>
        <v>0</v>
      </c>
      <c r="CS1095" s="257">
        <f>AR1095+CR1095</f>
        <v>0</v>
      </c>
      <c r="CT1095" s="257">
        <f>AS1095+CS1095</f>
        <v>0</v>
      </c>
      <c r="CU1095" s="257">
        <f>AT1095+CT1095</f>
        <v>0</v>
      </c>
      <c r="CV1095" s="257">
        <f>AU1095+CU1095</f>
        <v>0</v>
      </c>
      <c r="CW1095" s="258">
        <f>AV1095+CV1095</f>
        <v>0</v>
      </c>
      <c r="CX1095" s="258">
        <f>AW1095+CW1095</f>
        <v>0</v>
      </c>
      <c r="CY1095" s="258">
        <f>AX1095+CX1095</f>
        <v>0</v>
      </c>
      <c r="CZ1095" s="258">
        <f>AY1095+CY1095</f>
        <v>0</v>
      </c>
      <c r="DA1095" s="50"/>
      <c r="DB1095" s="94"/>
      <c r="DC1095" s="95"/>
      <c r="DD1095" s="181" t="s">
        <v>295</v>
      </c>
      <c r="DE1095" s="316" t="s">
        <v>22</v>
      </c>
      <c r="DF1095" s="257"/>
      <c r="DG1095" s="50"/>
    </row>
    <row r="1096" spans="1:111" s="14" customFormat="1" ht="15" customHeight="1">
      <c r="A1096" s="50"/>
      <c r="B1096" s="94"/>
      <c r="C1096" s="95"/>
      <c r="D1096" s="181"/>
      <c r="E1096" s="316" t="s">
        <v>140</v>
      </c>
      <c r="F1096" s="69"/>
      <c r="G1096" s="77"/>
      <c r="H1096" s="69"/>
      <c r="I1096" s="77"/>
      <c r="J1096" s="69"/>
      <c r="K1096" s="77"/>
      <c r="L1096" s="69"/>
      <c r="M1096" s="77"/>
      <c r="N1096" s="67"/>
      <c r="O1096" s="75"/>
      <c r="P1096" s="67"/>
      <c r="Q1096" s="75"/>
      <c r="R1096" s="50"/>
      <c r="S1096" s="94"/>
      <c r="T1096" s="95"/>
      <c r="U1096" s="181"/>
      <c r="V1096" s="316" t="s">
        <v>140</v>
      </c>
      <c r="W1096" s="69"/>
      <c r="X1096" s="77"/>
      <c r="Y1096" s="69"/>
      <c r="Z1096" s="77"/>
      <c r="AA1096" s="69"/>
      <c r="AB1096" s="77"/>
      <c r="AC1096" s="69"/>
      <c r="AD1096" s="77"/>
      <c r="AE1096" s="67"/>
      <c r="AF1096" s="75"/>
      <c r="AG1096" s="67"/>
      <c r="AH1096" s="75"/>
      <c r="AI1096" s="50"/>
      <c r="AJ1096" s="94"/>
      <c r="AK1096" s="95"/>
      <c r="AL1096" s="181"/>
      <c r="AM1096" s="316" t="s">
        <v>140</v>
      </c>
      <c r="AN1096" s="257"/>
      <c r="AO1096" s="257"/>
      <c r="AP1096" s="257"/>
      <c r="AQ1096" s="257"/>
      <c r="AR1096" s="257"/>
      <c r="AS1096" s="257"/>
      <c r="AT1096" s="257"/>
      <c r="AU1096" s="257"/>
      <c r="AV1096" s="258"/>
      <c r="AW1096" s="258"/>
      <c r="AX1096" s="258"/>
      <c r="AY1096" s="258"/>
      <c r="AZ1096" s="50"/>
      <c r="BA1096" s="268"/>
      <c r="BB1096" s="48"/>
      <c r="BC1096" s="94"/>
      <c r="BD1096" s="95"/>
      <c r="BE1096" s="181"/>
      <c r="BF1096" s="316" t="s">
        <v>140</v>
      </c>
      <c r="BG1096" s="257">
        <f t="shared" si="3653"/>
        <v>0</v>
      </c>
      <c r="BH1096" s="257">
        <f>G1096+BG1096</f>
        <v>0</v>
      </c>
      <c r="BI1096" s="257">
        <f>H1096+BH1096</f>
        <v>0</v>
      </c>
      <c r="BJ1096" s="257">
        <f>I1096+BI1096</f>
        <v>0</v>
      </c>
      <c r="BK1096" s="257">
        <f>J1096+BJ1096</f>
        <v>0</v>
      </c>
      <c r="BL1096" s="257">
        <f>K1096+BK1096</f>
        <v>0</v>
      </c>
      <c r="BM1096" s="257">
        <f>L1096+BL1096</f>
        <v>0</v>
      </c>
      <c r="BN1096" s="257">
        <f>M1096+BM1096</f>
        <v>0</v>
      </c>
      <c r="BO1096" s="258">
        <f>N1096+BN1096</f>
        <v>0</v>
      </c>
      <c r="BP1096" s="258">
        <f>O1096+BO1096</f>
        <v>0</v>
      </c>
      <c r="BQ1096" s="258">
        <f>P1096+BP1096</f>
        <v>0</v>
      </c>
      <c r="BR1096" s="258">
        <f>Q1096+BQ1096</f>
        <v>0</v>
      </c>
      <c r="BS1096" s="50"/>
      <c r="BT1096" s="94"/>
      <c r="BU1096" s="95"/>
      <c r="BV1096" s="181"/>
      <c r="BW1096" s="316" t="s">
        <v>140</v>
      </c>
      <c r="BX1096" s="257">
        <f t="shared" si="3654"/>
        <v>0</v>
      </c>
      <c r="BY1096" s="257">
        <f>X1096+BX1096</f>
        <v>0</v>
      </c>
      <c r="BZ1096" s="257">
        <f>Y1096+BY1096</f>
        <v>0</v>
      </c>
      <c r="CA1096" s="257">
        <f>Z1096+BZ1096</f>
        <v>0</v>
      </c>
      <c r="CB1096" s="257">
        <f>AA1096+CA1096</f>
        <v>0</v>
      </c>
      <c r="CC1096" s="257">
        <f>AB1096+CB1096</f>
        <v>0</v>
      </c>
      <c r="CD1096" s="257">
        <f>AC1096+CC1096</f>
        <v>0</v>
      </c>
      <c r="CE1096" s="257">
        <f>AD1096+CD1096</f>
        <v>0</v>
      </c>
      <c r="CF1096" s="258">
        <f>AE1096+CE1096</f>
        <v>0</v>
      </c>
      <c r="CG1096" s="258">
        <f>AF1096+CF1096</f>
        <v>0</v>
      </c>
      <c r="CH1096" s="258">
        <f>AG1096+CG1096</f>
        <v>0</v>
      </c>
      <c r="CI1096" s="258">
        <f>AH1096+CH1096</f>
        <v>0</v>
      </c>
      <c r="CJ1096" s="50"/>
      <c r="CK1096" s="94"/>
      <c r="CL1096" s="95"/>
      <c r="CM1096" s="181"/>
      <c r="CN1096" s="316" t="s">
        <v>140</v>
      </c>
      <c r="CO1096" s="257">
        <f t="shared" si="3655"/>
        <v>0</v>
      </c>
      <c r="CP1096" s="257">
        <f>AO1096+CO1096</f>
        <v>0</v>
      </c>
      <c r="CQ1096" s="257">
        <f>AP1096+CP1096</f>
        <v>0</v>
      </c>
      <c r="CR1096" s="257">
        <f>AQ1096+CQ1096</f>
        <v>0</v>
      </c>
      <c r="CS1096" s="257">
        <f>AR1096+CR1096</f>
        <v>0</v>
      </c>
      <c r="CT1096" s="257">
        <f>AS1096+CS1096</f>
        <v>0</v>
      </c>
      <c r="CU1096" s="257">
        <f>AT1096+CT1096</f>
        <v>0</v>
      </c>
      <c r="CV1096" s="257">
        <f>AU1096+CU1096</f>
        <v>0</v>
      </c>
      <c r="CW1096" s="258">
        <f>AV1096+CV1096</f>
        <v>0</v>
      </c>
      <c r="CX1096" s="258">
        <f>AW1096+CW1096</f>
        <v>0</v>
      </c>
      <c r="CY1096" s="258">
        <f>AX1096+CX1096</f>
        <v>0</v>
      </c>
      <c r="CZ1096" s="258">
        <f>AY1096+CY1096</f>
        <v>0</v>
      </c>
      <c r="DA1096" s="50"/>
      <c r="DB1096" s="94"/>
      <c r="DC1096" s="95"/>
      <c r="DD1096" s="181"/>
      <c r="DE1096" s="316" t="s">
        <v>140</v>
      </c>
      <c r="DF1096" s="257"/>
      <c r="DG1096" s="50"/>
    </row>
    <row r="1097" spans="1:111" s="14" customFormat="1" ht="15" customHeight="1">
      <c r="A1097" s="50"/>
      <c r="B1097" s="94"/>
      <c r="C1097" s="95"/>
      <c r="D1097" s="181"/>
      <c r="E1097" s="316" t="s">
        <v>249</v>
      </c>
      <c r="F1097" s="69">
        <f t="shared" si="3646"/>
        <v>0</v>
      </c>
      <c r="G1097" s="77">
        <f t="shared" si="3646"/>
        <v>0</v>
      </c>
      <c r="H1097" s="69">
        <f t="shared" si="3646"/>
        <v>0</v>
      </c>
      <c r="I1097" s="77">
        <f t="shared" si="3646"/>
        <v>0</v>
      </c>
      <c r="J1097" s="69">
        <f t="shared" si="3646"/>
        <v>0</v>
      </c>
      <c r="K1097" s="77">
        <f t="shared" si="3646"/>
        <v>0</v>
      </c>
      <c r="L1097" s="69">
        <f t="shared" si="3646"/>
        <v>0</v>
      </c>
      <c r="M1097" s="77">
        <f t="shared" si="3646"/>
        <v>0</v>
      </c>
      <c r="N1097" s="67">
        <f t="shared" si="3646"/>
        <v>0</v>
      </c>
      <c r="O1097" s="75">
        <f t="shared" si="3646"/>
        <v>0</v>
      </c>
      <c r="P1097" s="67">
        <f t="shared" si="3646"/>
        <v>0</v>
      </c>
      <c r="Q1097" s="75">
        <f t="shared" si="3646"/>
        <v>0</v>
      </c>
      <c r="R1097" s="50"/>
      <c r="S1097" s="94"/>
      <c r="T1097" s="95"/>
      <c r="U1097" s="181"/>
      <c r="V1097" s="316" t="s">
        <v>249</v>
      </c>
      <c r="W1097" s="69">
        <f t="shared" ref="W1097:AH1097" si="3656">IF(W1095=0,0,W1096/W1095)</f>
        <v>0</v>
      </c>
      <c r="X1097" s="77">
        <f t="shared" si="3656"/>
        <v>0</v>
      </c>
      <c r="Y1097" s="69">
        <f t="shared" si="3656"/>
        <v>0</v>
      </c>
      <c r="Z1097" s="77">
        <f t="shared" si="3656"/>
        <v>0</v>
      </c>
      <c r="AA1097" s="69">
        <f t="shared" si="3656"/>
        <v>0</v>
      </c>
      <c r="AB1097" s="77">
        <f t="shared" si="3656"/>
        <v>0</v>
      </c>
      <c r="AC1097" s="69">
        <f t="shared" si="3656"/>
        <v>0</v>
      </c>
      <c r="AD1097" s="77">
        <f t="shared" si="3656"/>
        <v>0</v>
      </c>
      <c r="AE1097" s="67">
        <f t="shared" si="3656"/>
        <v>0</v>
      </c>
      <c r="AF1097" s="75">
        <f t="shared" si="3656"/>
        <v>0</v>
      </c>
      <c r="AG1097" s="67">
        <f t="shared" si="3656"/>
        <v>0</v>
      </c>
      <c r="AH1097" s="75">
        <f t="shared" si="3656"/>
        <v>0</v>
      </c>
      <c r="AI1097" s="50"/>
      <c r="AJ1097" s="94"/>
      <c r="AK1097" s="95"/>
      <c r="AL1097" s="181"/>
      <c r="AM1097" s="316" t="s">
        <v>249</v>
      </c>
      <c r="AN1097" s="257">
        <f t="shared" ref="AN1097:AY1097" si="3657">IF(AN1095=0,0,AN1096/AN1095)</f>
        <v>0</v>
      </c>
      <c r="AO1097" s="257">
        <f t="shared" si="3657"/>
        <v>0</v>
      </c>
      <c r="AP1097" s="257">
        <f t="shared" si="3657"/>
        <v>0</v>
      </c>
      <c r="AQ1097" s="257">
        <f t="shared" si="3657"/>
        <v>0</v>
      </c>
      <c r="AR1097" s="257">
        <f t="shared" si="3657"/>
        <v>0</v>
      </c>
      <c r="AS1097" s="257">
        <f t="shared" si="3657"/>
        <v>0</v>
      </c>
      <c r="AT1097" s="257">
        <f t="shared" si="3657"/>
        <v>0</v>
      </c>
      <c r="AU1097" s="257">
        <f t="shared" si="3657"/>
        <v>0</v>
      </c>
      <c r="AV1097" s="258">
        <f t="shared" si="3657"/>
        <v>0</v>
      </c>
      <c r="AW1097" s="258">
        <f t="shared" si="3657"/>
        <v>0</v>
      </c>
      <c r="AX1097" s="258">
        <f t="shared" si="3657"/>
        <v>0</v>
      </c>
      <c r="AY1097" s="258">
        <f t="shared" si="3657"/>
        <v>0</v>
      </c>
      <c r="AZ1097" s="50"/>
      <c r="BA1097" s="268"/>
      <c r="BB1097" s="48"/>
      <c r="BC1097" s="94"/>
      <c r="BD1097" s="95"/>
      <c r="BE1097" s="181"/>
      <c r="BF1097" s="316" t="s">
        <v>249</v>
      </c>
      <c r="BG1097" s="257">
        <f t="shared" ref="BG1097:BR1097" si="3658">IF(BG1095=0,0,BG1096/BG1095)</f>
        <v>0</v>
      </c>
      <c r="BH1097" s="257">
        <f t="shared" si="3658"/>
        <v>0</v>
      </c>
      <c r="BI1097" s="257">
        <f t="shared" si="3658"/>
        <v>0</v>
      </c>
      <c r="BJ1097" s="257">
        <f t="shared" si="3658"/>
        <v>0</v>
      </c>
      <c r="BK1097" s="257">
        <f t="shared" si="3658"/>
        <v>0</v>
      </c>
      <c r="BL1097" s="257">
        <f t="shared" si="3658"/>
        <v>0</v>
      </c>
      <c r="BM1097" s="257">
        <f t="shared" si="3658"/>
        <v>0</v>
      </c>
      <c r="BN1097" s="257">
        <f t="shared" si="3658"/>
        <v>0</v>
      </c>
      <c r="BO1097" s="258">
        <f t="shared" si="3658"/>
        <v>0</v>
      </c>
      <c r="BP1097" s="258">
        <f t="shared" si="3658"/>
        <v>0</v>
      </c>
      <c r="BQ1097" s="258">
        <f t="shared" si="3658"/>
        <v>0</v>
      </c>
      <c r="BR1097" s="258">
        <f t="shared" si="3658"/>
        <v>0</v>
      </c>
      <c r="BS1097" s="50"/>
      <c r="BT1097" s="94"/>
      <c r="BU1097" s="95"/>
      <c r="BV1097" s="181"/>
      <c r="BW1097" s="316" t="s">
        <v>249</v>
      </c>
      <c r="BX1097" s="257">
        <f t="shared" ref="BX1097:CI1097" si="3659">IF(BX1095=0,0,BX1096/BX1095)</f>
        <v>0</v>
      </c>
      <c r="BY1097" s="257">
        <f t="shared" si="3659"/>
        <v>0</v>
      </c>
      <c r="BZ1097" s="257">
        <f t="shared" si="3659"/>
        <v>0</v>
      </c>
      <c r="CA1097" s="257">
        <f t="shared" si="3659"/>
        <v>0</v>
      </c>
      <c r="CB1097" s="257">
        <f t="shared" si="3659"/>
        <v>0</v>
      </c>
      <c r="CC1097" s="257">
        <f t="shared" si="3659"/>
        <v>0</v>
      </c>
      <c r="CD1097" s="257">
        <f t="shared" si="3659"/>
        <v>0</v>
      </c>
      <c r="CE1097" s="257">
        <f t="shared" si="3659"/>
        <v>0</v>
      </c>
      <c r="CF1097" s="258">
        <f t="shared" si="3659"/>
        <v>0</v>
      </c>
      <c r="CG1097" s="258">
        <f t="shared" si="3659"/>
        <v>0</v>
      </c>
      <c r="CH1097" s="258">
        <f t="shared" si="3659"/>
        <v>0</v>
      </c>
      <c r="CI1097" s="258">
        <f t="shared" si="3659"/>
        <v>0</v>
      </c>
      <c r="CJ1097" s="50"/>
      <c r="CK1097" s="94"/>
      <c r="CL1097" s="95"/>
      <c r="CM1097" s="181"/>
      <c r="CN1097" s="316" t="s">
        <v>249</v>
      </c>
      <c r="CO1097" s="257">
        <f t="shared" ref="CO1097:CZ1097" si="3660">IF(CO1095=0,0,CO1096/CO1095)</f>
        <v>0</v>
      </c>
      <c r="CP1097" s="257">
        <f t="shared" si="3660"/>
        <v>0</v>
      </c>
      <c r="CQ1097" s="257">
        <f t="shared" si="3660"/>
        <v>0</v>
      </c>
      <c r="CR1097" s="257">
        <f t="shared" si="3660"/>
        <v>0</v>
      </c>
      <c r="CS1097" s="257">
        <f t="shared" si="3660"/>
        <v>0</v>
      </c>
      <c r="CT1097" s="257">
        <f t="shared" si="3660"/>
        <v>0</v>
      </c>
      <c r="CU1097" s="257">
        <f t="shared" si="3660"/>
        <v>0</v>
      </c>
      <c r="CV1097" s="257">
        <f t="shared" si="3660"/>
        <v>0</v>
      </c>
      <c r="CW1097" s="258">
        <f t="shared" si="3660"/>
        <v>0</v>
      </c>
      <c r="CX1097" s="258">
        <f t="shared" si="3660"/>
        <v>0</v>
      </c>
      <c r="CY1097" s="258">
        <f t="shared" si="3660"/>
        <v>0</v>
      </c>
      <c r="CZ1097" s="258">
        <f t="shared" si="3660"/>
        <v>0</v>
      </c>
      <c r="DA1097" s="50"/>
      <c r="DB1097" s="94"/>
      <c r="DC1097" s="95"/>
      <c r="DD1097" s="181"/>
      <c r="DE1097" s="316" t="s">
        <v>249</v>
      </c>
      <c r="DF1097" s="257">
        <f t="shared" ref="DF1097" si="3661">IF(DF1095=0,0,DF1096/DF1095)</f>
        <v>0</v>
      </c>
      <c r="DG1097" s="50"/>
    </row>
    <row r="1098" spans="1:111" s="14" customFormat="1" ht="15" customHeight="1">
      <c r="A1098" s="50"/>
      <c r="B1098" s="94"/>
      <c r="C1098" s="95"/>
      <c r="D1098" s="181" t="s">
        <v>296</v>
      </c>
      <c r="E1098" s="316" t="s">
        <v>22</v>
      </c>
      <c r="F1098" s="69"/>
      <c r="G1098" s="77"/>
      <c r="H1098" s="69"/>
      <c r="I1098" s="77"/>
      <c r="J1098" s="69"/>
      <c r="K1098" s="77"/>
      <c r="L1098" s="69"/>
      <c r="M1098" s="77"/>
      <c r="N1098" s="67"/>
      <c r="O1098" s="75"/>
      <c r="P1098" s="67"/>
      <c r="Q1098" s="75"/>
      <c r="R1098" s="50"/>
      <c r="S1098" s="94"/>
      <c r="T1098" s="95"/>
      <c r="U1098" s="181" t="s">
        <v>296</v>
      </c>
      <c r="V1098" s="316" t="s">
        <v>22</v>
      </c>
      <c r="W1098" s="69"/>
      <c r="X1098" s="77"/>
      <c r="Y1098" s="69"/>
      <c r="Z1098" s="77"/>
      <c r="AA1098" s="69"/>
      <c r="AB1098" s="77"/>
      <c r="AC1098" s="69"/>
      <c r="AD1098" s="77"/>
      <c r="AE1098" s="67"/>
      <c r="AF1098" s="75"/>
      <c r="AG1098" s="67"/>
      <c r="AH1098" s="75"/>
      <c r="AI1098" s="50"/>
      <c r="AJ1098" s="94"/>
      <c r="AK1098" s="95"/>
      <c r="AL1098" s="181" t="s">
        <v>296</v>
      </c>
      <c r="AM1098" s="316" t="s">
        <v>22</v>
      </c>
      <c r="AN1098" s="257"/>
      <c r="AO1098" s="257"/>
      <c r="AP1098" s="257"/>
      <c r="AQ1098" s="257"/>
      <c r="AR1098" s="257"/>
      <c r="AS1098" s="257"/>
      <c r="AT1098" s="257"/>
      <c r="AU1098" s="257"/>
      <c r="AV1098" s="258"/>
      <c r="AW1098" s="258"/>
      <c r="AX1098" s="258"/>
      <c r="AY1098" s="258"/>
      <c r="AZ1098" s="50"/>
      <c r="BA1098" s="268"/>
      <c r="BB1098" s="48"/>
      <c r="BC1098" s="94"/>
      <c r="BD1098" s="95"/>
      <c r="BE1098" s="181" t="s">
        <v>296</v>
      </c>
      <c r="BF1098" s="316" t="s">
        <v>22</v>
      </c>
      <c r="BG1098" s="257">
        <f t="shared" ref="BG1098:BG1099" si="3662">F1098</f>
        <v>0</v>
      </c>
      <c r="BH1098" s="257">
        <f>G1098+BG1098</f>
        <v>0</v>
      </c>
      <c r="BI1098" s="257">
        <f>H1098+BH1098</f>
        <v>0</v>
      </c>
      <c r="BJ1098" s="257">
        <f>I1098+BI1098</f>
        <v>0</v>
      </c>
      <c r="BK1098" s="257">
        <f>J1098+BJ1098</f>
        <v>0</v>
      </c>
      <c r="BL1098" s="257">
        <f>K1098+BK1098</f>
        <v>0</v>
      </c>
      <c r="BM1098" s="257">
        <f>L1098+BL1098</f>
        <v>0</v>
      </c>
      <c r="BN1098" s="257">
        <f>M1098+BM1098</f>
        <v>0</v>
      </c>
      <c r="BO1098" s="258">
        <f>N1098+BN1098</f>
        <v>0</v>
      </c>
      <c r="BP1098" s="258">
        <f>O1098+BO1098</f>
        <v>0</v>
      </c>
      <c r="BQ1098" s="258">
        <f>P1098+BP1098</f>
        <v>0</v>
      </c>
      <c r="BR1098" s="258">
        <f>Q1098+BQ1098</f>
        <v>0</v>
      </c>
      <c r="BS1098" s="50"/>
      <c r="BT1098" s="94"/>
      <c r="BU1098" s="95"/>
      <c r="BV1098" s="181" t="s">
        <v>296</v>
      </c>
      <c r="BW1098" s="316" t="s">
        <v>22</v>
      </c>
      <c r="BX1098" s="257">
        <f t="shared" ref="BX1098:BX1099" si="3663">W1098</f>
        <v>0</v>
      </c>
      <c r="BY1098" s="257">
        <f>X1098+BX1098</f>
        <v>0</v>
      </c>
      <c r="BZ1098" s="257">
        <f>Y1098+BY1098</f>
        <v>0</v>
      </c>
      <c r="CA1098" s="257">
        <f>Z1098+BZ1098</f>
        <v>0</v>
      </c>
      <c r="CB1098" s="257">
        <f>AA1098+CA1098</f>
        <v>0</v>
      </c>
      <c r="CC1098" s="257">
        <f>AB1098+CB1098</f>
        <v>0</v>
      </c>
      <c r="CD1098" s="257">
        <f>AC1098+CC1098</f>
        <v>0</v>
      </c>
      <c r="CE1098" s="257">
        <f>AD1098+CD1098</f>
        <v>0</v>
      </c>
      <c r="CF1098" s="258">
        <f>AE1098+CE1098</f>
        <v>0</v>
      </c>
      <c r="CG1098" s="258">
        <f>AF1098+CF1098</f>
        <v>0</v>
      </c>
      <c r="CH1098" s="258">
        <f>AG1098+CG1098</f>
        <v>0</v>
      </c>
      <c r="CI1098" s="258">
        <f>AH1098+CH1098</f>
        <v>0</v>
      </c>
      <c r="CJ1098" s="50"/>
      <c r="CK1098" s="94"/>
      <c r="CL1098" s="95"/>
      <c r="CM1098" s="181" t="s">
        <v>296</v>
      </c>
      <c r="CN1098" s="316" t="s">
        <v>22</v>
      </c>
      <c r="CO1098" s="257">
        <f t="shared" ref="CO1098:CO1099" si="3664">AN1098</f>
        <v>0</v>
      </c>
      <c r="CP1098" s="257">
        <f>AO1098+CO1098</f>
        <v>0</v>
      </c>
      <c r="CQ1098" s="257">
        <f>AP1098+CP1098</f>
        <v>0</v>
      </c>
      <c r="CR1098" s="257">
        <f>AQ1098+CQ1098</f>
        <v>0</v>
      </c>
      <c r="CS1098" s="257">
        <f>AR1098+CR1098</f>
        <v>0</v>
      </c>
      <c r="CT1098" s="257">
        <f>AS1098+CS1098</f>
        <v>0</v>
      </c>
      <c r="CU1098" s="257">
        <f>AT1098+CT1098</f>
        <v>0</v>
      </c>
      <c r="CV1098" s="257">
        <f>AU1098+CU1098</f>
        <v>0</v>
      </c>
      <c r="CW1098" s="258">
        <f>AV1098+CV1098</f>
        <v>0</v>
      </c>
      <c r="CX1098" s="258">
        <f>AW1098+CW1098</f>
        <v>0</v>
      </c>
      <c r="CY1098" s="258">
        <f>AX1098+CX1098</f>
        <v>0</v>
      </c>
      <c r="CZ1098" s="258">
        <f>AY1098+CY1098</f>
        <v>0</v>
      </c>
      <c r="DA1098" s="50"/>
      <c r="DB1098" s="94"/>
      <c r="DC1098" s="95"/>
      <c r="DD1098" s="181" t="s">
        <v>296</v>
      </c>
      <c r="DE1098" s="316" t="s">
        <v>22</v>
      </c>
      <c r="DF1098" s="257"/>
      <c r="DG1098" s="50"/>
    </row>
    <row r="1099" spans="1:111" s="14" customFormat="1" ht="15" customHeight="1">
      <c r="A1099" s="50"/>
      <c r="B1099" s="94"/>
      <c r="C1099" s="95"/>
      <c r="D1099" s="181"/>
      <c r="E1099" s="316" t="s">
        <v>140</v>
      </c>
      <c r="F1099" s="69"/>
      <c r="G1099" s="77"/>
      <c r="H1099" s="69"/>
      <c r="I1099" s="77"/>
      <c r="J1099" s="69"/>
      <c r="K1099" s="77"/>
      <c r="L1099" s="69"/>
      <c r="M1099" s="77"/>
      <c r="N1099" s="67"/>
      <c r="O1099" s="75"/>
      <c r="P1099" s="67"/>
      <c r="Q1099" s="75"/>
      <c r="R1099" s="50"/>
      <c r="S1099" s="94"/>
      <c r="T1099" s="95"/>
      <c r="U1099" s="181"/>
      <c r="V1099" s="316" t="s">
        <v>140</v>
      </c>
      <c r="W1099" s="69"/>
      <c r="X1099" s="77"/>
      <c r="Y1099" s="69"/>
      <c r="Z1099" s="77"/>
      <c r="AA1099" s="69"/>
      <c r="AB1099" s="77"/>
      <c r="AC1099" s="69"/>
      <c r="AD1099" s="77"/>
      <c r="AE1099" s="67"/>
      <c r="AF1099" s="75"/>
      <c r="AG1099" s="67"/>
      <c r="AH1099" s="75"/>
      <c r="AI1099" s="50"/>
      <c r="AJ1099" s="94"/>
      <c r="AK1099" s="95"/>
      <c r="AL1099" s="181"/>
      <c r="AM1099" s="316" t="s">
        <v>140</v>
      </c>
      <c r="AN1099" s="257"/>
      <c r="AO1099" s="257"/>
      <c r="AP1099" s="257"/>
      <c r="AQ1099" s="257"/>
      <c r="AR1099" s="257"/>
      <c r="AS1099" s="257"/>
      <c r="AT1099" s="257"/>
      <c r="AU1099" s="257"/>
      <c r="AV1099" s="258"/>
      <c r="AW1099" s="258"/>
      <c r="AX1099" s="258"/>
      <c r="AY1099" s="258"/>
      <c r="AZ1099" s="50"/>
      <c r="BA1099" s="268"/>
      <c r="BB1099" s="48"/>
      <c r="BC1099" s="94"/>
      <c r="BD1099" s="95"/>
      <c r="BE1099" s="181"/>
      <c r="BF1099" s="316" t="s">
        <v>140</v>
      </c>
      <c r="BG1099" s="257">
        <f t="shared" si="3662"/>
        <v>0</v>
      </c>
      <c r="BH1099" s="257">
        <f>G1099+BG1099</f>
        <v>0</v>
      </c>
      <c r="BI1099" s="257">
        <f>H1099+BH1099</f>
        <v>0</v>
      </c>
      <c r="BJ1099" s="257">
        <f>I1099+BI1099</f>
        <v>0</v>
      </c>
      <c r="BK1099" s="257">
        <f>J1099+BJ1099</f>
        <v>0</v>
      </c>
      <c r="BL1099" s="257">
        <f>K1099+BK1099</f>
        <v>0</v>
      </c>
      <c r="BM1099" s="257">
        <f>L1099+BL1099</f>
        <v>0</v>
      </c>
      <c r="BN1099" s="257">
        <f>M1099+BM1099</f>
        <v>0</v>
      </c>
      <c r="BO1099" s="258">
        <f>N1099+BN1099</f>
        <v>0</v>
      </c>
      <c r="BP1099" s="258">
        <f>O1099+BO1099</f>
        <v>0</v>
      </c>
      <c r="BQ1099" s="258">
        <f>P1099+BP1099</f>
        <v>0</v>
      </c>
      <c r="BR1099" s="258">
        <f>Q1099+BQ1099</f>
        <v>0</v>
      </c>
      <c r="BS1099" s="50"/>
      <c r="BT1099" s="94"/>
      <c r="BU1099" s="95"/>
      <c r="BV1099" s="181"/>
      <c r="BW1099" s="316" t="s">
        <v>140</v>
      </c>
      <c r="BX1099" s="257">
        <f t="shared" si="3663"/>
        <v>0</v>
      </c>
      <c r="BY1099" s="257">
        <f>X1099+BX1099</f>
        <v>0</v>
      </c>
      <c r="BZ1099" s="257">
        <f>Y1099+BY1099</f>
        <v>0</v>
      </c>
      <c r="CA1099" s="257">
        <f>Z1099+BZ1099</f>
        <v>0</v>
      </c>
      <c r="CB1099" s="257">
        <f>AA1099+CA1099</f>
        <v>0</v>
      </c>
      <c r="CC1099" s="257">
        <f>AB1099+CB1099</f>
        <v>0</v>
      </c>
      <c r="CD1099" s="257">
        <f>AC1099+CC1099</f>
        <v>0</v>
      </c>
      <c r="CE1099" s="257">
        <f>AD1099+CD1099</f>
        <v>0</v>
      </c>
      <c r="CF1099" s="258">
        <f>AE1099+CE1099</f>
        <v>0</v>
      </c>
      <c r="CG1099" s="258">
        <f>AF1099+CF1099</f>
        <v>0</v>
      </c>
      <c r="CH1099" s="258">
        <f>AG1099+CG1099</f>
        <v>0</v>
      </c>
      <c r="CI1099" s="258">
        <f>AH1099+CH1099</f>
        <v>0</v>
      </c>
      <c r="CJ1099" s="50"/>
      <c r="CK1099" s="94"/>
      <c r="CL1099" s="95"/>
      <c r="CM1099" s="181"/>
      <c r="CN1099" s="316" t="s">
        <v>140</v>
      </c>
      <c r="CO1099" s="257">
        <f t="shared" si="3664"/>
        <v>0</v>
      </c>
      <c r="CP1099" s="257">
        <f>AO1099+CO1099</f>
        <v>0</v>
      </c>
      <c r="CQ1099" s="257">
        <f>AP1099+CP1099</f>
        <v>0</v>
      </c>
      <c r="CR1099" s="257">
        <f>AQ1099+CQ1099</f>
        <v>0</v>
      </c>
      <c r="CS1099" s="257">
        <f>AR1099+CR1099</f>
        <v>0</v>
      </c>
      <c r="CT1099" s="257">
        <f>AS1099+CS1099</f>
        <v>0</v>
      </c>
      <c r="CU1099" s="257">
        <f>AT1099+CT1099</f>
        <v>0</v>
      </c>
      <c r="CV1099" s="257">
        <f>AU1099+CU1099</f>
        <v>0</v>
      </c>
      <c r="CW1099" s="258">
        <f>AV1099+CV1099</f>
        <v>0</v>
      </c>
      <c r="CX1099" s="258">
        <f>AW1099+CW1099</f>
        <v>0</v>
      </c>
      <c r="CY1099" s="258">
        <f>AX1099+CX1099</f>
        <v>0</v>
      </c>
      <c r="CZ1099" s="258">
        <f>AY1099+CY1099</f>
        <v>0</v>
      </c>
      <c r="DA1099" s="50"/>
      <c r="DB1099" s="94"/>
      <c r="DC1099" s="95"/>
      <c r="DD1099" s="181"/>
      <c r="DE1099" s="316" t="s">
        <v>140</v>
      </c>
      <c r="DF1099" s="257"/>
      <c r="DG1099" s="50"/>
    </row>
    <row r="1100" spans="1:111" s="14" customFormat="1" ht="15" customHeight="1">
      <c r="A1100" s="50"/>
      <c r="B1100" s="94"/>
      <c r="C1100" s="95"/>
      <c r="D1100" s="181"/>
      <c r="E1100" s="316" t="s">
        <v>249</v>
      </c>
      <c r="F1100" s="69">
        <f t="shared" si="3646"/>
        <v>0</v>
      </c>
      <c r="G1100" s="77">
        <f t="shared" si="3646"/>
        <v>0</v>
      </c>
      <c r="H1100" s="69">
        <f t="shared" si="3646"/>
        <v>0</v>
      </c>
      <c r="I1100" s="77">
        <f t="shared" si="3646"/>
        <v>0</v>
      </c>
      <c r="J1100" s="69">
        <f t="shared" si="3646"/>
        <v>0</v>
      </c>
      <c r="K1100" s="77">
        <f t="shared" si="3646"/>
        <v>0</v>
      </c>
      <c r="L1100" s="69">
        <f t="shared" si="3646"/>
        <v>0</v>
      </c>
      <c r="M1100" s="77">
        <f t="shared" si="3646"/>
        <v>0</v>
      </c>
      <c r="N1100" s="67">
        <f t="shared" si="3646"/>
        <v>0</v>
      </c>
      <c r="O1100" s="75">
        <f t="shared" si="3646"/>
        <v>0</v>
      </c>
      <c r="P1100" s="67">
        <f t="shared" si="3646"/>
        <v>0</v>
      </c>
      <c r="Q1100" s="75">
        <f t="shared" si="3646"/>
        <v>0</v>
      </c>
      <c r="R1100" s="50"/>
      <c r="S1100" s="94"/>
      <c r="T1100" s="95"/>
      <c r="U1100" s="181"/>
      <c r="V1100" s="316" t="s">
        <v>249</v>
      </c>
      <c r="W1100" s="69">
        <f t="shared" ref="W1100:AH1100" si="3665">IF(W1098=0,0,W1099/W1098)</f>
        <v>0</v>
      </c>
      <c r="X1100" s="77">
        <f t="shared" si="3665"/>
        <v>0</v>
      </c>
      <c r="Y1100" s="69">
        <f t="shared" si="3665"/>
        <v>0</v>
      </c>
      <c r="Z1100" s="77">
        <f t="shared" si="3665"/>
        <v>0</v>
      </c>
      <c r="AA1100" s="69">
        <f t="shared" si="3665"/>
        <v>0</v>
      </c>
      <c r="AB1100" s="77">
        <f t="shared" si="3665"/>
        <v>0</v>
      </c>
      <c r="AC1100" s="69">
        <f t="shared" si="3665"/>
        <v>0</v>
      </c>
      <c r="AD1100" s="77">
        <f t="shared" si="3665"/>
        <v>0</v>
      </c>
      <c r="AE1100" s="67">
        <f t="shared" si="3665"/>
        <v>0</v>
      </c>
      <c r="AF1100" s="75">
        <f t="shared" si="3665"/>
        <v>0</v>
      </c>
      <c r="AG1100" s="67">
        <f t="shared" si="3665"/>
        <v>0</v>
      </c>
      <c r="AH1100" s="75">
        <f t="shared" si="3665"/>
        <v>0</v>
      </c>
      <c r="AI1100" s="50"/>
      <c r="AJ1100" s="94"/>
      <c r="AK1100" s="95"/>
      <c r="AL1100" s="181"/>
      <c r="AM1100" s="316" t="s">
        <v>249</v>
      </c>
      <c r="AN1100" s="257">
        <f t="shared" ref="AN1100:AY1100" si="3666">IF(AN1098=0,0,AN1099/AN1098)</f>
        <v>0</v>
      </c>
      <c r="AO1100" s="257">
        <f t="shared" si="3666"/>
        <v>0</v>
      </c>
      <c r="AP1100" s="257">
        <f t="shared" si="3666"/>
        <v>0</v>
      </c>
      <c r="AQ1100" s="257">
        <f t="shared" si="3666"/>
        <v>0</v>
      </c>
      <c r="AR1100" s="257">
        <f t="shared" si="3666"/>
        <v>0</v>
      </c>
      <c r="AS1100" s="257">
        <f t="shared" si="3666"/>
        <v>0</v>
      </c>
      <c r="AT1100" s="257">
        <f t="shared" si="3666"/>
        <v>0</v>
      </c>
      <c r="AU1100" s="257">
        <f t="shared" si="3666"/>
        <v>0</v>
      </c>
      <c r="AV1100" s="258">
        <f t="shared" si="3666"/>
        <v>0</v>
      </c>
      <c r="AW1100" s="258">
        <f t="shared" si="3666"/>
        <v>0</v>
      </c>
      <c r="AX1100" s="258">
        <f t="shared" si="3666"/>
        <v>0</v>
      </c>
      <c r="AY1100" s="258">
        <f t="shared" si="3666"/>
        <v>0</v>
      </c>
      <c r="AZ1100" s="50"/>
      <c r="BA1100" s="268"/>
      <c r="BB1100" s="48"/>
      <c r="BC1100" s="94"/>
      <c r="BD1100" s="95"/>
      <c r="BE1100" s="181"/>
      <c r="BF1100" s="316" t="s">
        <v>249</v>
      </c>
      <c r="BG1100" s="257">
        <f t="shared" ref="BG1100:BR1100" si="3667">IF(BG1098=0,0,BG1099/BG1098)</f>
        <v>0</v>
      </c>
      <c r="BH1100" s="257">
        <f t="shared" si="3667"/>
        <v>0</v>
      </c>
      <c r="BI1100" s="257">
        <f t="shared" si="3667"/>
        <v>0</v>
      </c>
      <c r="BJ1100" s="257">
        <f t="shared" si="3667"/>
        <v>0</v>
      </c>
      <c r="BK1100" s="257">
        <f t="shared" si="3667"/>
        <v>0</v>
      </c>
      <c r="BL1100" s="257">
        <f t="shared" si="3667"/>
        <v>0</v>
      </c>
      <c r="BM1100" s="257">
        <f t="shared" si="3667"/>
        <v>0</v>
      </c>
      <c r="BN1100" s="257">
        <f t="shared" si="3667"/>
        <v>0</v>
      </c>
      <c r="BO1100" s="258">
        <f t="shared" si="3667"/>
        <v>0</v>
      </c>
      <c r="BP1100" s="258">
        <f t="shared" si="3667"/>
        <v>0</v>
      </c>
      <c r="BQ1100" s="258">
        <f t="shared" si="3667"/>
        <v>0</v>
      </c>
      <c r="BR1100" s="258">
        <f t="shared" si="3667"/>
        <v>0</v>
      </c>
      <c r="BS1100" s="50"/>
      <c r="BT1100" s="94"/>
      <c r="BU1100" s="95"/>
      <c r="BV1100" s="181"/>
      <c r="BW1100" s="316" t="s">
        <v>249</v>
      </c>
      <c r="BX1100" s="257">
        <f t="shared" ref="BX1100:CI1100" si="3668">IF(BX1098=0,0,BX1099/BX1098)</f>
        <v>0</v>
      </c>
      <c r="BY1100" s="257">
        <f t="shared" si="3668"/>
        <v>0</v>
      </c>
      <c r="BZ1100" s="257">
        <f t="shared" si="3668"/>
        <v>0</v>
      </c>
      <c r="CA1100" s="257">
        <f t="shared" si="3668"/>
        <v>0</v>
      </c>
      <c r="CB1100" s="257">
        <f t="shared" si="3668"/>
        <v>0</v>
      </c>
      <c r="CC1100" s="257">
        <f t="shared" si="3668"/>
        <v>0</v>
      </c>
      <c r="CD1100" s="257">
        <f t="shared" si="3668"/>
        <v>0</v>
      </c>
      <c r="CE1100" s="257">
        <f t="shared" si="3668"/>
        <v>0</v>
      </c>
      <c r="CF1100" s="258">
        <f t="shared" si="3668"/>
        <v>0</v>
      </c>
      <c r="CG1100" s="258">
        <f t="shared" si="3668"/>
        <v>0</v>
      </c>
      <c r="CH1100" s="258">
        <f t="shared" si="3668"/>
        <v>0</v>
      </c>
      <c r="CI1100" s="258">
        <f t="shared" si="3668"/>
        <v>0</v>
      </c>
      <c r="CJ1100" s="50"/>
      <c r="CK1100" s="94"/>
      <c r="CL1100" s="95"/>
      <c r="CM1100" s="181"/>
      <c r="CN1100" s="316" t="s">
        <v>249</v>
      </c>
      <c r="CO1100" s="257">
        <f t="shared" ref="CO1100:CZ1100" si="3669">IF(CO1098=0,0,CO1099/CO1098)</f>
        <v>0</v>
      </c>
      <c r="CP1100" s="257">
        <f t="shared" si="3669"/>
        <v>0</v>
      </c>
      <c r="CQ1100" s="257">
        <f t="shared" si="3669"/>
        <v>0</v>
      </c>
      <c r="CR1100" s="257">
        <f t="shared" si="3669"/>
        <v>0</v>
      </c>
      <c r="CS1100" s="257">
        <f t="shared" si="3669"/>
        <v>0</v>
      </c>
      <c r="CT1100" s="257">
        <f t="shared" si="3669"/>
        <v>0</v>
      </c>
      <c r="CU1100" s="257">
        <f t="shared" si="3669"/>
        <v>0</v>
      </c>
      <c r="CV1100" s="257">
        <f t="shared" si="3669"/>
        <v>0</v>
      </c>
      <c r="CW1100" s="258">
        <f t="shared" si="3669"/>
        <v>0</v>
      </c>
      <c r="CX1100" s="258">
        <f t="shared" si="3669"/>
        <v>0</v>
      </c>
      <c r="CY1100" s="258">
        <f t="shared" si="3669"/>
        <v>0</v>
      </c>
      <c r="CZ1100" s="258">
        <f t="shared" si="3669"/>
        <v>0</v>
      </c>
      <c r="DA1100" s="50"/>
      <c r="DB1100" s="94"/>
      <c r="DC1100" s="95"/>
      <c r="DD1100" s="181"/>
      <c r="DE1100" s="316" t="s">
        <v>249</v>
      </c>
      <c r="DF1100" s="257">
        <f t="shared" ref="DF1100" si="3670">IF(DF1098=0,0,DF1099/DF1098)</f>
        <v>0</v>
      </c>
      <c r="DG1100" s="50"/>
    </row>
    <row r="1101" spans="1:111" s="14" customFormat="1" ht="15" customHeight="1">
      <c r="A1101" s="50"/>
      <c r="B1101" s="94"/>
      <c r="C1101" s="95"/>
      <c r="D1101" s="181" t="s">
        <v>297</v>
      </c>
      <c r="E1101" s="316" t="s">
        <v>22</v>
      </c>
      <c r="F1101" s="69"/>
      <c r="G1101" s="77"/>
      <c r="H1101" s="69"/>
      <c r="I1101" s="77"/>
      <c r="J1101" s="69"/>
      <c r="K1101" s="77"/>
      <c r="L1101" s="69"/>
      <c r="M1101" s="77"/>
      <c r="N1101" s="67"/>
      <c r="O1101" s="75"/>
      <c r="P1101" s="67"/>
      <c r="Q1101" s="75"/>
      <c r="R1101" s="50"/>
      <c r="S1101" s="94"/>
      <c r="T1101" s="95"/>
      <c r="U1101" s="181" t="s">
        <v>297</v>
      </c>
      <c r="V1101" s="316" t="s">
        <v>22</v>
      </c>
      <c r="W1101" s="69"/>
      <c r="X1101" s="77"/>
      <c r="Y1101" s="69"/>
      <c r="Z1101" s="77"/>
      <c r="AA1101" s="69"/>
      <c r="AB1101" s="77"/>
      <c r="AC1101" s="69"/>
      <c r="AD1101" s="77"/>
      <c r="AE1101" s="67"/>
      <c r="AF1101" s="75"/>
      <c r="AG1101" s="67"/>
      <c r="AH1101" s="75"/>
      <c r="AI1101" s="50"/>
      <c r="AJ1101" s="94"/>
      <c r="AK1101" s="95"/>
      <c r="AL1101" s="181" t="s">
        <v>297</v>
      </c>
      <c r="AM1101" s="316" t="s">
        <v>22</v>
      </c>
      <c r="AN1101" s="257"/>
      <c r="AO1101" s="257"/>
      <c r="AP1101" s="257"/>
      <c r="AQ1101" s="257"/>
      <c r="AR1101" s="257"/>
      <c r="AS1101" s="257"/>
      <c r="AT1101" s="257"/>
      <c r="AU1101" s="257"/>
      <c r="AV1101" s="258"/>
      <c r="AW1101" s="258"/>
      <c r="AX1101" s="258"/>
      <c r="AY1101" s="258"/>
      <c r="AZ1101" s="50"/>
      <c r="BA1101" s="268"/>
      <c r="BB1101" s="48"/>
      <c r="BC1101" s="94"/>
      <c r="BD1101" s="95"/>
      <c r="BE1101" s="181" t="s">
        <v>297</v>
      </c>
      <c r="BF1101" s="316" t="s">
        <v>22</v>
      </c>
      <c r="BG1101" s="257">
        <f t="shared" ref="BG1101:BG1102" si="3671">F1101</f>
        <v>0</v>
      </c>
      <c r="BH1101" s="257">
        <f>G1101+BG1101</f>
        <v>0</v>
      </c>
      <c r="BI1101" s="257">
        <f>H1101+BH1101</f>
        <v>0</v>
      </c>
      <c r="BJ1101" s="257">
        <f>I1101+BI1101</f>
        <v>0</v>
      </c>
      <c r="BK1101" s="257">
        <f>J1101+BJ1101</f>
        <v>0</v>
      </c>
      <c r="BL1101" s="257">
        <f>K1101+BK1101</f>
        <v>0</v>
      </c>
      <c r="BM1101" s="257">
        <f>L1101+BL1101</f>
        <v>0</v>
      </c>
      <c r="BN1101" s="257">
        <f>M1101+BM1101</f>
        <v>0</v>
      </c>
      <c r="BO1101" s="258">
        <f>N1101+BN1101</f>
        <v>0</v>
      </c>
      <c r="BP1101" s="258">
        <f>O1101+BO1101</f>
        <v>0</v>
      </c>
      <c r="BQ1101" s="258">
        <f>P1101+BP1101</f>
        <v>0</v>
      </c>
      <c r="BR1101" s="258">
        <f>Q1101+BQ1101</f>
        <v>0</v>
      </c>
      <c r="BS1101" s="50"/>
      <c r="BT1101" s="94"/>
      <c r="BU1101" s="95"/>
      <c r="BV1101" s="181" t="s">
        <v>297</v>
      </c>
      <c r="BW1101" s="316" t="s">
        <v>22</v>
      </c>
      <c r="BX1101" s="257">
        <f t="shared" ref="BX1101:BX1102" si="3672">W1101</f>
        <v>0</v>
      </c>
      <c r="BY1101" s="257">
        <f>X1101+BX1101</f>
        <v>0</v>
      </c>
      <c r="BZ1101" s="257">
        <f>Y1101+BY1101</f>
        <v>0</v>
      </c>
      <c r="CA1101" s="257">
        <f>Z1101+BZ1101</f>
        <v>0</v>
      </c>
      <c r="CB1101" s="257">
        <f>AA1101+CA1101</f>
        <v>0</v>
      </c>
      <c r="CC1101" s="257">
        <f>AB1101+CB1101</f>
        <v>0</v>
      </c>
      <c r="CD1101" s="257">
        <f>AC1101+CC1101</f>
        <v>0</v>
      </c>
      <c r="CE1101" s="257">
        <f>AD1101+CD1101</f>
        <v>0</v>
      </c>
      <c r="CF1101" s="258">
        <f>AE1101+CE1101</f>
        <v>0</v>
      </c>
      <c r="CG1101" s="258">
        <f>AF1101+CF1101</f>
        <v>0</v>
      </c>
      <c r="CH1101" s="258">
        <f>AG1101+CG1101</f>
        <v>0</v>
      </c>
      <c r="CI1101" s="258">
        <f>AH1101+CH1101</f>
        <v>0</v>
      </c>
      <c r="CJ1101" s="50"/>
      <c r="CK1101" s="94"/>
      <c r="CL1101" s="95"/>
      <c r="CM1101" s="181" t="s">
        <v>297</v>
      </c>
      <c r="CN1101" s="316" t="s">
        <v>22</v>
      </c>
      <c r="CO1101" s="257">
        <f t="shared" ref="CO1101:CO1102" si="3673">AN1101</f>
        <v>0</v>
      </c>
      <c r="CP1101" s="257">
        <f>AO1101+CO1101</f>
        <v>0</v>
      </c>
      <c r="CQ1101" s="257">
        <f>AP1101+CP1101</f>
        <v>0</v>
      </c>
      <c r="CR1101" s="257">
        <f>AQ1101+CQ1101</f>
        <v>0</v>
      </c>
      <c r="CS1101" s="257">
        <f>AR1101+CR1101</f>
        <v>0</v>
      </c>
      <c r="CT1101" s="257">
        <f>AS1101+CS1101</f>
        <v>0</v>
      </c>
      <c r="CU1101" s="257">
        <f>AT1101+CT1101</f>
        <v>0</v>
      </c>
      <c r="CV1101" s="257">
        <f>AU1101+CU1101</f>
        <v>0</v>
      </c>
      <c r="CW1101" s="258">
        <f>AV1101+CV1101</f>
        <v>0</v>
      </c>
      <c r="CX1101" s="258">
        <f>AW1101+CW1101</f>
        <v>0</v>
      </c>
      <c r="CY1101" s="258">
        <f>AX1101+CX1101</f>
        <v>0</v>
      </c>
      <c r="CZ1101" s="258">
        <f>AY1101+CY1101</f>
        <v>0</v>
      </c>
      <c r="DA1101" s="50"/>
      <c r="DB1101" s="94"/>
      <c r="DC1101" s="95"/>
      <c r="DD1101" s="181" t="s">
        <v>297</v>
      </c>
      <c r="DE1101" s="316" t="s">
        <v>22</v>
      </c>
      <c r="DF1101" s="257"/>
      <c r="DG1101" s="50"/>
    </row>
    <row r="1102" spans="1:111" s="14" customFormat="1" ht="15" customHeight="1">
      <c r="A1102" s="50"/>
      <c r="B1102" s="94"/>
      <c r="C1102" s="95"/>
      <c r="D1102" s="181"/>
      <c r="E1102" s="316" t="s">
        <v>140</v>
      </c>
      <c r="F1102" s="69"/>
      <c r="G1102" s="77"/>
      <c r="H1102" s="69"/>
      <c r="I1102" s="77"/>
      <c r="J1102" s="69"/>
      <c r="K1102" s="77"/>
      <c r="L1102" s="69"/>
      <c r="M1102" s="77"/>
      <c r="N1102" s="67"/>
      <c r="O1102" s="75"/>
      <c r="P1102" s="67"/>
      <c r="Q1102" s="75"/>
      <c r="R1102" s="50"/>
      <c r="S1102" s="94"/>
      <c r="T1102" s="95"/>
      <c r="U1102" s="181"/>
      <c r="V1102" s="316" t="s">
        <v>140</v>
      </c>
      <c r="W1102" s="69"/>
      <c r="X1102" s="77"/>
      <c r="Y1102" s="69"/>
      <c r="Z1102" s="77"/>
      <c r="AA1102" s="69"/>
      <c r="AB1102" s="77"/>
      <c r="AC1102" s="69"/>
      <c r="AD1102" s="77"/>
      <c r="AE1102" s="67"/>
      <c r="AF1102" s="75"/>
      <c r="AG1102" s="67"/>
      <c r="AH1102" s="75"/>
      <c r="AI1102" s="50"/>
      <c r="AJ1102" s="94"/>
      <c r="AK1102" s="95"/>
      <c r="AL1102" s="181"/>
      <c r="AM1102" s="316" t="s">
        <v>140</v>
      </c>
      <c r="AN1102" s="257"/>
      <c r="AO1102" s="257"/>
      <c r="AP1102" s="257"/>
      <c r="AQ1102" s="257"/>
      <c r="AR1102" s="257"/>
      <c r="AS1102" s="257"/>
      <c r="AT1102" s="257"/>
      <c r="AU1102" s="257"/>
      <c r="AV1102" s="258"/>
      <c r="AW1102" s="258"/>
      <c r="AX1102" s="258"/>
      <c r="AY1102" s="258"/>
      <c r="AZ1102" s="50"/>
      <c r="BA1102" s="268"/>
      <c r="BB1102" s="48"/>
      <c r="BC1102" s="94"/>
      <c r="BD1102" s="95"/>
      <c r="BE1102" s="181"/>
      <c r="BF1102" s="316" t="s">
        <v>140</v>
      </c>
      <c r="BG1102" s="257">
        <f t="shared" si="3671"/>
        <v>0</v>
      </c>
      <c r="BH1102" s="257">
        <f>G1102+BG1102</f>
        <v>0</v>
      </c>
      <c r="BI1102" s="257">
        <f>H1102+BH1102</f>
        <v>0</v>
      </c>
      <c r="BJ1102" s="257">
        <f>I1102+BI1102</f>
        <v>0</v>
      </c>
      <c r="BK1102" s="257">
        <f>J1102+BJ1102</f>
        <v>0</v>
      </c>
      <c r="BL1102" s="257">
        <f>K1102+BK1102</f>
        <v>0</v>
      </c>
      <c r="BM1102" s="257">
        <f>L1102+BL1102</f>
        <v>0</v>
      </c>
      <c r="BN1102" s="257">
        <f>M1102+BM1102</f>
        <v>0</v>
      </c>
      <c r="BO1102" s="258">
        <f>N1102+BN1102</f>
        <v>0</v>
      </c>
      <c r="BP1102" s="258">
        <f>O1102+BO1102</f>
        <v>0</v>
      </c>
      <c r="BQ1102" s="258">
        <f>P1102+BP1102</f>
        <v>0</v>
      </c>
      <c r="BR1102" s="258">
        <f>Q1102+BQ1102</f>
        <v>0</v>
      </c>
      <c r="BS1102" s="50"/>
      <c r="BT1102" s="94"/>
      <c r="BU1102" s="95"/>
      <c r="BV1102" s="181"/>
      <c r="BW1102" s="316" t="s">
        <v>140</v>
      </c>
      <c r="BX1102" s="257">
        <f t="shared" si="3672"/>
        <v>0</v>
      </c>
      <c r="BY1102" s="257">
        <f>X1102+BX1102</f>
        <v>0</v>
      </c>
      <c r="BZ1102" s="257">
        <f>Y1102+BY1102</f>
        <v>0</v>
      </c>
      <c r="CA1102" s="257">
        <f>Z1102+BZ1102</f>
        <v>0</v>
      </c>
      <c r="CB1102" s="257">
        <f>AA1102+CA1102</f>
        <v>0</v>
      </c>
      <c r="CC1102" s="257">
        <f>AB1102+CB1102</f>
        <v>0</v>
      </c>
      <c r="CD1102" s="257">
        <f>AC1102+CC1102</f>
        <v>0</v>
      </c>
      <c r="CE1102" s="257">
        <f>AD1102+CD1102</f>
        <v>0</v>
      </c>
      <c r="CF1102" s="258">
        <f>AE1102+CE1102</f>
        <v>0</v>
      </c>
      <c r="CG1102" s="258">
        <f>AF1102+CF1102</f>
        <v>0</v>
      </c>
      <c r="CH1102" s="258">
        <f>AG1102+CG1102</f>
        <v>0</v>
      </c>
      <c r="CI1102" s="258">
        <f>AH1102+CH1102</f>
        <v>0</v>
      </c>
      <c r="CJ1102" s="50"/>
      <c r="CK1102" s="94"/>
      <c r="CL1102" s="95"/>
      <c r="CM1102" s="181"/>
      <c r="CN1102" s="316" t="s">
        <v>140</v>
      </c>
      <c r="CO1102" s="257">
        <f t="shared" si="3673"/>
        <v>0</v>
      </c>
      <c r="CP1102" s="257">
        <f>AO1102+CO1102</f>
        <v>0</v>
      </c>
      <c r="CQ1102" s="257">
        <f>AP1102+CP1102</f>
        <v>0</v>
      </c>
      <c r="CR1102" s="257">
        <f>AQ1102+CQ1102</f>
        <v>0</v>
      </c>
      <c r="CS1102" s="257">
        <f>AR1102+CR1102</f>
        <v>0</v>
      </c>
      <c r="CT1102" s="257">
        <f>AS1102+CS1102</f>
        <v>0</v>
      </c>
      <c r="CU1102" s="257">
        <f>AT1102+CT1102</f>
        <v>0</v>
      </c>
      <c r="CV1102" s="257">
        <f>AU1102+CU1102</f>
        <v>0</v>
      </c>
      <c r="CW1102" s="258">
        <f>AV1102+CV1102</f>
        <v>0</v>
      </c>
      <c r="CX1102" s="258">
        <f>AW1102+CW1102</f>
        <v>0</v>
      </c>
      <c r="CY1102" s="258">
        <f>AX1102+CX1102</f>
        <v>0</v>
      </c>
      <c r="CZ1102" s="258">
        <f>AY1102+CY1102</f>
        <v>0</v>
      </c>
      <c r="DA1102" s="50"/>
      <c r="DB1102" s="94"/>
      <c r="DC1102" s="95"/>
      <c r="DD1102" s="181"/>
      <c r="DE1102" s="316" t="s">
        <v>140</v>
      </c>
      <c r="DF1102" s="257"/>
      <c r="DG1102" s="50"/>
    </row>
    <row r="1103" spans="1:111" s="14" customFormat="1" ht="15" customHeight="1">
      <c r="A1103" s="50"/>
      <c r="B1103" s="94"/>
      <c r="C1103" s="95"/>
      <c r="D1103" s="181"/>
      <c r="E1103" s="316" t="s">
        <v>249</v>
      </c>
      <c r="F1103" s="69">
        <f t="shared" si="3646"/>
        <v>0</v>
      </c>
      <c r="G1103" s="77">
        <f t="shared" si="3646"/>
        <v>0</v>
      </c>
      <c r="H1103" s="69">
        <f t="shared" si="3646"/>
        <v>0</v>
      </c>
      <c r="I1103" s="77">
        <f t="shared" si="3646"/>
        <v>0</v>
      </c>
      <c r="J1103" s="69">
        <f t="shared" si="3646"/>
        <v>0</v>
      </c>
      <c r="K1103" s="77">
        <f t="shared" si="3646"/>
        <v>0</v>
      </c>
      <c r="L1103" s="69">
        <f t="shared" si="3646"/>
        <v>0</v>
      </c>
      <c r="M1103" s="77">
        <f t="shared" si="3646"/>
        <v>0</v>
      </c>
      <c r="N1103" s="67">
        <f t="shared" si="3646"/>
        <v>0</v>
      </c>
      <c r="O1103" s="75">
        <f t="shared" si="3646"/>
        <v>0</v>
      </c>
      <c r="P1103" s="67">
        <f t="shared" si="3646"/>
        <v>0</v>
      </c>
      <c r="Q1103" s="75">
        <f t="shared" si="3646"/>
        <v>0</v>
      </c>
      <c r="R1103" s="50"/>
      <c r="S1103" s="94"/>
      <c r="T1103" s="95"/>
      <c r="U1103" s="181"/>
      <c r="V1103" s="316" t="s">
        <v>249</v>
      </c>
      <c r="W1103" s="69">
        <f t="shared" ref="W1103:AH1103" si="3674">IF(W1101=0,0,W1102/W1101)</f>
        <v>0</v>
      </c>
      <c r="X1103" s="77">
        <f t="shared" si="3674"/>
        <v>0</v>
      </c>
      <c r="Y1103" s="69">
        <f t="shared" si="3674"/>
        <v>0</v>
      </c>
      <c r="Z1103" s="77">
        <f t="shared" si="3674"/>
        <v>0</v>
      </c>
      <c r="AA1103" s="69">
        <f t="shared" si="3674"/>
        <v>0</v>
      </c>
      <c r="AB1103" s="77">
        <f t="shared" si="3674"/>
        <v>0</v>
      </c>
      <c r="AC1103" s="69">
        <f t="shared" si="3674"/>
        <v>0</v>
      </c>
      <c r="AD1103" s="77">
        <f t="shared" si="3674"/>
        <v>0</v>
      </c>
      <c r="AE1103" s="67">
        <f t="shared" si="3674"/>
        <v>0</v>
      </c>
      <c r="AF1103" s="75">
        <f t="shared" si="3674"/>
        <v>0</v>
      </c>
      <c r="AG1103" s="67">
        <f t="shared" si="3674"/>
        <v>0</v>
      </c>
      <c r="AH1103" s="75">
        <f t="shared" si="3674"/>
        <v>0</v>
      </c>
      <c r="AI1103" s="50"/>
      <c r="AJ1103" s="94"/>
      <c r="AK1103" s="95"/>
      <c r="AL1103" s="181"/>
      <c r="AM1103" s="316" t="s">
        <v>249</v>
      </c>
      <c r="AN1103" s="257">
        <f t="shared" ref="AN1103:AY1103" si="3675">IF(AN1101=0,0,AN1102/AN1101)</f>
        <v>0</v>
      </c>
      <c r="AO1103" s="257">
        <f t="shared" si="3675"/>
        <v>0</v>
      </c>
      <c r="AP1103" s="257">
        <f t="shared" si="3675"/>
        <v>0</v>
      </c>
      <c r="AQ1103" s="257">
        <f t="shared" si="3675"/>
        <v>0</v>
      </c>
      <c r="AR1103" s="257">
        <f t="shared" si="3675"/>
        <v>0</v>
      </c>
      <c r="AS1103" s="257">
        <f t="shared" si="3675"/>
        <v>0</v>
      </c>
      <c r="AT1103" s="257">
        <f t="shared" si="3675"/>
        <v>0</v>
      </c>
      <c r="AU1103" s="257">
        <f t="shared" si="3675"/>
        <v>0</v>
      </c>
      <c r="AV1103" s="258">
        <f t="shared" si="3675"/>
        <v>0</v>
      </c>
      <c r="AW1103" s="258">
        <f t="shared" si="3675"/>
        <v>0</v>
      </c>
      <c r="AX1103" s="258">
        <f t="shared" si="3675"/>
        <v>0</v>
      </c>
      <c r="AY1103" s="258">
        <f t="shared" si="3675"/>
        <v>0</v>
      </c>
      <c r="AZ1103" s="50"/>
      <c r="BA1103" s="268"/>
      <c r="BB1103" s="48"/>
      <c r="BC1103" s="94"/>
      <c r="BD1103" s="95"/>
      <c r="BE1103" s="181"/>
      <c r="BF1103" s="316" t="s">
        <v>249</v>
      </c>
      <c r="BG1103" s="257">
        <f t="shared" ref="BG1103:BR1103" si="3676">IF(BG1101=0,0,BG1102/BG1101)</f>
        <v>0</v>
      </c>
      <c r="BH1103" s="257">
        <f t="shared" si="3676"/>
        <v>0</v>
      </c>
      <c r="BI1103" s="257">
        <f t="shared" si="3676"/>
        <v>0</v>
      </c>
      <c r="BJ1103" s="257">
        <f t="shared" si="3676"/>
        <v>0</v>
      </c>
      <c r="BK1103" s="257">
        <f t="shared" si="3676"/>
        <v>0</v>
      </c>
      <c r="BL1103" s="257">
        <f t="shared" si="3676"/>
        <v>0</v>
      </c>
      <c r="BM1103" s="257">
        <f t="shared" si="3676"/>
        <v>0</v>
      </c>
      <c r="BN1103" s="257">
        <f t="shared" si="3676"/>
        <v>0</v>
      </c>
      <c r="BO1103" s="258">
        <f t="shared" si="3676"/>
        <v>0</v>
      </c>
      <c r="BP1103" s="258">
        <f t="shared" si="3676"/>
        <v>0</v>
      </c>
      <c r="BQ1103" s="258">
        <f t="shared" si="3676"/>
        <v>0</v>
      </c>
      <c r="BR1103" s="258">
        <f t="shared" si="3676"/>
        <v>0</v>
      </c>
      <c r="BS1103" s="50"/>
      <c r="BT1103" s="94"/>
      <c r="BU1103" s="95"/>
      <c r="BV1103" s="181"/>
      <c r="BW1103" s="316" t="s">
        <v>249</v>
      </c>
      <c r="BX1103" s="257">
        <f t="shared" ref="BX1103:CI1103" si="3677">IF(BX1101=0,0,BX1102/BX1101)</f>
        <v>0</v>
      </c>
      <c r="BY1103" s="257">
        <f t="shared" si="3677"/>
        <v>0</v>
      </c>
      <c r="BZ1103" s="257">
        <f t="shared" si="3677"/>
        <v>0</v>
      </c>
      <c r="CA1103" s="257">
        <f t="shared" si="3677"/>
        <v>0</v>
      </c>
      <c r="CB1103" s="257">
        <f t="shared" si="3677"/>
        <v>0</v>
      </c>
      <c r="CC1103" s="257">
        <f t="shared" si="3677"/>
        <v>0</v>
      </c>
      <c r="CD1103" s="257">
        <f t="shared" si="3677"/>
        <v>0</v>
      </c>
      <c r="CE1103" s="257">
        <f t="shared" si="3677"/>
        <v>0</v>
      </c>
      <c r="CF1103" s="258">
        <f t="shared" si="3677"/>
        <v>0</v>
      </c>
      <c r="CG1103" s="258">
        <f t="shared" si="3677"/>
        <v>0</v>
      </c>
      <c r="CH1103" s="258">
        <f t="shared" si="3677"/>
        <v>0</v>
      </c>
      <c r="CI1103" s="258">
        <f t="shared" si="3677"/>
        <v>0</v>
      </c>
      <c r="CJ1103" s="50"/>
      <c r="CK1103" s="94"/>
      <c r="CL1103" s="95"/>
      <c r="CM1103" s="181"/>
      <c r="CN1103" s="316" t="s">
        <v>249</v>
      </c>
      <c r="CO1103" s="257">
        <f t="shared" ref="CO1103:CZ1103" si="3678">IF(CO1101=0,0,CO1102/CO1101)</f>
        <v>0</v>
      </c>
      <c r="CP1103" s="257">
        <f t="shared" si="3678"/>
        <v>0</v>
      </c>
      <c r="CQ1103" s="257">
        <f t="shared" si="3678"/>
        <v>0</v>
      </c>
      <c r="CR1103" s="257">
        <f t="shared" si="3678"/>
        <v>0</v>
      </c>
      <c r="CS1103" s="257">
        <f t="shared" si="3678"/>
        <v>0</v>
      </c>
      <c r="CT1103" s="257">
        <f t="shared" si="3678"/>
        <v>0</v>
      </c>
      <c r="CU1103" s="257">
        <f t="shared" si="3678"/>
        <v>0</v>
      </c>
      <c r="CV1103" s="257">
        <f t="shared" si="3678"/>
        <v>0</v>
      </c>
      <c r="CW1103" s="258">
        <f t="shared" si="3678"/>
        <v>0</v>
      </c>
      <c r="CX1103" s="258">
        <f t="shared" si="3678"/>
        <v>0</v>
      </c>
      <c r="CY1103" s="258">
        <f t="shared" si="3678"/>
        <v>0</v>
      </c>
      <c r="CZ1103" s="258">
        <f t="shared" si="3678"/>
        <v>0</v>
      </c>
      <c r="DA1103" s="50"/>
      <c r="DB1103" s="94"/>
      <c r="DC1103" s="95"/>
      <c r="DD1103" s="181"/>
      <c r="DE1103" s="316" t="s">
        <v>249</v>
      </c>
      <c r="DF1103" s="257">
        <f t="shared" ref="DF1103" si="3679">IF(DF1101=0,0,DF1102/DF1101)</f>
        <v>0</v>
      </c>
      <c r="DG1103" s="50"/>
    </row>
    <row r="1104" spans="1:111" s="14" customFormat="1" ht="15" customHeight="1">
      <c r="A1104" s="50"/>
      <c r="B1104" s="94"/>
      <c r="C1104" s="95"/>
      <c r="D1104" s="181" t="s">
        <v>298</v>
      </c>
      <c r="E1104" s="316" t="s">
        <v>22</v>
      </c>
      <c r="F1104" s="69"/>
      <c r="G1104" s="77"/>
      <c r="H1104" s="69"/>
      <c r="I1104" s="77"/>
      <c r="J1104" s="69"/>
      <c r="K1104" s="77"/>
      <c r="L1104" s="69"/>
      <c r="M1104" s="77"/>
      <c r="N1104" s="67"/>
      <c r="O1104" s="75"/>
      <c r="P1104" s="67"/>
      <c r="Q1104" s="75"/>
      <c r="R1104" s="50"/>
      <c r="S1104" s="94"/>
      <c r="T1104" s="95"/>
      <c r="U1104" s="181" t="s">
        <v>298</v>
      </c>
      <c r="V1104" s="316" t="s">
        <v>22</v>
      </c>
      <c r="W1104" s="69"/>
      <c r="X1104" s="77"/>
      <c r="Y1104" s="69"/>
      <c r="Z1104" s="77"/>
      <c r="AA1104" s="69"/>
      <c r="AB1104" s="77"/>
      <c r="AC1104" s="69"/>
      <c r="AD1104" s="77"/>
      <c r="AE1104" s="67"/>
      <c r="AF1104" s="75"/>
      <c r="AG1104" s="67"/>
      <c r="AH1104" s="75"/>
      <c r="AI1104" s="50"/>
      <c r="AJ1104" s="94"/>
      <c r="AK1104" s="95"/>
      <c r="AL1104" s="181" t="s">
        <v>298</v>
      </c>
      <c r="AM1104" s="316" t="s">
        <v>22</v>
      </c>
      <c r="AN1104" s="257"/>
      <c r="AO1104" s="257"/>
      <c r="AP1104" s="257"/>
      <c r="AQ1104" s="257"/>
      <c r="AR1104" s="257"/>
      <c r="AS1104" s="257"/>
      <c r="AT1104" s="257"/>
      <c r="AU1104" s="257"/>
      <c r="AV1104" s="258"/>
      <c r="AW1104" s="258"/>
      <c r="AX1104" s="258"/>
      <c r="AY1104" s="258"/>
      <c r="AZ1104" s="50"/>
      <c r="BA1104" s="268"/>
      <c r="BB1104" s="48"/>
      <c r="BC1104" s="94"/>
      <c r="BD1104" s="95"/>
      <c r="BE1104" s="181" t="s">
        <v>298</v>
      </c>
      <c r="BF1104" s="316" t="s">
        <v>22</v>
      </c>
      <c r="BG1104" s="257">
        <f t="shared" ref="BG1104:BG1105" si="3680">F1104</f>
        <v>0</v>
      </c>
      <c r="BH1104" s="257">
        <f>G1104+BG1104</f>
        <v>0</v>
      </c>
      <c r="BI1104" s="257">
        <f>H1104+BH1104</f>
        <v>0</v>
      </c>
      <c r="BJ1104" s="257">
        <f>I1104+BI1104</f>
        <v>0</v>
      </c>
      <c r="BK1104" s="257">
        <f>J1104+BJ1104</f>
        <v>0</v>
      </c>
      <c r="BL1104" s="257">
        <f>K1104+BK1104</f>
        <v>0</v>
      </c>
      <c r="BM1104" s="257">
        <f>L1104+BL1104</f>
        <v>0</v>
      </c>
      <c r="BN1104" s="257">
        <f>M1104+BM1104</f>
        <v>0</v>
      </c>
      <c r="BO1104" s="258">
        <f>N1104+BN1104</f>
        <v>0</v>
      </c>
      <c r="BP1104" s="258">
        <f>O1104+BO1104</f>
        <v>0</v>
      </c>
      <c r="BQ1104" s="258">
        <f>P1104+BP1104</f>
        <v>0</v>
      </c>
      <c r="BR1104" s="258">
        <f>Q1104+BQ1104</f>
        <v>0</v>
      </c>
      <c r="BS1104" s="50"/>
      <c r="BT1104" s="94"/>
      <c r="BU1104" s="95"/>
      <c r="BV1104" s="181" t="s">
        <v>298</v>
      </c>
      <c r="BW1104" s="316" t="s">
        <v>22</v>
      </c>
      <c r="BX1104" s="257">
        <f t="shared" ref="BX1104:BX1105" si="3681">W1104</f>
        <v>0</v>
      </c>
      <c r="BY1104" s="257">
        <f>X1104+BX1104</f>
        <v>0</v>
      </c>
      <c r="BZ1104" s="257">
        <f>Y1104+BY1104</f>
        <v>0</v>
      </c>
      <c r="CA1104" s="257">
        <f>Z1104+BZ1104</f>
        <v>0</v>
      </c>
      <c r="CB1104" s="257">
        <f>AA1104+CA1104</f>
        <v>0</v>
      </c>
      <c r="CC1104" s="257">
        <f>AB1104+CB1104</f>
        <v>0</v>
      </c>
      <c r="CD1104" s="257">
        <f>AC1104+CC1104</f>
        <v>0</v>
      </c>
      <c r="CE1104" s="257">
        <f>AD1104+CD1104</f>
        <v>0</v>
      </c>
      <c r="CF1104" s="258">
        <f>AE1104+CE1104</f>
        <v>0</v>
      </c>
      <c r="CG1104" s="258">
        <f>AF1104+CF1104</f>
        <v>0</v>
      </c>
      <c r="CH1104" s="258">
        <f>AG1104+CG1104</f>
        <v>0</v>
      </c>
      <c r="CI1104" s="258">
        <f>AH1104+CH1104</f>
        <v>0</v>
      </c>
      <c r="CJ1104" s="50"/>
      <c r="CK1104" s="94"/>
      <c r="CL1104" s="95"/>
      <c r="CM1104" s="181" t="s">
        <v>298</v>
      </c>
      <c r="CN1104" s="316" t="s">
        <v>22</v>
      </c>
      <c r="CO1104" s="257">
        <f t="shared" ref="CO1104:CO1105" si="3682">AN1104</f>
        <v>0</v>
      </c>
      <c r="CP1104" s="257">
        <f>AO1104+CO1104</f>
        <v>0</v>
      </c>
      <c r="CQ1104" s="257">
        <f>AP1104+CP1104</f>
        <v>0</v>
      </c>
      <c r="CR1104" s="257">
        <f>AQ1104+CQ1104</f>
        <v>0</v>
      </c>
      <c r="CS1104" s="257">
        <f>AR1104+CR1104</f>
        <v>0</v>
      </c>
      <c r="CT1104" s="257">
        <f>AS1104+CS1104</f>
        <v>0</v>
      </c>
      <c r="CU1104" s="257">
        <f>AT1104+CT1104</f>
        <v>0</v>
      </c>
      <c r="CV1104" s="257">
        <f>AU1104+CU1104</f>
        <v>0</v>
      </c>
      <c r="CW1104" s="258">
        <f>AV1104+CV1104</f>
        <v>0</v>
      </c>
      <c r="CX1104" s="258">
        <f>AW1104+CW1104</f>
        <v>0</v>
      </c>
      <c r="CY1104" s="258">
        <f>AX1104+CX1104</f>
        <v>0</v>
      </c>
      <c r="CZ1104" s="258">
        <f>AY1104+CY1104</f>
        <v>0</v>
      </c>
      <c r="DA1104" s="50"/>
      <c r="DB1104" s="94"/>
      <c r="DC1104" s="95"/>
      <c r="DD1104" s="181" t="s">
        <v>298</v>
      </c>
      <c r="DE1104" s="316" t="s">
        <v>22</v>
      </c>
      <c r="DF1104" s="257"/>
      <c r="DG1104" s="50"/>
    </row>
    <row r="1105" spans="1:111" s="14" customFormat="1" ht="15" customHeight="1">
      <c r="A1105" s="50"/>
      <c r="B1105" s="94"/>
      <c r="C1105" s="95"/>
      <c r="D1105" s="181"/>
      <c r="E1105" s="316" t="s">
        <v>140</v>
      </c>
      <c r="F1105" s="69"/>
      <c r="G1105" s="77"/>
      <c r="H1105" s="69"/>
      <c r="I1105" s="77"/>
      <c r="J1105" s="69"/>
      <c r="K1105" s="77"/>
      <c r="L1105" s="69"/>
      <c r="M1105" s="77"/>
      <c r="N1105" s="67"/>
      <c r="O1105" s="75"/>
      <c r="P1105" s="67"/>
      <c r="Q1105" s="75"/>
      <c r="R1105" s="50"/>
      <c r="S1105" s="94"/>
      <c r="T1105" s="95"/>
      <c r="U1105" s="181"/>
      <c r="V1105" s="316" t="s">
        <v>140</v>
      </c>
      <c r="W1105" s="69"/>
      <c r="X1105" s="77"/>
      <c r="Y1105" s="69"/>
      <c r="Z1105" s="77"/>
      <c r="AA1105" s="69"/>
      <c r="AB1105" s="77"/>
      <c r="AC1105" s="69"/>
      <c r="AD1105" s="77"/>
      <c r="AE1105" s="67"/>
      <c r="AF1105" s="75"/>
      <c r="AG1105" s="67"/>
      <c r="AH1105" s="75"/>
      <c r="AI1105" s="50"/>
      <c r="AJ1105" s="94"/>
      <c r="AK1105" s="95"/>
      <c r="AL1105" s="181"/>
      <c r="AM1105" s="316" t="s">
        <v>140</v>
      </c>
      <c r="AN1105" s="257"/>
      <c r="AO1105" s="257"/>
      <c r="AP1105" s="257"/>
      <c r="AQ1105" s="257"/>
      <c r="AR1105" s="257"/>
      <c r="AS1105" s="257"/>
      <c r="AT1105" s="257"/>
      <c r="AU1105" s="257"/>
      <c r="AV1105" s="258"/>
      <c r="AW1105" s="258"/>
      <c r="AX1105" s="258"/>
      <c r="AY1105" s="258"/>
      <c r="AZ1105" s="50"/>
      <c r="BA1105" s="268"/>
      <c r="BB1105" s="48"/>
      <c r="BC1105" s="94"/>
      <c r="BD1105" s="95"/>
      <c r="BE1105" s="181"/>
      <c r="BF1105" s="316" t="s">
        <v>140</v>
      </c>
      <c r="BG1105" s="257">
        <f t="shared" si="3680"/>
        <v>0</v>
      </c>
      <c r="BH1105" s="257">
        <f>G1105+BG1105</f>
        <v>0</v>
      </c>
      <c r="BI1105" s="257">
        <f>H1105+BH1105</f>
        <v>0</v>
      </c>
      <c r="BJ1105" s="257">
        <f>I1105+BI1105</f>
        <v>0</v>
      </c>
      <c r="BK1105" s="257">
        <f>J1105+BJ1105</f>
        <v>0</v>
      </c>
      <c r="BL1105" s="257">
        <f>K1105+BK1105</f>
        <v>0</v>
      </c>
      <c r="BM1105" s="257">
        <f>L1105+BL1105</f>
        <v>0</v>
      </c>
      <c r="BN1105" s="257">
        <f>M1105+BM1105</f>
        <v>0</v>
      </c>
      <c r="BO1105" s="258">
        <f>N1105+BN1105</f>
        <v>0</v>
      </c>
      <c r="BP1105" s="258">
        <f>O1105+BO1105</f>
        <v>0</v>
      </c>
      <c r="BQ1105" s="258">
        <f>P1105+BP1105</f>
        <v>0</v>
      </c>
      <c r="BR1105" s="258">
        <f>Q1105+BQ1105</f>
        <v>0</v>
      </c>
      <c r="BS1105" s="50"/>
      <c r="BT1105" s="94"/>
      <c r="BU1105" s="95"/>
      <c r="BV1105" s="181"/>
      <c r="BW1105" s="316" t="s">
        <v>140</v>
      </c>
      <c r="BX1105" s="257">
        <f t="shared" si="3681"/>
        <v>0</v>
      </c>
      <c r="BY1105" s="257">
        <f>X1105+BX1105</f>
        <v>0</v>
      </c>
      <c r="BZ1105" s="257">
        <f>Y1105+BY1105</f>
        <v>0</v>
      </c>
      <c r="CA1105" s="257">
        <f>Z1105+BZ1105</f>
        <v>0</v>
      </c>
      <c r="CB1105" s="257">
        <f>AA1105+CA1105</f>
        <v>0</v>
      </c>
      <c r="CC1105" s="257">
        <f>AB1105+CB1105</f>
        <v>0</v>
      </c>
      <c r="CD1105" s="257">
        <f>AC1105+CC1105</f>
        <v>0</v>
      </c>
      <c r="CE1105" s="257">
        <f>AD1105+CD1105</f>
        <v>0</v>
      </c>
      <c r="CF1105" s="258">
        <f>AE1105+CE1105</f>
        <v>0</v>
      </c>
      <c r="CG1105" s="258">
        <f>AF1105+CF1105</f>
        <v>0</v>
      </c>
      <c r="CH1105" s="258">
        <f>AG1105+CG1105</f>
        <v>0</v>
      </c>
      <c r="CI1105" s="258">
        <f>AH1105+CH1105</f>
        <v>0</v>
      </c>
      <c r="CJ1105" s="50"/>
      <c r="CK1105" s="94"/>
      <c r="CL1105" s="95"/>
      <c r="CM1105" s="181"/>
      <c r="CN1105" s="316" t="s">
        <v>140</v>
      </c>
      <c r="CO1105" s="257">
        <f t="shared" si="3682"/>
        <v>0</v>
      </c>
      <c r="CP1105" s="257">
        <f>AO1105+CO1105</f>
        <v>0</v>
      </c>
      <c r="CQ1105" s="257">
        <f>AP1105+CP1105</f>
        <v>0</v>
      </c>
      <c r="CR1105" s="257">
        <f>AQ1105+CQ1105</f>
        <v>0</v>
      </c>
      <c r="CS1105" s="257">
        <f>AR1105+CR1105</f>
        <v>0</v>
      </c>
      <c r="CT1105" s="257">
        <f>AS1105+CS1105</f>
        <v>0</v>
      </c>
      <c r="CU1105" s="257">
        <f>AT1105+CT1105</f>
        <v>0</v>
      </c>
      <c r="CV1105" s="257">
        <f>AU1105+CU1105</f>
        <v>0</v>
      </c>
      <c r="CW1105" s="258">
        <f>AV1105+CV1105</f>
        <v>0</v>
      </c>
      <c r="CX1105" s="258">
        <f>AW1105+CW1105</f>
        <v>0</v>
      </c>
      <c r="CY1105" s="258">
        <f>AX1105+CX1105</f>
        <v>0</v>
      </c>
      <c r="CZ1105" s="258">
        <f>AY1105+CY1105</f>
        <v>0</v>
      </c>
      <c r="DA1105" s="50"/>
      <c r="DB1105" s="94"/>
      <c r="DC1105" s="95"/>
      <c r="DD1105" s="181"/>
      <c r="DE1105" s="316" t="s">
        <v>140</v>
      </c>
      <c r="DF1105" s="257"/>
      <c r="DG1105" s="50"/>
    </row>
    <row r="1106" spans="1:111" s="14" customFormat="1" ht="15" customHeight="1">
      <c r="A1106" s="50"/>
      <c r="B1106" s="94"/>
      <c r="C1106" s="95"/>
      <c r="D1106" s="181"/>
      <c r="E1106" s="316" t="s">
        <v>249</v>
      </c>
      <c r="F1106" s="69">
        <f t="shared" si="3646"/>
        <v>0</v>
      </c>
      <c r="G1106" s="77">
        <f t="shared" si="3646"/>
        <v>0</v>
      </c>
      <c r="H1106" s="69">
        <f t="shared" si="3646"/>
        <v>0</v>
      </c>
      <c r="I1106" s="77">
        <f t="shared" si="3646"/>
        <v>0</v>
      </c>
      <c r="J1106" s="69">
        <f t="shared" si="3646"/>
        <v>0</v>
      </c>
      <c r="K1106" s="77">
        <f t="shared" si="3646"/>
        <v>0</v>
      </c>
      <c r="L1106" s="69">
        <f t="shared" si="3646"/>
        <v>0</v>
      </c>
      <c r="M1106" s="77">
        <f t="shared" si="3646"/>
        <v>0</v>
      </c>
      <c r="N1106" s="67">
        <f t="shared" si="3646"/>
        <v>0</v>
      </c>
      <c r="O1106" s="75">
        <f t="shared" si="3646"/>
        <v>0</v>
      </c>
      <c r="P1106" s="67">
        <f t="shared" si="3646"/>
        <v>0</v>
      </c>
      <c r="Q1106" s="75">
        <f t="shared" si="3646"/>
        <v>0</v>
      </c>
      <c r="R1106" s="50"/>
      <c r="S1106" s="94"/>
      <c r="T1106" s="95"/>
      <c r="U1106" s="181"/>
      <c r="V1106" s="316" t="s">
        <v>249</v>
      </c>
      <c r="W1106" s="69">
        <f t="shared" ref="W1106:AH1106" si="3683">IF(W1104=0,0,W1105/W1104)</f>
        <v>0</v>
      </c>
      <c r="X1106" s="77">
        <f t="shared" si="3683"/>
        <v>0</v>
      </c>
      <c r="Y1106" s="69">
        <f t="shared" si="3683"/>
        <v>0</v>
      </c>
      <c r="Z1106" s="77">
        <f t="shared" si="3683"/>
        <v>0</v>
      </c>
      <c r="AA1106" s="69">
        <f t="shared" si="3683"/>
        <v>0</v>
      </c>
      <c r="AB1106" s="77">
        <f t="shared" si="3683"/>
        <v>0</v>
      </c>
      <c r="AC1106" s="69">
        <f t="shared" si="3683"/>
        <v>0</v>
      </c>
      <c r="AD1106" s="77">
        <f t="shared" si="3683"/>
        <v>0</v>
      </c>
      <c r="AE1106" s="67">
        <f t="shared" si="3683"/>
        <v>0</v>
      </c>
      <c r="AF1106" s="75">
        <f t="shared" si="3683"/>
        <v>0</v>
      </c>
      <c r="AG1106" s="67">
        <f t="shared" si="3683"/>
        <v>0</v>
      </c>
      <c r="AH1106" s="75">
        <f t="shared" si="3683"/>
        <v>0</v>
      </c>
      <c r="AI1106" s="50"/>
      <c r="AJ1106" s="94"/>
      <c r="AK1106" s="95"/>
      <c r="AL1106" s="181"/>
      <c r="AM1106" s="316" t="s">
        <v>249</v>
      </c>
      <c r="AN1106" s="257">
        <f t="shared" ref="AN1106:AY1106" si="3684">IF(AN1104=0,0,AN1105/AN1104)</f>
        <v>0</v>
      </c>
      <c r="AO1106" s="257">
        <f t="shared" si="3684"/>
        <v>0</v>
      </c>
      <c r="AP1106" s="257">
        <f t="shared" si="3684"/>
        <v>0</v>
      </c>
      <c r="AQ1106" s="257">
        <f t="shared" si="3684"/>
        <v>0</v>
      </c>
      <c r="AR1106" s="257">
        <f t="shared" si="3684"/>
        <v>0</v>
      </c>
      <c r="AS1106" s="257">
        <f t="shared" si="3684"/>
        <v>0</v>
      </c>
      <c r="AT1106" s="257">
        <f t="shared" si="3684"/>
        <v>0</v>
      </c>
      <c r="AU1106" s="257">
        <f t="shared" si="3684"/>
        <v>0</v>
      </c>
      <c r="AV1106" s="258">
        <f t="shared" si="3684"/>
        <v>0</v>
      </c>
      <c r="AW1106" s="258">
        <f t="shared" si="3684"/>
        <v>0</v>
      </c>
      <c r="AX1106" s="258">
        <f t="shared" si="3684"/>
        <v>0</v>
      </c>
      <c r="AY1106" s="258">
        <f t="shared" si="3684"/>
        <v>0</v>
      </c>
      <c r="AZ1106" s="50"/>
      <c r="BA1106" s="268"/>
      <c r="BB1106" s="48"/>
      <c r="BC1106" s="94"/>
      <c r="BD1106" s="95"/>
      <c r="BE1106" s="181"/>
      <c r="BF1106" s="316" t="s">
        <v>249</v>
      </c>
      <c r="BG1106" s="257">
        <f t="shared" ref="BG1106:BR1106" si="3685">IF(BG1104=0,0,BG1105/BG1104)</f>
        <v>0</v>
      </c>
      <c r="BH1106" s="257">
        <f t="shared" si="3685"/>
        <v>0</v>
      </c>
      <c r="BI1106" s="257">
        <f t="shared" si="3685"/>
        <v>0</v>
      </c>
      <c r="BJ1106" s="257">
        <f t="shared" si="3685"/>
        <v>0</v>
      </c>
      <c r="BK1106" s="257">
        <f t="shared" si="3685"/>
        <v>0</v>
      </c>
      <c r="BL1106" s="257">
        <f t="shared" si="3685"/>
        <v>0</v>
      </c>
      <c r="BM1106" s="257">
        <f t="shared" si="3685"/>
        <v>0</v>
      </c>
      <c r="BN1106" s="257">
        <f t="shared" si="3685"/>
        <v>0</v>
      </c>
      <c r="BO1106" s="258">
        <f t="shared" si="3685"/>
        <v>0</v>
      </c>
      <c r="BP1106" s="258">
        <f t="shared" si="3685"/>
        <v>0</v>
      </c>
      <c r="BQ1106" s="258">
        <f t="shared" si="3685"/>
        <v>0</v>
      </c>
      <c r="BR1106" s="258">
        <f t="shared" si="3685"/>
        <v>0</v>
      </c>
      <c r="BS1106" s="50"/>
      <c r="BT1106" s="94"/>
      <c r="BU1106" s="95"/>
      <c r="BV1106" s="181"/>
      <c r="BW1106" s="316" t="s">
        <v>249</v>
      </c>
      <c r="BX1106" s="257">
        <f t="shared" ref="BX1106:CI1106" si="3686">IF(BX1104=0,0,BX1105/BX1104)</f>
        <v>0</v>
      </c>
      <c r="BY1106" s="257">
        <f t="shared" si="3686"/>
        <v>0</v>
      </c>
      <c r="BZ1106" s="257">
        <f t="shared" si="3686"/>
        <v>0</v>
      </c>
      <c r="CA1106" s="257">
        <f t="shared" si="3686"/>
        <v>0</v>
      </c>
      <c r="CB1106" s="257">
        <f t="shared" si="3686"/>
        <v>0</v>
      </c>
      <c r="CC1106" s="257">
        <f t="shared" si="3686"/>
        <v>0</v>
      </c>
      <c r="CD1106" s="257">
        <f t="shared" si="3686"/>
        <v>0</v>
      </c>
      <c r="CE1106" s="257">
        <f t="shared" si="3686"/>
        <v>0</v>
      </c>
      <c r="CF1106" s="258">
        <f t="shared" si="3686"/>
        <v>0</v>
      </c>
      <c r="CG1106" s="258">
        <f t="shared" si="3686"/>
        <v>0</v>
      </c>
      <c r="CH1106" s="258">
        <f t="shared" si="3686"/>
        <v>0</v>
      </c>
      <c r="CI1106" s="258">
        <f t="shared" si="3686"/>
        <v>0</v>
      </c>
      <c r="CJ1106" s="50"/>
      <c r="CK1106" s="94"/>
      <c r="CL1106" s="95"/>
      <c r="CM1106" s="181"/>
      <c r="CN1106" s="316" t="s">
        <v>249</v>
      </c>
      <c r="CO1106" s="257">
        <f t="shared" ref="CO1106:CZ1106" si="3687">IF(CO1104=0,0,CO1105/CO1104)</f>
        <v>0</v>
      </c>
      <c r="CP1106" s="257">
        <f t="shared" si="3687"/>
        <v>0</v>
      </c>
      <c r="CQ1106" s="257">
        <f t="shared" si="3687"/>
        <v>0</v>
      </c>
      <c r="CR1106" s="257">
        <f t="shared" si="3687"/>
        <v>0</v>
      </c>
      <c r="CS1106" s="257">
        <f t="shared" si="3687"/>
        <v>0</v>
      </c>
      <c r="CT1106" s="257">
        <f t="shared" si="3687"/>
        <v>0</v>
      </c>
      <c r="CU1106" s="257">
        <f t="shared" si="3687"/>
        <v>0</v>
      </c>
      <c r="CV1106" s="257">
        <f t="shared" si="3687"/>
        <v>0</v>
      </c>
      <c r="CW1106" s="258">
        <f t="shared" si="3687"/>
        <v>0</v>
      </c>
      <c r="CX1106" s="258">
        <f t="shared" si="3687"/>
        <v>0</v>
      </c>
      <c r="CY1106" s="258">
        <f t="shared" si="3687"/>
        <v>0</v>
      </c>
      <c r="CZ1106" s="258">
        <f t="shared" si="3687"/>
        <v>0</v>
      </c>
      <c r="DA1106" s="50"/>
      <c r="DB1106" s="94"/>
      <c r="DC1106" s="95"/>
      <c r="DD1106" s="181"/>
      <c r="DE1106" s="316" t="s">
        <v>249</v>
      </c>
      <c r="DF1106" s="257">
        <f t="shared" ref="DF1106" si="3688">IF(DF1104=0,0,DF1105/DF1104)</f>
        <v>0</v>
      </c>
      <c r="DG1106" s="50"/>
    </row>
    <row r="1107" spans="1:111" s="14" customFormat="1" ht="15" customHeight="1">
      <c r="A1107" s="50"/>
      <c r="B1107" s="94"/>
      <c r="C1107" s="95"/>
      <c r="D1107" s="181" t="s">
        <v>299</v>
      </c>
      <c r="E1107" s="316" t="s">
        <v>22</v>
      </c>
      <c r="F1107" s="69"/>
      <c r="G1107" s="77"/>
      <c r="H1107" s="69"/>
      <c r="I1107" s="77"/>
      <c r="J1107" s="69"/>
      <c r="K1107" s="77"/>
      <c r="L1107" s="69"/>
      <c r="M1107" s="77"/>
      <c r="N1107" s="67"/>
      <c r="O1107" s="75"/>
      <c r="P1107" s="67"/>
      <c r="Q1107" s="75"/>
      <c r="R1107" s="50"/>
      <c r="S1107" s="94"/>
      <c r="T1107" s="95"/>
      <c r="U1107" s="181" t="s">
        <v>299</v>
      </c>
      <c r="V1107" s="316" t="s">
        <v>22</v>
      </c>
      <c r="W1107" s="69"/>
      <c r="X1107" s="77"/>
      <c r="Y1107" s="69"/>
      <c r="Z1107" s="77"/>
      <c r="AA1107" s="69"/>
      <c r="AB1107" s="77"/>
      <c r="AC1107" s="69"/>
      <c r="AD1107" s="77"/>
      <c r="AE1107" s="67"/>
      <c r="AF1107" s="75"/>
      <c r="AG1107" s="67"/>
      <c r="AH1107" s="75"/>
      <c r="AI1107" s="50"/>
      <c r="AJ1107" s="94"/>
      <c r="AK1107" s="95"/>
      <c r="AL1107" s="181" t="s">
        <v>299</v>
      </c>
      <c r="AM1107" s="316" t="s">
        <v>22</v>
      </c>
      <c r="AN1107" s="257"/>
      <c r="AO1107" s="257"/>
      <c r="AP1107" s="257"/>
      <c r="AQ1107" s="257"/>
      <c r="AR1107" s="257"/>
      <c r="AS1107" s="257"/>
      <c r="AT1107" s="257"/>
      <c r="AU1107" s="257"/>
      <c r="AV1107" s="258"/>
      <c r="AW1107" s="258"/>
      <c r="AX1107" s="258"/>
      <c r="AY1107" s="258"/>
      <c r="AZ1107" s="50"/>
      <c r="BA1107" s="268"/>
      <c r="BB1107" s="48"/>
      <c r="BC1107" s="94"/>
      <c r="BD1107" s="95"/>
      <c r="BE1107" s="181" t="s">
        <v>299</v>
      </c>
      <c r="BF1107" s="316" t="s">
        <v>22</v>
      </c>
      <c r="BG1107" s="257">
        <f t="shared" ref="BG1107:BG1108" si="3689">F1107</f>
        <v>0</v>
      </c>
      <c r="BH1107" s="257">
        <f>G1107+BG1107</f>
        <v>0</v>
      </c>
      <c r="BI1107" s="257">
        <f>H1107+BH1107</f>
        <v>0</v>
      </c>
      <c r="BJ1107" s="257">
        <f>I1107+BI1107</f>
        <v>0</v>
      </c>
      <c r="BK1107" s="257">
        <f>J1107+BJ1107</f>
        <v>0</v>
      </c>
      <c r="BL1107" s="257">
        <f>K1107+BK1107</f>
        <v>0</v>
      </c>
      <c r="BM1107" s="257">
        <f>L1107+BL1107</f>
        <v>0</v>
      </c>
      <c r="BN1107" s="257">
        <f>M1107+BM1107</f>
        <v>0</v>
      </c>
      <c r="BO1107" s="258">
        <f>N1107+BN1107</f>
        <v>0</v>
      </c>
      <c r="BP1107" s="258">
        <f>O1107+BO1107</f>
        <v>0</v>
      </c>
      <c r="BQ1107" s="258">
        <f>P1107+BP1107</f>
        <v>0</v>
      </c>
      <c r="BR1107" s="258">
        <f>Q1107+BQ1107</f>
        <v>0</v>
      </c>
      <c r="BS1107" s="50"/>
      <c r="BT1107" s="94"/>
      <c r="BU1107" s="95"/>
      <c r="BV1107" s="181" t="s">
        <v>299</v>
      </c>
      <c r="BW1107" s="316" t="s">
        <v>22</v>
      </c>
      <c r="BX1107" s="257">
        <f t="shared" ref="BX1107:BX1108" si="3690">W1107</f>
        <v>0</v>
      </c>
      <c r="BY1107" s="257">
        <f>X1107+BX1107</f>
        <v>0</v>
      </c>
      <c r="BZ1107" s="257">
        <f>Y1107+BY1107</f>
        <v>0</v>
      </c>
      <c r="CA1107" s="257">
        <f>Z1107+BZ1107</f>
        <v>0</v>
      </c>
      <c r="CB1107" s="257">
        <f>AA1107+CA1107</f>
        <v>0</v>
      </c>
      <c r="CC1107" s="257">
        <f>AB1107+CB1107</f>
        <v>0</v>
      </c>
      <c r="CD1107" s="257">
        <f>AC1107+CC1107</f>
        <v>0</v>
      </c>
      <c r="CE1107" s="257">
        <f>AD1107+CD1107</f>
        <v>0</v>
      </c>
      <c r="CF1107" s="258">
        <f>AE1107+CE1107</f>
        <v>0</v>
      </c>
      <c r="CG1107" s="258">
        <f>AF1107+CF1107</f>
        <v>0</v>
      </c>
      <c r="CH1107" s="258">
        <f>AG1107+CG1107</f>
        <v>0</v>
      </c>
      <c r="CI1107" s="258">
        <f>AH1107+CH1107</f>
        <v>0</v>
      </c>
      <c r="CJ1107" s="50"/>
      <c r="CK1107" s="94"/>
      <c r="CL1107" s="95"/>
      <c r="CM1107" s="181" t="s">
        <v>299</v>
      </c>
      <c r="CN1107" s="316" t="s">
        <v>22</v>
      </c>
      <c r="CO1107" s="257">
        <f t="shared" ref="CO1107:CO1108" si="3691">AN1107</f>
        <v>0</v>
      </c>
      <c r="CP1107" s="257">
        <f>AO1107+CO1107</f>
        <v>0</v>
      </c>
      <c r="CQ1107" s="257">
        <f>AP1107+CP1107</f>
        <v>0</v>
      </c>
      <c r="CR1107" s="257">
        <f>AQ1107+CQ1107</f>
        <v>0</v>
      </c>
      <c r="CS1107" s="257">
        <f>AR1107+CR1107</f>
        <v>0</v>
      </c>
      <c r="CT1107" s="257">
        <f>AS1107+CS1107</f>
        <v>0</v>
      </c>
      <c r="CU1107" s="257">
        <f>AT1107+CT1107</f>
        <v>0</v>
      </c>
      <c r="CV1107" s="257">
        <f>AU1107+CU1107</f>
        <v>0</v>
      </c>
      <c r="CW1107" s="258">
        <f>AV1107+CV1107</f>
        <v>0</v>
      </c>
      <c r="CX1107" s="258">
        <f>AW1107+CW1107</f>
        <v>0</v>
      </c>
      <c r="CY1107" s="258">
        <f>AX1107+CX1107</f>
        <v>0</v>
      </c>
      <c r="CZ1107" s="258">
        <f>AY1107+CY1107</f>
        <v>0</v>
      </c>
      <c r="DA1107" s="50"/>
      <c r="DB1107" s="94"/>
      <c r="DC1107" s="95"/>
      <c r="DD1107" s="181" t="s">
        <v>299</v>
      </c>
      <c r="DE1107" s="316" t="s">
        <v>22</v>
      </c>
      <c r="DF1107" s="257"/>
      <c r="DG1107" s="50"/>
    </row>
    <row r="1108" spans="1:111" s="14" customFormat="1" ht="15" customHeight="1">
      <c r="A1108" s="50"/>
      <c r="B1108" s="94"/>
      <c r="C1108" s="95"/>
      <c r="D1108" s="181"/>
      <c r="E1108" s="316" t="s">
        <v>140</v>
      </c>
      <c r="F1108" s="69"/>
      <c r="G1108" s="77"/>
      <c r="H1108" s="69"/>
      <c r="I1108" s="77"/>
      <c r="J1108" s="69"/>
      <c r="K1108" s="77"/>
      <c r="L1108" s="69"/>
      <c r="M1108" s="77"/>
      <c r="N1108" s="67"/>
      <c r="O1108" s="75"/>
      <c r="P1108" s="67"/>
      <c r="Q1108" s="75"/>
      <c r="R1108" s="50"/>
      <c r="S1108" s="94"/>
      <c r="T1108" s="95"/>
      <c r="U1108" s="181"/>
      <c r="V1108" s="316" t="s">
        <v>140</v>
      </c>
      <c r="W1108" s="69"/>
      <c r="X1108" s="77"/>
      <c r="Y1108" s="69"/>
      <c r="Z1108" s="77"/>
      <c r="AA1108" s="69"/>
      <c r="AB1108" s="77"/>
      <c r="AC1108" s="69"/>
      <c r="AD1108" s="77"/>
      <c r="AE1108" s="67"/>
      <c r="AF1108" s="75"/>
      <c r="AG1108" s="67"/>
      <c r="AH1108" s="75"/>
      <c r="AI1108" s="50"/>
      <c r="AJ1108" s="94"/>
      <c r="AK1108" s="95"/>
      <c r="AL1108" s="181"/>
      <c r="AM1108" s="316" t="s">
        <v>140</v>
      </c>
      <c r="AN1108" s="257"/>
      <c r="AO1108" s="257"/>
      <c r="AP1108" s="257"/>
      <c r="AQ1108" s="257"/>
      <c r="AR1108" s="257"/>
      <c r="AS1108" s="257"/>
      <c r="AT1108" s="257"/>
      <c r="AU1108" s="257"/>
      <c r="AV1108" s="258"/>
      <c r="AW1108" s="258"/>
      <c r="AX1108" s="258"/>
      <c r="AY1108" s="258"/>
      <c r="AZ1108" s="50"/>
      <c r="BA1108" s="268"/>
      <c r="BB1108" s="48"/>
      <c r="BC1108" s="94"/>
      <c r="BD1108" s="95"/>
      <c r="BE1108" s="181"/>
      <c r="BF1108" s="316" t="s">
        <v>140</v>
      </c>
      <c r="BG1108" s="257">
        <f t="shared" si="3689"/>
        <v>0</v>
      </c>
      <c r="BH1108" s="257">
        <f>G1108+BG1108</f>
        <v>0</v>
      </c>
      <c r="BI1108" s="257">
        <f>H1108+BH1108</f>
        <v>0</v>
      </c>
      <c r="BJ1108" s="257">
        <f>I1108+BI1108</f>
        <v>0</v>
      </c>
      <c r="BK1108" s="257">
        <f>J1108+BJ1108</f>
        <v>0</v>
      </c>
      <c r="BL1108" s="257">
        <f>K1108+BK1108</f>
        <v>0</v>
      </c>
      <c r="BM1108" s="257">
        <f>L1108+BL1108</f>
        <v>0</v>
      </c>
      <c r="BN1108" s="257">
        <f>M1108+BM1108</f>
        <v>0</v>
      </c>
      <c r="BO1108" s="258">
        <f>N1108+BN1108</f>
        <v>0</v>
      </c>
      <c r="BP1108" s="258">
        <f>O1108+BO1108</f>
        <v>0</v>
      </c>
      <c r="BQ1108" s="258">
        <f>P1108+BP1108</f>
        <v>0</v>
      </c>
      <c r="BR1108" s="258">
        <f>Q1108+BQ1108</f>
        <v>0</v>
      </c>
      <c r="BS1108" s="50"/>
      <c r="BT1108" s="94"/>
      <c r="BU1108" s="95"/>
      <c r="BV1108" s="181"/>
      <c r="BW1108" s="316" t="s">
        <v>140</v>
      </c>
      <c r="BX1108" s="257">
        <f t="shared" si="3690"/>
        <v>0</v>
      </c>
      <c r="BY1108" s="257">
        <f>X1108+BX1108</f>
        <v>0</v>
      </c>
      <c r="BZ1108" s="257">
        <f>Y1108+BY1108</f>
        <v>0</v>
      </c>
      <c r="CA1108" s="257">
        <f>Z1108+BZ1108</f>
        <v>0</v>
      </c>
      <c r="CB1108" s="257">
        <f>AA1108+CA1108</f>
        <v>0</v>
      </c>
      <c r="CC1108" s="257">
        <f>AB1108+CB1108</f>
        <v>0</v>
      </c>
      <c r="CD1108" s="257">
        <f>AC1108+CC1108</f>
        <v>0</v>
      </c>
      <c r="CE1108" s="257">
        <f>AD1108+CD1108</f>
        <v>0</v>
      </c>
      <c r="CF1108" s="258">
        <f>AE1108+CE1108</f>
        <v>0</v>
      </c>
      <c r="CG1108" s="258">
        <f>AF1108+CF1108</f>
        <v>0</v>
      </c>
      <c r="CH1108" s="258">
        <f>AG1108+CG1108</f>
        <v>0</v>
      </c>
      <c r="CI1108" s="258">
        <f>AH1108+CH1108</f>
        <v>0</v>
      </c>
      <c r="CJ1108" s="50"/>
      <c r="CK1108" s="94"/>
      <c r="CL1108" s="95"/>
      <c r="CM1108" s="181"/>
      <c r="CN1108" s="316" t="s">
        <v>140</v>
      </c>
      <c r="CO1108" s="257">
        <f t="shared" si="3691"/>
        <v>0</v>
      </c>
      <c r="CP1108" s="257">
        <f>AO1108+CO1108</f>
        <v>0</v>
      </c>
      <c r="CQ1108" s="257">
        <f>AP1108+CP1108</f>
        <v>0</v>
      </c>
      <c r="CR1108" s="257">
        <f>AQ1108+CQ1108</f>
        <v>0</v>
      </c>
      <c r="CS1108" s="257">
        <f>AR1108+CR1108</f>
        <v>0</v>
      </c>
      <c r="CT1108" s="257">
        <f>AS1108+CS1108</f>
        <v>0</v>
      </c>
      <c r="CU1108" s="257">
        <f>AT1108+CT1108</f>
        <v>0</v>
      </c>
      <c r="CV1108" s="257">
        <f>AU1108+CU1108</f>
        <v>0</v>
      </c>
      <c r="CW1108" s="258">
        <f>AV1108+CV1108</f>
        <v>0</v>
      </c>
      <c r="CX1108" s="258">
        <f>AW1108+CW1108</f>
        <v>0</v>
      </c>
      <c r="CY1108" s="258">
        <f>AX1108+CX1108</f>
        <v>0</v>
      </c>
      <c r="CZ1108" s="258">
        <f>AY1108+CY1108</f>
        <v>0</v>
      </c>
      <c r="DA1108" s="50"/>
      <c r="DB1108" s="94"/>
      <c r="DC1108" s="95"/>
      <c r="DD1108" s="181"/>
      <c r="DE1108" s="316" t="s">
        <v>140</v>
      </c>
      <c r="DF1108" s="257"/>
      <c r="DG1108" s="50"/>
    </row>
    <row r="1109" spans="1:111" s="14" customFormat="1" ht="15" customHeight="1">
      <c r="A1109" s="50"/>
      <c r="B1109" s="94"/>
      <c r="C1109" s="95"/>
      <c r="D1109" s="181"/>
      <c r="E1109" s="316" t="s">
        <v>249</v>
      </c>
      <c r="F1109" s="69">
        <f t="shared" si="3646"/>
        <v>0</v>
      </c>
      <c r="G1109" s="77">
        <f t="shared" si="3646"/>
        <v>0</v>
      </c>
      <c r="H1109" s="69">
        <f t="shared" si="3646"/>
        <v>0</v>
      </c>
      <c r="I1109" s="77">
        <f t="shared" si="3646"/>
        <v>0</v>
      </c>
      <c r="J1109" s="69">
        <f t="shared" si="3646"/>
        <v>0</v>
      </c>
      <c r="K1109" s="77">
        <f t="shared" si="3646"/>
        <v>0</v>
      </c>
      <c r="L1109" s="69">
        <f t="shared" si="3646"/>
        <v>0</v>
      </c>
      <c r="M1109" s="77">
        <f t="shared" si="3646"/>
        <v>0</v>
      </c>
      <c r="N1109" s="67">
        <f t="shared" si="3646"/>
        <v>0</v>
      </c>
      <c r="O1109" s="75">
        <f t="shared" si="3646"/>
        <v>0</v>
      </c>
      <c r="P1109" s="67">
        <f t="shared" si="3646"/>
        <v>0</v>
      </c>
      <c r="Q1109" s="75">
        <f t="shared" si="3646"/>
        <v>0</v>
      </c>
      <c r="R1109" s="50"/>
      <c r="S1109" s="94"/>
      <c r="T1109" s="95"/>
      <c r="U1109" s="181"/>
      <c r="V1109" s="316" t="s">
        <v>249</v>
      </c>
      <c r="W1109" s="69">
        <f t="shared" ref="W1109:AH1109" si="3692">IF(W1107=0,0,W1108/W1107)</f>
        <v>0</v>
      </c>
      <c r="X1109" s="77">
        <f t="shared" si="3692"/>
        <v>0</v>
      </c>
      <c r="Y1109" s="69">
        <f t="shared" si="3692"/>
        <v>0</v>
      </c>
      <c r="Z1109" s="77">
        <f t="shared" si="3692"/>
        <v>0</v>
      </c>
      <c r="AA1109" s="69">
        <f t="shared" si="3692"/>
        <v>0</v>
      </c>
      <c r="AB1109" s="77">
        <f t="shared" si="3692"/>
        <v>0</v>
      </c>
      <c r="AC1109" s="69">
        <f t="shared" si="3692"/>
        <v>0</v>
      </c>
      <c r="AD1109" s="77">
        <f t="shared" si="3692"/>
        <v>0</v>
      </c>
      <c r="AE1109" s="67">
        <f t="shared" si="3692"/>
        <v>0</v>
      </c>
      <c r="AF1109" s="75">
        <f t="shared" si="3692"/>
        <v>0</v>
      </c>
      <c r="AG1109" s="67">
        <f t="shared" si="3692"/>
        <v>0</v>
      </c>
      <c r="AH1109" s="75">
        <f t="shared" si="3692"/>
        <v>0</v>
      </c>
      <c r="AI1109" s="50"/>
      <c r="AJ1109" s="94"/>
      <c r="AK1109" s="95"/>
      <c r="AL1109" s="181"/>
      <c r="AM1109" s="316" t="s">
        <v>249</v>
      </c>
      <c r="AN1109" s="257">
        <f t="shared" ref="AN1109:AY1109" si="3693">IF(AN1107=0,0,AN1108/AN1107)</f>
        <v>0</v>
      </c>
      <c r="AO1109" s="257">
        <f t="shared" si="3693"/>
        <v>0</v>
      </c>
      <c r="AP1109" s="257">
        <f t="shared" si="3693"/>
        <v>0</v>
      </c>
      <c r="AQ1109" s="257">
        <f t="shared" si="3693"/>
        <v>0</v>
      </c>
      <c r="AR1109" s="257">
        <f t="shared" si="3693"/>
        <v>0</v>
      </c>
      <c r="AS1109" s="257">
        <f t="shared" si="3693"/>
        <v>0</v>
      </c>
      <c r="AT1109" s="257">
        <f t="shared" si="3693"/>
        <v>0</v>
      </c>
      <c r="AU1109" s="257">
        <f t="shared" si="3693"/>
        <v>0</v>
      </c>
      <c r="AV1109" s="258">
        <f t="shared" si="3693"/>
        <v>0</v>
      </c>
      <c r="AW1109" s="258">
        <f t="shared" si="3693"/>
        <v>0</v>
      </c>
      <c r="AX1109" s="258">
        <f t="shared" si="3693"/>
        <v>0</v>
      </c>
      <c r="AY1109" s="258">
        <f t="shared" si="3693"/>
        <v>0</v>
      </c>
      <c r="AZ1109" s="50"/>
      <c r="BA1109" s="268"/>
      <c r="BB1109" s="48"/>
      <c r="BC1109" s="94"/>
      <c r="BD1109" s="95"/>
      <c r="BE1109" s="181"/>
      <c r="BF1109" s="316" t="s">
        <v>249</v>
      </c>
      <c r="BG1109" s="257">
        <f t="shared" ref="BG1109:BR1109" si="3694">IF(BG1107=0,0,BG1108/BG1107)</f>
        <v>0</v>
      </c>
      <c r="BH1109" s="257">
        <f t="shared" si="3694"/>
        <v>0</v>
      </c>
      <c r="BI1109" s="257">
        <f t="shared" si="3694"/>
        <v>0</v>
      </c>
      <c r="BJ1109" s="257">
        <f t="shared" si="3694"/>
        <v>0</v>
      </c>
      <c r="BK1109" s="257">
        <f t="shared" si="3694"/>
        <v>0</v>
      </c>
      <c r="BL1109" s="257">
        <f t="shared" si="3694"/>
        <v>0</v>
      </c>
      <c r="BM1109" s="257">
        <f t="shared" si="3694"/>
        <v>0</v>
      </c>
      <c r="BN1109" s="257">
        <f t="shared" si="3694"/>
        <v>0</v>
      </c>
      <c r="BO1109" s="258">
        <f t="shared" si="3694"/>
        <v>0</v>
      </c>
      <c r="BP1109" s="258">
        <f t="shared" si="3694"/>
        <v>0</v>
      </c>
      <c r="BQ1109" s="258">
        <f t="shared" si="3694"/>
        <v>0</v>
      </c>
      <c r="BR1109" s="258">
        <f t="shared" si="3694"/>
        <v>0</v>
      </c>
      <c r="BS1109" s="50"/>
      <c r="BT1109" s="94"/>
      <c r="BU1109" s="95"/>
      <c r="BV1109" s="181"/>
      <c r="BW1109" s="316" t="s">
        <v>249</v>
      </c>
      <c r="BX1109" s="257">
        <f t="shared" ref="BX1109:CI1109" si="3695">IF(BX1107=0,0,BX1108/BX1107)</f>
        <v>0</v>
      </c>
      <c r="BY1109" s="257">
        <f t="shared" si="3695"/>
        <v>0</v>
      </c>
      <c r="BZ1109" s="257">
        <f t="shared" si="3695"/>
        <v>0</v>
      </c>
      <c r="CA1109" s="257">
        <f t="shared" si="3695"/>
        <v>0</v>
      </c>
      <c r="CB1109" s="257">
        <f t="shared" si="3695"/>
        <v>0</v>
      </c>
      <c r="CC1109" s="257">
        <f t="shared" si="3695"/>
        <v>0</v>
      </c>
      <c r="CD1109" s="257">
        <f t="shared" si="3695"/>
        <v>0</v>
      </c>
      <c r="CE1109" s="257">
        <f t="shared" si="3695"/>
        <v>0</v>
      </c>
      <c r="CF1109" s="258">
        <f t="shared" si="3695"/>
        <v>0</v>
      </c>
      <c r="CG1109" s="258">
        <f t="shared" si="3695"/>
        <v>0</v>
      </c>
      <c r="CH1109" s="258">
        <f t="shared" si="3695"/>
        <v>0</v>
      </c>
      <c r="CI1109" s="258">
        <f t="shared" si="3695"/>
        <v>0</v>
      </c>
      <c r="CJ1109" s="50"/>
      <c r="CK1109" s="94"/>
      <c r="CL1109" s="95"/>
      <c r="CM1109" s="181"/>
      <c r="CN1109" s="316" t="s">
        <v>249</v>
      </c>
      <c r="CO1109" s="257">
        <f t="shared" ref="CO1109:CZ1109" si="3696">IF(CO1107=0,0,CO1108/CO1107)</f>
        <v>0</v>
      </c>
      <c r="CP1109" s="257">
        <f t="shared" si="3696"/>
        <v>0</v>
      </c>
      <c r="CQ1109" s="257">
        <f t="shared" si="3696"/>
        <v>0</v>
      </c>
      <c r="CR1109" s="257">
        <f t="shared" si="3696"/>
        <v>0</v>
      </c>
      <c r="CS1109" s="257">
        <f t="shared" si="3696"/>
        <v>0</v>
      </c>
      <c r="CT1109" s="257">
        <f t="shared" si="3696"/>
        <v>0</v>
      </c>
      <c r="CU1109" s="257">
        <f t="shared" si="3696"/>
        <v>0</v>
      </c>
      <c r="CV1109" s="257">
        <f t="shared" si="3696"/>
        <v>0</v>
      </c>
      <c r="CW1109" s="258">
        <f t="shared" si="3696"/>
        <v>0</v>
      </c>
      <c r="CX1109" s="258">
        <f t="shared" si="3696"/>
        <v>0</v>
      </c>
      <c r="CY1109" s="258">
        <f t="shared" si="3696"/>
        <v>0</v>
      </c>
      <c r="CZ1109" s="258">
        <f t="shared" si="3696"/>
        <v>0</v>
      </c>
      <c r="DA1109" s="50"/>
      <c r="DB1109" s="94"/>
      <c r="DC1109" s="95"/>
      <c r="DD1109" s="181"/>
      <c r="DE1109" s="316" t="s">
        <v>249</v>
      </c>
      <c r="DF1109" s="257">
        <f t="shared" ref="DF1109" si="3697">IF(DF1107=0,0,DF1108/DF1107)</f>
        <v>0</v>
      </c>
      <c r="DG1109" s="50"/>
    </row>
    <row r="1110" spans="1:111" s="14" customFormat="1" ht="15" customHeight="1">
      <c r="A1110" s="50"/>
      <c r="B1110" s="94"/>
      <c r="C1110" s="95"/>
      <c r="D1110" s="181" t="s">
        <v>300</v>
      </c>
      <c r="E1110" s="316" t="s">
        <v>22</v>
      </c>
      <c r="F1110" s="69"/>
      <c r="G1110" s="77"/>
      <c r="H1110" s="69"/>
      <c r="I1110" s="77"/>
      <c r="J1110" s="69"/>
      <c r="K1110" s="77"/>
      <c r="L1110" s="69"/>
      <c r="M1110" s="77"/>
      <c r="N1110" s="67"/>
      <c r="O1110" s="75"/>
      <c r="P1110" s="67"/>
      <c r="Q1110" s="75"/>
      <c r="R1110" s="50"/>
      <c r="S1110" s="94"/>
      <c r="T1110" s="95"/>
      <c r="U1110" s="181" t="s">
        <v>300</v>
      </c>
      <c r="V1110" s="316" t="s">
        <v>22</v>
      </c>
      <c r="W1110" s="69"/>
      <c r="X1110" s="77"/>
      <c r="Y1110" s="69"/>
      <c r="Z1110" s="77"/>
      <c r="AA1110" s="69"/>
      <c r="AB1110" s="77"/>
      <c r="AC1110" s="69"/>
      <c r="AD1110" s="77"/>
      <c r="AE1110" s="67"/>
      <c r="AF1110" s="75"/>
      <c r="AG1110" s="67"/>
      <c r="AH1110" s="75"/>
      <c r="AI1110" s="50"/>
      <c r="AJ1110" s="94"/>
      <c r="AK1110" s="95"/>
      <c r="AL1110" s="181" t="s">
        <v>300</v>
      </c>
      <c r="AM1110" s="316" t="s">
        <v>22</v>
      </c>
      <c r="AN1110" s="257"/>
      <c r="AO1110" s="257"/>
      <c r="AP1110" s="257"/>
      <c r="AQ1110" s="257"/>
      <c r="AR1110" s="257"/>
      <c r="AS1110" s="257"/>
      <c r="AT1110" s="257"/>
      <c r="AU1110" s="257"/>
      <c r="AV1110" s="258"/>
      <c r="AW1110" s="258"/>
      <c r="AX1110" s="258"/>
      <c r="AY1110" s="258"/>
      <c r="AZ1110" s="50"/>
      <c r="BA1110" s="268"/>
      <c r="BB1110" s="48"/>
      <c r="BC1110" s="94"/>
      <c r="BD1110" s="95"/>
      <c r="BE1110" s="181" t="s">
        <v>300</v>
      </c>
      <c r="BF1110" s="316" t="s">
        <v>22</v>
      </c>
      <c r="BG1110" s="257">
        <f t="shared" ref="BG1110:BG1111" si="3698">F1110</f>
        <v>0</v>
      </c>
      <c r="BH1110" s="257">
        <f>G1110+BG1110</f>
        <v>0</v>
      </c>
      <c r="BI1110" s="257">
        <f>H1110+BH1110</f>
        <v>0</v>
      </c>
      <c r="BJ1110" s="257">
        <f>I1110+BI1110</f>
        <v>0</v>
      </c>
      <c r="BK1110" s="257">
        <f>J1110+BJ1110</f>
        <v>0</v>
      </c>
      <c r="BL1110" s="257">
        <f>K1110+BK1110</f>
        <v>0</v>
      </c>
      <c r="BM1110" s="257">
        <f>L1110+BL1110</f>
        <v>0</v>
      </c>
      <c r="BN1110" s="257">
        <f>M1110+BM1110</f>
        <v>0</v>
      </c>
      <c r="BO1110" s="258">
        <f>N1110+BN1110</f>
        <v>0</v>
      </c>
      <c r="BP1110" s="258">
        <f>O1110+BO1110</f>
        <v>0</v>
      </c>
      <c r="BQ1110" s="258">
        <f>P1110+BP1110</f>
        <v>0</v>
      </c>
      <c r="BR1110" s="258">
        <f>Q1110+BQ1110</f>
        <v>0</v>
      </c>
      <c r="BS1110" s="50"/>
      <c r="BT1110" s="94"/>
      <c r="BU1110" s="95"/>
      <c r="BV1110" s="181" t="s">
        <v>300</v>
      </c>
      <c r="BW1110" s="316" t="s">
        <v>22</v>
      </c>
      <c r="BX1110" s="257">
        <f t="shared" ref="BX1110:BX1111" si="3699">W1110</f>
        <v>0</v>
      </c>
      <c r="BY1110" s="257">
        <f>X1110+BX1110</f>
        <v>0</v>
      </c>
      <c r="BZ1110" s="257">
        <f>Y1110+BY1110</f>
        <v>0</v>
      </c>
      <c r="CA1110" s="257">
        <f>Z1110+BZ1110</f>
        <v>0</v>
      </c>
      <c r="CB1110" s="257">
        <f>AA1110+CA1110</f>
        <v>0</v>
      </c>
      <c r="CC1110" s="257">
        <f>AB1110+CB1110</f>
        <v>0</v>
      </c>
      <c r="CD1110" s="257">
        <f>AC1110+CC1110</f>
        <v>0</v>
      </c>
      <c r="CE1110" s="257">
        <f>AD1110+CD1110</f>
        <v>0</v>
      </c>
      <c r="CF1110" s="258">
        <f>AE1110+CE1110</f>
        <v>0</v>
      </c>
      <c r="CG1110" s="258">
        <f>AF1110+CF1110</f>
        <v>0</v>
      </c>
      <c r="CH1110" s="258">
        <f>AG1110+CG1110</f>
        <v>0</v>
      </c>
      <c r="CI1110" s="258">
        <f>AH1110+CH1110</f>
        <v>0</v>
      </c>
      <c r="CJ1110" s="50"/>
      <c r="CK1110" s="94"/>
      <c r="CL1110" s="95"/>
      <c r="CM1110" s="181" t="s">
        <v>300</v>
      </c>
      <c r="CN1110" s="316" t="s">
        <v>22</v>
      </c>
      <c r="CO1110" s="257">
        <f t="shared" ref="CO1110:CO1111" si="3700">AN1110</f>
        <v>0</v>
      </c>
      <c r="CP1110" s="257">
        <f>AO1110+CO1110</f>
        <v>0</v>
      </c>
      <c r="CQ1110" s="257">
        <f>AP1110+CP1110</f>
        <v>0</v>
      </c>
      <c r="CR1110" s="257">
        <f>AQ1110+CQ1110</f>
        <v>0</v>
      </c>
      <c r="CS1110" s="257">
        <f>AR1110+CR1110</f>
        <v>0</v>
      </c>
      <c r="CT1110" s="257">
        <f>AS1110+CS1110</f>
        <v>0</v>
      </c>
      <c r="CU1110" s="257">
        <f>AT1110+CT1110</f>
        <v>0</v>
      </c>
      <c r="CV1110" s="257">
        <f>AU1110+CU1110</f>
        <v>0</v>
      </c>
      <c r="CW1110" s="258">
        <f>AV1110+CV1110</f>
        <v>0</v>
      </c>
      <c r="CX1110" s="258">
        <f>AW1110+CW1110</f>
        <v>0</v>
      </c>
      <c r="CY1110" s="258">
        <f>AX1110+CX1110</f>
        <v>0</v>
      </c>
      <c r="CZ1110" s="258">
        <f>AY1110+CY1110</f>
        <v>0</v>
      </c>
      <c r="DA1110" s="50"/>
      <c r="DB1110" s="94"/>
      <c r="DC1110" s="95"/>
      <c r="DD1110" s="181" t="s">
        <v>300</v>
      </c>
      <c r="DE1110" s="316" t="s">
        <v>22</v>
      </c>
      <c r="DF1110" s="257"/>
      <c r="DG1110" s="50"/>
    </row>
    <row r="1111" spans="1:111" s="14" customFormat="1" ht="15" customHeight="1">
      <c r="A1111" s="50"/>
      <c r="B1111" s="94"/>
      <c r="C1111" s="95"/>
      <c r="D1111" s="181"/>
      <c r="E1111" s="316" t="s">
        <v>140</v>
      </c>
      <c r="F1111" s="69"/>
      <c r="G1111" s="77"/>
      <c r="H1111" s="69"/>
      <c r="I1111" s="77"/>
      <c r="J1111" s="69"/>
      <c r="K1111" s="77"/>
      <c r="L1111" s="69"/>
      <c r="M1111" s="77"/>
      <c r="N1111" s="67"/>
      <c r="O1111" s="75"/>
      <c r="P1111" s="67"/>
      <c r="Q1111" s="75"/>
      <c r="R1111" s="50"/>
      <c r="S1111" s="94"/>
      <c r="T1111" s="95"/>
      <c r="U1111" s="181"/>
      <c r="V1111" s="316" t="s">
        <v>140</v>
      </c>
      <c r="W1111" s="69"/>
      <c r="X1111" s="77"/>
      <c r="Y1111" s="69"/>
      <c r="Z1111" s="77"/>
      <c r="AA1111" s="69"/>
      <c r="AB1111" s="77"/>
      <c r="AC1111" s="69"/>
      <c r="AD1111" s="77"/>
      <c r="AE1111" s="67"/>
      <c r="AF1111" s="75"/>
      <c r="AG1111" s="67"/>
      <c r="AH1111" s="75"/>
      <c r="AI1111" s="50"/>
      <c r="AJ1111" s="94"/>
      <c r="AK1111" s="95"/>
      <c r="AL1111" s="181"/>
      <c r="AM1111" s="316" t="s">
        <v>140</v>
      </c>
      <c r="AN1111" s="257"/>
      <c r="AO1111" s="257"/>
      <c r="AP1111" s="257"/>
      <c r="AQ1111" s="257"/>
      <c r="AR1111" s="257"/>
      <c r="AS1111" s="257"/>
      <c r="AT1111" s="257"/>
      <c r="AU1111" s="257"/>
      <c r="AV1111" s="258"/>
      <c r="AW1111" s="258"/>
      <c r="AX1111" s="258"/>
      <c r="AY1111" s="258"/>
      <c r="AZ1111" s="50"/>
      <c r="BA1111" s="268"/>
      <c r="BB1111" s="48"/>
      <c r="BC1111" s="94"/>
      <c r="BD1111" s="95"/>
      <c r="BE1111" s="181"/>
      <c r="BF1111" s="316" t="s">
        <v>140</v>
      </c>
      <c r="BG1111" s="257">
        <f t="shared" si="3698"/>
        <v>0</v>
      </c>
      <c r="BH1111" s="257">
        <f>G1111+BG1111</f>
        <v>0</v>
      </c>
      <c r="BI1111" s="257">
        <f>H1111+BH1111</f>
        <v>0</v>
      </c>
      <c r="BJ1111" s="257">
        <f>I1111+BI1111</f>
        <v>0</v>
      </c>
      <c r="BK1111" s="257">
        <f>J1111+BJ1111</f>
        <v>0</v>
      </c>
      <c r="BL1111" s="257">
        <f>K1111+BK1111</f>
        <v>0</v>
      </c>
      <c r="BM1111" s="257">
        <f>L1111+BL1111</f>
        <v>0</v>
      </c>
      <c r="BN1111" s="257">
        <f>M1111+BM1111</f>
        <v>0</v>
      </c>
      <c r="BO1111" s="258">
        <f>N1111+BN1111</f>
        <v>0</v>
      </c>
      <c r="BP1111" s="258">
        <f>O1111+BO1111</f>
        <v>0</v>
      </c>
      <c r="BQ1111" s="258">
        <f>P1111+BP1111</f>
        <v>0</v>
      </c>
      <c r="BR1111" s="258">
        <f>Q1111+BQ1111</f>
        <v>0</v>
      </c>
      <c r="BS1111" s="50"/>
      <c r="BT1111" s="94"/>
      <c r="BU1111" s="95"/>
      <c r="BV1111" s="181"/>
      <c r="BW1111" s="316" t="s">
        <v>140</v>
      </c>
      <c r="BX1111" s="257">
        <f t="shared" si="3699"/>
        <v>0</v>
      </c>
      <c r="BY1111" s="257">
        <f>X1111+BX1111</f>
        <v>0</v>
      </c>
      <c r="BZ1111" s="257">
        <f>Y1111+BY1111</f>
        <v>0</v>
      </c>
      <c r="CA1111" s="257">
        <f>Z1111+BZ1111</f>
        <v>0</v>
      </c>
      <c r="CB1111" s="257">
        <f>AA1111+CA1111</f>
        <v>0</v>
      </c>
      <c r="CC1111" s="257">
        <f>AB1111+CB1111</f>
        <v>0</v>
      </c>
      <c r="CD1111" s="257">
        <f>AC1111+CC1111</f>
        <v>0</v>
      </c>
      <c r="CE1111" s="257">
        <f>AD1111+CD1111</f>
        <v>0</v>
      </c>
      <c r="CF1111" s="258">
        <f>AE1111+CE1111</f>
        <v>0</v>
      </c>
      <c r="CG1111" s="258">
        <f>AF1111+CF1111</f>
        <v>0</v>
      </c>
      <c r="CH1111" s="258">
        <f>AG1111+CG1111</f>
        <v>0</v>
      </c>
      <c r="CI1111" s="258">
        <f>AH1111+CH1111</f>
        <v>0</v>
      </c>
      <c r="CJ1111" s="50"/>
      <c r="CK1111" s="94"/>
      <c r="CL1111" s="95"/>
      <c r="CM1111" s="181"/>
      <c r="CN1111" s="316" t="s">
        <v>140</v>
      </c>
      <c r="CO1111" s="257">
        <f t="shared" si="3700"/>
        <v>0</v>
      </c>
      <c r="CP1111" s="257">
        <f>AO1111+CO1111</f>
        <v>0</v>
      </c>
      <c r="CQ1111" s="257">
        <f>AP1111+CP1111</f>
        <v>0</v>
      </c>
      <c r="CR1111" s="257">
        <f>AQ1111+CQ1111</f>
        <v>0</v>
      </c>
      <c r="CS1111" s="257">
        <f>AR1111+CR1111</f>
        <v>0</v>
      </c>
      <c r="CT1111" s="257">
        <f>AS1111+CS1111</f>
        <v>0</v>
      </c>
      <c r="CU1111" s="257">
        <f>AT1111+CT1111</f>
        <v>0</v>
      </c>
      <c r="CV1111" s="257">
        <f>AU1111+CU1111</f>
        <v>0</v>
      </c>
      <c r="CW1111" s="258">
        <f>AV1111+CV1111</f>
        <v>0</v>
      </c>
      <c r="CX1111" s="258">
        <f>AW1111+CW1111</f>
        <v>0</v>
      </c>
      <c r="CY1111" s="258">
        <f>AX1111+CX1111</f>
        <v>0</v>
      </c>
      <c r="CZ1111" s="258">
        <f>AY1111+CY1111</f>
        <v>0</v>
      </c>
      <c r="DA1111" s="50"/>
      <c r="DB1111" s="94"/>
      <c r="DC1111" s="95"/>
      <c r="DD1111" s="181"/>
      <c r="DE1111" s="316" t="s">
        <v>140</v>
      </c>
      <c r="DF1111" s="257"/>
      <c r="DG1111" s="50"/>
    </row>
    <row r="1112" spans="1:111" s="14" customFormat="1" ht="15" customHeight="1">
      <c r="A1112" s="50"/>
      <c r="B1112" s="94"/>
      <c r="C1112" s="95"/>
      <c r="D1112" s="181"/>
      <c r="E1112" s="316" t="s">
        <v>249</v>
      </c>
      <c r="F1112" s="69">
        <f t="shared" ref="F1112:Q1121" si="3701">IF(F1110=0,0,F1111/F1110)</f>
        <v>0</v>
      </c>
      <c r="G1112" s="77">
        <f t="shared" si="3701"/>
        <v>0</v>
      </c>
      <c r="H1112" s="69">
        <f t="shared" si="3701"/>
        <v>0</v>
      </c>
      <c r="I1112" s="77">
        <f t="shared" si="3701"/>
        <v>0</v>
      </c>
      <c r="J1112" s="69">
        <f t="shared" si="3701"/>
        <v>0</v>
      </c>
      <c r="K1112" s="77">
        <f t="shared" si="3701"/>
        <v>0</v>
      </c>
      <c r="L1112" s="69">
        <f t="shared" si="3701"/>
        <v>0</v>
      </c>
      <c r="M1112" s="77">
        <f t="shared" si="3701"/>
        <v>0</v>
      </c>
      <c r="N1112" s="67">
        <f t="shared" si="3701"/>
        <v>0</v>
      </c>
      <c r="O1112" s="75">
        <f t="shared" si="3701"/>
        <v>0</v>
      </c>
      <c r="P1112" s="67">
        <f t="shared" si="3701"/>
        <v>0</v>
      </c>
      <c r="Q1112" s="75">
        <f t="shared" si="3701"/>
        <v>0</v>
      </c>
      <c r="R1112" s="50"/>
      <c r="S1112" s="94"/>
      <c r="T1112" s="95"/>
      <c r="U1112" s="181"/>
      <c r="V1112" s="316" t="s">
        <v>249</v>
      </c>
      <c r="W1112" s="69">
        <f t="shared" ref="W1112:AH1112" si="3702">IF(W1110=0,0,W1111/W1110)</f>
        <v>0</v>
      </c>
      <c r="X1112" s="77">
        <f t="shared" si="3702"/>
        <v>0</v>
      </c>
      <c r="Y1112" s="69">
        <f t="shared" si="3702"/>
        <v>0</v>
      </c>
      <c r="Z1112" s="77">
        <f t="shared" si="3702"/>
        <v>0</v>
      </c>
      <c r="AA1112" s="69">
        <f t="shared" si="3702"/>
        <v>0</v>
      </c>
      <c r="AB1112" s="77">
        <f t="shared" si="3702"/>
        <v>0</v>
      </c>
      <c r="AC1112" s="69">
        <f t="shared" si="3702"/>
        <v>0</v>
      </c>
      <c r="AD1112" s="77">
        <f t="shared" si="3702"/>
        <v>0</v>
      </c>
      <c r="AE1112" s="67">
        <f t="shared" si="3702"/>
        <v>0</v>
      </c>
      <c r="AF1112" s="75">
        <f t="shared" si="3702"/>
        <v>0</v>
      </c>
      <c r="AG1112" s="67">
        <f t="shared" si="3702"/>
        <v>0</v>
      </c>
      <c r="AH1112" s="75">
        <f t="shared" si="3702"/>
        <v>0</v>
      </c>
      <c r="AI1112" s="50"/>
      <c r="AJ1112" s="94"/>
      <c r="AK1112" s="95"/>
      <c r="AL1112" s="181"/>
      <c r="AM1112" s="316" t="s">
        <v>249</v>
      </c>
      <c r="AN1112" s="257">
        <f t="shared" ref="AN1112:AY1112" si="3703">IF(AN1110=0,0,AN1111/AN1110)</f>
        <v>0</v>
      </c>
      <c r="AO1112" s="257">
        <f t="shared" si="3703"/>
        <v>0</v>
      </c>
      <c r="AP1112" s="257">
        <f t="shared" si="3703"/>
        <v>0</v>
      </c>
      <c r="AQ1112" s="257">
        <f t="shared" si="3703"/>
        <v>0</v>
      </c>
      <c r="AR1112" s="257">
        <f t="shared" si="3703"/>
        <v>0</v>
      </c>
      <c r="AS1112" s="257">
        <f t="shared" si="3703"/>
        <v>0</v>
      </c>
      <c r="AT1112" s="257">
        <f t="shared" si="3703"/>
        <v>0</v>
      </c>
      <c r="AU1112" s="257">
        <f t="shared" si="3703"/>
        <v>0</v>
      </c>
      <c r="AV1112" s="258">
        <f t="shared" si="3703"/>
        <v>0</v>
      </c>
      <c r="AW1112" s="258">
        <f t="shared" si="3703"/>
        <v>0</v>
      </c>
      <c r="AX1112" s="258">
        <f t="shared" si="3703"/>
        <v>0</v>
      </c>
      <c r="AY1112" s="258">
        <f t="shared" si="3703"/>
        <v>0</v>
      </c>
      <c r="AZ1112" s="50"/>
      <c r="BA1112" s="268"/>
      <c r="BB1112" s="48"/>
      <c r="BC1112" s="94"/>
      <c r="BD1112" s="95"/>
      <c r="BE1112" s="181"/>
      <c r="BF1112" s="316" t="s">
        <v>249</v>
      </c>
      <c r="BG1112" s="257">
        <f t="shared" ref="BG1112:BR1112" si="3704">IF(BG1110=0,0,BG1111/BG1110)</f>
        <v>0</v>
      </c>
      <c r="BH1112" s="257">
        <f t="shared" si="3704"/>
        <v>0</v>
      </c>
      <c r="BI1112" s="257">
        <f t="shared" si="3704"/>
        <v>0</v>
      </c>
      <c r="BJ1112" s="257">
        <f t="shared" si="3704"/>
        <v>0</v>
      </c>
      <c r="BK1112" s="257">
        <f t="shared" si="3704"/>
        <v>0</v>
      </c>
      <c r="BL1112" s="257">
        <f t="shared" si="3704"/>
        <v>0</v>
      </c>
      <c r="BM1112" s="257">
        <f t="shared" si="3704"/>
        <v>0</v>
      </c>
      <c r="BN1112" s="257">
        <f t="shared" si="3704"/>
        <v>0</v>
      </c>
      <c r="BO1112" s="258">
        <f t="shared" si="3704"/>
        <v>0</v>
      </c>
      <c r="BP1112" s="258">
        <f t="shared" si="3704"/>
        <v>0</v>
      </c>
      <c r="BQ1112" s="258">
        <f t="shared" si="3704"/>
        <v>0</v>
      </c>
      <c r="BR1112" s="258">
        <f t="shared" si="3704"/>
        <v>0</v>
      </c>
      <c r="BS1112" s="50"/>
      <c r="BT1112" s="94"/>
      <c r="BU1112" s="95"/>
      <c r="BV1112" s="181"/>
      <c r="BW1112" s="316" t="s">
        <v>249</v>
      </c>
      <c r="BX1112" s="257">
        <f t="shared" ref="BX1112:CI1112" si="3705">IF(BX1110=0,0,BX1111/BX1110)</f>
        <v>0</v>
      </c>
      <c r="BY1112" s="257">
        <f t="shared" si="3705"/>
        <v>0</v>
      </c>
      <c r="BZ1112" s="257">
        <f t="shared" si="3705"/>
        <v>0</v>
      </c>
      <c r="CA1112" s="257">
        <f t="shared" si="3705"/>
        <v>0</v>
      </c>
      <c r="CB1112" s="257">
        <f t="shared" si="3705"/>
        <v>0</v>
      </c>
      <c r="CC1112" s="257">
        <f t="shared" si="3705"/>
        <v>0</v>
      </c>
      <c r="CD1112" s="257">
        <f t="shared" si="3705"/>
        <v>0</v>
      </c>
      <c r="CE1112" s="257">
        <f t="shared" si="3705"/>
        <v>0</v>
      </c>
      <c r="CF1112" s="258">
        <f t="shared" si="3705"/>
        <v>0</v>
      </c>
      <c r="CG1112" s="258">
        <f t="shared" si="3705"/>
        <v>0</v>
      </c>
      <c r="CH1112" s="258">
        <f t="shared" si="3705"/>
        <v>0</v>
      </c>
      <c r="CI1112" s="258">
        <f t="shared" si="3705"/>
        <v>0</v>
      </c>
      <c r="CJ1112" s="50"/>
      <c r="CK1112" s="94"/>
      <c r="CL1112" s="95"/>
      <c r="CM1112" s="181"/>
      <c r="CN1112" s="316" t="s">
        <v>249</v>
      </c>
      <c r="CO1112" s="257">
        <f t="shared" ref="CO1112:CZ1112" si="3706">IF(CO1110=0,0,CO1111/CO1110)</f>
        <v>0</v>
      </c>
      <c r="CP1112" s="257">
        <f t="shared" si="3706"/>
        <v>0</v>
      </c>
      <c r="CQ1112" s="257">
        <f t="shared" si="3706"/>
        <v>0</v>
      </c>
      <c r="CR1112" s="257">
        <f t="shared" si="3706"/>
        <v>0</v>
      </c>
      <c r="CS1112" s="257">
        <f t="shared" si="3706"/>
        <v>0</v>
      </c>
      <c r="CT1112" s="257">
        <f t="shared" si="3706"/>
        <v>0</v>
      </c>
      <c r="CU1112" s="257">
        <f t="shared" si="3706"/>
        <v>0</v>
      </c>
      <c r="CV1112" s="257">
        <f t="shared" si="3706"/>
        <v>0</v>
      </c>
      <c r="CW1112" s="258">
        <f t="shared" si="3706"/>
        <v>0</v>
      </c>
      <c r="CX1112" s="258">
        <f t="shared" si="3706"/>
        <v>0</v>
      </c>
      <c r="CY1112" s="258">
        <f t="shared" si="3706"/>
        <v>0</v>
      </c>
      <c r="CZ1112" s="258">
        <f t="shared" si="3706"/>
        <v>0</v>
      </c>
      <c r="DA1112" s="50"/>
      <c r="DB1112" s="94"/>
      <c r="DC1112" s="95"/>
      <c r="DD1112" s="181"/>
      <c r="DE1112" s="316" t="s">
        <v>249</v>
      </c>
      <c r="DF1112" s="257">
        <f t="shared" ref="DF1112" si="3707">IF(DF1110=0,0,DF1111/DF1110)</f>
        <v>0</v>
      </c>
      <c r="DG1112" s="50"/>
    </row>
    <row r="1113" spans="1:111" s="14" customFormat="1" ht="15" customHeight="1">
      <c r="A1113" s="50"/>
      <c r="B1113" s="94"/>
      <c r="C1113" s="95"/>
      <c r="D1113" s="181" t="s">
        <v>301</v>
      </c>
      <c r="E1113" s="316" t="s">
        <v>22</v>
      </c>
      <c r="F1113" s="69"/>
      <c r="G1113" s="77"/>
      <c r="H1113" s="69"/>
      <c r="I1113" s="77"/>
      <c r="J1113" s="69"/>
      <c r="K1113" s="77"/>
      <c r="L1113" s="69"/>
      <c r="M1113" s="77"/>
      <c r="N1113" s="67"/>
      <c r="O1113" s="75"/>
      <c r="P1113" s="67"/>
      <c r="Q1113" s="75"/>
      <c r="R1113" s="50"/>
      <c r="S1113" s="94"/>
      <c r="T1113" s="95"/>
      <c r="U1113" s="181" t="s">
        <v>301</v>
      </c>
      <c r="V1113" s="316" t="s">
        <v>22</v>
      </c>
      <c r="W1113" s="69"/>
      <c r="X1113" s="77"/>
      <c r="Y1113" s="69"/>
      <c r="Z1113" s="77"/>
      <c r="AA1113" s="69"/>
      <c r="AB1113" s="77"/>
      <c r="AC1113" s="69"/>
      <c r="AD1113" s="77"/>
      <c r="AE1113" s="67"/>
      <c r="AF1113" s="75"/>
      <c r="AG1113" s="67"/>
      <c r="AH1113" s="75"/>
      <c r="AI1113" s="50"/>
      <c r="AJ1113" s="94"/>
      <c r="AK1113" s="95"/>
      <c r="AL1113" s="181" t="s">
        <v>301</v>
      </c>
      <c r="AM1113" s="316" t="s">
        <v>22</v>
      </c>
      <c r="AN1113" s="257"/>
      <c r="AO1113" s="257"/>
      <c r="AP1113" s="257"/>
      <c r="AQ1113" s="257"/>
      <c r="AR1113" s="257"/>
      <c r="AS1113" s="257"/>
      <c r="AT1113" s="257"/>
      <c r="AU1113" s="257"/>
      <c r="AV1113" s="258"/>
      <c r="AW1113" s="258"/>
      <c r="AX1113" s="258"/>
      <c r="AY1113" s="258"/>
      <c r="AZ1113" s="50"/>
      <c r="BA1113" s="268"/>
      <c r="BB1113" s="48"/>
      <c r="BC1113" s="94"/>
      <c r="BD1113" s="95"/>
      <c r="BE1113" s="181" t="s">
        <v>301</v>
      </c>
      <c r="BF1113" s="316" t="s">
        <v>22</v>
      </c>
      <c r="BG1113" s="257">
        <f t="shared" ref="BG1113:BG1114" si="3708">F1113</f>
        <v>0</v>
      </c>
      <c r="BH1113" s="257">
        <f>G1113+BG1113</f>
        <v>0</v>
      </c>
      <c r="BI1113" s="257">
        <f>H1113+BH1113</f>
        <v>0</v>
      </c>
      <c r="BJ1113" s="257">
        <f>I1113+BI1113</f>
        <v>0</v>
      </c>
      <c r="BK1113" s="257">
        <f>J1113+BJ1113</f>
        <v>0</v>
      </c>
      <c r="BL1113" s="257">
        <f>K1113+BK1113</f>
        <v>0</v>
      </c>
      <c r="BM1113" s="257">
        <f>L1113+BL1113</f>
        <v>0</v>
      </c>
      <c r="BN1113" s="257">
        <f>M1113+BM1113</f>
        <v>0</v>
      </c>
      <c r="BO1113" s="258">
        <f>N1113+BN1113</f>
        <v>0</v>
      </c>
      <c r="BP1113" s="258">
        <f>O1113+BO1113</f>
        <v>0</v>
      </c>
      <c r="BQ1113" s="258">
        <f>P1113+BP1113</f>
        <v>0</v>
      </c>
      <c r="BR1113" s="258">
        <f>Q1113+BQ1113</f>
        <v>0</v>
      </c>
      <c r="BS1113" s="50"/>
      <c r="BT1113" s="94"/>
      <c r="BU1113" s="95"/>
      <c r="BV1113" s="181" t="s">
        <v>301</v>
      </c>
      <c r="BW1113" s="316" t="s">
        <v>22</v>
      </c>
      <c r="BX1113" s="257">
        <f t="shared" ref="BX1113:BX1114" si="3709">W1113</f>
        <v>0</v>
      </c>
      <c r="BY1113" s="257">
        <f>X1113+BX1113</f>
        <v>0</v>
      </c>
      <c r="BZ1113" s="257">
        <f>Y1113+BY1113</f>
        <v>0</v>
      </c>
      <c r="CA1113" s="257">
        <f>Z1113+BZ1113</f>
        <v>0</v>
      </c>
      <c r="CB1113" s="257">
        <f>AA1113+CA1113</f>
        <v>0</v>
      </c>
      <c r="CC1113" s="257">
        <f>AB1113+CB1113</f>
        <v>0</v>
      </c>
      <c r="CD1113" s="257">
        <f>AC1113+CC1113</f>
        <v>0</v>
      </c>
      <c r="CE1113" s="257">
        <f>AD1113+CD1113</f>
        <v>0</v>
      </c>
      <c r="CF1113" s="258">
        <f>AE1113+CE1113</f>
        <v>0</v>
      </c>
      <c r="CG1113" s="258">
        <f>AF1113+CF1113</f>
        <v>0</v>
      </c>
      <c r="CH1113" s="258">
        <f>AG1113+CG1113</f>
        <v>0</v>
      </c>
      <c r="CI1113" s="258">
        <f>AH1113+CH1113</f>
        <v>0</v>
      </c>
      <c r="CJ1113" s="50"/>
      <c r="CK1113" s="94"/>
      <c r="CL1113" s="95"/>
      <c r="CM1113" s="181" t="s">
        <v>301</v>
      </c>
      <c r="CN1113" s="316" t="s">
        <v>22</v>
      </c>
      <c r="CO1113" s="257">
        <f t="shared" ref="CO1113:CO1114" si="3710">AN1113</f>
        <v>0</v>
      </c>
      <c r="CP1113" s="257">
        <f>AO1113+CO1113</f>
        <v>0</v>
      </c>
      <c r="CQ1113" s="257">
        <f>AP1113+CP1113</f>
        <v>0</v>
      </c>
      <c r="CR1113" s="257">
        <f>AQ1113+CQ1113</f>
        <v>0</v>
      </c>
      <c r="CS1113" s="257">
        <f>AR1113+CR1113</f>
        <v>0</v>
      </c>
      <c r="CT1113" s="257">
        <f>AS1113+CS1113</f>
        <v>0</v>
      </c>
      <c r="CU1113" s="257">
        <f>AT1113+CT1113</f>
        <v>0</v>
      </c>
      <c r="CV1113" s="257">
        <f>AU1113+CU1113</f>
        <v>0</v>
      </c>
      <c r="CW1113" s="258">
        <f>AV1113+CV1113</f>
        <v>0</v>
      </c>
      <c r="CX1113" s="258">
        <f>AW1113+CW1113</f>
        <v>0</v>
      </c>
      <c r="CY1113" s="258">
        <f>AX1113+CX1113</f>
        <v>0</v>
      </c>
      <c r="CZ1113" s="258">
        <f>AY1113+CY1113</f>
        <v>0</v>
      </c>
      <c r="DA1113" s="50"/>
      <c r="DB1113" s="94"/>
      <c r="DC1113" s="95"/>
      <c r="DD1113" s="181" t="s">
        <v>301</v>
      </c>
      <c r="DE1113" s="316" t="s">
        <v>22</v>
      </c>
      <c r="DF1113" s="257"/>
      <c r="DG1113" s="50"/>
    </row>
    <row r="1114" spans="1:111" s="14" customFormat="1" ht="15" customHeight="1">
      <c r="A1114" s="50"/>
      <c r="B1114" s="94"/>
      <c r="C1114" s="95"/>
      <c r="D1114" s="181"/>
      <c r="E1114" s="316" t="s">
        <v>140</v>
      </c>
      <c r="F1114" s="69"/>
      <c r="G1114" s="77"/>
      <c r="H1114" s="69"/>
      <c r="I1114" s="77"/>
      <c r="J1114" s="69"/>
      <c r="K1114" s="77"/>
      <c r="L1114" s="69"/>
      <c r="M1114" s="77"/>
      <c r="N1114" s="67"/>
      <c r="O1114" s="75"/>
      <c r="P1114" s="67"/>
      <c r="Q1114" s="75"/>
      <c r="R1114" s="50"/>
      <c r="S1114" s="94"/>
      <c r="T1114" s="95"/>
      <c r="U1114" s="181"/>
      <c r="V1114" s="316" t="s">
        <v>140</v>
      </c>
      <c r="W1114" s="69"/>
      <c r="X1114" s="77"/>
      <c r="Y1114" s="69"/>
      <c r="Z1114" s="77"/>
      <c r="AA1114" s="69"/>
      <c r="AB1114" s="77"/>
      <c r="AC1114" s="69"/>
      <c r="AD1114" s="77"/>
      <c r="AE1114" s="67"/>
      <c r="AF1114" s="75"/>
      <c r="AG1114" s="67"/>
      <c r="AH1114" s="75"/>
      <c r="AI1114" s="50"/>
      <c r="AJ1114" s="94"/>
      <c r="AK1114" s="95"/>
      <c r="AL1114" s="181"/>
      <c r="AM1114" s="316" t="s">
        <v>140</v>
      </c>
      <c r="AN1114" s="257"/>
      <c r="AO1114" s="257"/>
      <c r="AP1114" s="257"/>
      <c r="AQ1114" s="257"/>
      <c r="AR1114" s="257"/>
      <c r="AS1114" s="257"/>
      <c r="AT1114" s="257"/>
      <c r="AU1114" s="257"/>
      <c r="AV1114" s="258"/>
      <c r="AW1114" s="258"/>
      <c r="AX1114" s="258"/>
      <c r="AY1114" s="258"/>
      <c r="AZ1114" s="50"/>
      <c r="BA1114" s="268"/>
      <c r="BB1114" s="48"/>
      <c r="BC1114" s="94"/>
      <c r="BD1114" s="95"/>
      <c r="BE1114" s="181"/>
      <c r="BF1114" s="316" t="s">
        <v>140</v>
      </c>
      <c r="BG1114" s="257">
        <f t="shared" si="3708"/>
        <v>0</v>
      </c>
      <c r="BH1114" s="257">
        <f>G1114+BG1114</f>
        <v>0</v>
      </c>
      <c r="BI1114" s="257">
        <f>H1114+BH1114</f>
        <v>0</v>
      </c>
      <c r="BJ1114" s="257">
        <f>I1114+BI1114</f>
        <v>0</v>
      </c>
      <c r="BK1114" s="257">
        <f>J1114+BJ1114</f>
        <v>0</v>
      </c>
      <c r="BL1114" s="257">
        <f>K1114+BK1114</f>
        <v>0</v>
      </c>
      <c r="BM1114" s="257">
        <f>L1114+BL1114</f>
        <v>0</v>
      </c>
      <c r="BN1114" s="257">
        <f>M1114+BM1114</f>
        <v>0</v>
      </c>
      <c r="BO1114" s="258">
        <f>N1114+BN1114</f>
        <v>0</v>
      </c>
      <c r="BP1114" s="258">
        <f>O1114+BO1114</f>
        <v>0</v>
      </c>
      <c r="BQ1114" s="258">
        <f>P1114+BP1114</f>
        <v>0</v>
      </c>
      <c r="BR1114" s="258">
        <f>Q1114+BQ1114</f>
        <v>0</v>
      </c>
      <c r="BS1114" s="50"/>
      <c r="BT1114" s="94"/>
      <c r="BU1114" s="95"/>
      <c r="BV1114" s="181"/>
      <c r="BW1114" s="316" t="s">
        <v>140</v>
      </c>
      <c r="BX1114" s="257">
        <f t="shared" si="3709"/>
        <v>0</v>
      </c>
      <c r="BY1114" s="257">
        <f>X1114+BX1114</f>
        <v>0</v>
      </c>
      <c r="BZ1114" s="257">
        <f>Y1114+BY1114</f>
        <v>0</v>
      </c>
      <c r="CA1114" s="257">
        <f>Z1114+BZ1114</f>
        <v>0</v>
      </c>
      <c r="CB1114" s="257">
        <f>AA1114+CA1114</f>
        <v>0</v>
      </c>
      <c r="CC1114" s="257">
        <f>AB1114+CB1114</f>
        <v>0</v>
      </c>
      <c r="CD1114" s="257">
        <f>AC1114+CC1114</f>
        <v>0</v>
      </c>
      <c r="CE1114" s="257">
        <f>AD1114+CD1114</f>
        <v>0</v>
      </c>
      <c r="CF1114" s="258">
        <f>AE1114+CE1114</f>
        <v>0</v>
      </c>
      <c r="CG1114" s="258">
        <f>AF1114+CF1114</f>
        <v>0</v>
      </c>
      <c r="CH1114" s="258">
        <f>AG1114+CG1114</f>
        <v>0</v>
      </c>
      <c r="CI1114" s="258">
        <f>AH1114+CH1114</f>
        <v>0</v>
      </c>
      <c r="CJ1114" s="50"/>
      <c r="CK1114" s="94"/>
      <c r="CL1114" s="95"/>
      <c r="CM1114" s="181"/>
      <c r="CN1114" s="316" t="s">
        <v>140</v>
      </c>
      <c r="CO1114" s="257">
        <f t="shared" si="3710"/>
        <v>0</v>
      </c>
      <c r="CP1114" s="257">
        <f>AO1114+CO1114</f>
        <v>0</v>
      </c>
      <c r="CQ1114" s="257">
        <f>AP1114+CP1114</f>
        <v>0</v>
      </c>
      <c r="CR1114" s="257">
        <f>AQ1114+CQ1114</f>
        <v>0</v>
      </c>
      <c r="CS1114" s="257">
        <f>AR1114+CR1114</f>
        <v>0</v>
      </c>
      <c r="CT1114" s="257">
        <f>AS1114+CS1114</f>
        <v>0</v>
      </c>
      <c r="CU1114" s="257">
        <f>AT1114+CT1114</f>
        <v>0</v>
      </c>
      <c r="CV1114" s="257">
        <f>AU1114+CU1114</f>
        <v>0</v>
      </c>
      <c r="CW1114" s="258">
        <f>AV1114+CV1114</f>
        <v>0</v>
      </c>
      <c r="CX1114" s="258">
        <f>AW1114+CW1114</f>
        <v>0</v>
      </c>
      <c r="CY1114" s="258">
        <f>AX1114+CX1114</f>
        <v>0</v>
      </c>
      <c r="CZ1114" s="258">
        <f>AY1114+CY1114</f>
        <v>0</v>
      </c>
      <c r="DA1114" s="50"/>
      <c r="DB1114" s="94"/>
      <c r="DC1114" s="95"/>
      <c r="DD1114" s="181"/>
      <c r="DE1114" s="316" t="s">
        <v>140</v>
      </c>
      <c r="DF1114" s="257"/>
      <c r="DG1114" s="50"/>
    </row>
    <row r="1115" spans="1:111" s="14" customFormat="1" ht="15" customHeight="1">
      <c r="A1115" s="50"/>
      <c r="B1115" s="94"/>
      <c r="C1115" s="95"/>
      <c r="D1115" s="181"/>
      <c r="E1115" s="316" t="s">
        <v>249</v>
      </c>
      <c r="F1115" s="69">
        <f t="shared" si="3701"/>
        <v>0</v>
      </c>
      <c r="G1115" s="77">
        <f t="shared" si="3701"/>
        <v>0</v>
      </c>
      <c r="H1115" s="69">
        <f t="shared" si="3701"/>
        <v>0</v>
      </c>
      <c r="I1115" s="77">
        <f t="shared" si="3701"/>
        <v>0</v>
      </c>
      <c r="J1115" s="69">
        <f t="shared" si="3701"/>
        <v>0</v>
      </c>
      <c r="K1115" s="77">
        <f t="shared" si="3701"/>
        <v>0</v>
      </c>
      <c r="L1115" s="69">
        <f t="shared" si="3701"/>
        <v>0</v>
      </c>
      <c r="M1115" s="77">
        <f t="shared" si="3701"/>
        <v>0</v>
      </c>
      <c r="N1115" s="67">
        <f t="shared" si="3701"/>
        <v>0</v>
      </c>
      <c r="O1115" s="75">
        <f t="shared" si="3701"/>
        <v>0</v>
      </c>
      <c r="P1115" s="67">
        <f t="shared" si="3701"/>
        <v>0</v>
      </c>
      <c r="Q1115" s="75">
        <f t="shared" si="3701"/>
        <v>0</v>
      </c>
      <c r="R1115" s="50"/>
      <c r="S1115" s="94"/>
      <c r="T1115" s="95"/>
      <c r="U1115" s="181"/>
      <c r="V1115" s="316" t="s">
        <v>249</v>
      </c>
      <c r="W1115" s="69">
        <f t="shared" ref="W1115:AH1115" si="3711">IF(W1113=0,0,W1114/W1113)</f>
        <v>0</v>
      </c>
      <c r="X1115" s="77">
        <f t="shared" si="3711"/>
        <v>0</v>
      </c>
      <c r="Y1115" s="69">
        <f t="shared" si="3711"/>
        <v>0</v>
      </c>
      <c r="Z1115" s="77">
        <f t="shared" si="3711"/>
        <v>0</v>
      </c>
      <c r="AA1115" s="69">
        <f t="shared" si="3711"/>
        <v>0</v>
      </c>
      <c r="AB1115" s="77">
        <f t="shared" si="3711"/>
        <v>0</v>
      </c>
      <c r="AC1115" s="69">
        <f t="shared" si="3711"/>
        <v>0</v>
      </c>
      <c r="AD1115" s="77">
        <f t="shared" si="3711"/>
        <v>0</v>
      </c>
      <c r="AE1115" s="67">
        <f t="shared" si="3711"/>
        <v>0</v>
      </c>
      <c r="AF1115" s="75">
        <f t="shared" si="3711"/>
        <v>0</v>
      </c>
      <c r="AG1115" s="67">
        <f t="shared" si="3711"/>
        <v>0</v>
      </c>
      <c r="AH1115" s="75">
        <f t="shared" si="3711"/>
        <v>0</v>
      </c>
      <c r="AI1115" s="50"/>
      <c r="AJ1115" s="94"/>
      <c r="AK1115" s="95"/>
      <c r="AL1115" s="181"/>
      <c r="AM1115" s="316" t="s">
        <v>249</v>
      </c>
      <c r="AN1115" s="257">
        <f t="shared" ref="AN1115:AY1115" si="3712">IF(AN1113=0,0,AN1114/AN1113)</f>
        <v>0</v>
      </c>
      <c r="AO1115" s="257">
        <f t="shared" si="3712"/>
        <v>0</v>
      </c>
      <c r="AP1115" s="257">
        <f t="shared" si="3712"/>
        <v>0</v>
      </c>
      <c r="AQ1115" s="257">
        <f t="shared" si="3712"/>
        <v>0</v>
      </c>
      <c r="AR1115" s="257">
        <f t="shared" si="3712"/>
        <v>0</v>
      </c>
      <c r="AS1115" s="257">
        <f t="shared" si="3712"/>
        <v>0</v>
      </c>
      <c r="AT1115" s="257">
        <f t="shared" si="3712"/>
        <v>0</v>
      </c>
      <c r="AU1115" s="257">
        <f t="shared" si="3712"/>
        <v>0</v>
      </c>
      <c r="AV1115" s="258">
        <f t="shared" si="3712"/>
        <v>0</v>
      </c>
      <c r="AW1115" s="258">
        <f t="shared" si="3712"/>
        <v>0</v>
      </c>
      <c r="AX1115" s="258">
        <f t="shared" si="3712"/>
        <v>0</v>
      </c>
      <c r="AY1115" s="258">
        <f t="shared" si="3712"/>
        <v>0</v>
      </c>
      <c r="AZ1115" s="50"/>
      <c r="BA1115" s="268"/>
      <c r="BB1115" s="48"/>
      <c r="BC1115" s="94"/>
      <c r="BD1115" s="95"/>
      <c r="BE1115" s="181"/>
      <c r="BF1115" s="316" t="s">
        <v>249</v>
      </c>
      <c r="BG1115" s="257">
        <f t="shared" ref="BG1115:BR1115" si="3713">IF(BG1113=0,0,BG1114/BG1113)</f>
        <v>0</v>
      </c>
      <c r="BH1115" s="257">
        <f t="shared" si="3713"/>
        <v>0</v>
      </c>
      <c r="BI1115" s="257">
        <f t="shared" si="3713"/>
        <v>0</v>
      </c>
      <c r="BJ1115" s="257">
        <f t="shared" si="3713"/>
        <v>0</v>
      </c>
      <c r="BK1115" s="257">
        <f t="shared" si="3713"/>
        <v>0</v>
      </c>
      <c r="BL1115" s="257">
        <f t="shared" si="3713"/>
        <v>0</v>
      </c>
      <c r="BM1115" s="257">
        <f t="shared" si="3713"/>
        <v>0</v>
      </c>
      <c r="BN1115" s="257">
        <f t="shared" si="3713"/>
        <v>0</v>
      </c>
      <c r="BO1115" s="258">
        <f t="shared" si="3713"/>
        <v>0</v>
      </c>
      <c r="BP1115" s="258">
        <f t="shared" si="3713"/>
        <v>0</v>
      </c>
      <c r="BQ1115" s="258">
        <f t="shared" si="3713"/>
        <v>0</v>
      </c>
      <c r="BR1115" s="258">
        <f t="shared" si="3713"/>
        <v>0</v>
      </c>
      <c r="BS1115" s="50"/>
      <c r="BT1115" s="94"/>
      <c r="BU1115" s="95"/>
      <c r="BV1115" s="181"/>
      <c r="BW1115" s="316" t="s">
        <v>249</v>
      </c>
      <c r="BX1115" s="257">
        <f t="shared" ref="BX1115:CI1115" si="3714">IF(BX1113=0,0,BX1114/BX1113)</f>
        <v>0</v>
      </c>
      <c r="BY1115" s="257">
        <f t="shared" si="3714"/>
        <v>0</v>
      </c>
      <c r="BZ1115" s="257">
        <f t="shared" si="3714"/>
        <v>0</v>
      </c>
      <c r="CA1115" s="257">
        <f t="shared" si="3714"/>
        <v>0</v>
      </c>
      <c r="CB1115" s="257">
        <f t="shared" si="3714"/>
        <v>0</v>
      </c>
      <c r="CC1115" s="257">
        <f t="shared" si="3714"/>
        <v>0</v>
      </c>
      <c r="CD1115" s="257">
        <f t="shared" si="3714"/>
        <v>0</v>
      </c>
      <c r="CE1115" s="257">
        <f t="shared" si="3714"/>
        <v>0</v>
      </c>
      <c r="CF1115" s="258">
        <f t="shared" si="3714"/>
        <v>0</v>
      </c>
      <c r="CG1115" s="258">
        <f t="shared" si="3714"/>
        <v>0</v>
      </c>
      <c r="CH1115" s="258">
        <f t="shared" si="3714"/>
        <v>0</v>
      </c>
      <c r="CI1115" s="258">
        <f t="shared" si="3714"/>
        <v>0</v>
      </c>
      <c r="CJ1115" s="50"/>
      <c r="CK1115" s="94"/>
      <c r="CL1115" s="95"/>
      <c r="CM1115" s="181"/>
      <c r="CN1115" s="316" t="s">
        <v>249</v>
      </c>
      <c r="CO1115" s="257">
        <f t="shared" ref="CO1115:CZ1115" si="3715">IF(CO1113=0,0,CO1114/CO1113)</f>
        <v>0</v>
      </c>
      <c r="CP1115" s="257">
        <f t="shared" si="3715"/>
        <v>0</v>
      </c>
      <c r="CQ1115" s="257">
        <f t="shared" si="3715"/>
        <v>0</v>
      </c>
      <c r="CR1115" s="257">
        <f t="shared" si="3715"/>
        <v>0</v>
      </c>
      <c r="CS1115" s="257">
        <f t="shared" si="3715"/>
        <v>0</v>
      </c>
      <c r="CT1115" s="257">
        <f t="shared" si="3715"/>
        <v>0</v>
      </c>
      <c r="CU1115" s="257">
        <f t="shared" si="3715"/>
        <v>0</v>
      </c>
      <c r="CV1115" s="257">
        <f t="shared" si="3715"/>
        <v>0</v>
      </c>
      <c r="CW1115" s="258">
        <f t="shared" si="3715"/>
        <v>0</v>
      </c>
      <c r="CX1115" s="258">
        <f t="shared" si="3715"/>
        <v>0</v>
      </c>
      <c r="CY1115" s="258">
        <f t="shared" si="3715"/>
        <v>0</v>
      </c>
      <c r="CZ1115" s="258">
        <f t="shared" si="3715"/>
        <v>0</v>
      </c>
      <c r="DA1115" s="50"/>
      <c r="DB1115" s="94"/>
      <c r="DC1115" s="95"/>
      <c r="DD1115" s="181"/>
      <c r="DE1115" s="316" t="s">
        <v>249</v>
      </c>
      <c r="DF1115" s="257">
        <f t="shared" ref="DF1115" si="3716">IF(DF1113=0,0,DF1114/DF1113)</f>
        <v>0</v>
      </c>
      <c r="DG1115" s="50"/>
    </row>
    <row r="1116" spans="1:111" s="14" customFormat="1" ht="15" customHeight="1">
      <c r="A1116" s="50"/>
      <c r="B1116" s="94"/>
      <c r="C1116" s="95"/>
      <c r="D1116" s="181" t="s">
        <v>302</v>
      </c>
      <c r="E1116" s="316" t="s">
        <v>22</v>
      </c>
      <c r="F1116" s="69"/>
      <c r="G1116" s="77"/>
      <c r="H1116" s="69"/>
      <c r="I1116" s="77"/>
      <c r="J1116" s="69"/>
      <c r="K1116" s="77"/>
      <c r="L1116" s="69"/>
      <c r="M1116" s="77"/>
      <c r="N1116" s="67"/>
      <c r="O1116" s="75"/>
      <c r="P1116" s="67"/>
      <c r="Q1116" s="75"/>
      <c r="R1116" s="50"/>
      <c r="S1116" s="94"/>
      <c r="T1116" s="95"/>
      <c r="U1116" s="181" t="s">
        <v>302</v>
      </c>
      <c r="V1116" s="316" t="s">
        <v>22</v>
      </c>
      <c r="W1116" s="69"/>
      <c r="X1116" s="77"/>
      <c r="Y1116" s="69"/>
      <c r="Z1116" s="77"/>
      <c r="AA1116" s="69"/>
      <c r="AB1116" s="77"/>
      <c r="AC1116" s="69"/>
      <c r="AD1116" s="77"/>
      <c r="AE1116" s="67"/>
      <c r="AF1116" s="75"/>
      <c r="AG1116" s="67"/>
      <c r="AH1116" s="75"/>
      <c r="AI1116" s="50"/>
      <c r="AJ1116" s="94"/>
      <c r="AK1116" s="95"/>
      <c r="AL1116" s="181" t="s">
        <v>302</v>
      </c>
      <c r="AM1116" s="316" t="s">
        <v>22</v>
      </c>
      <c r="AN1116" s="257"/>
      <c r="AO1116" s="257"/>
      <c r="AP1116" s="257"/>
      <c r="AQ1116" s="257"/>
      <c r="AR1116" s="257"/>
      <c r="AS1116" s="257"/>
      <c r="AT1116" s="257"/>
      <c r="AU1116" s="257"/>
      <c r="AV1116" s="258"/>
      <c r="AW1116" s="258"/>
      <c r="AX1116" s="258"/>
      <c r="AY1116" s="258"/>
      <c r="AZ1116" s="50"/>
      <c r="BA1116" s="268"/>
      <c r="BB1116" s="48"/>
      <c r="BC1116" s="94"/>
      <c r="BD1116" s="95"/>
      <c r="BE1116" s="181" t="s">
        <v>302</v>
      </c>
      <c r="BF1116" s="316" t="s">
        <v>22</v>
      </c>
      <c r="BG1116" s="257">
        <f t="shared" ref="BG1116:BG1117" si="3717">F1116</f>
        <v>0</v>
      </c>
      <c r="BH1116" s="257">
        <f>G1116+BG1116</f>
        <v>0</v>
      </c>
      <c r="BI1116" s="257">
        <f>H1116+BH1116</f>
        <v>0</v>
      </c>
      <c r="BJ1116" s="257">
        <f>I1116+BI1116</f>
        <v>0</v>
      </c>
      <c r="BK1116" s="257">
        <f>J1116+BJ1116</f>
        <v>0</v>
      </c>
      <c r="BL1116" s="257">
        <f>K1116+BK1116</f>
        <v>0</v>
      </c>
      <c r="BM1116" s="257">
        <f>L1116+BL1116</f>
        <v>0</v>
      </c>
      <c r="BN1116" s="257">
        <f>M1116+BM1116</f>
        <v>0</v>
      </c>
      <c r="BO1116" s="258">
        <f>N1116+BN1116</f>
        <v>0</v>
      </c>
      <c r="BP1116" s="258">
        <f>O1116+BO1116</f>
        <v>0</v>
      </c>
      <c r="BQ1116" s="258">
        <f>P1116+BP1116</f>
        <v>0</v>
      </c>
      <c r="BR1116" s="258">
        <f>Q1116+BQ1116</f>
        <v>0</v>
      </c>
      <c r="BS1116" s="50"/>
      <c r="BT1116" s="94"/>
      <c r="BU1116" s="95"/>
      <c r="BV1116" s="181" t="s">
        <v>302</v>
      </c>
      <c r="BW1116" s="316" t="s">
        <v>22</v>
      </c>
      <c r="BX1116" s="257">
        <f t="shared" ref="BX1116:BX1117" si="3718">W1116</f>
        <v>0</v>
      </c>
      <c r="BY1116" s="257">
        <f>X1116+BX1116</f>
        <v>0</v>
      </c>
      <c r="BZ1116" s="257">
        <f>Y1116+BY1116</f>
        <v>0</v>
      </c>
      <c r="CA1116" s="257">
        <f>Z1116+BZ1116</f>
        <v>0</v>
      </c>
      <c r="CB1116" s="257">
        <f>AA1116+CA1116</f>
        <v>0</v>
      </c>
      <c r="CC1116" s="257">
        <f>AB1116+CB1116</f>
        <v>0</v>
      </c>
      <c r="CD1116" s="257">
        <f>AC1116+CC1116</f>
        <v>0</v>
      </c>
      <c r="CE1116" s="257">
        <f>AD1116+CD1116</f>
        <v>0</v>
      </c>
      <c r="CF1116" s="258">
        <f>AE1116+CE1116</f>
        <v>0</v>
      </c>
      <c r="CG1116" s="258">
        <f>AF1116+CF1116</f>
        <v>0</v>
      </c>
      <c r="CH1116" s="258">
        <f>AG1116+CG1116</f>
        <v>0</v>
      </c>
      <c r="CI1116" s="258">
        <f>AH1116+CH1116</f>
        <v>0</v>
      </c>
      <c r="CJ1116" s="50"/>
      <c r="CK1116" s="94"/>
      <c r="CL1116" s="95"/>
      <c r="CM1116" s="181" t="s">
        <v>302</v>
      </c>
      <c r="CN1116" s="316" t="s">
        <v>22</v>
      </c>
      <c r="CO1116" s="257">
        <f t="shared" ref="CO1116:CO1117" si="3719">AN1116</f>
        <v>0</v>
      </c>
      <c r="CP1116" s="257">
        <f>AO1116+CO1116</f>
        <v>0</v>
      </c>
      <c r="CQ1116" s="257">
        <f>AP1116+CP1116</f>
        <v>0</v>
      </c>
      <c r="CR1116" s="257">
        <f>AQ1116+CQ1116</f>
        <v>0</v>
      </c>
      <c r="CS1116" s="257">
        <f>AR1116+CR1116</f>
        <v>0</v>
      </c>
      <c r="CT1116" s="257">
        <f>AS1116+CS1116</f>
        <v>0</v>
      </c>
      <c r="CU1116" s="257">
        <f>AT1116+CT1116</f>
        <v>0</v>
      </c>
      <c r="CV1116" s="257">
        <f>AU1116+CU1116</f>
        <v>0</v>
      </c>
      <c r="CW1116" s="258">
        <f>AV1116+CV1116</f>
        <v>0</v>
      </c>
      <c r="CX1116" s="258">
        <f>AW1116+CW1116</f>
        <v>0</v>
      </c>
      <c r="CY1116" s="258">
        <f>AX1116+CX1116</f>
        <v>0</v>
      </c>
      <c r="CZ1116" s="258">
        <f>AY1116+CY1116</f>
        <v>0</v>
      </c>
      <c r="DA1116" s="50"/>
      <c r="DB1116" s="94"/>
      <c r="DC1116" s="95"/>
      <c r="DD1116" s="181" t="s">
        <v>302</v>
      </c>
      <c r="DE1116" s="316" t="s">
        <v>22</v>
      </c>
      <c r="DF1116" s="257"/>
      <c r="DG1116" s="50"/>
    </row>
    <row r="1117" spans="1:111" s="14" customFormat="1" ht="15" customHeight="1">
      <c r="A1117" s="50"/>
      <c r="B1117" s="94"/>
      <c r="C1117" s="95"/>
      <c r="D1117" s="181"/>
      <c r="E1117" s="316" t="s">
        <v>140</v>
      </c>
      <c r="F1117" s="69"/>
      <c r="G1117" s="77"/>
      <c r="H1117" s="69"/>
      <c r="I1117" s="77"/>
      <c r="J1117" s="69"/>
      <c r="K1117" s="77"/>
      <c r="L1117" s="69"/>
      <c r="M1117" s="77"/>
      <c r="N1117" s="67"/>
      <c r="O1117" s="75"/>
      <c r="P1117" s="67"/>
      <c r="Q1117" s="75"/>
      <c r="R1117" s="50"/>
      <c r="S1117" s="94"/>
      <c r="T1117" s="95"/>
      <c r="U1117" s="181"/>
      <c r="V1117" s="316" t="s">
        <v>140</v>
      </c>
      <c r="W1117" s="69"/>
      <c r="X1117" s="77"/>
      <c r="Y1117" s="69"/>
      <c r="Z1117" s="77"/>
      <c r="AA1117" s="69"/>
      <c r="AB1117" s="77"/>
      <c r="AC1117" s="69"/>
      <c r="AD1117" s="77"/>
      <c r="AE1117" s="67"/>
      <c r="AF1117" s="75"/>
      <c r="AG1117" s="67"/>
      <c r="AH1117" s="75"/>
      <c r="AI1117" s="50"/>
      <c r="AJ1117" s="94"/>
      <c r="AK1117" s="95"/>
      <c r="AL1117" s="181"/>
      <c r="AM1117" s="316" t="s">
        <v>140</v>
      </c>
      <c r="AN1117" s="257"/>
      <c r="AO1117" s="257"/>
      <c r="AP1117" s="257"/>
      <c r="AQ1117" s="257"/>
      <c r="AR1117" s="257"/>
      <c r="AS1117" s="257"/>
      <c r="AT1117" s="257"/>
      <c r="AU1117" s="257"/>
      <c r="AV1117" s="258"/>
      <c r="AW1117" s="258"/>
      <c r="AX1117" s="258"/>
      <c r="AY1117" s="258"/>
      <c r="AZ1117" s="50"/>
      <c r="BA1117" s="268"/>
      <c r="BB1117" s="48"/>
      <c r="BC1117" s="94"/>
      <c r="BD1117" s="95"/>
      <c r="BE1117" s="181"/>
      <c r="BF1117" s="316" t="s">
        <v>140</v>
      </c>
      <c r="BG1117" s="257">
        <f t="shared" si="3717"/>
        <v>0</v>
      </c>
      <c r="BH1117" s="257">
        <f>G1117+BG1117</f>
        <v>0</v>
      </c>
      <c r="BI1117" s="257">
        <f>H1117+BH1117</f>
        <v>0</v>
      </c>
      <c r="BJ1117" s="257">
        <f>I1117+BI1117</f>
        <v>0</v>
      </c>
      <c r="BK1117" s="257">
        <f>J1117+BJ1117</f>
        <v>0</v>
      </c>
      <c r="BL1117" s="257">
        <f>K1117+BK1117</f>
        <v>0</v>
      </c>
      <c r="BM1117" s="257">
        <f>L1117+BL1117</f>
        <v>0</v>
      </c>
      <c r="BN1117" s="257">
        <f>M1117+BM1117</f>
        <v>0</v>
      </c>
      <c r="BO1117" s="258">
        <f>N1117+BN1117</f>
        <v>0</v>
      </c>
      <c r="BP1117" s="258">
        <f>O1117+BO1117</f>
        <v>0</v>
      </c>
      <c r="BQ1117" s="258">
        <f>P1117+BP1117</f>
        <v>0</v>
      </c>
      <c r="BR1117" s="258">
        <f>Q1117+BQ1117</f>
        <v>0</v>
      </c>
      <c r="BS1117" s="50"/>
      <c r="BT1117" s="94"/>
      <c r="BU1117" s="95"/>
      <c r="BV1117" s="181"/>
      <c r="BW1117" s="316" t="s">
        <v>140</v>
      </c>
      <c r="BX1117" s="257">
        <f t="shared" si="3718"/>
        <v>0</v>
      </c>
      <c r="BY1117" s="257">
        <f>X1117+BX1117</f>
        <v>0</v>
      </c>
      <c r="BZ1117" s="257">
        <f>Y1117+BY1117</f>
        <v>0</v>
      </c>
      <c r="CA1117" s="257">
        <f>Z1117+BZ1117</f>
        <v>0</v>
      </c>
      <c r="CB1117" s="257">
        <f>AA1117+CA1117</f>
        <v>0</v>
      </c>
      <c r="CC1117" s="257">
        <f>AB1117+CB1117</f>
        <v>0</v>
      </c>
      <c r="CD1117" s="257">
        <f>AC1117+CC1117</f>
        <v>0</v>
      </c>
      <c r="CE1117" s="257">
        <f>AD1117+CD1117</f>
        <v>0</v>
      </c>
      <c r="CF1117" s="258">
        <f>AE1117+CE1117</f>
        <v>0</v>
      </c>
      <c r="CG1117" s="258">
        <f>AF1117+CF1117</f>
        <v>0</v>
      </c>
      <c r="CH1117" s="258">
        <f>AG1117+CG1117</f>
        <v>0</v>
      </c>
      <c r="CI1117" s="258">
        <f>AH1117+CH1117</f>
        <v>0</v>
      </c>
      <c r="CJ1117" s="50"/>
      <c r="CK1117" s="94"/>
      <c r="CL1117" s="95"/>
      <c r="CM1117" s="181"/>
      <c r="CN1117" s="316" t="s">
        <v>140</v>
      </c>
      <c r="CO1117" s="257">
        <f t="shared" si="3719"/>
        <v>0</v>
      </c>
      <c r="CP1117" s="257">
        <f>AO1117+CO1117</f>
        <v>0</v>
      </c>
      <c r="CQ1117" s="257">
        <f>AP1117+CP1117</f>
        <v>0</v>
      </c>
      <c r="CR1117" s="257">
        <f>AQ1117+CQ1117</f>
        <v>0</v>
      </c>
      <c r="CS1117" s="257">
        <f>AR1117+CR1117</f>
        <v>0</v>
      </c>
      <c r="CT1117" s="257">
        <f>AS1117+CS1117</f>
        <v>0</v>
      </c>
      <c r="CU1117" s="257">
        <f>AT1117+CT1117</f>
        <v>0</v>
      </c>
      <c r="CV1117" s="257">
        <f>AU1117+CU1117</f>
        <v>0</v>
      </c>
      <c r="CW1117" s="258">
        <f>AV1117+CV1117</f>
        <v>0</v>
      </c>
      <c r="CX1117" s="258">
        <f>AW1117+CW1117</f>
        <v>0</v>
      </c>
      <c r="CY1117" s="258">
        <f>AX1117+CX1117</f>
        <v>0</v>
      </c>
      <c r="CZ1117" s="258">
        <f>AY1117+CY1117</f>
        <v>0</v>
      </c>
      <c r="DA1117" s="50"/>
      <c r="DB1117" s="94"/>
      <c r="DC1117" s="95"/>
      <c r="DD1117" s="181"/>
      <c r="DE1117" s="316" t="s">
        <v>140</v>
      </c>
      <c r="DF1117" s="257"/>
      <c r="DG1117" s="50"/>
    </row>
    <row r="1118" spans="1:111" s="14" customFormat="1" ht="15" customHeight="1">
      <c r="A1118" s="50"/>
      <c r="B1118" s="94"/>
      <c r="C1118" s="95"/>
      <c r="D1118" s="181"/>
      <c r="E1118" s="316" t="s">
        <v>249</v>
      </c>
      <c r="F1118" s="69">
        <f t="shared" si="3701"/>
        <v>0</v>
      </c>
      <c r="G1118" s="77">
        <f t="shared" si="3701"/>
        <v>0</v>
      </c>
      <c r="H1118" s="69">
        <f t="shared" si="3701"/>
        <v>0</v>
      </c>
      <c r="I1118" s="77">
        <f t="shared" si="3701"/>
        <v>0</v>
      </c>
      <c r="J1118" s="69">
        <f t="shared" si="3701"/>
        <v>0</v>
      </c>
      <c r="K1118" s="77">
        <f t="shared" si="3701"/>
        <v>0</v>
      </c>
      <c r="L1118" s="69">
        <f t="shared" si="3701"/>
        <v>0</v>
      </c>
      <c r="M1118" s="77">
        <f t="shared" si="3701"/>
        <v>0</v>
      </c>
      <c r="N1118" s="67">
        <f t="shared" si="3701"/>
        <v>0</v>
      </c>
      <c r="O1118" s="75">
        <f t="shared" si="3701"/>
        <v>0</v>
      </c>
      <c r="P1118" s="67">
        <f t="shared" si="3701"/>
        <v>0</v>
      </c>
      <c r="Q1118" s="75">
        <f t="shared" si="3701"/>
        <v>0</v>
      </c>
      <c r="R1118" s="50"/>
      <c r="S1118" s="94"/>
      <c r="T1118" s="95"/>
      <c r="U1118" s="181"/>
      <c r="V1118" s="316" t="s">
        <v>249</v>
      </c>
      <c r="W1118" s="69">
        <f t="shared" ref="W1118:AH1118" si="3720">IF(W1116=0,0,W1117/W1116)</f>
        <v>0</v>
      </c>
      <c r="X1118" s="77">
        <f t="shared" si="3720"/>
        <v>0</v>
      </c>
      <c r="Y1118" s="69">
        <f t="shared" si="3720"/>
        <v>0</v>
      </c>
      <c r="Z1118" s="77">
        <f t="shared" si="3720"/>
        <v>0</v>
      </c>
      <c r="AA1118" s="69">
        <f t="shared" si="3720"/>
        <v>0</v>
      </c>
      <c r="AB1118" s="77">
        <f t="shared" si="3720"/>
        <v>0</v>
      </c>
      <c r="AC1118" s="69">
        <f t="shared" si="3720"/>
        <v>0</v>
      </c>
      <c r="AD1118" s="77">
        <f t="shared" si="3720"/>
        <v>0</v>
      </c>
      <c r="AE1118" s="67">
        <f t="shared" si="3720"/>
        <v>0</v>
      </c>
      <c r="AF1118" s="75">
        <f t="shared" si="3720"/>
        <v>0</v>
      </c>
      <c r="AG1118" s="67">
        <f t="shared" si="3720"/>
        <v>0</v>
      </c>
      <c r="AH1118" s="75">
        <f t="shared" si="3720"/>
        <v>0</v>
      </c>
      <c r="AI1118" s="50"/>
      <c r="AJ1118" s="94"/>
      <c r="AK1118" s="95"/>
      <c r="AL1118" s="181"/>
      <c r="AM1118" s="316" t="s">
        <v>249</v>
      </c>
      <c r="AN1118" s="257">
        <f t="shared" ref="AN1118:AY1118" si="3721">IF(AN1116=0,0,AN1117/AN1116)</f>
        <v>0</v>
      </c>
      <c r="AO1118" s="257">
        <f t="shared" si="3721"/>
        <v>0</v>
      </c>
      <c r="AP1118" s="257">
        <f t="shared" si="3721"/>
        <v>0</v>
      </c>
      <c r="AQ1118" s="257">
        <f t="shared" si="3721"/>
        <v>0</v>
      </c>
      <c r="AR1118" s="257">
        <f t="shared" si="3721"/>
        <v>0</v>
      </c>
      <c r="AS1118" s="257">
        <f t="shared" si="3721"/>
        <v>0</v>
      </c>
      <c r="AT1118" s="257">
        <f t="shared" si="3721"/>
        <v>0</v>
      </c>
      <c r="AU1118" s="257">
        <f t="shared" si="3721"/>
        <v>0</v>
      </c>
      <c r="AV1118" s="258">
        <f t="shared" si="3721"/>
        <v>0</v>
      </c>
      <c r="AW1118" s="258">
        <f t="shared" si="3721"/>
        <v>0</v>
      </c>
      <c r="AX1118" s="258">
        <f t="shared" si="3721"/>
        <v>0</v>
      </c>
      <c r="AY1118" s="258">
        <f t="shared" si="3721"/>
        <v>0</v>
      </c>
      <c r="AZ1118" s="50"/>
      <c r="BA1118" s="268"/>
      <c r="BB1118" s="48"/>
      <c r="BC1118" s="94"/>
      <c r="BD1118" s="95"/>
      <c r="BE1118" s="181"/>
      <c r="BF1118" s="316" t="s">
        <v>249</v>
      </c>
      <c r="BG1118" s="257">
        <f t="shared" ref="BG1118:BR1118" si="3722">IF(BG1116=0,0,BG1117/BG1116)</f>
        <v>0</v>
      </c>
      <c r="BH1118" s="257">
        <f t="shared" si="3722"/>
        <v>0</v>
      </c>
      <c r="BI1118" s="257">
        <f t="shared" si="3722"/>
        <v>0</v>
      </c>
      <c r="BJ1118" s="257">
        <f t="shared" si="3722"/>
        <v>0</v>
      </c>
      <c r="BK1118" s="257">
        <f t="shared" si="3722"/>
        <v>0</v>
      </c>
      <c r="BL1118" s="257">
        <f t="shared" si="3722"/>
        <v>0</v>
      </c>
      <c r="BM1118" s="257">
        <f t="shared" si="3722"/>
        <v>0</v>
      </c>
      <c r="BN1118" s="257">
        <f t="shared" si="3722"/>
        <v>0</v>
      </c>
      <c r="BO1118" s="258">
        <f t="shared" si="3722"/>
        <v>0</v>
      </c>
      <c r="BP1118" s="258">
        <f t="shared" si="3722"/>
        <v>0</v>
      </c>
      <c r="BQ1118" s="258">
        <f t="shared" si="3722"/>
        <v>0</v>
      </c>
      <c r="BR1118" s="258">
        <f t="shared" si="3722"/>
        <v>0</v>
      </c>
      <c r="BS1118" s="50"/>
      <c r="BT1118" s="94"/>
      <c r="BU1118" s="95"/>
      <c r="BV1118" s="181"/>
      <c r="BW1118" s="316" t="s">
        <v>249</v>
      </c>
      <c r="BX1118" s="257">
        <f t="shared" ref="BX1118:CI1118" si="3723">IF(BX1116=0,0,BX1117/BX1116)</f>
        <v>0</v>
      </c>
      <c r="BY1118" s="257">
        <f t="shared" si="3723"/>
        <v>0</v>
      </c>
      <c r="BZ1118" s="257">
        <f t="shared" si="3723"/>
        <v>0</v>
      </c>
      <c r="CA1118" s="257">
        <f t="shared" si="3723"/>
        <v>0</v>
      </c>
      <c r="CB1118" s="257">
        <f t="shared" si="3723"/>
        <v>0</v>
      </c>
      <c r="CC1118" s="257">
        <f t="shared" si="3723"/>
        <v>0</v>
      </c>
      <c r="CD1118" s="257">
        <f t="shared" si="3723"/>
        <v>0</v>
      </c>
      <c r="CE1118" s="257">
        <f t="shared" si="3723"/>
        <v>0</v>
      </c>
      <c r="CF1118" s="258">
        <f t="shared" si="3723"/>
        <v>0</v>
      </c>
      <c r="CG1118" s="258">
        <f t="shared" si="3723"/>
        <v>0</v>
      </c>
      <c r="CH1118" s="258">
        <f t="shared" si="3723"/>
        <v>0</v>
      </c>
      <c r="CI1118" s="258">
        <f t="shared" si="3723"/>
        <v>0</v>
      </c>
      <c r="CJ1118" s="50"/>
      <c r="CK1118" s="94"/>
      <c r="CL1118" s="95"/>
      <c r="CM1118" s="181"/>
      <c r="CN1118" s="316" t="s">
        <v>249</v>
      </c>
      <c r="CO1118" s="257">
        <f t="shared" ref="CO1118:CZ1118" si="3724">IF(CO1116=0,0,CO1117/CO1116)</f>
        <v>0</v>
      </c>
      <c r="CP1118" s="257">
        <f t="shared" si="3724"/>
        <v>0</v>
      </c>
      <c r="CQ1118" s="257">
        <f t="shared" si="3724"/>
        <v>0</v>
      </c>
      <c r="CR1118" s="257">
        <f t="shared" si="3724"/>
        <v>0</v>
      </c>
      <c r="CS1118" s="257">
        <f t="shared" si="3724"/>
        <v>0</v>
      </c>
      <c r="CT1118" s="257">
        <f t="shared" si="3724"/>
        <v>0</v>
      </c>
      <c r="CU1118" s="257">
        <f t="shared" si="3724"/>
        <v>0</v>
      </c>
      <c r="CV1118" s="257">
        <f t="shared" si="3724"/>
        <v>0</v>
      </c>
      <c r="CW1118" s="258">
        <f t="shared" si="3724"/>
        <v>0</v>
      </c>
      <c r="CX1118" s="258">
        <f t="shared" si="3724"/>
        <v>0</v>
      </c>
      <c r="CY1118" s="258">
        <f t="shared" si="3724"/>
        <v>0</v>
      </c>
      <c r="CZ1118" s="258">
        <f t="shared" si="3724"/>
        <v>0</v>
      </c>
      <c r="DA1118" s="50"/>
      <c r="DB1118" s="94"/>
      <c r="DC1118" s="95"/>
      <c r="DD1118" s="181"/>
      <c r="DE1118" s="316" t="s">
        <v>249</v>
      </c>
      <c r="DF1118" s="257">
        <f t="shared" ref="DF1118" si="3725">IF(DF1116=0,0,DF1117/DF1116)</f>
        <v>0</v>
      </c>
      <c r="DG1118" s="50"/>
    </row>
    <row r="1119" spans="1:111" s="14" customFormat="1" ht="15" customHeight="1">
      <c r="A1119" s="50"/>
      <c r="B1119" s="94"/>
      <c r="C1119" s="95"/>
      <c r="D1119" s="181" t="s">
        <v>303</v>
      </c>
      <c r="E1119" s="316" t="s">
        <v>22</v>
      </c>
      <c r="F1119" s="69"/>
      <c r="G1119" s="77"/>
      <c r="H1119" s="69"/>
      <c r="I1119" s="77"/>
      <c r="J1119" s="69"/>
      <c r="K1119" s="77"/>
      <c r="L1119" s="69"/>
      <c r="M1119" s="77"/>
      <c r="N1119" s="67"/>
      <c r="O1119" s="75"/>
      <c r="P1119" s="67"/>
      <c r="Q1119" s="75"/>
      <c r="R1119" s="50"/>
      <c r="S1119" s="94"/>
      <c r="T1119" s="95"/>
      <c r="U1119" s="181" t="s">
        <v>303</v>
      </c>
      <c r="V1119" s="316" t="s">
        <v>22</v>
      </c>
      <c r="W1119" s="69"/>
      <c r="X1119" s="77"/>
      <c r="Y1119" s="69"/>
      <c r="Z1119" s="77"/>
      <c r="AA1119" s="69"/>
      <c r="AB1119" s="77"/>
      <c r="AC1119" s="69"/>
      <c r="AD1119" s="77"/>
      <c r="AE1119" s="67"/>
      <c r="AF1119" s="75"/>
      <c r="AG1119" s="67"/>
      <c r="AH1119" s="75"/>
      <c r="AI1119" s="50"/>
      <c r="AJ1119" s="94"/>
      <c r="AK1119" s="95"/>
      <c r="AL1119" s="181" t="s">
        <v>303</v>
      </c>
      <c r="AM1119" s="316" t="s">
        <v>22</v>
      </c>
      <c r="AN1119" s="257"/>
      <c r="AO1119" s="257"/>
      <c r="AP1119" s="257"/>
      <c r="AQ1119" s="257"/>
      <c r="AR1119" s="257"/>
      <c r="AS1119" s="257"/>
      <c r="AT1119" s="257"/>
      <c r="AU1119" s="257"/>
      <c r="AV1119" s="258"/>
      <c r="AW1119" s="258"/>
      <c r="AX1119" s="258"/>
      <c r="AY1119" s="258"/>
      <c r="AZ1119" s="50"/>
      <c r="BA1119" s="268"/>
      <c r="BB1119" s="48"/>
      <c r="BC1119" s="94"/>
      <c r="BD1119" s="95"/>
      <c r="BE1119" s="181" t="s">
        <v>303</v>
      </c>
      <c r="BF1119" s="316" t="s">
        <v>22</v>
      </c>
      <c r="BG1119" s="257">
        <f t="shared" ref="BG1119:BG1120" si="3726">F1119</f>
        <v>0</v>
      </c>
      <c r="BH1119" s="257">
        <f>G1119+BG1119</f>
        <v>0</v>
      </c>
      <c r="BI1119" s="257">
        <f>H1119+BH1119</f>
        <v>0</v>
      </c>
      <c r="BJ1119" s="257">
        <f>I1119+BI1119</f>
        <v>0</v>
      </c>
      <c r="BK1119" s="257">
        <f>J1119+BJ1119</f>
        <v>0</v>
      </c>
      <c r="BL1119" s="257">
        <f>K1119+BK1119</f>
        <v>0</v>
      </c>
      <c r="BM1119" s="257">
        <f>L1119+BL1119</f>
        <v>0</v>
      </c>
      <c r="BN1119" s="257">
        <f>M1119+BM1119</f>
        <v>0</v>
      </c>
      <c r="BO1119" s="258">
        <f>N1119+BN1119</f>
        <v>0</v>
      </c>
      <c r="BP1119" s="258">
        <f>O1119+BO1119</f>
        <v>0</v>
      </c>
      <c r="BQ1119" s="258">
        <f>P1119+BP1119</f>
        <v>0</v>
      </c>
      <c r="BR1119" s="258">
        <f>Q1119+BQ1119</f>
        <v>0</v>
      </c>
      <c r="BS1119" s="50"/>
      <c r="BT1119" s="94"/>
      <c r="BU1119" s="95"/>
      <c r="BV1119" s="181" t="s">
        <v>303</v>
      </c>
      <c r="BW1119" s="316" t="s">
        <v>22</v>
      </c>
      <c r="BX1119" s="257">
        <f t="shared" ref="BX1119:BX1120" si="3727">W1119</f>
        <v>0</v>
      </c>
      <c r="BY1119" s="257">
        <f>X1119+BX1119</f>
        <v>0</v>
      </c>
      <c r="BZ1119" s="257">
        <f>Y1119+BY1119</f>
        <v>0</v>
      </c>
      <c r="CA1119" s="257">
        <f>Z1119+BZ1119</f>
        <v>0</v>
      </c>
      <c r="CB1119" s="257">
        <f>AA1119+CA1119</f>
        <v>0</v>
      </c>
      <c r="CC1119" s="257">
        <f>AB1119+CB1119</f>
        <v>0</v>
      </c>
      <c r="CD1119" s="257">
        <f>AC1119+CC1119</f>
        <v>0</v>
      </c>
      <c r="CE1119" s="257">
        <f>AD1119+CD1119</f>
        <v>0</v>
      </c>
      <c r="CF1119" s="258">
        <f>AE1119+CE1119</f>
        <v>0</v>
      </c>
      <c r="CG1119" s="258">
        <f>AF1119+CF1119</f>
        <v>0</v>
      </c>
      <c r="CH1119" s="258">
        <f>AG1119+CG1119</f>
        <v>0</v>
      </c>
      <c r="CI1119" s="258">
        <f>AH1119+CH1119</f>
        <v>0</v>
      </c>
      <c r="CJ1119" s="50"/>
      <c r="CK1119" s="94"/>
      <c r="CL1119" s="95"/>
      <c r="CM1119" s="181" t="s">
        <v>303</v>
      </c>
      <c r="CN1119" s="316" t="s">
        <v>22</v>
      </c>
      <c r="CO1119" s="257">
        <f t="shared" ref="CO1119:CO1120" si="3728">AN1119</f>
        <v>0</v>
      </c>
      <c r="CP1119" s="257">
        <f>AO1119+CO1119</f>
        <v>0</v>
      </c>
      <c r="CQ1119" s="257">
        <f>AP1119+CP1119</f>
        <v>0</v>
      </c>
      <c r="CR1119" s="257">
        <f>AQ1119+CQ1119</f>
        <v>0</v>
      </c>
      <c r="CS1119" s="257">
        <f>AR1119+CR1119</f>
        <v>0</v>
      </c>
      <c r="CT1119" s="257">
        <f>AS1119+CS1119</f>
        <v>0</v>
      </c>
      <c r="CU1119" s="257">
        <f>AT1119+CT1119</f>
        <v>0</v>
      </c>
      <c r="CV1119" s="257">
        <f>AU1119+CU1119</f>
        <v>0</v>
      </c>
      <c r="CW1119" s="258">
        <f>AV1119+CV1119</f>
        <v>0</v>
      </c>
      <c r="CX1119" s="258">
        <f>AW1119+CW1119</f>
        <v>0</v>
      </c>
      <c r="CY1119" s="258">
        <f>AX1119+CX1119</f>
        <v>0</v>
      </c>
      <c r="CZ1119" s="258">
        <f>AY1119+CY1119</f>
        <v>0</v>
      </c>
      <c r="DA1119" s="50"/>
      <c r="DB1119" s="94"/>
      <c r="DC1119" s="95"/>
      <c r="DD1119" s="181" t="s">
        <v>303</v>
      </c>
      <c r="DE1119" s="316" t="s">
        <v>22</v>
      </c>
      <c r="DF1119" s="257"/>
      <c r="DG1119" s="50"/>
    </row>
    <row r="1120" spans="1:111" s="14" customFormat="1" ht="15" customHeight="1">
      <c r="A1120" s="50"/>
      <c r="B1120" s="94"/>
      <c r="C1120" s="95"/>
      <c r="D1120" s="181"/>
      <c r="E1120" s="316" t="s">
        <v>140</v>
      </c>
      <c r="F1120" s="69"/>
      <c r="G1120" s="77"/>
      <c r="H1120" s="69"/>
      <c r="I1120" s="77"/>
      <c r="J1120" s="69"/>
      <c r="K1120" s="77"/>
      <c r="L1120" s="69"/>
      <c r="M1120" s="77"/>
      <c r="N1120" s="67"/>
      <c r="O1120" s="75"/>
      <c r="P1120" s="67"/>
      <c r="Q1120" s="75"/>
      <c r="R1120" s="50"/>
      <c r="S1120" s="94"/>
      <c r="T1120" s="95"/>
      <c r="U1120" s="181"/>
      <c r="V1120" s="316" t="s">
        <v>140</v>
      </c>
      <c r="W1120" s="69"/>
      <c r="X1120" s="77"/>
      <c r="Y1120" s="69"/>
      <c r="Z1120" s="77"/>
      <c r="AA1120" s="69"/>
      <c r="AB1120" s="77"/>
      <c r="AC1120" s="69"/>
      <c r="AD1120" s="77"/>
      <c r="AE1120" s="67"/>
      <c r="AF1120" s="75"/>
      <c r="AG1120" s="67"/>
      <c r="AH1120" s="75"/>
      <c r="AI1120" s="50"/>
      <c r="AJ1120" s="94"/>
      <c r="AK1120" s="95"/>
      <c r="AL1120" s="181"/>
      <c r="AM1120" s="316" t="s">
        <v>140</v>
      </c>
      <c r="AN1120" s="257"/>
      <c r="AO1120" s="257"/>
      <c r="AP1120" s="257"/>
      <c r="AQ1120" s="257"/>
      <c r="AR1120" s="257"/>
      <c r="AS1120" s="257"/>
      <c r="AT1120" s="257"/>
      <c r="AU1120" s="257"/>
      <c r="AV1120" s="258"/>
      <c r="AW1120" s="258"/>
      <c r="AX1120" s="258"/>
      <c r="AY1120" s="258"/>
      <c r="AZ1120" s="50"/>
      <c r="BA1120" s="268"/>
      <c r="BB1120" s="48"/>
      <c r="BC1120" s="94"/>
      <c r="BD1120" s="95"/>
      <c r="BE1120" s="181"/>
      <c r="BF1120" s="316" t="s">
        <v>140</v>
      </c>
      <c r="BG1120" s="257">
        <f t="shared" si="3726"/>
        <v>0</v>
      </c>
      <c r="BH1120" s="257">
        <f>G1120+BG1120</f>
        <v>0</v>
      </c>
      <c r="BI1120" s="257">
        <f>H1120+BH1120</f>
        <v>0</v>
      </c>
      <c r="BJ1120" s="257">
        <f>I1120+BI1120</f>
        <v>0</v>
      </c>
      <c r="BK1120" s="257">
        <f>J1120+BJ1120</f>
        <v>0</v>
      </c>
      <c r="BL1120" s="257">
        <f>K1120+BK1120</f>
        <v>0</v>
      </c>
      <c r="BM1120" s="257">
        <f>L1120+BL1120</f>
        <v>0</v>
      </c>
      <c r="BN1120" s="257">
        <f>M1120+BM1120</f>
        <v>0</v>
      </c>
      <c r="BO1120" s="258">
        <f>N1120+BN1120</f>
        <v>0</v>
      </c>
      <c r="BP1120" s="258">
        <f>O1120+BO1120</f>
        <v>0</v>
      </c>
      <c r="BQ1120" s="258">
        <f>P1120+BP1120</f>
        <v>0</v>
      </c>
      <c r="BR1120" s="258">
        <f>Q1120+BQ1120</f>
        <v>0</v>
      </c>
      <c r="BS1120" s="50"/>
      <c r="BT1120" s="94"/>
      <c r="BU1120" s="95"/>
      <c r="BV1120" s="181"/>
      <c r="BW1120" s="316" t="s">
        <v>140</v>
      </c>
      <c r="BX1120" s="257">
        <f t="shared" si="3727"/>
        <v>0</v>
      </c>
      <c r="BY1120" s="257">
        <f>X1120+BX1120</f>
        <v>0</v>
      </c>
      <c r="BZ1120" s="257">
        <f>Y1120+BY1120</f>
        <v>0</v>
      </c>
      <c r="CA1120" s="257">
        <f>Z1120+BZ1120</f>
        <v>0</v>
      </c>
      <c r="CB1120" s="257">
        <f>AA1120+CA1120</f>
        <v>0</v>
      </c>
      <c r="CC1120" s="257">
        <f>AB1120+CB1120</f>
        <v>0</v>
      </c>
      <c r="CD1120" s="257">
        <f>AC1120+CC1120</f>
        <v>0</v>
      </c>
      <c r="CE1120" s="257">
        <f>AD1120+CD1120</f>
        <v>0</v>
      </c>
      <c r="CF1120" s="258">
        <f>AE1120+CE1120</f>
        <v>0</v>
      </c>
      <c r="CG1120" s="258">
        <f>AF1120+CF1120</f>
        <v>0</v>
      </c>
      <c r="CH1120" s="258">
        <f>AG1120+CG1120</f>
        <v>0</v>
      </c>
      <c r="CI1120" s="258">
        <f>AH1120+CH1120</f>
        <v>0</v>
      </c>
      <c r="CJ1120" s="50"/>
      <c r="CK1120" s="94"/>
      <c r="CL1120" s="95"/>
      <c r="CM1120" s="181"/>
      <c r="CN1120" s="316" t="s">
        <v>140</v>
      </c>
      <c r="CO1120" s="257">
        <f t="shared" si="3728"/>
        <v>0</v>
      </c>
      <c r="CP1120" s="257">
        <f>AO1120+CO1120</f>
        <v>0</v>
      </c>
      <c r="CQ1120" s="257">
        <f>AP1120+CP1120</f>
        <v>0</v>
      </c>
      <c r="CR1120" s="257">
        <f>AQ1120+CQ1120</f>
        <v>0</v>
      </c>
      <c r="CS1120" s="257">
        <f>AR1120+CR1120</f>
        <v>0</v>
      </c>
      <c r="CT1120" s="257">
        <f>AS1120+CS1120</f>
        <v>0</v>
      </c>
      <c r="CU1120" s="257">
        <f>AT1120+CT1120</f>
        <v>0</v>
      </c>
      <c r="CV1120" s="257">
        <f>AU1120+CU1120</f>
        <v>0</v>
      </c>
      <c r="CW1120" s="258">
        <f>AV1120+CV1120</f>
        <v>0</v>
      </c>
      <c r="CX1120" s="258">
        <f>AW1120+CW1120</f>
        <v>0</v>
      </c>
      <c r="CY1120" s="258">
        <f>AX1120+CX1120</f>
        <v>0</v>
      </c>
      <c r="CZ1120" s="258">
        <f>AY1120+CY1120</f>
        <v>0</v>
      </c>
      <c r="DA1120" s="50"/>
      <c r="DB1120" s="94"/>
      <c r="DC1120" s="95"/>
      <c r="DD1120" s="181"/>
      <c r="DE1120" s="316" t="s">
        <v>140</v>
      </c>
      <c r="DF1120" s="257"/>
      <c r="DG1120" s="50"/>
    </row>
    <row r="1121" spans="1:111" s="14" customFormat="1" ht="15" customHeight="1">
      <c r="A1121" s="50"/>
      <c r="B1121" s="94"/>
      <c r="C1121" s="95"/>
      <c r="D1121" s="181"/>
      <c r="E1121" s="316" t="s">
        <v>249</v>
      </c>
      <c r="F1121" s="69">
        <f t="shared" si="3701"/>
        <v>0</v>
      </c>
      <c r="G1121" s="77">
        <f t="shared" si="3701"/>
        <v>0</v>
      </c>
      <c r="H1121" s="69">
        <f t="shared" si="3701"/>
        <v>0</v>
      </c>
      <c r="I1121" s="77">
        <f t="shared" si="3701"/>
        <v>0</v>
      </c>
      <c r="J1121" s="69">
        <f t="shared" si="3701"/>
        <v>0</v>
      </c>
      <c r="K1121" s="77">
        <f t="shared" si="3701"/>
        <v>0</v>
      </c>
      <c r="L1121" s="69">
        <f t="shared" si="3701"/>
        <v>0</v>
      </c>
      <c r="M1121" s="77">
        <f t="shared" si="3701"/>
        <v>0</v>
      </c>
      <c r="N1121" s="67">
        <f t="shared" si="3701"/>
        <v>0</v>
      </c>
      <c r="O1121" s="75">
        <f t="shared" si="3701"/>
        <v>0</v>
      </c>
      <c r="P1121" s="67">
        <f t="shared" si="3701"/>
        <v>0</v>
      </c>
      <c r="Q1121" s="75">
        <f t="shared" si="3701"/>
        <v>0</v>
      </c>
      <c r="R1121" s="50"/>
      <c r="S1121" s="94"/>
      <c r="T1121" s="95"/>
      <c r="U1121" s="181"/>
      <c r="V1121" s="316" t="s">
        <v>249</v>
      </c>
      <c r="W1121" s="69">
        <f t="shared" ref="W1121:AH1121" si="3729">IF(W1119=0,0,W1120/W1119)</f>
        <v>0</v>
      </c>
      <c r="X1121" s="77">
        <f t="shared" si="3729"/>
        <v>0</v>
      </c>
      <c r="Y1121" s="69">
        <f t="shared" si="3729"/>
        <v>0</v>
      </c>
      <c r="Z1121" s="77">
        <f t="shared" si="3729"/>
        <v>0</v>
      </c>
      <c r="AA1121" s="69">
        <f t="shared" si="3729"/>
        <v>0</v>
      </c>
      <c r="AB1121" s="77">
        <f t="shared" si="3729"/>
        <v>0</v>
      </c>
      <c r="AC1121" s="69">
        <f t="shared" si="3729"/>
        <v>0</v>
      </c>
      <c r="AD1121" s="77">
        <f t="shared" si="3729"/>
        <v>0</v>
      </c>
      <c r="AE1121" s="67">
        <f t="shared" si="3729"/>
        <v>0</v>
      </c>
      <c r="AF1121" s="75">
        <f t="shared" si="3729"/>
        <v>0</v>
      </c>
      <c r="AG1121" s="67">
        <f t="shared" si="3729"/>
        <v>0</v>
      </c>
      <c r="AH1121" s="75">
        <f t="shared" si="3729"/>
        <v>0</v>
      </c>
      <c r="AI1121" s="50"/>
      <c r="AJ1121" s="94"/>
      <c r="AK1121" s="95"/>
      <c r="AL1121" s="181"/>
      <c r="AM1121" s="316" t="s">
        <v>249</v>
      </c>
      <c r="AN1121" s="257">
        <f t="shared" ref="AN1121:AY1121" si="3730">IF(AN1119=0,0,AN1120/AN1119)</f>
        <v>0</v>
      </c>
      <c r="AO1121" s="257">
        <f t="shared" si="3730"/>
        <v>0</v>
      </c>
      <c r="AP1121" s="257">
        <f t="shared" si="3730"/>
        <v>0</v>
      </c>
      <c r="AQ1121" s="257">
        <f t="shared" si="3730"/>
        <v>0</v>
      </c>
      <c r="AR1121" s="257">
        <f t="shared" si="3730"/>
        <v>0</v>
      </c>
      <c r="AS1121" s="257">
        <f t="shared" si="3730"/>
        <v>0</v>
      </c>
      <c r="AT1121" s="257">
        <f t="shared" si="3730"/>
        <v>0</v>
      </c>
      <c r="AU1121" s="257">
        <f t="shared" si="3730"/>
        <v>0</v>
      </c>
      <c r="AV1121" s="258">
        <f t="shared" si="3730"/>
        <v>0</v>
      </c>
      <c r="AW1121" s="258">
        <f t="shared" si="3730"/>
        <v>0</v>
      </c>
      <c r="AX1121" s="258">
        <f t="shared" si="3730"/>
        <v>0</v>
      </c>
      <c r="AY1121" s="258">
        <f t="shared" si="3730"/>
        <v>0</v>
      </c>
      <c r="AZ1121" s="50"/>
      <c r="BA1121" s="268"/>
      <c r="BB1121" s="48"/>
      <c r="BC1121" s="94"/>
      <c r="BD1121" s="95"/>
      <c r="BE1121" s="181"/>
      <c r="BF1121" s="316" t="s">
        <v>249</v>
      </c>
      <c r="BG1121" s="257">
        <f t="shared" ref="BG1121:BR1121" si="3731">IF(BG1119=0,0,BG1120/BG1119)</f>
        <v>0</v>
      </c>
      <c r="BH1121" s="257">
        <f t="shared" si="3731"/>
        <v>0</v>
      </c>
      <c r="BI1121" s="257">
        <f t="shared" si="3731"/>
        <v>0</v>
      </c>
      <c r="BJ1121" s="257">
        <f t="shared" si="3731"/>
        <v>0</v>
      </c>
      <c r="BK1121" s="257">
        <f t="shared" si="3731"/>
        <v>0</v>
      </c>
      <c r="BL1121" s="257">
        <f t="shared" si="3731"/>
        <v>0</v>
      </c>
      <c r="BM1121" s="257">
        <f t="shared" si="3731"/>
        <v>0</v>
      </c>
      <c r="BN1121" s="257">
        <f t="shared" si="3731"/>
        <v>0</v>
      </c>
      <c r="BO1121" s="258">
        <f t="shared" si="3731"/>
        <v>0</v>
      </c>
      <c r="BP1121" s="258">
        <f t="shared" si="3731"/>
        <v>0</v>
      </c>
      <c r="BQ1121" s="258">
        <f t="shared" si="3731"/>
        <v>0</v>
      </c>
      <c r="BR1121" s="258">
        <f t="shared" si="3731"/>
        <v>0</v>
      </c>
      <c r="BS1121" s="50"/>
      <c r="BT1121" s="94"/>
      <c r="BU1121" s="95"/>
      <c r="BV1121" s="181"/>
      <c r="BW1121" s="316" t="s">
        <v>249</v>
      </c>
      <c r="BX1121" s="257">
        <f t="shared" ref="BX1121:CI1121" si="3732">IF(BX1119=0,0,BX1120/BX1119)</f>
        <v>0</v>
      </c>
      <c r="BY1121" s="257">
        <f t="shared" si="3732"/>
        <v>0</v>
      </c>
      <c r="BZ1121" s="257">
        <f t="shared" si="3732"/>
        <v>0</v>
      </c>
      <c r="CA1121" s="257">
        <f t="shared" si="3732"/>
        <v>0</v>
      </c>
      <c r="CB1121" s="257">
        <f t="shared" si="3732"/>
        <v>0</v>
      </c>
      <c r="CC1121" s="257">
        <f t="shared" si="3732"/>
        <v>0</v>
      </c>
      <c r="CD1121" s="257">
        <f t="shared" si="3732"/>
        <v>0</v>
      </c>
      <c r="CE1121" s="257">
        <f t="shared" si="3732"/>
        <v>0</v>
      </c>
      <c r="CF1121" s="258">
        <f t="shared" si="3732"/>
        <v>0</v>
      </c>
      <c r="CG1121" s="258">
        <f t="shared" si="3732"/>
        <v>0</v>
      </c>
      <c r="CH1121" s="258">
        <f t="shared" si="3732"/>
        <v>0</v>
      </c>
      <c r="CI1121" s="258">
        <f t="shared" si="3732"/>
        <v>0</v>
      </c>
      <c r="CJ1121" s="50"/>
      <c r="CK1121" s="94"/>
      <c r="CL1121" s="95"/>
      <c r="CM1121" s="181"/>
      <c r="CN1121" s="316" t="s">
        <v>249</v>
      </c>
      <c r="CO1121" s="257">
        <f t="shared" ref="CO1121:CZ1121" si="3733">IF(CO1119=0,0,CO1120/CO1119)</f>
        <v>0</v>
      </c>
      <c r="CP1121" s="257">
        <f t="shared" si="3733"/>
        <v>0</v>
      </c>
      <c r="CQ1121" s="257">
        <f t="shared" si="3733"/>
        <v>0</v>
      </c>
      <c r="CR1121" s="257">
        <f t="shared" si="3733"/>
        <v>0</v>
      </c>
      <c r="CS1121" s="257">
        <f t="shared" si="3733"/>
        <v>0</v>
      </c>
      <c r="CT1121" s="257">
        <f t="shared" si="3733"/>
        <v>0</v>
      </c>
      <c r="CU1121" s="257">
        <f t="shared" si="3733"/>
        <v>0</v>
      </c>
      <c r="CV1121" s="257">
        <f t="shared" si="3733"/>
        <v>0</v>
      </c>
      <c r="CW1121" s="258">
        <f t="shared" si="3733"/>
        <v>0</v>
      </c>
      <c r="CX1121" s="258">
        <f t="shared" si="3733"/>
        <v>0</v>
      </c>
      <c r="CY1121" s="258">
        <f t="shared" si="3733"/>
        <v>0</v>
      </c>
      <c r="CZ1121" s="258">
        <f t="shared" si="3733"/>
        <v>0</v>
      </c>
      <c r="DA1121" s="50"/>
      <c r="DB1121" s="94"/>
      <c r="DC1121" s="95"/>
      <c r="DD1121" s="181"/>
      <c r="DE1121" s="316" t="s">
        <v>249</v>
      </c>
      <c r="DF1121" s="257">
        <f t="shared" ref="DF1121" si="3734">IF(DF1119=0,0,DF1120/DF1119)</f>
        <v>0</v>
      </c>
      <c r="DG1121" s="50"/>
    </row>
    <row r="1122" spans="1:111" s="14" customFormat="1" ht="15" customHeight="1">
      <c r="A1122" s="50"/>
      <c r="B1122" s="94"/>
      <c r="C1122" s="95"/>
      <c r="D1122" s="181" t="s">
        <v>304</v>
      </c>
      <c r="E1122" s="316" t="s">
        <v>22</v>
      </c>
      <c r="F1122" s="69"/>
      <c r="G1122" s="77"/>
      <c r="H1122" s="69"/>
      <c r="I1122" s="77"/>
      <c r="J1122" s="69"/>
      <c r="K1122" s="77"/>
      <c r="L1122" s="69"/>
      <c r="M1122" s="77"/>
      <c r="N1122" s="67"/>
      <c r="O1122" s="75"/>
      <c r="P1122" s="67"/>
      <c r="Q1122" s="75"/>
      <c r="R1122" s="50"/>
      <c r="S1122" s="94"/>
      <c r="T1122" s="95"/>
      <c r="U1122" s="181" t="s">
        <v>304</v>
      </c>
      <c r="V1122" s="316" t="s">
        <v>22</v>
      </c>
      <c r="W1122" s="69"/>
      <c r="X1122" s="77"/>
      <c r="Y1122" s="69"/>
      <c r="Z1122" s="77"/>
      <c r="AA1122" s="69"/>
      <c r="AB1122" s="77"/>
      <c r="AC1122" s="69"/>
      <c r="AD1122" s="77"/>
      <c r="AE1122" s="67"/>
      <c r="AF1122" s="75"/>
      <c r="AG1122" s="67"/>
      <c r="AH1122" s="75"/>
      <c r="AI1122" s="50"/>
      <c r="AJ1122" s="94"/>
      <c r="AK1122" s="95"/>
      <c r="AL1122" s="181" t="s">
        <v>304</v>
      </c>
      <c r="AM1122" s="316" t="s">
        <v>22</v>
      </c>
      <c r="AN1122" s="257"/>
      <c r="AO1122" s="257"/>
      <c r="AP1122" s="257"/>
      <c r="AQ1122" s="257"/>
      <c r="AR1122" s="257"/>
      <c r="AS1122" s="257"/>
      <c r="AT1122" s="257"/>
      <c r="AU1122" s="257"/>
      <c r="AV1122" s="258"/>
      <c r="AW1122" s="258"/>
      <c r="AX1122" s="258"/>
      <c r="AY1122" s="258"/>
      <c r="AZ1122" s="50"/>
      <c r="BA1122" s="268"/>
      <c r="BB1122" s="48"/>
      <c r="BC1122" s="94"/>
      <c r="BD1122" s="95"/>
      <c r="BE1122" s="181" t="s">
        <v>304</v>
      </c>
      <c r="BF1122" s="316" t="s">
        <v>22</v>
      </c>
      <c r="BG1122" s="257">
        <f t="shared" ref="BG1122:BG1123" si="3735">F1122</f>
        <v>0</v>
      </c>
      <c r="BH1122" s="257">
        <f>G1122+BG1122</f>
        <v>0</v>
      </c>
      <c r="BI1122" s="257">
        <f>H1122+BH1122</f>
        <v>0</v>
      </c>
      <c r="BJ1122" s="257">
        <f>I1122+BI1122</f>
        <v>0</v>
      </c>
      <c r="BK1122" s="257">
        <f>J1122+BJ1122</f>
        <v>0</v>
      </c>
      <c r="BL1122" s="257">
        <f>K1122+BK1122</f>
        <v>0</v>
      </c>
      <c r="BM1122" s="257">
        <f>L1122+BL1122</f>
        <v>0</v>
      </c>
      <c r="BN1122" s="257">
        <f>M1122+BM1122</f>
        <v>0</v>
      </c>
      <c r="BO1122" s="258">
        <f>N1122+BN1122</f>
        <v>0</v>
      </c>
      <c r="BP1122" s="258">
        <f>O1122+BO1122</f>
        <v>0</v>
      </c>
      <c r="BQ1122" s="258">
        <f>P1122+BP1122</f>
        <v>0</v>
      </c>
      <c r="BR1122" s="258">
        <f>Q1122+BQ1122</f>
        <v>0</v>
      </c>
      <c r="BS1122" s="50"/>
      <c r="BT1122" s="94"/>
      <c r="BU1122" s="95"/>
      <c r="BV1122" s="181" t="s">
        <v>304</v>
      </c>
      <c r="BW1122" s="316" t="s">
        <v>22</v>
      </c>
      <c r="BX1122" s="257">
        <f t="shared" ref="BX1122:BX1123" si="3736">W1122</f>
        <v>0</v>
      </c>
      <c r="BY1122" s="257">
        <f>X1122+BX1122</f>
        <v>0</v>
      </c>
      <c r="BZ1122" s="257">
        <f>Y1122+BY1122</f>
        <v>0</v>
      </c>
      <c r="CA1122" s="257">
        <f>Z1122+BZ1122</f>
        <v>0</v>
      </c>
      <c r="CB1122" s="257">
        <f>AA1122+CA1122</f>
        <v>0</v>
      </c>
      <c r="CC1122" s="257">
        <f>AB1122+CB1122</f>
        <v>0</v>
      </c>
      <c r="CD1122" s="257">
        <f>AC1122+CC1122</f>
        <v>0</v>
      </c>
      <c r="CE1122" s="257">
        <f>AD1122+CD1122</f>
        <v>0</v>
      </c>
      <c r="CF1122" s="258">
        <f>AE1122+CE1122</f>
        <v>0</v>
      </c>
      <c r="CG1122" s="258">
        <f>AF1122+CF1122</f>
        <v>0</v>
      </c>
      <c r="CH1122" s="258">
        <f>AG1122+CG1122</f>
        <v>0</v>
      </c>
      <c r="CI1122" s="258">
        <f>AH1122+CH1122</f>
        <v>0</v>
      </c>
      <c r="CJ1122" s="50"/>
      <c r="CK1122" s="94"/>
      <c r="CL1122" s="95"/>
      <c r="CM1122" s="181" t="s">
        <v>304</v>
      </c>
      <c r="CN1122" s="316" t="s">
        <v>22</v>
      </c>
      <c r="CO1122" s="257">
        <f t="shared" ref="CO1122:CO1123" si="3737">AN1122</f>
        <v>0</v>
      </c>
      <c r="CP1122" s="257">
        <f>AO1122+CO1122</f>
        <v>0</v>
      </c>
      <c r="CQ1122" s="257">
        <f>AP1122+CP1122</f>
        <v>0</v>
      </c>
      <c r="CR1122" s="257">
        <f>AQ1122+CQ1122</f>
        <v>0</v>
      </c>
      <c r="CS1122" s="257">
        <f>AR1122+CR1122</f>
        <v>0</v>
      </c>
      <c r="CT1122" s="257">
        <f>AS1122+CS1122</f>
        <v>0</v>
      </c>
      <c r="CU1122" s="257">
        <f>AT1122+CT1122</f>
        <v>0</v>
      </c>
      <c r="CV1122" s="257">
        <f>AU1122+CU1122</f>
        <v>0</v>
      </c>
      <c r="CW1122" s="258">
        <f>AV1122+CV1122</f>
        <v>0</v>
      </c>
      <c r="CX1122" s="258">
        <f>AW1122+CW1122</f>
        <v>0</v>
      </c>
      <c r="CY1122" s="258">
        <f>AX1122+CX1122</f>
        <v>0</v>
      </c>
      <c r="CZ1122" s="258">
        <f>AY1122+CY1122</f>
        <v>0</v>
      </c>
      <c r="DA1122" s="50"/>
      <c r="DB1122" s="94"/>
      <c r="DC1122" s="95"/>
      <c r="DD1122" s="181" t="s">
        <v>304</v>
      </c>
      <c r="DE1122" s="316" t="s">
        <v>22</v>
      </c>
      <c r="DF1122" s="257"/>
      <c r="DG1122" s="50"/>
    </row>
    <row r="1123" spans="1:111" s="14" customFormat="1" ht="15" customHeight="1">
      <c r="A1123" s="50"/>
      <c r="B1123" s="94"/>
      <c r="C1123" s="95"/>
      <c r="D1123" s="181"/>
      <c r="E1123" s="316" t="s">
        <v>140</v>
      </c>
      <c r="F1123" s="69"/>
      <c r="G1123" s="77"/>
      <c r="H1123" s="69"/>
      <c r="I1123" s="77"/>
      <c r="J1123" s="69"/>
      <c r="K1123" s="77"/>
      <c r="L1123" s="69"/>
      <c r="M1123" s="77"/>
      <c r="N1123" s="67"/>
      <c r="O1123" s="75"/>
      <c r="P1123" s="67"/>
      <c r="Q1123" s="75"/>
      <c r="R1123" s="50"/>
      <c r="S1123" s="94"/>
      <c r="T1123" s="95"/>
      <c r="U1123" s="181"/>
      <c r="V1123" s="316" t="s">
        <v>140</v>
      </c>
      <c r="W1123" s="69"/>
      <c r="X1123" s="77"/>
      <c r="Y1123" s="69"/>
      <c r="Z1123" s="77"/>
      <c r="AA1123" s="69"/>
      <c r="AB1123" s="77"/>
      <c r="AC1123" s="69"/>
      <c r="AD1123" s="77"/>
      <c r="AE1123" s="67"/>
      <c r="AF1123" s="75"/>
      <c r="AG1123" s="67"/>
      <c r="AH1123" s="75"/>
      <c r="AI1123" s="50"/>
      <c r="AJ1123" s="94"/>
      <c r="AK1123" s="95"/>
      <c r="AL1123" s="181"/>
      <c r="AM1123" s="316" t="s">
        <v>140</v>
      </c>
      <c r="AN1123" s="257"/>
      <c r="AO1123" s="257"/>
      <c r="AP1123" s="257"/>
      <c r="AQ1123" s="257"/>
      <c r="AR1123" s="257"/>
      <c r="AS1123" s="257"/>
      <c r="AT1123" s="257"/>
      <c r="AU1123" s="257"/>
      <c r="AV1123" s="258"/>
      <c r="AW1123" s="258"/>
      <c r="AX1123" s="258"/>
      <c r="AY1123" s="258"/>
      <c r="AZ1123" s="50"/>
      <c r="BA1123" s="268"/>
      <c r="BB1123" s="48"/>
      <c r="BC1123" s="94"/>
      <c r="BD1123" s="95"/>
      <c r="BE1123" s="181"/>
      <c r="BF1123" s="316" t="s">
        <v>140</v>
      </c>
      <c r="BG1123" s="257">
        <f t="shared" si="3735"/>
        <v>0</v>
      </c>
      <c r="BH1123" s="257">
        <f>G1123+BG1123</f>
        <v>0</v>
      </c>
      <c r="BI1123" s="257">
        <f>H1123+BH1123</f>
        <v>0</v>
      </c>
      <c r="BJ1123" s="257">
        <f>I1123+BI1123</f>
        <v>0</v>
      </c>
      <c r="BK1123" s="257">
        <f>J1123+BJ1123</f>
        <v>0</v>
      </c>
      <c r="BL1123" s="257">
        <f>K1123+BK1123</f>
        <v>0</v>
      </c>
      <c r="BM1123" s="257">
        <f>L1123+BL1123</f>
        <v>0</v>
      </c>
      <c r="BN1123" s="257">
        <f>M1123+BM1123</f>
        <v>0</v>
      </c>
      <c r="BO1123" s="258">
        <f>N1123+BN1123</f>
        <v>0</v>
      </c>
      <c r="BP1123" s="258">
        <f>O1123+BO1123</f>
        <v>0</v>
      </c>
      <c r="BQ1123" s="258">
        <f>P1123+BP1123</f>
        <v>0</v>
      </c>
      <c r="BR1123" s="258">
        <f>Q1123+BQ1123</f>
        <v>0</v>
      </c>
      <c r="BS1123" s="50"/>
      <c r="BT1123" s="94"/>
      <c r="BU1123" s="95"/>
      <c r="BV1123" s="181"/>
      <c r="BW1123" s="316" t="s">
        <v>140</v>
      </c>
      <c r="BX1123" s="257">
        <f t="shared" si="3736"/>
        <v>0</v>
      </c>
      <c r="BY1123" s="257">
        <f>X1123+BX1123</f>
        <v>0</v>
      </c>
      <c r="BZ1123" s="257">
        <f>Y1123+BY1123</f>
        <v>0</v>
      </c>
      <c r="CA1123" s="257">
        <f>Z1123+BZ1123</f>
        <v>0</v>
      </c>
      <c r="CB1123" s="257">
        <f>AA1123+CA1123</f>
        <v>0</v>
      </c>
      <c r="CC1123" s="257">
        <f>AB1123+CB1123</f>
        <v>0</v>
      </c>
      <c r="CD1123" s="257">
        <f>AC1123+CC1123</f>
        <v>0</v>
      </c>
      <c r="CE1123" s="257">
        <f>AD1123+CD1123</f>
        <v>0</v>
      </c>
      <c r="CF1123" s="258">
        <f>AE1123+CE1123</f>
        <v>0</v>
      </c>
      <c r="CG1123" s="258">
        <f>AF1123+CF1123</f>
        <v>0</v>
      </c>
      <c r="CH1123" s="258">
        <f>AG1123+CG1123</f>
        <v>0</v>
      </c>
      <c r="CI1123" s="258">
        <f>AH1123+CH1123</f>
        <v>0</v>
      </c>
      <c r="CJ1123" s="50"/>
      <c r="CK1123" s="94"/>
      <c r="CL1123" s="95"/>
      <c r="CM1123" s="181"/>
      <c r="CN1123" s="316" t="s">
        <v>140</v>
      </c>
      <c r="CO1123" s="257">
        <f t="shared" si="3737"/>
        <v>0</v>
      </c>
      <c r="CP1123" s="257">
        <f>AO1123+CO1123</f>
        <v>0</v>
      </c>
      <c r="CQ1123" s="257">
        <f>AP1123+CP1123</f>
        <v>0</v>
      </c>
      <c r="CR1123" s="257">
        <f>AQ1123+CQ1123</f>
        <v>0</v>
      </c>
      <c r="CS1123" s="257">
        <f>AR1123+CR1123</f>
        <v>0</v>
      </c>
      <c r="CT1123" s="257">
        <f>AS1123+CS1123</f>
        <v>0</v>
      </c>
      <c r="CU1123" s="257">
        <f>AT1123+CT1123</f>
        <v>0</v>
      </c>
      <c r="CV1123" s="257">
        <f>AU1123+CU1123</f>
        <v>0</v>
      </c>
      <c r="CW1123" s="258">
        <f>AV1123+CV1123</f>
        <v>0</v>
      </c>
      <c r="CX1123" s="258">
        <f>AW1123+CW1123</f>
        <v>0</v>
      </c>
      <c r="CY1123" s="258">
        <f>AX1123+CX1123</f>
        <v>0</v>
      </c>
      <c r="CZ1123" s="258">
        <f>AY1123+CY1123</f>
        <v>0</v>
      </c>
      <c r="DA1123" s="50"/>
      <c r="DB1123" s="94"/>
      <c r="DC1123" s="95"/>
      <c r="DD1123" s="181"/>
      <c r="DE1123" s="316" t="s">
        <v>140</v>
      </c>
      <c r="DF1123" s="257"/>
      <c r="DG1123" s="50"/>
    </row>
    <row r="1124" spans="1:111" s="14" customFormat="1" ht="15" customHeight="1">
      <c r="A1124" s="50"/>
      <c r="B1124" s="94"/>
      <c r="C1124" s="95"/>
      <c r="D1124" s="181"/>
      <c r="E1124" s="316" t="s">
        <v>249</v>
      </c>
      <c r="F1124" s="69">
        <f t="shared" ref="F1124:Q1139" si="3738">IF(F1122=0,0,F1123/F1122)</f>
        <v>0</v>
      </c>
      <c r="G1124" s="77">
        <f t="shared" si="3738"/>
        <v>0</v>
      </c>
      <c r="H1124" s="69">
        <f t="shared" si="3738"/>
        <v>0</v>
      </c>
      <c r="I1124" s="77">
        <f t="shared" si="3738"/>
        <v>0</v>
      </c>
      <c r="J1124" s="69">
        <f t="shared" si="3738"/>
        <v>0</v>
      </c>
      <c r="K1124" s="77">
        <f t="shared" si="3738"/>
        <v>0</v>
      </c>
      <c r="L1124" s="69">
        <f t="shared" si="3738"/>
        <v>0</v>
      </c>
      <c r="M1124" s="77">
        <f t="shared" si="3738"/>
        <v>0</v>
      </c>
      <c r="N1124" s="67">
        <f t="shared" si="3738"/>
        <v>0</v>
      </c>
      <c r="O1124" s="75">
        <f t="shared" si="3738"/>
        <v>0</v>
      </c>
      <c r="P1124" s="67">
        <f t="shared" si="3738"/>
        <v>0</v>
      </c>
      <c r="Q1124" s="75">
        <f t="shared" si="3738"/>
        <v>0</v>
      </c>
      <c r="R1124" s="50"/>
      <c r="S1124" s="94"/>
      <c r="T1124" s="95"/>
      <c r="U1124" s="181"/>
      <c r="V1124" s="316" t="s">
        <v>249</v>
      </c>
      <c r="W1124" s="69">
        <f t="shared" ref="W1124:AH1124" si="3739">IF(W1122=0,0,W1123/W1122)</f>
        <v>0</v>
      </c>
      <c r="X1124" s="77">
        <f t="shared" si="3739"/>
        <v>0</v>
      </c>
      <c r="Y1124" s="69">
        <f t="shared" si="3739"/>
        <v>0</v>
      </c>
      <c r="Z1124" s="77">
        <f t="shared" si="3739"/>
        <v>0</v>
      </c>
      <c r="AA1124" s="69">
        <f t="shared" si="3739"/>
        <v>0</v>
      </c>
      <c r="AB1124" s="77">
        <f t="shared" si="3739"/>
        <v>0</v>
      </c>
      <c r="AC1124" s="69">
        <f t="shared" si="3739"/>
        <v>0</v>
      </c>
      <c r="AD1124" s="77">
        <f t="shared" si="3739"/>
        <v>0</v>
      </c>
      <c r="AE1124" s="67">
        <f t="shared" si="3739"/>
        <v>0</v>
      </c>
      <c r="AF1124" s="75">
        <f t="shared" si="3739"/>
        <v>0</v>
      </c>
      <c r="AG1124" s="67">
        <f t="shared" si="3739"/>
        <v>0</v>
      </c>
      <c r="AH1124" s="75">
        <f t="shared" si="3739"/>
        <v>0</v>
      </c>
      <c r="AI1124" s="50"/>
      <c r="AJ1124" s="94"/>
      <c r="AK1124" s="95"/>
      <c r="AL1124" s="181"/>
      <c r="AM1124" s="316" t="s">
        <v>249</v>
      </c>
      <c r="AN1124" s="257">
        <f t="shared" ref="AN1124:AY1124" si="3740">IF(AN1122=0,0,AN1123/AN1122)</f>
        <v>0</v>
      </c>
      <c r="AO1124" s="257">
        <f t="shared" si="3740"/>
        <v>0</v>
      </c>
      <c r="AP1124" s="257">
        <f t="shared" si="3740"/>
        <v>0</v>
      </c>
      <c r="AQ1124" s="257">
        <f t="shared" si="3740"/>
        <v>0</v>
      </c>
      <c r="AR1124" s="257">
        <f t="shared" si="3740"/>
        <v>0</v>
      </c>
      <c r="AS1124" s="257">
        <f t="shared" si="3740"/>
        <v>0</v>
      </c>
      <c r="AT1124" s="257">
        <f t="shared" si="3740"/>
        <v>0</v>
      </c>
      <c r="AU1124" s="257">
        <f t="shared" si="3740"/>
        <v>0</v>
      </c>
      <c r="AV1124" s="258">
        <f t="shared" si="3740"/>
        <v>0</v>
      </c>
      <c r="AW1124" s="258">
        <f t="shared" si="3740"/>
        <v>0</v>
      </c>
      <c r="AX1124" s="258">
        <f t="shared" si="3740"/>
        <v>0</v>
      </c>
      <c r="AY1124" s="258">
        <f t="shared" si="3740"/>
        <v>0</v>
      </c>
      <c r="AZ1124" s="50"/>
      <c r="BA1124" s="268"/>
      <c r="BB1124" s="48"/>
      <c r="BC1124" s="94"/>
      <c r="BD1124" s="95"/>
      <c r="BE1124" s="181"/>
      <c r="BF1124" s="316" t="s">
        <v>249</v>
      </c>
      <c r="BG1124" s="257">
        <f t="shared" ref="BG1124:BR1124" si="3741">IF(BG1122=0,0,BG1123/BG1122)</f>
        <v>0</v>
      </c>
      <c r="BH1124" s="257">
        <f t="shared" si="3741"/>
        <v>0</v>
      </c>
      <c r="BI1124" s="257">
        <f t="shared" si="3741"/>
        <v>0</v>
      </c>
      <c r="BJ1124" s="257">
        <f t="shared" si="3741"/>
        <v>0</v>
      </c>
      <c r="BK1124" s="257">
        <f t="shared" si="3741"/>
        <v>0</v>
      </c>
      <c r="BL1124" s="257">
        <f t="shared" si="3741"/>
        <v>0</v>
      </c>
      <c r="BM1124" s="257">
        <f t="shared" si="3741"/>
        <v>0</v>
      </c>
      <c r="BN1124" s="257">
        <f t="shared" si="3741"/>
        <v>0</v>
      </c>
      <c r="BO1124" s="258">
        <f t="shared" si="3741"/>
        <v>0</v>
      </c>
      <c r="BP1124" s="258">
        <f t="shared" si="3741"/>
        <v>0</v>
      </c>
      <c r="BQ1124" s="258">
        <f t="shared" si="3741"/>
        <v>0</v>
      </c>
      <c r="BR1124" s="258">
        <f t="shared" si="3741"/>
        <v>0</v>
      </c>
      <c r="BS1124" s="50"/>
      <c r="BT1124" s="94"/>
      <c r="BU1124" s="95"/>
      <c r="BV1124" s="181"/>
      <c r="BW1124" s="316" t="s">
        <v>249</v>
      </c>
      <c r="BX1124" s="257">
        <f t="shared" ref="BX1124:CI1124" si="3742">IF(BX1122=0,0,BX1123/BX1122)</f>
        <v>0</v>
      </c>
      <c r="BY1124" s="257">
        <f t="shared" si="3742"/>
        <v>0</v>
      </c>
      <c r="BZ1124" s="257">
        <f t="shared" si="3742"/>
        <v>0</v>
      </c>
      <c r="CA1124" s="257">
        <f t="shared" si="3742"/>
        <v>0</v>
      </c>
      <c r="CB1124" s="257">
        <f t="shared" si="3742"/>
        <v>0</v>
      </c>
      <c r="CC1124" s="257">
        <f t="shared" si="3742"/>
        <v>0</v>
      </c>
      <c r="CD1124" s="257">
        <f t="shared" si="3742"/>
        <v>0</v>
      </c>
      <c r="CE1124" s="257">
        <f t="shared" si="3742"/>
        <v>0</v>
      </c>
      <c r="CF1124" s="258">
        <f t="shared" si="3742"/>
        <v>0</v>
      </c>
      <c r="CG1124" s="258">
        <f t="shared" si="3742"/>
        <v>0</v>
      </c>
      <c r="CH1124" s="258">
        <f t="shared" si="3742"/>
        <v>0</v>
      </c>
      <c r="CI1124" s="258">
        <f t="shared" si="3742"/>
        <v>0</v>
      </c>
      <c r="CJ1124" s="50"/>
      <c r="CK1124" s="94"/>
      <c r="CL1124" s="95"/>
      <c r="CM1124" s="181"/>
      <c r="CN1124" s="316" t="s">
        <v>249</v>
      </c>
      <c r="CO1124" s="257">
        <f t="shared" ref="CO1124:CZ1124" si="3743">IF(CO1122=0,0,CO1123/CO1122)</f>
        <v>0</v>
      </c>
      <c r="CP1124" s="257">
        <f t="shared" si="3743"/>
        <v>0</v>
      </c>
      <c r="CQ1124" s="257">
        <f t="shared" si="3743"/>
        <v>0</v>
      </c>
      <c r="CR1124" s="257">
        <f t="shared" si="3743"/>
        <v>0</v>
      </c>
      <c r="CS1124" s="257">
        <f t="shared" si="3743"/>
        <v>0</v>
      </c>
      <c r="CT1124" s="257">
        <f t="shared" si="3743"/>
        <v>0</v>
      </c>
      <c r="CU1124" s="257">
        <f t="shared" si="3743"/>
        <v>0</v>
      </c>
      <c r="CV1124" s="257">
        <f t="shared" si="3743"/>
        <v>0</v>
      </c>
      <c r="CW1124" s="258">
        <f t="shared" si="3743"/>
        <v>0</v>
      </c>
      <c r="CX1124" s="258">
        <f t="shared" si="3743"/>
        <v>0</v>
      </c>
      <c r="CY1124" s="258">
        <f t="shared" si="3743"/>
        <v>0</v>
      </c>
      <c r="CZ1124" s="258">
        <f t="shared" si="3743"/>
        <v>0</v>
      </c>
      <c r="DA1124" s="50"/>
      <c r="DB1124" s="94"/>
      <c r="DC1124" s="95"/>
      <c r="DD1124" s="181"/>
      <c r="DE1124" s="316" t="s">
        <v>249</v>
      </c>
      <c r="DF1124" s="257">
        <f t="shared" ref="DF1124" si="3744">IF(DF1122=0,0,DF1123/DF1122)</f>
        <v>0</v>
      </c>
      <c r="DG1124" s="50"/>
    </row>
    <row r="1125" spans="1:111" s="14" customFormat="1" ht="15" customHeight="1">
      <c r="A1125" s="50"/>
      <c r="B1125" s="94"/>
      <c r="C1125" s="95"/>
      <c r="D1125" s="181" t="s">
        <v>305</v>
      </c>
      <c r="E1125" s="316" t="s">
        <v>22</v>
      </c>
      <c r="F1125" s="69"/>
      <c r="G1125" s="77"/>
      <c r="H1125" s="69"/>
      <c r="I1125" s="77"/>
      <c r="J1125" s="69"/>
      <c r="K1125" s="77"/>
      <c r="L1125" s="69"/>
      <c r="M1125" s="77"/>
      <c r="N1125" s="67"/>
      <c r="O1125" s="75"/>
      <c r="P1125" s="67"/>
      <c r="Q1125" s="75"/>
      <c r="R1125" s="50"/>
      <c r="S1125" s="94"/>
      <c r="T1125" s="95"/>
      <c r="U1125" s="181" t="s">
        <v>305</v>
      </c>
      <c r="V1125" s="316" t="s">
        <v>22</v>
      </c>
      <c r="W1125" s="69"/>
      <c r="X1125" s="77"/>
      <c r="Y1125" s="69"/>
      <c r="Z1125" s="77"/>
      <c r="AA1125" s="69"/>
      <c r="AB1125" s="77"/>
      <c r="AC1125" s="69"/>
      <c r="AD1125" s="77"/>
      <c r="AE1125" s="67"/>
      <c r="AF1125" s="75"/>
      <c r="AG1125" s="67"/>
      <c r="AH1125" s="75"/>
      <c r="AI1125" s="50"/>
      <c r="AJ1125" s="94"/>
      <c r="AK1125" s="95"/>
      <c r="AL1125" s="181" t="s">
        <v>305</v>
      </c>
      <c r="AM1125" s="316" t="s">
        <v>22</v>
      </c>
      <c r="AN1125" s="257"/>
      <c r="AO1125" s="257"/>
      <c r="AP1125" s="257"/>
      <c r="AQ1125" s="257"/>
      <c r="AR1125" s="257"/>
      <c r="AS1125" s="257"/>
      <c r="AT1125" s="257"/>
      <c r="AU1125" s="257"/>
      <c r="AV1125" s="258"/>
      <c r="AW1125" s="258"/>
      <c r="AX1125" s="258"/>
      <c r="AY1125" s="258"/>
      <c r="AZ1125" s="50"/>
      <c r="BA1125" s="268"/>
      <c r="BB1125" s="48"/>
      <c r="BC1125" s="94"/>
      <c r="BD1125" s="95"/>
      <c r="BE1125" s="181" t="s">
        <v>305</v>
      </c>
      <c r="BF1125" s="316" t="s">
        <v>22</v>
      </c>
      <c r="BG1125" s="257">
        <f t="shared" ref="BG1125:BG1126" si="3745">F1125</f>
        <v>0</v>
      </c>
      <c r="BH1125" s="257">
        <f>G1125+BG1125</f>
        <v>0</v>
      </c>
      <c r="BI1125" s="257">
        <f>H1125+BH1125</f>
        <v>0</v>
      </c>
      <c r="BJ1125" s="257">
        <f>I1125+BI1125</f>
        <v>0</v>
      </c>
      <c r="BK1125" s="257">
        <f>J1125+BJ1125</f>
        <v>0</v>
      </c>
      <c r="BL1125" s="257">
        <f>K1125+BK1125</f>
        <v>0</v>
      </c>
      <c r="BM1125" s="257">
        <f>L1125+BL1125</f>
        <v>0</v>
      </c>
      <c r="BN1125" s="257">
        <f>M1125+BM1125</f>
        <v>0</v>
      </c>
      <c r="BO1125" s="258">
        <f>N1125+BN1125</f>
        <v>0</v>
      </c>
      <c r="BP1125" s="258">
        <f>O1125+BO1125</f>
        <v>0</v>
      </c>
      <c r="BQ1125" s="258">
        <f>P1125+BP1125</f>
        <v>0</v>
      </c>
      <c r="BR1125" s="258">
        <f>Q1125+BQ1125</f>
        <v>0</v>
      </c>
      <c r="BS1125" s="50"/>
      <c r="BT1125" s="94"/>
      <c r="BU1125" s="95"/>
      <c r="BV1125" s="181" t="s">
        <v>305</v>
      </c>
      <c r="BW1125" s="316" t="s">
        <v>22</v>
      </c>
      <c r="BX1125" s="257">
        <f t="shared" ref="BX1125:BX1126" si="3746">W1125</f>
        <v>0</v>
      </c>
      <c r="BY1125" s="257">
        <f>X1125+BX1125</f>
        <v>0</v>
      </c>
      <c r="BZ1125" s="257">
        <f>Y1125+BY1125</f>
        <v>0</v>
      </c>
      <c r="CA1125" s="257">
        <f>Z1125+BZ1125</f>
        <v>0</v>
      </c>
      <c r="CB1125" s="257">
        <f>AA1125+CA1125</f>
        <v>0</v>
      </c>
      <c r="CC1125" s="257">
        <f>AB1125+CB1125</f>
        <v>0</v>
      </c>
      <c r="CD1125" s="257">
        <f>AC1125+CC1125</f>
        <v>0</v>
      </c>
      <c r="CE1125" s="257">
        <f>AD1125+CD1125</f>
        <v>0</v>
      </c>
      <c r="CF1125" s="258">
        <f>AE1125+CE1125</f>
        <v>0</v>
      </c>
      <c r="CG1125" s="258">
        <f>AF1125+CF1125</f>
        <v>0</v>
      </c>
      <c r="CH1125" s="258">
        <f>AG1125+CG1125</f>
        <v>0</v>
      </c>
      <c r="CI1125" s="258">
        <f>AH1125+CH1125</f>
        <v>0</v>
      </c>
      <c r="CJ1125" s="50"/>
      <c r="CK1125" s="94"/>
      <c r="CL1125" s="95"/>
      <c r="CM1125" s="181" t="s">
        <v>305</v>
      </c>
      <c r="CN1125" s="316" t="s">
        <v>22</v>
      </c>
      <c r="CO1125" s="257">
        <f t="shared" ref="CO1125:CO1126" si="3747">AN1125</f>
        <v>0</v>
      </c>
      <c r="CP1125" s="257">
        <f>AO1125+CO1125</f>
        <v>0</v>
      </c>
      <c r="CQ1125" s="257">
        <f>AP1125+CP1125</f>
        <v>0</v>
      </c>
      <c r="CR1125" s="257">
        <f>AQ1125+CQ1125</f>
        <v>0</v>
      </c>
      <c r="CS1125" s="257">
        <f>AR1125+CR1125</f>
        <v>0</v>
      </c>
      <c r="CT1125" s="257">
        <f>AS1125+CS1125</f>
        <v>0</v>
      </c>
      <c r="CU1125" s="257">
        <f>AT1125+CT1125</f>
        <v>0</v>
      </c>
      <c r="CV1125" s="257">
        <f>AU1125+CU1125</f>
        <v>0</v>
      </c>
      <c r="CW1125" s="258">
        <f>AV1125+CV1125</f>
        <v>0</v>
      </c>
      <c r="CX1125" s="258">
        <f>AW1125+CW1125</f>
        <v>0</v>
      </c>
      <c r="CY1125" s="258">
        <f>AX1125+CX1125</f>
        <v>0</v>
      </c>
      <c r="CZ1125" s="258">
        <f>AY1125+CY1125</f>
        <v>0</v>
      </c>
      <c r="DA1125" s="50"/>
      <c r="DB1125" s="94"/>
      <c r="DC1125" s="95"/>
      <c r="DD1125" s="181" t="s">
        <v>305</v>
      </c>
      <c r="DE1125" s="316" t="s">
        <v>22</v>
      </c>
      <c r="DF1125" s="257"/>
      <c r="DG1125" s="50"/>
    </row>
    <row r="1126" spans="1:111" s="14" customFormat="1" ht="15" customHeight="1">
      <c r="A1126" s="50"/>
      <c r="B1126" s="94"/>
      <c r="C1126" s="95"/>
      <c r="D1126" s="181"/>
      <c r="E1126" s="316" t="s">
        <v>140</v>
      </c>
      <c r="F1126" s="69"/>
      <c r="G1126" s="77"/>
      <c r="H1126" s="69"/>
      <c r="I1126" s="77"/>
      <c r="J1126" s="69"/>
      <c r="K1126" s="77"/>
      <c r="L1126" s="69"/>
      <c r="M1126" s="77"/>
      <c r="N1126" s="67"/>
      <c r="O1126" s="75"/>
      <c r="P1126" s="67"/>
      <c r="Q1126" s="75"/>
      <c r="R1126" s="50"/>
      <c r="S1126" s="94"/>
      <c r="T1126" s="95"/>
      <c r="U1126" s="181"/>
      <c r="V1126" s="316" t="s">
        <v>140</v>
      </c>
      <c r="W1126" s="69"/>
      <c r="X1126" s="77"/>
      <c r="Y1126" s="69"/>
      <c r="Z1126" s="77"/>
      <c r="AA1126" s="69"/>
      <c r="AB1126" s="77"/>
      <c r="AC1126" s="69"/>
      <c r="AD1126" s="77"/>
      <c r="AE1126" s="67"/>
      <c r="AF1126" s="75"/>
      <c r="AG1126" s="67"/>
      <c r="AH1126" s="75"/>
      <c r="AI1126" s="50"/>
      <c r="AJ1126" s="94"/>
      <c r="AK1126" s="95"/>
      <c r="AL1126" s="181"/>
      <c r="AM1126" s="316" t="s">
        <v>140</v>
      </c>
      <c r="AN1126" s="257"/>
      <c r="AO1126" s="257"/>
      <c r="AP1126" s="257"/>
      <c r="AQ1126" s="257"/>
      <c r="AR1126" s="257"/>
      <c r="AS1126" s="257"/>
      <c r="AT1126" s="257"/>
      <c r="AU1126" s="257"/>
      <c r="AV1126" s="258"/>
      <c r="AW1126" s="258"/>
      <c r="AX1126" s="258"/>
      <c r="AY1126" s="258"/>
      <c r="AZ1126" s="50"/>
      <c r="BA1126" s="268"/>
      <c r="BB1126" s="48"/>
      <c r="BC1126" s="94"/>
      <c r="BD1126" s="95"/>
      <c r="BE1126" s="181"/>
      <c r="BF1126" s="316" t="s">
        <v>140</v>
      </c>
      <c r="BG1126" s="257">
        <f t="shared" si="3745"/>
        <v>0</v>
      </c>
      <c r="BH1126" s="257">
        <f>G1126+BG1126</f>
        <v>0</v>
      </c>
      <c r="BI1126" s="257">
        <f>H1126+BH1126</f>
        <v>0</v>
      </c>
      <c r="BJ1126" s="257">
        <f>I1126+BI1126</f>
        <v>0</v>
      </c>
      <c r="BK1126" s="257">
        <f>J1126+BJ1126</f>
        <v>0</v>
      </c>
      <c r="BL1126" s="257">
        <f>K1126+BK1126</f>
        <v>0</v>
      </c>
      <c r="BM1126" s="257">
        <f>L1126+BL1126</f>
        <v>0</v>
      </c>
      <c r="BN1126" s="257">
        <f>M1126+BM1126</f>
        <v>0</v>
      </c>
      <c r="BO1126" s="258">
        <f>N1126+BN1126</f>
        <v>0</v>
      </c>
      <c r="BP1126" s="258">
        <f>O1126+BO1126</f>
        <v>0</v>
      </c>
      <c r="BQ1126" s="258">
        <f>P1126+BP1126</f>
        <v>0</v>
      </c>
      <c r="BR1126" s="258">
        <f>Q1126+BQ1126</f>
        <v>0</v>
      </c>
      <c r="BS1126" s="50"/>
      <c r="BT1126" s="94"/>
      <c r="BU1126" s="95"/>
      <c r="BV1126" s="181"/>
      <c r="BW1126" s="316" t="s">
        <v>140</v>
      </c>
      <c r="BX1126" s="257">
        <f t="shared" si="3746"/>
        <v>0</v>
      </c>
      <c r="BY1126" s="257">
        <f>X1126+BX1126</f>
        <v>0</v>
      </c>
      <c r="BZ1126" s="257">
        <f>Y1126+BY1126</f>
        <v>0</v>
      </c>
      <c r="CA1126" s="257">
        <f>Z1126+BZ1126</f>
        <v>0</v>
      </c>
      <c r="CB1126" s="257">
        <f>AA1126+CA1126</f>
        <v>0</v>
      </c>
      <c r="CC1126" s="257">
        <f>AB1126+CB1126</f>
        <v>0</v>
      </c>
      <c r="CD1126" s="257">
        <f>AC1126+CC1126</f>
        <v>0</v>
      </c>
      <c r="CE1126" s="257">
        <f>AD1126+CD1126</f>
        <v>0</v>
      </c>
      <c r="CF1126" s="258">
        <f>AE1126+CE1126</f>
        <v>0</v>
      </c>
      <c r="CG1126" s="258">
        <f>AF1126+CF1126</f>
        <v>0</v>
      </c>
      <c r="CH1126" s="258">
        <f>AG1126+CG1126</f>
        <v>0</v>
      </c>
      <c r="CI1126" s="258">
        <f>AH1126+CH1126</f>
        <v>0</v>
      </c>
      <c r="CJ1126" s="50"/>
      <c r="CK1126" s="94"/>
      <c r="CL1126" s="95"/>
      <c r="CM1126" s="181"/>
      <c r="CN1126" s="316" t="s">
        <v>140</v>
      </c>
      <c r="CO1126" s="257">
        <f t="shared" si="3747"/>
        <v>0</v>
      </c>
      <c r="CP1126" s="257">
        <f>AO1126+CO1126</f>
        <v>0</v>
      </c>
      <c r="CQ1126" s="257">
        <f>AP1126+CP1126</f>
        <v>0</v>
      </c>
      <c r="CR1126" s="257">
        <f>AQ1126+CQ1126</f>
        <v>0</v>
      </c>
      <c r="CS1126" s="257">
        <f>AR1126+CR1126</f>
        <v>0</v>
      </c>
      <c r="CT1126" s="257">
        <f>AS1126+CS1126</f>
        <v>0</v>
      </c>
      <c r="CU1126" s="257">
        <f>AT1126+CT1126</f>
        <v>0</v>
      </c>
      <c r="CV1126" s="257">
        <f>AU1126+CU1126</f>
        <v>0</v>
      </c>
      <c r="CW1126" s="258">
        <f>AV1126+CV1126</f>
        <v>0</v>
      </c>
      <c r="CX1126" s="258">
        <f>AW1126+CW1126</f>
        <v>0</v>
      </c>
      <c r="CY1126" s="258">
        <f>AX1126+CX1126</f>
        <v>0</v>
      </c>
      <c r="CZ1126" s="258">
        <f>AY1126+CY1126</f>
        <v>0</v>
      </c>
      <c r="DA1126" s="50"/>
      <c r="DB1126" s="94"/>
      <c r="DC1126" s="95"/>
      <c r="DD1126" s="181"/>
      <c r="DE1126" s="316" t="s">
        <v>140</v>
      </c>
      <c r="DF1126" s="257"/>
      <c r="DG1126" s="50"/>
    </row>
    <row r="1127" spans="1:111" s="14" customFormat="1" ht="15" customHeight="1">
      <c r="A1127" s="50"/>
      <c r="B1127" s="94"/>
      <c r="C1127" s="95"/>
      <c r="D1127" s="181"/>
      <c r="E1127" s="316" t="s">
        <v>249</v>
      </c>
      <c r="F1127" s="69">
        <f t="shared" si="3738"/>
        <v>0</v>
      </c>
      <c r="G1127" s="77">
        <f t="shared" si="3738"/>
        <v>0</v>
      </c>
      <c r="H1127" s="69">
        <f t="shared" si="3738"/>
        <v>0</v>
      </c>
      <c r="I1127" s="77">
        <f t="shared" si="3738"/>
        <v>0</v>
      </c>
      <c r="J1127" s="69">
        <f t="shared" si="3738"/>
        <v>0</v>
      </c>
      <c r="K1127" s="77">
        <f t="shared" si="3738"/>
        <v>0</v>
      </c>
      <c r="L1127" s="69">
        <f t="shared" si="3738"/>
        <v>0</v>
      </c>
      <c r="M1127" s="77">
        <f t="shared" si="3738"/>
        <v>0</v>
      </c>
      <c r="N1127" s="67">
        <f t="shared" si="3738"/>
        <v>0</v>
      </c>
      <c r="O1127" s="75">
        <f t="shared" si="3738"/>
        <v>0</v>
      </c>
      <c r="P1127" s="67">
        <f t="shared" si="3738"/>
        <v>0</v>
      </c>
      <c r="Q1127" s="75">
        <f t="shared" si="3738"/>
        <v>0</v>
      </c>
      <c r="R1127" s="50"/>
      <c r="S1127" s="94"/>
      <c r="T1127" s="95"/>
      <c r="U1127" s="181"/>
      <c r="V1127" s="316" t="s">
        <v>249</v>
      </c>
      <c r="W1127" s="69">
        <f t="shared" ref="W1127:AH1127" si="3748">IF(W1125=0,0,W1126/W1125)</f>
        <v>0</v>
      </c>
      <c r="X1127" s="77">
        <f t="shared" si="3748"/>
        <v>0</v>
      </c>
      <c r="Y1127" s="69">
        <f t="shared" si="3748"/>
        <v>0</v>
      </c>
      <c r="Z1127" s="77">
        <f t="shared" si="3748"/>
        <v>0</v>
      </c>
      <c r="AA1127" s="69">
        <f t="shared" si="3748"/>
        <v>0</v>
      </c>
      <c r="AB1127" s="77">
        <f t="shared" si="3748"/>
        <v>0</v>
      </c>
      <c r="AC1127" s="69">
        <f t="shared" si="3748"/>
        <v>0</v>
      </c>
      <c r="AD1127" s="77">
        <f t="shared" si="3748"/>
        <v>0</v>
      </c>
      <c r="AE1127" s="67">
        <f t="shared" si="3748"/>
        <v>0</v>
      </c>
      <c r="AF1127" s="75">
        <f t="shared" si="3748"/>
        <v>0</v>
      </c>
      <c r="AG1127" s="67">
        <f t="shared" si="3748"/>
        <v>0</v>
      </c>
      <c r="AH1127" s="75">
        <f t="shared" si="3748"/>
        <v>0</v>
      </c>
      <c r="AI1127" s="50"/>
      <c r="AJ1127" s="94"/>
      <c r="AK1127" s="95"/>
      <c r="AL1127" s="181"/>
      <c r="AM1127" s="316" t="s">
        <v>249</v>
      </c>
      <c r="AN1127" s="257">
        <f t="shared" ref="AN1127:AY1127" si="3749">IF(AN1125=0,0,AN1126/AN1125)</f>
        <v>0</v>
      </c>
      <c r="AO1127" s="257">
        <f t="shared" si="3749"/>
        <v>0</v>
      </c>
      <c r="AP1127" s="257">
        <f t="shared" si="3749"/>
        <v>0</v>
      </c>
      <c r="AQ1127" s="257">
        <f t="shared" si="3749"/>
        <v>0</v>
      </c>
      <c r="AR1127" s="257">
        <f t="shared" si="3749"/>
        <v>0</v>
      </c>
      <c r="AS1127" s="257">
        <f t="shared" si="3749"/>
        <v>0</v>
      </c>
      <c r="AT1127" s="257">
        <f t="shared" si="3749"/>
        <v>0</v>
      </c>
      <c r="AU1127" s="257">
        <f t="shared" si="3749"/>
        <v>0</v>
      </c>
      <c r="AV1127" s="258">
        <f t="shared" si="3749"/>
        <v>0</v>
      </c>
      <c r="AW1127" s="258">
        <f t="shared" si="3749"/>
        <v>0</v>
      </c>
      <c r="AX1127" s="258">
        <f t="shared" si="3749"/>
        <v>0</v>
      </c>
      <c r="AY1127" s="258">
        <f t="shared" si="3749"/>
        <v>0</v>
      </c>
      <c r="AZ1127" s="50"/>
      <c r="BA1127" s="268"/>
      <c r="BB1127" s="48"/>
      <c r="BC1127" s="94"/>
      <c r="BD1127" s="95"/>
      <c r="BE1127" s="181"/>
      <c r="BF1127" s="316" t="s">
        <v>249</v>
      </c>
      <c r="BG1127" s="257">
        <f t="shared" ref="BG1127:BR1127" si="3750">IF(BG1125=0,0,BG1126/BG1125)</f>
        <v>0</v>
      </c>
      <c r="BH1127" s="257">
        <f t="shared" si="3750"/>
        <v>0</v>
      </c>
      <c r="BI1127" s="257">
        <f t="shared" si="3750"/>
        <v>0</v>
      </c>
      <c r="BJ1127" s="257">
        <f t="shared" si="3750"/>
        <v>0</v>
      </c>
      <c r="BK1127" s="257">
        <f t="shared" si="3750"/>
        <v>0</v>
      </c>
      <c r="BL1127" s="257">
        <f t="shared" si="3750"/>
        <v>0</v>
      </c>
      <c r="BM1127" s="257">
        <f t="shared" si="3750"/>
        <v>0</v>
      </c>
      <c r="BN1127" s="257">
        <f t="shared" si="3750"/>
        <v>0</v>
      </c>
      <c r="BO1127" s="258">
        <f t="shared" si="3750"/>
        <v>0</v>
      </c>
      <c r="BP1127" s="258">
        <f t="shared" si="3750"/>
        <v>0</v>
      </c>
      <c r="BQ1127" s="258">
        <f t="shared" si="3750"/>
        <v>0</v>
      </c>
      <c r="BR1127" s="258">
        <f t="shared" si="3750"/>
        <v>0</v>
      </c>
      <c r="BS1127" s="50"/>
      <c r="BT1127" s="94"/>
      <c r="BU1127" s="95"/>
      <c r="BV1127" s="181"/>
      <c r="BW1127" s="316" t="s">
        <v>249</v>
      </c>
      <c r="BX1127" s="257">
        <f t="shared" ref="BX1127:CI1127" si="3751">IF(BX1125=0,0,BX1126/BX1125)</f>
        <v>0</v>
      </c>
      <c r="BY1127" s="257">
        <f t="shared" si="3751"/>
        <v>0</v>
      </c>
      <c r="BZ1127" s="257">
        <f t="shared" si="3751"/>
        <v>0</v>
      </c>
      <c r="CA1127" s="257">
        <f t="shared" si="3751"/>
        <v>0</v>
      </c>
      <c r="CB1127" s="257">
        <f t="shared" si="3751"/>
        <v>0</v>
      </c>
      <c r="CC1127" s="257">
        <f t="shared" si="3751"/>
        <v>0</v>
      </c>
      <c r="CD1127" s="257">
        <f t="shared" si="3751"/>
        <v>0</v>
      </c>
      <c r="CE1127" s="257">
        <f t="shared" si="3751"/>
        <v>0</v>
      </c>
      <c r="CF1127" s="258">
        <f t="shared" si="3751"/>
        <v>0</v>
      </c>
      <c r="CG1127" s="258">
        <f t="shared" si="3751"/>
        <v>0</v>
      </c>
      <c r="CH1127" s="258">
        <f t="shared" si="3751"/>
        <v>0</v>
      </c>
      <c r="CI1127" s="258">
        <f t="shared" si="3751"/>
        <v>0</v>
      </c>
      <c r="CJ1127" s="50"/>
      <c r="CK1127" s="94"/>
      <c r="CL1127" s="95"/>
      <c r="CM1127" s="181"/>
      <c r="CN1127" s="316" t="s">
        <v>249</v>
      </c>
      <c r="CO1127" s="257">
        <f t="shared" ref="CO1127:CZ1127" si="3752">IF(CO1125=0,0,CO1126/CO1125)</f>
        <v>0</v>
      </c>
      <c r="CP1127" s="257">
        <f t="shared" si="3752"/>
        <v>0</v>
      </c>
      <c r="CQ1127" s="257">
        <f t="shared" si="3752"/>
        <v>0</v>
      </c>
      <c r="CR1127" s="257">
        <f t="shared" si="3752"/>
        <v>0</v>
      </c>
      <c r="CS1127" s="257">
        <f t="shared" si="3752"/>
        <v>0</v>
      </c>
      <c r="CT1127" s="257">
        <f t="shared" si="3752"/>
        <v>0</v>
      </c>
      <c r="CU1127" s="257">
        <f t="shared" si="3752"/>
        <v>0</v>
      </c>
      <c r="CV1127" s="257">
        <f t="shared" si="3752"/>
        <v>0</v>
      </c>
      <c r="CW1127" s="258">
        <f t="shared" si="3752"/>
        <v>0</v>
      </c>
      <c r="CX1127" s="258">
        <f t="shared" si="3752"/>
        <v>0</v>
      </c>
      <c r="CY1127" s="258">
        <f t="shared" si="3752"/>
        <v>0</v>
      </c>
      <c r="CZ1127" s="258">
        <f t="shared" si="3752"/>
        <v>0</v>
      </c>
      <c r="DA1127" s="50"/>
      <c r="DB1127" s="94"/>
      <c r="DC1127" s="95"/>
      <c r="DD1127" s="181"/>
      <c r="DE1127" s="316" t="s">
        <v>249</v>
      </c>
      <c r="DF1127" s="257">
        <f t="shared" ref="DF1127" si="3753">IF(DF1125=0,0,DF1126/DF1125)</f>
        <v>0</v>
      </c>
      <c r="DG1127" s="50"/>
    </row>
    <row r="1128" spans="1:111" s="14" customFormat="1" ht="15" customHeight="1">
      <c r="A1128" s="50"/>
      <c r="B1128" s="94"/>
      <c r="C1128" s="95"/>
      <c r="D1128" s="181" t="s">
        <v>306</v>
      </c>
      <c r="E1128" s="316" t="s">
        <v>22</v>
      </c>
      <c r="F1128" s="69"/>
      <c r="G1128" s="77"/>
      <c r="H1128" s="69"/>
      <c r="I1128" s="77"/>
      <c r="J1128" s="69"/>
      <c r="K1128" s="77"/>
      <c r="L1128" s="69"/>
      <c r="M1128" s="77"/>
      <c r="N1128" s="67"/>
      <c r="O1128" s="75"/>
      <c r="P1128" s="67"/>
      <c r="Q1128" s="75"/>
      <c r="R1128" s="50"/>
      <c r="S1128" s="94"/>
      <c r="T1128" s="95"/>
      <c r="U1128" s="181" t="s">
        <v>306</v>
      </c>
      <c r="V1128" s="316" t="s">
        <v>22</v>
      </c>
      <c r="W1128" s="69"/>
      <c r="X1128" s="77"/>
      <c r="Y1128" s="69"/>
      <c r="Z1128" s="77"/>
      <c r="AA1128" s="69"/>
      <c r="AB1128" s="77"/>
      <c r="AC1128" s="69"/>
      <c r="AD1128" s="77"/>
      <c r="AE1128" s="67"/>
      <c r="AF1128" s="75"/>
      <c r="AG1128" s="67"/>
      <c r="AH1128" s="75"/>
      <c r="AI1128" s="50"/>
      <c r="AJ1128" s="94"/>
      <c r="AK1128" s="95"/>
      <c r="AL1128" s="181" t="s">
        <v>306</v>
      </c>
      <c r="AM1128" s="316" t="s">
        <v>22</v>
      </c>
      <c r="AN1128" s="257"/>
      <c r="AO1128" s="257"/>
      <c r="AP1128" s="257"/>
      <c r="AQ1128" s="257"/>
      <c r="AR1128" s="257"/>
      <c r="AS1128" s="257"/>
      <c r="AT1128" s="257"/>
      <c r="AU1128" s="257"/>
      <c r="AV1128" s="258"/>
      <c r="AW1128" s="258"/>
      <c r="AX1128" s="258"/>
      <c r="AY1128" s="258"/>
      <c r="AZ1128" s="50"/>
      <c r="BA1128" s="268"/>
      <c r="BB1128" s="48"/>
      <c r="BC1128" s="94"/>
      <c r="BD1128" s="95"/>
      <c r="BE1128" s="181" t="s">
        <v>306</v>
      </c>
      <c r="BF1128" s="316" t="s">
        <v>22</v>
      </c>
      <c r="BG1128" s="257">
        <f t="shared" ref="BG1128:BG1129" si="3754">F1128</f>
        <v>0</v>
      </c>
      <c r="BH1128" s="257">
        <f>G1128+BG1128</f>
        <v>0</v>
      </c>
      <c r="BI1128" s="257">
        <f>H1128+BH1128</f>
        <v>0</v>
      </c>
      <c r="BJ1128" s="257">
        <f>I1128+BI1128</f>
        <v>0</v>
      </c>
      <c r="BK1128" s="257">
        <f>J1128+BJ1128</f>
        <v>0</v>
      </c>
      <c r="BL1128" s="257">
        <f>K1128+BK1128</f>
        <v>0</v>
      </c>
      <c r="BM1128" s="257">
        <f>L1128+BL1128</f>
        <v>0</v>
      </c>
      <c r="BN1128" s="257">
        <f>M1128+BM1128</f>
        <v>0</v>
      </c>
      <c r="BO1128" s="258">
        <f>N1128+BN1128</f>
        <v>0</v>
      </c>
      <c r="BP1128" s="258">
        <f>O1128+BO1128</f>
        <v>0</v>
      </c>
      <c r="BQ1128" s="258">
        <f>P1128+BP1128</f>
        <v>0</v>
      </c>
      <c r="BR1128" s="258">
        <f>Q1128+BQ1128</f>
        <v>0</v>
      </c>
      <c r="BS1128" s="50"/>
      <c r="BT1128" s="94"/>
      <c r="BU1128" s="95"/>
      <c r="BV1128" s="181" t="s">
        <v>306</v>
      </c>
      <c r="BW1128" s="316" t="s">
        <v>22</v>
      </c>
      <c r="BX1128" s="257">
        <f t="shared" ref="BX1128:BX1129" si="3755">W1128</f>
        <v>0</v>
      </c>
      <c r="BY1128" s="257">
        <f>X1128+BX1128</f>
        <v>0</v>
      </c>
      <c r="BZ1128" s="257">
        <f>Y1128+BY1128</f>
        <v>0</v>
      </c>
      <c r="CA1128" s="257">
        <f>Z1128+BZ1128</f>
        <v>0</v>
      </c>
      <c r="CB1128" s="257">
        <f>AA1128+CA1128</f>
        <v>0</v>
      </c>
      <c r="CC1128" s="257">
        <f>AB1128+CB1128</f>
        <v>0</v>
      </c>
      <c r="CD1128" s="257">
        <f>AC1128+CC1128</f>
        <v>0</v>
      </c>
      <c r="CE1128" s="257">
        <f>AD1128+CD1128</f>
        <v>0</v>
      </c>
      <c r="CF1128" s="258">
        <f>AE1128+CE1128</f>
        <v>0</v>
      </c>
      <c r="CG1128" s="258">
        <f>AF1128+CF1128</f>
        <v>0</v>
      </c>
      <c r="CH1128" s="258">
        <f>AG1128+CG1128</f>
        <v>0</v>
      </c>
      <c r="CI1128" s="258">
        <f>AH1128+CH1128</f>
        <v>0</v>
      </c>
      <c r="CJ1128" s="50"/>
      <c r="CK1128" s="94"/>
      <c r="CL1128" s="95"/>
      <c r="CM1128" s="181" t="s">
        <v>306</v>
      </c>
      <c r="CN1128" s="316" t="s">
        <v>22</v>
      </c>
      <c r="CO1128" s="257">
        <f t="shared" ref="CO1128:CO1129" si="3756">AN1128</f>
        <v>0</v>
      </c>
      <c r="CP1128" s="257">
        <f>AO1128+CO1128</f>
        <v>0</v>
      </c>
      <c r="CQ1128" s="257">
        <f>AP1128+CP1128</f>
        <v>0</v>
      </c>
      <c r="CR1128" s="257">
        <f>AQ1128+CQ1128</f>
        <v>0</v>
      </c>
      <c r="CS1128" s="257">
        <f>AR1128+CR1128</f>
        <v>0</v>
      </c>
      <c r="CT1128" s="257">
        <f>AS1128+CS1128</f>
        <v>0</v>
      </c>
      <c r="CU1128" s="257">
        <f>AT1128+CT1128</f>
        <v>0</v>
      </c>
      <c r="CV1128" s="257">
        <f>AU1128+CU1128</f>
        <v>0</v>
      </c>
      <c r="CW1128" s="258">
        <f>AV1128+CV1128</f>
        <v>0</v>
      </c>
      <c r="CX1128" s="258">
        <f>AW1128+CW1128</f>
        <v>0</v>
      </c>
      <c r="CY1128" s="258">
        <f>AX1128+CX1128</f>
        <v>0</v>
      </c>
      <c r="CZ1128" s="258">
        <f>AY1128+CY1128</f>
        <v>0</v>
      </c>
      <c r="DA1128" s="50"/>
      <c r="DB1128" s="94"/>
      <c r="DC1128" s="95"/>
      <c r="DD1128" s="181" t="s">
        <v>306</v>
      </c>
      <c r="DE1128" s="316" t="s">
        <v>22</v>
      </c>
      <c r="DF1128" s="257"/>
      <c r="DG1128" s="50"/>
    </row>
    <row r="1129" spans="1:111" s="14" customFormat="1" ht="15" customHeight="1">
      <c r="A1129" s="50"/>
      <c r="B1129" s="94"/>
      <c r="C1129" s="95"/>
      <c r="D1129" s="181"/>
      <c r="E1129" s="316" t="s">
        <v>140</v>
      </c>
      <c r="F1129" s="69"/>
      <c r="G1129" s="77"/>
      <c r="H1129" s="69"/>
      <c r="I1129" s="77"/>
      <c r="J1129" s="69"/>
      <c r="K1129" s="77"/>
      <c r="L1129" s="69"/>
      <c r="M1129" s="77"/>
      <c r="N1129" s="67"/>
      <c r="O1129" s="75"/>
      <c r="P1129" s="67"/>
      <c r="Q1129" s="75"/>
      <c r="R1129" s="50"/>
      <c r="S1129" s="94"/>
      <c r="T1129" s="95"/>
      <c r="U1129" s="181"/>
      <c r="V1129" s="316" t="s">
        <v>140</v>
      </c>
      <c r="W1129" s="69"/>
      <c r="X1129" s="77"/>
      <c r="Y1129" s="69"/>
      <c r="Z1129" s="77"/>
      <c r="AA1129" s="69"/>
      <c r="AB1129" s="77"/>
      <c r="AC1129" s="69"/>
      <c r="AD1129" s="77"/>
      <c r="AE1129" s="67"/>
      <c r="AF1129" s="75"/>
      <c r="AG1129" s="67"/>
      <c r="AH1129" s="75"/>
      <c r="AI1129" s="50"/>
      <c r="AJ1129" s="94"/>
      <c r="AK1129" s="95"/>
      <c r="AL1129" s="181"/>
      <c r="AM1129" s="316" t="s">
        <v>140</v>
      </c>
      <c r="AN1129" s="257"/>
      <c r="AO1129" s="257"/>
      <c r="AP1129" s="257"/>
      <c r="AQ1129" s="257"/>
      <c r="AR1129" s="257"/>
      <c r="AS1129" s="257"/>
      <c r="AT1129" s="257"/>
      <c r="AU1129" s="257"/>
      <c r="AV1129" s="258"/>
      <c r="AW1129" s="258"/>
      <c r="AX1129" s="258"/>
      <c r="AY1129" s="258"/>
      <c r="AZ1129" s="50"/>
      <c r="BA1129" s="268"/>
      <c r="BB1129" s="48"/>
      <c r="BC1129" s="94"/>
      <c r="BD1129" s="95"/>
      <c r="BE1129" s="181"/>
      <c r="BF1129" s="316" t="s">
        <v>140</v>
      </c>
      <c r="BG1129" s="257">
        <f t="shared" si="3754"/>
        <v>0</v>
      </c>
      <c r="BH1129" s="257">
        <f>G1129+BG1129</f>
        <v>0</v>
      </c>
      <c r="BI1129" s="257">
        <f>H1129+BH1129</f>
        <v>0</v>
      </c>
      <c r="BJ1129" s="257">
        <f>I1129+BI1129</f>
        <v>0</v>
      </c>
      <c r="BK1129" s="257">
        <f>J1129+BJ1129</f>
        <v>0</v>
      </c>
      <c r="BL1129" s="257">
        <f>K1129+BK1129</f>
        <v>0</v>
      </c>
      <c r="BM1129" s="257">
        <f>L1129+BL1129</f>
        <v>0</v>
      </c>
      <c r="BN1129" s="257">
        <f>M1129+BM1129</f>
        <v>0</v>
      </c>
      <c r="BO1129" s="258">
        <f>N1129+BN1129</f>
        <v>0</v>
      </c>
      <c r="BP1129" s="258">
        <f>O1129+BO1129</f>
        <v>0</v>
      </c>
      <c r="BQ1129" s="258">
        <f>P1129+BP1129</f>
        <v>0</v>
      </c>
      <c r="BR1129" s="258">
        <f>Q1129+BQ1129</f>
        <v>0</v>
      </c>
      <c r="BS1129" s="50"/>
      <c r="BT1129" s="94"/>
      <c r="BU1129" s="95"/>
      <c r="BV1129" s="181"/>
      <c r="BW1129" s="316" t="s">
        <v>140</v>
      </c>
      <c r="BX1129" s="257">
        <f t="shared" si="3755"/>
        <v>0</v>
      </c>
      <c r="BY1129" s="257">
        <f>X1129+BX1129</f>
        <v>0</v>
      </c>
      <c r="BZ1129" s="257">
        <f>Y1129+BY1129</f>
        <v>0</v>
      </c>
      <c r="CA1129" s="257">
        <f>Z1129+BZ1129</f>
        <v>0</v>
      </c>
      <c r="CB1129" s="257">
        <f>AA1129+CA1129</f>
        <v>0</v>
      </c>
      <c r="CC1129" s="257">
        <f>AB1129+CB1129</f>
        <v>0</v>
      </c>
      <c r="CD1129" s="257">
        <f>AC1129+CC1129</f>
        <v>0</v>
      </c>
      <c r="CE1129" s="257">
        <f>AD1129+CD1129</f>
        <v>0</v>
      </c>
      <c r="CF1129" s="258">
        <f>AE1129+CE1129</f>
        <v>0</v>
      </c>
      <c r="CG1129" s="258">
        <f>AF1129+CF1129</f>
        <v>0</v>
      </c>
      <c r="CH1129" s="258">
        <f>AG1129+CG1129</f>
        <v>0</v>
      </c>
      <c r="CI1129" s="258">
        <f>AH1129+CH1129</f>
        <v>0</v>
      </c>
      <c r="CJ1129" s="50"/>
      <c r="CK1129" s="94"/>
      <c r="CL1129" s="95"/>
      <c r="CM1129" s="181"/>
      <c r="CN1129" s="316" t="s">
        <v>140</v>
      </c>
      <c r="CO1129" s="257">
        <f t="shared" si="3756"/>
        <v>0</v>
      </c>
      <c r="CP1129" s="257">
        <f>AO1129+CO1129</f>
        <v>0</v>
      </c>
      <c r="CQ1129" s="257">
        <f>AP1129+CP1129</f>
        <v>0</v>
      </c>
      <c r="CR1129" s="257">
        <f>AQ1129+CQ1129</f>
        <v>0</v>
      </c>
      <c r="CS1129" s="257">
        <f>AR1129+CR1129</f>
        <v>0</v>
      </c>
      <c r="CT1129" s="257">
        <f>AS1129+CS1129</f>
        <v>0</v>
      </c>
      <c r="CU1129" s="257">
        <f>AT1129+CT1129</f>
        <v>0</v>
      </c>
      <c r="CV1129" s="257">
        <f>AU1129+CU1129</f>
        <v>0</v>
      </c>
      <c r="CW1129" s="258">
        <f>AV1129+CV1129</f>
        <v>0</v>
      </c>
      <c r="CX1129" s="258">
        <f>AW1129+CW1129</f>
        <v>0</v>
      </c>
      <c r="CY1129" s="258">
        <f>AX1129+CX1129</f>
        <v>0</v>
      </c>
      <c r="CZ1129" s="258">
        <f>AY1129+CY1129</f>
        <v>0</v>
      </c>
      <c r="DA1129" s="50"/>
      <c r="DB1129" s="94"/>
      <c r="DC1129" s="95"/>
      <c r="DD1129" s="181"/>
      <c r="DE1129" s="316" t="s">
        <v>140</v>
      </c>
      <c r="DF1129" s="257"/>
      <c r="DG1129" s="50"/>
    </row>
    <row r="1130" spans="1:111" s="14" customFormat="1" ht="15" customHeight="1">
      <c r="A1130" s="50"/>
      <c r="B1130" s="94"/>
      <c r="C1130" s="95"/>
      <c r="D1130" s="181"/>
      <c r="E1130" s="316" t="s">
        <v>249</v>
      </c>
      <c r="F1130" s="69">
        <f t="shared" si="3738"/>
        <v>0</v>
      </c>
      <c r="G1130" s="77">
        <f t="shared" si="3738"/>
        <v>0</v>
      </c>
      <c r="H1130" s="69">
        <f t="shared" si="3738"/>
        <v>0</v>
      </c>
      <c r="I1130" s="77">
        <f t="shared" si="3738"/>
        <v>0</v>
      </c>
      <c r="J1130" s="69">
        <f t="shared" si="3738"/>
        <v>0</v>
      </c>
      <c r="K1130" s="77">
        <f t="shared" si="3738"/>
        <v>0</v>
      </c>
      <c r="L1130" s="69">
        <f t="shared" si="3738"/>
        <v>0</v>
      </c>
      <c r="M1130" s="77">
        <f t="shared" si="3738"/>
        <v>0</v>
      </c>
      <c r="N1130" s="67">
        <f t="shared" si="3738"/>
        <v>0</v>
      </c>
      <c r="O1130" s="75">
        <f t="shared" si="3738"/>
        <v>0</v>
      </c>
      <c r="P1130" s="67">
        <f t="shared" si="3738"/>
        <v>0</v>
      </c>
      <c r="Q1130" s="75">
        <f t="shared" si="3738"/>
        <v>0</v>
      </c>
      <c r="R1130" s="50"/>
      <c r="S1130" s="94"/>
      <c r="T1130" s="95"/>
      <c r="U1130" s="181"/>
      <c r="V1130" s="316" t="s">
        <v>249</v>
      </c>
      <c r="W1130" s="69">
        <f t="shared" ref="W1130:AH1130" si="3757">IF(W1128=0,0,W1129/W1128)</f>
        <v>0</v>
      </c>
      <c r="X1130" s="77">
        <f t="shared" si="3757"/>
        <v>0</v>
      </c>
      <c r="Y1130" s="69">
        <f t="shared" si="3757"/>
        <v>0</v>
      </c>
      <c r="Z1130" s="77">
        <f t="shared" si="3757"/>
        <v>0</v>
      </c>
      <c r="AA1130" s="69">
        <f t="shared" si="3757"/>
        <v>0</v>
      </c>
      <c r="AB1130" s="77">
        <f t="shared" si="3757"/>
        <v>0</v>
      </c>
      <c r="AC1130" s="69">
        <f t="shared" si="3757"/>
        <v>0</v>
      </c>
      <c r="AD1130" s="77">
        <f t="shared" si="3757"/>
        <v>0</v>
      </c>
      <c r="AE1130" s="67">
        <f t="shared" si="3757"/>
        <v>0</v>
      </c>
      <c r="AF1130" s="75">
        <f t="shared" si="3757"/>
        <v>0</v>
      </c>
      <c r="AG1130" s="67">
        <f t="shared" si="3757"/>
        <v>0</v>
      </c>
      <c r="AH1130" s="75">
        <f t="shared" si="3757"/>
        <v>0</v>
      </c>
      <c r="AI1130" s="50"/>
      <c r="AJ1130" s="94"/>
      <c r="AK1130" s="95"/>
      <c r="AL1130" s="181"/>
      <c r="AM1130" s="316" t="s">
        <v>249</v>
      </c>
      <c r="AN1130" s="257">
        <f t="shared" ref="AN1130:AY1130" si="3758">IF(AN1128=0,0,AN1129/AN1128)</f>
        <v>0</v>
      </c>
      <c r="AO1130" s="257">
        <f t="shared" si="3758"/>
        <v>0</v>
      </c>
      <c r="AP1130" s="257">
        <f t="shared" si="3758"/>
        <v>0</v>
      </c>
      <c r="AQ1130" s="257">
        <f t="shared" si="3758"/>
        <v>0</v>
      </c>
      <c r="AR1130" s="257">
        <f t="shared" si="3758"/>
        <v>0</v>
      </c>
      <c r="AS1130" s="257">
        <f t="shared" si="3758"/>
        <v>0</v>
      </c>
      <c r="AT1130" s="257">
        <f t="shared" si="3758"/>
        <v>0</v>
      </c>
      <c r="AU1130" s="257">
        <f t="shared" si="3758"/>
        <v>0</v>
      </c>
      <c r="AV1130" s="258">
        <f t="shared" si="3758"/>
        <v>0</v>
      </c>
      <c r="AW1130" s="258">
        <f t="shared" si="3758"/>
        <v>0</v>
      </c>
      <c r="AX1130" s="258">
        <f t="shared" si="3758"/>
        <v>0</v>
      </c>
      <c r="AY1130" s="258">
        <f t="shared" si="3758"/>
        <v>0</v>
      </c>
      <c r="AZ1130" s="50"/>
      <c r="BA1130" s="268"/>
      <c r="BB1130" s="48"/>
      <c r="BC1130" s="94"/>
      <c r="BD1130" s="95"/>
      <c r="BE1130" s="181"/>
      <c r="BF1130" s="316" t="s">
        <v>249</v>
      </c>
      <c r="BG1130" s="257">
        <f t="shared" ref="BG1130:BR1130" si="3759">IF(BG1128=0,0,BG1129/BG1128)</f>
        <v>0</v>
      </c>
      <c r="BH1130" s="257">
        <f t="shared" si="3759"/>
        <v>0</v>
      </c>
      <c r="BI1130" s="257">
        <f t="shared" si="3759"/>
        <v>0</v>
      </c>
      <c r="BJ1130" s="257">
        <f t="shared" si="3759"/>
        <v>0</v>
      </c>
      <c r="BK1130" s="257">
        <f t="shared" si="3759"/>
        <v>0</v>
      </c>
      <c r="BL1130" s="257">
        <f t="shared" si="3759"/>
        <v>0</v>
      </c>
      <c r="BM1130" s="257">
        <f t="shared" si="3759"/>
        <v>0</v>
      </c>
      <c r="BN1130" s="257">
        <f t="shared" si="3759"/>
        <v>0</v>
      </c>
      <c r="BO1130" s="258">
        <f t="shared" si="3759"/>
        <v>0</v>
      </c>
      <c r="BP1130" s="258">
        <f t="shared" si="3759"/>
        <v>0</v>
      </c>
      <c r="BQ1130" s="258">
        <f t="shared" si="3759"/>
        <v>0</v>
      </c>
      <c r="BR1130" s="258">
        <f t="shared" si="3759"/>
        <v>0</v>
      </c>
      <c r="BS1130" s="50"/>
      <c r="BT1130" s="94"/>
      <c r="BU1130" s="95"/>
      <c r="BV1130" s="181"/>
      <c r="BW1130" s="316" t="s">
        <v>249</v>
      </c>
      <c r="BX1130" s="257">
        <f t="shared" ref="BX1130:CI1130" si="3760">IF(BX1128=0,0,BX1129/BX1128)</f>
        <v>0</v>
      </c>
      <c r="BY1130" s="257">
        <f t="shared" si="3760"/>
        <v>0</v>
      </c>
      <c r="BZ1130" s="257">
        <f t="shared" si="3760"/>
        <v>0</v>
      </c>
      <c r="CA1130" s="257">
        <f t="shared" si="3760"/>
        <v>0</v>
      </c>
      <c r="CB1130" s="257">
        <f t="shared" si="3760"/>
        <v>0</v>
      </c>
      <c r="CC1130" s="257">
        <f t="shared" si="3760"/>
        <v>0</v>
      </c>
      <c r="CD1130" s="257">
        <f t="shared" si="3760"/>
        <v>0</v>
      </c>
      <c r="CE1130" s="257">
        <f t="shared" si="3760"/>
        <v>0</v>
      </c>
      <c r="CF1130" s="258">
        <f t="shared" si="3760"/>
        <v>0</v>
      </c>
      <c r="CG1130" s="258">
        <f t="shared" si="3760"/>
        <v>0</v>
      </c>
      <c r="CH1130" s="258">
        <f t="shared" si="3760"/>
        <v>0</v>
      </c>
      <c r="CI1130" s="258">
        <f t="shared" si="3760"/>
        <v>0</v>
      </c>
      <c r="CJ1130" s="50"/>
      <c r="CK1130" s="94"/>
      <c r="CL1130" s="95"/>
      <c r="CM1130" s="181"/>
      <c r="CN1130" s="316" t="s">
        <v>249</v>
      </c>
      <c r="CO1130" s="257">
        <f t="shared" ref="CO1130:CZ1130" si="3761">IF(CO1128=0,0,CO1129/CO1128)</f>
        <v>0</v>
      </c>
      <c r="CP1130" s="257">
        <f t="shared" si="3761"/>
        <v>0</v>
      </c>
      <c r="CQ1130" s="257">
        <f t="shared" si="3761"/>
        <v>0</v>
      </c>
      <c r="CR1130" s="257">
        <f t="shared" si="3761"/>
        <v>0</v>
      </c>
      <c r="CS1130" s="257">
        <f t="shared" si="3761"/>
        <v>0</v>
      </c>
      <c r="CT1130" s="257">
        <f t="shared" si="3761"/>
        <v>0</v>
      </c>
      <c r="CU1130" s="257">
        <f t="shared" si="3761"/>
        <v>0</v>
      </c>
      <c r="CV1130" s="257">
        <f t="shared" si="3761"/>
        <v>0</v>
      </c>
      <c r="CW1130" s="258">
        <f t="shared" si="3761"/>
        <v>0</v>
      </c>
      <c r="CX1130" s="258">
        <f t="shared" si="3761"/>
        <v>0</v>
      </c>
      <c r="CY1130" s="258">
        <f t="shared" si="3761"/>
        <v>0</v>
      </c>
      <c r="CZ1130" s="258">
        <f t="shared" si="3761"/>
        <v>0</v>
      </c>
      <c r="DA1130" s="50"/>
      <c r="DB1130" s="94"/>
      <c r="DC1130" s="95"/>
      <c r="DD1130" s="181"/>
      <c r="DE1130" s="316" t="s">
        <v>249</v>
      </c>
      <c r="DF1130" s="257">
        <f t="shared" ref="DF1130" si="3762">IF(DF1128=0,0,DF1129/DF1128)</f>
        <v>0</v>
      </c>
      <c r="DG1130" s="50"/>
    </row>
    <row r="1131" spans="1:111" s="14" customFormat="1" ht="15" customHeight="1">
      <c r="A1131" s="50"/>
      <c r="B1131" s="94"/>
      <c r="C1131" s="95"/>
      <c r="D1131" s="181" t="s">
        <v>307</v>
      </c>
      <c r="E1131" s="316" t="s">
        <v>22</v>
      </c>
      <c r="F1131" s="69"/>
      <c r="G1131" s="77"/>
      <c r="H1131" s="69"/>
      <c r="I1131" s="77"/>
      <c r="J1131" s="69"/>
      <c r="K1131" s="77"/>
      <c r="L1131" s="69"/>
      <c r="M1131" s="77"/>
      <c r="N1131" s="67"/>
      <c r="O1131" s="75"/>
      <c r="P1131" s="67"/>
      <c r="Q1131" s="75"/>
      <c r="R1131" s="50"/>
      <c r="S1131" s="94"/>
      <c r="T1131" s="95"/>
      <c r="U1131" s="181" t="s">
        <v>307</v>
      </c>
      <c r="V1131" s="316" t="s">
        <v>22</v>
      </c>
      <c r="W1131" s="69"/>
      <c r="X1131" s="77"/>
      <c r="Y1131" s="69"/>
      <c r="Z1131" s="77"/>
      <c r="AA1131" s="69"/>
      <c r="AB1131" s="77"/>
      <c r="AC1131" s="69"/>
      <c r="AD1131" s="77"/>
      <c r="AE1131" s="67"/>
      <c r="AF1131" s="75"/>
      <c r="AG1131" s="67"/>
      <c r="AH1131" s="75"/>
      <c r="AI1131" s="50"/>
      <c r="AJ1131" s="94"/>
      <c r="AK1131" s="95"/>
      <c r="AL1131" s="181" t="s">
        <v>307</v>
      </c>
      <c r="AM1131" s="316" t="s">
        <v>22</v>
      </c>
      <c r="AN1131" s="257"/>
      <c r="AO1131" s="257"/>
      <c r="AP1131" s="257"/>
      <c r="AQ1131" s="257"/>
      <c r="AR1131" s="257"/>
      <c r="AS1131" s="257"/>
      <c r="AT1131" s="257"/>
      <c r="AU1131" s="257"/>
      <c r="AV1131" s="258"/>
      <c r="AW1131" s="258"/>
      <c r="AX1131" s="258"/>
      <c r="AY1131" s="258"/>
      <c r="AZ1131" s="50"/>
      <c r="BA1131" s="268"/>
      <c r="BB1131" s="48"/>
      <c r="BC1131" s="94"/>
      <c r="BD1131" s="95"/>
      <c r="BE1131" s="181" t="s">
        <v>307</v>
      </c>
      <c r="BF1131" s="316" t="s">
        <v>22</v>
      </c>
      <c r="BG1131" s="257">
        <f t="shared" ref="BG1131:BG1132" si="3763">F1131</f>
        <v>0</v>
      </c>
      <c r="BH1131" s="257">
        <f>G1131+BG1131</f>
        <v>0</v>
      </c>
      <c r="BI1131" s="257">
        <f>H1131+BH1131</f>
        <v>0</v>
      </c>
      <c r="BJ1131" s="257">
        <f>I1131+BI1131</f>
        <v>0</v>
      </c>
      <c r="BK1131" s="257">
        <f>J1131+BJ1131</f>
        <v>0</v>
      </c>
      <c r="BL1131" s="257">
        <f>K1131+BK1131</f>
        <v>0</v>
      </c>
      <c r="BM1131" s="257">
        <f>L1131+BL1131</f>
        <v>0</v>
      </c>
      <c r="BN1131" s="257">
        <f>M1131+BM1131</f>
        <v>0</v>
      </c>
      <c r="BO1131" s="258">
        <f>N1131+BN1131</f>
        <v>0</v>
      </c>
      <c r="BP1131" s="258">
        <f>O1131+BO1131</f>
        <v>0</v>
      </c>
      <c r="BQ1131" s="258">
        <f>P1131+BP1131</f>
        <v>0</v>
      </c>
      <c r="BR1131" s="258">
        <f>Q1131+BQ1131</f>
        <v>0</v>
      </c>
      <c r="BS1131" s="50"/>
      <c r="BT1131" s="94"/>
      <c r="BU1131" s="95"/>
      <c r="BV1131" s="181" t="s">
        <v>307</v>
      </c>
      <c r="BW1131" s="316" t="s">
        <v>22</v>
      </c>
      <c r="BX1131" s="257">
        <f t="shared" ref="BX1131:BX1132" si="3764">W1131</f>
        <v>0</v>
      </c>
      <c r="BY1131" s="257">
        <f>X1131+BX1131</f>
        <v>0</v>
      </c>
      <c r="BZ1131" s="257">
        <f>Y1131+BY1131</f>
        <v>0</v>
      </c>
      <c r="CA1131" s="257">
        <f>Z1131+BZ1131</f>
        <v>0</v>
      </c>
      <c r="CB1131" s="257">
        <f>AA1131+CA1131</f>
        <v>0</v>
      </c>
      <c r="CC1131" s="257">
        <f>AB1131+CB1131</f>
        <v>0</v>
      </c>
      <c r="CD1131" s="257">
        <f>AC1131+CC1131</f>
        <v>0</v>
      </c>
      <c r="CE1131" s="257">
        <f>AD1131+CD1131</f>
        <v>0</v>
      </c>
      <c r="CF1131" s="258">
        <f>AE1131+CE1131</f>
        <v>0</v>
      </c>
      <c r="CG1131" s="258">
        <f>AF1131+CF1131</f>
        <v>0</v>
      </c>
      <c r="CH1131" s="258">
        <f>AG1131+CG1131</f>
        <v>0</v>
      </c>
      <c r="CI1131" s="258">
        <f>AH1131+CH1131</f>
        <v>0</v>
      </c>
      <c r="CJ1131" s="50"/>
      <c r="CK1131" s="94"/>
      <c r="CL1131" s="95"/>
      <c r="CM1131" s="181" t="s">
        <v>307</v>
      </c>
      <c r="CN1131" s="316" t="s">
        <v>22</v>
      </c>
      <c r="CO1131" s="257">
        <f t="shared" ref="CO1131:CO1132" si="3765">AN1131</f>
        <v>0</v>
      </c>
      <c r="CP1131" s="257">
        <f>AO1131+CO1131</f>
        <v>0</v>
      </c>
      <c r="CQ1131" s="257">
        <f>AP1131+CP1131</f>
        <v>0</v>
      </c>
      <c r="CR1131" s="257">
        <f>AQ1131+CQ1131</f>
        <v>0</v>
      </c>
      <c r="CS1131" s="257">
        <f>AR1131+CR1131</f>
        <v>0</v>
      </c>
      <c r="CT1131" s="257">
        <f>AS1131+CS1131</f>
        <v>0</v>
      </c>
      <c r="CU1131" s="257">
        <f>AT1131+CT1131</f>
        <v>0</v>
      </c>
      <c r="CV1131" s="257">
        <f>AU1131+CU1131</f>
        <v>0</v>
      </c>
      <c r="CW1131" s="258">
        <f>AV1131+CV1131</f>
        <v>0</v>
      </c>
      <c r="CX1131" s="258">
        <f>AW1131+CW1131</f>
        <v>0</v>
      </c>
      <c r="CY1131" s="258">
        <f>AX1131+CX1131</f>
        <v>0</v>
      </c>
      <c r="CZ1131" s="258">
        <f>AY1131+CY1131</f>
        <v>0</v>
      </c>
      <c r="DA1131" s="50"/>
      <c r="DB1131" s="94"/>
      <c r="DC1131" s="95"/>
      <c r="DD1131" s="181" t="s">
        <v>307</v>
      </c>
      <c r="DE1131" s="316" t="s">
        <v>22</v>
      </c>
      <c r="DF1131" s="257"/>
      <c r="DG1131" s="50"/>
    </row>
    <row r="1132" spans="1:111" s="14" customFormat="1" ht="15" customHeight="1">
      <c r="A1132" s="50"/>
      <c r="B1132" s="94"/>
      <c r="C1132" s="95"/>
      <c r="D1132" s="181"/>
      <c r="E1132" s="316" t="s">
        <v>140</v>
      </c>
      <c r="F1132" s="69"/>
      <c r="G1132" s="77"/>
      <c r="H1132" s="69"/>
      <c r="I1132" s="77"/>
      <c r="J1132" s="69"/>
      <c r="K1132" s="77"/>
      <c r="L1132" s="69"/>
      <c r="M1132" s="77"/>
      <c r="N1132" s="67"/>
      <c r="O1132" s="75"/>
      <c r="P1132" s="67"/>
      <c r="Q1132" s="75"/>
      <c r="R1132" s="50"/>
      <c r="S1132" s="94"/>
      <c r="T1132" s="95"/>
      <c r="U1132" s="181"/>
      <c r="V1132" s="316" t="s">
        <v>140</v>
      </c>
      <c r="W1132" s="69"/>
      <c r="X1132" s="77"/>
      <c r="Y1132" s="69"/>
      <c r="Z1132" s="77"/>
      <c r="AA1132" s="69"/>
      <c r="AB1132" s="77"/>
      <c r="AC1132" s="69"/>
      <c r="AD1132" s="77"/>
      <c r="AE1132" s="67"/>
      <c r="AF1132" s="75"/>
      <c r="AG1132" s="67"/>
      <c r="AH1132" s="75"/>
      <c r="AI1132" s="50"/>
      <c r="AJ1132" s="94"/>
      <c r="AK1132" s="95"/>
      <c r="AL1132" s="181"/>
      <c r="AM1132" s="316" t="s">
        <v>140</v>
      </c>
      <c r="AN1132" s="257"/>
      <c r="AO1132" s="257"/>
      <c r="AP1132" s="257"/>
      <c r="AQ1132" s="257"/>
      <c r="AR1132" s="257"/>
      <c r="AS1132" s="257"/>
      <c r="AT1132" s="257"/>
      <c r="AU1132" s="257"/>
      <c r="AV1132" s="258"/>
      <c r="AW1132" s="258"/>
      <c r="AX1132" s="258"/>
      <c r="AY1132" s="258"/>
      <c r="AZ1132" s="50"/>
      <c r="BA1132" s="268"/>
      <c r="BB1132" s="48"/>
      <c r="BC1132" s="94"/>
      <c r="BD1132" s="95"/>
      <c r="BE1132" s="181"/>
      <c r="BF1132" s="316" t="s">
        <v>140</v>
      </c>
      <c r="BG1132" s="257">
        <f t="shared" si="3763"/>
        <v>0</v>
      </c>
      <c r="BH1132" s="257">
        <f>G1132+BG1132</f>
        <v>0</v>
      </c>
      <c r="BI1132" s="257">
        <f>H1132+BH1132</f>
        <v>0</v>
      </c>
      <c r="BJ1132" s="257">
        <f>I1132+BI1132</f>
        <v>0</v>
      </c>
      <c r="BK1132" s="257">
        <f>J1132+BJ1132</f>
        <v>0</v>
      </c>
      <c r="BL1132" s="257">
        <f>K1132+BK1132</f>
        <v>0</v>
      </c>
      <c r="BM1132" s="257">
        <f>L1132+BL1132</f>
        <v>0</v>
      </c>
      <c r="BN1132" s="257">
        <f>M1132+BM1132</f>
        <v>0</v>
      </c>
      <c r="BO1132" s="258">
        <f>N1132+BN1132</f>
        <v>0</v>
      </c>
      <c r="BP1132" s="258">
        <f>O1132+BO1132</f>
        <v>0</v>
      </c>
      <c r="BQ1132" s="258">
        <f>P1132+BP1132</f>
        <v>0</v>
      </c>
      <c r="BR1132" s="258">
        <f>Q1132+BQ1132</f>
        <v>0</v>
      </c>
      <c r="BS1132" s="50"/>
      <c r="BT1132" s="94"/>
      <c r="BU1132" s="95"/>
      <c r="BV1132" s="181"/>
      <c r="BW1132" s="316" t="s">
        <v>140</v>
      </c>
      <c r="BX1132" s="257">
        <f t="shared" si="3764"/>
        <v>0</v>
      </c>
      <c r="BY1132" s="257">
        <f>X1132+BX1132</f>
        <v>0</v>
      </c>
      <c r="BZ1132" s="257">
        <f>Y1132+BY1132</f>
        <v>0</v>
      </c>
      <c r="CA1132" s="257">
        <f>Z1132+BZ1132</f>
        <v>0</v>
      </c>
      <c r="CB1132" s="257">
        <f>AA1132+CA1132</f>
        <v>0</v>
      </c>
      <c r="CC1132" s="257">
        <f>AB1132+CB1132</f>
        <v>0</v>
      </c>
      <c r="CD1132" s="257">
        <f>AC1132+CC1132</f>
        <v>0</v>
      </c>
      <c r="CE1132" s="257">
        <f>AD1132+CD1132</f>
        <v>0</v>
      </c>
      <c r="CF1132" s="258">
        <f>AE1132+CE1132</f>
        <v>0</v>
      </c>
      <c r="CG1132" s="258">
        <f>AF1132+CF1132</f>
        <v>0</v>
      </c>
      <c r="CH1132" s="258">
        <f>AG1132+CG1132</f>
        <v>0</v>
      </c>
      <c r="CI1132" s="258">
        <f>AH1132+CH1132</f>
        <v>0</v>
      </c>
      <c r="CJ1132" s="50"/>
      <c r="CK1132" s="94"/>
      <c r="CL1132" s="95"/>
      <c r="CM1132" s="181"/>
      <c r="CN1132" s="316" t="s">
        <v>140</v>
      </c>
      <c r="CO1132" s="257">
        <f t="shared" si="3765"/>
        <v>0</v>
      </c>
      <c r="CP1132" s="257">
        <f>AO1132+CO1132</f>
        <v>0</v>
      </c>
      <c r="CQ1132" s="257">
        <f>AP1132+CP1132</f>
        <v>0</v>
      </c>
      <c r="CR1132" s="257">
        <f>AQ1132+CQ1132</f>
        <v>0</v>
      </c>
      <c r="CS1132" s="257">
        <f>AR1132+CR1132</f>
        <v>0</v>
      </c>
      <c r="CT1132" s="257">
        <f>AS1132+CS1132</f>
        <v>0</v>
      </c>
      <c r="CU1132" s="257">
        <f>AT1132+CT1132</f>
        <v>0</v>
      </c>
      <c r="CV1132" s="257">
        <f>AU1132+CU1132</f>
        <v>0</v>
      </c>
      <c r="CW1132" s="258">
        <f>AV1132+CV1132</f>
        <v>0</v>
      </c>
      <c r="CX1132" s="258">
        <f>AW1132+CW1132</f>
        <v>0</v>
      </c>
      <c r="CY1132" s="258">
        <f>AX1132+CX1132</f>
        <v>0</v>
      </c>
      <c r="CZ1132" s="258">
        <f>AY1132+CY1132</f>
        <v>0</v>
      </c>
      <c r="DA1132" s="50"/>
      <c r="DB1132" s="94"/>
      <c r="DC1132" s="95"/>
      <c r="DD1132" s="181"/>
      <c r="DE1132" s="316" t="s">
        <v>140</v>
      </c>
      <c r="DF1132" s="257"/>
      <c r="DG1132" s="50"/>
    </row>
    <row r="1133" spans="1:111" s="14" customFormat="1" ht="15" customHeight="1">
      <c r="A1133" s="50"/>
      <c r="B1133" s="94"/>
      <c r="C1133" s="95"/>
      <c r="D1133" s="181"/>
      <c r="E1133" s="316" t="s">
        <v>249</v>
      </c>
      <c r="F1133" s="69">
        <f t="shared" si="3738"/>
        <v>0</v>
      </c>
      <c r="G1133" s="77">
        <f t="shared" si="3738"/>
        <v>0</v>
      </c>
      <c r="H1133" s="69">
        <f t="shared" si="3738"/>
        <v>0</v>
      </c>
      <c r="I1133" s="77">
        <f t="shared" si="3738"/>
        <v>0</v>
      </c>
      <c r="J1133" s="69">
        <f t="shared" si="3738"/>
        <v>0</v>
      </c>
      <c r="K1133" s="77">
        <f t="shared" si="3738"/>
        <v>0</v>
      </c>
      <c r="L1133" s="69">
        <f t="shared" si="3738"/>
        <v>0</v>
      </c>
      <c r="M1133" s="77">
        <f t="shared" si="3738"/>
        <v>0</v>
      </c>
      <c r="N1133" s="67">
        <f t="shared" si="3738"/>
        <v>0</v>
      </c>
      <c r="O1133" s="75">
        <f t="shared" si="3738"/>
        <v>0</v>
      </c>
      <c r="P1133" s="67">
        <f t="shared" si="3738"/>
        <v>0</v>
      </c>
      <c r="Q1133" s="75">
        <f t="shared" si="3738"/>
        <v>0</v>
      </c>
      <c r="R1133" s="50"/>
      <c r="S1133" s="94"/>
      <c r="T1133" s="95"/>
      <c r="U1133" s="181"/>
      <c r="V1133" s="316" t="s">
        <v>249</v>
      </c>
      <c r="W1133" s="69">
        <f t="shared" ref="W1133:AH1133" si="3766">IF(W1131=0,0,W1132/W1131)</f>
        <v>0</v>
      </c>
      <c r="X1133" s="77">
        <f t="shared" si="3766"/>
        <v>0</v>
      </c>
      <c r="Y1133" s="69">
        <f t="shared" si="3766"/>
        <v>0</v>
      </c>
      <c r="Z1133" s="77">
        <f t="shared" si="3766"/>
        <v>0</v>
      </c>
      <c r="AA1133" s="69">
        <f t="shared" si="3766"/>
        <v>0</v>
      </c>
      <c r="AB1133" s="77">
        <f t="shared" si="3766"/>
        <v>0</v>
      </c>
      <c r="AC1133" s="69">
        <f t="shared" si="3766"/>
        <v>0</v>
      </c>
      <c r="AD1133" s="77">
        <f t="shared" si="3766"/>
        <v>0</v>
      </c>
      <c r="AE1133" s="67">
        <f t="shared" si="3766"/>
        <v>0</v>
      </c>
      <c r="AF1133" s="75">
        <f t="shared" si="3766"/>
        <v>0</v>
      </c>
      <c r="AG1133" s="67">
        <f t="shared" si="3766"/>
        <v>0</v>
      </c>
      <c r="AH1133" s="75">
        <f t="shared" si="3766"/>
        <v>0</v>
      </c>
      <c r="AI1133" s="50"/>
      <c r="AJ1133" s="94"/>
      <c r="AK1133" s="95"/>
      <c r="AL1133" s="181"/>
      <c r="AM1133" s="316" t="s">
        <v>249</v>
      </c>
      <c r="AN1133" s="257">
        <f t="shared" ref="AN1133:AY1133" si="3767">IF(AN1131=0,0,AN1132/AN1131)</f>
        <v>0</v>
      </c>
      <c r="AO1133" s="257">
        <f t="shared" si="3767"/>
        <v>0</v>
      </c>
      <c r="AP1133" s="257">
        <f t="shared" si="3767"/>
        <v>0</v>
      </c>
      <c r="AQ1133" s="257">
        <f t="shared" si="3767"/>
        <v>0</v>
      </c>
      <c r="AR1133" s="257">
        <f t="shared" si="3767"/>
        <v>0</v>
      </c>
      <c r="AS1133" s="257">
        <f t="shared" si="3767"/>
        <v>0</v>
      </c>
      <c r="AT1133" s="257">
        <f t="shared" si="3767"/>
        <v>0</v>
      </c>
      <c r="AU1133" s="257">
        <f t="shared" si="3767"/>
        <v>0</v>
      </c>
      <c r="AV1133" s="258">
        <f t="shared" si="3767"/>
        <v>0</v>
      </c>
      <c r="AW1133" s="258">
        <f t="shared" si="3767"/>
        <v>0</v>
      </c>
      <c r="AX1133" s="258">
        <f t="shared" si="3767"/>
        <v>0</v>
      </c>
      <c r="AY1133" s="258">
        <f t="shared" si="3767"/>
        <v>0</v>
      </c>
      <c r="AZ1133" s="50"/>
      <c r="BA1133" s="268"/>
      <c r="BB1133" s="48"/>
      <c r="BC1133" s="94"/>
      <c r="BD1133" s="95"/>
      <c r="BE1133" s="181"/>
      <c r="BF1133" s="316" t="s">
        <v>249</v>
      </c>
      <c r="BG1133" s="257">
        <f t="shared" ref="BG1133:BR1133" si="3768">IF(BG1131=0,0,BG1132/BG1131)</f>
        <v>0</v>
      </c>
      <c r="BH1133" s="257">
        <f t="shared" si="3768"/>
        <v>0</v>
      </c>
      <c r="BI1133" s="257">
        <f t="shared" si="3768"/>
        <v>0</v>
      </c>
      <c r="BJ1133" s="257">
        <f t="shared" si="3768"/>
        <v>0</v>
      </c>
      <c r="BK1133" s="257">
        <f t="shared" si="3768"/>
        <v>0</v>
      </c>
      <c r="BL1133" s="257">
        <f t="shared" si="3768"/>
        <v>0</v>
      </c>
      <c r="BM1133" s="257">
        <f t="shared" si="3768"/>
        <v>0</v>
      </c>
      <c r="BN1133" s="257">
        <f t="shared" si="3768"/>
        <v>0</v>
      </c>
      <c r="BO1133" s="258">
        <f t="shared" si="3768"/>
        <v>0</v>
      </c>
      <c r="BP1133" s="258">
        <f t="shared" si="3768"/>
        <v>0</v>
      </c>
      <c r="BQ1133" s="258">
        <f t="shared" si="3768"/>
        <v>0</v>
      </c>
      <c r="BR1133" s="258">
        <f t="shared" si="3768"/>
        <v>0</v>
      </c>
      <c r="BS1133" s="50"/>
      <c r="BT1133" s="94"/>
      <c r="BU1133" s="95"/>
      <c r="BV1133" s="181"/>
      <c r="BW1133" s="316" t="s">
        <v>249</v>
      </c>
      <c r="BX1133" s="257">
        <f t="shared" ref="BX1133:CI1133" si="3769">IF(BX1131=0,0,BX1132/BX1131)</f>
        <v>0</v>
      </c>
      <c r="BY1133" s="257">
        <f t="shared" si="3769"/>
        <v>0</v>
      </c>
      <c r="BZ1133" s="257">
        <f t="shared" si="3769"/>
        <v>0</v>
      </c>
      <c r="CA1133" s="257">
        <f t="shared" si="3769"/>
        <v>0</v>
      </c>
      <c r="CB1133" s="257">
        <f t="shared" si="3769"/>
        <v>0</v>
      </c>
      <c r="CC1133" s="257">
        <f t="shared" si="3769"/>
        <v>0</v>
      </c>
      <c r="CD1133" s="257">
        <f t="shared" si="3769"/>
        <v>0</v>
      </c>
      <c r="CE1133" s="257">
        <f t="shared" si="3769"/>
        <v>0</v>
      </c>
      <c r="CF1133" s="258">
        <f t="shared" si="3769"/>
        <v>0</v>
      </c>
      <c r="CG1133" s="258">
        <f t="shared" si="3769"/>
        <v>0</v>
      </c>
      <c r="CH1133" s="258">
        <f t="shared" si="3769"/>
        <v>0</v>
      </c>
      <c r="CI1133" s="258">
        <f t="shared" si="3769"/>
        <v>0</v>
      </c>
      <c r="CJ1133" s="50"/>
      <c r="CK1133" s="94"/>
      <c r="CL1133" s="95"/>
      <c r="CM1133" s="181"/>
      <c r="CN1133" s="316" t="s">
        <v>249</v>
      </c>
      <c r="CO1133" s="257">
        <f t="shared" ref="CO1133:CZ1133" si="3770">IF(CO1131=0,0,CO1132/CO1131)</f>
        <v>0</v>
      </c>
      <c r="CP1133" s="257">
        <f t="shared" si="3770"/>
        <v>0</v>
      </c>
      <c r="CQ1133" s="257">
        <f t="shared" si="3770"/>
        <v>0</v>
      </c>
      <c r="CR1133" s="257">
        <f t="shared" si="3770"/>
        <v>0</v>
      </c>
      <c r="CS1133" s="257">
        <f t="shared" si="3770"/>
        <v>0</v>
      </c>
      <c r="CT1133" s="257">
        <f t="shared" si="3770"/>
        <v>0</v>
      </c>
      <c r="CU1133" s="257">
        <f t="shared" si="3770"/>
        <v>0</v>
      </c>
      <c r="CV1133" s="257">
        <f t="shared" si="3770"/>
        <v>0</v>
      </c>
      <c r="CW1133" s="258">
        <f t="shared" si="3770"/>
        <v>0</v>
      </c>
      <c r="CX1133" s="258">
        <f t="shared" si="3770"/>
        <v>0</v>
      </c>
      <c r="CY1133" s="258">
        <f t="shared" si="3770"/>
        <v>0</v>
      </c>
      <c r="CZ1133" s="258">
        <f t="shared" si="3770"/>
        <v>0</v>
      </c>
      <c r="DA1133" s="50"/>
      <c r="DB1133" s="94"/>
      <c r="DC1133" s="95"/>
      <c r="DD1133" s="181"/>
      <c r="DE1133" s="316" t="s">
        <v>249</v>
      </c>
      <c r="DF1133" s="257">
        <f t="shared" ref="DF1133" si="3771">IF(DF1131=0,0,DF1132/DF1131)</f>
        <v>0</v>
      </c>
      <c r="DG1133" s="50"/>
    </row>
    <row r="1134" spans="1:111" s="14" customFormat="1" ht="15" customHeight="1">
      <c r="A1134" s="50"/>
      <c r="B1134" s="94"/>
      <c r="C1134" s="95"/>
      <c r="D1134" s="181" t="s">
        <v>308</v>
      </c>
      <c r="E1134" s="316" t="s">
        <v>22</v>
      </c>
      <c r="F1134" s="69"/>
      <c r="G1134" s="77"/>
      <c r="H1134" s="69"/>
      <c r="I1134" s="77"/>
      <c r="J1134" s="69"/>
      <c r="K1134" s="77"/>
      <c r="L1134" s="69"/>
      <c r="M1134" s="77"/>
      <c r="N1134" s="67"/>
      <c r="O1134" s="75"/>
      <c r="P1134" s="67"/>
      <c r="Q1134" s="75"/>
      <c r="R1134" s="50"/>
      <c r="S1134" s="94"/>
      <c r="T1134" s="95"/>
      <c r="U1134" s="181" t="s">
        <v>308</v>
      </c>
      <c r="V1134" s="316" t="s">
        <v>22</v>
      </c>
      <c r="W1134" s="69"/>
      <c r="X1134" s="77"/>
      <c r="Y1134" s="69"/>
      <c r="Z1134" s="77"/>
      <c r="AA1134" s="69"/>
      <c r="AB1134" s="77"/>
      <c r="AC1134" s="69"/>
      <c r="AD1134" s="77"/>
      <c r="AE1134" s="67"/>
      <c r="AF1134" s="75"/>
      <c r="AG1134" s="67"/>
      <c r="AH1134" s="75"/>
      <c r="AI1134" s="50"/>
      <c r="AJ1134" s="94"/>
      <c r="AK1134" s="95"/>
      <c r="AL1134" s="181" t="s">
        <v>308</v>
      </c>
      <c r="AM1134" s="316" t="s">
        <v>22</v>
      </c>
      <c r="AN1134" s="257"/>
      <c r="AO1134" s="257"/>
      <c r="AP1134" s="257"/>
      <c r="AQ1134" s="257"/>
      <c r="AR1134" s="257"/>
      <c r="AS1134" s="257"/>
      <c r="AT1134" s="257"/>
      <c r="AU1134" s="257"/>
      <c r="AV1134" s="258"/>
      <c r="AW1134" s="258"/>
      <c r="AX1134" s="258"/>
      <c r="AY1134" s="258"/>
      <c r="AZ1134" s="50"/>
      <c r="BA1134" s="268"/>
      <c r="BB1134" s="48"/>
      <c r="BC1134" s="94"/>
      <c r="BD1134" s="95"/>
      <c r="BE1134" s="181" t="s">
        <v>308</v>
      </c>
      <c r="BF1134" s="316" t="s">
        <v>22</v>
      </c>
      <c r="BG1134" s="257">
        <f t="shared" ref="BG1134:BG1135" si="3772">F1134</f>
        <v>0</v>
      </c>
      <c r="BH1134" s="257">
        <f>G1134+BG1134</f>
        <v>0</v>
      </c>
      <c r="BI1134" s="257">
        <f>H1134+BH1134</f>
        <v>0</v>
      </c>
      <c r="BJ1134" s="257">
        <f>I1134+BI1134</f>
        <v>0</v>
      </c>
      <c r="BK1134" s="257">
        <f>J1134+BJ1134</f>
        <v>0</v>
      </c>
      <c r="BL1134" s="257">
        <f>K1134+BK1134</f>
        <v>0</v>
      </c>
      <c r="BM1134" s="257">
        <f>L1134+BL1134</f>
        <v>0</v>
      </c>
      <c r="BN1134" s="257">
        <f>M1134+BM1134</f>
        <v>0</v>
      </c>
      <c r="BO1134" s="258">
        <f>N1134+BN1134</f>
        <v>0</v>
      </c>
      <c r="BP1134" s="258">
        <f>O1134+BO1134</f>
        <v>0</v>
      </c>
      <c r="BQ1134" s="258">
        <f>P1134+BP1134</f>
        <v>0</v>
      </c>
      <c r="BR1134" s="258">
        <f>Q1134+BQ1134</f>
        <v>0</v>
      </c>
      <c r="BS1134" s="50"/>
      <c r="BT1134" s="94"/>
      <c r="BU1134" s="95"/>
      <c r="BV1134" s="181" t="s">
        <v>308</v>
      </c>
      <c r="BW1134" s="316" t="s">
        <v>22</v>
      </c>
      <c r="BX1134" s="257">
        <f t="shared" ref="BX1134:BX1135" si="3773">W1134</f>
        <v>0</v>
      </c>
      <c r="BY1134" s="257">
        <f>X1134+BX1134</f>
        <v>0</v>
      </c>
      <c r="BZ1134" s="257">
        <f>Y1134+BY1134</f>
        <v>0</v>
      </c>
      <c r="CA1134" s="257">
        <f>Z1134+BZ1134</f>
        <v>0</v>
      </c>
      <c r="CB1134" s="257">
        <f>AA1134+CA1134</f>
        <v>0</v>
      </c>
      <c r="CC1134" s="257">
        <f>AB1134+CB1134</f>
        <v>0</v>
      </c>
      <c r="CD1134" s="257">
        <f>AC1134+CC1134</f>
        <v>0</v>
      </c>
      <c r="CE1134" s="257">
        <f>AD1134+CD1134</f>
        <v>0</v>
      </c>
      <c r="CF1134" s="258">
        <f>AE1134+CE1134</f>
        <v>0</v>
      </c>
      <c r="CG1134" s="258">
        <f>AF1134+CF1134</f>
        <v>0</v>
      </c>
      <c r="CH1134" s="258">
        <f>AG1134+CG1134</f>
        <v>0</v>
      </c>
      <c r="CI1134" s="258">
        <f>AH1134+CH1134</f>
        <v>0</v>
      </c>
      <c r="CJ1134" s="50"/>
      <c r="CK1134" s="94"/>
      <c r="CL1134" s="95"/>
      <c r="CM1134" s="181" t="s">
        <v>308</v>
      </c>
      <c r="CN1134" s="316" t="s">
        <v>22</v>
      </c>
      <c r="CO1134" s="257">
        <f t="shared" ref="CO1134:CO1135" si="3774">AN1134</f>
        <v>0</v>
      </c>
      <c r="CP1134" s="257">
        <f>AO1134+CO1134</f>
        <v>0</v>
      </c>
      <c r="CQ1134" s="257">
        <f>AP1134+CP1134</f>
        <v>0</v>
      </c>
      <c r="CR1134" s="257">
        <f>AQ1134+CQ1134</f>
        <v>0</v>
      </c>
      <c r="CS1134" s="257">
        <f>AR1134+CR1134</f>
        <v>0</v>
      </c>
      <c r="CT1134" s="257">
        <f>AS1134+CS1134</f>
        <v>0</v>
      </c>
      <c r="CU1134" s="257">
        <f>AT1134+CT1134</f>
        <v>0</v>
      </c>
      <c r="CV1134" s="257">
        <f>AU1134+CU1134</f>
        <v>0</v>
      </c>
      <c r="CW1134" s="258">
        <f>AV1134+CV1134</f>
        <v>0</v>
      </c>
      <c r="CX1134" s="258">
        <f>AW1134+CW1134</f>
        <v>0</v>
      </c>
      <c r="CY1134" s="258">
        <f>AX1134+CX1134</f>
        <v>0</v>
      </c>
      <c r="CZ1134" s="258">
        <f>AY1134+CY1134</f>
        <v>0</v>
      </c>
      <c r="DA1134" s="50"/>
      <c r="DB1134" s="94"/>
      <c r="DC1134" s="95"/>
      <c r="DD1134" s="181" t="s">
        <v>308</v>
      </c>
      <c r="DE1134" s="316" t="s">
        <v>22</v>
      </c>
      <c r="DF1134" s="257"/>
      <c r="DG1134" s="50"/>
    </row>
    <row r="1135" spans="1:111" s="14" customFormat="1" ht="15" customHeight="1">
      <c r="A1135" s="50"/>
      <c r="B1135" s="94"/>
      <c r="C1135" s="95"/>
      <c r="D1135" s="181"/>
      <c r="E1135" s="316" t="s">
        <v>140</v>
      </c>
      <c r="F1135" s="69"/>
      <c r="G1135" s="77"/>
      <c r="H1135" s="69"/>
      <c r="I1135" s="77"/>
      <c r="J1135" s="69"/>
      <c r="K1135" s="77"/>
      <c r="L1135" s="69"/>
      <c r="M1135" s="77"/>
      <c r="N1135" s="67"/>
      <c r="O1135" s="75"/>
      <c r="P1135" s="67"/>
      <c r="Q1135" s="75"/>
      <c r="R1135" s="50"/>
      <c r="S1135" s="94"/>
      <c r="T1135" s="95"/>
      <c r="U1135" s="181"/>
      <c r="V1135" s="316" t="s">
        <v>140</v>
      </c>
      <c r="W1135" s="69"/>
      <c r="X1135" s="77"/>
      <c r="Y1135" s="69"/>
      <c r="Z1135" s="77"/>
      <c r="AA1135" s="69"/>
      <c r="AB1135" s="77"/>
      <c r="AC1135" s="69"/>
      <c r="AD1135" s="77"/>
      <c r="AE1135" s="67"/>
      <c r="AF1135" s="75"/>
      <c r="AG1135" s="67"/>
      <c r="AH1135" s="75"/>
      <c r="AI1135" s="50"/>
      <c r="AJ1135" s="94"/>
      <c r="AK1135" s="95"/>
      <c r="AL1135" s="181"/>
      <c r="AM1135" s="316" t="s">
        <v>140</v>
      </c>
      <c r="AN1135" s="257"/>
      <c r="AO1135" s="257"/>
      <c r="AP1135" s="257"/>
      <c r="AQ1135" s="257"/>
      <c r="AR1135" s="257"/>
      <c r="AS1135" s="257"/>
      <c r="AT1135" s="257"/>
      <c r="AU1135" s="257"/>
      <c r="AV1135" s="258"/>
      <c r="AW1135" s="258"/>
      <c r="AX1135" s="258"/>
      <c r="AY1135" s="258"/>
      <c r="AZ1135" s="50"/>
      <c r="BA1135" s="268"/>
      <c r="BB1135" s="48"/>
      <c r="BC1135" s="94"/>
      <c r="BD1135" s="95"/>
      <c r="BE1135" s="181"/>
      <c r="BF1135" s="316" t="s">
        <v>140</v>
      </c>
      <c r="BG1135" s="257">
        <f t="shared" si="3772"/>
        <v>0</v>
      </c>
      <c r="BH1135" s="257">
        <f>G1135+BG1135</f>
        <v>0</v>
      </c>
      <c r="BI1135" s="257">
        <f>H1135+BH1135</f>
        <v>0</v>
      </c>
      <c r="BJ1135" s="257">
        <f>I1135+BI1135</f>
        <v>0</v>
      </c>
      <c r="BK1135" s="257">
        <f>J1135+BJ1135</f>
        <v>0</v>
      </c>
      <c r="BL1135" s="257">
        <f>K1135+BK1135</f>
        <v>0</v>
      </c>
      <c r="BM1135" s="257">
        <f>L1135+BL1135</f>
        <v>0</v>
      </c>
      <c r="BN1135" s="257">
        <f>M1135+BM1135</f>
        <v>0</v>
      </c>
      <c r="BO1135" s="258">
        <f>N1135+BN1135</f>
        <v>0</v>
      </c>
      <c r="BP1135" s="258">
        <f>O1135+BO1135</f>
        <v>0</v>
      </c>
      <c r="BQ1135" s="258">
        <f>P1135+BP1135</f>
        <v>0</v>
      </c>
      <c r="BR1135" s="258">
        <f>Q1135+BQ1135</f>
        <v>0</v>
      </c>
      <c r="BS1135" s="50"/>
      <c r="BT1135" s="94"/>
      <c r="BU1135" s="95"/>
      <c r="BV1135" s="181"/>
      <c r="BW1135" s="316" t="s">
        <v>140</v>
      </c>
      <c r="BX1135" s="257">
        <f t="shared" si="3773"/>
        <v>0</v>
      </c>
      <c r="BY1135" s="257">
        <f>X1135+BX1135</f>
        <v>0</v>
      </c>
      <c r="BZ1135" s="257">
        <f>Y1135+BY1135</f>
        <v>0</v>
      </c>
      <c r="CA1135" s="257">
        <f>Z1135+BZ1135</f>
        <v>0</v>
      </c>
      <c r="CB1135" s="257">
        <f>AA1135+CA1135</f>
        <v>0</v>
      </c>
      <c r="CC1135" s="257">
        <f>AB1135+CB1135</f>
        <v>0</v>
      </c>
      <c r="CD1135" s="257">
        <f>AC1135+CC1135</f>
        <v>0</v>
      </c>
      <c r="CE1135" s="257">
        <f>AD1135+CD1135</f>
        <v>0</v>
      </c>
      <c r="CF1135" s="258">
        <f>AE1135+CE1135</f>
        <v>0</v>
      </c>
      <c r="CG1135" s="258">
        <f>AF1135+CF1135</f>
        <v>0</v>
      </c>
      <c r="CH1135" s="258">
        <f>AG1135+CG1135</f>
        <v>0</v>
      </c>
      <c r="CI1135" s="258">
        <f>AH1135+CH1135</f>
        <v>0</v>
      </c>
      <c r="CJ1135" s="50"/>
      <c r="CK1135" s="94"/>
      <c r="CL1135" s="95"/>
      <c r="CM1135" s="181"/>
      <c r="CN1135" s="316" t="s">
        <v>140</v>
      </c>
      <c r="CO1135" s="257">
        <f t="shared" si="3774"/>
        <v>0</v>
      </c>
      <c r="CP1135" s="257">
        <f>AO1135+CO1135</f>
        <v>0</v>
      </c>
      <c r="CQ1135" s="257">
        <f>AP1135+CP1135</f>
        <v>0</v>
      </c>
      <c r="CR1135" s="257">
        <f>AQ1135+CQ1135</f>
        <v>0</v>
      </c>
      <c r="CS1135" s="257">
        <f>AR1135+CR1135</f>
        <v>0</v>
      </c>
      <c r="CT1135" s="257">
        <f>AS1135+CS1135</f>
        <v>0</v>
      </c>
      <c r="CU1135" s="257">
        <f>AT1135+CT1135</f>
        <v>0</v>
      </c>
      <c r="CV1135" s="257">
        <f>AU1135+CU1135</f>
        <v>0</v>
      </c>
      <c r="CW1135" s="258">
        <f>AV1135+CV1135</f>
        <v>0</v>
      </c>
      <c r="CX1135" s="258">
        <f>AW1135+CW1135</f>
        <v>0</v>
      </c>
      <c r="CY1135" s="258">
        <f>AX1135+CX1135</f>
        <v>0</v>
      </c>
      <c r="CZ1135" s="258">
        <f>AY1135+CY1135</f>
        <v>0</v>
      </c>
      <c r="DA1135" s="50"/>
      <c r="DB1135" s="94"/>
      <c r="DC1135" s="95"/>
      <c r="DD1135" s="181"/>
      <c r="DE1135" s="316" t="s">
        <v>140</v>
      </c>
      <c r="DF1135" s="257"/>
      <c r="DG1135" s="50"/>
    </row>
    <row r="1136" spans="1:111" s="14" customFormat="1" ht="15" customHeight="1">
      <c r="A1136" s="50"/>
      <c r="B1136" s="94"/>
      <c r="C1136" s="95"/>
      <c r="D1136" s="181"/>
      <c r="E1136" s="316" t="s">
        <v>249</v>
      </c>
      <c r="F1136" s="69">
        <f t="shared" si="3738"/>
        <v>0</v>
      </c>
      <c r="G1136" s="77">
        <f t="shared" si="3738"/>
        <v>0</v>
      </c>
      <c r="H1136" s="69">
        <f t="shared" si="3738"/>
        <v>0</v>
      </c>
      <c r="I1136" s="77">
        <f t="shared" si="3738"/>
        <v>0</v>
      </c>
      <c r="J1136" s="69">
        <f t="shared" si="3738"/>
        <v>0</v>
      </c>
      <c r="K1136" s="77">
        <f t="shared" si="3738"/>
        <v>0</v>
      </c>
      <c r="L1136" s="69">
        <f t="shared" si="3738"/>
        <v>0</v>
      </c>
      <c r="M1136" s="77">
        <f t="shared" si="3738"/>
        <v>0</v>
      </c>
      <c r="N1136" s="67">
        <f t="shared" si="3738"/>
        <v>0</v>
      </c>
      <c r="O1136" s="75">
        <f t="shared" si="3738"/>
        <v>0</v>
      </c>
      <c r="P1136" s="67">
        <f t="shared" si="3738"/>
        <v>0</v>
      </c>
      <c r="Q1136" s="75">
        <f t="shared" si="3738"/>
        <v>0</v>
      </c>
      <c r="R1136" s="50"/>
      <c r="S1136" s="94"/>
      <c r="T1136" s="95"/>
      <c r="U1136" s="181"/>
      <c r="V1136" s="316" t="s">
        <v>249</v>
      </c>
      <c r="W1136" s="69">
        <f t="shared" ref="W1136:AH1136" si="3775">IF(W1134=0,0,W1135/W1134)</f>
        <v>0</v>
      </c>
      <c r="X1136" s="77">
        <f t="shared" si="3775"/>
        <v>0</v>
      </c>
      <c r="Y1136" s="69">
        <f t="shared" si="3775"/>
        <v>0</v>
      </c>
      <c r="Z1136" s="77">
        <f t="shared" si="3775"/>
        <v>0</v>
      </c>
      <c r="AA1136" s="69">
        <f t="shared" si="3775"/>
        <v>0</v>
      </c>
      <c r="AB1136" s="77">
        <f t="shared" si="3775"/>
        <v>0</v>
      </c>
      <c r="AC1136" s="69">
        <f t="shared" si="3775"/>
        <v>0</v>
      </c>
      <c r="AD1136" s="77">
        <f t="shared" si="3775"/>
        <v>0</v>
      </c>
      <c r="AE1136" s="67">
        <f t="shared" si="3775"/>
        <v>0</v>
      </c>
      <c r="AF1136" s="75">
        <f t="shared" si="3775"/>
        <v>0</v>
      </c>
      <c r="AG1136" s="67">
        <f t="shared" si="3775"/>
        <v>0</v>
      </c>
      <c r="AH1136" s="75">
        <f t="shared" si="3775"/>
        <v>0</v>
      </c>
      <c r="AI1136" s="50"/>
      <c r="AJ1136" s="94"/>
      <c r="AK1136" s="95"/>
      <c r="AL1136" s="181"/>
      <c r="AM1136" s="316" t="s">
        <v>249</v>
      </c>
      <c r="AN1136" s="257">
        <f t="shared" ref="AN1136:AY1136" si="3776">IF(AN1134=0,0,AN1135/AN1134)</f>
        <v>0</v>
      </c>
      <c r="AO1136" s="257">
        <f t="shared" si="3776"/>
        <v>0</v>
      </c>
      <c r="AP1136" s="257">
        <f t="shared" si="3776"/>
        <v>0</v>
      </c>
      <c r="AQ1136" s="257">
        <f t="shared" si="3776"/>
        <v>0</v>
      </c>
      <c r="AR1136" s="257">
        <f t="shared" si="3776"/>
        <v>0</v>
      </c>
      <c r="AS1136" s="257">
        <f t="shared" si="3776"/>
        <v>0</v>
      </c>
      <c r="AT1136" s="257">
        <f t="shared" si="3776"/>
        <v>0</v>
      </c>
      <c r="AU1136" s="257">
        <f t="shared" si="3776"/>
        <v>0</v>
      </c>
      <c r="AV1136" s="258">
        <f t="shared" si="3776"/>
        <v>0</v>
      </c>
      <c r="AW1136" s="258">
        <f t="shared" si="3776"/>
        <v>0</v>
      </c>
      <c r="AX1136" s="258">
        <f t="shared" si="3776"/>
        <v>0</v>
      </c>
      <c r="AY1136" s="258">
        <f t="shared" si="3776"/>
        <v>0</v>
      </c>
      <c r="AZ1136" s="50"/>
      <c r="BA1136" s="268"/>
      <c r="BB1136" s="48"/>
      <c r="BC1136" s="94"/>
      <c r="BD1136" s="95"/>
      <c r="BE1136" s="181"/>
      <c r="BF1136" s="316" t="s">
        <v>249</v>
      </c>
      <c r="BG1136" s="257">
        <f t="shared" ref="BG1136:BR1136" si="3777">IF(BG1134=0,0,BG1135/BG1134)</f>
        <v>0</v>
      </c>
      <c r="BH1136" s="257">
        <f t="shared" si="3777"/>
        <v>0</v>
      </c>
      <c r="BI1136" s="257">
        <f t="shared" si="3777"/>
        <v>0</v>
      </c>
      <c r="BJ1136" s="257">
        <f t="shared" si="3777"/>
        <v>0</v>
      </c>
      <c r="BK1136" s="257">
        <f t="shared" si="3777"/>
        <v>0</v>
      </c>
      <c r="BL1136" s="257">
        <f t="shared" si="3777"/>
        <v>0</v>
      </c>
      <c r="BM1136" s="257">
        <f t="shared" si="3777"/>
        <v>0</v>
      </c>
      <c r="BN1136" s="257">
        <f t="shared" si="3777"/>
        <v>0</v>
      </c>
      <c r="BO1136" s="258">
        <f t="shared" si="3777"/>
        <v>0</v>
      </c>
      <c r="BP1136" s="258">
        <f t="shared" si="3777"/>
        <v>0</v>
      </c>
      <c r="BQ1136" s="258">
        <f t="shared" si="3777"/>
        <v>0</v>
      </c>
      <c r="BR1136" s="258">
        <f t="shared" si="3777"/>
        <v>0</v>
      </c>
      <c r="BS1136" s="50"/>
      <c r="BT1136" s="94"/>
      <c r="BU1136" s="95"/>
      <c r="BV1136" s="181"/>
      <c r="BW1136" s="316" t="s">
        <v>249</v>
      </c>
      <c r="BX1136" s="257">
        <f t="shared" ref="BX1136:CI1136" si="3778">IF(BX1134=0,0,BX1135/BX1134)</f>
        <v>0</v>
      </c>
      <c r="BY1136" s="257">
        <f t="shared" si="3778"/>
        <v>0</v>
      </c>
      <c r="BZ1136" s="257">
        <f t="shared" si="3778"/>
        <v>0</v>
      </c>
      <c r="CA1136" s="257">
        <f t="shared" si="3778"/>
        <v>0</v>
      </c>
      <c r="CB1136" s="257">
        <f t="shared" si="3778"/>
        <v>0</v>
      </c>
      <c r="CC1136" s="257">
        <f t="shared" si="3778"/>
        <v>0</v>
      </c>
      <c r="CD1136" s="257">
        <f t="shared" si="3778"/>
        <v>0</v>
      </c>
      <c r="CE1136" s="257">
        <f t="shared" si="3778"/>
        <v>0</v>
      </c>
      <c r="CF1136" s="258">
        <f t="shared" si="3778"/>
        <v>0</v>
      </c>
      <c r="CG1136" s="258">
        <f t="shared" si="3778"/>
        <v>0</v>
      </c>
      <c r="CH1136" s="258">
        <f t="shared" si="3778"/>
        <v>0</v>
      </c>
      <c r="CI1136" s="258">
        <f t="shared" si="3778"/>
        <v>0</v>
      </c>
      <c r="CJ1136" s="50"/>
      <c r="CK1136" s="94"/>
      <c r="CL1136" s="95"/>
      <c r="CM1136" s="181"/>
      <c r="CN1136" s="316" t="s">
        <v>249</v>
      </c>
      <c r="CO1136" s="257">
        <f t="shared" ref="CO1136:CZ1136" si="3779">IF(CO1134=0,0,CO1135/CO1134)</f>
        <v>0</v>
      </c>
      <c r="CP1136" s="257">
        <f t="shared" si="3779"/>
        <v>0</v>
      </c>
      <c r="CQ1136" s="257">
        <f t="shared" si="3779"/>
        <v>0</v>
      </c>
      <c r="CR1136" s="257">
        <f t="shared" si="3779"/>
        <v>0</v>
      </c>
      <c r="CS1136" s="257">
        <f t="shared" si="3779"/>
        <v>0</v>
      </c>
      <c r="CT1136" s="257">
        <f t="shared" si="3779"/>
        <v>0</v>
      </c>
      <c r="CU1136" s="257">
        <f t="shared" si="3779"/>
        <v>0</v>
      </c>
      <c r="CV1136" s="257">
        <f t="shared" si="3779"/>
        <v>0</v>
      </c>
      <c r="CW1136" s="258">
        <f t="shared" si="3779"/>
        <v>0</v>
      </c>
      <c r="CX1136" s="258">
        <f t="shared" si="3779"/>
        <v>0</v>
      </c>
      <c r="CY1136" s="258">
        <f t="shared" si="3779"/>
        <v>0</v>
      </c>
      <c r="CZ1136" s="258">
        <f t="shared" si="3779"/>
        <v>0</v>
      </c>
      <c r="DA1136" s="50"/>
      <c r="DB1136" s="94"/>
      <c r="DC1136" s="95"/>
      <c r="DD1136" s="181"/>
      <c r="DE1136" s="316" t="s">
        <v>249</v>
      </c>
      <c r="DF1136" s="257">
        <f t="shared" ref="DF1136" si="3780">IF(DF1134=0,0,DF1135/DF1134)</f>
        <v>0</v>
      </c>
      <c r="DG1136" s="50"/>
    </row>
    <row r="1137" spans="1:111" s="14" customFormat="1" ht="15" customHeight="1">
      <c r="A1137" s="50"/>
      <c r="B1137" s="94"/>
      <c r="C1137" s="95"/>
      <c r="D1137" s="181" t="s">
        <v>309</v>
      </c>
      <c r="E1137" s="316" t="s">
        <v>22</v>
      </c>
      <c r="F1137" s="69"/>
      <c r="G1137" s="77"/>
      <c r="H1137" s="69"/>
      <c r="I1137" s="77"/>
      <c r="J1137" s="69"/>
      <c r="K1137" s="77"/>
      <c r="L1137" s="69"/>
      <c r="M1137" s="77"/>
      <c r="N1137" s="67"/>
      <c r="O1137" s="75"/>
      <c r="P1137" s="67"/>
      <c r="Q1137" s="75"/>
      <c r="R1137" s="50"/>
      <c r="S1137" s="94"/>
      <c r="T1137" s="95"/>
      <c r="U1137" s="181" t="s">
        <v>309</v>
      </c>
      <c r="V1137" s="316" t="s">
        <v>22</v>
      </c>
      <c r="W1137" s="69"/>
      <c r="X1137" s="77"/>
      <c r="Y1137" s="69"/>
      <c r="Z1137" s="77"/>
      <c r="AA1137" s="69"/>
      <c r="AB1137" s="77"/>
      <c r="AC1137" s="69"/>
      <c r="AD1137" s="77"/>
      <c r="AE1137" s="67"/>
      <c r="AF1137" s="75"/>
      <c r="AG1137" s="67"/>
      <c r="AH1137" s="75"/>
      <c r="AI1137" s="50"/>
      <c r="AJ1137" s="94"/>
      <c r="AK1137" s="95"/>
      <c r="AL1137" s="181" t="s">
        <v>309</v>
      </c>
      <c r="AM1137" s="316" t="s">
        <v>22</v>
      </c>
      <c r="AN1137" s="257"/>
      <c r="AO1137" s="257"/>
      <c r="AP1137" s="257"/>
      <c r="AQ1137" s="257"/>
      <c r="AR1137" s="257"/>
      <c r="AS1137" s="257"/>
      <c r="AT1137" s="257"/>
      <c r="AU1137" s="257"/>
      <c r="AV1137" s="258"/>
      <c r="AW1137" s="258"/>
      <c r="AX1137" s="258"/>
      <c r="AY1137" s="258"/>
      <c r="AZ1137" s="50"/>
      <c r="BA1137" s="268"/>
      <c r="BB1137" s="48"/>
      <c r="BC1137" s="94"/>
      <c r="BD1137" s="95"/>
      <c r="BE1137" s="181" t="s">
        <v>309</v>
      </c>
      <c r="BF1137" s="316" t="s">
        <v>22</v>
      </c>
      <c r="BG1137" s="257">
        <f t="shared" ref="BG1137:BG1138" si="3781">F1137</f>
        <v>0</v>
      </c>
      <c r="BH1137" s="257">
        <f>G1137+BG1137</f>
        <v>0</v>
      </c>
      <c r="BI1137" s="257">
        <f>H1137+BH1137</f>
        <v>0</v>
      </c>
      <c r="BJ1137" s="257">
        <f>I1137+BI1137</f>
        <v>0</v>
      </c>
      <c r="BK1137" s="257">
        <f>J1137+BJ1137</f>
        <v>0</v>
      </c>
      <c r="BL1137" s="257">
        <f>K1137+BK1137</f>
        <v>0</v>
      </c>
      <c r="BM1137" s="257">
        <f>L1137+BL1137</f>
        <v>0</v>
      </c>
      <c r="BN1137" s="257">
        <f>M1137+BM1137</f>
        <v>0</v>
      </c>
      <c r="BO1137" s="258">
        <f>N1137+BN1137</f>
        <v>0</v>
      </c>
      <c r="BP1137" s="258">
        <f>O1137+BO1137</f>
        <v>0</v>
      </c>
      <c r="BQ1137" s="258">
        <f>P1137+BP1137</f>
        <v>0</v>
      </c>
      <c r="BR1137" s="258">
        <f>Q1137+BQ1137</f>
        <v>0</v>
      </c>
      <c r="BS1137" s="50"/>
      <c r="BT1137" s="94"/>
      <c r="BU1137" s="95"/>
      <c r="BV1137" s="181" t="s">
        <v>309</v>
      </c>
      <c r="BW1137" s="316" t="s">
        <v>22</v>
      </c>
      <c r="BX1137" s="257">
        <f t="shared" ref="BX1137:BX1138" si="3782">W1137</f>
        <v>0</v>
      </c>
      <c r="BY1137" s="257">
        <f>X1137+BX1137</f>
        <v>0</v>
      </c>
      <c r="BZ1137" s="257">
        <f>Y1137+BY1137</f>
        <v>0</v>
      </c>
      <c r="CA1137" s="257">
        <f>Z1137+BZ1137</f>
        <v>0</v>
      </c>
      <c r="CB1137" s="257">
        <f>AA1137+CA1137</f>
        <v>0</v>
      </c>
      <c r="CC1137" s="257">
        <f>AB1137+CB1137</f>
        <v>0</v>
      </c>
      <c r="CD1137" s="257">
        <f>AC1137+CC1137</f>
        <v>0</v>
      </c>
      <c r="CE1137" s="257">
        <f>AD1137+CD1137</f>
        <v>0</v>
      </c>
      <c r="CF1137" s="258">
        <f>AE1137+CE1137</f>
        <v>0</v>
      </c>
      <c r="CG1137" s="258">
        <f>AF1137+CF1137</f>
        <v>0</v>
      </c>
      <c r="CH1137" s="258">
        <f>AG1137+CG1137</f>
        <v>0</v>
      </c>
      <c r="CI1137" s="258">
        <f>AH1137+CH1137</f>
        <v>0</v>
      </c>
      <c r="CJ1137" s="50"/>
      <c r="CK1137" s="94"/>
      <c r="CL1137" s="95"/>
      <c r="CM1137" s="181" t="s">
        <v>309</v>
      </c>
      <c r="CN1137" s="316" t="s">
        <v>22</v>
      </c>
      <c r="CO1137" s="257">
        <f t="shared" ref="CO1137:CO1138" si="3783">AN1137</f>
        <v>0</v>
      </c>
      <c r="CP1137" s="257">
        <f>AO1137+CO1137</f>
        <v>0</v>
      </c>
      <c r="CQ1137" s="257">
        <f>AP1137+CP1137</f>
        <v>0</v>
      </c>
      <c r="CR1137" s="257">
        <f>AQ1137+CQ1137</f>
        <v>0</v>
      </c>
      <c r="CS1137" s="257">
        <f>AR1137+CR1137</f>
        <v>0</v>
      </c>
      <c r="CT1137" s="257">
        <f>AS1137+CS1137</f>
        <v>0</v>
      </c>
      <c r="CU1137" s="257">
        <f>AT1137+CT1137</f>
        <v>0</v>
      </c>
      <c r="CV1137" s="257">
        <f>AU1137+CU1137</f>
        <v>0</v>
      </c>
      <c r="CW1137" s="258">
        <f>AV1137+CV1137</f>
        <v>0</v>
      </c>
      <c r="CX1137" s="258">
        <f>AW1137+CW1137</f>
        <v>0</v>
      </c>
      <c r="CY1137" s="258">
        <f>AX1137+CX1137</f>
        <v>0</v>
      </c>
      <c r="CZ1137" s="258">
        <f>AY1137+CY1137</f>
        <v>0</v>
      </c>
      <c r="DA1137" s="50"/>
      <c r="DB1137" s="94"/>
      <c r="DC1137" s="95"/>
      <c r="DD1137" s="181" t="s">
        <v>309</v>
      </c>
      <c r="DE1137" s="316" t="s">
        <v>22</v>
      </c>
      <c r="DF1137" s="257"/>
      <c r="DG1137" s="50"/>
    </row>
    <row r="1138" spans="1:111" s="14" customFormat="1" ht="15" customHeight="1">
      <c r="A1138" s="50"/>
      <c r="B1138" s="94"/>
      <c r="C1138" s="95"/>
      <c r="D1138" s="181"/>
      <c r="E1138" s="316" t="s">
        <v>140</v>
      </c>
      <c r="F1138" s="69"/>
      <c r="G1138" s="77"/>
      <c r="H1138" s="69"/>
      <c r="I1138" s="77"/>
      <c r="J1138" s="69"/>
      <c r="K1138" s="77"/>
      <c r="L1138" s="69"/>
      <c r="M1138" s="77"/>
      <c r="N1138" s="67"/>
      <c r="O1138" s="75"/>
      <c r="P1138" s="67"/>
      <c r="Q1138" s="75"/>
      <c r="R1138" s="50"/>
      <c r="S1138" s="94"/>
      <c r="T1138" s="95"/>
      <c r="U1138" s="181"/>
      <c r="V1138" s="316" t="s">
        <v>140</v>
      </c>
      <c r="W1138" s="69"/>
      <c r="X1138" s="77"/>
      <c r="Y1138" s="69"/>
      <c r="Z1138" s="77"/>
      <c r="AA1138" s="69"/>
      <c r="AB1138" s="77"/>
      <c r="AC1138" s="69"/>
      <c r="AD1138" s="77"/>
      <c r="AE1138" s="67"/>
      <c r="AF1138" s="75"/>
      <c r="AG1138" s="67"/>
      <c r="AH1138" s="75"/>
      <c r="AI1138" s="50"/>
      <c r="AJ1138" s="94"/>
      <c r="AK1138" s="95"/>
      <c r="AL1138" s="181"/>
      <c r="AM1138" s="316" t="s">
        <v>140</v>
      </c>
      <c r="AN1138" s="257"/>
      <c r="AO1138" s="257"/>
      <c r="AP1138" s="257"/>
      <c r="AQ1138" s="257"/>
      <c r="AR1138" s="257"/>
      <c r="AS1138" s="257"/>
      <c r="AT1138" s="257"/>
      <c r="AU1138" s="257"/>
      <c r="AV1138" s="258"/>
      <c r="AW1138" s="258"/>
      <c r="AX1138" s="258"/>
      <c r="AY1138" s="258"/>
      <c r="AZ1138" s="50"/>
      <c r="BA1138" s="268"/>
      <c r="BB1138" s="48"/>
      <c r="BC1138" s="94"/>
      <c r="BD1138" s="95"/>
      <c r="BE1138" s="181"/>
      <c r="BF1138" s="316" t="s">
        <v>140</v>
      </c>
      <c r="BG1138" s="257">
        <f t="shared" si="3781"/>
        <v>0</v>
      </c>
      <c r="BH1138" s="257">
        <f>G1138+BG1138</f>
        <v>0</v>
      </c>
      <c r="BI1138" s="257">
        <f>H1138+BH1138</f>
        <v>0</v>
      </c>
      <c r="BJ1138" s="257">
        <f>I1138+BI1138</f>
        <v>0</v>
      </c>
      <c r="BK1138" s="257">
        <f>J1138+BJ1138</f>
        <v>0</v>
      </c>
      <c r="BL1138" s="257">
        <f>K1138+BK1138</f>
        <v>0</v>
      </c>
      <c r="BM1138" s="257">
        <f>L1138+BL1138</f>
        <v>0</v>
      </c>
      <c r="BN1138" s="257">
        <f>M1138+BM1138</f>
        <v>0</v>
      </c>
      <c r="BO1138" s="258">
        <f>N1138+BN1138</f>
        <v>0</v>
      </c>
      <c r="BP1138" s="258">
        <f>O1138+BO1138</f>
        <v>0</v>
      </c>
      <c r="BQ1138" s="258">
        <f>P1138+BP1138</f>
        <v>0</v>
      </c>
      <c r="BR1138" s="258">
        <f>Q1138+BQ1138</f>
        <v>0</v>
      </c>
      <c r="BS1138" s="50"/>
      <c r="BT1138" s="94"/>
      <c r="BU1138" s="95"/>
      <c r="BV1138" s="181"/>
      <c r="BW1138" s="316" t="s">
        <v>140</v>
      </c>
      <c r="BX1138" s="257">
        <f t="shared" si="3782"/>
        <v>0</v>
      </c>
      <c r="BY1138" s="257">
        <f>X1138+BX1138</f>
        <v>0</v>
      </c>
      <c r="BZ1138" s="257">
        <f>Y1138+BY1138</f>
        <v>0</v>
      </c>
      <c r="CA1138" s="257">
        <f>Z1138+BZ1138</f>
        <v>0</v>
      </c>
      <c r="CB1138" s="257">
        <f>AA1138+CA1138</f>
        <v>0</v>
      </c>
      <c r="CC1138" s="257">
        <f>AB1138+CB1138</f>
        <v>0</v>
      </c>
      <c r="CD1138" s="257">
        <f>AC1138+CC1138</f>
        <v>0</v>
      </c>
      <c r="CE1138" s="257">
        <f>AD1138+CD1138</f>
        <v>0</v>
      </c>
      <c r="CF1138" s="258">
        <f>AE1138+CE1138</f>
        <v>0</v>
      </c>
      <c r="CG1138" s="258">
        <f>AF1138+CF1138</f>
        <v>0</v>
      </c>
      <c r="CH1138" s="258">
        <f>AG1138+CG1138</f>
        <v>0</v>
      </c>
      <c r="CI1138" s="258">
        <f>AH1138+CH1138</f>
        <v>0</v>
      </c>
      <c r="CJ1138" s="50"/>
      <c r="CK1138" s="94"/>
      <c r="CL1138" s="95"/>
      <c r="CM1138" s="181"/>
      <c r="CN1138" s="316" t="s">
        <v>140</v>
      </c>
      <c r="CO1138" s="257">
        <f t="shared" si="3783"/>
        <v>0</v>
      </c>
      <c r="CP1138" s="257">
        <f>AO1138+CO1138</f>
        <v>0</v>
      </c>
      <c r="CQ1138" s="257">
        <f>AP1138+CP1138</f>
        <v>0</v>
      </c>
      <c r="CR1138" s="257">
        <f>AQ1138+CQ1138</f>
        <v>0</v>
      </c>
      <c r="CS1138" s="257">
        <f>AR1138+CR1138</f>
        <v>0</v>
      </c>
      <c r="CT1138" s="257">
        <f>AS1138+CS1138</f>
        <v>0</v>
      </c>
      <c r="CU1138" s="257">
        <f>AT1138+CT1138</f>
        <v>0</v>
      </c>
      <c r="CV1138" s="257">
        <f>AU1138+CU1138</f>
        <v>0</v>
      </c>
      <c r="CW1138" s="258">
        <f>AV1138+CV1138</f>
        <v>0</v>
      </c>
      <c r="CX1138" s="258">
        <f>AW1138+CW1138</f>
        <v>0</v>
      </c>
      <c r="CY1138" s="258">
        <f>AX1138+CX1138</f>
        <v>0</v>
      </c>
      <c r="CZ1138" s="258">
        <f>AY1138+CY1138</f>
        <v>0</v>
      </c>
      <c r="DA1138" s="50"/>
      <c r="DB1138" s="94"/>
      <c r="DC1138" s="95"/>
      <c r="DD1138" s="181"/>
      <c r="DE1138" s="316" t="s">
        <v>140</v>
      </c>
      <c r="DF1138" s="257"/>
      <c r="DG1138" s="50"/>
    </row>
    <row r="1139" spans="1:111" s="14" customFormat="1" ht="15" customHeight="1">
      <c r="A1139" s="50"/>
      <c r="B1139" s="94"/>
      <c r="C1139" s="95"/>
      <c r="D1139" s="181"/>
      <c r="E1139" s="316" t="s">
        <v>249</v>
      </c>
      <c r="F1139" s="69">
        <f t="shared" si="3738"/>
        <v>0</v>
      </c>
      <c r="G1139" s="77">
        <f t="shared" si="3738"/>
        <v>0</v>
      </c>
      <c r="H1139" s="69">
        <f t="shared" si="3738"/>
        <v>0</v>
      </c>
      <c r="I1139" s="77">
        <f t="shared" si="3738"/>
        <v>0</v>
      </c>
      <c r="J1139" s="69">
        <f t="shared" si="3738"/>
        <v>0</v>
      </c>
      <c r="K1139" s="77">
        <f t="shared" si="3738"/>
        <v>0</v>
      </c>
      <c r="L1139" s="69">
        <f t="shared" si="3738"/>
        <v>0</v>
      </c>
      <c r="M1139" s="77">
        <f t="shared" si="3738"/>
        <v>0</v>
      </c>
      <c r="N1139" s="67">
        <f t="shared" si="3738"/>
        <v>0</v>
      </c>
      <c r="O1139" s="75">
        <f t="shared" si="3738"/>
        <v>0</v>
      </c>
      <c r="P1139" s="67">
        <f t="shared" si="3738"/>
        <v>0</v>
      </c>
      <c r="Q1139" s="75">
        <f t="shared" si="3738"/>
        <v>0</v>
      </c>
      <c r="R1139" s="50"/>
      <c r="S1139" s="94"/>
      <c r="T1139" s="95"/>
      <c r="U1139" s="181"/>
      <c r="V1139" s="316" t="s">
        <v>249</v>
      </c>
      <c r="W1139" s="69">
        <f t="shared" ref="W1139:AH1139" si="3784">IF(W1137=0,0,W1138/W1137)</f>
        <v>0</v>
      </c>
      <c r="X1139" s="77">
        <f t="shared" si="3784"/>
        <v>0</v>
      </c>
      <c r="Y1139" s="69">
        <f t="shared" si="3784"/>
        <v>0</v>
      </c>
      <c r="Z1139" s="77">
        <f t="shared" si="3784"/>
        <v>0</v>
      </c>
      <c r="AA1139" s="69">
        <f t="shared" si="3784"/>
        <v>0</v>
      </c>
      <c r="AB1139" s="77">
        <f t="shared" si="3784"/>
        <v>0</v>
      </c>
      <c r="AC1139" s="69">
        <f t="shared" si="3784"/>
        <v>0</v>
      </c>
      <c r="AD1139" s="77">
        <f t="shared" si="3784"/>
        <v>0</v>
      </c>
      <c r="AE1139" s="67">
        <f t="shared" si="3784"/>
        <v>0</v>
      </c>
      <c r="AF1139" s="75">
        <f t="shared" si="3784"/>
        <v>0</v>
      </c>
      <c r="AG1139" s="67">
        <f t="shared" si="3784"/>
        <v>0</v>
      </c>
      <c r="AH1139" s="75">
        <f t="shared" si="3784"/>
        <v>0</v>
      </c>
      <c r="AI1139" s="50"/>
      <c r="AJ1139" s="94"/>
      <c r="AK1139" s="95"/>
      <c r="AL1139" s="181"/>
      <c r="AM1139" s="316" t="s">
        <v>249</v>
      </c>
      <c r="AN1139" s="257">
        <f t="shared" ref="AN1139:AY1139" si="3785">IF(AN1137=0,0,AN1138/AN1137)</f>
        <v>0</v>
      </c>
      <c r="AO1139" s="257">
        <f t="shared" si="3785"/>
        <v>0</v>
      </c>
      <c r="AP1139" s="257">
        <f t="shared" si="3785"/>
        <v>0</v>
      </c>
      <c r="AQ1139" s="257">
        <f t="shared" si="3785"/>
        <v>0</v>
      </c>
      <c r="AR1139" s="257">
        <f t="shared" si="3785"/>
        <v>0</v>
      </c>
      <c r="AS1139" s="257">
        <f t="shared" si="3785"/>
        <v>0</v>
      </c>
      <c r="AT1139" s="257">
        <f t="shared" si="3785"/>
        <v>0</v>
      </c>
      <c r="AU1139" s="257">
        <f t="shared" si="3785"/>
        <v>0</v>
      </c>
      <c r="AV1139" s="258">
        <f t="shared" si="3785"/>
        <v>0</v>
      </c>
      <c r="AW1139" s="258">
        <f t="shared" si="3785"/>
        <v>0</v>
      </c>
      <c r="AX1139" s="258">
        <f t="shared" si="3785"/>
        <v>0</v>
      </c>
      <c r="AY1139" s="258">
        <f t="shared" si="3785"/>
        <v>0</v>
      </c>
      <c r="AZ1139" s="50"/>
      <c r="BA1139" s="268"/>
      <c r="BB1139" s="48"/>
      <c r="BC1139" s="94"/>
      <c r="BD1139" s="95"/>
      <c r="BE1139" s="181"/>
      <c r="BF1139" s="316" t="s">
        <v>249</v>
      </c>
      <c r="BG1139" s="257">
        <f t="shared" ref="BG1139:BR1139" si="3786">IF(BG1137=0,0,BG1138/BG1137)</f>
        <v>0</v>
      </c>
      <c r="BH1139" s="257">
        <f t="shared" si="3786"/>
        <v>0</v>
      </c>
      <c r="BI1139" s="257">
        <f t="shared" si="3786"/>
        <v>0</v>
      </c>
      <c r="BJ1139" s="257">
        <f t="shared" si="3786"/>
        <v>0</v>
      </c>
      <c r="BK1139" s="257">
        <f t="shared" si="3786"/>
        <v>0</v>
      </c>
      <c r="BL1139" s="257">
        <f t="shared" si="3786"/>
        <v>0</v>
      </c>
      <c r="BM1139" s="257">
        <f t="shared" si="3786"/>
        <v>0</v>
      </c>
      <c r="BN1139" s="257">
        <f t="shared" si="3786"/>
        <v>0</v>
      </c>
      <c r="BO1139" s="258">
        <f t="shared" si="3786"/>
        <v>0</v>
      </c>
      <c r="BP1139" s="258">
        <f t="shared" si="3786"/>
        <v>0</v>
      </c>
      <c r="BQ1139" s="258">
        <f t="shared" si="3786"/>
        <v>0</v>
      </c>
      <c r="BR1139" s="258">
        <f t="shared" si="3786"/>
        <v>0</v>
      </c>
      <c r="BS1139" s="50"/>
      <c r="BT1139" s="94"/>
      <c r="BU1139" s="95"/>
      <c r="BV1139" s="181"/>
      <c r="BW1139" s="316" t="s">
        <v>249</v>
      </c>
      <c r="BX1139" s="257">
        <f t="shared" ref="BX1139:CI1139" si="3787">IF(BX1137=0,0,BX1138/BX1137)</f>
        <v>0</v>
      </c>
      <c r="BY1139" s="257">
        <f t="shared" si="3787"/>
        <v>0</v>
      </c>
      <c r="BZ1139" s="257">
        <f t="shared" si="3787"/>
        <v>0</v>
      </c>
      <c r="CA1139" s="257">
        <f t="shared" si="3787"/>
        <v>0</v>
      </c>
      <c r="CB1139" s="257">
        <f t="shared" si="3787"/>
        <v>0</v>
      </c>
      <c r="CC1139" s="257">
        <f t="shared" si="3787"/>
        <v>0</v>
      </c>
      <c r="CD1139" s="257">
        <f t="shared" si="3787"/>
        <v>0</v>
      </c>
      <c r="CE1139" s="257">
        <f t="shared" si="3787"/>
        <v>0</v>
      </c>
      <c r="CF1139" s="258">
        <f t="shared" si="3787"/>
        <v>0</v>
      </c>
      <c r="CG1139" s="258">
        <f t="shared" si="3787"/>
        <v>0</v>
      </c>
      <c r="CH1139" s="258">
        <f t="shared" si="3787"/>
        <v>0</v>
      </c>
      <c r="CI1139" s="258">
        <f t="shared" si="3787"/>
        <v>0</v>
      </c>
      <c r="CJ1139" s="50"/>
      <c r="CK1139" s="94"/>
      <c r="CL1139" s="95"/>
      <c r="CM1139" s="181"/>
      <c r="CN1139" s="316" t="s">
        <v>249</v>
      </c>
      <c r="CO1139" s="257">
        <f t="shared" ref="CO1139:CZ1139" si="3788">IF(CO1137=0,0,CO1138/CO1137)</f>
        <v>0</v>
      </c>
      <c r="CP1139" s="257">
        <f t="shared" si="3788"/>
        <v>0</v>
      </c>
      <c r="CQ1139" s="257">
        <f t="shared" si="3788"/>
        <v>0</v>
      </c>
      <c r="CR1139" s="257">
        <f t="shared" si="3788"/>
        <v>0</v>
      </c>
      <c r="CS1139" s="257">
        <f t="shared" si="3788"/>
        <v>0</v>
      </c>
      <c r="CT1139" s="257">
        <f t="shared" si="3788"/>
        <v>0</v>
      </c>
      <c r="CU1139" s="257">
        <f t="shared" si="3788"/>
        <v>0</v>
      </c>
      <c r="CV1139" s="257">
        <f t="shared" si="3788"/>
        <v>0</v>
      </c>
      <c r="CW1139" s="258">
        <f t="shared" si="3788"/>
        <v>0</v>
      </c>
      <c r="CX1139" s="258">
        <f t="shared" si="3788"/>
        <v>0</v>
      </c>
      <c r="CY1139" s="258">
        <f t="shared" si="3788"/>
        <v>0</v>
      </c>
      <c r="CZ1139" s="258">
        <f t="shared" si="3788"/>
        <v>0</v>
      </c>
      <c r="DA1139" s="50"/>
      <c r="DB1139" s="94"/>
      <c r="DC1139" s="95"/>
      <c r="DD1139" s="181"/>
      <c r="DE1139" s="316" t="s">
        <v>249</v>
      </c>
      <c r="DF1139" s="257">
        <f t="shared" ref="DF1139" si="3789">IF(DF1137=0,0,DF1138/DF1137)</f>
        <v>0</v>
      </c>
      <c r="DG1139" s="50"/>
    </row>
    <row r="1140" spans="1:111" s="14" customFormat="1" ht="15" customHeight="1">
      <c r="A1140" s="50"/>
      <c r="B1140" s="94"/>
      <c r="C1140" s="95"/>
      <c r="D1140" s="181" t="s">
        <v>310</v>
      </c>
      <c r="E1140" s="316" t="s">
        <v>22</v>
      </c>
      <c r="F1140" s="69"/>
      <c r="G1140" s="77"/>
      <c r="H1140" s="69"/>
      <c r="I1140" s="77"/>
      <c r="J1140" s="69"/>
      <c r="K1140" s="77"/>
      <c r="L1140" s="69"/>
      <c r="M1140" s="77"/>
      <c r="N1140" s="67"/>
      <c r="O1140" s="75"/>
      <c r="P1140" s="67"/>
      <c r="Q1140" s="75"/>
      <c r="R1140" s="50"/>
      <c r="S1140" s="94"/>
      <c r="T1140" s="95"/>
      <c r="U1140" s="181" t="s">
        <v>310</v>
      </c>
      <c r="V1140" s="316" t="s">
        <v>22</v>
      </c>
      <c r="W1140" s="69"/>
      <c r="X1140" s="77"/>
      <c r="Y1140" s="69"/>
      <c r="Z1140" s="77"/>
      <c r="AA1140" s="69"/>
      <c r="AB1140" s="77"/>
      <c r="AC1140" s="69"/>
      <c r="AD1140" s="77"/>
      <c r="AE1140" s="67"/>
      <c r="AF1140" s="75"/>
      <c r="AG1140" s="67"/>
      <c r="AH1140" s="75"/>
      <c r="AI1140" s="50"/>
      <c r="AJ1140" s="94"/>
      <c r="AK1140" s="95"/>
      <c r="AL1140" s="181" t="s">
        <v>310</v>
      </c>
      <c r="AM1140" s="316" t="s">
        <v>22</v>
      </c>
      <c r="AN1140" s="257"/>
      <c r="AO1140" s="257"/>
      <c r="AP1140" s="257"/>
      <c r="AQ1140" s="257"/>
      <c r="AR1140" s="257"/>
      <c r="AS1140" s="257"/>
      <c r="AT1140" s="257"/>
      <c r="AU1140" s="257"/>
      <c r="AV1140" s="258"/>
      <c r="AW1140" s="258"/>
      <c r="AX1140" s="258"/>
      <c r="AY1140" s="258"/>
      <c r="AZ1140" s="50"/>
      <c r="BA1140" s="268"/>
      <c r="BB1140" s="48"/>
      <c r="BC1140" s="94"/>
      <c r="BD1140" s="95"/>
      <c r="BE1140" s="181" t="s">
        <v>310</v>
      </c>
      <c r="BF1140" s="316" t="s">
        <v>22</v>
      </c>
      <c r="BG1140" s="257">
        <f t="shared" ref="BG1140:BG1141" si="3790">F1140</f>
        <v>0</v>
      </c>
      <c r="BH1140" s="257">
        <f>G1140+BG1140</f>
        <v>0</v>
      </c>
      <c r="BI1140" s="257">
        <f>H1140+BH1140</f>
        <v>0</v>
      </c>
      <c r="BJ1140" s="257">
        <f>I1140+BI1140</f>
        <v>0</v>
      </c>
      <c r="BK1140" s="257">
        <f>J1140+BJ1140</f>
        <v>0</v>
      </c>
      <c r="BL1140" s="257">
        <f>K1140+BK1140</f>
        <v>0</v>
      </c>
      <c r="BM1140" s="257">
        <f>L1140+BL1140</f>
        <v>0</v>
      </c>
      <c r="BN1140" s="257">
        <f>M1140+BM1140</f>
        <v>0</v>
      </c>
      <c r="BO1140" s="258">
        <f>N1140+BN1140</f>
        <v>0</v>
      </c>
      <c r="BP1140" s="258">
        <f>O1140+BO1140</f>
        <v>0</v>
      </c>
      <c r="BQ1140" s="258">
        <f>P1140+BP1140</f>
        <v>0</v>
      </c>
      <c r="BR1140" s="258">
        <f>Q1140+BQ1140</f>
        <v>0</v>
      </c>
      <c r="BS1140" s="50"/>
      <c r="BT1140" s="94"/>
      <c r="BU1140" s="95"/>
      <c r="BV1140" s="181" t="s">
        <v>310</v>
      </c>
      <c r="BW1140" s="316" t="s">
        <v>22</v>
      </c>
      <c r="BX1140" s="257">
        <f t="shared" ref="BX1140:BX1141" si="3791">W1140</f>
        <v>0</v>
      </c>
      <c r="BY1140" s="257">
        <f>X1140+BX1140</f>
        <v>0</v>
      </c>
      <c r="BZ1140" s="257">
        <f>Y1140+BY1140</f>
        <v>0</v>
      </c>
      <c r="CA1140" s="257">
        <f>Z1140+BZ1140</f>
        <v>0</v>
      </c>
      <c r="CB1140" s="257">
        <f>AA1140+CA1140</f>
        <v>0</v>
      </c>
      <c r="CC1140" s="257">
        <f>AB1140+CB1140</f>
        <v>0</v>
      </c>
      <c r="CD1140" s="257">
        <f>AC1140+CC1140</f>
        <v>0</v>
      </c>
      <c r="CE1140" s="257">
        <f>AD1140+CD1140</f>
        <v>0</v>
      </c>
      <c r="CF1140" s="258">
        <f>AE1140+CE1140</f>
        <v>0</v>
      </c>
      <c r="CG1140" s="258">
        <f>AF1140+CF1140</f>
        <v>0</v>
      </c>
      <c r="CH1140" s="258">
        <f>AG1140+CG1140</f>
        <v>0</v>
      </c>
      <c r="CI1140" s="258">
        <f>AH1140+CH1140</f>
        <v>0</v>
      </c>
      <c r="CJ1140" s="50"/>
      <c r="CK1140" s="94"/>
      <c r="CL1140" s="95"/>
      <c r="CM1140" s="181" t="s">
        <v>310</v>
      </c>
      <c r="CN1140" s="316" t="s">
        <v>22</v>
      </c>
      <c r="CO1140" s="257">
        <f t="shared" ref="CO1140:CO1141" si="3792">AN1140</f>
        <v>0</v>
      </c>
      <c r="CP1140" s="257">
        <f>AO1140+CO1140</f>
        <v>0</v>
      </c>
      <c r="CQ1140" s="257">
        <f>AP1140+CP1140</f>
        <v>0</v>
      </c>
      <c r="CR1140" s="257">
        <f>AQ1140+CQ1140</f>
        <v>0</v>
      </c>
      <c r="CS1140" s="257">
        <f>AR1140+CR1140</f>
        <v>0</v>
      </c>
      <c r="CT1140" s="257">
        <f>AS1140+CS1140</f>
        <v>0</v>
      </c>
      <c r="CU1140" s="257">
        <f>AT1140+CT1140</f>
        <v>0</v>
      </c>
      <c r="CV1140" s="257">
        <f>AU1140+CU1140</f>
        <v>0</v>
      </c>
      <c r="CW1140" s="258">
        <f>AV1140+CV1140</f>
        <v>0</v>
      </c>
      <c r="CX1140" s="258">
        <f>AW1140+CW1140</f>
        <v>0</v>
      </c>
      <c r="CY1140" s="258">
        <f>AX1140+CX1140</f>
        <v>0</v>
      </c>
      <c r="CZ1140" s="258">
        <f>AY1140+CY1140</f>
        <v>0</v>
      </c>
      <c r="DA1140" s="50"/>
      <c r="DB1140" s="94"/>
      <c r="DC1140" s="95"/>
      <c r="DD1140" s="181" t="s">
        <v>310</v>
      </c>
      <c r="DE1140" s="316" t="s">
        <v>22</v>
      </c>
      <c r="DF1140" s="257"/>
      <c r="DG1140" s="50"/>
    </row>
    <row r="1141" spans="1:111" s="14" customFormat="1" ht="15" customHeight="1">
      <c r="A1141" s="50"/>
      <c r="B1141" s="94"/>
      <c r="C1141" s="95"/>
      <c r="D1141" s="181"/>
      <c r="E1141" s="316" t="s">
        <v>140</v>
      </c>
      <c r="F1141" s="69"/>
      <c r="G1141" s="77"/>
      <c r="H1141" s="69"/>
      <c r="I1141" s="77"/>
      <c r="J1141" s="69"/>
      <c r="K1141" s="77"/>
      <c r="L1141" s="69"/>
      <c r="M1141" s="77"/>
      <c r="N1141" s="67"/>
      <c r="O1141" s="75"/>
      <c r="P1141" s="67"/>
      <c r="Q1141" s="75"/>
      <c r="R1141" s="50"/>
      <c r="S1141" s="94"/>
      <c r="T1141" s="95"/>
      <c r="U1141" s="181"/>
      <c r="V1141" s="316" t="s">
        <v>140</v>
      </c>
      <c r="W1141" s="69"/>
      <c r="X1141" s="77"/>
      <c r="Y1141" s="69"/>
      <c r="Z1141" s="77"/>
      <c r="AA1141" s="69"/>
      <c r="AB1141" s="77"/>
      <c r="AC1141" s="69"/>
      <c r="AD1141" s="77"/>
      <c r="AE1141" s="67"/>
      <c r="AF1141" s="75"/>
      <c r="AG1141" s="67"/>
      <c r="AH1141" s="75"/>
      <c r="AI1141" s="50"/>
      <c r="AJ1141" s="94"/>
      <c r="AK1141" s="95"/>
      <c r="AL1141" s="181"/>
      <c r="AM1141" s="316" t="s">
        <v>140</v>
      </c>
      <c r="AN1141" s="257"/>
      <c r="AO1141" s="257"/>
      <c r="AP1141" s="257"/>
      <c r="AQ1141" s="257"/>
      <c r="AR1141" s="257"/>
      <c r="AS1141" s="257"/>
      <c r="AT1141" s="257"/>
      <c r="AU1141" s="257"/>
      <c r="AV1141" s="258"/>
      <c r="AW1141" s="258"/>
      <c r="AX1141" s="258"/>
      <c r="AY1141" s="258"/>
      <c r="AZ1141" s="50"/>
      <c r="BA1141" s="268"/>
      <c r="BB1141" s="48"/>
      <c r="BC1141" s="94"/>
      <c r="BD1141" s="95"/>
      <c r="BE1141" s="181"/>
      <c r="BF1141" s="316" t="s">
        <v>140</v>
      </c>
      <c r="BG1141" s="257">
        <f t="shared" si="3790"/>
        <v>0</v>
      </c>
      <c r="BH1141" s="257">
        <f>G1141+BG1141</f>
        <v>0</v>
      </c>
      <c r="BI1141" s="257">
        <f>H1141+BH1141</f>
        <v>0</v>
      </c>
      <c r="BJ1141" s="257">
        <f>I1141+BI1141</f>
        <v>0</v>
      </c>
      <c r="BK1141" s="257">
        <f>J1141+BJ1141</f>
        <v>0</v>
      </c>
      <c r="BL1141" s="257">
        <f>K1141+BK1141</f>
        <v>0</v>
      </c>
      <c r="BM1141" s="257">
        <f>L1141+BL1141</f>
        <v>0</v>
      </c>
      <c r="BN1141" s="257">
        <f>M1141+BM1141</f>
        <v>0</v>
      </c>
      <c r="BO1141" s="258">
        <f>N1141+BN1141</f>
        <v>0</v>
      </c>
      <c r="BP1141" s="258">
        <f>O1141+BO1141</f>
        <v>0</v>
      </c>
      <c r="BQ1141" s="258">
        <f>P1141+BP1141</f>
        <v>0</v>
      </c>
      <c r="BR1141" s="258">
        <f>Q1141+BQ1141</f>
        <v>0</v>
      </c>
      <c r="BS1141" s="50"/>
      <c r="BT1141" s="94"/>
      <c r="BU1141" s="95"/>
      <c r="BV1141" s="181"/>
      <c r="BW1141" s="316" t="s">
        <v>140</v>
      </c>
      <c r="BX1141" s="257">
        <f t="shared" si="3791"/>
        <v>0</v>
      </c>
      <c r="BY1141" s="257">
        <f>X1141+BX1141</f>
        <v>0</v>
      </c>
      <c r="BZ1141" s="257">
        <f>Y1141+BY1141</f>
        <v>0</v>
      </c>
      <c r="CA1141" s="257">
        <f>Z1141+BZ1141</f>
        <v>0</v>
      </c>
      <c r="CB1141" s="257">
        <f>AA1141+CA1141</f>
        <v>0</v>
      </c>
      <c r="CC1141" s="257">
        <f>AB1141+CB1141</f>
        <v>0</v>
      </c>
      <c r="CD1141" s="257">
        <f>AC1141+CC1141</f>
        <v>0</v>
      </c>
      <c r="CE1141" s="257">
        <f>AD1141+CD1141</f>
        <v>0</v>
      </c>
      <c r="CF1141" s="258">
        <f>AE1141+CE1141</f>
        <v>0</v>
      </c>
      <c r="CG1141" s="258">
        <f>AF1141+CF1141</f>
        <v>0</v>
      </c>
      <c r="CH1141" s="258">
        <f>AG1141+CG1141</f>
        <v>0</v>
      </c>
      <c r="CI1141" s="258">
        <f>AH1141+CH1141</f>
        <v>0</v>
      </c>
      <c r="CJ1141" s="50"/>
      <c r="CK1141" s="94"/>
      <c r="CL1141" s="95"/>
      <c r="CM1141" s="181"/>
      <c r="CN1141" s="316" t="s">
        <v>140</v>
      </c>
      <c r="CO1141" s="257">
        <f t="shared" si="3792"/>
        <v>0</v>
      </c>
      <c r="CP1141" s="257">
        <f>AO1141+CO1141</f>
        <v>0</v>
      </c>
      <c r="CQ1141" s="257">
        <f>AP1141+CP1141</f>
        <v>0</v>
      </c>
      <c r="CR1141" s="257">
        <f>AQ1141+CQ1141</f>
        <v>0</v>
      </c>
      <c r="CS1141" s="257">
        <f>AR1141+CR1141</f>
        <v>0</v>
      </c>
      <c r="CT1141" s="257">
        <f>AS1141+CS1141</f>
        <v>0</v>
      </c>
      <c r="CU1141" s="257">
        <f>AT1141+CT1141</f>
        <v>0</v>
      </c>
      <c r="CV1141" s="257">
        <f>AU1141+CU1141</f>
        <v>0</v>
      </c>
      <c r="CW1141" s="258">
        <f>AV1141+CV1141</f>
        <v>0</v>
      </c>
      <c r="CX1141" s="258">
        <f>AW1141+CW1141</f>
        <v>0</v>
      </c>
      <c r="CY1141" s="258">
        <f>AX1141+CX1141</f>
        <v>0</v>
      </c>
      <c r="CZ1141" s="258">
        <f>AY1141+CY1141</f>
        <v>0</v>
      </c>
      <c r="DA1141" s="50"/>
      <c r="DB1141" s="94"/>
      <c r="DC1141" s="95"/>
      <c r="DD1141" s="181"/>
      <c r="DE1141" s="316" t="s">
        <v>140</v>
      </c>
      <c r="DF1141" s="257"/>
      <c r="DG1141" s="50"/>
    </row>
    <row r="1142" spans="1:111" s="14" customFormat="1" ht="15" customHeight="1">
      <c r="A1142" s="50"/>
      <c r="B1142" s="94"/>
      <c r="C1142" s="95"/>
      <c r="D1142" s="181"/>
      <c r="E1142" s="316" t="s">
        <v>249</v>
      </c>
      <c r="F1142" s="69">
        <f t="shared" ref="F1142:Q1157" si="3793">IF(F1140=0,0,F1141/F1140)</f>
        <v>0</v>
      </c>
      <c r="G1142" s="77">
        <f t="shared" si="3793"/>
        <v>0</v>
      </c>
      <c r="H1142" s="69">
        <f t="shared" si="3793"/>
        <v>0</v>
      </c>
      <c r="I1142" s="77">
        <f t="shared" si="3793"/>
        <v>0</v>
      </c>
      <c r="J1142" s="69">
        <f t="shared" si="3793"/>
        <v>0</v>
      </c>
      <c r="K1142" s="77">
        <f t="shared" si="3793"/>
        <v>0</v>
      </c>
      <c r="L1142" s="69">
        <f t="shared" si="3793"/>
        <v>0</v>
      </c>
      <c r="M1142" s="77">
        <f t="shared" si="3793"/>
        <v>0</v>
      </c>
      <c r="N1142" s="67">
        <f t="shared" si="3793"/>
        <v>0</v>
      </c>
      <c r="O1142" s="75">
        <f t="shared" si="3793"/>
        <v>0</v>
      </c>
      <c r="P1142" s="67">
        <f t="shared" si="3793"/>
        <v>0</v>
      </c>
      <c r="Q1142" s="75">
        <f t="shared" si="3793"/>
        <v>0</v>
      </c>
      <c r="R1142" s="50"/>
      <c r="S1142" s="94"/>
      <c r="T1142" s="95"/>
      <c r="U1142" s="181"/>
      <c r="V1142" s="316" t="s">
        <v>249</v>
      </c>
      <c r="W1142" s="69">
        <f t="shared" ref="W1142:AH1142" si="3794">IF(W1140=0,0,W1141/W1140)</f>
        <v>0</v>
      </c>
      <c r="X1142" s="77">
        <f t="shared" si="3794"/>
        <v>0</v>
      </c>
      <c r="Y1142" s="69">
        <f t="shared" si="3794"/>
        <v>0</v>
      </c>
      <c r="Z1142" s="77">
        <f t="shared" si="3794"/>
        <v>0</v>
      </c>
      <c r="AA1142" s="69">
        <f t="shared" si="3794"/>
        <v>0</v>
      </c>
      <c r="AB1142" s="77">
        <f t="shared" si="3794"/>
        <v>0</v>
      </c>
      <c r="AC1142" s="69">
        <f t="shared" si="3794"/>
        <v>0</v>
      </c>
      <c r="AD1142" s="77">
        <f t="shared" si="3794"/>
        <v>0</v>
      </c>
      <c r="AE1142" s="67">
        <f t="shared" si="3794"/>
        <v>0</v>
      </c>
      <c r="AF1142" s="75">
        <f t="shared" si="3794"/>
        <v>0</v>
      </c>
      <c r="AG1142" s="67">
        <f t="shared" si="3794"/>
        <v>0</v>
      </c>
      <c r="AH1142" s="75">
        <f t="shared" si="3794"/>
        <v>0</v>
      </c>
      <c r="AI1142" s="50"/>
      <c r="AJ1142" s="94"/>
      <c r="AK1142" s="95"/>
      <c r="AL1142" s="181"/>
      <c r="AM1142" s="316" t="s">
        <v>249</v>
      </c>
      <c r="AN1142" s="257">
        <f t="shared" ref="AN1142:AY1142" si="3795">IF(AN1140=0,0,AN1141/AN1140)</f>
        <v>0</v>
      </c>
      <c r="AO1142" s="257">
        <f t="shared" si="3795"/>
        <v>0</v>
      </c>
      <c r="AP1142" s="257">
        <f t="shared" si="3795"/>
        <v>0</v>
      </c>
      <c r="AQ1142" s="257">
        <f t="shared" si="3795"/>
        <v>0</v>
      </c>
      <c r="AR1142" s="257">
        <f t="shared" si="3795"/>
        <v>0</v>
      </c>
      <c r="AS1142" s="257">
        <f t="shared" si="3795"/>
        <v>0</v>
      </c>
      <c r="AT1142" s="257">
        <f t="shared" si="3795"/>
        <v>0</v>
      </c>
      <c r="AU1142" s="257">
        <f t="shared" si="3795"/>
        <v>0</v>
      </c>
      <c r="AV1142" s="258">
        <f t="shared" si="3795"/>
        <v>0</v>
      </c>
      <c r="AW1142" s="258">
        <f t="shared" si="3795"/>
        <v>0</v>
      </c>
      <c r="AX1142" s="258">
        <f t="shared" si="3795"/>
        <v>0</v>
      </c>
      <c r="AY1142" s="258">
        <f t="shared" si="3795"/>
        <v>0</v>
      </c>
      <c r="AZ1142" s="50"/>
      <c r="BA1142" s="268"/>
      <c r="BB1142" s="48"/>
      <c r="BC1142" s="94"/>
      <c r="BD1142" s="95"/>
      <c r="BE1142" s="181"/>
      <c r="BF1142" s="316" t="s">
        <v>249</v>
      </c>
      <c r="BG1142" s="257">
        <f t="shared" ref="BG1142:BR1142" si="3796">IF(BG1140=0,0,BG1141/BG1140)</f>
        <v>0</v>
      </c>
      <c r="BH1142" s="257">
        <f t="shared" si="3796"/>
        <v>0</v>
      </c>
      <c r="BI1142" s="257">
        <f t="shared" si="3796"/>
        <v>0</v>
      </c>
      <c r="BJ1142" s="257">
        <f t="shared" si="3796"/>
        <v>0</v>
      </c>
      <c r="BK1142" s="257">
        <f t="shared" si="3796"/>
        <v>0</v>
      </c>
      <c r="BL1142" s="257">
        <f t="shared" si="3796"/>
        <v>0</v>
      </c>
      <c r="BM1142" s="257">
        <f t="shared" si="3796"/>
        <v>0</v>
      </c>
      <c r="BN1142" s="257">
        <f t="shared" si="3796"/>
        <v>0</v>
      </c>
      <c r="BO1142" s="258">
        <f t="shared" si="3796"/>
        <v>0</v>
      </c>
      <c r="BP1142" s="258">
        <f t="shared" si="3796"/>
        <v>0</v>
      </c>
      <c r="BQ1142" s="258">
        <f t="shared" si="3796"/>
        <v>0</v>
      </c>
      <c r="BR1142" s="258">
        <f t="shared" si="3796"/>
        <v>0</v>
      </c>
      <c r="BS1142" s="50"/>
      <c r="BT1142" s="94"/>
      <c r="BU1142" s="95"/>
      <c r="BV1142" s="181"/>
      <c r="BW1142" s="316" t="s">
        <v>249</v>
      </c>
      <c r="BX1142" s="257">
        <f t="shared" ref="BX1142:CI1142" si="3797">IF(BX1140=0,0,BX1141/BX1140)</f>
        <v>0</v>
      </c>
      <c r="BY1142" s="257">
        <f t="shared" si="3797"/>
        <v>0</v>
      </c>
      <c r="BZ1142" s="257">
        <f t="shared" si="3797"/>
        <v>0</v>
      </c>
      <c r="CA1142" s="257">
        <f t="shared" si="3797"/>
        <v>0</v>
      </c>
      <c r="CB1142" s="257">
        <f t="shared" si="3797"/>
        <v>0</v>
      </c>
      <c r="CC1142" s="257">
        <f t="shared" si="3797"/>
        <v>0</v>
      </c>
      <c r="CD1142" s="257">
        <f t="shared" si="3797"/>
        <v>0</v>
      </c>
      <c r="CE1142" s="257">
        <f t="shared" si="3797"/>
        <v>0</v>
      </c>
      <c r="CF1142" s="258">
        <f t="shared" si="3797"/>
        <v>0</v>
      </c>
      <c r="CG1142" s="258">
        <f t="shared" si="3797"/>
        <v>0</v>
      </c>
      <c r="CH1142" s="258">
        <f t="shared" si="3797"/>
        <v>0</v>
      </c>
      <c r="CI1142" s="258">
        <f t="shared" si="3797"/>
        <v>0</v>
      </c>
      <c r="CJ1142" s="50"/>
      <c r="CK1142" s="94"/>
      <c r="CL1142" s="95"/>
      <c r="CM1142" s="181"/>
      <c r="CN1142" s="316" t="s">
        <v>249</v>
      </c>
      <c r="CO1142" s="257">
        <f t="shared" ref="CO1142:CZ1142" si="3798">IF(CO1140=0,0,CO1141/CO1140)</f>
        <v>0</v>
      </c>
      <c r="CP1142" s="257">
        <f t="shared" si="3798"/>
        <v>0</v>
      </c>
      <c r="CQ1142" s="257">
        <f t="shared" si="3798"/>
        <v>0</v>
      </c>
      <c r="CR1142" s="257">
        <f t="shared" si="3798"/>
        <v>0</v>
      </c>
      <c r="CS1142" s="257">
        <f t="shared" si="3798"/>
        <v>0</v>
      </c>
      <c r="CT1142" s="257">
        <f t="shared" si="3798"/>
        <v>0</v>
      </c>
      <c r="CU1142" s="257">
        <f t="shared" si="3798"/>
        <v>0</v>
      </c>
      <c r="CV1142" s="257">
        <f t="shared" si="3798"/>
        <v>0</v>
      </c>
      <c r="CW1142" s="258">
        <f t="shared" si="3798"/>
        <v>0</v>
      </c>
      <c r="CX1142" s="258">
        <f t="shared" si="3798"/>
        <v>0</v>
      </c>
      <c r="CY1142" s="258">
        <f t="shared" si="3798"/>
        <v>0</v>
      </c>
      <c r="CZ1142" s="258">
        <f t="shared" si="3798"/>
        <v>0</v>
      </c>
      <c r="DA1142" s="50"/>
      <c r="DB1142" s="94"/>
      <c r="DC1142" s="95"/>
      <c r="DD1142" s="181"/>
      <c r="DE1142" s="316" t="s">
        <v>249</v>
      </c>
      <c r="DF1142" s="257">
        <f t="shared" ref="DF1142" si="3799">IF(DF1140=0,0,DF1141/DF1140)</f>
        <v>0</v>
      </c>
      <c r="DG1142" s="50"/>
    </row>
    <row r="1143" spans="1:111" s="14" customFormat="1" ht="15" customHeight="1">
      <c r="A1143" s="50"/>
      <c r="B1143" s="94"/>
      <c r="C1143" s="95"/>
      <c r="D1143" s="181" t="s">
        <v>311</v>
      </c>
      <c r="E1143" s="316" t="s">
        <v>22</v>
      </c>
      <c r="F1143" s="69"/>
      <c r="G1143" s="77"/>
      <c r="H1143" s="69"/>
      <c r="I1143" s="77"/>
      <c r="J1143" s="69"/>
      <c r="K1143" s="77"/>
      <c r="L1143" s="69"/>
      <c r="M1143" s="77"/>
      <c r="N1143" s="67"/>
      <c r="O1143" s="75"/>
      <c r="P1143" s="67"/>
      <c r="Q1143" s="75"/>
      <c r="R1143" s="50"/>
      <c r="S1143" s="94"/>
      <c r="T1143" s="95"/>
      <c r="U1143" s="181" t="s">
        <v>311</v>
      </c>
      <c r="V1143" s="316" t="s">
        <v>22</v>
      </c>
      <c r="W1143" s="69"/>
      <c r="X1143" s="77"/>
      <c r="Y1143" s="69"/>
      <c r="Z1143" s="77"/>
      <c r="AA1143" s="69"/>
      <c r="AB1143" s="77"/>
      <c r="AC1143" s="69"/>
      <c r="AD1143" s="77"/>
      <c r="AE1143" s="67"/>
      <c r="AF1143" s="75"/>
      <c r="AG1143" s="67"/>
      <c r="AH1143" s="75"/>
      <c r="AI1143" s="50"/>
      <c r="AJ1143" s="94"/>
      <c r="AK1143" s="95"/>
      <c r="AL1143" s="181" t="s">
        <v>311</v>
      </c>
      <c r="AM1143" s="316" t="s">
        <v>22</v>
      </c>
      <c r="AN1143" s="257"/>
      <c r="AO1143" s="257"/>
      <c r="AP1143" s="257"/>
      <c r="AQ1143" s="257"/>
      <c r="AR1143" s="257"/>
      <c r="AS1143" s="257"/>
      <c r="AT1143" s="257"/>
      <c r="AU1143" s="257"/>
      <c r="AV1143" s="258"/>
      <c r="AW1143" s="258"/>
      <c r="AX1143" s="258"/>
      <c r="AY1143" s="258"/>
      <c r="AZ1143" s="50"/>
      <c r="BA1143" s="268"/>
      <c r="BB1143" s="48"/>
      <c r="BC1143" s="94"/>
      <c r="BD1143" s="95"/>
      <c r="BE1143" s="181" t="s">
        <v>311</v>
      </c>
      <c r="BF1143" s="316" t="s">
        <v>22</v>
      </c>
      <c r="BG1143" s="257">
        <f t="shared" ref="BG1143:BG1144" si="3800">F1143</f>
        <v>0</v>
      </c>
      <c r="BH1143" s="257">
        <f>G1143+BG1143</f>
        <v>0</v>
      </c>
      <c r="BI1143" s="257">
        <f>H1143+BH1143</f>
        <v>0</v>
      </c>
      <c r="BJ1143" s="257">
        <f>I1143+BI1143</f>
        <v>0</v>
      </c>
      <c r="BK1143" s="257">
        <f>J1143+BJ1143</f>
        <v>0</v>
      </c>
      <c r="BL1143" s="257">
        <f>K1143+BK1143</f>
        <v>0</v>
      </c>
      <c r="BM1143" s="257">
        <f>L1143+BL1143</f>
        <v>0</v>
      </c>
      <c r="BN1143" s="257">
        <f>M1143+BM1143</f>
        <v>0</v>
      </c>
      <c r="BO1143" s="258">
        <f>N1143+BN1143</f>
        <v>0</v>
      </c>
      <c r="BP1143" s="258">
        <f>O1143+BO1143</f>
        <v>0</v>
      </c>
      <c r="BQ1143" s="258">
        <f>P1143+BP1143</f>
        <v>0</v>
      </c>
      <c r="BR1143" s="258">
        <f>Q1143+BQ1143</f>
        <v>0</v>
      </c>
      <c r="BS1143" s="50"/>
      <c r="BT1143" s="94"/>
      <c r="BU1143" s="95"/>
      <c r="BV1143" s="181" t="s">
        <v>311</v>
      </c>
      <c r="BW1143" s="316" t="s">
        <v>22</v>
      </c>
      <c r="BX1143" s="257">
        <f t="shared" ref="BX1143:BX1144" si="3801">W1143</f>
        <v>0</v>
      </c>
      <c r="BY1143" s="257">
        <f>X1143+BX1143</f>
        <v>0</v>
      </c>
      <c r="BZ1143" s="257">
        <f>Y1143+BY1143</f>
        <v>0</v>
      </c>
      <c r="CA1143" s="257">
        <f>Z1143+BZ1143</f>
        <v>0</v>
      </c>
      <c r="CB1143" s="257">
        <f>AA1143+CA1143</f>
        <v>0</v>
      </c>
      <c r="CC1143" s="257">
        <f>AB1143+CB1143</f>
        <v>0</v>
      </c>
      <c r="CD1143" s="257">
        <f>AC1143+CC1143</f>
        <v>0</v>
      </c>
      <c r="CE1143" s="257">
        <f>AD1143+CD1143</f>
        <v>0</v>
      </c>
      <c r="CF1143" s="258">
        <f>AE1143+CE1143</f>
        <v>0</v>
      </c>
      <c r="CG1143" s="258">
        <f>AF1143+CF1143</f>
        <v>0</v>
      </c>
      <c r="CH1143" s="258">
        <f>AG1143+CG1143</f>
        <v>0</v>
      </c>
      <c r="CI1143" s="258">
        <f>AH1143+CH1143</f>
        <v>0</v>
      </c>
      <c r="CJ1143" s="50"/>
      <c r="CK1143" s="94"/>
      <c r="CL1143" s="95"/>
      <c r="CM1143" s="181" t="s">
        <v>311</v>
      </c>
      <c r="CN1143" s="316" t="s">
        <v>22</v>
      </c>
      <c r="CO1143" s="257">
        <f t="shared" ref="CO1143:CO1144" si="3802">AN1143</f>
        <v>0</v>
      </c>
      <c r="CP1143" s="257">
        <f>AO1143+CO1143</f>
        <v>0</v>
      </c>
      <c r="CQ1143" s="257">
        <f>AP1143+CP1143</f>
        <v>0</v>
      </c>
      <c r="CR1143" s="257">
        <f>AQ1143+CQ1143</f>
        <v>0</v>
      </c>
      <c r="CS1143" s="257">
        <f>AR1143+CR1143</f>
        <v>0</v>
      </c>
      <c r="CT1143" s="257">
        <f>AS1143+CS1143</f>
        <v>0</v>
      </c>
      <c r="CU1143" s="257">
        <f>AT1143+CT1143</f>
        <v>0</v>
      </c>
      <c r="CV1143" s="257">
        <f>AU1143+CU1143</f>
        <v>0</v>
      </c>
      <c r="CW1143" s="258">
        <f>AV1143+CV1143</f>
        <v>0</v>
      </c>
      <c r="CX1143" s="258">
        <f>AW1143+CW1143</f>
        <v>0</v>
      </c>
      <c r="CY1143" s="258">
        <f>AX1143+CX1143</f>
        <v>0</v>
      </c>
      <c r="CZ1143" s="258">
        <f>AY1143+CY1143</f>
        <v>0</v>
      </c>
      <c r="DA1143" s="50"/>
      <c r="DB1143" s="94"/>
      <c r="DC1143" s="95"/>
      <c r="DD1143" s="181" t="s">
        <v>311</v>
      </c>
      <c r="DE1143" s="316" t="s">
        <v>22</v>
      </c>
      <c r="DF1143" s="257"/>
      <c r="DG1143" s="50"/>
    </row>
    <row r="1144" spans="1:111" s="14" customFormat="1" ht="15" customHeight="1">
      <c r="A1144" s="50"/>
      <c r="B1144" s="94"/>
      <c r="C1144" s="95"/>
      <c r="D1144" s="181"/>
      <c r="E1144" s="316" t="s">
        <v>140</v>
      </c>
      <c r="F1144" s="69"/>
      <c r="G1144" s="77"/>
      <c r="H1144" s="69"/>
      <c r="I1144" s="77"/>
      <c r="J1144" s="69"/>
      <c r="K1144" s="77"/>
      <c r="L1144" s="69"/>
      <c r="M1144" s="77"/>
      <c r="N1144" s="67"/>
      <c r="O1144" s="75"/>
      <c r="P1144" s="67"/>
      <c r="Q1144" s="75"/>
      <c r="R1144" s="50"/>
      <c r="S1144" s="94"/>
      <c r="T1144" s="95"/>
      <c r="U1144" s="181"/>
      <c r="V1144" s="316" t="s">
        <v>140</v>
      </c>
      <c r="W1144" s="69"/>
      <c r="X1144" s="77"/>
      <c r="Y1144" s="69"/>
      <c r="Z1144" s="77"/>
      <c r="AA1144" s="69"/>
      <c r="AB1144" s="77"/>
      <c r="AC1144" s="69"/>
      <c r="AD1144" s="77"/>
      <c r="AE1144" s="67"/>
      <c r="AF1144" s="75"/>
      <c r="AG1144" s="67"/>
      <c r="AH1144" s="75"/>
      <c r="AI1144" s="50"/>
      <c r="AJ1144" s="94"/>
      <c r="AK1144" s="95"/>
      <c r="AL1144" s="181"/>
      <c r="AM1144" s="316" t="s">
        <v>140</v>
      </c>
      <c r="AN1144" s="257"/>
      <c r="AO1144" s="257"/>
      <c r="AP1144" s="257"/>
      <c r="AQ1144" s="257"/>
      <c r="AR1144" s="257"/>
      <c r="AS1144" s="257"/>
      <c r="AT1144" s="257"/>
      <c r="AU1144" s="257"/>
      <c r="AV1144" s="258"/>
      <c r="AW1144" s="258"/>
      <c r="AX1144" s="258"/>
      <c r="AY1144" s="258"/>
      <c r="AZ1144" s="50"/>
      <c r="BA1144" s="268"/>
      <c r="BB1144" s="48"/>
      <c r="BC1144" s="94"/>
      <c r="BD1144" s="95"/>
      <c r="BE1144" s="181"/>
      <c r="BF1144" s="316" t="s">
        <v>140</v>
      </c>
      <c r="BG1144" s="257">
        <f t="shared" si="3800"/>
        <v>0</v>
      </c>
      <c r="BH1144" s="257">
        <f>G1144+BG1144</f>
        <v>0</v>
      </c>
      <c r="BI1144" s="257">
        <f>H1144+BH1144</f>
        <v>0</v>
      </c>
      <c r="BJ1144" s="257">
        <f>I1144+BI1144</f>
        <v>0</v>
      </c>
      <c r="BK1144" s="257">
        <f>J1144+BJ1144</f>
        <v>0</v>
      </c>
      <c r="BL1144" s="257">
        <f>K1144+BK1144</f>
        <v>0</v>
      </c>
      <c r="BM1144" s="257">
        <f>L1144+BL1144</f>
        <v>0</v>
      </c>
      <c r="BN1144" s="257">
        <f>M1144+BM1144</f>
        <v>0</v>
      </c>
      <c r="BO1144" s="258">
        <f>N1144+BN1144</f>
        <v>0</v>
      </c>
      <c r="BP1144" s="258">
        <f>O1144+BO1144</f>
        <v>0</v>
      </c>
      <c r="BQ1144" s="258">
        <f>P1144+BP1144</f>
        <v>0</v>
      </c>
      <c r="BR1144" s="258">
        <f>Q1144+BQ1144</f>
        <v>0</v>
      </c>
      <c r="BS1144" s="50"/>
      <c r="BT1144" s="94"/>
      <c r="BU1144" s="95"/>
      <c r="BV1144" s="181"/>
      <c r="BW1144" s="316" t="s">
        <v>140</v>
      </c>
      <c r="BX1144" s="257">
        <f t="shared" si="3801"/>
        <v>0</v>
      </c>
      <c r="BY1144" s="257">
        <f>X1144+BX1144</f>
        <v>0</v>
      </c>
      <c r="BZ1144" s="257">
        <f>Y1144+BY1144</f>
        <v>0</v>
      </c>
      <c r="CA1144" s="257">
        <f>Z1144+BZ1144</f>
        <v>0</v>
      </c>
      <c r="CB1144" s="257">
        <f>AA1144+CA1144</f>
        <v>0</v>
      </c>
      <c r="CC1144" s="257">
        <f>AB1144+CB1144</f>
        <v>0</v>
      </c>
      <c r="CD1144" s="257">
        <f>AC1144+CC1144</f>
        <v>0</v>
      </c>
      <c r="CE1144" s="257">
        <f>AD1144+CD1144</f>
        <v>0</v>
      </c>
      <c r="CF1144" s="258">
        <f>AE1144+CE1144</f>
        <v>0</v>
      </c>
      <c r="CG1144" s="258">
        <f>AF1144+CF1144</f>
        <v>0</v>
      </c>
      <c r="CH1144" s="258">
        <f>AG1144+CG1144</f>
        <v>0</v>
      </c>
      <c r="CI1144" s="258">
        <f>AH1144+CH1144</f>
        <v>0</v>
      </c>
      <c r="CJ1144" s="50"/>
      <c r="CK1144" s="94"/>
      <c r="CL1144" s="95"/>
      <c r="CM1144" s="181"/>
      <c r="CN1144" s="316" t="s">
        <v>140</v>
      </c>
      <c r="CO1144" s="257">
        <f t="shared" si="3802"/>
        <v>0</v>
      </c>
      <c r="CP1144" s="257">
        <f>AO1144+CO1144</f>
        <v>0</v>
      </c>
      <c r="CQ1144" s="257">
        <f>AP1144+CP1144</f>
        <v>0</v>
      </c>
      <c r="CR1144" s="257">
        <f>AQ1144+CQ1144</f>
        <v>0</v>
      </c>
      <c r="CS1144" s="257">
        <f>AR1144+CR1144</f>
        <v>0</v>
      </c>
      <c r="CT1144" s="257">
        <f>AS1144+CS1144</f>
        <v>0</v>
      </c>
      <c r="CU1144" s="257">
        <f>AT1144+CT1144</f>
        <v>0</v>
      </c>
      <c r="CV1144" s="257">
        <f>AU1144+CU1144</f>
        <v>0</v>
      </c>
      <c r="CW1144" s="258">
        <f>AV1144+CV1144</f>
        <v>0</v>
      </c>
      <c r="CX1144" s="258">
        <f>AW1144+CW1144</f>
        <v>0</v>
      </c>
      <c r="CY1144" s="258">
        <f>AX1144+CX1144</f>
        <v>0</v>
      </c>
      <c r="CZ1144" s="258">
        <f>AY1144+CY1144</f>
        <v>0</v>
      </c>
      <c r="DA1144" s="50"/>
      <c r="DB1144" s="94"/>
      <c r="DC1144" s="95"/>
      <c r="DD1144" s="181"/>
      <c r="DE1144" s="316" t="s">
        <v>140</v>
      </c>
      <c r="DF1144" s="257"/>
      <c r="DG1144" s="50"/>
    </row>
    <row r="1145" spans="1:111" s="14" customFormat="1" ht="15" customHeight="1">
      <c r="A1145" s="50"/>
      <c r="B1145" s="94"/>
      <c r="C1145" s="95"/>
      <c r="D1145" s="181"/>
      <c r="E1145" s="316" t="s">
        <v>249</v>
      </c>
      <c r="F1145" s="69">
        <f t="shared" si="3793"/>
        <v>0</v>
      </c>
      <c r="G1145" s="77">
        <f t="shared" si="3793"/>
        <v>0</v>
      </c>
      <c r="H1145" s="69">
        <f t="shared" si="3793"/>
        <v>0</v>
      </c>
      <c r="I1145" s="77">
        <f t="shared" si="3793"/>
        <v>0</v>
      </c>
      <c r="J1145" s="69">
        <f t="shared" si="3793"/>
        <v>0</v>
      </c>
      <c r="K1145" s="77">
        <f t="shared" si="3793"/>
        <v>0</v>
      </c>
      <c r="L1145" s="69">
        <f t="shared" si="3793"/>
        <v>0</v>
      </c>
      <c r="M1145" s="77">
        <f t="shared" si="3793"/>
        <v>0</v>
      </c>
      <c r="N1145" s="67">
        <f t="shared" si="3793"/>
        <v>0</v>
      </c>
      <c r="O1145" s="75">
        <f t="shared" si="3793"/>
        <v>0</v>
      </c>
      <c r="P1145" s="67">
        <f t="shared" si="3793"/>
        <v>0</v>
      </c>
      <c r="Q1145" s="75">
        <f t="shared" si="3793"/>
        <v>0</v>
      </c>
      <c r="R1145" s="50"/>
      <c r="S1145" s="94"/>
      <c r="T1145" s="95"/>
      <c r="U1145" s="181"/>
      <c r="V1145" s="316" t="s">
        <v>249</v>
      </c>
      <c r="W1145" s="69">
        <f t="shared" ref="W1145:AH1145" si="3803">IF(W1143=0,0,W1144/W1143)</f>
        <v>0</v>
      </c>
      <c r="X1145" s="77">
        <f t="shared" si="3803"/>
        <v>0</v>
      </c>
      <c r="Y1145" s="69">
        <f t="shared" si="3803"/>
        <v>0</v>
      </c>
      <c r="Z1145" s="77">
        <f t="shared" si="3803"/>
        <v>0</v>
      </c>
      <c r="AA1145" s="69">
        <f t="shared" si="3803"/>
        <v>0</v>
      </c>
      <c r="AB1145" s="77">
        <f t="shared" si="3803"/>
        <v>0</v>
      </c>
      <c r="AC1145" s="69">
        <f t="shared" si="3803"/>
        <v>0</v>
      </c>
      <c r="AD1145" s="77">
        <f t="shared" si="3803"/>
        <v>0</v>
      </c>
      <c r="AE1145" s="67">
        <f t="shared" si="3803"/>
        <v>0</v>
      </c>
      <c r="AF1145" s="75">
        <f t="shared" si="3803"/>
        <v>0</v>
      </c>
      <c r="AG1145" s="67">
        <f t="shared" si="3803"/>
        <v>0</v>
      </c>
      <c r="AH1145" s="75">
        <f t="shared" si="3803"/>
        <v>0</v>
      </c>
      <c r="AI1145" s="50"/>
      <c r="AJ1145" s="94"/>
      <c r="AK1145" s="95"/>
      <c r="AL1145" s="181"/>
      <c r="AM1145" s="316" t="s">
        <v>249</v>
      </c>
      <c r="AN1145" s="257">
        <f t="shared" ref="AN1145:AY1145" si="3804">IF(AN1143=0,0,AN1144/AN1143)</f>
        <v>0</v>
      </c>
      <c r="AO1145" s="257">
        <f t="shared" si="3804"/>
        <v>0</v>
      </c>
      <c r="AP1145" s="257">
        <f t="shared" si="3804"/>
        <v>0</v>
      </c>
      <c r="AQ1145" s="257">
        <f t="shared" si="3804"/>
        <v>0</v>
      </c>
      <c r="AR1145" s="257">
        <f t="shared" si="3804"/>
        <v>0</v>
      </c>
      <c r="AS1145" s="257">
        <f t="shared" si="3804"/>
        <v>0</v>
      </c>
      <c r="AT1145" s="257">
        <f t="shared" si="3804"/>
        <v>0</v>
      </c>
      <c r="AU1145" s="257">
        <f t="shared" si="3804"/>
        <v>0</v>
      </c>
      <c r="AV1145" s="258">
        <f t="shared" si="3804"/>
        <v>0</v>
      </c>
      <c r="AW1145" s="258">
        <f t="shared" si="3804"/>
        <v>0</v>
      </c>
      <c r="AX1145" s="258">
        <f t="shared" si="3804"/>
        <v>0</v>
      </c>
      <c r="AY1145" s="258">
        <f t="shared" si="3804"/>
        <v>0</v>
      </c>
      <c r="AZ1145" s="50"/>
      <c r="BA1145" s="268"/>
      <c r="BB1145" s="48"/>
      <c r="BC1145" s="94"/>
      <c r="BD1145" s="95"/>
      <c r="BE1145" s="181"/>
      <c r="BF1145" s="316" t="s">
        <v>249</v>
      </c>
      <c r="BG1145" s="257">
        <f t="shared" ref="BG1145:BR1145" si="3805">IF(BG1143=0,0,BG1144/BG1143)</f>
        <v>0</v>
      </c>
      <c r="BH1145" s="257">
        <f t="shared" si="3805"/>
        <v>0</v>
      </c>
      <c r="BI1145" s="257">
        <f t="shared" si="3805"/>
        <v>0</v>
      </c>
      <c r="BJ1145" s="257">
        <f t="shared" si="3805"/>
        <v>0</v>
      </c>
      <c r="BK1145" s="257">
        <f t="shared" si="3805"/>
        <v>0</v>
      </c>
      <c r="BL1145" s="257">
        <f t="shared" si="3805"/>
        <v>0</v>
      </c>
      <c r="BM1145" s="257">
        <f t="shared" si="3805"/>
        <v>0</v>
      </c>
      <c r="BN1145" s="257">
        <f t="shared" si="3805"/>
        <v>0</v>
      </c>
      <c r="BO1145" s="258">
        <f t="shared" si="3805"/>
        <v>0</v>
      </c>
      <c r="BP1145" s="258">
        <f t="shared" si="3805"/>
        <v>0</v>
      </c>
      <c r="BQ1145" s="258">
        <f t="shared" si="3805"/>
        <v>0</v>
      </c>
      <c r="BR1145" s="258">
        <f t="shared" si="3805"/>
        <v>0</v>
      </c>
      <c r="BS1145" s="50"/>
      <c r="BT1145" s="94"/>
      <c r="BU1145" s="95"/>
      <c r="BV1145" s="181"/>
      <c r="BW1145" s="316" t="s">
        <v>249</v>
      </c>
      <c r="BX1145" s="257">
        <f t="shared" ref="BX1145:CI1145" si="3806">IF(BX1143=0,0,BX1144/BX1143)</f>
        <v>0</v>
      </c>
      <c r="BY1145" s="257">
        <f t="shared" si="3806"/>
        <v>0</v>
      </c>
      <c r="BZ1145" s="257">
        <f t="shared" si="3806"/>
        <v>0</v>
      </c>
      <c r="CA1145" s="257">
        <f t="shared" si="3806"/>
        <v>0</v>
      </c>
      <c r="CB1145" s="257">
        <f t="shared" si="3806"/>
        <v>0</v>
      </c>
      <c r="CC1145" s="257">
        <f t="shared" si="3806"/>
        <v>0</v>
      </c>
      <c r="CD1145" s="257">
        <f t="shared" si="3806"/>
        <v>0</v>
      </c>
      <c r="CE1145" s="257">
        <f t="shared" si="3806"/>
        <v>0</v>
      </c>
      <c r="CF1145" s="258">
        <f t="shared" si="3806"/>
        <v>0</v>
      </c>
      <c r="CG1145" s="258">
        <f t="shared" si="3806"/>
        <v>0</v>
      </c>
      <c r="CH1145" s="258">
        <f t="shared" si="3806"/>
        <v>0</v>
      </c>
      <c r="CI1145" s="258">
        <f t="shared" si="3806"/>
        <v>0</v>
      </c>
      <c r="CJ1145" s="50"/>
      <c r="CK1145" s="94"/>
      <c r="CL1145" s="95"/>
      <c r="CM1145" s="181"/>
      <c r="CN1145" s="316" t="s">
        <v>249</v>
      </c>
      <c r="CO1145" s="257">
        <f t="shared" ref="CO1145:CZ1145" si="3807">IF(CO1143=0,0,CO1144/CO1143)</f>
        <v>0</v>
      </c>
      <c r="CP1145" s="257">
        <f t="shared" si="3807"/>
        <v>0</v>
      </c>
      <c r="CQ1145" s="257">
        <f t="shared" si="3807"/>
        <v>0</v>
      </c>
      <c r="CR1145" s="257">
        <f t="shared" si="3807"/>
        <v>0</v>
      </c>
      <c r="CS1145" s="257">
        <f t="shared" si="3807"/>
        <v>0</v>
      </c>
      <c r="CT1145" s="257">
        <f t="shared" si="3807"/>
        <v>0</v>
      </c>
      <c r="CU1145" s="257">
        <f t="shared" si="3807"/>
        <v>0</v>
      </c>
      <c r="CV1145" s="257">
        <f t="shared" si="3807"/>
        <v>0</v>
      </c>
      <c r="CW1145" s="258">
        <f t="shared" si="3807"/>
        <v>0</v>
      </c>
      <c r="CX1145" s="258">
        <f t="shared" si="3807"/>
        <v>0</v>
      </c>
      <c r="CY1145" s="258">
        <f t="shared" si="3807"/>
        <v>0</v>
      </c>
      <c r="CZ1145" s="258">
        <f t="shared" si="3807"/>
        <v>0</v>
      </c>
      <c r="DA1145" s="50"/>
      <c r="DB1145" s="94"/>
      <c r="DC1145" s="95"/>
      <c r="DD1145" s="181"/>
      <c r="DE1145" s="316" t="s">
        <v>249</v>
      </c>
      <c r="DF1145" s="257">
        <f t="shared" ref="DF1145" si="3808">IF(DF1143=0,0,DF1144/DF1143)</f>
        <v>0</v>
      </c>
      <c r="DG1145" s="50"/>
    </row>
    <row r="1146" spans="1:111" s="14" customFormat="1" ht="15" customHeight="1">
      <c r="A1146" s="50"/>
      <c r="B1146" s="94"/>
      <c r="C1146" s="95"/>
      <c r="D1146" s="181" t="s">
        <v>312</v>
      </c>
      <c r="E1146" s="316" t="s">
        <v>22</v>
      </c>
      <c r="F1146" s="69"/>
      <c r="G1146" s="77"/>
      <c r="H1146" s="69"/>
      <c r="I1146" s="77"/>
      <c r="J1146" s="69"/>
      <c r="K1146" s="77"/>
      <c r="L1146" s="69"/>
      <c r="M1146" s="77"/>
      <c r="N1146" s="67"/>
      <c r="O1146" s="75"/>
      <c r="P1146" s="67"/>
      <c r="Q1146" s="75"/>
      <c r="R1146" s="50"/>
      <c r="S1146" s="94"/>
      <c r="T1146" s="95"/>
      <c r="U1146" s="181" t="s">
        <v>312</v>
      </c>
      <c r="V1146" s="316" t="s">
        <v>22</v>
      </c>
      <c r="W1146" s="69"/>
      <c r="X1146" s="77"/>
      <c r="Y1146" s="69"/>
      <c r="Z1146" s="77"/>
      <c r="AA1146" s="69"/>
      <c r="AB1146" s="77"/>
      <c r="AC1146" s="69"/>
      <c r="AD1146" s="77"/>
      <c r="AE1146" s="67"/>
      <c r="AF1146" s="75"/>
      <c r="AG1146" s="67"/>
      <c r="AH1146" s="75"/>
      <c r="AI1146" s="50"/>
      <c r="AJ1146" s="94"/>
      <c r="AK1146" s="95"/>
      <c r="AL1146" s="181" t="s">
        <v>312</v>
      </c>
      <c r="AM1146" s="316" t="s">
        <v>22</v>
      </c>
      <c r="AN1146" s="257"/>
      <c r="AO1146" s="257"/>
      <c r="AP1146" s="257"/>
      <c r="AQ1146" s="257"/>
      <c r="AR1146" s="257"/>
      <c r="AS1146" s="257"/>
      <c r="AT1146" s="257"/>
      <c r="AU1146" s="257"/>
      <c r="AV1146" s="258"/>
      <c r="AW1146" s="258"/>
      <c r="AX1146" s="258"/>
      <c r="AY1146" s="258"/>
      <c r="AZ1146" s="50"/>
      <c r="BA1146" s="268"/>
      <c r="BB1146" s="48"/>
      <c r="BC1146" s="94"/>
      <c r="BD1146" s="95"/>
      <c r="BE1146" s="181" t="s">
        <v>312</v>
      </c>
      <c r="BF1146" s="316" t="s">
        <v>22</v>
      </c>
      <c r="BG1146" s="257">
        <f t="shared" ref="BG1146:BG1147" si="3809">F1146</f>
        <v>0</v>
      </c>
      <c r="BH1146" s="257">
        <f>G1146+BG1146</f>
        <v>0</v>
      </c>
      <c r="BI1146" s="257">
        <f>H1146+BH1146</f>
        <v>0</v>
      </c>
      <c r="BJ1146" s="257">
        <f>I1146+BI1146</f>
        <v>0</v>
      </c>
      <c r="BK1146" s="257">
        <f>J1146+BJ1146</f>
        <v>0</v>
      </c>
      <c r="BL1146" s="257">
        <f>K1146+BK1146</f>
        <v>0</v>
      </c>
      <c r="BM1146" s="257">
        <f>L1146+BL1146</f>
        <v>0</v>
      </c>
      <c r="BN1146" s="257">
        <f>M1146+BM1146</f>
        <v>0</v>
      </c>
      <c r="BO1146" s="258">
        <f>N1146+BN1146</f>
        <v>0</v>
      </c>
      <c r="BP1146" s="258">
        <f>O1146+BO1146</f>
        <v>0</v>
      </c>
      <c r="BQ1146" s="258">
        <f>P1146+BP1146</f>
        <v>0</v>
      </c>
      <c r="BR1146" s="258">
        <f>Q1146+BQ1146</f>
        <v>0</v>
      </c>
      <c r="BS1146" s="50"/>
      <c r="BT1146" s="94"/>
      <c r="BU1146" s="95"/>
      <c r="BV1146" s="181" t="s">
        <v>312</v>
      </c>
      <c r="BW1146" s="316" t="s">
        <v>22</v>
      </c>
      <c r="BX1146" s="257">
        <f t="shared" ref="BX1146:BX1147" si="3810">W1146</f>
        <v>0</v>
      </c>
      <c r="BY1146" s="257">
        <f>X1146+BX1146</f>
        <v>0</v>
      </c>
      <c r="BZ1146" s="257">
        <f>Y1146+BY1146</f>
        <v>0</v>
      </c>
      <c r="CA1146" s="257">
        <f>Z1146+BZ1146</f>
        <v>0</v>
      </c>
      <c r="CB1146" s="257">
        <f>AA1146+CA1146</f>
        <v>0</v>
      </c>
      <c r="CC1146" s="257">
        <f>AB1146+CB1146</f>
        <v>0</v>
      </c>
      <c r="CD1146" s="257">
        <f>AC1146+CC1146</f>
        <v>0</v>
      </c>
      <c r="CE1146" s="257">
        <f>AD1146+CD1146</f>
        <v>0</v>
      </c>
      <c r="CF1146" s="258">
        <f>AE1146+CE1146</f>
        <v>0</v>
      </c>
      <c r="CG1146" s="258">
        <f>AF1146+CF1146</f>
        <v>0</v>
      </c>
      <c r="CH1146" s="258">
        <f>AG1146+CG1146</f>
        <v>0</v>
      </c>
      <c r="CI1146" s="258">
        <f>AH1146+CH1146</f>
        <v>0</v>
      </c>
      <c r="CJ1146" s="50"/>
      <c r="CK1146" s="94"/>
      <c r="CL1146" s="95"/>
      <c r="CM1146" s="181" t="s">
        <v>312</v>
      </c>
      <c r="CN1146" s="316" t="s">
        <v>22</v>
      </c>
      <c r="CO1146" s="257">
        <f t="shared" ref="CO1146:CO1147" si="3811">AN1146</f>
        <v>0</v>
      </c>
      <c r="CP1146" s="257">
        <f>AO1146+CO1146</f>
        <v>0</v>
      </c>
      <c r="CQ1146" s="257">
        <f>AP1146+CP1146</f>
        <v>0</v>
      </c>
      <c r="CR1146" s="257">
        <f>AQ1146+CQ1146</f>
        <v>0</v>
      </c>
      <c r="CS1146" s="257">
        <f>AR1146+CR1146</f>
        <v>0</v>
      </c>
      <c r="CT1146" s="257">
        <f>AS1146+CS1146</f>
        <v>0</v>
      </c>
      <c r="CU1146" s="257">
        <f>AT1146+CT1146</f>
        <v>0</v>
      </c>
      <c r="CV1146" s="257">
        <f>AU1146+CU1146</f>
        <v>0</v>
      </c>
      <c r="CW1146" s="258">
        <f>AV1146+CV1146</f>
        <v>0</v>
      </c>
      <c r="CX1146" s="258">
        <f>AW1146+CW1146</f>
        <v>0</v>
      </c>
      <c r="CY1146" s="258">
        <f>AX1146+CX1146</f>
        <v>0</v>
      </c>
      <c r="CZ1146" s="258">
        <f>AY1146+CY1146</f>
        <v>0</v>
      </c>
      <c r="DA1146" s="50"/>
      <c r="DB1146" s="94"/>
      <c r="DC1146" s="95"/>
      <c r="DD1146" s="181" t="s">
        <v>312</v>
      </c>
      <c r="DE1146" s="316" t="s">
        <v>22</v>
      </c>
      <c r="DF1146" s="257"/>
      <c r="DG1146" s="50"/>
    </row>
    <row r="1147" spans="1:111" s="14" customFormat="1" ht="15" customHeight="1">
      <c r="A1147" s="50"/>
      <c r="B1147" s="94"/>
      <c r="C1147" s="95"/>
      <c r="D1147" s="181"/>
      <c r="E1147" s="316" t="s">
        <v>140</v>
      </c>
      <c r="F1147" s="69"/>
      <c r="G1147" s="77"/>
      <c r="H1147" s="69"/>
      <c r="I1147" s="77"/>
      <c r="J1147" s="69"/>
      <c r="K1147" s="77"/>
      <c r="L1147" s="69"/>
      <c r="M1147" s="77"/>
      <c r="N1147" s="67"/>
      <c r="O1147" s="75"/>
      <c r="P1147" s="67"/>
      <c r="Q1147" s="75"/>
      <c r="R1147" s="50"/>
      <c r="S1147" s="94"/>
      <c r="T1147" s="95"/>
      <c r="U1147" s="181"/>
      <c r="V1147" s="316" t="s">
        <v>140</v>
      </c>
      <c r="W1147" s="69"/>
      <c r="X1147" s="77"/>
      <c r="Y1147" s="69"/>
      <c r="Z1147" s="77"/>
      <c r="AA1147" s="69"/>
      <c r="AB1147" s="77"/>
      <c r="AC1147" s="69"/>
      <c r="AD1147" s="77"/>
      <c r="AE1147" s="67"/>
      <c r="AF1147" s="75"/>
      <c r="AG1147" s="67"/>
      <c r="AH1147" s="75"/>
      <c r="AI1147" s="50"/>
      <c r="AJ1147" s="94"/>
      <c r="AK1147" s="95"/>
      <c r="AL1147" s="181"/>
      <c r="AM1147" s="316" t="s">
        <v>140</v>
      </c>
      <c r="AN1147" s="257"/>
      <c r="AO1147" s="257"/>
      <c r="AP1147" s="257"/>
      <c r="AQ1147" s="257"/>
      <c r="AR1147" s="257"/>
      <c r="AS1147" s="257"/>
      <c r="AT1147" s="257"/>
      <c r="AU1147" s="257"/>
      <c r="AV1147" s="258"/>
      <c r="AW1147" s="258"/>
      <c r="AX1147" s="258"/>
      <c r="AY1147" s="258"/>
      <c r="AZ1147" s="50"/>
      <c r="BA1147" s="268"/>
      <c r="BB1147" s="48"/>
      <c r="BC1147" s="94"/>
      <c r="BD1147" s="95"/>
      <c r="BE1147" s="181"/>
      <c r="BF1147" s="316" t="s">
        <v>140</v>
      </c>
      <c r="BG1147" s="257">
        <f t="shared" si="3809"/>
        <v>0</v>
      </c>
      <c r="BH1147" s="257">
        <f>G1147+BG1147</f>
        <v>0</v>
      </c>
      <c r="BI1147" s="257">
        <f>H1147+BH1147</f>
        <v>0</v>
      </c>
      <c r="BJ1147" s="257">
        <f>I1147+BI1147</f>
        <v>0</v>
      </c>
      <c r="BK1147" s="257">
        <f>J1147+BJ1147</f>
        <v>0</v>
      </c>
      <c r="BL1147" s="257">
        <f>K1147+BK1147</f>
        <v>0</v>
      </c>
      <c r="BM1147" s="257">
        <f>L1147+BL1147</f>
        <v>0</v>
      </c>
      <c r="BN1147" s="257">
        <f>M1147+BM1147</f>
        <v>0</v>
      </c>
      <c r="BO1147" s="258">
        <f>N1147+BN1147</f>
        <v>0</v>
      </c>
      <c r="BP1147" s="258">
        <f>O1147+BO1147</f>
        <v>0</v>
      </c>
      <c r="BQ1147" s="258">
        <f>P1147+BP1147</f>
        <v>0</v>
      </c>
      <c r="BR1147" s="258">
        <f>Q1147+BQ1147</f>
        <v>0</v>
      </c>
      <c r="BS1147" s="50"/>
      <c r="BT1147" s="94"/>
      <c r="BU1147" s="95"/>
      <c r="BV1147" s="181"/>
      <c r="BW1147" s="316" t="s">
        <v>140</v>
      </c>
      <c r="BX1147" s="257">
        <f t="shared" si="3810"/>
        <v>0</v>
      </c>
      <c r="BY1147" s="257">
        <f>X1147+BX1147</f>
        <v>0</v>
      </c>
      <c r="BZ1147" s="257">
        <f>Y1147+BY1147</f>
        <v>0</v>
      </c>
      <c r="CA1147" s="257">
        <f>Z1147+BZ1147</f>
        <v>0</v>
      </c>
      <c r="CB1147" s="257">
        <f>AA1147+CA1147</f>
        <v>0</v>
      </c>
      <c r="CC1147" s="257">
        <f>AB1147+CB1147</f>
        <v>0</v>
      </c>
      <c r="CD1147" s="257">
        <f>AC1147+CC1147</f>
        <v>0</v>
      </c>
      <c r="CE1147" s="257">
        <f>AD1147+CD1147</f>
        <v>0</v>
      </c>
      <c r="CF1147" s="258">
        <f>AE1147+CE1147</f>
        <v>0</v>
      </c>
      <c r="CG1147" s="258">
        <f>AF1147+CF1147</f>
        <v>0</v>
      </c>
      <c r="CH1147" s="258">
        <f>AG1147+CG1147</f>
        <v>0</v>
      </c>
      <c r="CI1147" s="258">
        <f>AH1147+CH1147</f>
        <v>0</v>
      </c>
      <c r="CJ1147" s="50"/>
      <c r="CK1147" s="94"/>
      <c r="CL1147" s="95"/>
      <c r="CM1147" s="181"/>
      <c r="CN1147" s="316" t="s">
        <v>140</v>
      </c>
      <c r="CO1147" s="257">
        <f t="shared" si="3811"/>
        <v>0</v>
      </c>
      <c r="CP1147" s="257">
        <f>AO1147+CO1147</f>
        <v>0</v>
      </c>
      <c r="CQ1147" s="257">
        <f>AP1147+CP1147</f>
        <v>0</v>
      </c>
      <c r="CR1147" s="257">
        <f>AQ1147+CQ1147</f>
        <v>0</v>
      </c>
      <c r="CS1147" s="257">
        <f>AR1147+CR1147</f>
        <v>0</v>
      </c>
      <c r="CT1147" s="257">
        <f>AS1147+CS1147</f>
        <v>0</v>
      </c>
      <c r="CU1147" s="257">
        <f>AT1147+CT1147</f>
        <v>0</v>
      </c>
      <c r="CV1147" s="257">
        <f>AU1147+CU1147</f>
        <v>0</v>
      </c>
      <c r="CW1147" s="258">
        <f>AV1147+CV1147</f>
        <v>0</v>
      </c>
      <c r="CX1147" s="258">
        <f>AW1147+CW1147</f>
        <v>0</v>
      </c>
      <c r="CY1147" s="258">
        <f>AX1147+CX1147</f>
        <v>0</v>
      </c>
      <c r="CZ1147" s="258">
        <f>AY1147+CY1147</f>
        <v>0</v>
      </c>
      <c r="DA1147" s="50"/>
      <c r="DB1147" s="94"/>
      <c r="DC1147" s="95"/>
      <c r="DD1147" s="181"/>
      <c r="DE1147" s="316" t="s">
        <v>140</v>
      </c>
      <c r="DF1147" s="257"/>
      <c r="DG1147" s="50"/>
    </row>
    <row r="1148" spans="1:111" s="14" customFormat="1" ht="15" customHeight="1">
      <c r="A1148" s="50"/>
      <c r="B1148" s="94"/>
      <c r="C1148" s="95"/>
      <c r="D1148" s="181"/>
      <c r="E1148" s="316" t="s">
        <v>249</v>
      </c>
      <c r="F1148" s="69">
        <f t="shared" si="3793"/>
        <v>0</v>
      </c>
      <c r="G1148" s="77">
        <f t="shared" si="3793"/>
        <v>0</v>
      </c>
      <c r="H1148" s="69">
        <f t="shared" si="3793"/>
        <v>0</v>
      </c>
      <c r="I1148" s="77">
        <f t="shared" si="3793"/>
        <v>0</v>
      </c>
      <c r="J1148" s="69">
        <f t="shared" si="3793"/>
        <v>0</v>
      </c>
      <c r="K1148" s="77">
        <f t="shared" si="3793"/>
        <v>0</v>
      </c>
      <c r="L1148" s="69">
        <f t="shared" si="3793"/>
        <v>0</v>
      </c>
      <c r="M1148" s="77">
        <f t="shared" si="3793"/>
        <v>0</v>
      </c>
      <c r="N1148" s="67">
        <f t="shared" si="3793"/>
        <v>0</v>
      </c>
      <c r="O1148" s="75">
        <f t="shared" si="3793"/>
        <v>0</v>
      </c>
      <c r="P1148" s="67">
        <f t="shared" si="3793"/>
        <v>0</v>
      </c>
      <c r="Q1148" s="75">
        <f t="shared" si="3793"/>
        <v>0</v>
      </c>
      <c r="R1148" s="50"/>
      <c r="S1148" s="94"/>
      <c r="T1148" s="95"/>
      <c r="U1148" s="181"/>
      <c r="V1148" s="316" t="s">
        <v>249</v>
      </c>
      <c r="W1148" s="69">
        <f t="shared" ref="W1148:AH1148" si="3812">IF(W1146=0,0,W1147/W1146)</f>
        <v>0</v>
      </c>
      <c r="X1148" s="77">
        <f t="shared" si="3812"/>
        <v>0</v>
      </c>
      <c r="Y1148" s="69">
        <f t="shared" si="3812"/>
        <v>0</v>
      </c>
      <c r="Z1148" s="77">
        <f t="shared" si="3812"/>
        <v>0</v>
      </c>
      <c r="AA1148" s="69">
        <f t="shared" si="3812"/>
        <v>0</v>
      </c>
      <c r="AB1148" s="77">
        <f t="shared" si="3812"/>
        <v>0</v>
      </c>
      <c r="AC1148" s="69">
        <f t="shared" si="3812"/>
        <v>0</v>
      </c>
      <c r="AD1148" s="77">
        <f t="shared" si="3812"/>
        <v>0</v>
      </c>
      <c r="AE1148" s="67">
        <f t="shared" si="3812"/>
        <v>0</v>
      </c>
      <c r="AF1148" s="75">
        <f t="shared" si="3812"/>
        <v>0</v>
      </c>
      <c r="AG1148" s="67">
        <f t="shared" si="3812"/>
        <v>0</v>
      </c>
      <c r="AH1148" s="75">
        <f t="shared" si="3812"/>
        <v>0</v>
      </c>
      <c r="AI1148" s="50"/>
      <c r="AJ1148" s="94"/>
      <c r="AK1148" s="95"/>
      <c r="AL1148" s="181"/>
      <c r="AM1148" s="316" t="s">
        <v>249</v>
      </c>
      <c r="AN1148" s="257">
        <f t="shared" ref="AN1148:AY1148" si="3813">IF(AN1146=0,0,AN1147/AN1146)</f>
        <v>0</v>
      </c>
      <c r="AO1148" s="257">
        <f t="shared" si="3813"/>
        <v>0</v>
      </c>
      <c r="AP1148" s="257">
        <f t="shared" si="3813"/>
        <v>0</v>
      </c>
      <c r="AQ1148" s="257">
        <f t="shared" si="3813"/>
        <v>0</v>
      </c>
      <c r="AR1148" s="257">
        <f t="shared" si="3813"/>
        <v>0</v>
      </c>
      <c r="AS1148" s="257">
        <f t="shared" si="3813"/>
        <v>0</v>
      </c>
      <c r="AT1148" s="257">
        <f t="shared" si="3813"/>
        <v>0</v>
      </c>
      <c r="AU1148" s="257">
        <f t="shared" si="3813"/>
        <v>0</v>
      </c>
      <c r="AV1148" s="258">
        <f t="shared" si="3813"/>
        <v>0</v>
      </c>
      <c r="AW1148" s="258">
        <f t="shared" si="3813"/>
        <v>0</v>
      </c>
      <c r="AX1148" s="258">
        <f t="shared" si="3813"/>
        <v>0</v>
      </c>
      <c r="AY1148" s="258">
        <f t="shared" si="3813"/>
        <v>0</v>
      </c>
      <c r="AZ1148" s="50"/>
      <c r="BA1148" s="268"/>
      <c r="BB1148" s="48"/>
      <c r="BC1148" s="94"/>
      <c r="BD1148" s="95"/>
      <c r="BE1148" s="181"/>
      <c r="BF1148" s="316" t="s">
        <v>249</v>
      </c>
      <c r="BG1148" s="257">
        <f t="shared" ref="BG1148:BR1148" si="3814">IF(BG1146=0,0,BG1147/BG1146)</f>
        <v>0</v>
      </c>
      <c r="BH1148" s="257">
        <f t="shared" si="3814"/>
        <v>0</v>
      </c>
      <c r="BI1148" s="257">
        <f t="shared" si="3814"/>
        <v>0</v>
      </c>
      <c r="BJ1148" s="257">
        <f t="shared" si="3814"/>
        <v>0</v>
      </c>
      <c r="BK1148" s="257">
        <f t="shared" si="3814"/>
        <v>0</v>
      </c>
      <c r="BL1148" s="257">
        <f t="shared" si="3814"/>
        <v>0</v>
      </c>
      <c r="BM1148" s="257">
        <f t="shared" si="3814"/>
        <v>0</v>
      </c>
      <c r="BN1148" s="257">
        <f t="shared" si="3814"/>
        <v>0</v>
      </c>
      <c r="BO1148" s="258">
        <f t="shared" si="3814"/>
        <v>0</v>
      </c>
      <c r="BP1148" s="258">
        <f t="shared" si="3814"/>
        <v>0</v>
      </c>
      <c r="BQ1148" s="258">
        <f t="shared" si="3814"/>
        <v>0</v>
      </c>
      <c r="BR1148" s="258">
        <f t="shared" si="3814"/>
        <v>0</v>
      </c>
      <c r="BS1148" s="50"/>
      <c r="BT1148" s="94"/>
      <c r="BU1148" s="95"/>
      <c r="BV1148" s="181"/>
      <c r="BW1148" s="316" t="s">
        <v>249</v>
      </c>
      <c r="BX1148" s="257">
        <f t="shared" ref="BX1148:CI1148" si="3815">IF(BX1146=0,0,BX1147/BX1146)</f>
        <v>0</v>
      </c>
      <c r="BY1148" s="257">
        <f t="shared" si="3815"/>
        <v>0</v>
      </c>
      <c r="BZ1148" s="257">
        <f t="shared" si="3815"/>
        <v>0</v>
      </c>
      <c r="CA1148" s="257">
        <f t="shared" si="3815"/>
        <v>0</v>
      </c>
      <c r="CB1148" s="257">
        <f t="shared" si="3815"/>
        <v>0</v>
      </c>
      <c r="CC1148" s="257">
        <f t="shared" si="3815"/>
        <v>0</v>
      </c>
      <c r="CD1148" s="257">
        <f t="shared" si="3815"/>
        <v>0</v>
      </c>
      <c r="CE1148" s="257">
        <f t="shared" si="3815"/>
        <v>0</v>
      </c>
      <c r="CF1148" s="258">
        <f t="shared" si="3815"/>
        <v>0</v>
      </c>
      <c r="CG1148" s="258">
        <f t="shared" si="3815"/>
        <v>0</v>
      </c>
      <c r="CH1148" s="258">
        <f t="shared" si="3815"/>
        <v>0</v>
      </c>
      <c r="CI1148" s="258">
        <f t="shared" si="3815"/>
        <v>0</v>
      </c>
      <c r="CJ1148" s="50"/>
      <c r="CK1148" s="94"/>
      <c r="CL1148" s="95"/>
      <c r="CM1148" s="181"/>
      <c r="CN1148" s="316" t="s">
        <v>249</v>
      </c>
      <c r="CO1148" s="257">
        <f t="shared" ref="CO1148:CZ1148" si="3816">IF(CO1146=0,0,CO1147/CO1146)</f>
        <v>0</v>
      </c>
      <c r="CP1148" s="257">
        <f t="shared" si="3816"/>
        <v>0</v>
      </c>
      <c r="CQ1148" s="257">
        <f t="shared" si="3816"/>
        <v>0</v>
      </c>
      <c r="CR1148" s="257">
        <f t="shared" si="3816"/>
        <v>0</v>
      </c>
      <c r="CS1148" s="257">
        <f t="shared" si="3816"/>
        <v>0</v>
      </c>
      <c r="CT1148" s="257">
        <f t="shared" si="3816"/>
        <v>0</v>
      </c>
      <c r="CU1148" s="257">
        <f t="shared" si="3816"/>
        <v>0</v>
      </c>
      <c r="CV1148" s="257">
        <f t="shared" si="3816"/>
        <v>0</v>
      </c>
      <c r="CW1148" s="258">
        <f t="shared" si="3816"/>
        <v>0</v>
      </c>
      <c r="CX1148" s="258">
        <f t="shared" si="3816"/>
        <v>0</v>
      </c>
      <c r="CY1148" s="258">
        <f t="shared" si="3816"/>
        <v>0</v>
      </c>
      <c r="CZ1148" s="258">
        <f t="shared" si="3816"/>
        <v>0</v>
      </c>
      <c r="DA1148" s="50"/>
      <c r="DB1148" s="94"/>
      <c r="DC1148" s="95"/>
      <c r="DD1148" s="181"/>
      <c r="DE1148" s="316" t="s">
        <v>249</v>
      </c>
      <c r="DF1148" s="257">
        <f t="shared" ref="DF1148" si="3817">IF(DF1146=0,0,DF1147/DF1146)</f>
        <v>0</v>
      </c>
      <c r="DG1148" s="50"/>
    </row>
    <row r="1149" spans="1:111" s="14" customFormat="1" ht="15" customHeight="1">
      <c r="A1149" s="50"/>
      <c r="B1149" s="94"/>
      <c r="C1149" s="95"/>
      <c r="D1149" s="181" t="s">
        <v>313</v>
      </c>
      <c r="E1149" s="316" t="s">
        <v>22</v>
      </c>
      <c r="F1149" s="69"/>
      <c r="G1149" s="77"/>
      <c r="H1149" s="69"/>
      <c r="I1149" s="77"/>
      <c r="J1149" s="69"/>
      <c r="K1149" s="77"/>
      <c r="L1149" s="69"/>
      <c r="M1149" s="77"/>
      <c r="N1149" s="67"/>
      <c r="O1149" s="75"/>
      <c r="P1149" s="67"/>
      <c r="Q1149" s="75"/>
      <c r="R1149" s="50"/>
      <c r="S1149" s="94"/>
      <c r="T1149" s="95"/>
      <c r="U1149" s="181" t="s">
        <v>313</v>
      </c>
      <c r="V1149" s="316" t="s">
        <v>22</v>
      </c>
      <c r="W1149" s="69"/>
      <c r="X1149" s="77"/>
      <c r="Y1149" s="69"/>
      <c r="Z1149" s="77"/>
      <c r="AA1149" s="69"/>
      <c r="AB1149" s="77"/>
      <c r="AC1149" s="69"/>
      <c r="AD1149" s="77"/>
      <c r="AE1149" s="67"/>
      <c r="AF1149" s="75"/>
      <c r="AG1149" s="67"/>
      <c r="AH1149" s="75"/>
      <c r="AI1149" s="50"/>
      <c r="AJ1149" s="94"/>
      <c r="AK1149" s="95"/>
      <c r="AL1149" s="181" t="s">
        <v>313</v>
      </c>
      <c r="AM1149" s="316" t="s">
        <v>22</v>
      </c>
      <c r="AN1149" s="257"/>
      <c r="AO1149" s="257"/>
      <c r="AP1149" s="257"/>
      <c r="AQ1149" s="257"/>
      <c r="AR1149" s="257"/>
      <c r="AS1149" s="257"/>
      <c r="AT1149" s="257"/>
      <c r="AU1149" s="257"/>
      <c r="AV1149" s="258"/>
      <c r="AW1149" s="258"/>
      <c r="AX1149" s="258"/>
      <c r="AY1149" s="258"/>
      <c r="AZ1149" s="50"/>
      <c r="BA1149" s="268"/>
      <c r="BB1149" s="48"/>
      <c r="BC1149" s="94"/>
      <c r="BD1149" s="95"/>
      <c r="BE1149" s="181" t="s">
        <v>313</v>
      </c>
      <c r="BF1149" s="316" t="s">
        <v>22</v>
      </c>
      <c r="BG1149" s="257">
        <f t="shared" ref="BG1149:BG1150" si="3818">F1149</f>
        <v>0</v>
      </c>
      <c r="BH1149" s="257">
        <f>G1149+BG1149</f>
        <v>0</v>
      </c>
      <c r="BI1149" s="257">
        <f>H1149+BH1149</f>
        <v>0</v>
      </c>
      <c r="BJ1149" s="257">
        <f>I1149+BI1149</f>
        <v>0</v>
      </c>
      <c r="BK1149" s="257">
        <f>J1149+BJ1149</f>
        <v>0</v>
      </c>
      <c r="BL1149" s="257">
        <f>K1149+BK1149</f>
        <v>0</v>
      </c>
      <c r="BM1149" s="257">
        <f>L1149+BL1149</f>
        <v>0</v>
      </c>
      <c r="BN1149" s="257">
        <f>M1149+BM1149</f>
        <v>0</v>
      </c>
      <c r="BO1149" s="258">
        <f>N1149+BN1149</f>
        <v>0</v>
      </c>
      <c r="BP1149" s="258">
        <f>O1149+BO1149</f>
        <v>0</v>
      </c>
      <c r="BQ1149" s="258">
        <f>P1149+BP1149</f>
        <v>0</v>
      </c>
      <c r="BR1149" s="258">
        <f>Q1149+BQ1149</f>
        <v>0</v>
      </c>
      <c r="BS1149" s="50"/>
      <c r="BT1149" s="94"/>
      <c r="BU1149" s="95"/>
      <c r="BV1149" s="181" t="s">
        <v>313</v>
      </c>
      <c r="BW1149" s="316" t="s">
        <v>22</v>
      </c>
      <c r="BX1149" s="257">
        <f t="shared" ref="BX1149:BX1150" si="3819">W1149</f>
        <v>0</v>
      </c>
      <c r="BY1149" s="257">
        <f>X1149+BX1149</f>
        <v>0</v>
      </c>
      <c r="BZ1149" s="257">
        <f>Y1149+BY1149</f>
        <v>0</v>
      </c>
      <c r="CA1149" s="257">
        <f>Z1149+BZ1149</f>
        <v>0</v>
      </c>
      <c r="CB1149" s="257">
        <f>AA1149+CA1149</f>
        <v>0</v>
      </c>
      <c r="CC1149" s="257">
        <f>AB1149+CB1149</f>
        <v>0</v>
      </c>
      <c r="CD1149" s="257">
        <f>AC1149+CC1149</f>
        <v>0</v>
      </c>
      <c r="CE1149" s="257">
        <f>AD1149+CD1149</f>
        <v>0</v>
      </c>
      <c r="CF1149" s="258">
        <f>AE1149+CE1149</f>
        <v>0</v>
      </c>
      <c r="CG1149" s="258">
        <f>AF1149+CF1149</f>
        <v>0</v>
      </c>
      <c r="CH1149" s="258">
        <f>AG1149+CG1149</f>
        <v>0</v>
      </c>
      <c r="CI1149" s="258">
        <f>AH1149+CH1149</f>
        <v>0</v>
      </c>
      <c r="CJ1149" s="50"/>
      <c r="CK1149" s="94"/>
      <c r="CL1149" s="95"/>
      <c r="CM1149" s="181" t="s">
        <v>313</v>
      </c>
      <c r="CN1149" s="316" t="s">
        <v>22</v>
      </c>
      <c r="CO1149" s="257">
        <f t="shared" ref="CO1149:CO1150" si="3820">AN1149</f>
        <v>0</v>
      </c>
      <c r="CP1149" s="257">
        <f>AO1149+CO1149</f>
        <v>0</v>
      </c>
      <c r="CQ1149" s="257">
        <f>AP1149+CP1149</f>
        <v>0</v>
      </c>
      <c r="CR1149" s="257">
        <f>AQ1149+CQ1149</f>
        <v>0</v>
      </c>
      <c r="CS1149" s="257">
        <f>AR1149+CR1149</f>
        <v>0</v>
      </c>
      <c r="CT1149" s="257">
        <f>AS1149+CS1149</f>
        <v>0</v>
      </c>
      <c r="CU1149" s="257">
        <f>AT1149+CT1149</f>
        <v>0</v>
      </c>
      <c r="CV1149" s="257">
        <f>AU1149+CU1149</f>
        <v>0</v>
      </c>
      <c r="CW1149" s="258">
        <f>AV1149+CV1149</f>
        <v>0</v>
      </c>
      <c r="CX1149" s="258">
        <f>AW1149+CW1149</f>
        <v>0</v>
      </c>
      <c r="CY1149" s="258">
        <f>AX1149+CX1149</f>
        <v>0</v>
      </c>
      <c r="CZ1149" s="258">
        <f>AY1149+CY1149</f>
        <v>0</v>
      </c>
      <c r="DA1149" s="50"/>
      <c r="DB1149" s="94"/>
      <c r="DC1149" s="95"/>
      <c r="DD1149" s="181" t="s">
        <v>313</v>
      </c>
      <c r="DE1149" s="316" t="s">
        <v>22</v>
      </c>
      <c r="DF1149" s="257"/>
      <c r="DG1149" s="50"/>
    </row>
    <row r="1150" spans="1:111" s="14" customFormat="1" ht="15" customHeight="1">
      <c r="A1150" s="50"/>
      <c r="B1150" s="94"/>
      <c r="C1150" s="95"/>
      <c r="D1150" s="181"/>
      <c r="E1150" s="316" t="s">
        <v>140</v>
      </c>
      <c r="F1150" s="69"/>
      <c r="G1150" s="77"/>
      <c r="H1150" s="69"/>
      <c r="I1150" s="77"/>
      <c r="J1150" s="69"/>
      <c r="K1150" s="77"/>
      <c r="L1150" s="69"/>
      <c r="M1150" s="77"/>
      <c r="N1150" s="67"/>
      <c r="O1150" s="75"/>
      <c r="P1150" s="67"/>
      <c r="Q1150" s="75"/>
      <c r="R1150" s="50"/>
      <c r="S1150" s="94"/>
      <c r="T1150" s="95"/>
      <c r="U1150" s="181"/>
      <c r="V1150" s="316" t="s">
        <v>140</v>
      </c>
      <c r="W1150" s="69"/>
      <c r="X1150" s="77"/>
      <c r="Y1150" s="69"/>
      <c r="Z1150" s="77"/>
      <c r="AA1150" s="69"/>
      <c r="AB1150" s="77"/>
      <c r="AC1150" s="69"/>
      <c r="AD1150" s="77"/>
      <c r="AE1150" s="67"/>
      <c r="AF1150" s="75"/>
      <c r="AG1150" s="67"/>
      <c r="AH1150" s="75"/>
      <c r="AI1150" s="50"/>
      <c r="AJ1150" s="94"/>
      <c r="AK1150" s="95"/>
      <c r="AL1150" s="181"/>
      <c r="AM1150" s="316" t="s">
        <v>140</v>
      </c>
      <c r="AN1150" s="257"/>
      <c r="AO1150" s="257"/>
      <c r="AP1150" s="257"/>
      <c r="AQ1150" s="257"/>
      <c r="AR1150" s="257"/>
      <c r="AS1150" s="257"/>
      <c r="AT1150" s="257"/>
      <c r="AU1150" s="257"/>
      <c r="AV1150" s="258"/>
      <c r="AW1150" s="258"/>
      <c r="AX1150" s="258"/>
      <c r="AY1150" s="258"/>
      <c r="AZ1150" s="50"/>
      <c r="BA1150" s="268"/>
      <c r="BB1150" s="48"/>
      <c r="BC1150" s="94"/>
      <c r="BD1150" s="95"/>
      <c r="BE1150" s="181"/>
      <c r="BF1150" s="316" t="s">
        <v>140</v>
      </c>
      <c r="BG1150" s="257">
        <f t="shared" si="3818"/>
        <v>0</v>
      </c>
      <c r="BH1150" s="257">
        <f>G1150+BG1150</f>
        <v>0</v>
      </c>
      <c r="BI1150" s="257">
        <f>H1150+BH1150</f>
        <v>0</v>
      </c>
      <c r="BJ1150" s="257">
        <f>I1150+BI1150</f>
        <v>0</v>
      </c>
      <c r="BK1150" s="257">
        <f>J1150+BJ1150</f>
        <v>0</v>
      </c>
      <c r="BL1150" s="257">
        <f>K1150+BK1150</f>
        <v>0</v>
      </c>
      <c r="BM1150" s="257">
        <f>L1150+BL1150</f>
        <v>0</v>
      </c>
      <c r="BN1150" s="257">
        <f>M1150+BM1150</f>
        <v>0</v>
      </c>
      <c r="BO1150" s="258">
        <f>N1150+BN1150</f>
        <v>0</v>
      </c>
      <c r="BP1150" s="258">
        <f>O1150+BO1150</f>
        <v>0</v>
      </c>
      <c r="BQ1150" s="258">
        <f>P1150+BP1150</f>
        <v>0</v>
      </c>
      <c r="BR1150" s="258">
        <f>Q1150+BQ1150</f>
        <v>0</v>
      </c>
      <c r="BS1150" s="50"/>
      <c r="BT1150" s="94"/>
      <c r="BU1150" s="95"/>
      <c r="BV1150" s="181"/>
      <c r="BW1150" s="316" t="s">
        <v>140</v>
      </c>
      <c r="BX1150" s="257">
        <f t="shared" si="3819"/>
        <v>0</v>
      </c>
      <c r="BY1150" s="257">
        <f>X1150+BX1150</f>
        <v>0</v>
      </c>
      <c r="BZ1150" s="257">
        <f>Y1150+BY1150</f>
        <v>0</v>
      </c>
      <c r="CA1150" s="257">
        <f>Z1150+BZ1150</f>
        <v>0</v>
      </c>
      <c r="CB1150" s="257">
        <f>AA1150+CA1150</f>
        <v>0</v>
      </c>
      <c r="CC1150" s="257">
        <f>AB1150+CB1150</f>
        <v>0</v>
      </c>
      <c r="CD1150" s="257">
        <f>AC1150+CC1150</f>
        <v>0</v>
      </c>
      <c r="CE1150" s="257">
        <f>AD1150+CD1150</f>
        <v>0</v>
      </c>
      <c r="CF1150" s="258">
        <f>AE1150+CE1150</f>
        <v>0</v>
      </c>
      <c r="CG1150" s="258">
        <f>AF1150+CF1150</f>
        <v>0</v>
      </c>
      <c r="CH1150" s="258">
        <f>AG1150+CG1150</f>
        <v>0</v>
      </c>
      <c r="CI1150" s="258">
        <f>AH1150+CH1150</f>
        <v>0</v>
      </c>
      <c r="CJ1150" s="50"/>
      <c r="CK1150" s="94"/>
      <c r="CL1150" s="95"/>
      <c r="CM1150" s="181"/>
      <c r="CN1150" s="316" t="s">
        <v>140</v>
      </c>
      <c r="CO1150" s="257">
        <f t="shared" si="3820"/>
        <v>0</v>
      </c>
      <c r="CP1150" s="257">
        <f>AO1150+CO1150</f>
        <v>0</v>
      </c>
      <c r="CQ1150" s="257">
        <f>AP1150+CP1150</f>
        <v>0</v>
      </c>
      <c r="CR1150" s="257">
        <f>AQ1150+CQ1150</f>
        <v>0</v>
      </c>
      <c r="CS1150" s="257">
        <f>AR1150+CR1150</f>
        <v>0</v>
      </c>
      <c r="CT1150" s="257">
        <f>AS1150+CS1150</f>
        <v>0</v>
      </c>
      <c r="CU1150" s="257">
        <f>AT1150+CT1150</f>
        <v>0</v>
      </c>
      <c r="CV1150" s="257">
        <f>AU1150+CU1150</f>
        <v>0</v>
      </c>
      <c r="CW1150" s="258">
        <f>AV1150+CV1150</f>
        <v>0</v>
      </c>
      <c r="CX1150" s="258">
        <f>AW1150+CW1150</f>
        <v>0</v>
      </c>
      <c r="CY1150" s="258">
        <f>AX1150+CX1150</f>
        <v>0</v>
      </c>
      <c r="CZ1150" s="258">
        <f>AY1150+CY1150</f>
        <v>0</v>
      </c>
      <c r="DA1150" s="50"/>
      <c r="DB1150" s="94"/>
      <c r="DC1150" s="95"/>
      <c r="DD1150" s="181"/>
      <c r="DE1150" s="316" t="s">
        <v>140</v>
      </c>
      <c r="DF1150" s="257"/>
      <c r="DG1150" s="50"/>
    </row>
    <row r="1151" spans="1:111" s="14" customFormat="1" ht="15" customHeight="1">
      <c r="A1151" s="50"/>
      <c r="B1151" s="94"/>
      <c r="C1151" s="95"/>
      <c r="D1151" s="181"/>
      <c r="E1151" s="316" t="s">
        <v>249</v>
      </c>
      <c r="F1151" s="69">
        <f t="shared" si="3793"/>
        <v>0</v>
      </c>
      <c r="G1151" s="77">
        <f t="shared" si="3793"/>
        <v>0</v>
      </c>
      <c r="H1151" s="69">
        <f t="shared" si="3793"/>
        <v>0</v>
      </c>
      <c r="I1151" s="77">
        <f t="shared" si="3793"/>
        <v>0</v>
      </c>
      <c r="J1151" s="69">
        <f t="shared" si="3793"/>
        <v>0</v>
      </c>
      <c r="K1151" s="77">
        <f t="shared" si="3793"/>
        <v>0</v>
      </c>
      <c r="L1151" s="69">
        <f t="shared" si="3793"/>
        <v>0</v>
      </c>
      <c r="M1151" s="77">
        <f t="shared" si="3793"/>
        <v>0</v>
      </c>
      <c r="N1151" s="67">
        <f t="shared" si="3793"/>
        <v>0</v>
      </c>
      <c r="O1151" s="75">
        <f t="shared" si="3793"/>
        <v>0</v>
      </c>
      <c r="P1151" s="67">
        <f t="shared" si="3793"/>
        <v>0</v>
      </c>
      <c r="Q1151" s="75">
        <f t="shared" si="3793"/>
        <v>0</v>
      </c>
      <c r="R1151" s="50"/>
      <c r="S1151" s="94"/>
      <c r="T1151" s="95"/>
      <c r="U1151" s="181"/>
      <c r="V1151" s="316" t="s">
        <v>249</v>
      </c>
      <c r="W1151" s="69">
        <f t="shared" ref="W1151:AH1151" si="3821">IF(W1149=0,0,W1150/W1149)</f>
        <v>0</v>
      </c>
      <c r="X1151" s="77">
        <f t="shared" si="3821"/>
        <v>0</v>
      </c>
      <c r="Y1151" s="69">
        <f t="shared" si="3821"/>
        <v>0</v>
      </c>
      <c r="Z1151" s="77">
        <f t="shared" si="3821"/>
        <v>0</v>
      </c>
      <c r="AA1151" s="69">
        <f t="shared" si="3821"/>
        <v>0</v>
      </c>
      <c r="AB1151" s="77">
        <f t="shared" si="3821"/>
        <v>0</v>
      </c>
      <c r="AC1151" s="69">
        <f t="shared" si="3821"/>
        <v>0</v>
      </c>
      <c r="AD1151" s="77">
        <f t="shared" si="3821"/>
        <v>0</v>
      </c>
      <c r="AE1151" s="67">
        <f t="shared" si="3821"/>
        <v>0</v>
      </c>
      <c r="AF1151" s="75">
        <f t="shared" si="3821"/>
        <v>0</v>
      </c>
      <c r="AG1151" s="67">
        <f t="shared" si="3821"/>
        <v>0</v>
      </c>
      <c r="AH1151" s="75">
        <f t="shared" si="3821"/>
        <v>0</v>
      </c>
      <c r="AI1151" s="50"/>
      <c r="AJ1151" s="94"/>
      <c r="AK1151" s="95"/>
      <c r="AL1151" s="181"/>
      <c r="AM1151" s="316" t="s">
        <v>249</v>
      </c>
      <c r="AN1151" s="257">
        <f t="shared" ref="AN1151:AY1151" si="3822">IF(AN1149=0,0,AN1150/AN1149)</f>
        <v>0</v>
      </c>
      <c r="AO1151" s="257">
        <f t="shared" si="3822"/>
        <v>0</v>
      </c>
      <c r="AP1151" s="257">
        <f t="shared" si="3822"/>
        <v>0</v>
      </c>
      <c r="AQ1151" s="257">
        <f t="shared" si="3822"/>
        <v>0</v>
      </c>
      <c r="AR1151" s="257">
        <f t="shared" si="3822"/>
        <v>0</v>
      </c>
      <c r="AS1151" s="257">
        <f t="shared" si="3822"/>
        <v>0</v>
      </c>
      <c r="AT1151" s="257">
        <f t="shared" si="3822"/>
        <v>0</v>
      </c>
      <c r="AU1151" s="257">
        <f t="shared" si="3822"/>
        <v>0</v>
      </c>
      <c r="AV1151" s="258">
        <f t="shared" si="3822"/>
        <v>0</v>
      </c>
      <c r="AW1151" s="258">
        <f t="shared" si="3822"/>
        <v>0</v>
      </c>
      <c r="AX1151" s="258">
        <f t="shared" si="3822"/>
        <v>0</v>
      </c>
      <c r="AY1151" s="258">
        <f t="shared" si="3822"/>
        <v>0</v>
      </c>
      <c r="AZ1151" s="50"/>
      <c r="BA1151" s="268"/>
      <c r="BB1151" s="48"/>
      <c r="BC1151" s="94"/>
      <c r="BD1151" s="95"/>
      <c r="BE1151" s="181"/>
      <c r="BF1151" s="316" t="s">
        <v>249</v>
      </c>
      <c r="BG1151" s="257">
        <f t="shared" ref="BG1151:BR1151" si="3823">IF(BG1149=0,0,BG1150/BG1149)</f>
        <v>0</v>
      </c>
      <c r="BH1151" s="257">
        <f t="shared" si="3823"/>
        <v>0</v>
      </c>
      <c r="BI1151" s="257">
        <f t="shared" si="3823"/>
        <v>0</v>
      </c>
      <c r="BJ1151" s="257">
        <f t="shared" si="3823"/>
        <v>0</v>
      </c>
      <c r="BK1151" s="257">
        <f t="shared" si="3823"/>
        <v>0</v>
      </c>
      <c r="BL1151" s="257">
        <f t="shared" si="3823"/>
        <v>0</v>
      </c>
      <c r="BM1151" s="257">
        <f t="shared" si="3823"/>
        <v>0</v>
      </c>
      <c r="BN1151" s="257">
        <f t="shared" si="3823"/>
        <v>0</v>
      </c>
      <c r="BO1151" s="258">
        <f t="shared" si="3823"/>
        <v>0</v>
      </c>
      <c r="BP1151" s="258">
        <f t="shared" si="3823"/>
        <v>0</v>
      </c>
      <c r="BQ1151" s="258">
        <f t="shared" si="3823"/>
        <v>0</v>
      </c>
      <c r="BR1151" s="258">
        <f t="shared" si="3823"/>
        <v>0</v>
      </c>
      <c r="BS1151" s="50"/>
      <c r="BT1151" s="94"/>
      <c r="BU1151" s="95"/>
      <c r="BV1151" s="181"/>
      <c r="BW1151" s="316" t="s">
        <v>249</v>
      </c>
      <c r="BX1151" s="257">
        <f t="shared" ref="BX1151:CI1151" si="3824">IF(BX1149=0,0,BX1150/BX1149)</f>
        <v>0</v>
      </c>
      <c r="BY1151" s="257">
        <f t="shared" si="3824"/>
        <v>0</v>
      </c>
      <c r="BZ1151" s="257">
        <f t="shared" si="3824"/>
        <v>0</v>
      </c>
      <c r="CA1151" s="257">
        <f t="shared" si="3824"/>
        <v>0</v>
      </c>
      <c r="CB1151" s="257">
        <f t="shared" si="3824"/>
        <v>0</v>
      </c>
      <c r="CC1151" s="257">
        <f t="shared" si="3824"/>
        <v>0</v>
      </c>
      <c r="CD1151" s="257">
        <f t="shared" si="3824"/>
        <v>0</v>
      </c>
      <c r="CE1151" s="257">
        <f t="shared" si="3824"/>
        <v>0</v>
      </c>
      <c r="CF1151" s="258">
        <f t="shared" si="3824"/>
        <v>0</v>
      </c>
      <c r="CG1151" s="258">
        <f t="shared" si="3824"/>
        <v>0</v>
      </c>
      <c r="CH1151" s="258">
        <f t="shared" si="3824"/>
        <v>0</v>
      </c>
      <c r="CI1151" s="258">
        <f t="shared" si="3824"/>
        <v>0</v>
      </c>
      <c r="CJ1151" s="50"/>
      <c r="CK1151" s="94"/>
      <c r="CL1151" s="95"/>
      <c r="CM1151" s="181"/>
      <c r="CN1151" s="316" t="s">
        <v>249</v>
      </c>
      <c r="CO1151" s="257">
        <f t="shared" ref="CO1151:CZ1151" si="3825">IF(CO1149=0,0,CO1150/CO1149)</f>
        <v>0</v>
      </c>
      <c r="CP1151" s="257">
        <f t="shared" si="3825"/>
        <v>0</v>
      </c>
      <c r="CQ1151" s="257">
        <f t="shared" si="3825"/>
        <v>0</v>
      </c>
      <c r="CR1151" s="257">
        <f t="shared" si="3825"/>
        <v>0</v>
      </c>
      <c r="CS1151" s="257">
        <f t="shared" si="3825"/>
        <v>0</v>
      </c>
      <c r="CT1151" s="257">
        <f t="shared" si="3825"/>
        <v>0</v>
      </c>
      <c r="CU1151" s="257">
        <f t="shared" si="3825"/>
        <v>0</v>
      </c>
      <c r="CV1151" s="257">
        <f t="shared" si="3825"/>
        <v>0</v>
      </c>
      <c r="CW1151" s="258">
        <f t="shared" si="3825"/>
        <v>0</v>
      </c>
      <c r="CX1151" s="258">
        <f t="shared" si="3825"/>
        <v>0</v>
      </c>
      <c r="CY1151" s="258">
        <f t="shared" si="3825"/>
        <v>0</v>
      </c>
      <c r="CZ1151" s="258">
        <f t="shared" si="3825"/>
        <v>0</v>
      </c>
      <c r="DA1151" s="50"/>
      <c r="DB1151" s="94"/>
      <c r="DC1151" s="95"/>
      <c r="DD1151" s="181"/>
      <c r="DE1151" s="316" t="s">
        <v>249</v>
      </c>
      <c r="DF1151" s="257">
        <f t="shared" ref="DF1151" si="3826">IF(DF1149=0,0,DF1150/DF1149)</f>
        <v>0</v>
      </c>
      <c r="DG1151" s="50"/>
    </row>
    <row r="1152" spans="1:111" s="14" customFormat="1" ht="15" customHeight="1">
      <c r="A1152" s="50"/>
      <c r="B1152" s="94"/>
      <c r="C1152" s="95"/>
      <c r="D1152" s="181" t="s">
        <v>314</v>
      </c>
      <c r="E1152" s="316" t="s">
        <v>22</v>
      </c>
      <c r="F1152" s="69"/>
      <c r="G1152" s="77"/>
      <c r="H1152" s="69"/>
      <c r="I1152" s="77"/>
      <c r="J1152" s="69"/>
      <c r="K1152" s="77"/>
      <c r="L1152" s="69"/>
      <c r="M1152" s="77"/>
      <c r="N1152" s="67"/>
      <c r="O1152" s="75"/>
      <c r="P1152" s="67"/>
      <c r="Q1152" s="75"/>
      <c r="R1152" s="50"/>
      <c r="S1152" s="94"/>
      <c r="T1152" s="95"/>
      <c r="U1152" s="181" t="s">
        <v>314</v>
      </c>
      <c r="V1152" s="316" t="s">
        <v>22</v>
      </c>
      <c r="W1152" s="69"/>
      <c r="X1152" s="77"/>
      <c r="Y1152" s="69"/>
      <c r="Z1152" s="77"/>
      <c r="AA1152" s="69"/>
      <c r="AB1152" s="77"/>
      <c r="AC1152" s="69"/>
      <c r="AD1152" s="77"/>
      <c r="AE1152" s="67"/>
      <c r="AF1152" s="75"/>
      <c r="AG1152" s="67"/>
      <c r="AH1152" s="75"/>
      <c r="AI1152" s="50"/>
      <c r="AJ1152" s="94"/>
      <c r="AK1152" s="95"/>
      <c r="AL1152" s="181" t="s">
        <v>314</v>
      </c>
      <c r="AM1152" s="316" t="s">
        <v>22</v>
      </c>
      <c r="AN1152" s="257"/>
      <c r="AO1152" s="257"/>
      <c r="AP1152" s="257"/>
      <c r="AQ1152" s="257"/>
      <c r="AR1152" s="257"/>
      <c r="AS1152" s="257"/>
      <c r="AT1152" s="257"/>
      <c r="AU1152" s="257"/>
      <c r="AV1152" s="258"/>
      <c r="AW1152" s="258"/>
      <c r="AX1152" s="258"/>
      <c r="AY1152" s="258"/>
      <c r="AZ1152" s="50"/>
      <c r="BA1152" s="268"/>
      <c r="BB1152" s="48"/>
      <c r="BC1152" s="94"/>
      <c r="BD1152" s="95"/>
      <c r="BE1152" s="181" t="s">
        <v>314</v>
      </c>
      <c r="BF1152" s="316" t="s">
        <v>22</v>
      </c>
      <c r="BG1152" s="257">
        <f t="shared" ref="BG1152:BG1153" si="3827">F1152</f>
        <v>0</v>
      </c>
      <c r="BH1152" s="257">
        <f>G1152+BG1152</f>
        <v>0</v>
      </c>
      <c r="BI1152" s="257">
        <f>H1152+BH1152</f>
        <v>0</v>
      </c>
      <c r="BJ1152" s="257">
        <f>I1152+BI1152</f>
        <v>0</v>
      </c>
      <c r="BK1152" s="257">
        <f>J1152+BJ1152</f>
        <v>0</v>
      </c>
      <c r="BL1152" s="257">
        <f>K1152+BK1152</f>
        <v>0</v>
      </c>
      <c r="BM1152" s="257">
        <f>L1152+BL1152</f>
        <v>0</v>
      </c>
      <c r="BN1152" s="257">
        <f>M1152+BM1152</f>
        <v>0</v>
      </c>
      <c r="BO1152" s="258">
        <f>N1152+BN1152</f>
        <v>0</v>
      </c>
      <c r="BP1152" s="258">
        <f>O1152+BO1152</f>
        <v>0</v>
      </c>
      <c r="BQ1152" s="258">
        <f>P1152+BP1152</f>
        <v>0</v>
      </c>
      <c r="BR1152" s="258">
        <f>Q1152+BQ1152</f>
        <v>0</v>
      </c>
      <c r="BS1152" s="50"/>
      <c r="BT1152" s="94"/>
      <c r="BU1152" s="95"/>
      <c r="BV1152" s="181" t="s">
        <v>314</v>
      </c>
      <c r="BW1152" s="316" t="s">
        <v>22</v>
      </c>
      <c r="BX1152" s="257">
        <f t="shared" ref="BX1152:BX1153" si="3828">W1152</f>
        <v>0</v>
      </c>
      <c r="BY1152" s="257">
        <f>X1152+BX1152</f>
        <v>0</v>
      </c>
      <c r="BZ1152" s="257">
        <f>Y1152+BY1152</f>
        <v>0</v>
      </c>
      <c r="CA1152" s="257">
        <f>Z1152+BZ1152</f>
        <v>0</v>
      </c>
      <c r="CB1152" s="257">
        <f>AA1152+CA1152</f>
        <v>0</v>
      </c>
      <c r="CC1152" s="257">
        <f>AB1152+CB1152</f>
        <v>0</v>
      </c>
      <c r="CD1152" s="257">
        <f>AC1152+CC1152</f>
        <v>0</v>
      </c>
      <c r="CE1152" s="257">
        <f>AD1152+CD1152</f>
        <v>0</v>
      </c>
      <c r="CF1152" s="258">
        <f>AE1152+CE1152</f>
        <v>0</v>
      </c>
      <c r="CG1152" s="258">
        <f>AF1152+CF1152</f>
        <v>0</v>
      </c>
      <c r="CH1152" s="258">
        <f>AG1152+CG1152</f>
        <v>0</v>
      </c>
      <c r="CI1152" s="258">
        <f>AH1152+CH1152</f>
        <v>0</v>
      </c>
      <c r="CJ1152" s="50"/>
      <c r="CK1152" s="94"/>
      <c r="CL1152" s="95"/>
      <c r="CM1152" s="181" t="s">
        <v>314</v>
      </c>
      <c r="CN1152" s="316" t="s">
        <v>22</v>
      </c>
      <c r="CO1152" s="257">
        <f t="shared" ref="CO1152:CO1153" si="3829">AN1152</f>
        <v>0</v>
      </c>
      <c r="CP1152" s="257">
        <f>AO1152+CO1152</f>
        <v>0</v>
      </c>
      <c r="CQ1152" s="257">
        <f>AP1152+CP1152</f>
        <v>0</v>
      </c>
      <c r="CR1152" s="257">
        <f>AQ1152+CQ1152</f>
        <v>0</v>
      </c>
      <c r="CS1152" s="257">
        <f>AR1152+CR1152</f>
        <v>0</v>
      </c>
      <c r="CT1152" s="257">
        <f>AS1152+CS1152</f>
        <v>0</v>
      </c>
      <c r="CU1152" s="257">
        <f>AT1152+CT1152</f>
        <v>0</v>
      </c>
      <c r="CV1152" s="257">
        <f>AU1152+CU1152</f>
        <v>0</v>
      </c>
      <c r="CW1152" s="258">
        <f>AV1152+CV1152</f>
        <v>0</v>
      </c>
      <c r="CX1152" s="258">
        <f>AW1152+CW1152</f>
        <v>0</v>
      </c>
      <c r="CY1152" s="258">
        <f>AX1152+CX1152</f>
        <v>0</v>
      </c>
      <c r="CZ1152" s="258">
        <f>AY1152+CY1152</f>
        <v>0</v>
      </c>
      <c r="DA1152" s="50"/>
      <c r="DB1152" s="94"/>
      <c r="DC1152" s="95"/>
      <c r="DD1152" s="181" t="s">
        <v>314</v>
      </c>
      <c r="DE1152" s="316" t="s">
        <v>22</v>
      </c>
      <c r="DF1152" s="257"/>
      <c r="DG1152" s="50"/>
    </row>
    <row r="1153" spans="1:111" s="14" customFormat="1" ht="15" customHeight="1">
      <c r="A1153" s="50"/>
      <c r="B1153" s="94"/>
      <c r="C1153" s="95"/>
      <c r="D1153" s="181"/>
      <c r="E1153" s="316" t="s">
        <v>140</v>
      </c>
      <c r="F1153" s="69"/>
      <c r="G1153" s="77"/>
      <c r="H1153" s="69"/>
      <c r="I1153" s="77"/>
      <c r="J1153" s="69"/>
      <c r="K1153" s="77"/>
      <c r="L1153" s="69"/>
      <c r="M1153" s="77"/>
      <c r="N1153" s="67"/>
      <c r="O1153" s="75"/>
      <c r="P1153" s="67"/>
      <c r="Q1153" s="75"/>
      <c r="R1153" s="50"/>
      <c r="S1153" s="94"/>
      <c r="T1153" s="95"/>
      <c r="U1153" s="181"/>
      <c r="V1153" s="316" t="s">
        <v>140</v>
      </c>
      <c r="W1153" s="69"/>
      <c r="X1153" s="77"/>
      <c r="Y1153" s="69"/>
      <c r="Z1153" s="77"/>
      <c r="AA1153" s="69"/>
      <c r="AB1153" s="77"/>
      <c r="AC1153" s="69"/>
      <c r="AD1153" s="77"/>
      <c r="AE1153" s="67"/>
      <c r="AF1153" s="75"/>
      <c r="AG1153" s="67"/>
      <c r="AH1153" s="75"/>
      <c r="AI1153" s="50"/>
      <c r="AJ1153" s="94"/>
      <c r="AK1153" s="95"/>
      <c r="AL1153" s="181"/>
      <c r="AM1153" s="316" t="s">
        <v>140</v>
      </c>
      <c r="AN1153" s="257"/>
      <c r="AO1153" s="257"/>
      <c r="AP1153" s="257"/>
      <c r="AQ1153" s="257"/>
      <c r="AR1153" s="257"/>
      <c r="AS1153" s="257"/>
      <c r="AT1153" s="257"/>
      <c r="AU1153" s="257"/>
      <c r="AV1153" s="258"/>
      <c r="AW1153" s="258"/>
      <c r="AX1153" s="258"/>
      <c r="AY1153" s="258"/>
      <c r="AZ1153" s="50"/>
      <c r="BA1153" s="268"/>
      <c r="BB1153" s="48"/>
      <c r="BC1153" s="94"/>
      <c r="BD1153" s="95"/>
      <c r="BE1153" s="181"/>
      <c r="BF1153" s="316" t="s">
        <v>140</v>
      </c>
      <c r="BG1153" s="257">
        <f t="shared" si="3827"/>
        <v>0</v>
      </c>
      <c r="BH1153" s="257">
        <f>G1153+BG1153</f>
        <v>0</v>
      </c>
      <c r="BI1153" s="257">
        <f>H1153+BH1153</f>
        <v>0</v>
      </c>
      <c r="BJ1153" s="257">
        <f>I1153+BI1153</f>
        <v>0</v>
      </c>
      <c r="BK1153" s="257">
        <f>J1153+BJ1153</f>
        <v>0</v>
      </c>
      <c r="BL1153" s="257">
        <f>K1153+BK1153</f>
        <v>0</v>
      </c>
      <c r="BM1153" s="257">
        <f>L1153+BL1153</f>
        <v>0</v>
      </c>
      <c r="BN1153" s="257">
        <f>M1153+BM1153</f>
        <v>0</v>
      </c>
      <c r="BO1153" s="258">
        <f>N1153+BN1153</f>
        <v>0</v>
      </c>
      <c r="BP1153" s="258">
        <f>O1153+BO1153</f>
        <v>0</v>
      </c>
      <c r="BQ1153" s="258">
        <f>P1153+BP1153</f>
        <v>0</v>
      </c>
      <c r="BR1153" s="258">
        <f>Q1153+BQ1153</f>
        <v>0</v>
      </c>
      <c r="BS1153" s="50"/>
      <c r="BT1153" s="94"/>
      <c r="BU1153" s="95"/>
      <c r="BV1153" s="181"/>
      <c r="BW1153" s="316" t="s">
        <v>140</v>
      </c>
      <c r="BX1153" s="257">
        <f t="shared" si="3828"/>
        <v>0</v>
      </c>
      <c r="BY1153" s="257">
        <f>X1153+BX1153</f>
        <v>0</v>
      </c>
      <c r="BZ1153" s="257">
        <f>Y1153+BY1153</f>
        <v>0</v>
      </c>
      <c r="CA1153" s="257">
        <f>Z1153+BZ1153</f>
        <v>0</v>
      </c>
      <c r="CB1153" s="257">
        <f>AA1153+CA1153</f>
        <v>0</v>
      </c>
      <c r="CC1153" s="257">
        <f>AB1153+CB1153</f>
        <v>0</v>
      </c>
      <c r="CD1153" s="257">
        <f>AC1153+CC1153</f>
        <v>0</v>
      </c>
      <c r="CE1153" s="257">
        <f>AD1153+CD1153</f>
        <v>0</v>
      </c>
      <c r="CF1153" s="258">
        <f>AE1153+CE1153</f>
        <v>0</v>
      </c>
      <c r="CG1153" s="258">
        <f>AF1153+CF1153</f>
        <v>0</v>
      </c>
      <c r="CH1153" s="258">
        <f>AG1153+CG1153</f>
        <v>0</v>
      </c>
      <c r="CI1153" s="258">
        <f>AH1153+CH1153</f>
        <v>0</v>
      </c>
      <c r="CJ1153" s="50"/>
      <c r="CK1153" s="94"/>
      <c r="CL1153" s="95"/>
      <c r="CM1153" s="181"/>
      <c r="CN1153" s="316" t="s">
        <v>140</v>
      </c>
      <c r="CO1153" s="257">
        <f t="shared" si="3829"/>
        <v>0</v>
      </c>
      <c r="CP1153" s="257">
        <f>AO1153+CO1153</f>
        <v>0</v>
      </c>
      <c r="CQ1153" s="257">
        <f>AP1153+CP1153</f>
        <v>0</v>
      </c>
      <c r="CR1153" s="257">
        <f>AQ1153+CQ1153</f>
        <v>0</v>
      </c>
      <c r="CS1153" s="257">
        <f>AR1153+CR1153</f>
        <v>0</v>
      </c>
      <c r="CT1153" s="257">
        <f>AS1153+CS1153</f>
        <v>0</v>
      </c>
      <c r="CU1153" s="257">
        <f>AT1153+CT1153</f>
        <v>0</v>
      </c>
      <c r="CV1153" s="257">
        <f>AU1153+CU1153</f>
        <v>0</v>
      </c>
      <c r="CW1153" s="258">
        <f>AV1153+CV1153</f>
        <v>0</v>
      </c>
      <c r="CX1153" s="258">
        <f>AW1153+CW1153</f>
        <v>0</v>
      </c>
      <c r="CY1153" s="258">
        <f>AX1153+CX1153</f>
        <v>0</v>
      </c>
      <c r="CZ1153" s="258">
        <f>AY1153+CY1153</f>
        <v>0</v>
      </c>
      <c r="DA1153" s="50"/>
      <c r="DB1153" s="94"/>
      <c r="DC1153" s="95"/>
      <c r="DD1153" s="181"/>
      <c r="DE1153" s="316" t="s">
        <v>140</v>
      </c>
      <c r="DF1153" s="257"/>
      <c r="DG1153" s="50"/>
    </row>
    <row r="1154" spans="1:111" s="14" customFormat="1" ht="15" customHeight="1">
      <c r="A1154" s="50"/>
      <c r="B1154" s="94"/>
      <c r="C1154" s="95"/>
      <c r="D1154" s="181"/>
      <c r="E1154" s="316" t="s">
        <v>249</v>
      </c>
      <c r="F1154" s="69">
        <f t="shared" si="3793"/>
        <v>0</v>
      </c>
      <c r="G1154" s="77">
        <f t="shared" si="3793"/>
        <v>0</v>
      </c>
      <c r="H1154" s="69">
        <f t="shared" si="3793"/>
        <v>0</v>
      </c>
      <c r="I1154" s="77">
        <f t="shared" si="3793"/>
        <v>0</v>
      </c>
      <c r="J1154" s="69">
        <f t="shared" si="3793"/>
        <v>0</v>
      </c>
      <c r="K1154" s="77">
        <f t="shared" si="3793"/>
        <v>0</v>
      </c>
      <c r="L1154" s="69">
        <f t="shared" si="3793"/>
        <v>0</v>
      </c>
      <c r="M1154" s="77">
        <f t="shared" si="3793"/>
        <v>0</v>
      </c>
      <c r="N1154" s="67">
        <f t="shared" si="3793"/>
        <v>0</v>
      </c>
      <c r="O1154" s="75">
        <f t="shared" si="3793"/>
        <v>0</v>
      </c>
      <c r="P1154" s="67">
        <f t="shared" si="3793"/>
        <v>0</v>
      </c>
      <c r="Q1154" s="75">
        <f t="shared" si="3793"/>
        <v>0</v>
      </c>
      <c r="R1154" s="50"/>
      <c r="S1154" s="94"/>
      <c r="T1154" s="95"/>
      <c r="U1154" s="181"/>
      <c r="V1154" s="316" t="s">
        <v>249</v>
      </c>
      <c r="W1154" s="69">
        <f t="shared" ref="W1154:AH1154" si="3830">IF(W1152=0,0,W1153/W1152)</f>
        <v>0</v>
      </c>
      <c r="X1154" s="77">
        <f t="shared" si="3830"/>
        <v>0</v>
      </c>
      <c r="Y1154" s="69">
        <f t="shared" si="3830"/>
        <v>0</v>
      </c>
      <c r="Z1154" s="77">
        <f t="shared" si="3830"/>
        <v>0</v>
      </c>
      <c r="AA1154" s="69">
        <f t="shared" si="3830"/>
        <v>0</v>
      </c>
      <c r="AB1154" s="77">
        <f t="shared" si="3830"/>
        <v>0</v>
      </c>
      <c r="AC1154" s="69">
        <f t="shared" si="3830"/>
        <v>0</v>
      </c>
      <c r="AD1154" s="77">
        <f t="shared" si="3830"/>
        <v>0</v>
      </c>
      <c r="AE1154" s="67">
        <f t="shared" si="3830"/>
        <v>0</v>
      </c>
      <c r="AF1154" s="75">
        <f t="shared" si="3830"/>
        <v>0</v>
      </c>
      <c r="AG1154" s="67">
        <f t="shared" si="3830"/>
        <v>0</v>
      </c>
      <c r="AH1154" s="75">
        <f t="shared" si="3830"/>
        <v>0</v>
      </c>
      <c r="AI1154" s="50"/>
      <c r="AJ1154" s="94"/>
      <c r="AK1154" s="95"/>
      <c r="AL1154" s="181"/>
      <c r="AM1154" s="316" t="s">
        <v>249</v>
      </c>
      <c r="AN1154" s="257">
        <f t="shared" ref="AN1154:AY1154" si="3831">IF(AN1152=0,0,AN1153/AN1152)</f>
        <v>0</v>
      </c>
      <c r="AO1154" s="257">
        <f t="shared" si="3831"/>
        <v>0</v>
      </c>
      <c r="AP1154" s="257">
        <f t="shared" si="3831"/>
        <v>0</v>
      </c>
      <c r="AQ1154" s="257">
        <f t="shared" si="3831"/>
        <v>0</v>
      </c>
      <c r="AR1154" s="257">
        <f t="shared" si="3831"/>
        <v>0</v>
      </c>
      <c r="AS1154" s="257">
        <f t="shared" si="3831"/>
        <v>0</v>
      </c>
      <c r="AT1154" s="257">
        <f t="shared" si="3831"/>
        <v>0</v>
      </c>
      <c r="AU1154" s="257">
        <f t="shared" si="3831"/>
        <v>0</v>
      </c>
      <c r="AV1154" s="258">
        <f t="shared" si="3831"/>
        <v>0</v>
      </c>
      <c r="AW1154" s="258">
        <f t="shared" si="3831"/>
        <v>0</v>
      </c>
      <c r="AX1154" s="258">
        <f t="shared" si="3831"/>
        <v>0</v>
      </c>
      <c r="AY1154" s="258">
        <f t="shared" si="3831"/>
        <v>0</v>
      </c>
      <c r="AZ1154" s="50"/>
      <c r="BA1154" s="268"/>
      <c r="BB1154" s="48"/>
      <c r="BC1154" s="94"/>
      <c r="BD1154" s="95"/>
      <c r="BE1154" s="181"/>
      <c r="BF1154" s="316" t="s">
        <v>249</v>
      </c>
      <c r="BG1154" s="257">
        <f t="shared" ref="BG1154:BR1154" si="3832">IF(BG1152=0,0,BG1153/BG1152)</f>
        <v>0</v>
      </c>
      <c r="BH1154" s="257">
        <f t="shared" si="3832"/>
        <v>0</v>
      </c>
      <c r="BI1154" s="257">
        <f t="shared" si="3832"/>
        <v>0</v>
      </c>
      <c r="BJ1154" s="257">
        <f t="shared" si="3832"/>
        <v>0</v>
      </c>
      <c r="BK1154" s="257">
        <f t="shared" si="3832"/>
        <v>0</v>
      </c>
      <c r="BL1154" s="257">
        <f t="shared" si="3832"/>
        <v>0</v>
      </c>
      <c r="BM1154" s="257">
        <f t="shared" si="3832"/>
        <v>0</v>
      </c>
      <c r="BN1154" s="257">
        <f t="shared" si="3832"/>
        <v>0</v>
      </c>
      <c r="BO1154" s="258">
        <f t="shared" si="3832"/>
        <v>0</v>
      </c>
      <c r="BP1154" s="258">
        <f t="shared" si="3832"/>
        <v>0</v>
      </c>
      <c r="BQ1154" s="258">
        <f t="shared" si="3832"/>
        <v>0</v>
      </c>
      <c r="BR1154" s="258">
        <f t="shared" si="3832"/>
        <v>0</v>
      </c>
      <c r="BS1154" s="50"/>
      <c r="BT1154" s="94"/>
      <c r="BU1154" s="95"/>
      <c r="BV1154" s="181"/>
      <c r="BW1154" s="316" t="s">
        <v>249</v>
      </c>
      <c r="BX1154" s="257">
        <f t="shared" ref="BX1154:CI1154" si="3833">IF(BX1152=0,0,BX1153/BX1152)</f>
        <v>0</v>
      </c>
      <c r="BY1154" s="257">
        <f t="shared" si="3833"/>
        <v>0</v>
      </c>
      <c r="BZ1154" s="257">
        <f t="shared" si="3833"/>
        <v>0</v>
      </c>
      <c r="CA1154" s="257">
        <f t="shared" si="3833"/>
        <v>0</v>
      </c>
      <c r="CB1154" s="257">
        <f t="shared" si="3833"/>
        <v>0</v>
      </c>
      <c r="CC1154" s="257">
        <f t="shared" si="3833"/>
        <v>0</v>
      </c>
      <c r="CD1154" s="257">
        <f t="shared" si="3833"/>
        <v>0</v>
      </c>
      <c r="CE1154" s="257">
        <f t="shared" si="3833"/>
        <v>0</v>
      </c>
      <c r="CF1154" s="258">
        <f t="shared" si="3833"/>
        <v>0</v>
      </c>
      <c r="CG1154" s="258">
        <f t="shared" si="3833"/>
        <v>0</v>
      </c>
      <c r="CH1154" s="258">
        <f t="shared" si="3833"/>
        <v>0</v>
      </c>
      <c r="CI1154" s="258">
        <f t="shared" si="3833"/>
        <v>0</v>
      </c>
      <c r="CJ1154" s="50"/>
      <c r="CK1154" s="94"/>
      <c r="CL1154" s="95"/>
      <c r="CM1154" s="181"/>
      <c r="CN1154" s="316" t="s">
        <v>249</v>
      </c>
      <c r="CO1154" s="257">
        <f t="shared" ref="CO1154:CZ1154" si="3834">IF(CO1152=0,0,CO1153/CO1152)</f>
        <v>0</v>
      </c>
      <c r="CP1154" s="257">
        <f t="shared" si="3834"/>
        <v>0</v>
      </c>
      <c r="CQ1154" s="257">
        <f t="shared" si="3834"/>
        <v>0</v>
      </c>
      <c r="CR1154" s="257">
        <f t="shared" si="3834"/>
        <v>0</v>
      </c>
      <c r="CS1154" s="257">
        <f t="shared" si="3834"/>
        <v>0</v>
      </c>
      <c r="CT1154" s="257">
        <f t="shared" si="3834"/>
        <v>0</v>
      </c>
      <c r="CU1154" s="257">
        <f t="shared" si="3834"/>
        <v>0</v>
      </c>
      <c r="CV1154" s="257">
        <f t="shared" si="3834"/>
        <v>0</v>
      </c>
      <c r="CW1154" s="258">
        <f t="shared" si="3834"/>
        <v>0</v>
      </c>
      <c r="CX1154" s="258">
        <f t="shared" si="3834"/>
        <v>0</v>
      </c>
      <c r="CY1154" s="258">
        <f t="shared" si="3834"/>
        <v>0</v>
      </c>
      <c r="CZ1154" s="258">
        <f t="shared" si="3834"/>
        <v>0</v>
      </c>
      <c r="DA1154" s="50"/>
      <c r="DB1154" s="94"/>
      <c r="DC1154" s="95"/>
      <c r="DD1154" s="181"/>
      <c r="DE1154" s="316" t="s">
        <v>249</v>
      </c>
      <c r="DF1154" s="257">
        <f t="shared" ref="DF1154" si="3835">IF(DF1152=0,0,DF1153/DF1152)</f>
        <v>0</v>
      </c>
      <c r="DG1154" s="50"/>
    </row>
    <row r="1155" spans="1:111" s="14" customFormat="1" ht="15" customHeight="1">
      <c r="A1155" s="50"/>
      <c r="B1155" s="94"/>
      <c r="C1155" s="95"/>
      <c r="D1155" s="181" t="s">
        <v>315</v>
      </c>
      <c r="E1155" s="316" t="s">
        <v>22</v>
      </c>
      <c r="F1155" s="69"/>
      <c r="G1155" s="77"/>
      <c r="H1155" s="69"/>
      <c r="I1155" s="77"/>
      <c r="J1155" s="69"/>
      <c r="K1155" s="77"/>
      <c r="L1155" s="69"/>
      <c r="M1155" s="77"/>
      <c r="N1155" s="67"/>
      <c r="O1155" s="75"/>
      <c r="P1155" s="67"/>
      <c r="Q1155" s="75"/>
      <c r="R1155" s="50"/>
      <c r="S1155" s="94"/>
      <c r="T1155" s="95"/>
      <c r="U1155" s="181" t="s">
        <v>315</v>
      </c>
      <c r="V1155" s="316" t="s">
        <v>22</v>
      </c>
      <c r="W1155" s="69"/>
      <c r="X1155" s="77"/>
      <c r="Y1155" s="69"/>
      <c r="Z1155" s="77"/>
      <c r="AA1155" s="69"/>
      <c r="AB1155" s="77"/>
      <c r="AC1155" s="69"/>
      <c r="AD1155" s="77"/>
      <c r="AE1155" s="67"/>
      <c r="AF1155" s="75"/>
      <c r="AG1155" s="67"/>
      <c r="AH1155" s="75"/>
      <c r="AI1155" s="50"/>
      <c r="AJ1155" s="94"/>
      <c r="AK1155" s="95"/>
      <c r="AL1155" s="181" t="s">
        <v>315</v>
      </c>
      <c r="AM1155" s="316" t="s">
        <v>22</v>
      </c>
      <c r="AN1155" s="257"/>
      <c r="AO1155" s="257"/>
      <c r="AP1155" s="257"/>
      <c r="AQ1155" s="257"/>
      <c r="AR1155" s="257"/>
      <c r="AS1155" s="257"/>
      <c r="AT1155" s="257"/>
      <c r="AU1155" s="257"/>
      <c r="AV1155" s="258"/>
      <c r="AW1155" s="258"/>
      <c r="AX1155" s="258"/>
      <c r="AY1155" s="258"/>
      <c r="AZ1155" s="50"/>
      <c r="BA1155" s="268"/>
      <c r="BB1155" s="48"/>
      <c r="BC1155" s="94"/>
      <c r="BD1155" s="95"/>
      <c r="BE1155" s="181" t="s">
        <v>315</v>
      </c>
      <c r="BF1155" s="316" t="s">
        <v>22</v>
      </c>
      <c r="BG1155" s="257">
        <f t="shared" ref="BG1155:BG1156" si="3836">F1155</f>
        <v>0</v>
      </c>
      <c r="BH1155" s="257">
        <f>G1155+BG1155</f>
        <v>0</v>
      </c>
      <c r="BI1155" s="257">
        <f>H1155+BH1155</f>
        <v>0</v>
      </c>
      <c r="BJ1155" s="257">
        <f>I1155+BI1155</f>
        <v>0</v>
      </c>
      <c r="BK1155" s="257">
        <f>J1155+BJ1155</f>
        <v>0</v>
      </c>
      <c r="BL1155" s="257">
        <f>K1155+BK1155</f>
        <v>0</v>
      </c>
      <c r="BM1155" s="257">
        <f>L1155+BL1155</f>
        <v>0</v>
      </c>
      <c r="BN1155" s="257">
        <f>M1155+BM1155</f>
        <v>0</v>
      </c>
      <c r="BO1155" s="258">
        <f>N1155+BN1155</f>
        <v>0</v>
      </c>
      <c r="BP1155" s="258">
        <f>O1155+BO1155</f>
        <v>0</v>
      </c>
      <c r="BQ1155" s="258">
        <f>P1155+BP1155</f>
        <v>0</v>
      </c>
      <c r="BR1155" s="258">
        <f>Q1155+BQ1155</f>
        <v>0</v>
      </c>
      <c r="BS1155" s="50"/>
      <c r="BT1155" s="94"/>
      <c r="BU1155" s="95"/>
      <c r="BV1155" s="181" t="s">
        <v>315</v>
      </c>
      <c r="BW1155" s="316" t="s">
        <v>22</v>
      </c>
      <c r="BX1155" s="257">
        <f t="shared" ref="BX1155:BX1156" si="3837">W1155</f>
        <v>0</v>
      </c>
      <c r="BY1155" s="257">
        <f>X1155+BX1155</f>
        <v>0</v>
      </c>
      <c r="BZ1155" s="257">
        <f>Y1155+BY1155</f>
        <v>0</v>
      </c>
      <c r="CA1155" s="257">
        <f>Z1155+BZ1155</f>
        <v>0</v>
      </c>
      <c r="CB1155" s="257">
        <f>AA1155+CA1155</f>
        <v>0</v>
      </c>
      <c r="CC1155" s="257">
        <f>AB1155+CB1155</f>
        <v>0</v>
      </c>
      <c r="CD1155" s="257">
        <f>AC1155+CC1155</f>
        <v>0</v>
      </c>
      <c r="CE1155" s="257">
        <f>AD1155+CD1155</f>
        <v>0</v>
      </c>
      <c r="CF1155" s="258">
        <f>AE1155+CE1155</f>
        <v>0</v>
      </c>
      <c r="CG1155" s="258">
        <f>AF1155+CF1155</f>
        <v>0</v>
      </c>
      <c r="CH1155" s="258">
        <f>AG1155+CG1155</f>
        <v>0</v>
      </c>
      <c r="CI1155" s="258">
        <f>AH1155+CH1155</f>
        <v>0</v>
      </c>
      <c r="CJ1155" s="50"/>
      <c r="CK1155" s="94"/>
      <c r="CL1155" s="95"/>
      <c r="CM1155" s="181" t="s">
        <v>315</v>
      </c>
      <c r="CN1155" s="316" t="s">
        <v>22</v>
      </c>
      <c r="CO1155" s="257">
        <f t="shared" ref="CO1155:CO1156" si="3838">AN1155</f>
        <v>0</v>
      </c>
      <c r="CP1155" s="257">
        <f>AO1155+CO1155</f>
        <v>0</v>
      </c>
      <c r="CQ1155" s="257">
        <f>AP1155+CP1155</f>
        <v>0</v>
      </c>
      <c r="CR1155" s="257">
        <f>AQ1155+CQ1155</f>
        <v>0</v>
      </c>
      <c r="CS1155" s="257">
        <f>AR1155+CR1155</f>
        <v>0</v>
      </c>
      <c r="CT1155" s="257">
        <f>AS1155+CS1155</f>
        <v>0</v>
      </c>
      <c r="CU1155" s="257">
        <f>AT1155+CT1155</f>
        <v>0</v>
      </c>
      <c r="CV1155" s="257">
        <f>AU1155+CU1155</f>
        <v>0</v>
      </c>
      <c r="CW1155" s="258">
        <f>AV1155+CV1155</f>
        <v>0</v>
      </c>
      <c r="CX1155" s="258">
        <f>AW1155+CW1155</f>
        <v>0</v>
      </c>
      <c r="CY1155" s="258">
        <f>AX1155+CX1155</f>
        <v>0</v>
      </c>
      <c r="CZ1155" s="258">
        <f>AY1155+CY1155</f>
        <v>0</v>
      </c>
      <c r="DA1155" s="50"/>
      <c r="DB1155" s="94"/>
      <c r="DC1155" s="95"/>
      <c r="DD1155" s="181" t="s">
        <v>315</v>
      </c>
      <c r="DE1155" s="316" t="s">
        <v>22</v>
      </c>
      <c r="DF1155" s="257"/>
      <c r="DG1155" s="50"/>
    </row>
    <row r="1156" spans="1:111" s="14" customFormat="1" ht="15" customHeight="1">
      <c r="A1156" s="50"/>
      <c r="B1156" s="94"/>
      <c r="C1156" s="95"/>
      <c r="D1156" s="181"/>
      <c r="E1156" s="316" t="s">
        <v>140</v>
      </c>
      <c r="F1156" s="69"/>
      <c r="G1156" s="77"/>
      <c r="H1156" s="69"/>
      <c r="I1156" s="77"/>
      <c r="J1156" s="69"/>
      <c r="K1156" s="77"/>
      <c r="L1156" s="69"/>
      <c r="M1156" s="77"/>
      <c r="N1156" s="67"/>
      <c r="O1156" s="75"/>
      <c r="P1156" s="67"/>
      <c r="Q1156" s="75"/>
      <c r="R1156" s="50"/>
      <c r="S1156" s="94"/>
      <c r="T1156" s="95"/>
      <c r="U1156" s="181"/>
      <c r="V1156" s="316" t="s">
        <v>140</v>
      </c>
      <c r="W1156" s="69"/>
      <c r="X1156" s="77"/>
      <c r="Y1156" s="69"/>
      <c r="Z1156" s="77"/>
      <c r="AA1156" s="69"/>
      <c r="AB1156" s="77"/>
      <c r="AC1156" s="69"/>
      <c r="AD1156" s="77"/>
      <c r="AE1156" s="67"/>
      <c r="AF1156" s="75"/>
      <c r="AG1156" s="67"/>
      <c r="AH1156" s="75"/>
      <c r="AI1156" s="50"/>
      <c r="AJ1156" s="94"/>
      <c r="AK1156" s="95"/>
      <c r="AL1156" s="181"/>
      <c r="AM1156" s="316" t="s">
        <v>140</v>
      </c>
      <c r="AN1156" s="257"/>
      <c r="AO1156" s="257"/>
      <c r="AP1156" s="257"/>
      <c r="AQ1156" s="257"/>
      <c r="AR1156" s="257"/>
      <c r="AS1156" s="257"/>
      <c r="AT1156" s="257"/>
      <c r="AU1156" s="257"/>
      <c r="AV1156" s="258"/>
      <c r="AW1156" s="258"/>
      <c r="AX1156" s="258"/>
      <c r="AY1156" s="258"/>
      <c r="AZ1156" s="50"/>
      <c r="BA1156" s="268"/>
      <c r="BB1156" s="48"/>
      <c r="BC1156" s="94"/>
      <c r="BD1156" s="95"/>
      <c r="BE1156" s="181"/>
      <c r="BF1156" s="316" t="s">
        <v>140</v>
      </c>
      <c r="BG1156" s="257">
        <f t="shared" si="3836"/>
        <v>0</v>
      </c>
      <c r="BH1156" s="257">
        <f>G1156+BG1156</f>
        <v>0</v>
      </c>
      <c r="BI1156" s="257">
        <f>H1156+BH1156</f>
        <v>0</v>
      </c>
      <c r="BJ1156" s="257">
        <f>I1156+BI1156</f>
        <v>0</v>
      </c>
      <c r="BK1156" s="257">
        <f>J1156+BJ1156</f>
        <v>0</v>
      </c>
      <c r="BL1156" s="257">
        <f>K1156+BK1156</f>
        <v>0</v>
      </c>
      <c r="BM1156" s="257">
        <f>L1156+BL1156</f>
        <v>0</v>
      </c>
      <c r="BN1156" s="257">
        <f>M1156+BM1156</f>
        <v>0</v>
      </c>
      <c r="BO1156" s="258">
        <f>N1156+BN1156</f>
        <v>0</v>
      </c>
      <c r="BP1156" s="258">
        <f>O1156+BO1156</f>
        <v>0</v>
      </c>
      <c r="BQ1156" s="258">
        <f>P1156+BP1156</f>
        <v>0</v>
      </c>
      <c r="BR1156" s="258">
        <f>Q1156+BQ1156</f>
        <v>0</v>
      </c>
      <c r="BS1156" s="50"/>
      <c r="BT1156" s="94"/>
      <c r="BU1156" s="95"/>
      <c r="BV1156" s="181"/>
      <c r="BW1156" s="316" t="s">
        <v>140</v>
      </c>
      <c r="BX1156" s="257">
        <f t="shared" si="3837"/>
        <v>0</v>
      </c>
      <c r="BY1156" s="257">
        <f>X1156+BX1156</f>
        <v>0</v>
      </c>
      <c r="BZ1156" s="257">
        <f>Y1156+BY1156</f>
        <v>0</v>
      </c>
      <c r="CA1156" s="257">
        <f>Z1156+BZ1156</f>
        <v>0</v>
      </c>
      <c r="CB1156" s="257">
        <f>AA1156+CA1156</f>
        <v>0</v>
      </c>
      <c r="CC1156" s="257">
        <f>AB1156+CB1156</f>
        <v>0</v>
      </c>
      <c r="CD1156" s="257">
        <f>AC1156+CC1156</f>
        <v>0</v>
      </c>
      <c r="CE1156" s="257">
        <f>AD1156+CD1156</f>
        <v>0</v>
      </c>
      <c r="CF1156" s="258">
        <f>AE1156+CE1156</f>
        <v>0</v>
      </c>
      <c r="CG1156" s="258">
        <f>AF1156+CF1156</f>
        <v>0</v>
      </c>
      <c r="CH1156" s="258">
        <f>AG1156+CG1156</f>
        <v>0</v>
      </c>
      <c r="CI1156" s="258">
        <f>AH1156+CH1156</f>
        <v>0</v>
      </c>
      <c r="CJ1156" s="50"/>
      <c r="CK1156" s="94"/>
      <c r="CL1156" s="95"/>
      <c r="CM1156" s="181"/>
      <c r="CN1156" s="316" t="s">
        <v>140</v>
      </c>
      <c r="CO1156" s="257">
        <f t="shared" si="3838"/>
        <v>0</v>
      </c>
      <c r="CP1156" s="257">
        <f>AO1156+CO1156</f>
        <v>0</v>
      </c>
      <c r="CQ1156" s="257">
        <f>AP1156+CP1156</f>
        <v>0</v>
      </c>
      <c r="CR1156" s="257">
        <f>AQ1156+CQ1156</f>
        <v>0</v>
      </c>
      <c r="CS1156" s="257">
        <f>AR1156+CR1156</f>
        <v>0</v>
      </c>
      <c r="CT1156" s="257">
        <f>AS1156+CS1156</f>
        <v>0</v>
      </c>
      <c r="CU1156" s="257">
        <f>AT1156+CT1156</f>
        <v>0</v>
      </c>
      <c r="CV1156" s="257">
        <f>AU1156+CU1156</f>
        <v>0</v>
      </c>
      <c r="CW1156" s="258">
        <f>AV1156+CV1156</f>
        <v>0</v>
      </c>
      <c r="CX1156" s="258">
        <f>AW1156+CW1156</f>
        <v>0</v>
      </c>
      <c r="CY1156" s="258">
        <f>AX1156+CX1156</f>
        <v>0</v>
      </c>
      <c r="CZ1156" s="258">
        <f>AY1156+CY1156</f>
        <v>0</v>
      </c>
      <c r="DA1156" s="50"/>
      <c r="DB1156" s="94"/>
      <c r="DC1156" s="95"/>
      <c r="DD1156" s="181"/>
      <c r="DE1156" s="316" t="s">
        <v>140</v>
      </c>
      <c r="DF1156" s="257"/>
      <c r="DG1156" s="50"/>
    </row>
    <row r="1157" spans="1:111" s="14" customFormat="1" ht="15" customHeight="1">
      <c r="A1157" s="50"/>
      <c r="B1157" s="94"/>
      <c r="C1157" s="95"/>
      <c r="D1157" s="181"/>
      <c r="E1157" s="316" t="s">
        <v>249</v>
      </c>
      <c r="F1157" s="69">
        <f t="shared" si="3793"/>
        <v>0</v>
      </c>
      <c r="G1157" s="77">
        <f t="shared" si="3793"/>
        <v>0</v>
      </c>
      <c r="H1157" s="69">
        <f t="shared" si="3793"/>
        <v>0</v>
      </c>
      <c r="I1157" s="77">
        <f t="shared" si="3793"/>
        <v>0</v>
      </c>
      <c r="J1157" s="69">
        <f t="shared" si="3793"/>
        <v>0</v>
      </c>
      <c r="K1157" s="77">
        <f t="shared" si="3793"/>
        <v>0</v>
      </c>
      <c r="L1157" s="69">
        <f t="shared" si="3793"/>
        <v>0</v>
      </c>
      <c r="M1157" s="77">
        <f t="shared" si="3793"/>
        <v>0</v>
      </c>
      <c r="N1157" s="67">
        <f t="shared" si="3793"/>
        <v>0</v>
      </c>
      <c r="O1157" s="75">
        <f t="shared" si="3793"/>
        <v>0</v>
      </c>
      <c r="P1157" s="67">
        <f t="shared" si="3793"/>
        <v>0</v>
      </c>
      <c r="Q1157" s="75">
        <f t="shared" si="3793"/>
        <v>0</v>
      </c>
      <c r="R1157" s="50"/>
      <c r="S1157" s="94"/>
      <c r="T1157" s="95"/>
      <c r="U1157" s="181"/>
      <c r="V1157" s="316" t="s">
        <v>249</v>
      </c>
      <c r="W1157" s="69">
        <f t="shared" ref="W1157:AH1157" si="3839">IF(W1155=0,0,W1156/W1155)</f>
        <v>0</v>
      </c>
      <c r="X1157" s="77">
        <f t="shared" si="3839"/>
        <v>0</v>
      </c>
      <c r="Y1157" s="69">
        <f t="shared" si="3839"/>
        <v>0</v>
      </c>
      <c r="Z1157" s="77">
        <f t="shared" si="3839"/>
        <v>0</v>
      </c>
      <c r="AA1157" s="69">
        <f t="shared" si="3839"/>
        <v>0</v>
      </c>
      <c r="AB1157" s="77">
        <f t="shared" si="3839"/>
        <v>0</v>
      </c>
      <c r="AC1157" s="69">
        <f t="shared" si="3839"/>
        <v>0</v>
      </c>
      <c r="AD1157" s="77">
        <f t="shared" si="3839"/>
        <v>0</v>
      </c>
      <c r="AE1157" s="67">
        <f t="shared" si="3839"/>
        <v>0</v>
      </c>
      <c r="AF1157" s="75">
        <f t="shared" si="3839"/>
        <v>0</v>
      </c>
      <c r="AG1157" s="67">
        <f t="shared" si="3839"/>
        <v>0</v>
      </c>
      <c r="AH1157" s="75">
        <f t="shared" si="3839"/>
        <v>0</v>
      </c>
      <c r="AI1157" s="50"/>
      <c r="AJ1157" s="94"/>
      <c r="AK1157" s="95"/>
      <c r="AL1157" s="181"/>
      <c r="AM1157" s="316" t="s">
        <v>249</v>
      </c>
      <c r="AN1157" s="257">
        <f t="shared" ref="AN1157:AY1157" si="3840">IF(AN1155=0,0,AN1156/AN1155)</f>
        <v>0</v>
      </c>
      <c r="AO1157" s="257">
        <f t="shared" si="3840"/>
        <v>0</v>
      </c>
      <c r="AP1157" s="257">
        <f t="shared" si="3840"/>
        <v>0</v>
      </c>
      <c r="AQ1157" s="257">
        <f t="shared" si="3840"/>
        <v>0</v>
      </c>
      <c r="AR1157" s="257">
        <f t="shared" si="3840"/>
        <v>0</v>
      </c>
      <c r="AS1157" s="257">
        <f t="shared" si="3840"/>
        <v>0</v>
      </c>
      <c r="AT1157" s="257">
        <f t="shared" si="3840"/>
        <v>0</v>
      </c>
      <c r="AU1157" s="257">
        <f t="shared" si="3840"/>
        <v>0</v>
      </c>
      <c r="AV1157" s="258">
        <f t="shared" si="3840"/>
        <v>0</v>
      </c>
      <c r="AW1157" s="258">
        <f t="shared" si="3840"/>
        <v>0</v>
      </c>
      <c r="AX1157" s="258">
        <f t="shared" si="3840"/>
        <v>0</v>
      </c>
      <c r="AY1157" s="258">
        <f t="shared" si="3840"/>
        <v>0</v>
      </c>
      <c r="AZ1157" s="50"/>
      <c r="BA1157" s="268"/>
      <c r="BB1157" s="48"/>
      <c r="BC1157" s="94"/>
      <c r="BD1157" s="95"/>
      <c r="BE1157" s="181"/>
      <c r="BF1157" s="316" t="s">
        <v>249</v>
      </c>
      <c r="BG1157" s="257">
        <f t="shared" ref="BG1157:BR1157" si="3841">IF(BG1155=0,0,BG1156/BG1155)</f>
        <v>0</v>
      </c>
      <c r="BH1157" s="257">
        <f t="shared" si="3841"/>
        <v>0</v>
      </c>
      <c r="BI1157" s="257">
        <f t="shared" si="3841"/>
        <v>0</v>
      </c>
      <c r="BJ1157" s="257">
        <f t="shared" si="3841"/>
        <v>0</v>
      </c>
      <c r="BK1157" s="257">
        <f t="shared" si="3841"/>
        <v>0</v>
      </c>
      <c r="BL1157" s="257">
        <f t="shared" si="3841"/>
        <v>0</v>
      </c>
      <c r="BM1157" s="257">
        <f t="shared" si="3841"/>
        <v>0</v>
      </c>
      <c r="BN1157" s="257">
        <f t="shared" si="3841"/>
        <v>0</v>
      </c>
      <c r="BO1157" s="258">
        <f t="shared" si="3841"/>
        <v>0</v>
      </c>
      <c r="BP1157" s="258">
        <f t="shared" si="3841"/>
        <v>0</v>
      </c>
      <c r="BQ1157" s="258">
        <f t="shared" si="3841"/>
        <v>0</v>
      </c>
      <c r="BR1157" s="258">
        <f t="shared" si="3841"/>
        <v>0</v>
      </c>
      <c r="BS1157" s="50"/>
      <c r="BT1157" s="94"/>
      <c r="BU1157" s="95"/>
      <c r="BV1157" s="181"/>
      <c r="BW1157" s="316" t="s">
        <v>249</v>
      </c>
      <c r="BX1157" s="257">
        <f t="shared" ref="BX1157:CI1157" si="3842">IF(BX1155=0,0,BX1156/BX1155)</f>
        <v>0</v>
      </c>
      <c r="BY1157" s="257">
        <f t="shared" si="3842"/>
        <v>0</v>
      </c>
      <c r="BZ1157" s="257">
        <f t="shared" si="3842"/>
        <v>0</v>
      </c>
      <c r="CA1157" s="257">
        <f t="shared" si="3842"/>
        <v>0</v>
      </c>
      <c r="CB1157" s="257">
        <f t="shared" si="3842"/>
        <v>0</v>
      </c>
      <c r="CC1157" s="257">
        <f t="shared" si="3842"/>
        <v>0</v>
      </c>
      <c r="CD1157" s="257">
        <f t="shared" si="3842"/>
        <v>0</v>
      </c>
      <c r="CE1157" s="257">
        <f t="shared" si="3842"/>
        <v>0</v>
      </c>
      <c r="CF1157" s="258">
        <f t="shared" si="3842"/>
        <v>0</v>
      </c>
      <c r="CG1157" s="258">
        <f t="shared" si="3842"/>
        <v>0</v>
      </c>
      <c r="CH1157" s="258">
        <f t="shared" si="3842"/>
        <v>0</v>
      </c>
      <c r="CI1157" s="258">
        <f t="shared" si="3842"/>
        <v>0</v>
      </c>
      <c r="CJ1157" s="50"/>
      <c r="CK1157" s="94"/>
      <c r="CL1157" s="95"/>
      <c r="CM1157" s="181"/>
      <c r="CN1157" s="316" t="s">
        <v>249</v>
      </c>
      <c r="CO1157" s="257">
        <f t="shared" ref="CO1157:CZ1157" si="3843">IF(CO1155=0,0,CO1156/CO1155)</f>
        <v>0</v>
      </c>
      <c r="CP1157" s="257">
        <f t="shared" si="3843"/>
        <v>0</v>
      </c>
      <c r="CQ1157" s="257">
        <f t="shared" si="3843"/>
        <v>0</v>
      </c>
      <c r="CR1157" s="257">
        <f t="shared" si="3843"/>
        <v>0</v>
      </c>
      <c r="CS1157" s="257">
        <f t="shared" si="3843"/>
        <v>0</v>
      </c>
      <c r="CT1157" s="257">
        <f t="shared" si="3843"/>
        <v>0</v>
      </c>
      <c r="CU1157" s="257">
        <f t="shared" si="3843"/>
        <v>0</v>
      </c>
      <c r="CV1157" s="257">
        <f t="shared" si="3843"/>
        <v>0</v>
      </c>
      <c r="CW1157" s="258">
        <f t="shared" si="3843"/>
        <v>0</v>
      </c>
      <c r="CX1157" s="258">
        <f t="shared" si="3843"/>
        <v>0</v>
      </c>
      <c r="CY1157" s="258">
        <f t="shared" si="3843"/>
        <v>0</v>
      </c>
      <c r="CZ1157" s="258">
        <f t="shared" si="3843"/>
        <v>0</v>
      </c>
      <c r="DA1157" s="50"/>
      <c r="DB1157" s="94"/>
      <c r="DC1157" s="95"/>
      <c r="DD1157" s="181"/>
      <c r="DE1157" s="316" t="s">
        <v>249</v>
      </c>
      <c r="DF1157" s="257">
        <f t="shared" ref="DF1157" si="3844">IF(DF1155=0,0,DF1156/DF1155)</f>
        <v>0</v>
      </c>
      <c r="DG1157" s="50"/>
    </row>
    <row r="1158" spans="1:111" s="14" customFormat="1" ht="15" customHeight="1">
      <c r="A1158" s="50"/>
      <c r="B1158" s="94"/>
      <c r="C1158" s="95"/>
      <c r="D1158" s="181" t="s">
        <v>316</v>
      </c>
      <c r="E1158" s="316" t="s">
        <v>22</v>
      </c>
      <c r="F1158" s="69"/>
      <c r="G1158" s="77"/>
      <c r="H1158" s="69"/>
      <c r="I1158" s="77"/>
      <c r="J1158" s="69"/>
      <c r="K1158" s="77"/>
      <c r="L1158" s="69"/>
      <c r="M1158" s="77"/>
      <c r="N1158" s="67"/>
      <c r="O1158" s="75"/>
      <c r="P1158" s="67"/>
      <c r="Q1158" s="75"/>
      <c r="R1158" s="50"/>
      <c r="S1158" s="94"/>
      <c r="T1158" s="95"/>
      <c r="U1158" s="181" t="s">
        <v>316</v>
      </c>
      <c r="V1158" s="316" t="s">
        <v>22</v>
      </c>
      <c r="W1158" s="69"/>
      <c r="X1158" s="77"/>
      <c r="Y1158" s="69"/>
      <c r="Z1158" s="77"/>
      <c r="AA1158" s="69"/>
      <c r="AB1158" s="77"/>
      <c r="AC1158" s="69"/>
      <c r="AD1158" s="77"/>
      <c r="AE1158" s="67"/>
      <c r="AF1158" s="75"/>
      <c r="AG1158" s="67"/>
      <c r="AH1158" s="75"/>
      <c r="AI1158" s="50"/>
      <c r="AJ1158" s="94"/>
      <c r="AK1158" s="95"/>
      <c r="AL1158" s="181" t="s">
        <v>316</v>
      </c>
      <c r="AM1158" s="316" t="s">
        <v>22</v>
      </c>
      <c r="AN1158" s="257"/>
      <c r="AO1158" s="257"/>
      <c r="AP1158" s="257"/>
      <c r="AQ1158" s="257"/>
      <c r="AR1158" s="257"/>
      <c r="AS1158" s="257"/>
      <c r="AT1158" s="257"/>
      <c r="AU1158" s="257"/>
      <c r="AV1158" s="258"/>
      <c r="AW1158" s="258"/>
      <c r="AX1158" s="258"/>
      <c r="AY1158" s="258"/>
      <c r="AZ1158" s="50"/>
      <c r="BA1158" s="268"/>
      <c r="BB1158" s="48"/>
      <c r="BC1158" s="94"/>
      <c r="BD1158" s="95"/>
      <c r="BE1158" s="181" t="s">
        <v>316</v>
      </c>
      <c r="BF1158" s="316" t="s">
        <v>22</v>
      </c>
      <c r="BG1158" s="257">
        <f t="shared" ref="BG1158:BG1159" si="3845">F1158</f>
        <v>0</v>
      </c>
      <c r="BH1158" s="257">
        <f>G1158+BG1158</f>
        <v>0</v>
      </c>
      <c r="BI1158" s="257">
        <f>H1158+BH1158</f>
        <v>0</v>
      </c>
      <c r="BJ1158" s="257">
        <f>I1158+BI1158</f>
        <v>0</v>
      </c>
      <c r="BK1158" s="257">
        <f>J1158+BJ1158</f>
        <v>0</v>
      </c>
      <c r="BL1158" s="257">
        <f>K1158+BK1158</f>
        <v>0</v>
      </c>
      <c r="BM1158" s="257">
        <f>L1158+BL1158</f>
        <v>0</v>
      </c>
      <c r="BN1158" s="257">
        <f>M1158+BM1158</f>
        <v>0</v>
      </c>
      <c r="BO1158" s="258">
        <f>N1158+BN1158</f>
        <v>0</v>
      </c>
      <c r="BP1158" s="258">
        <f>O1158+BO1158</f>
        <v>0</v>
      </c>
      <c r="BQ1158" s="258">
        <f>P1158+BP1158</f>
        <v>0</v>
      </c>
      <c r="BR1158" s="258">
        <f>Q1158+BQ1158</f>
        <v>0</v>
      </c>
      <c r="BS1158" s="50"/>
      <c r="BT1158" s="94"/>
      <c r="BU1158" s="95"/>
      <c r="BV1158" s="181" t="s">
        <v>316</v>
      </c>
      <c r="BW1158" s="316" t="s">
        <v>22</v>
      </c>
      <c r="BX1158" s="257">
        <f t="shared" ref="BX1158:BX1159" si="3846">W1158</f>
        <v>0</v>
      </c>
      <c r="BY1158" s="257">
        <f>X1158+BX1158</f>
        <v>0</v>
      </c>
      <c r="BZ1158" s="257">
        <f>Y1158+BY1158</f>
        <v>0</v>
      </c>
      <c r="CA1158" s="257">
        <f>Z1158+BZ1158</f>
        <v>0</v>
      </c>
      <c r="CB1158" s="257">
        <f>AA1158+CA1158</f>
        <v>0</v>
      </c>
      <c r="CC1158" s="257">
        <f>AB1158+CB1158</f>
        <v>0</v>
      </c>
      <c r="CD1158" s="257">
        <f>AC1158+CC1158</f>
        <v>0</v>
      </c>
      <c r="CE1158" s="257">
        <f>AD1158+CD1158</f>
        <v>0</v>
      </c>
      <c r="CF1158" s="258">
        <f>AE1158+CE1158</f>
        <v>0</v>
      </c>
      <c r="CG1158" s="258">
        <f>AF1158+CF1158</f>
        <v>0</v>
      </c>
      <c r="CH1158" s="258">
        <f>AG1158+CG1158</f>
        <v>0</v>
      </c>
      <c r="CI1158" s="258">
        <f>AH1158+CH1158</f>
        <v>0</v>
      </c>
      <c r="CJ1158" s="50"/>
      <c r="CK1158" s="94"/>
      <c r="CL1158" s="95"/>
      <c r="CM1158" s="181" t="s">
        <v>316</v>
      </c>
      <c r="CN1158" s="316" t="s">
        <v>22</v>
      </c>
      <c r="CO1158" s="257">
        <f t="shared" ref="CO1158:CO1159" si="3847">AN1158</f>
        <v>0</v>
      </c>
      <c r="CP1158" s="257">
        <f>AO1158+CO1158</f>
        <v>0</v>
      </c>
      <c r="CQ1158" s="257">
        <f>AP1158+CP1158</f>
        <v>0</v>
      </c>
      <c r="CR1158" s="257">
        <f>AQ1158+CQ1158</f>
        <v>0</v>
      </c>
      <c r="CS1158" s="257">
        <f>AR1158+CR1158</f>
        <v>0</v>
      </c>
      <c r="CT1158" s="257">
        <f>AS1158+CS1158</f>
        <v>0</v>
      </c>
      <c r="CU1158" s="257">
        <f>AT1158+CT1158</f>
        <v>0</v>
      </c>
      <c r="CV1158" s="257">
        <f>AU1158+CU1158</f>
        <v>0</v>
      </c>
      <c r="CW1158" s="258">
        <f>AV1158+CV1158</f>
        <v>0</v>
      </c>
      <c r="CX1158" s="258">
        <f>AW1158+CW1158</f>
        <v>0</v>
      </c>
      <c r="CY1158" s="258">
        <f>AX1158+CX1158</f>
        <v>0</v>
      </c>
      <c r="CZ1158" s="258">
        <f>AY1158+CY1158</f>
        <v>0</v>
      </c>
      <c r="DA1158" s="50"/>
      <c r="DB1158" s="94"/>
      <c r="DC1158" s="95"/>
      <c r="DD1158" s="181" t="s">
        <v>316</v>
      </c>
      <c r="DE1158" s="316" t="s">
        <v>22</v>
      </c>
      <c r="DF1158" s="257"/>
      <c r="DG1158" s="50"/>
    </row>
    <row r="1159" spans="1:111" s="14" customFormat="1" ht="15" customHeight="1">
      <c r="A1159" s="50"/>
      <c r="B1159" s="94"/>
      <c r="C1159" s="95"/>
      <c r="D1159" s="181"/>
      <c r="E1159" s="316" t="s">
        <v>140</v>
      </c>
      <c r="F1159" s="69"/>
      <c r="G1159" s="77"/>
      <c r="H1159" s="69"/>
      <c r="I1159" s="77"/>
      <c r="J1159" s="69"/>
      <c r="K1159" s="77"/>
      <c r="L1159" s="69"/>
      <c r="M1159" s="77"/>
      <c r="N1159" s="67"/>
      <c r="O1159" s="75"/>
      <c r="P1159" s="67"/>
      <c r="Q1159" s="75"/>
      <c r="R1159" s="50"/>
      <c r="S1159" s="94"/>
      <c r="T1159" s="95"/>
      <c r="U1159" s="181"/>
      <c r="V1159" s="316" t="s">
        <v>140</v>
      </c>
      <c r="W1159" s="69"/>
      <c r="X1159" s="77"/>
      <c r="Y1159" s="69"/>
      <c r="Z1159" s="77"/>
      <c r="AA1159" s="69"/>
      <c r="AB1159" s="77"/>
      <c r="AC1159" s="69"/>
      <c r="AD1159" s="77"/>
      <c r="AE1159" s="67"/>
      <c r="AF1159" s="75"/>
      <c r="AG1159" s="67"/>
      <c r="AH1159" s="75"/>
      <c r="AI1159" s="50"/>
      <c r="AJ1159" s="94"/>
      <c r="AK1159" s="95"/>
      <c r="AL1159" s="181"/>
      <c r="AM1159" s="316" t="s">
        <v>140</v>
      </c>
      <c r="AN1159" s="257"/>
      <c r="AO1159" s="257"/>
      <c r="AP1159" s="257"/>
      <c r="AQ1159" s="257"/>
      <c r="AR1159" s="257"/>
      <c r="AS1159" s="257"/>
      <c r="AT1159" s="257"/>
      <c r="AU1159" s="257"/>
      <c r="AV1159" s="258"/>
      <c r="AW1159" s="258"/>
      <c r="AX1159" s="258"/>
      <c r="AY1159" s="258"/>
      <c r="AZ1159" s="50"/>
      <c r="BA1159" s="268"/>
      <c r="BB1159" s="48"/>
      <c r="BC1159" s="94"/>
      <c r="BD1159" s="95"/>
      <c r="BE1159" s="181"/>
      <c r="BF1159" s="316" t="s">
        <v>140</v>
      </c>
      <c r="BG1159" s="257">
        <f t="shared" si="3845"/>
        <v>0</v>
      </c>
      <c r="BH1159" s="257">
        <f>G1159+BG1159</f>
        <v>0</v>
      </c>
      <c r="BI1159" s="257">
        <f>H1159+BH1159</f>
        <v>0</v>
      </c>
      <c r="BJ1159" s="257">
        <f>I1159+BI1159</f>
        <v>0</v>
      </c>
      <c r="BK1159" s="257">
        <f>J1159+BJ1159</f>
        <v>0</v>
      </c>
      <c r="BL1159" s="257">
        <f>K1159+BK1159</f>
        <v>0</v>
      </c>
      <c r="BM1159" s="257">
        <f>L1159+BL1159</f>
        <v>0</v>
      </c>
      <c r="BN1159" s="257">
        <f>M1159+BM1159</f>
        <v>0</v>
      </c>
      <c r="BO1159" s="258">
        <f>N1159+BN1159</f>
        <v>0</v>
      </c>
      <c r="BP1159" s="258">
        <f>O1159+BO1159</f>
        <v>0</v>
      </c>
      <c r="BQ1159" s="258">
        <f>P1159+BP1159</f>
        <v>0</v>
      </c>
      <c r="BR1159" s="258">
        <f>Q1159+BQ1159</f>
        <v>0</v>
      </c>
      <c r="BS1159" s="50"/>
      <c r="BT1159" s="94"/>
      <c r="BU1159" s="95"/>
      <c r="BV1159" s="181"/>
      <c r="BW1159" s="316" t="s">
        <v>140</v>
      </c>
      <c r="BX1159" s="257">
        <f t="shared" si="3846"/>
        <v>0</v>
      </c>
      <c r="BY1159" s="257">
        <f>X1159+BX1159</f>
        <v>0</v>
      </c>
      <c r="BZ1159" s="257">
        <f>Y1159+BY1159</f>
        <v>0</v>
      </c>
      <c r="CA1159" s="257">
        <f>Z1159+BZ1159</f>
        <v>0</v>
      </c>
      <c r="CB1159" s="257">
        <f>AA1159+CA1159</f>
        <v>0</v>
      </c>
      <c r="CC1159" s="257">
        <f>AB1159+CB1159</f>
        <v>0</v>
      </c>
      <c r="CD1159" s="257">
        <f>AC1159+CC1159</f>
        <v>0</v>
      </c>
      <c r="CE1159" s="257">
        <f>AD1159+CD1159</f>
        <v>0</v>
      </c>
      <c r="CF1159" s="258">
        <f>AE1159+CE1159</f>
        <v>0</v>
      </c>
      <c r="CG1159" s="258">
        <f>AF1159+CF1159</f>
        <v>0</v>
      </c>
      <c r="CH1159" s="258">
        <f>AG1159+CG1159</f>
        <v>0</v>
      </c>
      <c r="CI1159" s="258">
        <f>AH1159+CH1159</f>
        <v>0</v>
      </c>
      <c r="CJ1159" s="50"/>
      <c r="CK1159" s="94"/>
      <c r="CL1159" s="95"/>
      <c r="CM1159" s="181"/>
      <c r="CN1159" s="316" t="s">
        <v>140</v>
      </c>
      <c r="CO1159" s="257">
        <f t="shared" si="3847"/>
        <v>0</v>
      </c>
      <c r="CP1159" s="257">
        <f>AO1159+CO1159</f>
        <v>0</v>
      </c>
      <c r="CQ1159" s="257">
        <f>AP1159+CP1159</f>
        <v>0</v>
      </c>
      <c r="CR1159" s="257">
        <f>AQ1159+CQ1159</f>
        <v>0</v>
      </c>
      <c r="CS1159" s="257">
        <f>AR1159+CR1159</f>
        <v>0</v>
      </c>
      <c r="CT1159" s="257">
        <f>AS1159+CS1159</f>
        <v>0</v>
      </c>
      <c r="CU1159" s="257">
        <f>AT1159+CT1159</f>
        <v>0</v>
      </c>
      <c r="CV1159" s="257">
        <f>AU1159+CU1159</f>
        <v>0</v>
      </c>
      <c r="CW1159" s="258">
        <f>AV1159+CV1159</f>
        <v>0</v>
      </c>
      <c r="CX1159" s="258">
        <f>AW1159+CW1159</f>
        <v>0</v>
      </c>
      <c r="CY1159" s="258">
        <f>AX1159+CX1159</f>
        <v>0</v>
      </c>
      <c r="CZ1159" s="258">
        <f>AY1159+CY1159</f>
        <v>0</v>
      </c>
      <c r="DA1159" s="50"/>
      <c r="DB1159" s="94"/>
      <c r="DC1159" s="95"/>
      <c r="DD1159" s="181"/>
      <c r="DE1159" s="316" t="s">
        <v>140</v>
      </c>
      <c r="DF1159" s="257"/>
      <c r="DG1159" s="50"/>
    </row>
    <row r="1160" spans="1:111" s="14" customFormat="1" ht="15" customHeight="1">
      <c r="A1160" s="50"/>
      <c r="B1160" s="94"/>
      <c r="C1160" s="95"/>
      <c r="D1160" s="181"/>
      <c r="E1160" s="316" t="s">
        <v>249</v>
      </c>
      <c r="F1160" s="69">
        <f t="shared" ref="F1160:Q1175" si="3848">IF(F1158=0,0,F1159/F1158)</f>
        <v>0</v>
      </c>
      <c r="G1160" s="77">
        <f t="shared" si="3848"/>
        <v>0</v>
      </c>
      <c r="H1160" s="69">
        <f t="shared" si="3848"/>
        <v>0</v>
      </c>
      <c r="I1160" s="77">
        <f t="shared" si="3848"/>
        <v>0</v>
      </c>
      <c r="J1160" s="69">
        <f t="shared" si="3848"/>
        <v>0</v>
      </c>
      <c r="K1160" s="77">
        <f t="shared" si="3848"/>
        <v>0</v>
      </c>
      <c r="L1160" s="69">
        <f t="shared" si="3848"/>
        <v>0</v>
      </c>
      <c r="M1160" s="77">
        <f t="shared" si="3848"/>
        <v>0</v>
      </c>
      <c r="N1160" s="67">
        <f t="shared" si="3848"/>
        <v>0</v>
      </c>
      <c r="O1160" s="75">
        <f t="shared" si="3848"/>
        <v>0</v>
      </c>
      <c r="P1160" s="67">
        <f t="shared" si="3848"/>
        <v>0</v>
      </c>
      <c r="Q1160" s="75">
        <f t="shared" si="3848"/>
        <v>0</v>
      </c>
      <c r="R1160" s="50"/>
      <c r="S1160" s="94"/>
      <c r="T1160" s="95"/>
      <c r="U1160" s="181"/>
      <c r="V1160" s="316" t="s">
        <v>249</v>
      </c>
      <c r="W1160" s="69">
        <f t="shared" ref="W1160:AH1160" si="3849">IF(W1158=0,0,W1159/W1158)</f>
        <v>0</v>
      </c>
      <c r="X1160" s="77">
        <f t="shared" si="3849"/>
        <v>0</v>
      </c>
      <c r="Y1160" s="69">
        <f t="shared" si="3849"/>
        <v>0</v>
      </c>
      <c r="Z1160" s="77">
        <f t="shared" si="3849"/>
        <v>0</v>
      </c>
      <c r="AA1160" s="69">
        <f t="shared" si="3849"/>
        <v>0</v>
      </c>
      <c r="AB1160" s="77">
        <f t="shared" si="3849"/>
        <v>0</v>
      </c>
      <c r="AC1160" s="69">
        <f t="shared" si="3849"/>
        <v>0</v>
      </c>
      <c r="AD1160" s="77">
        <f t="shared" si="3849"/>
        <v>0</v>
      </c>
      <c r="AE1160" s="67">
        <f t="shared" si="3849"/>
        <v>0</v>
      </c>
      <c r="AF1160" s="75">
        <f t="shared" si="3849"/>
        <v>0</v>
      </c>
      <c r="AG1160" s="67">
        <f t="shared" si="3849"/>
        <v>0</v>
      </c>
      <c r="AH1160" s="75">
        <f t="shared" si="3849"/>
        <v>0</v>
      </c>
      <c r="AI1160" s="50"/>
      <c r="AJ1160" s="94"/>
      <c r="AK1160" s="95"/>
      <c r="AL1160" s="181"/>
      <c r="AM1160" s="316" t="s">
        <v>249</v>
      </c>
      <c r="AN1160" s="257">
        <f t="shared" ref="AN1160:AY1160" si="3850">IF(AN1158=0,0,AN1159/AN1158)</f>
        <v>0</v>
      </c>
      <c r="AO1160" s="257">
        <f t="shared" si="3850"/>
        <v>0</v>
      </c>
      <c r="AP1160" s="257">
        <f t="shared" si="3850"/>
        <v>0</v>
      </c>
      <c r="AQ1160" s="257">
        <f t="shared" si="3850"/>
        <v>0</v>
      </c>
      <c r="AR1160" s="257">
        <f t="shared" si="3850"/>
        <v>0</v>
      </c>
      <c r="AS1160" s="257">
        <f t="shared" si="3850"/>
        <v>0</v>
      </c>
      <c r="AT1160" s="257">
        <f t="shared" si="3850"/>
        <v>0</v>
      </c>
      <c r="AU1160" s="257">
        <f t="shared" si="3850"/>
        <v>0</v>
      </c>
      <c r="AV1160" s="258">
        <f t="shared" si="3850"/>
        <v>0</v>
      </c>
      <c r="AW1160" s="258">
        <f t="shared" si="3850"/>
        <v>0</v>
      </c>
      <c r="AX1160" s="258">
        <f t="shared" si="3850"/>
        <v>0</v>
      </c>
      <c r="AY1160" s="258">
        <f t="shared" si="3850"/>
        <v>0</v>
      </c>
      <c r="AZ1160" s="50"/>
      <c r="BA1160" s="268"/>
      <c r="BB1160" s="48"/>
      <c r="BC1160" s="94"/>
      <c r="BD1160" s="95"/>
      <c r="BE1160" s="181"/>
      <c r="BF1160" s="316" t="s">
        <v>249</v>
      </c>
      <c r="BG1160" s="257">
        <f t="shared" ref="BG1160:BR1160" si="3851">IF(BG1158=0,0,BG1159/BG1158)</f>
        <v>0</v>
      </c>
      <c r="BH1160" s="257">
        <f t="shared" si="3851"/>
        <v>0</v>
      </c>
      <c r="BI1160" s="257">
        <f t="shared" si="3851"/>
        <v>0</v>
      </c>
      <c r="BJ1160" s="257">
        <f t="shared" si="3851"/>
        <v>0</v>
      </c>
      <c r="BK1160" s="257">
        <f t="shared" si="3851"/>
        <v>0</v>
      </c>
      <c r="BL1160" s="257">
        <f t="shared" si="3851"/>
        <v>0</v>
      </c>
      <c r="BM1160" s="257">
        <f t="shared" si="3851"/>
        <v>0</v>
      </c>
      <c r="BN1160" s="257">
        <f t="shared" si="3851"/>
        <v>0</v>
      </c>
      <c r="BO1160" s="258">
        <f t="shared" si="3851"/>
        <v>0</v>
      </c>
      <c r="BP1160" s="258">
        <f t="shared" si="3851"/>
        <v>0</v>
      </c>
      <c r="BQ1160" s="258">
        <f t="shared" si="3851"/>
        <v>0</v>
      </c>
      <c r="BR1160" s="258">
        <f t="shared" si="3851"/>
        <v>0</v>
      </c>
      <c r="BS1160" s="50"/>
      <c r="BT1160" s="94"/>
      <c r="BU1160" s="95"/>
      <c r="BV1160" s="181"/>
      <c r="BW1160" s="316" t="s">
        <v>249</v>
      </c>
      <c r="BX1160" s="257">
        <f t="shared" ref="BX1160:CI1160" si="3852">IF(BX1158=0,0,BX1159/BX1158)</f>
        <v>0</v>
      </c>
      <c r="BY1160" s="257">
        <f t="shared" si="3852"/>
        <v>0</v>
      </c>
      <c r="BZ1160" s="257">
        <f t="shared" si="3852"/>
        <v>0</v>
      </c>
      <c r="CA1160" s="257">
        <f t="shared" si="3852"/>
        <v>0</v>
      </c>
      <c r="CB1160" s="257">
        <f t="shared" si="3852"/>
        <v>0</v>
      </c>
      <c r="CC1160" s="257">
        <f t="shared" si="3852"/>
        <v>0</v>
      </c>
      <c r="CD1160" s="257">
        <f t="shared" si="3852"/>
        <v>0</v>
      </c>
      <c r="CE1160" s="257">
        <f t="shared" si="3852"/>
        <v>0</v>
      </c>
      <c r="CF1160" s="258">
        <f t="shared" si="3852"/>
        <v>0</v>
      </c>
      <c r="CG1160" s="258">
        <f t="shared" si="3852"/>
        <v>0</v>
      </c>
      <c r="CH1160" s="258">
        <f t="shared" si="3852"/>
        <v>0</v>
      </c>
      <c r="CI1160" s="258">
        <f t="shared" si="3852"/>
        <v>0</v>
      </c>
      <c r="CJ1160" s="50"/>
      <c r="CK1160" s="94"/>
      <c r="CL1160" s="95"/>
      <c r="CM1160" s="181"/>
      <c r="CN1160" s="316" t="s">
        <v>249</v>
      </c>
      <c r="CO1160" s="257">
        <f t="shared" ref="CO1160:CZ1160" si="3853">IF(CO1158=0,0,CO1159/CO1158)</f>
        <v>0</v>
      </c>
      <c r="CP1160" s="257">
        <f t="shared" si="3853"/>
        <v>0</v>
      </c>
      <c r="CQ1160" s="257">
        <f t="shared" si="3853"/>
        <v>0</v>
      </c>
      <c r="CR1160" s="257">
        <f t="shared" si="3853"/>
        <v>0</v>
      </c>
      <c r="CS1160" s="257">
        <f t="shared" si="3853"/>
        <v>0</v>
      </c>
      <c r="CT1160" s="257">
        <f t="shared" si="3853"/>
        <v>0</v>
      </c>
      <c r="CU1160" s="257">
        <f t="shared" si="3853"/>
        <v>0</v>
      </c>
      <c r="CV1160" s="257">
        <f t="shared" si="3853"/>
        <v>0</v>
      </c>
      <c r="CW1160" s="258">
        <f t="shared" si="3853"/>
        <v>0</v>
      </c>
      <c r="CX1160" s="258">
        <f t="shared" si="3853"/>
        <v>0</v>
      </c>
      <c r="CY1160" s="258">
        <f t="shared" si="3853"/>
        <v>0</v>
      </c>
      <c r="CZ1160" s="258">
        <f t="shared" si="3853"/>
        <v>0</v>
      </c>
      <c r="DA1160" s="50"/>
      <c r="DB1160" s="94"/>
      <c r="DC1160" s="95"/>
      <c r="DD1160" s="181"/>
      <c r="DE1160" s="316" t="s">
        <v>249</v>
      </c>
      <c r="DF1160" s="257">
        <f t="shared" ref="DF1160" si="3854">IF(DF1158=0,0,DF1159/DF1158)</f>
        <v>0</v>
      </c>
      <c r="DG1160" s="50"/>
    </row>
    <row r="1161" spans="1:111" s="14" customFormat="1" ht="15" customHeight="1">
      <c r="A1161" s="50"/>
      <c r="B1161" s="94"/>
      <c r="C1161" s="95"/>
      <c r="D1161" s="181" t="s">
        <v>317</v>
      </c>
      <c r="E1161" s="316" t="s">
        <v>22</v>
      </c>
      <c r="F1161" s="69"/>
      <c r="G1161" s="77"/>
      <c r="H1161" s="69"/>
      <c r="I1161" s="77"/>
      <c r="J1161" s="69"/>
      <c r="K1161" s="77"/>
      <c r="L1161" s="69"/>
      <c r="M1161" s="77"/>
      <c r="N1161" s="67"/>
      <c r="O1161" s="75"/>
      <c r="P1161" s="67"/>
      <c r="Q1161" s="75"/>
      <c r="R1161" s="50"/>
      <c r="S1161" s="94"/>
      <c r="T1161" s="95"/>
      <c r="U1161" s="181" t="s">
        <v>317</v>
      </c>
      <c r="V1161" s="316" t="s">
        <v>22</v>
      </c>
      <c r="W1161" s="69"/>
      <c r="X1161" s="77"/>
      <c r="Y1161" s="69"/>
      <c r="Z1161" s="77"/>
      <c r="AA1161" s="69"/>
      <c r="AB1161" s="77"/>
      <c r="AC1161" s="69"/>
      <c r="AD1161" s="77"/>
      <c r="AE1161" s="67"/>
      <c r="AF1161" s="75"/>
      <c r="AG1161" s="67"/>
      <c r="AH1161" s="75"/>
      <c r="AI1161" s="50"/>
      <c r="AJ1161" s="94"/>
      <c r="AK1161" s="95"/>
      <c r="AL1161" s="181" t="s">
        <v>317</v>
      </c>
      <c r="AM1161" s="316" t="s">
        <v>22</v>
      </c>
      <c r="AN1161" s="257"/>
      <c r="AO1161" s="257"/>
      <c r="AP1161" s="257"/>
      <c r="AQ1161" s="257"/>
      <c r="AR1161" s="257"/>
      <c r="AS1161" s="257"/>
      <c r="AT1161" s="257"/>
      <c r="AU1161" s="257"/>
      <c r="AV1161" s="258"/>
      <c r="AW1161" s="258"/>
      <c r="AX1161" s="258"/>
      <c r="AY1161" s="258"/>
      <c r="AZ1161" s="50"/>
      <c r="BA1161" s="268"/>
      <c r="BB1161" s="48"/>
      <c r="BC1161" s="94"/>
      <c r="BD1161" s="95"/>
      <c r="BE1161" s="181" t="s">
        <v>317</v>
      </c>
      <c r="BF1161" s="316" t="s">
        <v>22</v>
      </c>
      <c r="BG1161" s="257">
        <f t="shared" ref="BG1161:BG1162" si="3855">F1161</f>
        <v>0</v>
      </c>
      <c r="BH1161" s="257">
        <f>G1161+BG1161</f>
        <v>0</v>
      </c>
      <c r="BI1161" s="257">
        <f>H1161+BH1161</f>
        <v>0</v>
      </c>
      <c r="BJ1161" s="257">
        <f>I1161+BI1161</f>
        <v>0</v>
      </c>
      <c r="BK1161" s="257">
        <f>J1161+BJ1161</f>
        <v>0</v>
      </c>
      <c r="BL1161" s="257">
        <f>K1161+BK1161</f>
        <v>0</v>
      </c>
      <c r="BM1161" s="257">
        <f>L1161+BL1161</f>
        <v>0</v>
      </c>
      <c r="BN1161" s="257">
        <f>M1161+BM1161</f>
        <v>0</v>
      </c>
      <c r="BO1161" s="258">
        <f>N1161+BN1161</f>
        <v>0</v>
      </c>
      <c r="BP1161" s="258">
        <f>O1161+BO1161</f>
        <v>0</v>
      </c>
      <c r="BQ1161" s="258">
        <f>P1161+BP1161</f>
        <v>0</v>
      </c>
      <c r="BR1161" s="258">
        <f>Q1161+BQ1161</f>
        <v>0</v>
      </c>
      <c r="BS1161" s="50"/>
      <c r="BT1161" s="94"/>
      <c r="BU1161" s="95"/>
      <c r="BV1161" s="181" t="s">
        <v>317</v>
      </c>
      <c r="BW1161" s="316" t="s">
        <v>22</v>
      </c>
      <c r="BX1161" s="257">
        <f t="shared" ref="BX1161:BX1162" si="3856">W1161</f>
        <v>0</v>
      </c>
      <c r="BY1161" s="257">
        <f>X1161+BX1161</f>
        <v>0</v>
      </c>
      <c r="BZ1161" s="257">
        <f>Y1161+BY1161</f>
        <v>0</v>
      </c>
      <c r="CA1161" s="257">
        <f>Z1161+BZ1161</f>
        <v>0</v>
      </c>
      <c r="CB1161" s="257">
        <f>AA1161+CA1161</f>
        <v>0</v>
      </c>
      <c r="CC1161" s="257">
        <f>AB1161+CB1161</f>
        <v>0</v>
      </c>
      <c r="CD1161" s="257">
        <f>AC1161+CC1161</f>
        <v>0</v>
      </c>
      <c r="CE1161" s="257">
        <f>AD1161+CD1161</f>
        <v>0</v>
      </c>
      <c r="CF1161" s="258">
        <f>AE1161+CE1161</f>
        <v>0</v>
      </c>
      <c r="CG1161" s="258">
        <f>AF1161+CF1161</f>
        <v>0</v>
      </c>
      <c r="CH1161" s="258">
        <f>AG1161+CG1161</f>
        <v>0</v>
      </c>
      <c r="CI1161" s="258">
        <f>AH1161+CH1161</f>
        <v>0</v>
      </c>
      <c r="CJ1161" s="50"/>
      <c r="CK1161" s="94"/>
      <c r="CL1161" s="95"/>
      <c r="CM1161" s="181" t="s">
        <v>317</v>
      </c>
      <c r="CN1161" s="316" t="s">
        <v>22</v>
      </c>
      <c r="CO1161" s="257">
        <f t="shared" ref="CO1161:CO1162" si="3857">AN1161</f>
        <v>0</v>
      </c>
      <c r="CP1161" s="257">
        <f>AO1161+CO1161</f>
        <v>0</v>
      </c>
      <c r="CQ1161" s="257">
        <f>AP1161+CP1161</f>
        <v>0</v>
      </c>
      <c r="CR1161" s="257">
        <f>AQ1161+CQ1161</f>
        <v>0</v>
      </c>
      <c r="CS1161" s="257">
        <f>AR1161+CR1161</f>
        <v>0</v>
      </c>
      <c r="CT1161" s="257">
        <f>AS1161+CS1161</f>
        <v>0</v>
      </c>
      <c r="CU1161" s="257">
        <f>AT1161+CT1161</f>
        <v>0</v>
      </c>
      <c r="CV1161" s="257">
        <f>AU1161+CU1161</f>
        <v>0</v>
      </c>
      <c r="CW1161" s="258">
        <f>AV1161+CV1161</f>
        <v>0</v>
      </c>
      <c r="CX1161" s="258">
        <f>AW1161+CW1161</f>
        <v>0</v>
      </c>
      <c r="CY1161" s="258">
        <f>AX1161+CX1161</f>
        <v>0</v>
      </c>
      <c r="CZ1161" s="258">
        <f>AY1161+CY1161</f>
        <v>0</v>
      </c>
      <c r="DA1161" s="50"/>
      <c r="DB1161" s="94"/>
      <c r="DC1161" s="95"/>
      <c r="DD1161" s="181" t="s">
        <v>317</v>
      </c>
      <c r="DE1161" s="316" t="s">
        <v>22</v>
      </c>
      <c r="DF1161" s="257"/>
      <c r="DG1161" s="50"/>
    </row>
    <row r="1162" spans="1:111" s="14" customFormat="1" ht="15" customHeight="1">
      <c r="A1162" s="50"/>
      <c r="B1162" s="94"/>
      <c r="C1162" s="95"/>
      <c r="D1162" s="181"/>
      <c r="E1162" s="316" t="s">
        <v>140</v>
      </c>
      <c r="F1162" s="69"/>
      <c r="G1162" s="77"/>
      <c r="H1162" s="69"/>
      <c r="I1162" s="77"/>
      <c r="J1162" s="69"/>
      <c r="K1162" s="77"/>
      <c r="L1162" s="69"/>
      <c r="M1162" s="77"/>
      <c r="N1162" s="67"/>
      <c r="O1162" s="75"/>
      <c r="P1162" s="67"/>
      <c r="Q1162" s="75"/>
      <c r="R1162" s="50"/>
      <c r="S1162" s="94"/>
      <c r="T1162" s="95"/>
      <c r="U1162" s="181"/>
      <c r="V1162" s="316" t="s">
        <v>140</v>
      </c>
      <c r="W1162" s="69"/>
      <c r="X1162" s="77"/>
      <c r="Y1162" s="69"/>
      <c r="Z1162" s="77"/>
      <c r="AA1162" s="69"/>
      <c r="AB1162" s="77"/>
      <c r="AC1162" s="69"/>
      <c r="AD1162" s="77"/>
      <c r="AE1162" s="67"/>
      <c r="AF1162" s="75"/>
      <c r="AG1162" s="67"/>
      <c r="AH1162" s="75"/>
      <c r="AI1162" s="50"/>
      <c r="AJ1162" s="94"/>
      <c r="AK1162" s="95"/>
      <c r="AL1162" s="181"/>
      <c r="AM1162" s="316" t="s">
        <v>140</v>
      </c>
      <c r="AN1162" s="257"/>
      <c r="AO1162" s="257"/>
      <c r="AP1162" s="257"/>
      <c r="AQ1162" s="257"/>
      <c r="AR1162" s="257"/>
      <c r="AS1162" s="257"/>
      <c r="AT1162" s="257"/>
      <c r="AU1162" s="257"/>
      <c r="AV1162" s="258"/>
      <c r="AW1162" s="258"/>
      <c r="AX1162" s="258"/>
      <c r="AY1162" s="258"/>
      <c r="AZ1162" s="50"/>
      <c r="BA1162" s="268"/>
      <c r="BB1162" s="48"/>
      <c r="BC1162" s="94"/>
      <c r="BD1162" s="95"/>
      <c r="BE1162" s="181"/>
      <c r="BF1162" s="316" t="s">
        <v>140</v>
      </c>
      <c r="BG1162" s="257">
        <f t="shared" si="3855"/>
        <v>0</v>
      </c>
      <c r="BH1162" s="257">
        <f>G1162+BG1162</f>
        <v>0</v>
      </c>
      <c r="BI1162" s="257">
        <f>H1162+BH1162</f>
        <v>0</v>
      </c>
      <c r="BJ1162" s="257">
        <f>I1162+BI1162</f>
        <v>0</v>
      </c>
      <c r="BK1162" s="257">
        <f>J1162+BJ1162</f>
        <v>0</v>
      </c>
      <c r="BL1162" s="257">
        <f>K1162+BK1162</f>
        <v>0</v>
      </c>
      <c r="BM1162" s="257">
        <f>L1162+BL1162</f>
        <v>0</v>
      </c>
      <c r="BN1162" s="257">
        <f>M1162+BM1162</f>
        <v>0</v>
      </c>
      <c r="BO1162" s="258">
        <f>N1162+BN1162</f>
        <v>0</v>
      </c>
      <c r="BP1162" s="258">
        <f>O1162+BO1162</f>
        <v>0</v>
      </c>
      <c r="BQ1162" s="258">
        <f>P1162+BP1162</f>
        <v>0</v>
      </c>
      <c r="BR1162" s="258">
        <f>Q1162+BQ1162</f>
        <v>0</v>
      </c>
      <c r="BS1162" s="50"/>
      <c r="BT1162" s="94"/>
      <c r="BU1162" s="95"/>
      <c r="BV1162" s="181"/>
      <c r="BW1162" s="316" t="s">
        <v>140</v>
      </c>
      <c r="BX1162" s="257">
        <f t="shared" si="3856"/>
        <v>0</v>
      </c>
      <c r="BY1162" s="257">
        <f>X1162+BX1162</f>
        <v>0</v>
      </c>
      <c r="BZ1162" s="257">
        <f>Y1162+BY1162</f>
        <v>0</v>
      </c>
      <c r="CA1162" s="257">
        <f>Z1162+BZ1162</f>
        <v>0</v>
      </c>
      <c r="CB1162" s="257">
        <f>AA1162+CA1162</f>
        <v>0</v>
      </c>
      <c r="CC1162" s="257">
        <f>AB1162+CB1162</f>
        <v>0</v>
      </c>
      <c r="CD1162" s="257">
        <f>AC1162+CC1162</f>
        <v>0</v>
      </c>
      <c r="CE1162" s="257">
        <f>AD1162+CD1162</f>
        <v>0</v>
      </c>
      <c r="CF1162" s="258">
        <f>AE1162+CE1162</f>
        <v>0</v>
      </c>
      <c r="CG1162" s="258">
        <f>AF1162+CF1162</f>
        <v>0</v>
      </c>
      <c r="CH1162" s="258">
        <f>AG1162+CG1162</f>
        <v>0</v>
      </c>
      <c r="CI1162" s="258">
        <f>AH1162+CH1162</f>
        <v>0</v>
      </c>
      <c r="CJ1162" s="50"/>
      <c r="CK1162" s="94"/>
      <c r="CL1162" s="95"/>
      <c r="CM1162" s="181"/>
      <c r="CN1162" s="316" t="s">
        <v>140</v>
      </c>
      <c r="CO1162" s="257">
        <f t="shared" si="3857"/>
        <v>0</v>
      </c>
      <c r="CP1162" s="257">
        <f>AO1162+CO1162</f>
        <v>0</v>
      </c>
      <c r="CQ1162" s="257">
        <f>AP1162+CP1162</f>
        <v>0</v>
      </c>
      <c r="CR1162" s="257">
        <f>AQ1162+CQ1162</f>
        <v>0</v>
      </c>
      <c r="CS1162" s="257">
        <f>AR1162+CR1162</f>
        <v>0</v>
      </c>
      <c r="CT1162" s="257">
        <f>AS1162+CS1162</f>
        <v>0</v>
      </c>
      <c r="CU1162" s="257">
        <f>AT1162+CT1162</f>
        <v>0</v>
      </c>
      <c r="CV1162" s="257">
        <f>AU1162+CU1162</f>
        <v>0</v>
      </c>
      <c r="CW1162" s="258">
        <f>AV1162+CV1162</f>
        <v>0</v>
      </c>
      <c r="CX1162" s="258">
        <f>AW1162+CW1162</f>
        <v>0</v>
      </c>
      <c r="CY1162" s="258">
        <f>AX1162+CX1162</f>
        <v>0</v>
      </c>
      <c r="CZ1162" s="258">
        <f>AY1162+CY1162</f>
        <v>0</v>
      </c>
      <c r="DA1162" s="50"/>
      <c r="DB1162" s="94"/>
      <c r="DC1162" s="95"/>
      <c r="DD1162" s="181"/>
      <c r="DE1162" s="316" t="s">
        <v>140</v>
      </c>
      <c r="DF1162" s="257"/>
      <c r="DG1162" s="50"/>
    </row>
    <row r="1163" spans="1:111" s="14" customFormat="1" ht="15" customHeight="1">
      <c r="A1163" s="50"/>
      <c r="B1163" s="94"/>
      <c r="C1163" s="95"/>
      <c r="D1163" s="181"/>
      <c r="E1163" s="316" t="s">
        <v>249</v>
      </c>
      <c r="F1163" s="69">
        <f t="shared" si="3848"/>
        <v>0</v>
      </c>
      <c r="G1163" s="77">
        <f t="shared" si="3848"/>
        <v>0</v>
      </c>
      <c r="H1163" s="69">
        <f t="shared" si="3848"/>
        <v>0</v>
      </c>
      <c r="I1163" s="77">
        <f t="shared" si="3848"/>
        <v>0</v>
      </c>
      <c r="J1163" s="69">
        <f t="shared" si="3848"/>
        <v>0</v>
      </c>
      <c r="K1163" s="77">
        <f t="shared" si="3848"/>
        <v>0</v>
      </c>
      <c r="L1163" s="69">
        <f t="shared" si="3848"/>
        <v>0</v>
      </c>
      <c r="M1163" s="77">
        <f t="shared" si="3848"/>
        <v>0</v>
      </c>
      <c r="N1163" s="67">
        <f t="shared" si="3848"/>
        <v>0</v>
      </c>
      <c r="O1163" s="75">
        <f t="shared" si="3848"/>
        <v>0</v>
      </c>
      <c r="P1163" s="67">
        <f t="shared" si="3848"/>
        <v>0</v>
      </c>
      <c r="Q1163" s="75">
        <f t="shared" si="3848"/>
        <v>0</v>
      </c>
      <c r="R1163" s="50"/>
      <c r="S1163" s="94"/>
      <c r="T1163" s="95"/>
      <c r="U1163" s="181"/>
      <c r="V1163" s="316" t="s">
        <v>249</v>
      </c>
      <c r="W1163" s="69">
        <f t="shared" ref="W1163:AH1163" si="3858">IF(W1161=0,0,W1162/W1161)</f>
        <v>0</v>
      </c>
      <c r="X1163" s="77">
        <f t="shared" si="3858"/>
        <v>0</v>
      </c>
      <c r="Y1163" s="69">
        <f t="shared" si="3858"/>
        <v>0</v>
      </c>
      <c r="Z1163" s="77">
        <f t="shared" si="3858"/>
        <v>0</v>
      </c>
      <c r="AA1163" s="69">
        <f t="shared" si="3858"/>
        <v>0</v>
      </c>
      <c r="AB1163" s="77">
        <f t="shared" si="3858"/>
        <v>0</v>
      </c>
      <c r="AC1163" s="69">
        <f t="shared" si="3858"/>
        <v>0</v>
      </c>
      <c r="AD1163" s="77">
        <f t="shared" si="3858"/>
        <v>0</v>
      </c>
      <c r="AE1163" s="67">
        <f t="shared" si="3858"/>
        <v>0</v>
      </c>
      <c r="AF1163" s="75">
        <f t="shared" si="3858"/>
        <v>0</v>
      </c>
      <c r="AG1163" s="67">
        <f t="shared" si="3858"/>
        <v>0</v>
      </c>
      <c r="AH1163" s="75">
        <f t="shared" si="3858"/>
        <v>0</v>
      </c>
      <c r="AI1163" s="50"/>
      <c r="AJ1163" s="94"/>
      <c r="AK1163" s="95"/>
      <c r="AL1163" s="181"/>
      <c r="AM1163" s="316" t="s">
        <v>249</v>
      </c>
      <c r="AN1163" s="257">
        <f t="shared" ref="AN1163:AY1163" si="3859">IF(AN1161=0,0,AN1162/AN1161)</f>
        <v>0</v>
      </c>
      <c r="AO1163" s="257">
        <f t="shared" si="3859"/>
        <v>0</v>
      </c>
      <c r="AP1163" s="257">
        <f t="shared" si="3859"/>
        <v>0</v>
      </c>
      <c r="AQ1163" s="257">
        <f t="shared" si="3859"/>
        <v>0</v>
      </c>
      <c r="AR1163" s="257">
        <f t="shared" si="3859"/>
        <v>0</v>
      </c>
      <c r="AS1163" s="257">
        <f t="shared" si="3859"/>
        <v>0</v>
      </c>
      <c r="AT1163" s="257">
        <f t="shared" si="3859"/>
        <v>0</v>
      </c>
      <c r="AU1163" s="257">
        <f t="shared" si="3859"/>
        <v>0</v>
      </c>
      <c r="AV1163" s="258">
        <f t="shared" si="3859"/>
        <v>0</v>
      </c>
      <c r="AW1163" s="258">
        <f t="shared" si="3859"/>
        <v>0</v>
      </c>
      <c r="AX1163" s="258">
        <f t="shared" si="3859"/>
        <v>0</v>
      </c>
      <c r="AY1163" s="258">
        <f t="shared" si="3859"/>
        <v>0</v>
      </c>
      <c r="AZ1163" s="50"/>
      <c r="BA1163" s="268"/>
      <c r="BB1163" s="48"/>
      <c r="BC1163" s="94"/>
      <c r="BD1163" s="95"/>
      <c r="BE1163" s="181"/>
      <c r="BF1163" s="316" t="s">
        <v>249</v>
      </c>
      <c r="BG1163" s="257">
        <f t="shared" ref="BG1163:BR1163" si="3860">IF(BG1161=0,0,BG1162/BG1161)</f>
        <v>0</v>
      </c>
      <c r="BH1163" s="257">
        <f t="shared" si="3860"/>
        <v>0</v>
      </c>
      <c r="BI1163" s="257">
        <f t="shared" si="3860"/>
        <v>0</v>
      </c>
      <c r="BJ1163" s="257">
        <f t="shared" si="3860"/>
        <v>0</v>
      </c>
      <c r="BK1163" s="257">
        <f t="shared" si="3860"/>
        <v>0</v>
      </c>
      <c r="BL1163" s="257">
        <f t="shared" si="3860"/>
        <v>0</v>
      </c>
      <c r="BM1163" s="257">
        <f t="shared" si="3860"/>
        <v>0</v>
      </c>
      <c r="BN1163" s="257">
        <f t="shared" si="3860"/>
        <v>0</v>
      </c>
      <c r="BO1163" s="258">
        <f t="shared" si="3860"/>
        <v>0</v>
      </c>
      <c r="BP1163" s="258">
        <f t="shared" si="3860"/>
        <v>0</v>
      </c>
      <c r="BQ1163" s="258">
        <f t="shared" si="3860"/>
        <v>0</v>
      </c>
      <c r="BR1163" s="258">
        <f t="shared" si="3860"/>
        <v>0</v>
      </c>
      <c r="BS1163" s="50"/>
      <c r="BT1163" s="94"/>
      <c r="BU1163" s="95"/>
      <c r="BV1163" s="181"/>
      <c r="BW1163" s="316" t="s">
        <v>249</v>
      </c>
      <c r="BX1163" s="257">
        <f t="shared" ref="BX1163:CI1163" si="3861">IF(BX1161=0,0,BX1162/BX1161)</f>
        <v>0</v>
      </c>
      <c r="BY1163" s="257">
        <f t="shared" si="3861"/>
        <v>0</v>
      </c>
      <c r="BZ1163" s="257">
        <f t="shared" si="3861"/>
        <v>0</v>
      </c>
      <c r="CA1163" s="257">
        <f t="shared" si="3861"/>
        <v>0</v>
      </c>
      <c r="CB1163" s="257">
        <f t="shared" si="3861"/>
        <v>0</v>
      </c>
      <c r="CC1163" s="257">
        <f t="shared" si="3861"/>
        <v>0</v>
      </c>
      <c r="CD1163" s="257">
        <f t="shared" si="3861"/>
        <v>0</v>
      </c>
      <c r="CE1163" s="257">
        <f t="shared" si="3861"/>
        <v>0</v>
      </c>
      <c r="CF1163" s="258">
        <f t="shared" si="3861"/>
        <v>0</v>
      </c>
      <c r="CG1163" s="258">
        <f t="shared" si="3861"/>
        <v>0</v>
      </c>
      <c r="CH1163" s="258">
        <f t="shared" si="3861"/>
        <v>0</v>
      </c>
      <c r="CI1163" s="258">
        <f t="shared" si="3861"/>
        <v>0</v>
      </c>
      <c r="CJ1163" s="50"/>
      <c r="CK1163" s="94"/>
      <c r="CL1163" s="95"/>
      <c r="CM1163" s="181"/>
      <c r="CN1163" s="316" t="s">
        <v>249</v>
      </c>
      <c r="CO1163" s="257">
        <f t="shared" ref="CO1163:CZ1163" si="3862">IF(CO1161=0,0,CO1162/CO1161)</f>
        <v>0</v>
      </c>
      <c r="CP1163" s="257">
        <f t="shared" si="3862"/>
        <v>0</v>
      </c>
      <c r="CQ1163" s="257">
        <f t="shared" si="3862"/>
        <v>0</v>
      </c>
      <c r="CR1163" s="257">
        <f t="shared" si="3862"/>
        <v>0</v>
      </c>
      <c r="CS1163" s="257">
        <f t="shared" si="3862"/>
        <v>0</v>
      </c>
      <c r="CT1163" s="257">
        <f t="shared" si="3862"/>
        <v>0</v>
      </c>
      <c r="CU1163" s="257">
        <f t="shared" si="3862"/>
        <v>0</v>
      </c>
      <c r="CV1163" s="257">
        <f t="shared" si="3862"/>
        <v>0</v>
      </c>
      <c r="CW1163" s="258">
        <f t="shared" si="3862"/>
        <v>0</v>
      </c>
      <c r="CX1163" s="258">
        <f t="shared" si="3862"/>
        <v>0</v>
      </c>
      <c r="CY1163" s="258">
        <f t="shared" si="3862"/>
        <v>0</v>
      </c>
      <c r="CZ1163" s="258">
        <f t="shared" si="3862"/>
        <v>0</v>
      </c>
      <c r="DA1163" s="50"/>
      <c r="DB1163" s="94"/>
      <c r="DC1163" s="95"/>
      <c r="DD1163" s="181"/>
      <c r="DE1163" s="316" t="s">
        <v>249</v>
      </c>
      <c r="DF1163" s="257">
        <f t="shared" ref="DF1163" si="3863">IF(DF1161=0,0,DF1162/DF1161)</f>
        <v>0</v>
      </c>
      <c r="DG1163" s="50"/>
    </row>
    <row r="1164" spans="1:111" s="14" customFormat="1" ht="15" customHeight="1">
      <c r="A1164" s="50"/>
      <c r="B1164" s="94"/>
      <c r="C1164" s="95"/>
      <c r="D1164" s="181" t="s">
        <v>318</v>
      </c>
      <c r="E1164" s="316" t="s">
        <v>22</v>
      </c>
      <c r="F1164" s="69"/>
      <c r="G1164" s="77"/>
      <c r="H1164" s="69"/>
      <c r="I1164" s="77"/>
      <c r="J1164" s="69"/>
      <c r="K1164" s="77"/>
      <c r="L1164" s="69"/>
      <c r="M1164" s="77"/>
      <c r="N1164" s="67"/>
      <c r="O1164" s="75"/>
      <c r="P1164" s="67"/>
      <c r="Q1164" s="75"/>
      <c r="R1164" s="50"/>
      <c r="S1164" s="94"/>
      <c r="T1164" s="95"/>
      <c r="U1164" s="181" t="s">
        <v>318</v>
      </c>
      <c r="V1164" s="316" t="s">
        <v>22</v>
      </c>
      <c r="W1164" s="69"/>
      <c r="X1164" s="77"/>
      <c r="Y1164" s="69"/>
      <c r="Z1164" s="77"/>
      <c r="AA1164" s="69"/>
      <c r="AB1164" s="77"/>
      <c r="AC1164" s="69"/>
      <c r="AD1164" s="77"/>
      <c r="AE1164" s="67"/>
      <c r="AF1164" s="75"/>
      <c r="AG1164" s="67"/>
      <c r="AH1164" s="75"/>
      <c r="AI1164" s="50"/>
      <c r="AJ1164" s="94"/>
      <c r="AK1164" s="95"/>
      <c r="AL1164" s="181" t="s">
        <v>318</v>
      </c>
      <c r="AM1164" s="316" t="s">
        <v>22</v>
      </c>
      <c r="AN1164" s="257"/>
      <c r="AO1164" s="257"/>
      <c r="AP1164" s="257"/>
      <c r="AQ1164" s="257"/>
      <c r="AR1164" s="257"/>
      <c r="AS1164" s="257"/>
      <c r="AT1164" s="257"/>
      <c r="AU1164" s="257"/>
      <c r="AV1164" s="258"/>
      <c r="AW1164" s="258"/>
      <c r="AX1164" s="258"/>
      <c r="AY1164" s="258"/>
      <c r="AZ1164" s="50"/>
      <c r="BA1164" s="268"/>
      <c r="BB1164" s="48"/>
      <c r="BC1164" s="94"/>
      <c r="BD1164" s="95"/>
      <c r="BE1164" s="181" t="s">
        <v>318</v>
      </c>
      <c r="BF1164" s="316" t="s">
        <v>22</v>
      </c>
      <c r="BG1164" s="257">
        <f t="shared" ref="BG1164:BG1165" si="3864">F1164</f>
        <v>0</v>
      </c>
      <c r="BH1164" s="257">
        <f>G1164+BG1164</f>
        <v>0</v>
      </c>
      <c r="BI1164" s="257">
        <f>H1164+BH1164</f>
        <v>0</v>
      </c>
      <c r="BJ1164" s="257">
        <f>I1164+BI1164</f>
        <v>0</v>
      </c>
      <c r="BK1164" s="257">
        <f>J1164+BJ1164</f>
        <v>0</v>
      </c>
      <c r="BL1164" s="257">
        <f>K1164+BK1164</f>
        <v>0</v>
      </c>
      <c r="BM1164" s="257">
        <f>L1164+BL1164</f>
        <v>0</v>
      </c>
      <c r="BN1164" s="257">
        <f>M1164+BM1164</f>
        <v>0</v>
      </c>
      <c r="BO1164" s="258">
        <f>N1164+BN1164</f>
        <v>0</v>
      </c>
      <c r="BP1164" s="258">
        <f>O1164+BO1164</f>
        <v>0</v>
      </c>
      <c r="BQ1164" s="258">
        <f>P1164+BP1164</f>
        <v>0</v>
      </c>
      <c r="BR1164" s="258">
        <f>Q1164+BQ1164</f>
        <v>0</v>
      </c>
      <c r="BS1164" s="50"/>
      <c r="BT1164" s="94"/>
      <c r="BU1164" s="95"/>
      <c r="BV1164" s="181" t="s">
        <v>318</v>
      </c>
      <c r="BW1164" s="316" t="s">
        <v>22</v>
      </c>
      <c r="BX1164" s="257">
        <f t="shared" ref="BX1164:BX1165" si="3865">W1164</f>
        <v>0</v>
      </c>
      <c r="BY1164" s="257">
        <f>X1164+BX1164</f>
        <v>0</v>
      </c>
      <c r="BZ1164" s="257">
        <f>Y1164+BY1164</f>
        <v>0</v>
      </c>
      <c r="CA1164" s="257">
        <f>Z1164+BZ1164</f>
        <v>0</v>
      </c>
      <c r="CB1164" s="257">
        <f>AA1164+CA1164</f>
        <v>0</v>
      </c>
      <c r="CC1164" s="257">
        <f>AB1164+CB1164</f>
        <v>0</v>
      </c>
      <c r="CD1164" s="257">
        <f>AC1164+CC1164</f>
        <v>0</v>
      </c>
      <c r="CE1164" s="257">
        <f>AD1164+CD1164</f>
        <v>0</v>
      </c>
      <c r="CF1164" s="258">
        <f>AE1164+CE1164</f>
        <v>0</v>
      </c>
      <c r="CG1164" s="258">
        <f>AF1164+CF1164</f>
        <v>0</v>
      </c>
      <c r="CH1164" s="258">
        <f>AG1164+CG1164</f>
        <v>0</v>
      </c>
      <c r="CI1164" s="258">
        <f>AH1164+CH1164</f>
        <v>0</v>
      </c>
      <c r="CJ1164" s="50"/>
      <c r="CK1164" s="94"/>
      <c r="CL1164" s="95"/>
      <c r="CM1164" s="181" t="s">
        <v>318</v>
      </c>
      <c r="CN1164" s="316" t="s">
        <v>22</v>
      </c>
      <c r="CO1164" s="257">
        <f t="shared" ref="CO1164:CO1165" si="3866">AN1164</f>
        <v>0</v>
      </c>
      <c r="CP1164" s="257">
        <f>AO1164+CO1164</f>
        <v>0</v>
      </c>
      <c r="CQ1164" s="257">
        <f>AP1164+CP1164</f>
        <v>0</v>
      </c>
      <c r="CR1164" s="257">
        <f>AQ1164+CQ1164</f>
        <v>0</v>
      </c>
      <c r="CS1164" s="257">
        <f>AR1164+CR1164</f>
        <v>0</v>
      </c>
      <c r="CT1164" s="257">
        <f>AS1164+CS1164</f>
        <v>0</v>
      </c>
      <c r="CU1164" s="257">
        <f>AT1164+CT1164</f>
        <v>0</v>
      </c>
      <c r="CV1164" s="257">
        <f>AU1164+CU1164</f>
        <v>0</v>
      </c>
      <c r="CW1164" s="258">
        <f>AV1164+CV1164</f>
        <v>0</v>
      </c>
      <c r="CX1164" s="258">
        <f>AW1164+CW1164</f>
        <v>0</v>
      </c>
      <c r="CY1164" s="258">
        <f>AX1164+CX1164</f>
        <v>0</v>
      </c>
      <c r="CZ1164" s="258">
        <f>AY1164+CY1164</f>
        <v>0</v>
      </c>
      <c r="DA1164" s="50"/>
      <c r="DB1164" s="94"/>
      <c r="DC1164" s="95"/>
      <c r="DD1164" s="181" t="s">
        <v>318</v>
      </c>
      <c r="DE1164" s="316" t="s">
        <v>22</v>
      </c>
      <c r="DF1164" s="257"/>
      <c r="DG1164" s="50"/>
    </row>
    <row r="1165" spans="1:111" s="14" customFormat="1" ht="15" customHeight="1">
      <c r="A1165" s="50"/>
      <c r="B1165" s="94"/>
      <c r="C1165" s="95"/>
      <c r="D1165" s="181"/>
      <c r="E1165" s="316" t="s">
        <v>140</v>
      </c>
      <c r="F1165" s="69"/>
      <c r="G1165" s="77"/>
      <c r="H1165" s="69"/>
      <c r="I1165" s="77"/>
      <c r="J1165" s="69"/>
      <c r="K1165" s="77"/>
      <c r="L1165" s="69"/>
      <c r="M1165" s="77"/>
      <c r="N1165" s="67"/>
      <c r="O1165" s="75"/>
      <c r="P1165" s="67"/>
      <c r="Q1165" s="75"/>
      <c r="R1165" s="50"/>
      <c r="S1165" s="94"/>
      <c r="T1165" s="95"/>
      <c r="U1165" s="181"/>
      <c r="V1165" s="316" t="s">
        <v>140</v>
      </c>
      <c r="W1165" s="69"/>
      <c r="X1165" s="77"/>
      <c r="Y1165" s="69"/>
      <c r="Z1165" s="77"/>
      <c r="AA1165" s="69"/>
      <c r="AB1165" s="77"/>
      <c r="AC1165" s="69"/>
      <c r="AD1165" s="77"/>
      <c r="AE1165" s="67"/>
      <c r="AF1165" s="75"/>
      <c r="AG1165" s="67"/>
      <c r="AH1165" s="75"/>
      <c r="AI1165" s="50"/>
      <c r="AJ1165" s="94"/>
      <c r="AK1165" s="95"/>
      <c r="AL1165" s="181"/>
      <c r="AM1165" s="316" t="s">
        <v>140</v>
      </c>
      <c r="AN1165" s="257"/>
      <c r="AO1165" s="257"/>
      <c r="AP1165" s="257"/>
      <c r="AQ1165" s="257"/>
      <c r="AR1165" s="257"/>
      <c r="AS1165" s="257"/>
      <c r="AT1165" s="257"/>
      <c r="AU1165" s="257"/>
      <c r="AV1165" s="258"/>
      <c r="AW1165" s="258"/>
      <c r="AX1165" s="258"/>
      <c r="AY1165" s="258"/>
      <c r="AZ1165" s="50"/>
      <c r="BA1165" s="268"/>
      <c r="BB1165" s="48"/>
      <c r="BC1165" s="94"/>
      <c r="BD1165" s="95"/>
      <c r="BE1165" s="181"/>
      <c r="BF1165" s="316" t="s">
        <v>140</v>
      </c>
      <c r="BG1165" s="257">
        <f t="shared" si="3864"/>
        <v>0</v>
      </c>
      <c r="BH1165" s="257">
        <f>G1165+BG1165</f>
        <v>0</v>
      </c>
      <c r="BI1165" s="257">
        <f>H1165+BH1165</f>
        <v>0</v>
      </c>
      <c r="BJ1165" s="257">
        <f>I1165+BI1165</f>
        <v>0</v>
      </c>
      <c r="BK1165" s="257">
        <f>J1165+BJ1165</f>
        <v>0</v>
      </c>
      <c r="BL1165" s="257">
        <f>K1165+BK1165</f>
        <v>0</v>
      </c>
      <c r="BM1165" s="257">
        <f>L1165+BL1165</f>
        <v>0</v>
      </c>
      <c r="BN1165" s="257">
        <f>M1165+BM1165</f>
        <v>0</v>
      </c>
      <c r="BO1165" s="258">
        <f>N1165+BN1165</f>
        <v>0</v>
      </c>
      <c r="BP1165" s="258">
        <f>O1165+BO1165</f>
        <v>0</v>
      </c>
      <c r="BQ1165" s="258">
        <f>P1165+BP1165</f>
        <v>0</v>
      </c>
      <c r="BR1165" s="258">
        <f>Q1165+BQ1165</f>
        <v>0</v>
      </c>
      <c r="BS1165" s="50"/>
      <c r="BT1165" s="94"/>
      <c r="BU1165" s="95"/>
      <c r="BV1165" s="181"/>
      <c r="BW1165" s="316" t="s">
        <v>140</v>
      </c>
      <c r="BX1165" s="257">
        <f t="shared" si="3865"/>
        <v>0</v>
      </c>
      <c r="BY1165" s="257">
        <f>X1165+BX1165</f>
        <v>0</v>
      </c>
      <c r="BZ1165" s="257">
        <f>Y1165+BY1165</f>
        <v>0</v>
      </c>
      <c r="CA1165" s="257">
        <f>Z1165+BZ1165</f>
        <v>0</v>
      </c>
      <c r="CB1165" s="257">
        <f>AA1165+CA1165</f>
        <v>0</v>
      </c>
      <c r="CC1165" s="257">
        <f>AB1165+CB1165</f>
        <v>0</v>
      </c>
      <c r="CD1165" s="257">
        <f>AC1165+CC1165</f>
        <v>0</v>
      </c>
      <c r="CE1165" s="257">
        <f>AD1165+CD1165</f>
        <v>0</v>
      </c>
      <c r="CF1165" s="258">
        <f>AE1165+CE1165</f>
        <v>0</v>
      </c>
      <c r="CG1165" s="258">
        <f>AF1165+CF1165</f>
        <v>0</v>
      </c>
      <c r="CH1165" s="258">
        <f>AG1165+CG1165</f>
        <v>0</v>
      </c>
      <c r="CI1165" s="258">
        <f>AH1165+CH1165</f>
        <v>0</v>
      </c>
      <c r="CJ1165" s="50"/>
      <c r="CK1165" s="94"/>
      <c r="CL1165" s="95"/>
      <c r="CM1165" s="181"/>
      <c r="CN1165" s="316" t="s">
        <v>140</v>
      </c>
      <c r="CO1165" s="257">
        <f t="shared" si="3866"/>
        <v>0</v>
      </c>
      <c r="CP1165" s="257">
        <f>AO1165+CO1165</f>
        <v>0</v>
      </c>
      <c r="CQ1165" s="257">
        <f>AP1165+CP1165</f>
        <v>0</v>
      </c>
      <c r="CR1165" s="257">
        <f>AQ1165+CQ1165</f>
        <v>0</v>
      </c>
      <c r="CS1165" s="257">
        <f>AR1165+CR1165</f>
        <v>0</v>
      </c>
      <c r="CT1165" s="257">
        <f>AS1165+CS1165</f>
        <v>0</v>
      </c>
      <c r="CU1165" s="257">
        <f>AT1165+CT1165</f>
        <v>0</v>
      </c>
      <c r="CV1165" s="257">
        <f>AU1165+CU1165</f>
        <v>0</v>
      </c>
      <c r="CW1165" s="258">
        <f>AV1165+CV1165</f>
        <v>0</v>
      </c>
      <c r="CX1165" s="258">
        <f>AW1165+CW1165</f>
        <v>0</v>
      </c>
      <c r="CY1165" s="258">
        <f>AX1165+CX1165</f>
        <v>0</v>
      </c>
      <c r="CZ1165" s="258">
        <f>AY1165+CY1165</f>
        <v>0</v>
      </c>
      <c r="DA1165" s="50"/>
      <c r="DB1165" s="94"/>
      <c r="DC1165" s="95"/>
      <c r="DD1165" s="181"/>
      <c r="DE1165" s="316" t="s">
        <v>140</v>
      </c>
      <c r="DF1165" s="257"/>
      <c r="DG1165" s="50"/>
    </row>
    <row r="1166" spans="1:111" s="14" customFormat="1" ht="15" customHeight="1">
      <c r="A1166" s="50"/>
      <c r="B1166" s="94"/>
      <c r="C1166" s="95"/>
      <c r="D1166" s="181"/>
      <c r="E1166" s="316" t="s">
        <v>249</v>
      </c>
      <c r="F1166" s="69">
        <f t="shared" si="3848"/>
        <v>0</v>
      </c>
      <c r="G1166" s="77">
        <f t="shared" si="3848"/>
        <v>0</v>
      </c>
      <c r="H1166" s="69">
        <f t="shared" si="3848"/>
        <v>0</v>
      </c>
      <c r="I1166" s="77">
        <f t="shared" si="3848"/>
        <v>0</v>
      </c>
      <c r="J1166" s="69">
        <f t="shared" si="3848"/>
        <v>0</v>
      </c>
      <c r="K1166" s="77">
        <f t="shared" si="3848"/>
        <v>0</v>
      </c>
      <c r="L1166" s="69">
        <f t="shared" si="3848"/>
        <v>0</v>
      </c>
      <c r="M1166" s="77">
        <f t="shared" si="3848"/>
        <v>0</v>
      </c>
      <c r="N1166" s="67">
        <f t="shared" si="3848"/>
        <v>0</v>
      </c>
      <c r="O1166" s="75">
        <f t="shared" si="3848"/>
        <v>0</v>
      </c>
      <c r="P1166" s="67">
        <f t="shared" si="3848"/>
        <v>0</v>
      </c>
      <c r="Q1166" s="75">
        <f t="shared" si="3848"/>
        <v>0</v>
      </c>
      <c r="R1166" s="50"/>
      <c r="S1166" s="94"/>
      <c r="T1166" s="95"/>
      <c r="U1166" s="181"/>
      <c r="V1166" s="316" t="s">
        <v>249</v>
      </c>
      <c r="W1166" s="69">
        <f t="shared" ref="W1166:AH1166" si="3867">IF(W1164=0,0,W1165/W1164)</f>
        <v>0</v>
      </c>
      <c r="X1166" s="77">
        <f t="shared" si="3867"/>
        <v>0</v>
      </c>
      <c r="Y1166" s="69">
        <f t="shared" si="3867"/>
        <v>0</v>
      </c>
      <c r="Z1166" s="77">
        <f t="shared" si="3867"/>
        <v>0</v>
      </c>
      <c r="AA1166" s="69">
        <f t="shared" si="3867"/>
        <v>0</v>
      </c>
      <c r="AB1166" s="77">
        <f t="shared" si="3867"/>
        <v>0</v>
      </c>
      <c r="AC1166" s="69">
        <f t="shared" si="3867"/>
        <v>0</v>
      </c>
      <c r="AD1166" s="77">
        <f t="shared" si="3867"/>
        <v>0</v>
      </c>
      <c r="AE1166" s="67">
        <f t="shared" si="3867"/>
        <v>0</v>
      </c>
      <c r="AF1166" s="75">
        <f t="shared" si="3867"/>
        <v>0</v>
      </c>
      <c r="AG1166" s="67">
        <f t="shared" si="3867"/>
        <v>0</v>
      </c>
      <c r="AH1166" s="75">
        <f t="shared" si="3867"/>
        <v>0</v>
      </c>
      <c r="AI1166" s="50"/>
      <c r="AJ1166" s="94"/>
      <c r="AK1166" s="95"/>
      <c r="AL1166" s="181"/>
      <c r="AM1166" s="316" t="s">
        <v>249</v>
      </c>
      <c r="AN1166" s="257">
        <f t="shared" ref="AN1166:AY1166" si="3868">IF(AN1164=0,0,AN1165/AN1164)</f>
        <v>0</v>
      </c>
      <c r="AO1166" s="257">
        <f t="shared" si="3868"/>
        <v>0</v>
      </c>
      <c r="AP1166" s="257">
        <f t="shared" si="3868"/>
        <v>0</v>
      </c>
      <c r="AQ1166" s="257">
        <f t="shared" si="3868"/>
        <v>0</v>
      </c>
      <c r="AR1166" s="257">
        <f t="shared" si="3868"/>
        <v>0</v>
      </c>
      <c r="AS1166" s="257">
        <f t="shared" si="3868"/>
        <v>0</v>
      </c>
      <c r="AT1166" s="257">
        <f t="shared" si="3868"/>
        <v>0</v>
      </c>
      <c r="AU1166" s="257">
        <f t="shared" si="3868"/>
        <v>0</v>
      </c>
      <c r="AV1166" s="258">
        <f t="shared" si="3868"/>
        <v>0</v>
      </c>
      <c r="AW1166" s="258">
        <f t="shared" si="3868"/>
        <v>0</v>
      </c>
      <c r="AX1166" s="258">
        <f t="shared" si="3868"/>
        <v>0</v>
      </c>
      <c r="AY1166" s="258">
        <f t="shared" si="3868"/>
        <v>0</v>
      </c>
      <c r="AZ1166" s="50"/>
      <c r="BA1166" s="268"/>
      <c r="BB1166" s="48"/>
      <c r="BC1166" s="94"/>
      <c r="BD1166" s="95"/>
      <c r="BE1166" s="181"/>
      <c r="BF1166" s="316" t="s">
        <v>249</v>
      </c>
      <c r="BG1166" s="257">
        <f t="shared" ref="BG1166:BR1166" si="3869">IF(BG1164=0,0,BG1165/BG1164)</f>
        <v>0</v>
      </c>
      <c r="BH1166" s="257">
        <f t="shared" si="3869"/>
        <v>0</v>
      </c>
      <c r="BI1166" s="257">
        <f t="shared" si="3869"/>
        <v>0</v>
      </c>
      <c r="BJ1166" s="257">
        <f t="shared" si="3869"/>
        <v>0</v>
      </c>
      <c r="BK1166" s="257">
        <f t="shared" si="3869"/>
        <v>0</v>
      </c>
      <c r="BL1166" s="257">
        <f t="shared" si="3869"/>
        <v>0</v>
      </c>
      <c r="BM1166" s="257">
        <f t="shared" si="3869"/>
        <v>0</v>
      </c>
      <c r="BN1166" s="257">
        <f t="shared" si="3869"/>
        <v>0</v>
      </c>
      <c r="BO1166" s="258">
        <f t="shared" si="3869"/>
        <v>0</v>
      </c>
      <c r="BP1166" s="258">
        <f t="shared" si="3869"/>
        <v>0</v>
      </c>
      <c r="BQ1166" s="258">
        <f t="shared" si="3869"/>
        <v>0</v>
      </c>
      <c r="BR1166" s="258">
        <f t="shared" si="3869"/>
        <v>0</v>
      </c>
      <c r="BS1166" s="50"/>
      <c r="BT1166" s="94"/>
      <c r="BU1166" s="95"/>
      <c r="BV1166" s="181"/>
      <c r="BW1166" s="316" t="s">
        <v>249</v>
      </c>
      <c r="BX1166" s="257">
        <f t="shared" ref="BX1166:CI1166" si="3870">IF(BX1164=0,0,BX1165/BX1164)</f>
        <v>0</v>
      </c>
      <c r="BY1166" s="257">
        <f t="shared" si="3870"/>
        <v>0</v>
      </c>
      <c r="BZ1166" s="257">
        <f t="shared" si="3870"/>
        <v>0</v>
      </c>
      <c r="CA1166" s="257">
        <f t="shared" si="3870"/>
        <v>0</v>
      </c>
      <c r="CB1166" s="257">
        <f t="shared" si="3870"/>
        <v>0</v>
      </c>
      <c r="CC1166" s="257">
        <f t="shared" si="3870"/>
        <v>0</v>
      </c>
      <c r="CD1166" s="257">
        <f t="shared" si="3870"/>
        <v>0</v>
      </c>
      <c r="CE1166" s="257">
        <f t="shared" si="3870"/>
        <v>0</v>
      </c>
      <c r="CF1166" s="258">
        <f t="shared" si="3870"/>
        <v>0</v>
      </c>
      <c r="CG1166" s="258">
        <f t="shared" si="3870"/>
        <v>0</v>
      </c>
      <c r="CH1166" s="258">
        <f t="shared" si="3870"/>
        <v>0</v>
      </c>
      <c r="CI1166" s="258">
        <f t="shared" si="3870"/>
        <v>0</v>
      </c>
      <c r="CJ1166" s="50"/>
      <c r="CK1166" s="94"/>
      <c r="CL1166" s="95"/>
      <c r="CM1166" s="181"/>
      <c r="CN1166" s="316" t="s">
        <v>249</v>
      </c>
      <c r="CO1166" s="257">
        <f t="shared" ref="CO1166:CZ1166" si="3871">IF(CO1164=0,0,CO1165/CO1164)</f>
        <v>0</v>
      </c>
      <c r="CP1166" s="257">
        <f t="shared" si="3871"/>
        <v>0</v>
      </c>
      <c r="CQ1166" s="257">
        <f t="shared" si="3871"/>
        <v>0</v>
      </c>
      <c r="CR1166" s="257">
        <f t="shared" si="3871"/>
        <v>0</v>
      </c>
      <c r="CS1166" s="257">
        <f t="shared" si="3871"/>
        <v>0</v>
      </c>
      <c r="CT1166" s="257">
        <f t="shared" si="3871"/>
        <v>0</v>
      </c>
      <c r="CU1166" s="257">
        <f t="shared" si="3871"/>
        <v>0</v>
      </c>
      <c r="CV1166" s="257">
        <f t="shared" si="3871"/>
        <v>0</v>
      </c>
      <c r="CW1166" s="258">
        <f t="shared" si="3871"/>
        <v>0</v>
      </c>
      <c r="CX1166" s="258">
        <f t="shared" si="3871"/>
        <v>0</v>
      </c>
      <c r="CY1166" s="258">
        <f t="shared" si="3871"/>
        <v>0</v>
      </c>
      <c r="CZ1166" s="258">
        <f t="shared" si="3871"/>
        <v>0</v>
      </c>
      <c r="DA1166" s="50"/>
      <c r="DB1166" s="94"/>
      <c r="DC1166" s="95"/>
      <c r="DD1166" s="181"/>
      <c r="DE1166" s="316" t="s">
        <v>249</v>
      </c>
      <c r="DF1166" s="257">
        <f t="shared" ref="DF1166" si="3872">IF(DF1164=0,0,DF1165/DF1164)</f>
        <v>0</v>
      </c>
      <c r="DG1166" s="50"/>
    </row>
    <row r="1167" spans="1:111" s="14" customFormat="1" ht="15" customHeight="1">
      <c r="A1167" s="50"/>
      <c r="B1167" s="94"/>
      <c r="C1167" s="95"/>
      <c r="D1167" s="181" t="s">
        <v>319</v>
      </c>
      <c r="E1167" s="316" t="s">
        <v>22</v>
      </c>
      <c r="F1167" s="69"/>
      <c r="G1167" s="77"/>
      <c r="H1167" s="69"/>
      <c r="I1167" s="77"/>
      <c r="J1167" s="69"/>
      <c r="K1167" s="77"/>
      <c r="L1167" s="69"/>
      <c r="M1167" s="77"/>
      <c r="N1167" s="67"/>
      <c r="O1167" s="75"/>
      <c r="P1167" s="67"/>
      <c r="Q1167" s="75"/>
      <c r="R1167" s="50"/>
      <c r="S1167" s="94"/>
      <c r="T1167" s="95"/>
      <c r="U1167" s="181" t="s">
        <v>319</v>
      </c>
      <c r="V1167" s="316" t="s">
        <v>22</v>
      </c>
      <c r="W1167" s="69"/>
      <c r="X1167" s="77"/>
      <c r="Y1167" s="69"/>
      <c r="Z1167" s="77"/>
      <c r="AA1167" s="69"/>
      <c r="AB1167" s="77"/>
      <c r="AC1167" s="69"/>
      <c r="AD1167" s="77"/>
      <c r="AE1167" s="67"/>
      <c r="AF1167" s="75"/>
      <c r="AG1167" s="67"/>
      <c r="AH1167" s="75"/>
      <c r="AI1167" s="50"/>
      <c r="AJ1167" s="94"/>
      <c r="AK1167" s="95"/>
      <c r="AL1167" s="181" t="s">
        <v>319</v>
      </c>
      <c r="AM1167" s="316" t="s">
        <v>22</v>
      </c>
      <c r="AN1167" s="257"/>
      <c r="AO1167" s="257"/>
      <c r="AP1167" s="257"/>
      <c r="AQ1167" s="257"/>
      <c r="AR1167" s="257"/>
      <c r="AS1167" s="257"/>
      <c r="AT1167" s="257"/>
      <c r="AU1167" s="257"/>
      <c r="AV1167" s="258"/>
      <c r="AW1167" s="258"/>
      <c r="AX1167" s="258"/>
      <c r="AY1167" s="258"/>
      <c r="AZ1167" s="50"/>
      <c r="BA1167" s="268"/>
      <c r="BB1167" s="48"/>
      <c r="BC1167" s="94"/>
      <c r="BD1167" s="95"/>
      <c r="BE1167" s="181" t="s">
        <v>319</v>
      </c>
      <c r="BF1167" s="316" t="s">
        <v>22</v>
      </c>
      <c r="BG1167" s="257">
        <f t="shared" ref="BG1167:BG1168" si="3873">F1167</f>
        <v>0</v>
      </c>
      <c r="BH1167" s="257">
        <f>G1167+BG1167</f>
        <v>0</v>
      </c>
      <c r="BI1167" s="257">
        <f>H1167+BH1167</f>
        <v>0</v>
      </c>
      <c r="BJ1167" s="257">
        <f>I1167+BI1167</f>
        <v>0</v>
      </c>
      <c r="BK1167" s="257">
        <f>J1167+BJ1167</f>
        <v>0</v>
      </c>
      <c r="BL1167" s="257">
        <f>K1167+BK1167</f>
        <v>0</v>
      </c>
      <c r="BM1167" s="257">
        <f>L1167+BL1167</f>
        <v>0</v>
      </c>
      <c r="BN1167" s="257">
        <f>M1167+BM1167</f>
        <v>0</v>
      </c>
      <c r="BO1167" s="258">
        <f>N1167+BN1167</f>
        <v>0</v>
      </c>
      <c r="BP1167" s="258">
        <f>O1167+BO1167</f>
        <v>0</v>
      </c>
      <c r="BQ1167" s="258">
        <f>P1167+BP1167</f>
        <v>0</v>
      </c>
      <c r="BR1167" s="258">
        <f>Q1167+BQ1167</f>
        <v>0</v>
      </c>
      <c r="BS1167" s="50"/>
      <c r="BT1167" s="94"/>
      <c r="BU1167" s="95"/>
      <c r="BV1167" s="181" t="s">
        <v>319</v>
      </c>
      <c r="BW1167" s="316" t="s">
        <v>22</v>
      </c>
      <c r="BX1167" s="257">
        <f t="shared" ref="BX1167:BX1168" si="3874">W1167</f>
        <v>0</v>
      </c>
      <c r="BY1167" s="257">
        <f>X1167+BX1167</f>
        <v>0</v>
      </c>
      <c r="BZ1167" s="257">
        <f>Y1167+BY1167</f>
        <v>0</v>
      </c>
      <c r="CA1167" s="257">
        <f>Z1167+BZ1167</f>
        <v>0</v>
      </c>
      <c r="CB1167" s="257">
        <f>AA1167+CA1167</f>
        <v>0</v>
      </c>
      <c r="CC1167" s="257">
        <f>AB1167+CB1167</f>
        <v>0</v>
      </c>
      <c r="CD1167" s="257">
        <f>AC1167+CC1167</f>
        <v>0</v>
      </c>
      <c r="CE1167" s="257">
        <f>AD1167+CD1167</f>
        <v>0</v>
      </c>
      <c r="CF1167" s="258">
        <f>AE1167+CE1167</f>
        <v>0</v>
      </c>
      <c r="CG1167" s="258">
        <f>AF1167+CF1167</f>
        <v>0</v>
      </c>
      <c r="CH1167" s="258">
        <f>AG1167+CG1167</f>
        <v>0</v>
      </c>
      <c r="CI1167" s="258">
        <f>AH1167+CH1167</f>
        <v>0</v>
      </c>
      <c r="CJ1167" s="50"/>
      <c r="CK1167" s="94"/>
      <c r="CL1167" s="95"/>
      <c r="CM1167" s="181" t="s">
        <v>319</v>
      </c>
      <c r="CN1167" s="316" t="s">
        <v>22</v>
      </c>
      <c r="CO1167" s="257">
        <f t="shared" ref="CO1167:CO1168" si="3875">AN1167</f>
        <v>0</v>
      </c>
      <c r="CP1167" s="257">
        <f>AO1167+CO1167</f>
        <v>0</v>
      </c>
      <c r="CQ1167" s="257">
        <f>AP1167+CP1167</f>
        <v>0</v>
      </c>
      <c r="CR1167" s="257">
        <f>AQ1167+CQ1167</f>
        <v>0</v>
      </c>
      <c r="CS1167" s="257">
        <f>AR1167+CR1167</f>
        <v>0</v>
      </c>
      <c r="CT1167" s="257">
        <f>AS1167+CS1167</f>
        <v>0</v>
      </c>
      <c r="CU1167" s="257">
        <f>AT1167+CT1167</f>
        <v>0</v>
      </c>
      <c r="CV1167" s="257">
        <f>AU1167+CU1167</f>
        <v>0</v>
      </c>
      <c r="CW1167" s="258">
        <f>AV1167+CV1167</f>
        <v>0</v>
      </c>
      <c r="CX1167" s="258">
        <f>AW1167+CW1167</f>
        <v>0</v>
      </c>
      <c r="CY1167" s="258">
        <f>AX1167+CX1167</f>
        <v>0</v>
      </c>
      <c r="CZ1167" s="258">
        <f>AY1167+CY1167</f>
        <v>0</v>
      </c>
      <c r="DA1167" s="50"/>
      <c r="DB1167" s="94"/>
      <c r="DC1167" s="95"/>
      <c r="DD1167" s="181" t="s">
        <v>319</v>
      </c>
      <c r="DE1167" s="316" t="s">
        <v>22</v>
      </c>
      <c r="DF1167" s="257"/>
      <c r="DG1167" s="50"/>
    </row>
    <row r="1168" spans="1:111" s="14" customFormat="1" ht="15" customHeight="1">
      <c r="A1168" s="50"/>
      <c r="B1168" s="94"/>
      <c r="C1168" s="95"/>
      <c r="D1168" s="181"/>
      <c r="E1168" s="316" t="s">
        <v>140</v>
      </c>
      <c r="F1168" s="69"/>
      <c r="G1168" s="77"/>
      <c r="H1168" s="69"/>
      <c r="I1168" s="77"/>
      <c r="J1168" s="69"/>
      <c r="K1168" s="77"/>
      <c r="L1168" s="69"/>
      <c r="M1168" s="77"/>
      <c r="N1168" s="67"/>
      <c r="O1168" s="75"/>
      <c r="P1168" s="67"/>
      <c r="Q1168" s="75"/>
      <c r="R1168" s="50"/>
      <c r="S1168" s="94"/>
      <c r="T1168" s="95"/>
      <c r="U1168" s="181"/>
      <c r="V1168" s="316" t="s">
        <v>140</v>
      </c>
      <c r="W1168" s="69"/>
      <c r="X1168" s="77"/>
      <c r="Y1168" s="69"/>
      <c r="Z1168" s="77"/>
      <c r="AA1168" s="69"/>
      <c r="AB1168" s="77"/>
      <c r="AC1168" s="69"/>
      <c r="AD1168" s="77"/>
      <c r="AE1168" s="67"/>
      <c r="AF1168" s="75"/>
      <c r="AG1168" s="67"/>
      <c r="AH1168" s="75"/>
      <c r="AI1168" s="50"/>
      <c r="AJ1168" s="94"/>
      <c r="AK1168" s="95"/>
      <c r="AL1168" s="181"/>
      <c r="AM1168" s="316" t="s">
        <v>140</v>
      </c>
      <c r="AN1168" s="257"/>
      <c r="AO1168" s="257"/>
      <c r="AP1168" s="257"/>
      <c r="AQ1168" s="257"/>
      <c r="AR1168" s="257"/>
      <c r="AS1168" s="257"/>
      <c r="AT1168" s="257"/>
      <c r="AU1168" s="257"/>
      <c r="AV1168" s="258"/>
      <c r="AW1168" s="258"/>
      <c r="AX1168" s="258"/>
      <c r="AY1168" s="258"/>
      <c r="AZ1168" s="50"/>
      <c r="BA1168" s="268"/>
      <c r="BB1168" s="48"/>
      <c r="BC1168" s="94"/>
      <c r="BD1168" s="95"/>
      <c r="BE1168" s="181"/>
      <c r="BF1168" s="316" t="s">
        <v>140</v>
      </c>
      <c r="BG1168" s="257">
        <f t="shared" si="3873"/>
        <v>0</v>
      </c>
      <c r="BH1168" s="257">
        <f>G1168+BG1168</f>
        <v>0</v>
      </c>
      <c r="BI1168" s="257">
        <f>H1168+BH1168</f>
        <v>0</v>
      </c>
      <c r="BJ1168" s="257">
        <f>I1168+BI1168</f>
        <v>0</v>
      </c>
      <c r="BK1168" s="257">
        <f>J1168+BJ1168</f>
        <v>0</v>
      </c>
      <c r="BL1168" s="257">
        <f>K1168+BK1168</f>
        <v>0</v>
      </c>
      <c r="BM1168" s="257">
        <f>L1168+BL1168</f>
        <v>0</v>
      </c>
      <c r="BN1168" s="257">
        <f>M1168+BM1168</f>
        <v>0</v>
      </c>
      <c r="BO1168" s="258">
        <f>N1168+BN1168</f>
        <v>0</v>
      </c>
      <c r="BP1168" s="258">
        <f>O1168+BO1168</f>
        <v>0</v>
      </c>
      <c r="BQ1168" s="258">
        <f>P1168+BP1168</f>
        <v>0</v>
      </c>
      <c r="BR1168" s="258">
        <f>Q1168+BQ1168</f>
        <v>0</v>
      </c>
      <c r="BS1168" s="50"/>
      <c r="BT1168" s="94"/>
      <c r="BU1168" s="95"/>
      <c r="BV1168" s="181"/>
      <c r="BW1168" s="316" t="s">
        <v>140</v>
      </c>
      <c r="BX1168" s="257">
        <f t="shared" si="3874"/>
        <v>0</v>
      </c>
      <c r="BY1168" s="257">
        <f>X1168+BX1168</f>
        <v>0</v>
      </c>
      <c r="BZ1168" s="257">
        <f>Y1168+BY1168</f>
        <v>0</v>
      </c>
      <c r="CA1168" s="257">
        <f>Z1168+BZ1168</f>
        <v>0</v>
      </c>
      <c r="CB1168" s="257">
        <f>AA1168+CA1168</f>
        <v>0</v>
      </c>
      <c r="CC1168" s="257">
        <f>AB1168+CB1168</f>
        <v>0</v>
      </c>
      <c r="CD1168" s="257">
        <f>AC1168+CC1168</f>
        <v>0</v>
      </c>
      <c r="CE1168" s="257">
        <f>AD1168+CD1168</f>
        <v>0</v>
      </c>
      <c r="CF1168" s="258">
        <f>AE1168+CE1168</f>
        <v>0</v>
      </c>
      <c r="CG1168" s="258">
        <f>AF1168+CF1168</f>
        <v>0</v>
      </c>
      <c r="CH1168" s="258">
        <f>AG1168+CG1168</f>
        <v>0</v>
      </c>
      <c r="CI1168" s="258">
        <f>AH1168+CH1168</f>
        <v>0</v>
      </c>
      <c r="CJ1168" s="50"/>
      <c r="CK1168" s="94"/>
      <c r="CL1168" s="95"/>
      <c r="CM1168" s="181"/>
      <c r="CN1168" s="316" t="s">
        <v>140</v>
      </c>
      <c r="CO1168" s="257">
        <f t="shared" si="3875"/>
        <v>0</v>
      </c>
      <c r="CP1168" s="257">
        <f>AO1168+CO1168</f>
        <v>0</v>
      </c>
      <c r="CQ1168" s="257">
        <f>AP1168+CP1168</f>
        <v>0</v>
      </c>
      <c r="CR1168" s="257">
        <f>AQ1168+CQ1168</f>
        <v>0</v>
      </c>
      <c r="CS1168" s="257">
        <f>AR1168+CR1168</f>
        <v>0</v>
      </c>
      <c r="CT1168" s="257">
        <f>AS1168+CS1168</f>
        <v>0</v>
      </c>
      <c r="CU1168" s="257">
        <f>AT1168+CT1168</f>
        <v>0</v>
      </c>
      <c r="CV1168" s="257">
        <f>AU1168+CU1168</f>
        <v>0</v>
      </c>
      <c r="CW1168" s="258">
        <f>AV1168+CV1168</f>
        <v>0</v>
      </c>
      <c r="CX1168" s="258">
        <f>AW1168+CW1168</f>
        <v>0</v>
      </c>
      <c r="CY1168" s="258">
        <f>AX1168+CX1168</f>
        <v>0</v>
      </c>
      <c r="CZ1168" s="258">
        <f>AY1168+CY1168</f>
        <v>0</v>
      </c>
      <c r="DA1168" s="50"/>
      <c r="DB1168" s="94"/>
      <c r="DC1168" s="95"/>
      <c r="DD1168" s="181"/>
      <c r="DE1168" s="316" t="s">
        <v>140</v>
      </c>
      <c r="DF1168" s="257"/>
      <c r="DG1168" s="50"/>
    </row>
    <row r="1169" spans="1:111" s="14" customFormat="1" ht="15" customHeight="1">
      <c r="A1169" s="50"/>
      <c r="B1169" s="94"/>
      <c r="C1169" s="95"/>
      <c r="D1169" s="181"/>
      <c r="E1169" s="316" t="s">
        <v>249</v>
      </c>
      <c r="F1169" s="69">
        <f t="shared" si="3848"/>
        <v>0</v>
      </c>
      <c r="G1169" s="77">
        <f t="shared" si="3848"/>
        <v>0</v>
      </c>
      <c r="H1169" s="69">
        <f t="shared" si="3848"/>
        <v>0</v>
      </c>
      <c r="I1169" s="77">
        <f t="shared" si="3848"/>
        <v>0</v>
      </c>
      <c r="J1169" s="69">
        <f t="shared" si="3848"/>
        <v>0</v>
      </c>
      <c r="K1169" s="77">
        <f t="shared" si="3848"/>
        <v>0</v>
      </c>
      <c r="L1169" s="69">
        <f t="shared" si="3848"/>
        <v>0</v>
      </c>
      <c r="M1169" s="77">
        <f t="shared" si="3848"/>
        <v>0</v>
      </c>
      <c r="N1169" s="67">
        <f t="shared" si="3848"/>
        <v>0</v>
      </c>
      <c r="O1169" s="75">
        <f t="shared" si="3848"/>
        <v>0</v>
      </c>
      <c r="P1169" s="67">
        <f t="shared" si="3848"/>
        <v>0</v>
      </c>
      <c r="Q1169" s="75">
        <f t="shared" si="3848"/>
        <v>0</v>
      </c>
      <c r="R1169" s="50"/>
      <c r="S1169" s="94"/>
      <c r="T1169" s="95"/>
      <c r="U1169" s="181"/>
      <c r="V1169" s="316" t="s">
        <v>249</v>
      </c>
      <c r="W1169" s="69">
        <f t="shared" ref="W1169:AH1169" si="3876">IF(W1167=0,0,W1168/W1167)</f>
        <v>0</v>
      </c>
      <c r="X1169" s="77">
        <f t="shared" si="3876"/>
        <v>0</v>
      </c>
      <c r="Y1169" s="69">
        <f t="shared" si="3876"/>
        <v>0</v>
      </c>
      <c r="Z1169" s="77">
        <f t="shared" si="3876"/>
        <v>0</v>
      </c>
      <c r="AA1169" s="69">
        <f t="shared" si="3876"/>
        <v>0</v>
      </c>
      <c r="AB1169" s="77">
        <f t="shared" si="3876"/>
        <v>0</v>
      </c>
      <c r="AC1169" s="69">
        <f t="shared" si="3876"/>
        <v>0</v>
      </c>
      <c r="AD1169" s="77">
        <f t="shared" si="3876"/>
        <v>0</v>
      </c>
      <c r="AE1169" s="67">
        <f t="shared" si="3876"/>
        <v>0</v>
      </c>
      <c r="AF1169" s="75">
        <f t="shared" si="3876"/>
        <v>0</v>
      </c>
      <c r="AG1169" s="67">
        <f t="shared" si="3876"/>
        <v>0</v>
      </c>
      <c r="AH1169" s="75">
        <f t="shared" si="3876"/>
        <v>0</v>
      </c>
      <c r="AI1169" s="50"/>
      <c r="AJ1169" s="94"/>
      <c r="AK1169" s="95"/>
      <c r="AL1169" s="181"/>
      <c r="AM1169" s="316" t="s">
        <v>249</v>
      </c>
      <c r="AN1169" s="257">
        <f t="shared" ref="AN1169:AY1169" si="3877">IF(AN1167=0,0,AN1168/AN1167)</f>
        <v>0</v>
      </c>
      <c r="AO1169" s="257">
        <f t="shared" si="3877"/>
        <v>0</v>
      </c>
      <c r="AP1169" s="257">
        <f t="shared" si="3877"/>
        <v>0</v>
      </c>
      <c r="AQ1169" s="257">
        <f t="shared" si="3877"/>
        <v>0</v>
      </c>
      <c r="AR1169" s="257">
        <f t="shared" si="3877"/>
        <v>0</v>
      </c>
      <c r="AS1169" s="257">
        <f t="shared" si="3877"/>
        <v>0</v>
      </c>
      <c r="AT1169" s="257">
        <f t="shared" si="3877"/>
        <v>0</v>
      </c>
      <c r="AU1169" s="257">
        <f t="shared" si="3877"/>
        <v>0</v>
      </c>
      <c r="AV1169" s="258">
        <f t="shared" si="3877"/>
        <v>0</v>
      </c>
      <c r="AW1169" s="258">
        <f t="shared" si="3877"/>
        <v>0</v>
      </c>
      <c r="AX1169" s="258">
        <f t="shared" si="3877"/>
        <v>0</v>
      </c>
      <c r="AY1169" s="258">
        <f t="shared" si="3877"/>
        <v>0</v>
      </c>
      <c r="AZ1169" s="50"/>
      <c r="BA1169" s="268"/>
      <c r="BB1169" s="48"/>
      <c r="BC1169" s="94"/>
      <c r="BD1169" s="95"/>
      <c r="BE1169" s="181"/>
      <c r="BF1169" s="316" t="s">
        <v>249</v>
      </c>
      <c r="BG1169" s="257">
        <f t="shared" ref="BG1169:BR1169" si="3878">IF(BG1167=0,0,BG1168/BG1167)</f>
        <v>0</v>
      </c>
      <c r="BH1169" s="257">
        <f t="shared" si="3878"/>
        <v>0</v>
      </c>
      <c r="BI1169" s="257">
        <f t="shared" si="3878"/>
        <v>0</v>
      </c>
      <c r="BJ1169" s="257">
        <f t="shared" si="3878"/>
        <v>0</v>
      </c>
      <c r="BK1169" s="257">
        <f t="shared" si="3878"/>
        <v>0</v>
      </c>
      <c r="BL1169" s="257">
        <f t="shared" si="3878"/>
        <v>0</v>
      </c>
      <c r="BM1169" s="257">
        <f t="shared" si="3878"/>
        <v>0</v>
      </c>
      <c r="BN1169" s="257">
        <f t="shared" si="3878"/>
        <v>0</v>
      </c>
      <c r="BO1169" s="258">
        <f t="shared" si="3878"/>
        <v>0</v>
      </c>
      <c r="BP1169" s="258">
        <f t="shared" si="3878"/>
        <v>0</v>
      </c>
      <c r="BQ1169" s="258">
        <f t="shared" si="3878"/>
        <v>0</v>
      </c>
      <c r="BR1169" s="258">
        <f t="shared" si="3878"/>
        <v>0</v>
      </c>
      <c r="BS1169" s="50"/>
      <c r="BT1169" s="94"/>
      <c r="BU1169" s="95"/>
      <c r="BV1169" s="181"/>
      <c r="BW1169" s="316" t="s">
        <v>249</v>
      </c>
      <c r="BX1169" s="257">
        <f t="shared" ref="BX1169:CI1169" si="3879">IF(BX1167=0,0,BX1168/BX1167)</f>
        <v>0</v>
      </c>
      <c r="BY1169" s="257">
        <f t="shared" si="3879"/>
        <v>0</v>
      </c>
      <c r="BZ1169" s="257">
        <f t="shared" si="3879"/>
        <v>0</v>
      </c>
      <c r="CA1169" s="257">
        <f t="shared" si="3879"/>
        <v>0</v>
      </c>
      <c r="CB1169" s="257">
        <f t="shared" si="3879"/>
        <v>0</v>
      </c>
      <c r="CC1169" s="257">
        <f t="shared" si="3879"/>
        <v>0</v>
      </c>
      <c r="CD1169" s="257">
        <f t="shared" si="3879"/>
        <v>0</v>
      </c>
      <c r="CE1169" s="257">
        <f t="shared" si="3879"/>
        <v>0</v>
      </c>
      <c r="CF1169" s="258">
        <f t="shared" si="3879"/>
        <v>0</v>
      </c>
      <c r="CG1169" s="258">
        <f t="shared" si="3879"/>
        <v>0</v>
      </c>
      <c r="CH1169" s="258">
        <f t="shared" si="3879"/>
        <v>0</v>
      </c>
      <c r="CI1169" s="258">
        <f t="shared" si="3879"/>
        <v>0</v>
      </c>
      <c r="CJ1169" s="50"/>
      <c r="CK1169" s="94"/>
      <c r="CL1169" s="95"/>
      <c r="CM1169" s="181"/>
      <c r="CN1169" s="316" t="s">
        <v>249</v>
      </c>
      <c r="CO1169" s="257">
        <f t="shared" ref="CO1169:CZ1169" si="3880">IF(CO1167=0,0,CO1168/CO1167)</f>
        <v>0</v>
      </c>
      <c r="CP1169" s="257">
        <f t="shared" si="3880"/>
        <v>0</v>
      </c>
      <c r="CQ1169" s="257">
        <f t="shared" si="3880"/>
        <v>0</v>
      </c>
      <c r="CR1169" s="257">
        <f t="shared" si="3880"/>
        <v>0</v>
      </c>
      <c r="CS1169" s="257">
        <f t="shared" si="3880"/>
        <v>0</v>
      </c>
      <c r="CT1169" s="257">
        <f t="shared" si="3880"/>
        <v>0</v>
      </c>
      <c r="CU1169" s="257">
        <f t="shared" si="3880"/>
        <v>0</v>
      </c>
      <c r="CV1169" s="257">
        <f t="shared" si="3880"/>
        <v>0</v>
      </c>
      <c r="CW1169" s="258">
        <f t="shared" si="3880"/>
        <v>0</v>
      </c>
      <c r="CX1169" s="258">
        <f t="shared" si="3880"/>
        <v>0</v>
      </c>
      <c r="CY1169" s="258">
        <f t="shared" si="3880"/>
        <v>0</v>
      </c>
      <c r="CZ1169" s="258">
        <f t="shared" si="3880"/>
        <v>0</v>
      </c>
      <c r="DA1169" s="50"/>
      <c r="DB1169" s="94"/>
      <c r="DC1169" s="95"/>
      <c r="DD1169" s="181"/>
      <c r="DE1169" s="316" t="s">
        <v>249</v>
      </c>
      <c r="DF1169" s="257">
        <f t="shared" ref="DF1169" si="3881">IF(DF1167=0,0,DF1168/DF1167)</f>
        <v>0</v>
      </c>
      <c r="DG1169" s="50"/>
    </row>
    <row r="1170" spans="1:111" s="14" customFormat="1" ht="15" customHeight="1">
      <c r="A1170" s="50"/>
      <c r="B1170" s="94"/>
      <c r="C1170" s="95"/>
      <c r="D1170" s="181" t="s">
        <v>320</v>
      </c>
      <c r="E1170" s="316" t="s">
        <v>22</v>
      </c>
      <c r="F1170" s="69"/>
      <c r="G1170" s="77"/>
      <c r="H1170" s="69"/>
      <c r="I1170" s="77"/>
      <c r="J1170" s="69"/>
      <c r="K1170" s="77"/>
      <c r="L1170" s="69"/>
      <c r="M1170" s="77"/>
      <c r="N1170" s="67"/>
      <c r="O1170" s="75"/>
      <c r="P1170" s="67"/>
      <c r="Q1170" s="75"/>
      <c r="R1170" s="50"/>
      <c r="S1170" s="94"/>
      <c r="T1170" s="95"/>
      <c r="U1170" s="181" t="s">
        <v>320</v>
      </c>
      <c r="V1170" s="316" t="s">
        <v>22</v>
      </c>
      <c r="W1170" s="69"/>
      <c r="X1170" s="77"/>
      <c r="Y1170" s="69"/>
      <c r="Z1170" s="77"/>
      <c r="AA1170" s="69"/>
      <c r="AB1170" s="77"/>
      <c r="AC1170" s="69"/>
      <c r="AD1170" s="77"/>
      <c r="AE1170" s="67"/>
      <c r="AF1170" s="75"/>
      <c r="AG1170" s="67"/>
      <c r="AH1170" s="75"/>
      <c r="AI1170" s="50"/>
      <c r="AJ1170" s="94"/>
      <c r="AK1170" s="95"/>
      <c r="AL1170" s="181" t="s">
        <v>320</v>
      </c>
      <c r="AM1170" s="316" t="s">
        <v>22</v>
      </c>
      <c r="AN1170" s="257"/>
      <c r="AO1170" s="257"/>
      <c r="AP1170" s="257"/>
      <c r="AQ1170" s="257"/>
      <c r="AR1170" s="257"/>
      <c r="AS1170" s="257"/>
      <c r="AT1170" s="257"/>
      <c r="AU1170" s="257"/>
      <c r="AV1170" s="258"/>
      <c r="AW1170" s="258"/>
      <c r="AX1170" s="258"/>
      <c r="AY1170" s="258"/>
      <c r="AZ1170" s="50"/>
      <c r="BA1170" s="268"/>
      <c r="BB1170" s="48"/>
      <c r="BC1170" s="94"/>
      <c r="BD1170" s="95"/>
      <c r="BE1170" s="181" t="s">
        <v>320</v>
      </c>
      <c r="BF1170" s="316" t="s">
        <v>22</v>
      </c>
      <c r="BG1170" s="257">
        <f t="shared" ref="BG1170:BG1171" si="3882">F1170</f>
        <v>0</v>
      </c>
      <c r="BH1170" s="257">
        <f>G1170+BG1170</f>
        <v>0</v>
      </c>
      <c r="BI1170" s="257">
        <f>H1170+BH1170</f>
        <v>0</v>
      </c>
      <c r="BJ1170" s="257">
        <f>I1170+BI1170</f>
        <v>0</v>
      </c>
      <c r="BK1170" s="257">
        <f>J1170+BJ1170</f>
        <v>0</v>
      </c>
      <c r="BL1170" s="257">
        <f>K1170+BK1170</f>
        <v>0</v>
      </c>
      <c r="BM1170" s="257">
        <f>L1170+BL1170</f>
        <v>0</v>
      </c>
      <c r="BN1170" s="257">
        <f>M1170+BM1170</f>
        <v>0</v>
      </c>
      <c r="BO1170" s="258">
        <f>N1170+BN1170</f>
        <v>0</v>
      </c>
      <c r="BP1170" s="258">
        <f>O1170+BO1170</f>
        <v>0</v>
      </c>
      <c r="BQ1170" s="258">
        <f>P1170+BP1170</f>
        <v>0</v>
      </c>
      <c r="BR1170" s="258">
        <f>Q1170+BQ1170</f>
        <v>0</v>
      </c>
      <c r="BS1170" s="50"/>
      <c r="BT1170" s="94"/>
      <c r="BU1170" s="95"/>
      <c r="BV1170" s="181" t="s">
        <v>320</v>
      </c>
      <c r="BW1170" s="316" t="s">
        <v>22</v>
      </c>
      <c r="BX1170" s="257">
        <f t="shared" ref="BX1170:BX1171" si="3883">W1170</f>
        <v>0</v>
      </c>
      <c r="BY1170" s="257">
        <f>X1170+BX1170</f>
        <v>0</v>
      </c>
      <c r="BZ1170" s="257">
        <f>Y1170+BY1170</f>
        <v>0</v>
      </c>
      <c r="CA1170" s="257">
        <f>Z1170+BZ1170</f>
        <v>0</v>
      </c>
      <c r="CB1170" s="257">
        <f>AA1170+CA1170</f>
        <v>0</v>
      </c>
      <c r="CC1170" s="257">
        <f>AB1170+CB1170</f>
        <v>0</v>
      </c>
      <c r="CD1170" s="257">
        <f>AC1170+CC1170</f>
        <v>0</v>
      </c>
      <c r="CE1170" s="257">
        <f>AD1170+CD1170</f>
        <v>0</v>
      </c>
      <c r="CF1170" s="258">
        <f>AE1170+CE1170</f>
        <v>0</v>
      </c>
      <c r="CG1170" s="258">
        <f>AF1170+CF1170</f>
        <v>0</v>
      </c>
      <c r="CH1170" s="258">
        <f>AG1170+CG1170</f>
        <v>0</v>
      </c>
      <c r="CI1170" s="258">
        <f>AH1170+CH1170</f>
        <v>0</v>
      </c>
      <c r="CJ1170" s="50"/>
      <c r="CK1170" s="94"/>
      <c r="CL1170" s="95"/>
      <c r="CM1170" s="181" t="s">
        <v>320</v>
      </c>
      <c r="CN1170" s="316" t="s">
        <v>22</v>
      </c>
      <c r="CO1170" s="257">
        <f t="shared" ref="CO1170:CO1171" si="3884">AN1170</f>
        <v>0</v>
      </c>
      <c r="CP1170" s="257">
        <f>AO1170+CO1170</f>
        <v>0</v>
      </c>
      <c r="CQ1170" s="257">
        <f>AP1170+CP1170</f>
        <v>0</v>
      </c>
      <c r="CR1170" s="257">
        <f>AQ1170+CQ1170</f>
        <v>0</v>
      </c>
      <c r="CS1170" s="257">
        <f>AR1170+CR1170</f>
        <v>0</v>
      </c>
      <c r="CT1170" s="257">
        <f>AS1170+CS1170</f>
        <v>0</v>
      </c>
      <c r="CU1170" s="257">
        <f>AT1170+CT1170</f>
        <v>0</v>
      </c>
      <c r="CV1170" s="257">
        <f>AU1170+CU1170</f>
        <v>0</v>
      </c>
      <c r="CW1170" s="258">
        <f>AV1170+CV1170</f>
        <v>0</v>
      </c>
      <c r="CX1170" s="258">
        <f>AW1170+CW1170</f>
        <v>0</v>
      </c>
      <c r="CY1170" s="258">
        <f>AX1170+CX1170</f>
        <v>0</v>
      </c>
      <c r="CZ1170" s="258">
        <f>AY1170+CY1170</f>
        <v>0</v>
      </c>
      <c r="DA1170" s="50"/>
      <c r="DB1170" s="94"/>
      <c r="DC1170" s="95"/>
      <c r="DD1170" s="181" t="s">
        <v>320</v>
      </c>
      <c r="DE1170" s="316" t="s">
        <v>22</v>
      </c>
      <c r="DF1170" s="257"/>
      <c r="DG1170" s="50"/>
    </row>
    <row r="1171" spans="1:111" s="14" customFormat="1" ht="15" customHeight="1">
      <c r="A1171" s="50"/>
      <c r="B1171" s="94"/>
      <c r="C1171" s="95"/>
      <c r="D1171" s="181"/>
      <c r="E1171" s="316" t="s">
        <v>140</v>
      </c>
      <c r="F1171" s="69"/>
      <c r="G1171" s="77"/>
      <c r="H1171" s="69"/>
      <c r="I1171" s="77"/>
      <c r="J1171" s="69"/>
      <c r="K1171" s="77"/>
      <c r="L1171" s="69"/>
      <c r="M1171" s="77"/>
      <c r="N1171" s="67"/>
      <c r="O1171" s="75"/>
      <c r="P1171" s="67"/>
      <c r="Q1171" s="75"/>
      <c r="R1171" s="50"/>
      <c r="S1171" s="94"/>
      <c r="T1171" s="95"/>
      <c r="U1171" s="181"/>
      <c r="V1171" s="316" t="s">
        <v>140</v>
      </c>
      <c r="W1171" s="69"/>
      <c r="X1171" s="77"/>
      <c r="Y1171" s="69"/>
      <c r="Z1171" s="77"/>
      <c r="AA1171" s="69"/>
      <c r="AB1171" s="77"/>
      <c r="AC1171" s="69"/>
      <c r="AD1171" s="77"/>
      <c r="AE1171" s="67"/>
      <c r="AF1171" s="75"/>
      <c r="AG1171" s="67"/>
      <c r="AH1171" s="75"/>
      <c r="AI1171" s="50"/>
      <c r="AJ1171" s="94"/>
      <c r="AK1171" s="95"/>
      <c r="AL1171" s="181"/>
      <c r="AM1171" s="316" t="s">
        <v>140</v>
      </c>
      <c r="AN1171" s="257"/>
      <c r="AO1171" s="257"/>
      <c r="AP1171" s="257"/>
      <c r="AQ1171" s="257"/>
      <c r="AR1171" s="257"/>
      <c r="AS1171" s="257"/>
      <c r="AT1171" s="257"/>
      <c r="AU1171" s="257"/>
      <c r="AV1171" s="258"/>
      <c r="AW1171" s="258"/>
      <c r="AX1171" s="258"/>
      <c r="AY1171" s="258"/>
      <c r="AZ1171" s="50"/>
      <c r="BA1171" s="268"/>
      <c r="BB1171" s="48"/>
      <c r="BC1171" s="94"/>
      <c r="BD1171" s="95"/>
      <c r="BE1171" s="181"/>
      <c r="BF1171" s="316" t="s">
        <v>140</v>
      </c>
      <c r="BG1171" s="257">
        <f t="shared" si="3882"/>
        <v>0</v>
      </c>
      <c r="BH1171" s="257">
        <f>G1171+BG1171</f>
        <v>0</v>
      </c>
      <c r="BI1171" s="257">
        <f>H1171+BH1171</f>
        <v>0</v>
      </c>
      <c r="BJ1171" s="257">
        <f>I1171+BI1171</f>
        <v>0</v>
      </c>
      <c r="BK1171" s="257">
        <f>J1171+BJ1171</f>
        <v>0</v>
      </c>
      <c r="BL1171" s="257">
        <f>K1171+BK1171</f>
        <v>0</v>
      </c>
      <c r="BM1171" s="257">
        <f>L1171+BL1171</f>
        <v>0</v>
      </c>
      <c r="BN1171" s="257">
        <f>M1171+BM1171</f>
        <v>0</v>
      </c>
      <c r="BO1171" s="258">
        <f>N1171+BN1171</f>
        <v>0</v>
      </c>
      <c r="BP1171" s="258">
        <f>O1171+BO1171</f>
        <v>0</v>
      </c>
      <c r="BQ1171" s="258">
        <f>P1171+BP1171</f>
        <v>0</v>
      </c>
      <c r="BR1171" s="258">
        <f>Q1171+BQ1171</f>
        <v>0</v>
      </c>
      <c r="BS1171" s="50"/>
      <c r="BT1171" s="94"/>
      <c r="BU1171" s="95"/>
      <c r="BV1171" s="181"/>
      <c r="BW1171" s="316" t="s">
        <v>140</v>
      </c>
      <c r="BX1171" s="257">
        <f t="shared" si="3883"/>
        <v>0</v>
      </c>
      <c r="BY1171" s="257">
        <f>X1171+BX1171</f>
        <v>0</v>
      </c>
      <c r="BZ1171" s="257">
        <f>Y1171+BY1171</f>
        <v>0</v>
      </c>
      <c r="CA1171" s="257">
        <f>Z1171+BZ1171</f>
        <v>0</v>
      </c>
      <c r="CB1171" s="257">
        <f>AA1171+CA1171</f>
        <v>0</v>
      </c>
      <c r="CC1171" s="257">
        <f>AB1171+CB1171</f>
        <v>0</v>
      </c>
      <c r="CD1171" s="257">
        <f>AC1171+CC1171</f>
        <v>0</v>
      </c>
      <c r="CE1171" s="257">
        <f>AD1171+CD1171</f>
        <v>0</v>
      </c>
      <c r="CF1171" s="258">
        <f>AE1171+CE1171</f>
        <v>0</v>
      </c>
      <c r="CG1171" s="258">
        <f>AF1171+CF1171</f>
        <v>0</v>
      </c>
      <c r="CH1171" s="258">
        <f>AG1171+CG1171</f>
        <v>0</v>
      </c>
      <c r="CI1171" s="258">
        <f>AH1171+CH1171</f>
        <v>0</v>
      </c>
      <c r="CJ1171" s="50"/>
      <c r="CK1171" s="94"/>
      <c r="CL1171" s="95"/>
      <c r="CM1171" s="181"/>
      <c r="CN1171" s="316" t="s">
        <v>140</v>
      </c>
      <c r="CO1171" s="257">
        <f t="shared" si="3884"/>
        <v>0</v>
      </c>
      <c r="CP1171" s="257">
        <f>AO1171+CO1171</f>
        <v>0</v>
      </c>
      <c r="CQ1171" s="257">
        <f>AP1171+CP1171</f>
        <v>0</v>
      </c>
      <c r="CR1171" s="257">
        <f>AQ1171+CQ1171</f>
        <v>0</v>
      </c>
      <c r="CS1171" s="257">
        <f>AR1171+CR1171</f>
        <v>0</v>
      </c>
      <c r="CT1171" s="257">
        <f>AS1171+CS1171</f>
        <v>0</v>
      </c>
      <c r="CU1171" s="257">
        <f>AT1171+CT1171</f>
        <v>0</v>
      </c>
      <c r="CV1171" s="257">
        <f>AU1171+CU1171</f>
        <v>0</v>
      </c>
      <c r="CW1171" s="258">
        <f>AV1171+CV1171</f>
        <v>0</v>
      </c>
      <c r="CX1171" s="258">
        <f>AW1171+CW1171</f>
        <v>0</v>
      </c>
      <c r="CY1171" s="258">
        <f>AX1171+CX1171</f>
        <v>0</v>
      </c>
      <c r="CZ1171" s="258">
        <f>AY1171+CY1171</f>
        <v>0</v>
      </c>
      <c r="DA1171" s="50"/>
      <c r="DB1171" s="94"/>
      <c r="DC1171" s="95"/>
      <c r="DD1171" s="181"/>
      <c r="DE1171" s="316" t="s">
        <v>140</v>
      </c>
      <c r="DF1171" s="257"/>
      <c r="DG1171" s="50"/>
    </row>
    <row r="1172" spans="1:111" s="14" customFormat="1" ht="15" customHeight="1">
      <c r="A1172" s="50"/>
      <c r="B1172" s="94"/>
      <c r="C1172" s="95"/>
      <c r="D1172" s="181"/>
      <c r="E1172" s="316" t="s">
        <v>249</v>
      </c>
      <c r="F1172" s="69">
        <f t="shared" si="3848"/>
        <v>0</v>
      </c>
      <c r="G1172" s="77">
        <f t="shared" si="3848"/>
        <v>0</v>
      </c>
      <c r="H1172" s="69">
        <f t="shared" si="3848"/>
        <v>0</v>
      </c>
      <c r="I1172" s="77">
        <f t="shared" si="3848"/>
        <v>0</v>
      </c>
      <c r="J1172" s="69">
        <f t="shared" si="3848"/>
        <v>0</v>
      </c>
      <c r="K1172" s="77">
        <f t="shared" si="3848"/>
        <v>0</v>
      </c>
      <c r="L1172" s="69">
        <f t="shared" si="3848"/>
        <v>0</v>
      </c>
      <c r="M1172" s="77">
        <f t="shared" si="3848"/>
        <v>0</v>
      </c>
      <c r="N1172" s="67">
        <f t="shared" si="3848"/>
        <v>0</v>
      </c>
      <c r="O1172" s="75">
        <f t="shared" si="3848"/>
        <v>0</v>
      </c>
      <c r="P1172" s="67">
        <f t="shared" si="3848"/>
        <v>0</v>
      </c>
      <c r="Q1172" s="75">
        <f t="shared" si="3848"/>
        <v>0</v>
      </c>
      <c r="R1172" s="50"/>
      <c r="S1172" s="94"/>
      <c r="T1172" s="95"/>
      <c r="U1172" s="181"/>
      <c r="V1172" s="316" t="s">
        <v>249</v>
      </c>
      <c r="W1172" s="69">
        <f t="shared" ref="W1172:AH1172" si="3885">IF(W1170=0,0,W1171/W1170)</f>
        <v>0</v>
      </c>
      <c r="X1172" s="77">
        <f t="shared" si="3885"/>
        <v>0</v>
      </c>
      <c r="Y1172" s="69">
        <f t="shared" si="3885"/>
        <v>0</v>
      </c>
      <c r="Z1172" s="77">
        <f t="shared" si="3885"/>
        <v>0</v>
      </c>
      <c r="AA1172" s="69">
        <f t="shared" si="3885"/>
        <v>0</v>
      </c>
      <c r="AB1172" s="77">
        <f t="shared" si="3885"/>
        <v>0</v>
      </c>
      <c r="AC1172" s="69">
        <f t="shared" si="3885"/>
        <v>0</v>
      </c>
      <c r="AD1172" s="77">
        <f t="shared" si="3885"/>
        <v>0</v>
      </c>
      <c r="AE1172" s="67">
        <f t="shared" si="3885"/>
        <v>0</v>
      </c>
      <c r="AF1172" s="75">
        <f t="shared" si="3885"/>
        <v>0</v>
      </c>
      <c r="AG1172" s="67">
        <f t="shared" si="3885"/>
        <v>0</v>
      </c>
      <c r="AH1172" s="75">
        <f t="shared" si="3885"/>
        <v>0</v>
      </c>
      <c r="AI1172" s="50"/>
      <c r="AJ1172" s="94"/>
      <c r="AK1172" s="95"/>
      <c r="AL1172" s="181"/>
      <c r="AM1172" s="316" t="s">
        <v>249</v>
      </c>
      <c r="AN1172" s="257">
        <f t="shared" ref="AN1172:AY1172" si="3886">IF(AN1170=0,0,AN1171/AN1170)</f>
        <v>0</v>
      </c>
      <c r="AO1172" s="257">
        <f t="shared" si="3886"/>
        <v>0</v>
      </c>
      <c r="AP1172" s="257">
        <f t="shared" si="3886"/>
        <v>0</v>
      </c>
      <c r="AQ1172" s="257">
        <f t="shared" si="3886"/>
        <v>0</v>
      </c>
      <c r="AR1172" s="257">
        <f t="shared" si="3886"/>
        <v>0</v>
      </c>
      <c r="AS1172" s="257">
        <f t="shared" si="3886"/>
        <v>0</v>
      </c>
      <c r="AT1172" s="257">
        <f t="shared" si="3886"/>
        <v>0</v>
      </c>
      <c r="AU1172" s="257">
        <f t="shared" si="3886"/>
        <v>0</v>
      </c>
      <c r="AV1172" s="258">
        <f t="shared" si="3886"/>
        <v>0</v>
      </c>
      <c r="AW1172" s="258">
        <f t="shared" si="3886"/>
        <v>0</v>
      </c>
      <c r="AX1172" s="258">
        <f t="shared" si="3886"/>
        <v>0</v>
      </c>
      <c r="AY1172" s="258">
        <f t="shared" si="3886"/>
        <v>0</v>
      </c>
      <c r="AZ1172" s="50"/>
      <c r="BA1172" s="268"/>
      <c r="BB1172" s="48"/>
      <c r="BC1172" s="94"/>
      <c r="BD1172" s="95"/>
      <c r="BE1172" s="181"/>
      <c r="BF1172" s="316" t="s">
        <v>249</v>
      </c>
      <c r="BG1172" s="257">
        <f t="shared" ref="BG1172:BR1172" si="3887">IF(BG1170=0,0,BG1171/BG1170)</f>
        <v>0</v>
      </c>
      <c r="BH1172" s="257">
        <f t="shared" si="3887"/>
        <v>0</v>
      </c>
      <c r="BI1172" s="257">
        <f t="shared" si="3887"/>
        <v>0</v>
      </c>
      <c r="BJ1172" s="257">
        <f t="shared" si="3887"/>
        <v>0</v>
      </c>
      <c r="BK1172" s="257">
        <f t="shared" si="3887"/>
        <v>0</v>
      </c>
      <c r="BL1172" s="257">
        <f t="shared" si="3887"/>
        <v>0</v>
      </c>
      <c r="BM1172" s="257">
        <f t="shared" si="3887"/>
        <v>0</v>
      </c>
      <c r="BN1172" s="257">
        <f t="shared" si="3887"/>
        <v>0</v>
      </c>
      <c r="BO1172" s="258">
        <f t="shared" si="3887"/>
        <v>0</v>
      </c>
      <c r="BP1172" s="258">
        <f t="shared" si="3887"/>
        <v>0</v>
      </c>
      <c r="BQ1172" s="258">
        <f t="shared" si="3887"/>
        <v>0</v>
      </c>
      <c r="BR1172" s="258">
        <f t="shared" si="3887"/>
        <v>0</v>
      </c>
      <c r="BS1172" s="50"/>
      <c r="BT1172" s="94"/>
      <c r="BU1172" s="95"/>
      <c r="BV1172" s="181"/>
      <c r="BW1172" s="316" t="s">
        <v>249</v>
      </c>
      <c r="BX1172" s="257">
        <f t="shared" ref="BX1172:CI1172" si="3888">IF(BX1170=0,0,BX1171/BX1170)</f>
        <v>0</v>
      </c>
      <c r="BY1172" s="257">
        <f t="shared" si="3888"/>
        <v>0</v>
      </c>
      <c r="BZ1172" s="257">
        <f t="shared" si="3888"/>
        <v>0</v>
      </c>
      <c r="CA1172" s="257">
        <f t="shared" si="3888"/>
        <v>0</v>
      </c>
      <c r="CB1172" s="257">
        <f t="shared" si="3888"/>
        <v>0</v>
      </c>
      <c r="CC1172" s="257">
        <f t="shared" si="3888"/>
        <v>0</v>
      </c>
      <c r="CD1172" s="257">
        <f t="shared" si="3888"/>
        <v>0</v>
      </c>
      <c r="CE1172" s="257">
        <f t="shared" si="3888"/>
        <v>0</v>
      </c>
      <c r="CF1172" s="258">
        <f t="shared" si="3888"/>
        <v>0</v>
      </c>
      <c r="CG1172" s="258">
        <f t="shared" si="3888"/>
        <v>0</v>
      </c>
      <c r="CH1172" s="258">
        <f t="shared" si="3888"/>
        <v>0</v>
      </c>
      <c r="CI1172" s="258">
        <f t="shared" si="3888"/>
        <v>0</v>
      </c>
      <c r="CJ1172" s="50"/>
      <c r="CK1172" s="94"/>
      <c r="CL1172" s="95"/>
      <c r="CM1172" s="181"/>
      <c r="CN1172" s="316" t="s">
        <v>249</v>
      </c>
      <c r="CO1172" s="257">
        <f t="shared" ref="CO1172:CZ1172" si="3889">IF(CO1170=0,0,CO1171/CO1170)</f>
        <v>0</v>
      </c>
      <c r="CP1172" s="257">
        <f t="shared" si="3889"/>
        <v>0</v>
      </c>
      <c r="CQ1172" s="257">
        <f t="shared" si="3889"/>
        <v>0</v>
      </c>
      <c r="CR1172" s="257">
        <f t="shared" si="3889"/>
        <v>0</v>
      </c>
      <c r="CS1172" s="257">
        <f t="shared" si="3889"/>
        <v>0</v>
      </c>
      <c r="CT1172" s="257">
        <f t="shared" si="3889"/>
        <v>0</v>
      </c>
      <c r="CU1172" s="257">
        <f t="shared" si="3889"/>
        <v>0</v>
      </c>
      <c r="CV1172" s="257">
        <f t="shared" si="3889"/>
        <v>0</v>
      </c>
      <c r="CW1172" s="258">
        <f t="shared" si="3889"/>
        <v>0</v>
      </c>
      <c r="CX1172" s="258">
        <f t="shared" si="3889"/>
        <v>0</v>
      </c>
      <c r="CY1172" s="258">
        <f t="shared" si="3889"/>
        <v>0</v>
      </c>
      <c r="CZ1172" s="258">
        <f t="shared" si="3889"/>
        <v>0</v>
      </c>
      <c r="DA1172" s="50"/>
      <c r="DB1172" s="94"/>
      <c r="DC1172" s="95"/>
      <c r="DD1172" s="181"/>
      <c r="DE1172" s="316" t="s">
        <v>249</v>
      </c>
      <c r="DF1172" s="257">
        <f t="shared" ref="DF1172" si="3890">IF(DF1170=0,0,DF1171/DF1170)</f>
        <v>0</v>
      </c>
      <c r="DG1172" s="50"/>
    </row>
    <row r="1173" spans="1:111" s="14" customFormat="1" ht="15" customHeight="1">
      <c r="A1173" s="50"/>
      <c r="B1173" s="94"/>
      <c r="C1173" s="95"/>
      <c r="D1173" s="181" t="s">
        <v>321</v>
      </c>
      <c r="E1173" s="316" t="s">
        <v>22</v>
      </c>
      <c r="F1173" s="69"/>
      <c r="G1173" s="77"/>
      <c r="H1173" s="69"/>
      <c r="I1173" s="77"/>
      <c r="J1173" s="69"/>
      <c r="K1173" s="77"/>
      <c r="L1173" s="69"/>
      <c r="M1173" s="77"/>
      <c r="N1173" s="67"/>
      <c r="O1173" s="75"/>
      <c r="P1173" s="67"/>
      <c r="Q1173" s="75"/>
      <c r="R1173" s="50"/>
      <c r="S1173" s="94"/>
      <c r="T1173" s="95"/>
      <c r="U1173" s="181" t="s">
        <v>321</v>
      </c>
      <c r="V1173" s="316" t="s">
        <v>22</v>
      </c>
      <c r="W1173" s="69"/>
      <c r="X1173" s="77"/>
      <c r="Y1173" s="69"/>
      <c r="Z1173" s="77"/>
      <c r="AA1173" s="69"/>
      <c r="AB1173" s="77"/>
      <c r="AC1173" s="69"/>
      <c r="AD1173" s="77"/>
      <c r="AE1173" s="67"/>
      <c r="AF1173" s="75"/>
      <c r="AG1173" s="67"/>
      <c r="AH1173" s="75"/>
      <c r="AI1173" s="50"/>
      <c r="AJ1173" s="94"/>
      <c r="AK1173" s="95"/>
      <c r="AL1173" s="181" t="s">
        <v>321</v>
      </c>
      <c r="AM1173" s="316" t="s">
        <v>22</v>
      </c>
      <c r="AN1173" s="257"/>
      <c r="AO1173" s="257"/>
      <c r="AP1173" s="257"/>
      <c r="AQ1173" s="257"/>
      <c r="AR1173" s="257"/>
      <c r="AS1173" s="257"/>
      <c r="AT1173" s="257"/>
      <c r="AU1173" s="257"/>
      <c r="AV1173" s="258"/>
      <c r="AW1173" s="258"/>
      <c r="AX1173" s="258"/>
      <c r="AY1173" s="258"/>
      <c r="AZ1173" s="50"/>
      <c r="BA1173" s="268"/>
      <c r="BB1173" s="48"/>
      <c r="BC1173" s="94"/>
      <c r="BD1173" s="95"/>
      <c r="BE1173" s="181" t="s">
        <v>321</v>
      </c>
      <c r="BF1173" s="316" t="s">
        <v>22</v>
      </c>
      <c r="BG1173" s="257">
        <f t="shared" ref="BG1173:BG1174" si="3891">F1173</f>
        <v>0</v>
      </c>
      <c r="BH1173" s="257">
        <f>G1173+BG1173</f>
        <v>0</v>
      </c>
      <c r="BI1173" s="257">
        <f>H1173+BH1173</f>
        <v>0</v>
      </c>
      <c r="BJ1173" s="257">
        <f>I1173+BI1173</f>
        <v>0</v>
      </c>
      <c r="BK1173" s="257">
        <f>J1173+BJ1173</f>
        <v>0</v>
      </c>
      <c r="BL1173" s="257">
        <f>K1173+BK1173</f>
        <v>0</v>
      </c>
      <c r="BM1173" s="257">
        <f>L1173+BL1173</f>
        <v>0</v>
      </c>
      <c r="BN1173" s="257">
        <f>M1173+BM1173</f>
        <v>0</v>
      </c>
      <c r="BO1173" s="258">
        <f>N1173+BN1173</f>
        <v>0</v>
      </c>
      <c r="BP1173" s="258">
        <f>O1173+BO1173</f>
        <v>0</v>
      </c>
      <c r="BQ1173" s="258">
        <f>P1173+BP1173</f>
        <v>0</v>
      </c>
      <c r="BR1173" s="258">
        <f>Q1173+BQ1173</f>
        <v>0</v>
      </c>
      <c r="BS1173" s="50"/>
      <c r="BT1173" s="94"/>
      <c r="BU1173" s="95"/>
      <c r="BV1173" s="181" t="s">
        <v>321</v>
      </c>
      <c r="BW1173" s="316" t="s">
        <v>22</v>
      </c>
      <c r="BX1173" s="257">
        <f t="shared" ref="BX1173:BX1174" si="3892">W1173</f>
        <v>0</v>
      </c>
      <c r="BY1173" s="257">
        <f>X1173+BX1173</f>
        <v>0</v>
      </c>
      <c r="BZ1173" s="257">
        <f>Y1173+BY1173</f>
        <v>0</v>
      </c>
      <c r="CA1173" s="257">
        <f>Z1173+BZ1173</f>
        <v>0</v>
      </c>
      <c r="CB1173" s="257">
        <f>AA1173+CA1173</f>
        <v>0</v>
      </c>
      <c r="CC1173" s="257">
        <f>AB1173+CB1173</f>
        <v>0</v>
      </c>
      <c r="CD1173" s="257">
        <f>AC1173+CC1173</f>
        <v>0</v>
      </c>
      <c r="CE1173" s="257">
        <f>AD1173+CD1173</f>
        <v>0</v>
      </c>
      <c r="CF1173" s="258">
        <f>AE1173+CE1173</f>
        <v>0</v>
      </c>
      <c r="CG1173" s="258">
        <f>AF1173+CF1173</f>
        <v>0</v>
      </c>
      <c r="CH1173" s="258">
        <f>AG1173+CG1173</f>
        <v>0</v>
      </c>
      <c r="CI1173" s="258">
        <f>AH1173+CH1173</f>
        <v>0</v>
      </c>
      <c r="CJ1173" s="50"/>
      <c r="CK1173" s="94"/>
      <c r="CL1173" s="95"/>
      <c r="CM1173" s="181" t="s">
        <v>321</v>
      </c>
      <c r="CN1173" s="316" t="s">
        <v>22</v>
      </c>
      <c r="CO1173" s="257">
        <f t="shared" ref="CO1173:CO1174" si="3893">AN1173</f>
        <v>0</v>
      </c>
      <c r="CP1173" s="257">
        <f>AO1173+CO1173</f>
        <v>0</v>
      </c>
      <c r="CQ1173" s="257">
        <f>AP1173+CP1173</f>
        <v>0</v>
      </c>
      <c r="CR1173" s="257">
        <f>AQ1173+CQ1173</f>
        <v>0</v>
      </c>
      <c r="CS1173" s="257">
        <f>AR1173+CR1173</f>
        <v>0</v>
      </c>
      <c r="CT1173" s="257">
        <f>AS1173+CS1173</f>
        <v>0</v>
      </c>
      <c r="CU1173" s="257">
        <f>AT1173+CT1173</f>
        <v>0</v>
      </c>
      <c r="CV1173" s="257">
        <f>AU1173+CU1173</f>
        <v>0</v>
      </c>
      <c r="CW1173" s="258">
        <f>AV1173+CV1173</f>
        <v>0</v>
      </c>
      <c r="CX1173" s="258">
        <f>AW1173+CW1173</f>
        <v>0</v>
      </c>
      <c r="CY1173" s="258">
        <f>AX1173+CX1173</f>
        <v>0</v>
      </c>
      <c r="CZ1173" s="258">
        <f>AY1173+CY1173</f>
        <v>0</v>
      </c>
      <c r="DA1173" s="50"/>
      <c r="DB1173" s="94"/>
      <c r="DC1173" s="95"/>
      <c r="DD1173" s="181" t="s">
        <v>321</v>
      </c>
      <c r="DE1173" s="316" t="s">
        <v>22</v>
      </c>
      <c r="DF1173" s="257"/>
      <c r="DG1173" s="50"/>
    </row>
    <row r="1174" spans="1:111" s="14" customFormat="1" ht="15" customHeight="1">
      <c r="A1174" s="50"/>
      <c r="B1174" s="94"/>
      <c r="C1174" s="95"/>
      <c r="D1174" s="181"/>
      <c r="E1174" s="316" t="s">
        <v>140</v>
      </c>
      <c r="F1174" s="69"/>
      <c r="G1174" s="77"/>
      <c r="H1174" s="69"/>
      <c r="I1174" s="77"/>
      <c r="J1174" s="69"/>
      <c r="K1174" s="77"/>
      <c r="L1174" s="69"/>
      <c r="M1174" s="77"/>
      <c r="N1174" s="67"/>
      <c r="O1174" s="75"/>
      <c r="P1174" s="67"/>
      <c r="Q1174" s="75"/>
      <c r="R1174" s="50"/>
      <c r="S1174" s="94"/>
      <c r="T1174" s="95"/>
      <c r="U1174" s="181"/>
      <c r="V1174" s="316" t="s">
        <v>140</v>
      </c>
      <c r="W1174" s="69"/>
      <c r="X1174" s="77"/>
      <c r="Y1174" s="69"/>
      <c r="Z1174" s="77"/>
      <c r="AA1174" s="69"/>
      <c r="AB1174" s="77"/>
      <c r="AC1174" s="69"/>
      <c r="AD1174" s="77"/>
      <c r="AE1174" s="67"/>
      <c r="AF1174" s="75"/>
      <c r="AG1174" s="67"/>
      <c r="AH1174" s="75"/>
      <c r="AI1174" s="50"/>
      <c r="AJ1174" s="94"/>
      <c r="AK1174" s="95"/>
      <c r="AL1174" s="181"/>
      <c r="AM1174" s="316" t="s">
        <v>140</v>
      </c>
      <c r="AN1174" s="257"/>
      <c r="AO1174" s="257"/>
      <c r="AP1174" s="257"/>
      <c r="AQ1174" s="257"/>
      <c r="AR1174" s="257"/>
      <c r="AS1174" s="257"/>
      <c r="AT1174" s="257"/>
      <c r="AU1174" s="257"/>
      <c r="AV1174" s="258"/>
      <c r="AW1174" s="258"/>
      <c r="AX1174" s="258"/>
      <c r="AY1174" s="258"/>
      <c r="AZ1174" s="50"/>
      <c r="BA1174" s="268"/>
      <c r="BB1174" s="48"/>
      <c r="BC1174" s="94"/>
      <c r="BD1174" s="95"/>
      <c r="BE1174" s="181"/>
      <c r="BF1174" s="316" t="s">
        <v>140</v>
      </c>
      <c r="BG1174" s="257">
        <f t="shared" si="3891"/>
        <v>0</v>
      </c>
      <c r="BH1174" s="257">
        <f>G1174+BG1174</f>
        <v>0</v>
      </c>
      <c r="BI1174" s="257">
        <f>H1174+BH1174</f>
        <v>0</v>
      </c>
      <c r="BJ1174" s="257">
        <f>I1174+BI1174</f>
        <v>0</v>
      </c>
      <c r="BK1174" s="257">
        <f>J1174+BJ1174</f>
        <v>0</v>
      </c>
      <c r="BL1174" s="257">
        <f>K1174+BK1174</f>
        <v>0</v>
      </c>
      <c r="BM1174" s="257">
        <f>L1174+BL1174</f>
        <v>0</v>
      </c>
      <c r="BN1174" s="257">
        <f>M1174+BM1174</f>
        <v>0</v>
      </c>
      <c r="BO1174" s="258">
        <f>N1174+BN1174</f>
        <v>0</v>
      </c>
      <c r="BP1174" s="258">
        <f>O1174+BO1174</f>
        <v>0</v>
      </c>
      <c r="BQ1174" s="258">
        <f>P1174+BP1174</f>
        <v>0</v>
      </c>
      <c r="BR1174" s="258">
        <f>Q1174+BQ1174</f>
        <v>0</v>
      </c>
      <c r="BS1174" s="50"/>
      <c r="BT1174" s="94"/>
      <c r="BU1174" s="95"/>
      <c r="BV1174" s="181"/>
      <c r="BW1174" s="316" t="s">
        <v>140</v>
      </c>
      <c r="BX1174" s="257">
        <f t="shared" si="3892"/>
        <v>0</v>
      </c>
      <c r="BY1174" s="257">
        <f>X1174+BX1174</f>
        <v>0</v>
      </c>
      <c r="BZ1174" s="257">
        <f>Y1174+BY1174</f>
        <v>0</v>
      </c>
      <c r="CA1174" s="257">
        <f>Z1174+BZ1174</f>
        <v>0</v>
      </c>
      <c r="CB1174" s="257">
        <f>AA1174+CA1174</f>
        <v>0</v>
      </c>
      <c r="CC1174" s="257">
        <f>AB1174+CB1174</f>
        <v>0</v>
      </c>
      <c r="CD1174" s="257">
        <f>AC1174+CC1174</f>
        <v>0</v>
      </c>
      <c r="CE1174" s="257">
        <f>AD1174+CD1174</f>
        <v>0</v>
      </c>
      <c r="CF1174" s="258">
        <f>AE1174+CE1174</f>
        <v>0</v>
      </c>
      <c r="CG1174" s="258">
        <f>AF1174+CF1174</f>
        <v>0</v>
      </c>
      <c r="CH1174" s="258">
        <f>AG1174+CG1174</f>
        <v>0</v>
      </c>
      <c r="CI1174" s="258">
        <f>AH1174+CH1174</f>
        <v>0</v>
      </c>
      <c r="CJ1174" s="50"/>
      <c r="CK1174" s="94"/>
      <c r="CL1174" s="95"/>
      <c r="CM1174" s="181"/>
      <c r="CN1174" s="316" t="s">
        <v>140</v>
      </c>
      <c r="CO1174" s="257">
        <f t="shared" si="3893"/>
        <v>0</v>
      </c>
      <c r="CP1174" s="257">
        <f>AO1174+CO1174</f>
        <v>0</v>
      </c>
      <c r="CQ1174" s="257">
        <f>AP1174+CP1174</f>
        <v>0</v>
      </c>
      <c r="CR1174" s="257">
        <f>AQ1174+CQ1174</f>
        <v>0</v>
      </c>
      <c r="CS1174" s="257">
        <f>AR1174+CR1174</f>
        <v>0</v>
      </c>
      <c r="CT1174" s="257">
        <f>AS1174+CS1174</f>
        <v>0</v>
      </c>
      <c r="CU1174" s="257">
        <f>AT1174+CT1174</f>
        <v>0</v>
      </c>
      <c r="CV1174" s="257">
        <f>AU1174+CU1174</f>
        <v>0</v>
      </c>
      <c r="CW1174" s="258">
        <f>AV1174+CV1174</f>
        <v>0</v>
      </c>
      <c r="CX1174" s="258">
        <f>AW1174+CW1174</f>
        <v>0</v>
      </c>
      <c r="CY1174" s="258">
        <f>AX1174+CX1174</f>
        <v>0</v>
      </c>
      <c r="CZ1174" s="258">
        <f>AY1174+CY1174</f>
        <v>0</v>
      </c>
      <c r="DA1174" s="50"/>
      <c r="DB1174" s="94"/>
      <c r="DC1174" s="95"/>
      <c r="DD1174" s="181"/>
      <c r="DE1174" s="316" t="s">
        <v>140</v>
      </c>
      <c r="DF1174" s="257"/>
      <c r="DG1174" s="50"/>
    </row>
    <row r="1175" spans="1:111" s="14" customFormat="1" ht="15" customHeight="1">
      <c r="A1175" s="50"/>
      <c r="B1175" s="94"/>
      <c r="C1175" s="95"/>
      <c r="D1175" s="181"/>
      <c r="E1175" s="316" t="s">
        <v>249</v>
      </c>
      <c r="F1175" s="69">
        <f t="shared" si="3848"/>
        <v>0</v>
      </c>
      <c r="G1175" s="77">
        <f t="shared" si="3848"/>
        <v>0</v>
      </c>
      <c r="H1175" s="69">
        <f t="shared" si="3848"/>
        <v>0</v>
      </c>
      <c r="I1175" s="77">
        <f t="shared" si="3848"/>
        <v>0</v>
      </c>
      <c r="J1175" s="69">
        <f t="shared" si="3848"/>
        <v>0</v>
      </c>
      <c r="K1175" s="77">
        <f t="shared" si="3848"/>
        <v>0</v>
      </c>
      <c r="L1175" s="69">
        <f t="shared" si="3848"/>
        <v>0</v>
      </c>
      <c r="M1175" s="77">
        <f t="shared" si="3848"/>
        <v>0</v>
      </c>
      <c r="N1175" s="67">
        <f t="shared" si="3848"/>
        <v>0</v>
      </c>
      <c r="O1175" s="75">
        <f t="shared" si="3848"/>
        <v>0</v>
      </c>
      <c r="P1175" s="67">
        <f t="shared" si="3848"/>
        <v>0</v>
      </c>
      <c r="Q1175" s="75">
        <f t="shared" si="3848"/>
        <v>0</v>
      </c>
      <c r="R1175" s="50"/>
      <c r="S1175" s="94"/>
      <c r="T1175" s="95"/>
      <c r="U1175" s="181"/>
      <c r="V1175" s="316" t="s">
        <v>249</v>
      </c>
      <c r="W1175" s="69">
        <f t="shared" ref="W1175:AH1175" si="3894">IF(W1173=0,0,W1174/W1173)</f>
        <v>0</v>
      </c>
      <c r="X1175" s="77">
        <f t="shared" si="3894"/>
        <v>0</v>
      </c>
      <c r="Y1175" s="69">
        <f t="shared" si="3894"/>
        <v>0</v>
      </c>
      <c r="Z1175" s="77">
        <f t="shared" si="3894"/>
        <v>0</v>
      </c>
      <c r="AA1175" s="69">
        <f t="shared" si="3894"/>
        <v>0</v>
      </c>
      <c r="AB1175" s="77">
        <f t="shared" si="3894"/>
        <v>0</v>
      </c>
      <c r="AC1175" s="69">
        <f t="shared" si="3894"/>
        <v>0</v>
      </c>
      <c r="AD1175" s="77">
        <f t="shared" si="3894"/>
        <v>0</v>
      </c>
      <c r="AE1175" s="67">
        <f t="shared" si="3894"/>
        <v>0</v>
      </c>
      <c r="AF1175" s="75">
        <f t="shared" si="3894"/>
        <v>0</v>
      </c>
      <c r="AG1175" s="67">
        <f t="shared" si="3894"/>
        <v>0</v>
      </c>
      <c r="AH1175" s="75">
        <f t="shared" si="3894"/>
        <v>0</v>
      </c>
      <c r="AI1175" s="50"/>
      <c r="AJ1175" s="94"/>
      <c r="AK1175" s="95"/>
      <c r="AL1175" s="181"/>
      <c r="AM1175" s="316" t="s">
        <v>249</v>
      </c>
      <c r="AN1175" s="257">
        <f t="shared" ref="AN1175:AY1175" si="3895">IF(AN1173=0,0,AN1174/AN1173)</f>
        <v>0</v>
      </c>
      <c r="AO1175" s="257">
        <f t="shared" si="3895"/>
        <v>0</v>
      </c>
      <c r="AP1175" s="257">
        <f t="shared" si="3895"/>
        <v>0</v>
      </c>
      <c r="AQ1175" s="257">
        <f t="shared" si="3895"/>
        <v>0</v>
      </c>
      <c r="AR1175" s="257">
        <f t="shared" si="3895"/>
        <v>0</v>
      </c>
      <c r="AS1175" s="257">
        <f t="shared" si="3895"/>
        <v>0</v>
      </c>
      <c r="AT1175" s="257">
        <f t="shared" si="3895"/>
        <v>0</v>
      </c>
      <c r="AU1175" s="257">
        <f t="shared" si="3895"/>
        <v>0</v>
      </c>
      <c r="AV1175" s="258">
        <f t="shared" si="3895"/>
        <v>0</v>
      </c>
      <c r="AW1175" s="258">
        <f t="shared" si="3895"/>
        <v>0</v>
      </c>
      <c r="AX1175" s="258">
        <f t="shared" si="3895"/>
        <v>0</v>
      </c>
      <c r="AY1175" s="258">
        <f t="shared" si="3895"/>
        <v>0</v>
      </c>
      <c r="AZ1175" s="50"/>
      <c r="BA1175" s="268"/>
      <c r="BB1175" s="48"/>
      <c r="BC1175" s="94"/>
      <c r="BD1175" s="95"/>
      <c r="BE1175" s="181"/>
      <c r="BF1175" s="316" t="s">
        <v>249</v>
      </c>
      <c r="BG1175" s="257">
        <f t="shared" ref="BG1175:BR1175" si="3896">IF(BG1173=0,0,BG1174/BG1173)</f>
        <v>0</v>
      </c>
      <c r="BH1175" s="257">
        <f t="shared" si="3896"/>
        <v>0</v>
      </c>
      <c r="BI1175" s="257">
        <f t="shared" si="3896"/>
        <v>0</v>
      </c>
      <c r="BJ1175" s="257">
        <f t="shared" si="3896"/>
        <v>0</v>
      </c>
      <c r="BK1175" s="257">
        <f t="shared" si="3896"/>
        <v>0</v>
      </c>
      <c r="BL1175" s="257">
        <f t="shared" si="3896"/>
        <v>0</v>
      </c>
      <c r="BM1175" s="257">
        <f t="shared" si="3896"/>
        <v>0</v>
      </c>
      <c r="BN1175" s="257">
        <f t="shared" si="3896"/>
        <v>0</v>
      </c>
      <c r="BO1175" s="258">
        <f t="shared" si="3896"/>
        <v>0</v>
      </c>
      <c r="BP1175" s="258">
        <f t="shared" si="3896"/>
        <v>0</v>
      </c>
      <c r="BQ1175" s="258">
        <f t="shared" si="3896"/>
        <v>0</v>
      </c>
      <c r="BR1175" s="258">
        <f t="shared" si="3896"/>
        <v>0</v>
      </c>
      <c r="BS1175" s="50"/>
      <c r="BT1175" s="94"/>
      <c r="BU1175" s="95"/>
      <c r="BV1175" s="181"/>
      <c r="BW1175" s="316" t="s">
        <v>249</v>
      </c>
      <c r="BX1175" s="257">
        <f t="shared" ref="BX1175:CI1175" si="3897">IF(BX1173=0,0,BX1174/BX1173)</f>
        <v>0</v>
      </c>
      <c r="BY1175" s="257">
        <f t="shared" si="3897"/>
        <v>0</v>
      </c>
      <c r="BZ1175" s="257">
        <f t="shared" si="3897"/>
        <v>0</v>
      </c>
      <c r="CA1175" s="257">
        <f t="shared" si="3897"/>
        <v>0</v>
      </c>
      <c r="CB1175" s="257">
        <f t="shared" si="3897"/>
        <v>0</v>
      </c>
      <c r="CC1175" s="257">
        <f t="shared" si="3897"/>
        <v>0</v>
      </c>
      <c r="CD1175" s="257">
        <f t="shared" si="3897"/>
        <v>0</v>
      </c>
      <c r="CE1175" s="257">
        <f t="shared" si="3897"/>
        <v>0</v>
      </c>
      <c r="CF1175" s="258">
        <f t="shared" si="3897"/>
        <v>0</v>
      </c>
      <c r="CG1175" s="258">
        <f t="shared" si="3897"/>
        <v>0</v>
      </c>
      <c r="CH1175" s="258">
        <f t="shared" si="3897"/>
        <v>0</v>
      </c>
      <c r="CI1175" s="258">
        <f t="shared" si="3897"/>
        <v>0</v>
      </c>
      <c r="CJ1175" s="50"/>
      <c r="CK1175" s="94"/>
      <c r="CL1175" s="95"/>
      <c r="CM1175" s="181"/>
      <c r="CN1175" s="316" t="s">
        <v>249</v>
      </c>
      <c r="CO1175" s="257">
        <f t="shared" ref="CO1175:CZ1175" si="3898">IF(CO1173=0,0,CO1174/CO1173)</f>
        <v>0</v>
      </c>
      <c r="CP1175" s="257">
        <f t="shared" si="3898"/>
        <v>0</v>
      </c>
      <c r="CQ1175" s="257">
        <f t="shared" si="3898"/>
        <v>0</v>
      </c>
      <c r="CR1175" s="257">
        <f t="shared" si="3898"/>
        <v>0</v>
      </c>
      <c r="CS1175" s="257">
        <f t="shared" si="3898"/>
        <v>0</v>
      </c>
      <c r="CT1175" s="257">
        <f t="shared" si="3898"/>
        <v>0</v>
      </c>
      <c r="CU1175" s="257">
        <f t="shared" si="3898"/>
        <v>0</v>
      </c>
      <c r="CV1175" s="257">
        <f t="shared" si="3898"/>
        <v>0</v>
      </c>
      <c r="CW1175" s="258">
        <f t="shared" si="3898"/>
        <v>0</v>
      </c>
      <c r="CX1175" s="258">
        <f t="shared" si="3898"/>
        <v>0</v>
      </c>
      <c r="CY1175" s="258">
        <f t="shared" si="3898"/>
        <v>0</v>
      </c>
      <c r="CZ1175" s="258">
        <f t="shared" si="3898"/>
        <v>0</v>
      </c>
      <c r="DA1175" s="50"/>
      <c r="DB1175" s="94"/>
      <c r="DC1175" s="95"/>
      <c r="DD1175" s="181"/>
      <c r="DE1175" s="316" t="s">
        <v>249</v>
      </c>
      <c r="DF1175" s="257">
        <f t="shared" ref="DF1175" si="3899">IF(DF1173=0,0,DF1174/DF1173)</f>
        <v>0</v>
      </c>
      <c r="DG1175" s="50"/>
    </row>
    <row r="1176" spans="1:111" s="14" customFormat="1" ht="15" customHeight="1">
      <c r="A1176" s="50"/>
      <c r="B1176" s="94"/>
      <c r="C1176" s="95"/>
      <c r="D1176" s="181" t="s">
        <v>322</v>
      </c>
      <c r="E1176" s="316" t="s">
        <v>22</v>
      </c>
      <c r="F1176" s="69"/>
      <c r="G1176" s="77"/>
      <c r="H1176" s="69"/>
      <c r="I1176" s="77"/>
      <c r="J1176" s="69"/>
      <c r="K1176" s="77"/>
      <c r="L1176" s="69"/>
      <c r="M1176" s="77"/>
      <c r="N1176" s="67"/>
      <c r="O1176" s="75"/>
      <c r="P1176" s="67"/>
      <c r="Q1176" s="75"/>
      <c r="R1176" s="50"/>
      <c r="S1176" s="94"/>
      <c r="T1176" s="95"/>
      <c r="U1176" s="181" t="s">
        <v>322</v>
      </c>
      <c r="V1176" s="316" t="s">
        <v>22</v>
      </c>
      <c r="W1176" s="69"/>
      <c r="X1176" s="77"/>
      <c r="Y1176" s="69"/>
      <c r="Z1176" s="77"/>
      <c r="AA1176" s="69"/>
      <c r="AB1176" s="77"/>
      <c r="AC1176" s="69"/>
      <c r="AD1176" s="77"/>
      <c r="AE1176" s="67"/>
      <c r="AF1176" s="75"/>
      <c r="AG1176" s="67"/>
      <c r="AH1176" s="75"/>
      <c r="AI1176" s="50"/>
      <c r="AJ1176" s="94"/>
      <c r="AK1176" s="95"/>
      <c r="AL1176" s="181" t="s">
        <v>322</v>
      </c>
      <c r="AM1176" s="316" t="s">
        <v>22</v>
      </c>
      <c r="AN1176" s="257"/>
      <c r="AO1176" s="257"/>
      <c r="AP1176" s="257"/>
      <c r="AQ1176" s="257"/>
      <c r="AR1176" s="257"/>
      <c r="AS1176" s="257"/>
      <c r="AT1176" s="257"/>
      <c r="AU1176" s="257"/>
      <c r="AV1176" s="258"/>
      <c r="AW1176" s="258"/>
      <c r="AX1176" s="258"/>
      <c r="AY1176" s="258"/>
      <c r="AZ1176" s="50"/>
      <c r="BA1176" s="268"/>
      <c r="BB1176" s="48"/>
      <c r="BC1176" s="94"/>
      <c r="BD1176" s="95"/>
      <c r="BE1176" s="181" t="s">
        <v>322</v>
      </c>
      <c r="BF1176" s="316" t="s">
        <v>22</v>
      </c>
      <c r="BG1176" s="257">
        <f t="shared" ref="BG1176:BG1177" si="3900">F1176</f>
        <v>0</v>
      </c>
      <c r="BH1176" s="257">
        <f>G1176+BG1176</f>
        <v>0</v>
      </c>
      <c r="BI1176" s="257">
        <f>H1176+BH1176</f>
        <v>0</v>
      </c>
      <c r="BJ1176" s="257">
        <f>I1176+BI1176</f>
        <v>0</v>
      </c>
      <c r="BK1176" s="257">
        <f>J1176+BJ1176</f>
        <v>0</v>
      </c>
      <c r="BL1176" s="257">
        <f>K1176+BK1176</f>
        <v>0</v>
      </c>
      <c r="BM1176" s="257">
        <f>L1176+BL1176</f>
        <v>0</v>
      </c>
      <c r="BN1176" s="257">
        <f>M1176+BM1176</f>
        <v>0</v>
      </c>
      <c r="BO1176" s="258">
        <f>N1176+BN1176</f>
        <v>0</v>
      </c>
      <c r="BP1176" s="258">
        <f>O1176+BO1176</f>
        <v>0</v>
      </c>
      <c r="BQ1176" s="258">
        <f>P1176+BP1176</f>
        <v>0</v>
      </c>
      <c r="BR1176" s="258">
        <f>Q1176+BQ1176</f>
        <v>0</v>
      </c>
      <c r="BS1176" s="50"/>
      <c r="BT1176" s="94"/>
      <c r="BU1176" s="95"/>
      <c r="BV1176" s="181" t="s">
        <v>322</v>
      </c>
      <c r="BW1176" s="316" t="s">
        <v>22</v>
      </c>
      <c r="BX1176" s="257">
        <f t="shared" ref="BX1176:BX1177" si="3901">W1176</f>
        <v>0</v>
      </c>
      <c r="BY1176" s="257">
        <f>X1176+BX1176</f>
        <v>0</v>
      </c>
      <c r="BZ1176" s="257">
        <f>Y1176+BY1176</f>
        <v>0</v>
      </c>
      <c r="CA1176" s="257">
        <f>Z1176+BZ1176</f>
        <v>0</v>
      </c>
      <c r="CB1176" s="257">
        <f>AA1176+CA1176</f>
        <v>0</v>
      </c>
      <c r="CC1176" s="257">
        <f>AB1176+CB1176</f>
        <v>0</v>
      </c>
      <c r="CD1176" s="257">
        <f>AC1176+CC1176</f>
        <v>0</v>
      </c>
      <c r="CE1176" s="257">
        <f>AD1176+CD1176</f>
        <v>0</v>
      </c>
      <c r="CF1176" s="258">
        <f>AE1176+CE1176</f>
        <v>0</v>
      </c>
      <c r="CG1176" s="258">
        <f>AF1176+CF1176</f>
        <v>0</v>
      </c>
      <c r="CH1176" s="258">
        <f>AG1176+CG1176</f>
        <v>0</v>
      </c>
      <c r="CI1176" s="258">
        <f>AH1176+CH1176</f>
        <v>0</v>
      </c>
      <c r="CJ1176" s="50"/>
      <c r="CK1176" s="94"/>
      <c r="CL1176" s="95"/>
      <c r="CM1176" s="181" t="s">
        <v>322</v>
      </c>
      <c r="CN1176" s="316" t="s">
        <v>22</v>
      </c>
      <c r="CO1176" s="257">
        <f t="shared" ref="CO1176:CO1177" si="3902">AN1176</f>
        <v>0</v>
      </c>
      <c r="CP1176" s="257">
        <f>AO1176+CO1176</f>
        <v>0</v>
      </c>
      <c r="CQ1176" s="257">
        <f>AP1176+CP1176</f>
        <v>0</v>
      </c>
      <c r="CR1176" s="257">
        <f>AQ1176+CQ1176</f>
        <v>0</v>
      </c>
      <c r="CS1176" s="257">
        <f>AR1176+CR1176</f>
        <v>0</v>
      </c>
      <c r="CT1176" s="257">
        <f>AS1176+CS1176</f>
        <v>0</v>
      </c>
      <c r="CU1176" s="257">
        <f>AT1176+CT1176</f>
        <v>0</v>
      </c>
      <c r="CV1176" s="257">
        <f>AU1176+CU1176</f>
        <v>0</v>
      </c>
      <c r="CW1176" s="258">
        <f>AV1176+CV1176</f>
        <v>0</v>
      </c>
      <c r="CX1176" s="258">
        <f>AW1176+CW1176</f>
        <v>0</v>
      </c>
      <c r="CY1176" s="258">
        <f>AX1176+CX1176</f>
        <v>0</v>
      </c>
      <c r="CZ1176" s="258">
        <f>AY1176+CY1176</f>
        <v>0</v>
      </c>
      <c r="DA1176" s="50"/>
      <c r="DB1176" s="94"/>
      <c r="DC1176" s="95"/>
      <c r="DD1176" s="181" t="s">
        <v>322</v>
      </c>
      <c r="DE1176" s="316" t="s">
        <v>22</v>
      </c>
      <c r="DF1176" s="257"/>
      <c r="DG1176" s="50"/>
    </row>
    <row r="1177" spans="1:111" s="14" customFormat="1" ht="15" customHeight="1">
      <c r="A1177" s="50"/>
      <c r="B1177" s="94"/>
      <c r="C1177" s="95"/>
      <c r="D1177" s="181"/>
      <c r="E1177" s="316" t="s">
        <v>140</v>
      </c>
      <c r="F1177" s="69"/>
      <c r="G1177" s="77"/>
      <c r="H1177" s="69"/>
      <c r="I1177" s="77"/>
      <c r="J1177" s="69"/>
      <c r="K1177" s="77"/>
      <c r="L1177" s="69"/>
      <c r="M1177" s="77"/>
      <c r="N1177" s="67"/>
      <c r="O1177" s="75"/>
      <c r="P1177" s="67"/>
      <c r="Q1177" s="75"/>
      <c r="R1177" s="50"/>
      <c r="S1177" s="94"/>
      <c r="T1177" s="95"/>
      <c r="U1177" s="181"/>
      <c r="V1177" s="316" t="s">
        <v>140</v>
      </c>
      <c r="W1177" s="69"/>
      <c r="X1177" s="77"/>
      <c r="Y1177" s="69"/>
      <c r="Z1177" s="77"/>
      <c r="AA1177" s="69"/>
      <c r="AB1177" s="77"/>
      <c r="AC1177" s="69"/>
      <c r="AD1177" s="77"/>
      <c r="AE1177" s="67"/>
      <c r="AF1177" s="75"/>
      <c r="AG1177" s="67"/>
      <c r="AH1177" s="75"/>
      <c r="AI1177" s="50"/>
      <c r="AJ1177" s="94"/>
      <c r="AK1177" s="95"/>
      <c r="AL1177" s="181"/>
      <c r="AM1177" s="316" t="s">
        <v>140</v>
      </c>
      <c r="AN1177" s="257"/>
      <c r="AO1177" s="257"/>
      <c r="AP1177" s="257"/>
      <c r="AQ1177" s="257"/>
      <c r="AR1177" s="257"/>
      <c r="AS1177" s="257"/>
      <c r="AT1177" s="257"/>
      <c r="AU1177" s="257"/>
      <c r="AV1177" s="258"/>
      <c r="AW1177" s="258"/>
      <c r="AX1177" s="258"/>
      <c r="AY1177" s="258"/>
      <c r="AZ1177" s="50"/>
      <c r="BA1177" s="268"/>
      <c r="BB1177" s="48"/>
      <c r="BC1177" s="94"/>
      <c r="BD1177" s="95"/>
      <c r="BE1177" s="181"/>
      <c r="BF1177" s="316" t="s">
        <v>140</v>
      </c>
      <c r="BG1177" s="257">
        <f t="shared" si="3900"/>
        <v>0</v>
      </c>
      <c r="BH1177" s="257">
        <f>G1177+BG1177</f>
        <v>0</v>
      </c>
      <c r="BI1177" s="257">
        <f>H1177+BH1177</f>
        <v>0</v>
      </c>
      <c r="BJ1177" s="257">
        <f>I1177+BI1177</f>
        <v>0</v>
      </c>
      <c r="BK1177" s="257">
        <f>J1177+BJ1177</f>
        <v>0</v>
      </c>
      <c r="BL1177" s="257">
        <f>K1177+BK1177</f>
        <v>0</v>
      </c>
      <c r="BM1177" s="257">
        <f>L1177+BL1177</f>
        <v>0</v>
      </c>
      <c r="BN1177" s="257">
        <f>M1177+BM1177</f>
        <v>0</v>
      </c>
      <c r="BO1177" s="258">
        <f>N1177+BN1177</f>
        <v>0</v>
      </c>
      <c r="BP1177" s="258">
        <f>O1177+BO1177</f>
        <v>0</v>
      </c>
      <c r="BQ1177" s="258">
        <f>P1177+BP1177</f>
        <v>0</v>
      </c>
      <c r="BR1177" s="258">
        <f>Q1177+BQ1177</f>
        <v>0</v>
      </c>
      <c r="BS1177" s="50"/>
      <c r="BT1177" s="94"/>
      <c r="BU1177" s="95"/>
      <c r="BV1177" s="181"/>
      <c r="BW1177" s="316" t="s">
        <v>140</v>
      </c>
      <c r="BX1177" s="257">
        <f t="shared" si="3901"/>
        <v>0</v>
      </c>
      <c r="BY1177" s="257">
        <f>X1177+BX1177</f>
        <v>0</v>
      </c>
      <c r="BZ1177" s="257">
        <f>Y1177+BY1177</f>
        <v>0</v>
      </c>
      <c r="CA1177" s="257">
        <f>Z1177+BZ1177</f>
        <v>0</v>
      </c>
      <c r="CB1177" s="257">
        <f>AA1177+CA1177</f>
        <v>0</v>
      </c>
      <c r="CC1177" s="257">
        <f>AB1177+CB1177</f>
        <v>0</v>
      </c>
      <c r="CD1177" s="257">
        <f>AC1177+CC1177</f>
        <v>0</v>
      </c>
      <c r="CE1177" s="257">
        <f>AD1177+CD1177</f>
        <v>0</v>
      </c>
      <c r="CF1177" s="258">
        <f>AE1177+CE1177</f>
        <v>0</v>
      </c>
      <c r="CG1177" s="258">
        <f>AF1177+CF1177</f>
        <v>0</v>
      </c>
      <c r="CH1177" s="258">
        <f>AG1177+CG1177</f>
        <v>0</v>
      </c>
      <c r="CI1177" s="258">
        <f>AH1177+CH1177</f>
        <v>0</v>
      </c>
      <c r="CJ1177" s="50"/>
      <c r="CK1177" s="94"/>
      <c r="CL1177" s="95"/>
      <c r="CM1177" s="181"/>
      <c r="CN1177" s="316" t="s">
        <v>140</v>
      </c>
      <c r="CO1177" s="257">
        <f t="shared" si="3902"/>
        <v>0</v>
      </c>
      <c r="CP1177" s="257">
        <f>AO1177+CO1177</f>
        <v>0</v>
      </c>
      <c r="CQ1177" s="257">
        <f>AP1177+CP1177</f>
        <v>0</v>
      </c>
      <c r="CR1177" s="257">
        <f>AQ1177+CQ1177</f>
        <v>0</v>
      </c>
      <c r="CS1177" s="257">
        <f>AR1177+CR1177</f>
        <v>0</v>
      </c>
      <c r="CT1177" s="257">
        <f>AS1177+CS1177</f>
        <v>0</v>
      </c>
      <c r="CU1177" s="257">
        <f>AT1177+CT1177</f>
        <v>0</v>
      </c>
      <c r="CV1177" s="257">
        <f>AU1177+CU1177</f>
        <v>0</v>
      </c>
      <c r="CW1177" s="258">
        <f>AV1177+CV1177</f>
        <v>0</v>
      </c>
      <c r="CX1177" s="258">
        <f>AW1177+CW1177</f>
        <v>0</v>
      </c>
      <c r="CY1177" s="258">
        <f>AX1177+CX1177</f>
        <v>0</v>
      </c>
      <c r="CZ1177" s="258">
        <f>AY1177+CY1177</f>
        <v>0</v>
      </c>
      <c r="DA1177" s="50"/>
      <c r="DB1177" s="94"/>
      <c r="DC1177" s="95"/>
      <c r="DD1177" s="181"/>
      <c r="DE1177" s="316" t="s">
        <v>140</v>
      </c>
      <c r="DF1177" s="257"/>
      <c r="DG1177" s="50"/>
    </row>
    <row r="1178" spans="1:111" s="14" customFormat="1" ht="15" customHeight="1">
      <c r="A1178" s="50"/>
      <c r="B1178" s="94"/>
      <c r="C1178" s="95"/>
      <c r="D1178" s="181"/>
      <c r="E1178" s="316" t="s">
        <v>249</v>
      </c>
      <c r="F1178" s="69">
        <f t="shared" ref="F1178:Q1187" si="3903">IF(F1176=0,0,F1177/F1176)</f>
        <v>0</v>
      </c>
      <c r="G1178" s="77">
        <f t="shared" si="3903"/>
        <v>0</v>
      </c>
      <c r="H1178" s="69">
        <f t="shared" si="3903"/>
        <v>0</v>
      </c>
      <c r="I1178" s="77">
        <f t="shared" si="3903"/>
        <v>0</v>
      </c>
      <c r="J1178" s="69">
        <f t="shared" si="3903"/>
        <v>0</v>
      </c>
      <c r="K1178" s="77">
        <f t="shared" si="3903"/>
        <v>0</v>
      </c>
      <c r="L1178" s="69">
        <f t="shared" si="3903"/>
        <v>0</v>
      </c>
      <c r="M1178" s="77">
        <f t="shared" si="3903"/>
        <v>0</v>
      </c>
      <c r="N1178" s="67">
        <f t="shared" si="3903"/>
        <v>0</v>
      </c>
      <c r="O1178" s="75">
        <f t="shared" si="3903"/>
        <v>0</v>
      </c>
      <c r="P1178" s="67">
        <f t="shared" si="3903"/>
        <v>0</v>
      </c>
      <c r="Q1178" s="75">
        <f t="shared" si="3903"/>
        <v>0</v>
      </c>
      <c r="R1178" s="50"/>
      <c r="S1178" s="94"/>
      <c r="T1178" s="95"/>
      <c r="U1178" s="181"/>
      <c r="V1178" s="316" t="s">
        <v>249</v>
      </c>
      <c r="W1178" s="69">
        <f t="shared" ref="W1178:AH1178" si="3904">IF(W1176=0,0,W1177/W1176)</f>
        <v>0</v>
      </c>
      <c r="X1178" s="77">
        <f t="shared" si="3904"/>
        <v>0</v>
      </c>
      <c r="Y1178" s="69">
        <f t="shared" si="3904"/>
        <v>0</v>
      </c>
      <c r="Z1178" s="77">
        <f t="shared" si="3904"/>
        <v>0</v>
      </c>
      <c r="AA1178" s="69">
        <f t="shared" si="3904"/>
        <v>0</v>
      </c>
      <c r="AB1178" s="77">
        <f t="shared" si="3904"/>
        <v>0</v>
      </c>
      <c r="AC1178" s="69">
        <f t="shared" si="3904"/>
        <v>0</v>
      </c>
      <c r="AD1178" s="77">
        <f t="shared" si="3904"/>
        <v>0</v>
      </c>
      <c r="AE1178" s="67">
        <f t="shared" si="3904"/>
        <v>0</v>
      </c>
      <c r="AF1178" s="75">
        <f t="shared" si="3904"/>
        <v>0</v>
      </c>
      <c r="AG1178" s="67">
        <f t="shared" si="3904"/>
        <v>0</v>
      </c>
      <c r="AH1178" s="75">
        <f t="shared" si="3904"/>
        <v>0</v>
      </c>
      <c r="AI1178" s="50"/>
      <c r="AJ1178" s="94"/>
      <c r="AK1178" s="95"/>
      <c r="AL1178" s="181"/>
      <c r="AM1178" s="316" t="s">
        <v>249</v>
      </c>
      <c r="AN1178" s="257">
        <f t="shared" ref="AN1178:AY1178" si="3905">IF(AN1176=0,0,AN1177/AN1176)</f>
        <v>0</v>
      </c>
      <c r="AO1178" s="257">
        <f t="shared" si="3905"/>
        <v>0</v>
      </c>
      <c r="AP1178" s="257">
        <f t="shared" si="3905"/>
        <v>0</v>
      </c>
      <c r="AQ1178" s="257">
        <f t="shared" si="3905"/>
        <v>0</v>
      </c>
      <c r="AR1178" s="257">
        <f t="shared" si="3905"/>
        <v>0</v>
      </c>
      <c r="AS1178" s="257">
        <f t="shared" si="3905"/>
        <v>0</v>
      </c>
      <c r="AT1178" s="257">
        <f t="shared" si="3905"/>
        <v>0</v>
      </c>
      <c r="AU1178" s="257">
        <f t="shared" si="3905"/>
        <v>0</v>
      </c>
      <c r="AV1178" s="258">
        <f t="shared" si="3905"/>
        <v>0</v>
      </c>
      <c r="AW1178" s="258">
        <f t="shared" si="3905"/>
        <v>0</v>
      </c>
      <c r="AX1178" s="258">
        <f t="shared" si="3905"/>
        <v>0</v>
      </c>
      <c r="AY1178" s="258">
        <f t="shared" si="3905"/>
        <v>0</v>
      </c>
      <c r="AZ1178" s="50"/>
      <c r="BA1178" s="268"/>
      <c r="BB1178" s="48"/>
      <c r="BC1178" s="94"/>
      <c r="BD1178" s="95"/>
      <c r="BE1178" s="181"/>
      <c r="BF1178" s="316" t="s">
        <v>249</v>
      </c>
      <c r="BG1178" s="257">
        <f t="shared" ref="BG1178:BR1178" si="3906">IF(BG1176=0,0,BG1177/BG1176)</f>
        <v>0</v>
      </c>
      <c r="BH1178" s="257">
        <f t="shared" si="3906"/>
        <v>0</v>
      </c>
      <c r="BI1178" s="257">
        <f t="shared" si="3906"/>
        <v>0</v>
      </c>
      <c r="BJ1178" s="257">
        <f t="shared" si="3906"/>
        <v>0</v>
      </c>
      <c r="BK1178" s="257">
        <f t="shared" si="3906"/>
        <v>0</v>
      </c>
      <c r="BL1178" s="257">
        <f t="shared" si="3906"/>
        <v>0</v>
      </c>
      <c r="BM1178" s="257">
        <f t="shared" si="3906"/>
        <v>0</v>
      </c>
      <c r="BN1178" s="257">
        <f t="shared" si="3906"/>
        <v>0</v>
      </c>
      <c r="BO1178" s="258">
        <f t="shared" si="3906"/>
        <v>0</v>
      </c>
      <c r="BP1178" s="258">
        <f t="shared" si="3906"/>
        <v>0</v>
      </c>
      <c r="BQ1178" s="258">
        <f t="shared" si="3906"/>
        <v>0</v>
      </c>
      <c r="BR1178" s="258">
        <f t="shared" si="3906"/>
        <v>0</v>
      </c>
      <c r="BS1178" s="50"/>
      <c r="BT1178" s="94"/>
      <c r="BU1178" s="95"/>
      <c r="BV1178" s="181"/>
      <c r="BW1178" s="316" t="s">
        <v>249</v>
      </c>
      <c r="BX1178" s="257">
        <f t="shared" ref="BX1178:CI1178" si="3907">IF(BX1176=0,0,BX1177/BX1176)</f>
        <v>0</v>
      </c>
      <c r="BY1178" s="257">
        <f t="shared" si="3907"/>
        <v>0</v>
      </c>
      <c r="BZ1178" s="257">
        <f t="shared" si="3907"/>
        <v>0</v>
      </c>
      <c r="CA1178" s="257">
        <f t="shared" si="3907"/>
        <v>0</v>
      </c>
      <c r="CB1178" s="257">
        <f t="shared" si="3907"/>
        <v>0</v>
      </c>
      <c r="CC1178" s="257">
        <f t="shared" si="3907"/>
        <v>0</v>
      </c>
      <c r="CD1178" s="257">
        <f t="shared" si="3907"/>
        <v>0</v>
      </c>
      <c r="CE1178" s="257">
        <f t="shared" si="3907"/>
        <v>0</v>
      </c>
      <c r="CF1178" s="258">
        <f t="shared" si="3907"/>
        <v>0</v>
      </c>
      <c r="CG1178" s="258">
        <f t="shared" si="3907"/>
        <v>0</v>
      </c>
      <c r="CH1178" s="258">
        <f t="shared" si="3907"/>
        <v>0</v>
      </c>
      <c r="CI1178" s="258">
        <f t="shared" si="3907"/>
        <v>0</v>
      </c>
      <c r="CJ1178" s="50"/>
      <c r="CK1178" s="94"/>
      <c r="CL1178" s="95"/>
      <c r="CM1178" s="181"/>
      <c r="CN1178" s="316" t="s">
        <v>249</v>
      </c>
      <c r="CO1178" s="257">
        <f t="shared" ref="CO1178:CZ1178" si="3908">IF(CO1176=0,0,CO1177/CO1176)</f>
        <v>0</v>
      </c>
      <c r="CP1178" s="257">
        <f t="shared" si="3908"/>
        <v>0</v>
      </c>
      <c r="CQ1178" s="257">
        <f t="shared" si="3908"/>
        <v>0</v>
      </c>
      <c r="CR1178" s="257">
        <f t="shared" si="3908"/>
        <v>0</v>
      </c>
      <c r="CS1178" s="257">
        <f t="shared" si="3908"/>
        <v>0</v>
      </c>
      <c r="CT1178" s="257">
        <f t="shared" si="3908"/>
        <v>0</v>
      </c>
      <c r="CU1178" s="257">
        <f t="shared" si="3908"/>
        <v>0</v>
      </c>
      <c r="CV1178" s="257">
        <f t="shared" si="3908"/>
        <v>0</v>
      </c>
      <c r="CW1178" s="258">
        <f t="shared" si="3908"/>
        <v>0</v>
      </c>
      <c r="CX1178" s="258">
        <f t="shared" si="3908"/>
        <v>0</v>
      </c>
      <c r="CY1178" s="258">
        <f t="shared" si="3908"/>
        <v>0</v>
      </c>
      <c r="CZ1178" s="258">
        <f t="shared" si="3908"/>
        <v>0</v>
      </c>
      <c r="DA1178" s="50"/>
      <c r="DB1178" s="94"/>
      <c r="DC1178" s="95"/>
      <c r="DD1178" s="181"/>
      <c r="DE1178" s="316" t="s">
        <v>249</v>
      </c>
      <c r="DF1178" s="257">
        <f t="shared" ref="DF1178" si="3909">IF(DF1176=0,0,DF1177/DF1176)</f>
        <v>0</v>
      </c>
      <c r="DG1178" s="50"/>
    </row>
    <row r="1179" spans="1:111" s="14" customFormat="1" ht="15" customHeight="1">
      <c r="A1179" s="50"/>
      <c r="B1179" s="94"/>
      <c r="C1179" s="95"/>
      <c r="D1179" s="181" t="s">
        <v>323</v>
      </c>
      <c r="E1179" s="316" t="s">
        <v>22</v>
      </c>
      <c r="F1179" s="69"/>
      <c r="G1179" s="77"/>
      <c r="H1179" s="69"/>
      <c r="I1179" s="77"/>
      <c r="J1179" s="69"/>
      <c r="K1179" s="77"/>
      <c r="L1179" s="69"/>
      <c r="M1179" s="77"/>
      <c r="N1179" s="67"/>
      <c r="O1179" s="75"/>
      <c r="P1179" s="67"/>
      <c r="Q1179" s="75"/>
      <c r="R1179" s="50"/>
      <c r="S1179" s="94"/>
      <c r="T1179" s="95"/>
      <c r="U1179" s="181" t="s">
        <v>323</v>
      </c>
      <c r="V1179" s="316" t="s">
        <v>22</v>
      </c>
      <c r="W1179" s="69"/>
      <c r="X1179" s="77"/>
      <c r="Y1179" s="69"/>
      <c r="Z1179" s="77"/>
      <c r="AA1179" s="69"/>
      <c r="AB1179" s="77"/>
      <c r="AC1179" s="69"/>
      <c r="AD1179" s="77"/>
      <c r="AE1179" s="67"/>
      <c r="AF1179" s="75"/>
      <c r="AG1179" s="67"/>
      <c r="AH1179" s="75"/>
      <c r="AI1179" s="50"/>
      <c r="AJ1179" s="94"/>
      <c r="AK1179" s="95"/>
      <c r="AL1179" s="181" t="s">
        <v>323</v>
      </c>
      <c r="AM1179" s="316" t="s">
        <v>22</v>
      </c>
      <c r="AN1179" s="257"/>
      <c r="AO1179" s="257"/>
      <c r="AP1179" s="257"/>
      <c r="AQ1179" s="257"/>
      <c r="AR1179" s="257"/>
      <c r="AS1179" s="257"/>
      <c r="AT1179" s="257"/>
      <c r="AU1179" s="257"/>
      <c r="AV1179" s="258"/>
      <c r="AW1179" s="258"/>
      <c r="AX1179" s="258"/>
      <c r="AY1179" s="258"/>
      <c r="AZ1179" s="50"/>
      <c r="BA1179" s="268"/>
      <c r="BB1179" s="48"/>
      <c r="BC1179" s="94"/>
      <c r="BD1179" s="95"/>
      <c r="BE1179" s="181" t="s">
        <v>323</v>
      </c>
      <c r="BF1179" s="316" t="s">
        <v>22</v>
      </c>
      <c r="BG1179" s="257">
        <f t="shared" ref="BG1179:BG1180" si="3910">F1179</f>
        <v>0</v>
      </c>
      <c r="BH1179" s="257">
        <f>G1179+BG1179</f>
        <v>0</v>
      </c>
      <c r="BI1179" s="257">
        <f>H1179+BH1179</f>
        <v>0</v>
      </c>
      <c r="BJ1179" s="257">
        <f>I1179+BI1179</f>
        <v>0</v>
      </c>
      <c r="BK1179" s="257">
        <f>J1179+BJ1179</f>
        <v>0</v>
      </c>
      <c r="BL1179" s="257">
        <f>K1179+BK1179</f>
        <v>0</v>
      </c>
      <c r="BM1179" s="257">
        <f>L1179+BL1179</f>
        <v>0</v>
      </c>
      <c r="BN1179" s="257">
        <f>M1179+BM1179</f>
        <v>0</v>
      </c>
      <c r="BO1179" s="258">
        <f>N1179+BN1179</f>
        <v>0</v>
      </c>
      <c r="BP1179" s="258">
        <f>O1179+BO1179</f>
        <v>0</v>
      </c>
      <c r="BQ1179" s="258">
        <f>P1179+BP1179</f>
        <v>0</v>
      </c>
      <c r="BR1179" s="258">
        <f>Q1179+BQ1179</f>
        <v>0</v>
      </c>
      <c r="BS1179" s="50"/>
      <c r="BT1179" s="94"/>
      <c r="BU1179" s="95"/>
      <c r="BV1179" s="181" t="s">
        <v>323</v>
      </c>
      <c r="BW1179" s="316" t="s">
        <v>22</v>
      </c>
      <c r="BX1179" s="257">
        <f t="shared" ref="BX1179:BX1180" si="3911">W1179</f>
        <v>0</v>
      </c>
      <c r="BY1179" s="257">
        <f>X1179+BX1179</f>
        <v>0</v>
      </c>
      <c r="BZ1179" s="257">
        <f>Y1179+BY1179</f>
        <v>0</v>
      </c>
      <c r="CA1179" s="257">
        <f>Z1179+BZ1179</f>
        <v>0</v>
      </c>
      <c r="CB1179" s="257">
        <f>AA1179+CA1179</f>
        <v>0</v>
      </c>
      <c r="CC1179" s="257">
        <f>AB1179+CB1179</f>
        <v>0</v>
      </c>
      <c r="CD1179" s="257">
        <f>AC1179+CC1179</f>
        <v>0</v>
      </c>
      <c r="CE1179" s="257">
        <f>AD1179+CD1179</f>
        <v>0</v>
      </c>
      <c r="CF1179" s="258">
        <f>AE1179+CE1179</f>
        <v>0</v>
      </c>
      <c r="CG1179" s="258">
        <f>AF1179+CF1179</f>
        <v>0</v>
      </c>
      <c r="CH1179" s="258">
        <f>AG1179+CG1179</f>
        <v>0</v>
      </c>
      <c r="CI1179" s="258">
        <f>AH1179+CH1179</f>
        <v>0</v>
      </c>
      <c r="CJ1179" s="50"/>
      <c r="CK1179" s="94"/>
      <c r="CL1179" s="95"/>
      <c r="CM1179" s="181" t="s">
        <v>323</v>
      </c>
      <c r="CN1179" s="316" t="s">
        <v>22</v>
      </c>
      <c r="CO1179" s="257">
        <f t="shared" ref="CO1179:CO1180" si="3912">AN1179</f>
        <v>0</v>
      </c>
      <c r="CP1179" s="257">
        <f>AO1179+CO1179</f>
        <v>0</v>
      </c>
      <c r="CQ1179" s="257">
        <f>AP1179+CP1179</f>
        <v>0</v>
      </c>
      <c r="CR1179" s="257">
        <f>AQ1179+CQ1179</f>
        <v>0</v>
      </c>
      <c r="CS1179" s="257">
        <f>AR1179+CR1179</f>
        <v>0</v>
      </c>
      <c r="CT1179" s="257">
        <f>AS1179+CS1179</f>
        <v>0</v>
      </c>
      <c r="CU1179" s="257">
        <f>AT1179+CT1179</f>
        <v>0</v>
      </c>
      <c r="CV1179" s="257">
        <f>AU1179+CU1179</f>
        <v>0</v>
      </c>
      <c r="CW1179" s="258">
        <f>AV1179+CV1179</f>
        <v>0</v>
      </c>
      <c r="CX1179" s="258">
        <f>AW1179+CW1179</f>
        <v>0</v>
      </c>
      <c r="CY1179" s="258">
        <f>AX1179+CX1179</f>
        <v>0</v>
      </c>
      <c r="CZ1179" s="258">
        <f>AY1179+CY1179</f>
        <v>0</v>
      </c>
      <c r="DA1179" s="50"/>
      <c r="DB1179" s="94"/>
      <c r="DC1179" s="95"/>
      <c r="DD1179" s="181" t="s">
        <v>323</v>
      </c>
      <c r="DE1179" s="316" t="s">
        <v>22</v>
      </c>
      <c r="DF1179" s="257"/>
      <c r="DG1179" s="50"/>
    </row>
    <row r="1180" spans="1:111" s="14" customFormat="1" ht="15" customHeight="1">
      <c r="A1180" s="50"/>
      <c r="B1180" s="94"/>
      <c r="C1180" s="95"/>
      <c r="D1180" s="181"/>
      <c r="E1180" s="316" t="s">
        <v>140</v>
      </c>
      <c r="F1180" s="69"/>
      <c r="G1180" s="77"/>
      <c r="H1180" s="69"/>
      <c r="I1180" s="77"/>
      <c r="J1180" s="69"/>
      <c r="K1180" s="77"/>
      <c r="L1180" s="69"/>
      <c r="M1180" s="77"/>
      <c r="N1180" s="67"/>
      <c r="O1180" s="75"/>
      <c r="P1180" s="67"/>
      <c r="Q1180" s="75"/>
      <c r="R1180" s="50"/>
      <c r="S1180" s="94"/>
      <c r="T1180" s="95"/>
      <c r="U1180" s="181"/>
      <c r="V1180" s="316" t="s">
        <v>140</v>
      </c>
      <c r="W1180" s="69"/>
      <c r="X1180" s="77"/>
      <c r="Y1180" s="69"/>
      <c r="Z1180" s="77"/>
      <c r="AA1180" s="69"/>
      <c r="AB1180" s="77"/>
      <c r="AC1180" s="69"/>
      <c r="AD1180" s="77"/>
      <c r="AE1180" s="67"/>
      <c r="AF1180" s="75"/>
      <c r="AG1180" s="67"/>
      <c r="AH1180" s="75"/>
      <c r="AI1180" s="50"/>
      <c r="AJ1180" s="94"/>
      <c r="AK1180" s="95"/>
      <c r="AL1180" s="181"/>
      <c r="AM1180" s="316" t="s">
        <v>140</v>
      </c>
      <c r="AN1180" s="257"/>
      <c r="AO1180" s="257"/>
      <c r="AP1180" s="257"/>
      <c r="AQ1180" s="257"/>
      <c r="AR1180" s="257"/>
      <c r="AS1180" s="257"/>
      <c r="AT1180" s="257"/>
      <c r="AU1180" s="257"/>
      <c r="AV1180" s="258"/>
      <c r="AW1180" s="258"/>
      <c r="AX1180" s="258"/>
      <c r="AY1180" s="258"/>
      <c r="AZ1180" s="50"/>
      <c r="BA1180" s="268"/>
      <c r="BB1180" s="48"/>
      <c r="BC1180" s="94"/>
      <c r="BD1180" s="95"/>
      <c r="BE1180" s="181"/>
      <c r="BF1180" s="316" t="s">
        <v>140</v>
      </c>
      <c r="BG1180" s="257">
        <f t="shared" si="3910"/>
        <v>0</v>
      </c>
      <c r="BH1180" s="257">
        <f>G1180+BG1180</f>
        <v>0</v>
      </c>
      <c r="BI1180" s="257">
        <f>H1180+BH1180</f>
        <v>0</v>
      </c>
      <c r="BJ1180" s="257">
        <f>I1180+BI1180</f>
        <v>0</v>
      </c>
      <c r="BK1180" s="257">
        <f>J1180+BJ1180</f>
        <v>0</v>
      </c>
      <c r="BL1180" s="257">
        <f>K1180+BK1180</f>
        <v>0</v>
      </c>
      <c r="BM1180" s="257">
        <f>L1180+BL1180</f>
        <v>0</v>
      </c>
      <c r="BN1180" s="257">
        <f>M1180+BM1180</f>
        <v>0</v>
      </c>
      <c r="BO1180" s="258">
        <f>N1180+BN1180</f>
        <v>0</v>
      </c>
      <c r="BP1180" s="258">
        <f>O1180+BO1180</f>
        <v>0</v>
      </c>
      <c r="BQ1180" s="258">
        <f>P1180+BP1180</f>
        <v>0</v>
      </c>
      <c r="BR1180" s="258">
        <f>Q1180+BQ1180</f>
        <v>0</v>
      </c>
      <c r="BS1180" s="50"/>
      <c r="BT1180" s="94"/>
      <c r="BU1180" s="95"/>
      <c r="BV1180" s="181"/>
      <c r="BW1180" s="316" t="s">
        <v>140</v>
      </c>
      <c r="BX1180" s="257">
        <f t="shared" si="3911"/>
        <v>0</v>
      </c>
      <c r="BY1180" s="257">
        <f>X1180+BX1180</f>
        <v>0</v>
      </c>
      <c r="BZ1180" s="257">
        <f>Y1180+BY1180</f>
        <v>0</v>
      </c>
      <c r="CA1180" s="257">
        <f>Z1180+BZ1180</f>
        <v>0</v>
      </c>
      <c r="CB1180" s="257">
        <f>AA1180+CA1180</f>
        <v>0</v>
      </c>
      <c r="CC1180" s="257">
        <f>AB1180+CB1180</f>
        <v>0</v>
      </c>
      <c r="CD1180" s="257">
        <f>AC1180+CC1180</f>
        <v>0</v>
      </c>
      <c r="CE1180" s="257">
        <f>AD1180+CD1180</f>
        <v>0</v>
      </c>
      <c r="CF1180" s="258">
        <f>AE1180+CE1180</f>
        <v>0</v>
      </c>
      <c r="CG1180" s="258">
        <f>AF1180+CF1180</f>
        <v>0</v>
      </c>
      <c r="CH1180" s="258">
        <f>AG1180+CG1180</f>
        <v>0</v>
      </c>
      <c r="CI1180" s="258">
        <f>AH1180+CH1180</f>
        <v>0</v>
      </c>
      <c r="CJ1180" s="50"/>
      <c r="CK1180" s="94"/>
      <c r="CL1180" s="95"/>
      <c r="CM1180" s="181"/>
      <c r="CN1180" s="316" t="s">
        <v>140</v>
      </c>
      <c r="CO1180" s="257">
        <f t="shared" si="3912"/>
        <v>0</v>
      </c>
      <c r="CP1180" s="257">
        <f>AO1180+CO1180</f>
        <v>0</v>
      </c>
      <c r="CQ1180" s="257">
        <f>AP1180+CP1180</f>
        <v>0</v>
      </c>
      <c r="CR1180" s="257">
        <f>AQ1180+CQ1180</f>
        <v>0</v>
      </c>
      <c r="CS1180" s="257">
        <f>AR1180+CR1180</f>
        <v>0</v>
      </c>
      <c r="CT1180" s="257">
        <f>AS1180+CS1180</f>
        <v>0</v>
      </c>
      <c r="CU1180" s="257">
        <f>AT1180+CT1180</f>
        <v>0</v>
      </c>
      <c r="CV1180" s="257">
        <f>AU1180+CU1180</f>
        <v>0</v>
      </c>
      <c r="CW1180" s="258">
        <f>AV1180+CV1180</f>
        <v>0</v>
      </c>
      <c r="CX1180" s="258">
        <f>AW1180+CW1180</f>
        <v>0</v>
      </c>
      <c r="CY1180" s="258">
        <f>AX1180+CX1180</f>
        <v>0</v>
      </c>
      <c r="CZ1180" s="258">
        <f>AY1180+CY1180</f>
        <v>0</v>
      </c>
      <c r="DA1180" s="50"/>
      <c r="DB1180" s="94"/>
      <c r="DC1180" s="95"/>
      <c r="DD1180" s="181"/>
      <c r="DE1180" s="316" t="s">
        <v>140</v>
      </c>
      <c r="DF1180" s="257"/>
      <c r="DG1180" s="50"/>
    </row>
    <row r="1181" spans="1:111" s="14" customFormat="1" ht="15" customHeight="1">
      <c r="A1181" s="50"/>
      <c r="B1181" s="94"/>
      <c r="C1181" s="95"/>
      <c r="D1181" s="181"/>
      <c r="E1181" s="316" t="s">
        <v>249</v>
      </c>
      <c r="F1181" s="69">
        <f t="shared" si="3903"/>
        <v>0</v>
      </c>
      <c r="G1181" s="77">
        <f t="shared" si="3903"/>
        <v>0</v>
      </c>
      <c r="H1181" s="69">
        <f t="shared" si="3903"/>
        <v>0</v>
      </c>
      <c r="I1181" s="77">
        <f t="shared" si="3903"/>
        <v>0</v>
      </c>
      <c r="J1181" s="69">
        <f t="shared" si="3903"/>
        <v>0</v>
      </c>
      <c r="K1181" s="77">
        <f t="shared" si="3903"/>
        <v>0</v>
      </c>
      <c r="L1181" s="69">
        <f t="shared" si="3903"/>
        <v>0</v>
      </c>
      <c r="M1181" s="77">
        <f t="shared" si="3903"/>
        <v>0</v>
      </c>
      <c r="N1181" s="67">
        <f t="shared" si="3903"/>
        <v>0</v>
      </c>
      <c r="O1181" s="75">
        <f t="shared" si="3903"/>
        <v>0</v>
      </c>
      <c r="P1181" s="67">
        <f t="shared" si="3903"/>
        <v>0</v>
      </c>
      <c r="Q1181" s="75">
        <f t="shared" si="3903"/>
        <v>0</v>
      </c>
      <c r="R1181" s="50"/>
      <c r="S1181" s="94"/>
      <c r="T1181" s="95"/>
      <c r="U1181" s="181"/>
      <c r="V1181" s="316" t="s">
        <v>249</v>
      </c>
      <c r="W1181" s="69">
        <f t="shared" ref="W1181:AH1181" si="3913">IF(W1179=0,0,W1180/W1179)</f>
        <v>0</v>
      </c>
      <c r="X1181" s="77">
        <f t="shared" si="3913"/>
        <v>0</v>
      </c>
      <c r="Y1181" s="69">
        <f t="shared" si="3913"/>
        <v>0</v>
      </c>
      <c r="Z1181" s="77">
        <f t="shared" si="3913"/>
        <v>0</v>
      </c>
      <c r="AA1181" s="69">
        <f t="shared" si="3913"/>
        <v>0</v>
      </c>
      <c r="AB1181" s="77">
        <f t="shared" si="3913"/>
        <v>0</v>
      </c>
      <c r="AC1181" s="69">
        <f t="shared" si="3913"/>
        <v>0</v>
      </c>
      <c r="AD1181" s="77">
        <f t="shared" si="3913"/>
        <v>0</v>
      </c>
      <c r="AE1181" s="67">
        <f t="shared" si="3913"/>
        <v>0</v>
      </c>
      <c r="AF1181" s="75">
        <f t="shared" si="3913"/>
        <v>0</v>
      </c>
      <c r="AG1181" s="67">
        <f t="shared" si="3913"/>
        <v>0</v>
      </c>
      <c r="AH1181" s="75">
        <f t="shared" si="3913"/>
        <v>0</v>
      </c>
      <c r="AI1181" s="50"/>
      <c r="AJ1181" s="94"/>
      <c r="AK1181" s="95"/>
      <c r="AL1181" s="181"/>
      <c r="AM1181" s="316" t="s">
        <v>249</v>
      </c>
      <c r="AN1181" s="257">
        <f t="shared" ref="AN1181:AY1181" si="3914">IF(AN1179=0,0,AN1180/AN1179)</f>
        <v>0</v>
      </c>
      <c r="AO1181" s="257">
        <f t="shared" si="3914"/>
        <v>0</v>
      </c>
      <c r="AP1181" s="257">
        <f t="shared" si="3914"/>
        <v>0</v>
      </c>
      <c r="AQ1181" s="257">
        <f t="shared" si="3914"/>
        <v>0</v>
      </c>
      <c r="AR1181" s="257">
        <f t="shared" si="3914"/>
        <v>0</v>
      </c>
      <c r="AS1181" s="257">
        <f t="shared" si="3914"/>
        <v>0</v>
      </c>
      <c r="AT1181" s="257">
        <f t="shared" si="3914"/>
        <v>0</v>
      </c>
      <c r="AU1181" s="257">
        <f t="shared" si="3914"/>
        <v>0</v>
      </c>
      <c r="AV1181" s="258">
        <f t="shared" si="3914"/>
        <v>0</v>
      </c>
      <c r="AW1181" s="258">
        <f t="shared" si="3914"/>
        <v>0</v>
      </c>
      <c r="AX1181" s="258">
        <f t="shared" si="3914"/>
        <v>0</v>
      </c>
      <c r="AY1181" s="258">
        <f t="shared" si="3914"/>
        <v>0</v>
      </c>
      <c r="AZ1181" s="50"/>
      <c r="BA1181" s="268"/>
      <c r="BB1181" s="48"/>
      <c r="BC1181" s="94"/>
      <c r="BD1181" s="95"/>
      <c r="BE1181" s="181"/>
      <c r="BF1181" s="316" t="s">
        <v>249</v>
      </c>
      <c r="BG1181" s="257">
        <f t="shared" ref="BG1181:BR1181" si="3915">IF(BG1179=0,0,BG1180/BG1179)</f>
        <v>0</v>
      </c>
      <c r="BH1181" s="257">
        <f t="shared" si="3915"/>
        <v>0</v>
      </c>
      <c r="BI1181" s="257">
        <f t="shared" si="3915"/>
        <v>0</v>
      </c>
      <c r="BJ1181" s="257">
        <f t="shared" si="3915"/>
        <v>0</v>
      </c>
      <c r="BK1181" s="257">
        <f t="shared" si="3915"/>
        <v>0</v>
      </c>
      <c r="BL1181" s="257">
        <f t="shared" si="3915"/>
        <v>0</v>
      </c>
      <c r="BM1181" s="257">
        <f t="shared" si="3915"/>
        <v>0</v>
      </c>
      <c r="BN1181" s="257">
        <f t="shared" si="3915"/>
        <v>0</v>
      </c>
      <c r="BO1181" s="258">
        <f t="shared" si="3915"/>
        <v>0</v>
      </c>
      <c r="BP1181" s="258">
        <f t="shared" si="3915"/>
        <v>0</v>
      </c>
      <c r="BQ1181" s="258">
        <f t="shared" si="3915"/>
        <v>0</v>
      </c>
      <c r="BR1181" s="258">
        <f t="shared" si="3915"/>
        <v>0</v>
      </c>
      <c r="BS1181" s="50"/>
      <c r="BT1181" s="94"/>
      <c r="BU1181" s="95"/>
      <c r="BV1181" s="181"/>
      <c r="BW1181" s="316" t="s">
        <v>249</v>
      </c>
      <c r="BX1181" s="257">
        <f t="shared" ref="BX1181:CI1181" si="3916">IF(BX1179=0,0,BX1180/BX1179)</f>
        <v>0</v>
      </c>
      <c r="BY1181" s="257">
        <f t="shared" si="3916"/>
        <v>0</v>
      </c>
      <c r="BZ1181" s="257">
        <f t="shared" si="3916"/>
        <v>0</v>
      </c>
      <c r="CA1181" s="257">
        <f t="shared" si="3916"/>
        <v>0</v>
      </c>
      <c r="CB1181" s="257">
        <f t="shared" si="3916"/>
        <v>0</v>
      </c>
      <c r="CC1181" s="257">
        <f t="shared" si="3916"/>
        <v>0</v>
      </c>
      <c r="CD1181" s="257">
        <f t="shared" si="3916"/>
        <v>0</v>
      </c>
      <c r="CE1181" s="257">
        <f t="shared" si="3916"/>
        <v>0</v>
      </c>
      <c r="CF1181" s="258">
        <f t="shared" si="3916"/>
        <v>0</v>
      </c>
      <c r="CG1181" s="258">
        <f t="shared" si="3916"/>
        <v>0</v>
      </c>
      <c r="CH1181" s="258">
        <f t="shared" si="3916"/>
        <v>0</v>
      </c>
      <c r="CI1181" s="258">
        <f t="shared" si="3916"/>
        <v>0</v>
      </c>
      <c r="CJ1181" s="50"/>
      <c r="CK1181" s="94"/>
      <c r="CL1181" s="95"/>
      <c r="CM1181" s="181"/>
      <c r="CN1181" s="316" t="s">
        <v>249</v>
      </c>
      <c r="CO1181" s="257">
        <f t="shared" ref="CO1181:CZ1181" si="3917">IF(CO1179=0,0,CO1180/CO1179)</f>
        <v>0</v>
      </c>
      <c r="CP1181" s="257">
        <f t="shared" si="3917"/>
        <v>0</v>
      </c>
      <c r="CQ1181" s="257">
        <f t="shared" si="3917"/>
        <v>0</v>
      </c>
      <c r="CR1181" s="257">
        <f t="shared" si="3917"/>
        <v>0</v>
      </c>
      <c r="CS1181" s="257">
        <f t="shared" si="3917"/>
        <v>0</v>
      </c>
      <c r="CT1181" s="257">
        <f t="shared" si="3917"/>
        <v>0</v>
      </c>
      <c r="CU1181" s="257">
        <f t="shared" si="3917"/>
        <v>0</v>
      </c>
      <c r="CV1181" s="257">
        <f t="shared" si="3917"/>
        <v>0</v>
      </c>
      <c r="CW1181" s="258">
        <f t="shared" si="3917"/>
        <v>0</v>
      </c>
      <c r="CX1181" s="258">
        <f t="shared" si="3917"/>
        <v>0</v>
      </c>
      <c r="CY1181" s="258">
        <f t="shared" si="3917"/>
        <v>0</v>
      </c>
      <c r="CZ1181" s="258">
        <f t="shared" si="3917"/>
        <v>0</v>
      </c>
      <c r="DA1181" s="50"/>
      <c r="DB1181" s="94"/>
      <c r="DC1181" s="95"/>
      <c r="DD1181" s="181"/>
      <c r="DE1181" s="316" t="s">
        <v>249</v>
      </c>
      <c r="DF1181" s="257">
        <f t="shared" ref="DF1181" si="3918">IF(DF1179=0,0,DF1180/DF1179)</f>
        <v>0</v>
      </c>
      <c r="DG1181" s="50"/>
    </row>
    <row r="1182" spans="1:111" s="14" customFormat="1" ht="15" customHeight="1">
      <c r="A1182" s="50"/>
      <c r="B1182" s="94"/>
      <c r="C1182" s="95"/>
      <c r="D1182" s="181" t="s">
        <v>324</v>
      </c>
      <c r="E1182" s="316" t="s">
        <v>22</v>
      </c>
      <c r="F1182" s="69"/>
      <c r="G1182" s="77"/>
      <c r="H1182" s="69"/>
      <c r="I1182" s="77"/>
      <c r="J1182" s="69"/>
      <c r="K1182" s="77"/>
      <c r="L1182" s="69"/>
      <c r="M1182" s="77"/>
      <c r="N1182" s="67"/>
      <c r="O1182" s="75"/>
      <c r="P1182" s="67"/>
      <c r="Q1182" s="75"/>
      <c r="R1182" s="50"/>
      <c r="S1182" s="94"/>
      <c r="T1182" s="95"/>
      <c r="U1182" s="181" t="s">
        <v>324</v>
      </c>
      <c r="V1182" s="316" t="s">
        <v>22</v>
      </c>
      <c r="W1182" s="69"/>
      <c r="X1182" s="77"/>
      <c r="Y1182" s="69"/>
      <c r="Z1182" s="77"/>
      <c r="AA1182" s="69"/>
      <c r="AB1182" s="77"/>
      <c r="AC1182" s="69"/>
      <c r="AD1182" s="77"/>
      <c r="AE1182" s="67"/>
      <c r="AF1182" s="75"/>
      <c r="AG1182" s="67"/>
      <c r="AH1182" s="75"/>
      <c r="AI1182" s="50"/>
      <c r="AJ1182" s="94"/>
      <c r="AK1182" s="95"/>
      <c r="AL1182" s="181" t="s">
        <v>324</v>
      </c>
      <c r="AM1182" s="316" t="s">
        <v>22</v>
      </c>
      <c r="AN1182" s="257"/>
      <c r="AO1182" s="257"/>
      <c r="AP1182" s="257"/>
      <c r="AQ1182" s="257"/>
      <c r="AR1182" s="257"/>
      <c r="AS1182" s="257"/>
      <c r="AT1182" s="257"/>
      <c r="AU1182" s="257"/>
      <c r="AV1182" s="258"/>
      <c r="AW1182" s="258"/>
      <c r="AX1182" s="258"/>
      <c r="AY1182" s="258"/>
      <c r="AZ1182" s="50"/>
      <c r="BA1182" s="268"/>
      <c r="BB1182" s="48"/>
      <c r="BC1182" s="94"/>
      <c r="BD1182" s="95"/>
      <c r="BE1182" s="181" t="s">
        <v>324</v>
      </c>
      <c r="BF1182" s="316" t="s">
        <v>22</v>
      </c>
      <c r="BG1182" s="257">
        <f t="shared" ref="BG1182:BG1183" si="3919">F1182</f>
        <v>0</v>
      </c>
      <c r="BH1182" s="257">
        <f>G1182+BG1182</f>
        <v>0</v>
      </c>
      <c r="BI1182" s="257">
        <f>H1182+BH1182</f>
        <v>0</v>
      </c>
      <c r="BJ1182" s="257">
        <f>I1182+BI1182</f>
        <v>0</v>
      </c>
      <c r="BK1182" s="257">
        <f>J1182+BJ1182</f>
        <v>0</v>
      </c>
      <c r="BL1182" s="257">
        <f>K1182+BK1182</f>
        <v>0</v>
      </c>
      <c r="BM1182" s="257">
        <f>L1182+BL1182</f>
        <v>0</v>
      </c>
      <c r="BN1182" s="257">
        <f>M1182+BM1182</f>
        <v>0</v>
      </c>
      <c r="BO1182" s="258">
        <f>N1182+BN1182</f>
        <v>0</v>
      </c>
      <c r="BP1182" s="258">
        <f>O1182+BO1182</f>
        <v>0</v>
      </c>
      <c r="BQ1182" s="258">
        <f>P1182+BP1182</f>
        <v>0</v>
      </c>
      <c r="BR1182" s="258">
        <f>Q1182+BQ1182</f>
        <v>0</v>
      </c>
      <c r="BS1182" s="50"/>
      <c r="BT1182" s="94"/>
      <c r="BU1182" s="95"/>
      <c r="BV1182" s="181" t="s">
        <v>324</v>
      </c>
      <c r="BW1182" s="316" t="s">
        <v>22</v>
      </c>
      <c r="BX1182" s="257">
        <f t="shared" ref="BX1182:BX1183" si="3920">W1182</f>
        <v>0</v>
      </c>
      <c r="BY1182" s="257">
        <f>X1182+BX1182</f>
        <v>0</v>
      </c>
      <c r="BZ1182" s="257">
        <f>Y1182+BY1182</f>
        <v>0</v>
      </c>
      <c r="CA1182" s="257">
        <f>Z1182+BZ1182</f>
        <v>0</v>
      </c>
      <c r="CB1182" s="257">
        <f>AA1182+CA1182</f>
        <v>0</v>
      </c>
      <c r="CC1182" s="257">
        <f>AB1182+CB1182</f>
        <v>0</v>
      </c>
      <c r="CD1182" s="257">
        <f>AC1182+CC1182</f>
        <v>0</v>
      </c>
      <c r="CE1182" s="257">
        <f>AD1182+CD1182</f>
        <v>0</v>
      </c>
      <c r="CF1182" s="258">
        <f>AE1182+CE1182</f>
        <v>0</v>
      </c>
      <c r="CG1182" s="258">
        <f>AF1182+CF1182</f>
        <v>0</v>
      </c>
      <c r="CH1182" s="258">
        <f>AG1182+CG1182</f>
        <v>0</v>
      </c>
      <c r="CI1182" s="258">
        <f>AH1182+CH1182</f>
        <v>0</v>
      </c>
      <c r="CJ1182" s="50"/>
      <c r="CK1182" s="94"/>
      <c r="CL1182" s="95"/>
      <c r="CM1182" s="181" t="s">
        <v>324</v>
      </c>
      <c r="CN1182" s="316" t="s">
        <v>22</v>
      </c>
      <c r="CO1182" s="257">
        <f t="shared" ref="CO1182:CO1183" si="3921">AN1182</f>
        <v>0</v>
      </c>
      <c r="CP1182" s="257">
        <f>AO1182+CO1182</f>
        <v>0</v>
      </c>
      <c r="CQ1182" s="257">
        <f>AP1182+CP1182</f>
        <v>0</v>
      </c>
      <c r="CR1182" s="257">
        <f>AQ1182+CQ1182</f>
        <v>0</v>
      </c>
      <c r="CS1182" s="257">
        <f>AR1182+CR1182</f>
        <v>0</v>
      </c>
      <c r="CT1182" s="257">
        <f>AS1182+CS1182</f>
        <v>0</v>
      </c>
      <c r="CU1182" s="257">
        <f>AT1182+CT1182</f>
        <v>0</v>
      </c>
      <c r="CV1182" s="257">
        <f>AU1182+CU1182</f>
        <v>0</v>
      </c>
      <c r="CW1182" s="258">
        <f>AV1182+CV1182</f>
        <v>0</v>
      </c>
      <c r="CX1182" s="258">
        <f>AW1182+CW1182</f>
        <v>0</v>
      </c>
      <c r="CY1182" s="258">
        <f>AX1182+CX1182</f>
        <v>0</v>
      </c>
      <c r="CZ1182" s="258">
        <f>AY1182+CY1182</f>
        <v>0</v>
      </c>
      <c r="DA1182" s="50"/>
      <c r="DB1182" s="94"/>
      <c r="DC1182" s="95"/>
      <c r="DD1182" s="181" t="s">
        <v>324</v>
      </c>
      <c r="DE1182" s="316" t="s">
        <v>22</v>
      </c>
      <c r="DF1182" s="257"/>
      <c r="DG1182" s="50"/>
    </row>
    <row r="1183" spans="1:111" s="14" customFormat="1" ht="15" customHeight="1">
      <c r="A1183" s="50"/>
      <c r="B1183" s="94"/>
      <c r="C1183" s="95"/>
      <c r="D1183" s="181"/>
      <c r="E1183" s="316" t="s">
        <v>140</v>
      </c>
      <c r="F1183" s="69"/>
      <c r="G1183" s="77"/>
      <c r="H1183" s="69"/>
      <c r="I1183" s="77"/>
      <c r="J1183" s="69"/>
      <c r="K1183" s="77"/>
      <c r="L1183" s="69"/>
      <c r="M1183" s="77"/>
      <c r="N1183" s="67"/>
      <c r="O1183" s="75"/>
      <c r="P1183" s="67"/>
      <c r="Q1183" s="75"/>
      <c r="R1183" s="50"/>
      <c r="S1183" s="94"/>
      <c r="T1183" s="95"/>
      <c r="U1183" s="181"/>
      <c r="V1183" s="316" t="s">
        <v>140</v>
      </c>
      <c r="W1183" s="69"/>
      <c r="X1183" s="77"/>
      <c r="Y1183" s="69"/>
      <c r="Z1183" s="77"/>
      <c r="AA1183" s="69"/>
      <c r="AB1183" s="77"/>
      <c r="AC1183" s="69"/>
      <c r="AD1183" s="77"/>
      <c r="AE1183" s="67"/>
      <c r="AF1183" s="75"/>
      <c r="AG1183" s="67"/>
      <c r="AH1183" s="75"/>
      <c r="AI1183" s="50"/>
      <c r="AJ1183" s="94"/>
      <c r="AK1183" s="95"/>
      <c r="AL1183" s="181"/>
      <c r="AM1183" s="316" t="s">
        <v>140</v>
      </c>
      <c r="AN1183" s="257"/>
      <c r="AO1183" s="257"/>
      <c r="AP1183" s="257"/>
      <c r="AQ1183" s="257"/>
      <c r="AR1183" s="257"/>
      <c r="AS1183" s="257"/>
      <c r="AT1183" s="257"/>
      <c r="AU1183" s="257"/>
      <c r="AV1183" s="258"/>
      <c r="AW1183" s="258"/>
      <c r="AX1183" s="258"/>
      <c r="AY1183" s="258"/>
      <c r="AZ1183" s="50"/>
      <c r="BA1183" s="268"/>
      <c r="BB1183" s="48"/>
      <c r="BC1183" s="94"/>
      <c r="BD1183" s="95"/>
      <c r="BE1183" s="181"/>
      <c r="BF1183" s="316" t="s">
        <v>140</v>
      </c>
      <c r="BG1183" s="257">
        <f t="shared" si="3919"/>
        <v>0</v>
      </c>
      <c r="BH1183" s="257">
        <f>G1183+BG1183</f>
        <v>0</v>
      </c>
      <c r="BI1183" s="257">
        <f>H1183+BH1183</f>
        <v>0</v>
      </c>
      <c r="BJ1183" s="257">
        <f>I1183+BI1183</f>
        <v>0</v>
      </c>
      <c r="BK1183" s="257">
        <f>J1183+BJ1183</f>
        <v>0</v>
      </c>
      <c r="BL1183" s="257">
        <f>K1183+BK1183</f>
        <v>0</v>
      </c>
      <c r="BM1183" s="257">
        <f>L1183+BL1183</f>
        <v>0</v>
      </c>
      <c r="BN1183" s="257">
        <f>M1183+BM1183</f>
        <v>0</v>
      </c>
      <c r="BO1183" s="258">
        <f>N1183+BN1183</f>
        <v>0</v>
      </c>
      <c r="BP1183" s="258">
        <f>O1183+BO1183</f>
        <v>0</v>
      </c>
      <c r="BQ1183" s="258">
        <f>P1183+BP1183</f>
        <v>0</v>
      </c>
      <c r="BR1183" s="258">
        <f>Q1183+BQ1183</f>
        <v>0</v>
      </c>
      <c r="BS1183" s="50"/>
      <c r="BT1183" s="94"/>
      <c r="BU1183" s="95"/>
      <c r="BV1183" s="181"/>
      <c r="BW1183" s="316" t="s">
        <v>140</v>
      </c>
      <c r="BX1183" s="257">
        <f t="shared" si="3920"/>
        <v>0</v>
      </c>
      <c r="BY1183" s="257">
        <f>X1183+BX1183</f>
        <v>0</v>
      </c>
      <c r="BZ1183" s="257">
        <f>Y1183+BY1183</f>
        <v>0</v>
      </c>
      <c r="CA1183" s="257">
        <f>Z1183+BZ1183</f>
        <v>0</v>
      </c>
      <c r="CB1183" s="257">
        <f>AA1183+CA1183</f>
        <v>0</v>
      </c>
      <c r="CC1183" s="257">
        <f>AB1183+CB1183</f>
        <v>0</v>
      </c>
      <c r="CD1183" s="257">
        <f>AC1183+CC1183</f>
        <v>0</v>
      </c>
      <c r="CE1183" s="257">
        <f>AD1183+CD1183</f>
        <v>0</v>
      </c>
      <c r="CF1183" s="258">
        <f>AE1183+CE1183</f>
        <v>0</v>
      </c>
      <c r="CG1183" s="258">
        <f>AF1183+CF1183</f>
        <v>0</v>
      </c>
      <c r="CH1183" s="258">
        <f>AG1183+CG1183</f>
        <v>0</v>
      </c>
      <c r="CI1183" s="258">
        <f>AH1183+CH1183</f>
        <v>0</v>
      </c>
      <c r="CJ1183" s="50"/>
      <c r="CK1183" s="94"/>
      <c r="CL1183" s="95"/>
      <c r="CM1183" s="181"/>
      <c r="CN1183" s="316" t="s">
        <v>140</v>
      </c>
      <c r="CO1183" s="257">
        <f t="shared" si="3921"/>
        <v>0</v>
      </c>
      <c r="CP1183" s="257">
        <f>AO1183+CO1183</f>
        <v>0</v>
      </c>
      <c r="CQ1183" s="257">
        <f>AP1183+CP1183</f>
        <v>0</v>
      </c>
      <c r="CR1183" s="257">
        <f>AQ1183+CQ1183</f>
        <v>0</v>
      </c>
      <c r="CS1183" s="257">
        <f>AR1183+CR1183</f>
        <v>0</v>
      </c>
      <c r="CT1183" s="257">
        <f>AS1183+CS1183</f>
        <v>0</v>
      </c>
      <c r="CU1183" s="257">
        <f>AT1183+CT1183</f>
        <v>0</v>
      </c>
      <c r="CV1183" s="257">
        <f>AU1183+CU1183</f>
        <v>0</v>
      </c>
      <c r="CW1183" s="258">
        <f>AV1183+CV1183</f>
        <v>0</v>
      </c>
      <c r="CX1183" s="258">
        <f>AW1183+CW1183</f>
        <v>0</v>
      </c>
      <c r="CY1183" s="258">
        <f>AX1183+CX1183</f>
        <v>0</v>
      </c>
      <c r="CZ1183" s="258">
        <f>AY1183+CY1183</f>
        <v>0</v>
      </c>
      <c r="DA1183" s="50"/>
      <c r="DB1183" s="94"/>
      <c r="DC1183" s="95"/>
      <c r="DD1183" s="181"/>
      <c r="DE1183" s="316" t="s">
        <v>140</v>
      </c>
      <c r="DF1183" s="257"/>
      <c r="DG1183" s="50"/>
    </row>
    <row r="1184" spans="1:111" s="14" customFormat="1" ht="15" customHeight="1">
      <c r="A1184" s="50"/>
      <c r="B1184" s="94"/>
      <c r="C1184" s="95"/>
      <c r="D1184" s="181"/>
      <c r="E1184" s="316" t="s">
        <v>249</v>
      </c>
      <c r="F1184" s="69">
        <f t="shared" si="3903"/>
        <v>0</v>
      </c>
      <c r="G1184" s="77">
        <f t="shared" si="3903"/>
        <v>0</v>
      </c>
      <c r="H1184" s="69">
        <f t="shared" si="3903"/>
        <v>0</v>
      </c>
      <c r="I1184" s="77">
        <f t="shared" si="3903"/>
        <v>0</v>
      </c>
      <c r="J1184" s="69">
        <f t="shared" si="3903"/>
        <v>0</v>
      </c>
      <c r="K1184" s="77">
        <f t="shared" si="3903"/>
        <v>0</v>
      </c>
      <c r="L1184" s="69">
        <f t="shared" si="3903"/>
        <v>0</v>
      </c>
      <c r="M1184" s="77">
        <f t="shared" si="3903"/>
        <v>0</v>
      </c>
      <c r="N1184" s="67">
        <f t="shared" si="3903"/>
        <v>0</v>
      </c>
      <c r="O1184" s="75">
        <f t="shared" si="3903"/>
        <v>0</v>
      </c>
      <c r="P1184" s="67">
        <f t="shared" si="3903"/>
        <v>0</v>
      </c>
      <c r="Q1184" s="75">
        <f t="shared" si="3903"/>
        <v>0</v>
      </c>
      <c r="R1184" s="50"/>
      <c r="S1184" s="94"/>
      <c r="T1184" s="95"/>
      <c r="U1184" s="181"/>
      <c r="V1184" s="316" t="s">
        <v>249</v>
      </c>
      <c r="W1184" s="69">
        <f t="shared" ref="W1184:AH1184" si="3922">IF(W1182=0,0,W1183/W1182)</f>
        <v>0</v>
      </c>
      <c r="X1184" s="77">
        <f t="shared" si="3922"/>
        <v>0</v>
      </c>
      <c r="Y1184" s="69">
        <f t="shared" si="3922"/>
        <v>0</v>
      </c>
      <c r="Z1184" s="77">
        <f t="shared" si="3922"/>
        <v>0</v>
      </c>
      <c r="AA1184" s="69">
        <f t="shared" si="3922"/>
        <v>0</v>
      </c>
      <c r="AB1184" s="77">
        <f t="shared" si="3922"/>
        <v>0</v>
      </c>
      <c r="AC1184" s="69">
        <f t="shared" si="3922"/>
        <v>0</v>
      </c>
      <c r="AD1184" s="77">
        <f t="shared" si="3922"/>
        <v>0</v>
      </c>
      <c r="AE1184" s="67">
        <f t="shared" si="3922"/>
        <v>0</v>
      </c>
      <c r="AF1184" s="75">
        <f t="shared" si="3922"/>
        <v>0</v>
      </c>
      <c r="AG1184" s="67">
        <f t="shared" si="3922"/>
        <v>0</v>
      </c>
      <c r="AH1184" s="75">
        <f t="shared" si="3922"/>
        <v>0</v>
      </c>
      <c r="AI1184" s="50"/>
      <c r="AJ1184" s="94"/>
      <c r="AK1184" s="95"/>
      <c r="AL1184" s="181"/>
      <c r="AM1184" s="316" t="s">
        <v>249</v>
      </c>
      <c r="AN1184" s="257">
        <f t="shared" ref="AN1184:AY1184" si="3923">IF(AN1182=0,0,AN1183/AN1182)</f>
        <v>0</v>
      </c>
      <c r="AO1184" s="257">
        <f t="shared" si="3923"/>
        <v>0</v>
      </c>
      <c r="AP1184" s="257">
        <f t="shared" si="3923"/>
        <v>0</v>
      </c>
      <c r="AQ1184" s="257">
        <f t="shared" si="3923"/>
        <v>0</v>
      </c>
      <c r="AR1184" s="257">
        <f t="shared" si="3923"/>
        <v>0</v>
      </c>
      <c r="AS1184" s="257">
        <f t="shared" si="3923"/>
        <v>0</v>
      </c>
      <c r="AT1184" s="257">
        <f t="shared" si="3923"/>
        <v>0</v>
      </c>
      <c r="AU1184" s="257">
        <f t="shared" si="3923"/>
        <v>0</v>
      </c>
      <c r="AV1184" s="258">
        <f t="shared" si="3923"/>
        <v>0</v>
      </c>
      <c r="AW1184" s="258">
        <f t="shared" si="3923"/>
        <v>0</v>
      </c>
      <c r="AX1184" s="258">
        <f t="shared" si="3923"/>
        <v>0</v>
      </c>
      <c r="AY1184" s="258">
        <f t="shared" si="3923"/>
        <v>0</v>
      </c>
      <c r="AZ1184" s="50"/>
      <c r="BA1184" s="268"/>
      <c r="BB1184" s="48"/>
      <c r="BC1184" s="94"/>
      <c r="BD1184" s="95"/>
      <c r="BE1184" s="181"/>
      <c r="BF1184" s="316" t="s">
        <v>249</v>
      </c>
      <c r="BG1184" s="257">
        <f t="shared" ref="BG1184:BR1184" si="3924">IF(BG1182=0,0,BG1183/BG1182)</f>
        <v>0</v>
      </c>
      <c r="BH1184" s="257">
        <f t="shared" si="3924"/>
        <v>0</v>
      </c>
      <c r="BI1184" s="257">
        <f t="shared" si="3924"/>
        <v>0</v>
      </c>
      <c r="BJ1184" s="257">
        <f t="shared" si="3924"/>
        <v>0</v>
      </c>
      <c r="BK1184" s="257">
        <f t="shared" si="3924"/>
        <v>0</v>
      </c>
      <c r="BL1184" s="257">
        <f t="shared" si="3924"/>
        <v>0</v>
      </c>
      <c r="BM1184" s="257">
        <f t="shared" si="3924"/>
        <v>0</v>
      </c>
      <c r="BN1184" s="257">
        <f t="shared" si="3924"/>
        <v>0</v>
      </c>
      <c r="BO1184" s="258">
        <f t="shared" si="3924"/>
        <v>0</v>
      </c>
      <c r="BP1184" s="258">
        <f t="shared" si="3924"/>
        <v>0</v>
      </c>
      <c r="BQ1184" s="258">
        <f t="shared" si="3924"/>
        <v>0</v>
      </c>
      <c r="BR1184" s="258">
        <f t="shared" si="3924"/>
        <v>0</v>
      </c>
      <c r="BS1184" s="50"/>
      <c r="BT1184" s="94"/>
      <c r="BU1184" s="95"/>
      <c r="BV1184" s="181"/>
      <c r="BW1184" s="316" t="s">
        <v>249</v>
      </c>
      <c r="BX1184" s="257">
        <f t="shared" ref="BX1184:CI1184" si="3925">IF(BX1182=0,0,BX1183/BX1182)</f>
        <v>0</v>
      </c>
      <c r="BY1184" s="257">
        <f t="shared" si="3925"/>
        <v>0</v>
      </c>
      <c r="BZ1184" s="257">
        <f t="shared" si="3925"/>
        <v>0</v>
      </c>
      <c r="CA1184" s="257">
        <f t="shared" si="3925"/>
        <v>0</v>
      </c>
      <c r="CB1184" s="257">
        <f t="shared" si="3925"/>
        <v>0</v>
      </c>
      <c r="CC1184" s="257">
        <f t="shared" si="3925"/>
        <v>0</v>
      </c>
      <c r="CD1184" s="257">
        <f t="shared" si="3925"/>
        <v>0</v>
      </c>
      <c r="CE1184" s="257">
        <f t="shared" si="3925"/>
        <v>0</v>
      </c>
      <c r="CF1184" s="258">
        <f t="shared" si="3925"/>
        <v>0</v>
      </c>
      <c r="CG1184" s="258">
        <f t="shared" si="3925"/>
        <v>0</v>
      </c>
      <c r="CH1184" s="258">
        <f t="shared" si="3925"/>
        <v>0</v>
      </c>
      <c r="CI1184" s="258">
        <f t="shared" si="3925"/>
        <v>0</v>
      </c>
      <c r="CJ1184" s="50"/>
      <c r="CK1184" s="94"/>
      <c r="CL1184" s="95"/>
      <c r="CM1184" s="181"/>
      <c r="CN1184" s="316" t="s">
        <v>249</v>
      </c>
      <c r="CO1184" s="257">
        <f t="shared" ref="CO1184:CZ1184" si="3926">IF(CO1182=0,0,CO1183/CO1182)</f>
        <v>0</v>
      </c>
      <c r="CP1184" s="257">
        <f t="shared" si="3926"/>
        <v>0</v>
      </c>
      <c r="CQ1184" s="257">
        <f t="shared" si="3926"/>
        <v>0</v>
      </c>
      <c r="CR1184" s="257">
        <f t="shared" si="3926"/>
        <v>0</v>
      </c>
      <c r="CS1184" s="257">
        <f t="shared" si="3926"/>
        <v>0</v>
      </c>
      <c r="CT1184" s="257">
        <f t="shared" si="3926"/>
        <v>0</v>
      </c>
      <c r="CU1184" s="257">
        <f t="shared" si="3926"/>
        <v>0</v>
      </c>
      <c r="CV1184" s="257">
        <f t="shared" si="3926"/>
        <v>0</v>
      </c>
      <c r="CW1184" s="258">
        <f t="shared" si="3926"/>
        <v>0</v>
      </c>
      <c r="CX1184" s="258">
        <f t="shared" si="3926"/>
        <v>0</v>
      </c>
      <c r="CY1184" s="258">
        <f t="shared" si="3926"/>
        <v>0</v>
      </c>
      <c r="CZ1184" s="258">
        <f t="shared" si="3926"/>
        <v>0</v>
      </c>
      <c r="DA1184" s="50"/>
      <c r="DB1184" s="94"/>
      <c r="DC1184" s="95"/>
      <c r="DD1184" s="181"/>
      <c r="DE1184" s="316" t="s">
        <v>249</v>
      </c>
      <c r="DF1184" s="257">
        <f t="shared" ref="DF1184" si="3927">IF(DF1182=0,0,DF1183/DF1182)</f>
        <v>0</v>
      </c>
      <c r="DG1184" s="50"/>
    </row>
    <row r="1185" spans="1:111" s="14" customFormat="1" ht="15" customHeight="1">
      <c r="A1185" s="50"/>
      <c r="B1185" s="94"/>
      <c r="C1185" s="95"/>
      <c r="D1185" s="181" t="s">
        <v>325</v>
      </c>
      <c r="E1185" s="316" t="s">
        <v>22</v>
      </c>
      <c r="F1185" s="69"/>
      <c r="G1185" s="77"/>
      <c r="H1185" s="69"/>
      <c r="I1185" s="77"/>
      <c r="J1185" s="69"/>
      <c r="K1185" s="77"/>
      <c r="L1185" s="69"/>
      <c r="M1185" s="77"/>
      <c r="N1185" s="67"/>
      <c r="O1185" s="75"/>
      <c r="P1185" s="67"/>
      <c r="Q1185" s="75"/>
      <c r="R1185" s="50"/>
      <c r="S1185" s="94"/>
      <c r="T1185" s="95"/>
      <c r="U1185" s="181" t="s">
        <v>325</v>
      </c>
      <c r="V1185" s="316" t="s">
        <v>22</v>
      </c>
      <c r="W1185" s="69"/>
      <c r="X1185" s="77"/>
      <c r="Y1185" s="69"/>
      <c r="Z1185" s="77"/>
      <c r="AA1185" s="69"/>
      <c r="AB1185" s="77"/>
      <c r="AC1185" s="69"/>
      <c r="AD1185" s="77"/>
      <c r="AE1185" s="67"/>
      <c r="AF1185" s="75"/>
      <c r="AG1185" s="67"/>
      <c r="AH1185" s="75"/>
      <c r="AI1185" s="50"/>
      <c r="AJ1185" s="94"/>
      <c r="AK1185" s="95"/>
      <c r="AL1185" s="181" t="s">
        <v>325</v>
      </c>
      <c r="AM1185" s="316" t="s">
        <v>22</v>
      </c>
      <c r="AN1185" s="257"/>
      <c r="AO1185" s="257"/>
      <c r="AP1185" s="257"/>
      <c r="AQ1185" s="257"/>
      <c r="AR1185" s="257"/>
      <c r="AS1185" s="257"/>
      <c r="AT1185" s="257"/>
      <c r="AU1185" s="257"/>
      <c r="AV1185" s="258"/>
      <c r="AW1185" s="258"/>
      <c r="AX1185" s="258"/>
      <c r="AY1185" s="258"/>
      <c r="AZ1185" s="50"/>
      <c r="BA1185" s="268"/>
      <c r="BB1185" s="48"/>
      <c r="BC1185" s="94"/>
      <c r="BD1185" s="95"/>
      <c r="BE1185" s="181" t="s">
        <v>325</v>
      </c>
      <c r="BF1185" s="316" t="s">
        <v>22</v>
      </c>
      <c r="BG1185" s="257">
        <f t="shared" ref="BG1185:BG1186" si="3928">F1185</f>
        <v>0</v>
      </c>
      <c r="BH1185" s="257">
        <f>G1185+BG1185</f>
        <v>0</v>
      </c>
      <c r="BI1185" s="257">
        <f>H1185+BH1185</f>
        <v>0</v>
      </c>
      <c r="BJ1185" s="257">
        <f>I1185+BI1185</f>
        <v>0</v>
      </c>
      <c r="BK1185" s="257">
        <f>J1185+BJ1185</f>
        <v>0</v>
      </c>
      <c r="BL1185" s="257">
        <f>K1185+BK1185</f>
        <v>0</v>
      </c>
      <c r="BM1185" s="257">
        <f>L1185+BL1185</f>
        <v>0</v>
      </c>
      <c r="BN1185" s="257">
        <f>M1185+BM1185</f>
        <v>0</v>
      </c>
      <c r="BO1185" s="258">
        <f>N1185+BN1185</f>
        <v>0</v>
      </c>
      <c r="BP1185" s="258">
        <f>O1185+BO1185</f>
        <v>0</v>
      </c>
      <c r="BQ1185" s="258">
        <f>P1185+BP1185</f>
        <v>0</v>
      </c>
      <c r="BR1185" s="258">
        <f>Q1185+BQ1185</f>
        <v>0</v>
      </c>
      <c r="BS1185" s="50"/>
      <c r="BT1185" s="94"/>
      <c r="BU1185" s="95"/>
      <c r="BV1185" s="181" t="s">
        <v>325</v>
      </c>
      <c r="BW1185" s="316" t="s">
        <v>22</v>
      </c>
      <c r="BX1185" s="257">
        <f t="shared" ref="BX1185:BX1186" si="3929">W1185</f>
        <v>0</v>
      </c>
      <c r="BY1185" s="257">
        <f>X1185+BX1185</f>
        <v>0</v>
      </c>
      <c r="BZ1185" s="257">
        <f>Y1185+BY1185</f>
        <v>0</v>
      </c>
      <c r="CA1185" s="257">
        <f>Z1185+BZ1185</f>
        <v>0</v>
      </c>
      <c r="CB1185" s="257">
        <f>AA1185+CA1185</f>
        <v>0</v>
      </c>
      <c r="CC1185" s="257">
        <f>AB1185+CB1185</f>
        <v>0</v>
      </c>
      <c r="CD1185" s="257">
        <f>AC1185+CC1185</f>
        <v>0</v>
      </c>
      <c r="CE1185" s="257">
        <f>AD1185+CD1185</f>
        <v>0</v>
      </c>
      <c r="CF1185" s="258">
        <f>AE1185+CE1185</f>
        <v>0</v>
      </c>
      <c r="CG1185" s="258">
        <f>AF1185+CF1185</f>
        <v>0</v>
      </c>
      <c r="CH1185" s="258">
        <f>AG1185+CG1185</f>
        <v>0</v>
      </c>
      <c r="CI1185" s="258">
        <f>AH1185+CH1185</f>
        <v>0</v>
      </c>
      <c r="CJ1185" s="50"/>
      <c r="CK1185" s="94"/>
      <c r="CL1185" s="95"/>
      <c r="CM1185" s="181" t="s">
        <v>325</v>
      </c>
      <c r="CN1185" s="316" t="s">
        <v>22</v>
      </c>
      <c r="CO1185" s="257">
        <f t="shared" ref="CO1185:CO1186" si="3930">AN1185</f>
        <v>0</v>
      </c>
      <c r="CP1185" s="257">
        <f>AO1185+CO1185</f>
        <v>0</v>
      </c>
      <c r="CQ1185" s="257">
        <f>AP1185+CP1185</f>
        <v>0</v>
      </c>
      <c r="CR1185" s="257">
        <f>AQ1185+CQ1185</f>
        <v>0</v>
      </c>
      <c r="CS1185" s="257">
        <f>AR1185+CR1185</f>
        <v>0</v>
      </c>
      <c r="CT1185" s="257">
        <f>AS1185+CS1185</f>
        <v>0</v>
      </c>
      <c r="CU1185" s="257">
        <f>AT1185+CT1185</f>
        <v>0</v>
      </c>
      <c r="CV1185" s="257">
        <f>AU1185+CU1185</f>
        <v>0</v>
      </c>
      <c r="CW1185" s="258">
        <f>AV1185+CV1185</f>
        <v>0</v>
      </c>
      <c r="CX1185" s="258">
        <f>AW1185+CW1185</f>
        <v>0</v>
      </c>
      <c r="CY1185" s="258">
        <f>AX1185+CX1185</f>
        <v>0</v>
      </c>
      <c r="CZ1185" s="258">
        <f>AY1185+CY1185</f>
        <v>0</v>
      </c>
      <c r="DA1185" s="50"/>
      <c r="DB1185" s="94"/>
      <c r="DC1185" s="95"/>
      <c r="DD1185" s="181" t="s">
        <v>325</v>
      </c>
      <c r="DE1185" s="316" t="s">
        <v>22</v>
      </c>
      <c r="DF1185" s="257"/>
      <c r="DG1185" s="50"/>
    </row>
    <row r="1186" spans="1:111" s="14" customFormat="1" ht="15" customHeight="1">
      <c r="A1186" s="50"/>
      <c r="B1186" s="94"/>
      <c r="C1186" s="95"/>
      <c r="D1186" s="181"/>
      <c r="E1186" s="316" t="s">
        <v>140</v>
      </c>
      <c r="F1186" s="69"/>
      <c r="G1186" s="77"/>
      <c r="H1186" s="69"/>
      <c r="I1186" s="77"/>
      <c r="J1186" s="69"/>
      <c r="K1186" s="77"/>
      <c r="L1186" s="69"/>
      <c r="M1186" s="77"/>
      <c r="N1186" s="67"/>
      <c r="O1186" s="75"/>
      <c r="P1186" s="67"/>
      <c r="Q1186" s="75"/>
      <c r="R1186" s="50"/>
      <c r="S1186" s="94"/>
      <c r="T1186" s="95"/>
      <c r="U1186" s="181"/>
      <c r="V1186" s="316" t="s">
        <v>140</v>
      </c>
      <c r="W1186" s="69"/>
      <c r="X1186" s="77"/>
      <c r="Y1186" s="69"/>
      <c r="Z1186" s="77"/>
      <c r="AA1186" s="69"/>
      <c r="AB1186" s="77"/>
      <c r="AC1186" s="69"/>
      <c r="AD1186" s="77"/>
      <c r="AE1186" s="67"/>
      <c r="AF1186" s="75"/>
      <c r="AG1186" s="67"/>
      <c r="AH1186" s="75"/>
      <c r="AI1186" s="50"/>
      <c r="AJ1186" s="94"/>
      <c r="AK1186" s="95"/>
      <c r="AL1186" s="181"/>
      <c r="AM1186" s="316" t="s">
        <v>140</v>
      </c>
      <c r="AN1186" s="257"/>
      <c r="AO1186" s="257"/>
      <c r="AP1186" s="257"/>
      <c r="AQ1186" s="257"/>
      <c r="AR1186" s="257"/>
      <c r="AS1186" s="257"/>
      <c r="AT1186" s="257"/>
      <c r="AU1186" s="257"/>
      <c r="AV1186" s="258"/>
      <c r="AW1186" s="258"/>
      <c r="AX1186" s="258"/>
      <c r="AY1186" s="258"/>
      <c r="AZ1186" s="50"/>
      <c r="BA1186" s="268"/>
      <c r="BB1186" s="48"/>
      <c r="BC1186" s="94"/>
      <c r="BD1186" s="95"/>
      <c r="BE1186" s="181"/>
      <c r="BF1186" s="316" t="s">
        <v>140</v>
      </c>
      <c r="BG1186" s="257">
        <f t="shared" si="3928"/>
        <v>0</v>
      </c>
      <c r="BH1186" s="257">
        <f>G1186+BG1186</f>
        <v>0</v>
      </c>
      <c r="BI1186" s="257">
        <f>H1186+BH1186</f>
        <v>0</v>
      </c>
      <c r="BJ1186" s="257">
        <f>I1186+BI1186</f>
        <v>0</v>
      </c>
      <c r="BK1186" s="257">
        <f>J1186+BJ1186</f>
        <v>0</v>
      </c>
      <c r="BL1186" s="257">
        <f>K1186+BK1186</f>
        <v>0</v>
      </c>
      <c r="BM1186" s="257">
        <f>L1186+BL1186</f>
        <v>0</v>
      </c>
      <c r="BN1186" s="257">
        <f>M1186+BM1186</f>
        <v>0</v>
      </c>
      <c r="BO1186" s="258">
        <f>N1186+BN1186</f>
        <v>0</v>
      </c>
      <c r="BP1186" s="258">
        <f>O1186+BO1186</f>
        <v>0</v>
      </c>
      <c r="BQ1186" s="258">
        <f>P1186+BP1186</f>
        <v>0</v>
      </c>
      <c r="BR1186" s="258">
        <f>Q1186+BQ1186</f>
        <v>0</v>
      </c>
      <c r="BS1186" s="50"/>
      <c r="BT1186" s="94"/>
      <c r="BU1186" s="95"/>
      <c r="BV1186" s="181"/>
      <c r="BW1186" s="316" t="s">
        <v>140</v>
      </c>
      <c r="BX1186" s="257">
        <f t="shared" si="3929"/>
        <v>0</v>
      </c>
      <c r="BY1186" s="257">
        <f>X1186+BX1186</f>
        <v>0</v>
      </c>
      <c r="BZ1186" s="257">
        <f>Y1186+BY1186</f>
        <v>0</v>
      </c>
      <c r="CA1186" s="257">
        <f>Z1186+BZ1186</f>
        <v>0</v>
      </c>
      <c r="CB1186" s="257">
        <f>AA1186+CA1186</f>
        <v>0</v>
      </c>
      <c r="CC1186" s="257">
        <f>AB1186+CB1186</f>
        <v>0</v>
      </c>
      <c r="CD1186" s="257">
        <f>AC1186+CC1186</f>
        <v>0</v>
      </c>
      <c r="CE1186" s="257">
        <f>AD1186+CD1186</f>
        <v>0</v>
      </c>
      <c r="CF1186" s="258">
        <f>AE1186+CE1186</f>
        <v>0</v>
      </c>
      <c r="CG1186" s="258">
        <f>AF1186+CF1186</f>
        <v>0</v>
      </c>
      <c r="CH1186" s="258">
        <f>AG1186+CG1186</f>
        <v>0</v>
      </c>
      <c r="CI1186" s="258">
        <f>AH1186+CH1186</f>
        <v>0</v>
      </c>
      <c r="CJ1186" s="50"/>
      <c r="CK1186" s="94"/>
      <c r="CL1186" s="95"/>
      <c r="CM1186" s="181"/>
      <c r="CN1186" s="316" t="s">
        <v>140</v>
      </c>
      <c r="CO1186" s="257">
        <f t="shared" si="3930"/>
        <v>0</v>
      </c>
      <c r="CP1186" s="257">
        <f>AO1186+CO1186</f>
        <v>0</v>
      </c>
      <c r="CQ1186" s="257">
        <f>AP1186+CP1186</f>
        <v>0</v>
      </c>
      <c r="CR1186" s="257">
        <f>AQ1186+CQ1186</f>
        <v>0</v>
      </c>
      <c r="CS1186" s="257">
        <f>AR1186+CR1186</f>
        <v>0</v>
      </c>
      <c r="CT1186" s="257">
        <f>AS1186+CS1186</f>
        <v>0</v>
      </c>
      <c r="CU1186" s="257">
        <f>AT1186+CT1186</f>
        <v>0</v>
      </c>
      <c r="CV1186" s="257">
        <f>AU1186+CU1186</f>
        <v>0</v>
      </c>
      <c r="CW1186" s="258">
        <f>AV1186+CV1186</f>
        <v>0</v>
      </c>
      <c r="CX1186" s="258">
        <f>AW1186+CW1186</f>
        <v>0</v>
      </c>
      <c r="CY1186" s="258">
        <f>AX1186+CX1186</f>
        <v>0</v>
      </c>
      <c r="CZ1186" s="258">
        <f>AY1186+CY1186</f>
        <v>0</v>
      </c>
      <c r="DA1186" s="50"/>
      <c r="DB1186" s="94"/>
      <c r="DC1186" s="95"/>
      <c r="DD1186" s="181"/>
      <c r="DE1186" s="316" t="s">
        <v>140</v>
      </c>
      <c r="DF1186" s="257"/>
      <c r="DG1186" s="50"/>
    </row>
    <row r="1187" spans="1:111" s="14" customFormat="1" ht="15" customHeight="1">
      <c r="A1187" s="50"/>
      <c r="B1187" s="94"/>
      <c r="C1187" s="95"/>
      <c r="D1187" s="181"/>
      <c r="E1187" s="316" t="s">
        <v>249</v>
      </c>
      <c r="F1187" s="69">
        <f t="shared" si="3903"/>
        <v>0</v>
      </c>
      <c r="G1187" s="77">
        <f t="shared" si="3903"/>
        <v>0</v>
      </c>
      <c r="H1187" s="69">
        <f t="shared" si="3903"/>
        <v>0</v>
      </c>
      <c r="I1187" s="77">
        <f t="shared" si="3903"/>
        <v>0</v>
      </c>
      <c r="J1187" s="69">
        <f t="shared" si="3903"/>
        <v>0</v>
      </c>
      <c r="K1187" s="77">
        <f t="shared" si="3903"/>
        <v>0</v>
      </c>
      <c r="L1187" s="69">
        <f t="shared" si="3903"/>
        <v>0</v>
      </c>
      <c r="M1187" s="77">
        <f t="shared" si="3903"/>
        <v>0</v>
      </c>
      <c r="N1187" s="67">
        <f t="shared" si="3903"/>
        <v>0</v>
      </c>
      <c r="O1187" s="75">
        <f t="shared" si="3903"/>
        <v>0</v>
      </c>
      <c r="P1187" s="67">
        <f t="shared" si="3903"/>
        <v>0</v>
      </c>
      <c r="Q1187" s="75">
        <f t="shared" si="3903"/>
        <v>0</v>
      </c>
      <c r="R1187" s="50"/>
      <c r="S1187" s="94"/>
      <c r="T1187" s="95"/>
      <c r="U1187" s="181"/>
      <c r="V1187" s="316" t="s">
        <v>249</v>
      </c>
      <c r="W1187" s="69">
        <f t="shared" ref="W1187:AH1187" si="3931">IF(W1185=0,0,W1186/W1185)</f>
        <v>0</v>
      </c>
      <c r="X1187" s="77">
        <f t="shared" si="3931"/>
        <v>0</v>
      </c>
      <c r="Y1187" s="69">
        <f t="shared" si="3931"/>
        <v>0</v>
      </c>
      <c r="Z1187" s="77">
        <f t="shared" si="3931"/>
        <v>0</v>
      </c>
      <c r="AA1187" s="69">
        <f t="shared" si="3931"/>
        <v>0</v>
      </c>
      <c r="AB1187" s="77">
        <f t="shared" si="3931"/>
        <v>0</v>
      </c>
      <c r="AC1187" s="69">
        <f t="shared" si="3931"/>
        <v>0</v>
      </c>
      <c r="AD1187" s="77">
        <f t="shared" si="3931"/>
        <v>0</v>
      </c>
      <c r="AE1187" s="67">
        <f t="shared" si="3931"/>
        <v>0</v>
      </c>
      <c r="AF1187" s="75">
        <f t="shared" si="3931"/>
        <v>0</v>
      </c>
      <c r="AG1187" s="67">
        <f t="shared" si="3931"/>
        <v>0</v>
      </c>
      <c r="AH1187" s="75">
        <f t="shared" si="3931"/>
        <v>0</v>
      </c>
      <c r="AI1187" s="50"/>
      <c r="AJ1187" s="94"/>
      <c r="AK1187" s="95"/>
      <c r="AL1187" s="181"/>
      <c r="AM1187" s="316" t="s">
        <v>249</v>
      </c>
      <c r="AN1187" s="257">
        <f t="shared" ref="AN1187:AY1187" si="3932">IF(AN1185=0,0,AN1186/AN1185)</f>
        <v>0</v>
      </c>
      <c r="AO1187" s="257">
        <f t="shared" si="3932"/>
        <v>0</v>
      </c>
      <c r="AP1187" s="257">
        <f t="shared" si="3932"/>
        <v>0</v>
      </c>
      <c r="AQ1187" s="257">
        <f t="shared" si="3932"/>
        <v>0</v>
      </c>
      <c r="AR1187" s="257">
        <f t="shared" si="3932"/>
        <v>0</v>
      </c>
      <c r="AS1187" s="257">
        <f t="shared" si="3932"/>
        <v>0</v>
      </c>
      <c r="AT1187" s="257">
        <f t="shared" si="3932"/>
        <v>0</v>
      </c>
      <c r="AU1187" s="257">
        <f t="shared" si="3932"/>
        <v>0</v>
      </c>
      <c r="AV1187" s="258">
        <f t="shared" si="3932"/>
        <v>0</v>
      </c>
      <c r="AW1187" s="258">
        <f t="shared" si="3932"/>
        <v>0</v>
      </c>
      <c r="AX1187" s="258">
        <f t="shared" si="3932"/>
        <v>0</v>
      </c>
      <c r="AY1187" s="258">
        <f t="shared" si="3932"/>
        <v>0</v>
      </c>
      <c r="AZ1187" s="50"/>
      <c r="BA1187" s="268"/>
      <c r="BB1187" s="48"/>
      <c r="BC1187" s="94"/>
      <c r="BD1187" s="95"/>
      <c r="BE1187" s="181"/>
      <c r="BF1187" s="316" t="s">
        <v>249</v>
      </c>
      <c r="BG1187" s="257">
        <f t="shared" ref="BG1187:BR1187" si="3933">IF(BG1185=0,0,BG1186/BG1185)</f>
        <v>0</v>
      </c>
      <c r="BH1187" s="257">
        <f t="shared" si="3933"/>
        <v>0</v>
      </c>
      <c r="BI1187" s="257">
        <f t="shared" si="3933"/>
        <v>0</v>
      </c>
      <c r="BJ1187" s="257">
        <f t="shared" si="3933"/>
        <v>0</v>
      </c>
      <c r="BK1187" s="257">
        <f t="shared" si="3933"/>
        <v>0</v>
      </c>
      <c r="BL1187" s="257">
        <f t="shared" si="3933"/>
        <v>0</v>
      </c>
      <c r="BM1187" s="257">
        <f t="shared" si="3933"/>
        <v>0</v>
      </c>
      <c r="BN1187" s="257">
        <f t="shared" si="3933"/>
        <v>0</v>
      </c>
      <c r="BO1187" s="258">
        <f t="shared" si="3933"/>
        <v>0</v>
      </c>
      <c r="BP1187" s="258">
        <f t="shared" si="3933"/>
        <v>0</v>
      </c>
      <c r="BQ1187" s="258">
        <f t="shared" si="3933"/>
        <v>0</v>
      </c>
      <c r="BR1187" s="258">
        <f t="shared" si="3933"/>
        <v>0</v>
      </c>
      <c r="BS1187" s="50"/>
      <c r="BT1187" s="94"/>
      <c r="BU1187" s="95"/>
      <c r="BV1187" s="181"/>
      <c r="BW1187" s="316" t="s">
        <v>249</v>
      </c>
      <c r="BX1187" s="257">
        <f t="shared" ref="BX1187:CI1187" si="3934">IF(BX1185=0,0,BX1186/BX1185)</f>
        <v>0</v>
      </c>
      <c r="BY1187" s="257">
        <f t="shared" si="3934"/>
        <v>0</v>
      </c>
      <c r="BZ1187" s="257">
        <f t="shared" si="3934"/>
        <v>0</v>
      </c>
      <c r="CA1187" s="257">
        <f t="shared" si="3934"/>
        <v>0</v>
      </c>
      <c r="CB1187" s="257">
        <f t="shared" si="3934"/>
        <v>0</v>
      </c>
      <c r="CC1187" s="257">
        <f t="shared" si="3934"/>
        <v>0</v>
      </c>
      <c r="CD1187" s="257">
        <f t="shared" si="3934"/>
        <v>0</v>
      </c>
      <c r="CE1187" s="257">
        <f t="shared" si="3934"/>
        <v>0</v>
      </c>
      <c r="CF1187" s="258">
        <f t="shared" si="3934"/>
        <v>0</v>
      </c>
      <c r="CG1187" s="258">
        <f t="shared" si="3934"/>
        <v>0</v>
      </c>
      <c r="CH1187" s="258">
        <f t="shared" si="3934"/>
        <v>0</v>
      </c>
      <c r="CI1187" s="258">
        <f t="shared" si="3934"/>
        <v>0</v>
      </c>
      <c r="CJ1187" s="50"/>
      <c r="CK1187" s="94"/>
      <c r="CL1187" s="95"/>
      <c r="CM1187" s="181"/>
      <c r="CN1187" s="316" t="s">
        <v>249</v>
      </c>
      <c r="CO1187" s="257">
        <f t="shared" ref="CO1187:CZ1187" si="3935">IF(CO1185=0,0,CO1186/CO1185)</f>
        <v>0</v>
      </c>
      <c r="CP1187" s="257">
        <f t="shared" si="3935"/>
        <v>0</v>
      </c>
      <c r="CQ1187" s="257">
        <f t="shared" si="3935"/>
        <v>0</v>
      </c>
      <c r="CR1187" s="257">
        <f t="shared" si="3935"/>
        <v>0</v>
      </c>
      <c r="CS1187" s="257">
        <f t="shared" si="3935"/>
        <v>0</v>
      </c>
      <c r="CT1187" s="257">
        <f t="shared" si="3935"/>
        <v>0</v>
      </c>
      <c r="CU1187" s="257">
        <f t="shared" si="3935"/>
        <v>0</v>
      </c>
      <c r="CV1187" s="257">
        <f t="shared" si="3935"/>
        <v>0</v>
      </c>
      <c r="CW1187" s="258">
        <f t="shared" si="3935"/>
        <v>0</v>
      </c>
      <c r="CX1187" s="258">
        <f t="shared" si="3935"/>
        <v>0</v>
      </c>
      <c r="CY1187" s="258">
        <f t="shared" si="3935"/>
        <v>0</v>
      </c>
      <c r="CZ1187" s="258">
        <f t="shared" si="3935"/>
        <v>0</v>
      </c>
      <c r="DA1187" s="50"/>
      <c r="DB1187" s="94"/>
      <c r="DC1187" s="95"/>
      <c r="DD1187" s="181"/>
      <c r="DE1187" s="316" t="s">
        <v>249</v>
      </c>
      <c r="DF1187" s="257">
        <f t="shared" ref="DF1187" si="3936">IF(DF1185=0,0,DF1186/DF1185)</f>
        <v>0</v>
      </c>
      <c r="DG1187" s="50"/>
    </row>
    <row r="1188" spans="1:111" s="14" customFormat="1" ht="15" customHeight="1">
      <c r="A1188" s="50"/>
      <c r="B1188" s="94"/>
      <c r="C1188" s="95"/>
      <c r="D1188" s="181" t="s">
        <v>326</v>
      </c>
      <c r="E1188" s="316" t="s">
        <v>22</v>
      </c>
      <c r="F1188" s="69"/>
      <c r="G1188" s="77"/>
      <c r="H1188" s="69"/>
      <c r="I1188" s="77"/>
      <c r="J1188" s="69"/>
      <c r="K1188" s="77"/>
      <c r="L1188" s="69"/>
      <c r="M1188" s="77"/>
      <c r="N1188" s="67"/>
      <c r="O1188" s="75"/>
      <c r="P1188" s="67"/>
      <c r="Q1188" s="75"/>
      <c r="R1188" s="50"/>
      <c r="S1188" s="94"/>
      <c r="T1188" s="95"/>
      <c r="U1188" s="181" t="s">
        <v>326</v>
      </c>
      <c r="V1188" s="316" t="s">
        <v>22</v>
      </c>
      <c r="W1188" s="69"/>
      <c r="X1188" s="77"/>
      <c r="Y1188" s="69"/>
      <c r="Z1188" s="77"/>
      <c r="AA1188" s="69"/>
      <c r="AB1188" s="77"/>
      <c r="AC1188" s="69"/>
      <c r="AD1188" s="77"/>
      <c r="AE1188" s="67"/>
      <c r="AF1188" s="75"/>
      <c r="AG1188" s="67"/>
      <c r="AH1188" s="75"/>
      <c r="AI1188" s="50"/>
      <c r="AJ1188" s="94"/>
      <c r="AK1188" s="95"/>
      <c r="AL1188" s="181" t="s">
        <v>326</v>
      </c>
      <c r="AM1188" s="316" t="s">
        <v>22</v>
      </c>
      <c r="AN1188" s="257"/>
      <c r="AO1188" s="257"/>
      <c r="AP1188" s="257"/>
      <c r="AQ1188" s="257"/>
      <c r="AR1188" s="257"/>
      <c r="AS1188" s="257"/>
      <c r="AT1188" s="257"/>
      <c r="AU1188" s="257"/>
      <c r="AV1188" s="258"/>
      <c r="AW1188" s="258"/>
      <c r="AX1188" s="258"/>
      <c r="AY1188" s="258"/>
      <c r="AZ1188" s="50"/>
      <c r="BA1188" s="268"/>
      <c r="BB1188" s="48"/>
      <c r="BC1188" s="94"/>
      <c r="BD1188" s="95"/>
      <c r="BE1188" s="181" t="s">
        <v>326</v>
      </c>
      <c r="BF1188" s="316" t="s">
        <v>22</v>
      </c>
      <c r="BG1188" s="257">
        <f t="shared" ref="BG1188:BG1189" si="3937">F1188</f>
        <v>0</v>
      </c>
      <c r="BH1188" s="257">
        <f>G1188+BG1188</f>
        <v>0</v>
      </c>
      <c r="BI1188" s="257">
        <f>H1188+BH1188</f>
        <v>0</v>
      </c>
      <c r="BJ1188" s="257">
        <f>I1188+BI1188</f>
        <v>0</v>
      </c>
      <c r="BK1188" s="257">
        <f>J1188+BJ1188</f>
        <v>0</v>
      </c>
      <c r="BL1188" s="257">
        <f>K1188+BK1188</f>
        <v>0</v>
      </c>
      <c r="BM1188" s="257">
        <f>L1188+BL1188</f>
        <v>0</v>
      </c>
      <c r="BN1188" s="257">
        <f>M1188+BM1188</f>
        <v>0</v>
      </c>
      <c r="BO1188" s="258">
        <f>N1188+BN1188</f>
        <v>0</v>
      </c>
      <c r="BP1188" s="258">
        <f>O1188+BO1188</f>
        <v>0</v>
      </c>
      <c r="BQ1188" s="258">
        <f>P1188+BP1188</f>
        <v>0</v>
      </c>
      <c r="BR1188" s="258">
        <f>Q1188+BQ1188</f>
        <v>0</v>
      </c>
      <c r="BS1188" s="50"/>
      <c r="BT1188" s="94"/>
      <c r="BU1188" s="95"/>
      <c r="BV1188" s="181" t="s">
        <v>326</v>
      </c>
      <c r="BW1188" s="316" t="s">
        <v>22</v>
      </c>
      <c r="BX1188" s="257">
        <f t="shared" ref="BX1188:BX1189" si="3938">W1188</f>
        <v>0</v>
      </c>
      <c r="BY1188" s="257">
        <f>X1188+BX1188</f>
        <v>0</v>
      </c>
      <c r="BZ1188" s="257">
        <f>Y1188+BY1188</f>
        <v>0</v>
      </c>
      <c r="CA1188" s="257">
        <f>Z1188+BZ1188</f>
        <v>0</v>
      </c>
      <c r="CB1188" s="257">
        <f>AA1188+CA1188</f>
        <v>0</v>
      </c>
      <c r="CC1188" s="257">
        <f>AB1188+CB1188</f>
        <v>0</v>
      </c>
      <c r="CD1188" s="257">
        <f>AC1188+CC1188</f>
        <v>0</v>
      </c>
      <c r="CE1188" s="257">
        <f>AD1188+CD1188</f>
        <v>0</v>
      </c>
      <c r="CF1188" s="258">
        <f>AE1188+CE1188</f>
        <v>0</v>
      </c>
      <c r="CG1188" s="258">
        <f>AF1188+CF1188</f>
        <v>0</v>
      </c>
      <c r="CH1188" s="258">
        <f>AG1188+CG1188</f>
        <v>0</v>
      </c>
      <c r="CI1188" s="258">
        <f>AH1188+CH1188</f>
        <v>0</v>
      </c>
      <c r="CJ1188" s="50"/>
      <c r="CK1188" s="94"/>
      <c r="CL1188" s="95"/>
      <c r="CM1188" s="181" t="s">
        <v>326</v>
      </c>
      <c r="CN1188" s="316" t="s">
        <v>22</v>
      </c>
      <c r="CO1188" s="257">
        <f t="shared" ref="CO1188:CO1189" si="3939">AN1188</f>
        <v>0</v>
      </c>
      <c r="CP1188" s="257">
        <f>AO1188+CO1188</f>
        <v>0</v>
      </c>
      <c r="CQ1188" s="257">
        <f>AP1188+CP1188</f>
        <v>0</v>
      </c>
      <c r="CR1188" s="257">
        <f>AQ1188+CQ1188</f>
        <v>0</v>
      </c>
      <c r="CS1188" s="257">
        <f>AR1188+CR1188</f>
        <v>0</v>
      </c>
      <c r="CT1188" s="257">
        <f>AS1188+CS1188</f>
        <v>0</v>
      </c>
      <c r="CU1188" s="257">
        <f>AT1188+CT1188</f>
        <v>0</v>
      </c>
      <c r="CV1188" s="257">
        <f>AU1188+CU1188</f>
        <v>0</v>
      </c>
      <c r="CW1188" s="258">
        <f>AV1188+CV1188</f>
        <v>0</v>
      </c>
      <c r="CX1188" s="258">
        <f>AW1188+CW1188</f>
        <v>0</v>
      </c>
      <c r="CY1188" s="258">
        <f>AX1188+CX1188</f>
        <v>0</v>
      </c>
      <c r="CZ1188" s="258">
        <f>AY1188+CY1188</f>
        <v>0</v>
      </c>
      <c r="DA1188" s="50"/>
      <c r="DB1188" s="94"/>
      <c r="DC1188" s="95"/>
      <c r="DD1188" s="181" t="s">
        <v>326</v>
      </c>
      <c r="DE1188" s="316" t="s">
        <v>22</v>
      </c>
      <c r="DF1188" s="257"/>
      <c r="DG1188" s="50"/>
    </row>
    <row r="1189" spans="1:111" s="14" customFormat="1" ht="15" customHeight="1">
      <c r="A1189" s="50"/>
      <c r="B1189" s="94"/>
      <c r="C1189" s="95"/>
      <c r="D1189" s="181"/>
      <c r="E1189" s="316" t="s">
        <v>140</v>
      </c>
      <c r="F1189" s="69"/>
      <c r="G1189" s="77"/>
      <c r="H1189" s="69"/>
      <c r="I1189" s="77"/>
      <c r="J1189" s="69"/>
      <c r="K1189" s="77"/>
      <c r="L1189" s="69"/>
      <c r="M1189" s="77"/>
      <c r="N1189" s="67"/>
      <c r="O1189" s="75"/>
      <c r="P1189" s="67"/>
      <c r="Q1189" s="75"/>
      <c r="R1189" s="50"/>
      <c r="S1189" s="94"/>
      <c r="T1189" s="95"/>
      <c r="U1189" s="181"/>
      <c r="V1189" s="316" t="s">
        <v>140</v>
      </c>
      <c r="W1189" s="69"/>
      <c r="X1189" s="77"/>
      <c r="Y1189" s="69"/>
      <c r="Z1189" s="77"/>
      <c r="AA1189" s="69"/>
      <c r="AB1189" s="77"/>
      <c r="AC1189" s="69"/>
      <c r="AD1189" s="77"/>
      <c r="AE1189" s="67"/>
      <c r="AF1189" s="75"/>
      <c r="AG1189" s="67"/>
      <c r="AH1189" s="75"/>
      <c r="AI1189" s="50"/>
      <c r="AJ1189" s="94"/>
      <c r="AK1189" s="95"/>
      <c r="AL1189" s="181"/>
      <c r="AM1189" s="316" t="s">
        <v>140</v>
      </c>
      <c r="AN1189" s="257"/>
      <c r="AO1189" s="257"/>
      <c r="AP1189" s="257"/>
      <c r="AQ1189" s="257"/>
      <c r="AR1189" s="257"/>
      <c r="AS1189" s="257"/>
      <c r="AT1189" s="257"/>
      <c r="AU1189" s="257"/>
      <c r="AV1189" s="258"/>
      <c r="AW1189" s="258"/>
      <c r="AX1189" s="258"/>
      <c r="AY1189" s="258"/>
      <c r="AZ1189" s="50"/>
      <c r="BA1189" s="268"/>
      <c r="BB1189" s="48"/>
      <c r="BC1189" s="94"/>
      <c r="BD1189" s="95"/>
      <c r="BE1189" s="181"/>
      <c r="BF1189" s="316" t="s">
        <v>140</v>
      </c>
      <c r="BG1189" s="257">
        <f t="shared" si="3937"/>
        <v>0</v>
      </c>
      <c r="BH1189" s="257">
        <f>G1189+BG1189</f>
        <v>0</v>
      </c>
      <c r="BI1189" s="257">
        <f>H1189+BH1189</f>
        <v>0</v>
      </c>
      <c r="BJ1189" s="257">
        <f>I1189+BI1189</f>
        <v>0</v>
      </c>
      <c r="BK1189" s="257">
        <f>J1189+BJ1189</f>
        <v>0</v>
      </c>
      <c r="BL1189" s="257">
        <f>K1189+BK1189</f>
        <v>0</v>
      </c>
      <c r="BM1189" s="257">
        <f>L1189+BL1189</f>
        <v>0</v>
      </c>
      <c r="BN1189" s="257">
        <f>M1189+BM1189</f>
        <v>0</v>
      </c>
      <c r="BO1189" s="258">
        <f>N1189+BN1189</f>
        <v>0</v>
      </c>
      <c r="BP1189" s="258">
        <f>O1189+BO1189</f>
        <v>0</v>
      </c>
      <c r="BQ1189" s="258">
        <f>P1189+BP1189</f>
        <v>0</v>
      </c>
      <c r="BR1189" s="258">
        <f>Q1189+BQ1189</f>
        <v>0</v>
      </c>
      <c r="BS1189" s="50"/>
      <c r="BT1189" s="94"/>
      <c r="BU1189" s="95"/>
      <c r="BV1189" s="181"/>
      <c r="BW1189" s="316" t="s">
        <v>140</v>
      </c>
      <c r="BX1189" s="257">
        <f t="shared" si="3938"/>
        <v>0</v>
      </c>
      <c r="BY1189" s="257">
        <f>X1189+BX1189</f>
        <v>0</v>
      </c>
      <c r="BZ1189" s="257">
        <f>Y1189+BY1189</f>
        <v>0</v>
      </c>
      <c r="CA1189" s="257">
        <f>Z1189+BZ1189</f>
        <v>0</v>
      </c>
      <c r="CB1189" s="257">
        <f>AA1189+CA1189</f>
        <v>0</v>
      </c>
      <c r="CC1189" s="257">
        <f>AB1189+CB1189</f>
        <v>0</v>
      </c>
      <c r="CD1189" s="257">
        <f>AC1189+CC1189</f>
        <v>0</v>
      </c>
      <c r="CE1189" s="257">
        <f>AD1189+CD1189</f>
        <v>0</v>
      </c>
      <c r="CF1189" s="258">
        <f>AE1189+CE1189</f>
        <v>0</v>
      </c>
      <c r="CG1189" s="258">
        <f>AF1189+CF1189</f>
        <v>0</v>
      </c>
      <c r="CH1189" s="258">
        <f>AG1189+CG1189</f>
        <v>0</v>
      </c>
      <c r="CI1189" s="258">
        <f>AH1189+CH1189</f>
        <v>0</v>
      </c>
      <c r="CJ1189" s="50"/>
      <c r="CK1189" s="94"/>
      <c r="CL1189" s="95"/>
      <c r="CM1189" s="181"/>
      <c r="CN1189" s="316" t="s">
        <v>140</v>
      </c>
      <c r="CO1189" s="257">
        <f t="shared" si="3939"/>
        <v>0</v>
      </c>
      <c r="CP1189" s="257">
        <f>AO1189+CO1189</f>
        <v>0</v>
      </c>
      <c r="CQ1189" s="257">
        <f>AP1189+CP1189</f>
        <v>0</v>
      </c>
      <c r="CR1189" s="257">
        <f>AQ1189+CQ1189</f>
        <v>0</v>
      </c>
      <c r="CS1189" s="257">
        <f>AR1189+CR1189</f>
        <v>0</v>
      </c>
      <c r="CT1189" s="257">
        <f>AS1189+CS1189</f>
        <v>0</v>
      </c>
      <c r="CU1189" s="257">
        <f>AT1189+CT1189</f>
        <v>0</v>
      </c>
      <c r="CV1189" s="257">
        <f>AU1189+CU1189</f>
        <v>0</v>
      </c>
      <c r="CW1189" s="258">
        <f>AV1189+CV1189</f>
        <v>0</v>
      </c>
      <c r="CX1189" s="258">
        <f>AW1189+CW1189</f>
        <v>0</v>
      </c>
      <c r="CY1189" s="258">
        <f>AX1189+CX1189</f>
        <v>0</v>
      </c>
      <c r="CZ1189" s="258">
        <f>AY1189+CY1189</f>
        <v>0</v>
      </c>
      <c r="DA1189" s="50"/>
      <c r="DB1189" s="94"/>
      <c r="DC1189" s="95"/>
      <c r="DD1189" s="181"/>
      <c r="DE1189" s="316" t="s">
        <v>140</v>
      </c>
      <c r="DF1189" s="257"/>
      <c r="DG1189" s="50"/>
    </row>
    <row r="1190" spans="1:111" s="14" customFormat="1" ht="15" customHeight="1">
      <c r="A1190" s="50"/>
      <c r="B1190" s="94"/>
      <c r="C1190" s="95"/>
      <c r="D1190" s="181"/>
      <c r="E1190" s="316" t="s">
        <v>249</v>
      </c>
      <c r="F1190" s="69">
        <f t="shared" ref="F1190:Q1205" si="3940">IF(F1188=0,0,F1189/F1188)</f>
        <v>0</v>
      </c>
      <c r="G1190" s="77">
        <f t="shared" si="3940"/>
        <v>0</v>
      </c>
      <c r="H1190" s="69">
        <f t="shared" si="3940"/>
        <v>0</v>
      </c>
      <c r="I1190" s="77">
        <f t="shared" si="3940"/>
        <v>0</v>
      </c>
      <c r="J1190" s="69">
        <f t="shared" si="3940"/>
        <v>0</v>
      </c>
      <c r="K1190" s="77">
        <f t="shared" si="3940"/>
        <v>0</v>
      </c>
      <c r="L1190" s="69">
        <f t="shared" si="3940"/>
        <v>0</v>
      </c>
      <c r="M1190" s="77">
        <f t="shared" si="3940"/>
        <v>0</v>
      </c>
      <c r="N1190" s="67">
        <f t="shared" si="3940"/>
        <v>0</v>
      </c>
      <c r="O1190" s="75">
        <f t="shared" si="3940"/>
        <v>0</v>
      </c>
      <c r="P1190" s="67">
        <f t="shared" si="3940"/>
        <v>0</v>
      </c>
      <c r="Q1190" s="75">
        <f t="shared" si="3940"/>
        <v>0</v>
      </c>
      <c r="R1190" s="50"/>
      <c r="S1190" s="94"/>
      <c r="T1190" s="95"/>
      <c r="U1190" s="181"/>
      <c r="V1190" s="316" t="s">
        <v>249</v>
      </c>
      <c r="W1190" s="69">
        <f t="shared" ref="W1190:AH1190" si="3941">IF(W1188=0,0,W1189/W1188)</f>
        <v>0</v>
      </c>
      <c r="X1190" s="77">
        <f t="shared" si="3941"/>
        <v>0</v>
      </c>
      <c r="Y1190" s="69">
        <f t="shared" si="3941"/>
        <v>0</v>
      </c>
      <c r="Z1190" s="77">
        <f t="shared" si="3941"/>
        <v>0</v>
      </c>
      <c r="AA1190" s="69">
        <f t="shared" si="3941"/>
        <v>0</v>
      </c>
      <c r="AB1190" s="77">
        <f t="shared" si="3941"/>
        <v>0</v>
      </c>
      <c r="AC1190" s="69">
        <f t="shared" si="3941"/>
        <v>0</v>
      </c>
      <c r="AD1190" s="77">
        <f t="shared" si="3941"/>
        <v>0</v>
      </c>
      <c r="AE1190" s="67">
        <f t="shared" si="3941"/>
        <v>0</v>
      </c>
      <c r="AF1190" s="75">
        <f t="shared" si="3941"/>
        <v>0</v>
      </c>
      <c r="AG1190" s="67">
        <f t="shared" si="3941"/>
        <v>0</v>
      </c>
      <c r="AH1190" s="75">
        <f t="shared" si="3941"/>
        <v>0</v>
      </c>
      <c r="AI1190" s="50"/>
      <c r="AJ1190" s="94"/>
      <c r="AK1190" s="95"/>
      <c r="AL1190" s="181"/>
      <c r="AM1190" s="316" t="s">
        <v>249</v>
      </c>
      <c r="AN1190" s="257">
        <f t="shared" ref="AN1190:AY1190" si="3942">IF(AN1188=0,0,AN1189/AN1188)</f>
        <v>0</v>
      </c>
      <c r="AO1190" s="257">
        <f t="shared" si="3942"/>
        <v>0</v>
      </c>
      <c r="AP1190" s="257">
        <f t="shared" si="3942"/>
        <v>0</v>
      </c>
      <c r="AQ1190" s="257">
        <f t="shared" si="3942"/>
        <v>0</v>
      </c>
      <c r="AR1190" s="257">
        <f t="shared" si="3942"/>
        <v>0</v>
      </c>
      <c r="AS1190" s="257">
        <f t="shared" si="3942"/>
        <v>0</v>
      </c>
      <c r="AT1190" s="257">
        <f t="shared" si="3942"/>
        <v>0</v>
      </c>
      <c r="AU1190" s="257">
        <f t="shared" si="3942"/>
        <v>0</v>
      </c>
      <c r="AV1190" s="258">
        <f t="shared" si="3942"/>
        <v>0</v>
      </c>
      <c r="AW1190" s="258">
        <f t="shared" si="3942"/>
        <v>0</v>
      </c>
      <c r="AX1190" s="258">
        <f t="shared" si="3942"/>
        <v>0</v>
      </c>
      <c r="AY1190" s="258">
        <f t="shared" si="3942"/>
        <v>0</v>
      </c>
      <c r="AZ1190" s="50"/>
      <c r="BA1190" s="268"/>
      <c r="BB1190" s="48"/>
      <c r="BC1190" s="94"/>
      <c r="BD1190" s="95"/>
      <c r="BE1190" s="181"/>
      <c r="BF1190" s="316" t="s">
        <v>249</v>
      </c>
      <c r="BG1190" s="257">
        <f t="shared" ref="BG1190:BR1190" si="3943">IF(BG1188=0,0,BG1189/BG1188)</f>
        <v>0</v>
      </c>
      <c r="BH1190" s="257">
        <f t="shared" si="3943"/>
        <v>0</v>
      </c>
      <c r="BI1190" s="257">
        <f t="shared" si="3943"/>
        <v>0</v>
      </c>
      <c r="BJ1190" s="257">
        <f t="shared" si="3943"/>
        <v>0</v>
      </c>
      <c r="BK1190" s="257">
        <f t="shared" si="3943"/>
        <v>0</v>
      </c>
      <c r="BL1190" s="257">
        <f t="shared" si="3943"/>
        <v>0</v>
      </c>
      <c r="BM1190" s="257">
        <f t="shared" si="3943"/>
        <v>0</v>
      </c>
      <c r="BN1190" s="257">
        <f t="shared" si="3943"/>
        <v>0</v>
      </c>
      <c r="BO1190" s="258">
        <f t="shared" si="3943"/>
        <v>0</v>
      </c>
      <c r="BP1190" s="258">
        <f t="shared" si="3943"/>
        <v>0</v>
      </c>
      <c r="BQ1190" s="258">
        <f t="shared" si="3943"/>
        <v>0</v>
      </c>
      <c r="BR1190" s="258">
        <f t="shared" si="3943"/>
        <v>0</v>
      </c>
      <c r="BS1190" s="50"/>
      <c r="BT1190" s="94"/>
      <c r="BU1190" s="95"/>
      <c r="BV1190" s="181"/>
      <c r="BW1190" s="316" t="s">
        <v>249</v>
      </c>
      <c r="BX1190" s="257">
        <f t="shared" ref="BX1190:CI1190" si="3944">IF(BX1188=0,0,BX1189/BX1188)</f>
        <v>0</v>
      </c>
      <c r="BY1190" s="257">
        <f t="shared" si="3944"/>
        <v>0</v>
      </c>
      <c r="BZ1190" s="257">
        <f t="shared" si="3944"/>
        <v>0</v>
      </c>
      <c r="CA1190" s="257">
        <f t="shared" si="3944"/>
        <v>0</v>
      </c>
      <c r="CB1190" s="257">
        <f t="shared" si="3944"/>
        <v>0</v>
      </c>
      <c r="CC1190" s="257">
        <f t="shared" si="3944"/>
        <v>0</v>
      </c>
      <c r="CD1190" s="257">
        <f t="shared" si="3944"/>
        <v>0</v>
      </c>
      <c r="CE1190" s="257">
        <f t="shared" si="3944"/>
        <v>0</v>
      </c>
      <c r="CF1190" s="258">
        <f t="shared" si="3944"/>
        <v>0</v>
      </c>
      <c r="CG1190" s="258">
        <f t="shared" si="3944"/>
        <v>0</v>
      </c>
      <c r="CH1190" s="258">
        <f t="shared" si="3944"/>
        <v>0</v>
      </c>
      <c r="CI1190" s="258">
        <f t="shared" si="3944"/>
        <v>0</v>
      </c>
      <c r="CJ1190" s="50"/>
      <c r="CK1190" s="94"/>
      <c r="CL1190" s="95"/>
      <c r="CM1190" s="181"/>
      <c r="CN1190" s="316" t="s">
        <v>249</v>
      </c>
      <c r="CO1190" s="257">
        <f t="shared" ref="CO1190:CZ1190" si="3945">IF(CO1188=0,0,CO1189/CO1188)</f>
        <v>0</v>
      </c>
      <c r="CP1190" s="257">
        <f t="shared" si="3945"/>
        <v>0</v>
      </c>
      <c r="CQ1190" s="257">
        <f t="shared" si="3945"/>
        <v>0</v>
      </c>
      <c r="CR1190" s="257">
        <f t="shared" si="3945"/>
        <v>0</v>
      </c>
      <c r="CS1190" s="257">
        <f t="shared" si="3945"/>
        <v>0</v>
      </c>
      <c r="CT1190" s="257">
        <f t="shared" si="3945"/>
        <v>0</v>
      </c>
      <c r="CU1190" s="257">
        <f t="shared" si="3945"/>
        <v>0</v>
      </c>
      <c r="CV1190" s="257">
        <f t="shared" si="3945"/>
        <v>0</v>
      </c>
      <c r="CW1190" s="258">
        <f t="shared" si="3945"/>
        <v>0</v>
      </c>
      <c r="CX1190" s="258">
        <f t="shared" si="3945"/>
        <v>0</v>
      </c>
      <c r="CY1190" s="258">
        <f t="shared" si="3945"/>
        <v>0</v>
      </c>
      <c r="CZ1190" s="258">
        <f t="shared" si="3945"/>
        <v>0</v>
      </c>
      <c r="DA1190" s="50"/>
      <c r="DB1190" s="94"/>
      <c r="DC1190" s="95"/>
      <c r="DD1190" s="181"/>
      <c r="DE1190" s="316" t="s">
        <v>249</v>
      </c>
      <c r="DF1190" s="257">
        <f t="shared" ref="DF1190" si="3946">IF(DF1188=0,0,DF1189/DF1188)</f>
        <v>0</v>
      </c>
      <c r="DG1190" s="50"/>
    </row>
    <row r="1191" spans="1:111" s="14" customFormat="1" ht="15" customHeight="1">
      <c r="A1191" s="50"/>
      <c r="B1191" s="94"/>
      <c r="C1191" s="95"/>
      <c r="D1191" s="181" t="s">
        <v>327</v>
      </c>
      <c r="E1191" s="316" t="s">
        <v>22</v>
      </c>
      <c r="F1191" s="69"/>
      <c r="G1191" s="77"/>
      <c r="H1191" s="69"/>
      <c r="I1191" s="77"/>
      <c r="J1191" s="69"/>
      <c r="K1191" s="77"/>
      <c r="L1191" s="69"/>
      <c r="M1191" s="77"/>
      <c r="N1191" s="67"/>
      <c r="O1191" s="75"/>
      <c r="P1191" s="67"/>
      <c r="Q1191" s="75"/>
      <c r="R1191" s="50"/>
      <c r="S1191" s="94"/>
      <c r="T1191" s="95"/>
      <c r="U1191" s="181" t="s">
        <v>327</v>
      </c>
      <c r="V1191" s="316" t="s">
        <v>22</v>
      </c>
      <c r="W1191" s="69"/>
      <c r="X1191" s="77"/>
      <c r="Y1191" s="69"/>
      <c r="Z1191" s="77"/>
      <c r="AA1191" s="69"/>
      <c r="AB1191" s="77"/>
      <c r="AC1191" s="69"/>
      <c r="AD1191" s="77"/>
      <c r="AE1191" s="67"/>
      <c r="AF1191" s="75"/>
      <c r="AG1191" s="67"/>
      <c r="AH1191" s="75"/>
      <c r="AI1191" s="50"/>
      <c r="AJ1191" s="94"/>
      <c r="AK1191" s="95"/>
      <c r="AL1191" s="181" t="s">
        <v>327</v>
      </c>
      <c r="AM1191" s="316" t="s">
        <v>22</v>
      </c>
      <c r="AN1191" s="257"/>
      <c r="AO1191" s="257"/>
      <c r="AP1191" s="257"/>
      <c r="AQ1191" s="257"/>
      <c r="AR1191" s="257"/>
      <c r="AS1191" s="257"/>
      <c r="AT1191" s="257"/>
      <c r="AU1191" s="257"/>
      <c r="AV1191" s="258"/>
      <c r="AW1191" s="258"/>
      <c r="AX1191" s="258"/>
      <c r="AY1191" s="258"/>
      <c r="AZ1191" s="50"/>
      <c r="BA1191" s="268"/>
      <c r="BB1191" s="48"/>
      <c r="BC1191" s="94"/>
      <c r="BD1191" s="95"/>
      <c r="BE1191" s="181" t="s">
        <v>327</v>
      </c>
      <c r="BF1191" s="316" t="s">
        <v>22</v>
      </c>
      <c r="BG1191" s="257">
        <f t="shared" ref="BG1191:BG1192" si="3947">F1191</f>
        <v>0</v>
      </c>
      <c r="BH1191" s="257">
        <f>G1191+BG1191</f>
        <v>0</v>
      </c>
      <c r="BI1191" s="257">
        <f>H1191+BH1191</f>
        <v>0</v>
      </c>
      <c r="BJ1191" s="257">
        <f>I1191+BI1191</f>
        <v>0</v>
      </c>
      <c r="BK1191" s="257">
        <f>J1191+BJ1191</f>
        <v>0</v>
      </c>
      <c r="BL1191" s="257">
        <f>K1191+BK1191</f>
        <v>0</v>
      </c>
      <c r="BM1191" s="257">
        <f>L1191+BL1191</f>
        <v>0</v>
      </c>
      <c r="BN1191" s="257">
        <f>M1191+BM1191</f>
        <v>0</v>
      </c>
      <c r="BO1191" s="258">
        <f>N1191+BN1191</f>
        <v>0</v>
      </c>
      <c r="BP1191" s="258">
        <f>O1191+BO1191</f>
        <v>0</v>
      </c>
      <c r="BQ1191" s="258">
        <f>P1191+BP1191</f>
        <v>0</v>
      </c>
      <c r="BR1191" s="258">
        <f>Q1191+BQ1191</f>
        <v>0</v>
      </c>
      <c r="BS1191" s="50"/>
      <c r="BT1191" s="94"/>
      <c r="BU1191" s="95"/>
      <c r="BV1191" s="181" t="s">
        <v>327</v>
      </c>
      <c r="BW1191" s="316" t="s">
        <v>22</v>
      </c>
      <c r="BX1191" s="257">
        <f t="shared" ref="BX1191:BX1192" si="3948">W1191</f>
        <v>0</v>
      </c>
      <c r="BY1191" s="257">
        <f>X1191+BX1191</f>
        <v>0</v>
      </c>
      <c r="BZ1191" s="257">
        <f>Y1191+BY1191</f>
        <v>0</v>
      </c>
      <c r="CA1191" s="257">
        <f>Z1191+BZ1191</f>
        <v>0</v>
      </c>
      <c r="CB1191" s="257">
        <f>AA1191+CA1191</f>
        <v>0</v>
      </c>
      <c r="CC1191" s="257">
        <f>AB1191+CB1191</f>
        <v>0</v>
      </c>
      <c r="CD1191" s="257">
        <f>AC1191+CC1191</f>
        <v>0</v>
      </c>
      <c r="CE1191" s="257">
        <f>AD1191+CD1191</f>
        <v>0</v>
      </c>
      <c r="CF1191" s="258">
        <f>AE1191+CE1191</f>
        <v>0</v>
      </c>
      <c r="CG1191" s="258">
        <f>AF1191+CF1191</f>
        <v>0</v>
      </c>
      <c r="CH1191" s="258">
        <f>AG1191+CG1191</f>
        <v>0</v>
      </c>
      <c r="CI1191" s="258">
        <f>AH1191+CH1191</f>
        <v>0</v>
      </c>
      <c r="CJ1191" s="50"/>
      <c r="CK1191" s="94"/>
      <c r="CL1191" s="95"/>
      <c r="CM1191" s="181" t="s">
        <v>327</v>
      </c>
      <c r="CN1191" s="316" t="s">
        <v>22</v>
      </c>
      <c r="CO1191" s="257">
        <f t="shared" ref="CO1191:CO1192" si="3949">AN1191</f>
        <v>0</v>
      </c>
      <c r="CP1191" s="257">
        <f>AO1191+CO1191</f>
        <v>0</v>
      </c>
      <c r="CQ1191" s="257">
        <f>AP1191+CP1191</f>
        <v>0</v>
      </c>
      <c r="CR1191" s="257">
        <f>AQ1191+CQ1191</f>
        <v>0</v>
      </c>
      <c r="CS1191" s="257">
        <f>AR1191+CR1191</f>
        <v>0</v>
      </c>
      <c r="CT1191" s="257">
        <f>AS1191+CS1191</f>
        <v>0</v>
      </c>
      <c r="CU1191" s="257">
        <f>AT1191+CT1191</f>
        <v>0</v>
      </c>
      <c r="CV1191" s="257">
        <f>AU1191+CU1191</f>
        <v>0</v>
      </c>
      <c r="CW1191" s="258">
        <f>AV1191+CV1191</f>
        <v>0</v>
      </c>
      <c r="CX1191" s="258">
        <f>AW1191+CW1191</f>
        <v>0</v>
      </c>
      <c r="CY1191" s="258">
        <f>AX1191+CX1191</f>
        <v>0</v>
      </c>
      <c r="CZ1191" s="258">
        <f>AY1191+CY1191</f>
        <v>0</v>
      </c>
      <c r="DA1191" s="50"/>
      <c r="DB1191" s="94"/>
      <c r="DC1191" s="95"/>
      <c r="DD1191" s="181" t="s">
        <v>327</v>
      </c>
      <c r="DE1191" s="316" t="s">
        <v>22</v>
      </c>
      <c r="DF1191" s="257"/>
      <c r="DG1191" s="50"/>
    </row>
    <row r="1192" spans="1:111" s="14" customFormat="1" ht="15" customHeight="1">
      <c r="A1192" s="50"/>
      <c r="B1192" s="94"/>
      <c r="C1192" s="95"/>
      <c r="D1192" s="181"/>
      <c r="E1192" s="316" t="s">
        <v>140</v>
      </c>
      <c r="F1192" s="69"/>
      <c r="G1192" s="77"/>
      <c r="H1192" s="69"/>
      <c r="I1192" s="77"/>
      <c r="J1192" s="69"/>
      <c r="K1192" s="77"/>
      <c r="L1192" s="69"/>
      <c r="M1192" s="77"/>
      <c r="N1192" s="67"/>
      <c r="O1192" s="75"/>
      <c r="P1192" s="67"/>
      <c r="Q1192" s="75"/>
      <c r="R1192" s="50"/>
      <c r="S1192" s="94"/>
      <c r="T1192" s="95"/>
      <c r="U1192" s="181"/>
      <c r="V1192" s="316" t="s">
        <v>140</v>
      </c>
      <c r="W1192" s="69"/>
      <c r="X1192" s="77"/>
      <c r="Y1192" s="69"/>
      <c r="Z1192" s="77"/>
      <c r="AA1192" s="69"/>
      <c r="AB1192" s="77"/>
      <c r="AC1192" s="69"/>
      <c r="AD1192" s="77"/>
      <c r="AE1192" s="67"/>
      <c r="AF1192" s="75"/>
      <c r="AG1192" s="67"/>
      <c r="AH1192" s="75"/>
      <c r="AI1192" s="50"/>
      <c r="AJ1192" s="94"/>
      <c r="AK1192" s="95"/>
      <c r="AL1192" s="181"/>
      <c r="AM1192" s="316" t="s">
        <v>140</v>
      </c>
      <c r="AN1192" s="257"/>
      <c r="AO1192" s="257"/>
      <c r="AP1192" s="257"/>
      <c r="AQ1192" s="257"/>
      <c r="AR1192" s="257"/>
      <c r="AS1192" s="257"/>
      <c r="AT1192" s="257"/>
      <c r="AU1192" s="257"/>
      <c r="AV1192" s="258"/>
      <c r="AW1192" s="258"/>
      <c r="AX1192" s="258"/>
      <c r="AY1192" s="258"/>
      <c r="AZ1192" s="50"/>
      <c r="BA1192" s="268"/>
      <c r="BB1192" s="48"/>
      <c r="BC1192" s="94"/>
      <c r="BD1192" s="95"/>
      <c r="BE1192" s="181"/>
      <c r="BF1192" s="316" t="s">
        <v>140</v>
      </c>
      <c r="BG1192" s="257">
        <f t="shared" si="3947"/>
        <v>0</v>
      </c>
      <c r="BH1192" s="257">
        <f>G1192+BG1192</f>
        <v>0</v>
      </c>
      <c r="BI1192" s="257">
        <f>H1192+BH1192</f>
        <v>0</v>
      </c>
      <c r="BJ1192" s="257">
        <f>I1192+BI1192</f>
        <v>0</v>
      </c>
      <c r="BK1192" s="257">
        <f>J1192+BJ1192</f>
        <v>0</v>
      </c>
      <c r="BL1192" s="257">
        <f>K1192+BK1192</f>
        <v>0</v>
      </c>
      <c r="BM1192" s="257">
        <f>L1192+BL1192</f>
        <v>0</v>
      </c>
      <c r="BN1192" s="257">
        <f>M1192+BM1192</f>
        <v>0</v>
      </c>
      <c r="BO1192" s="258">
        <f>N1192+BN1192</f>
        <v>0</v>
      </c>
      <c r="BP1192" s="258">
        <f>O1192+BO1192</f>
        <v>0</v>
      </c>
      <c r="BQ1192" s="258">
        <f>P1192+BP1192</f>
        <v>0</v>
      </c>
      <c r="BR1192" s="258">
        <f>Q1192+BQ1192</f>
        <v>0</v>
      </c>
      <c r="BS1192" s="50"/>
      <c r="BT1192" s="94"/>
      <c r="BU1192" s="95"/>
      <c r="BV1192" s="181"/>
      <c r="BW1192" s="316" t="s">
        <v>140</v>
      </c>
      <c r="BX1192" s="257">
        <f t="shared" si="3948"/>
        <v>0</v>
      </c>
      <c r="BY1192" s="257">
        <f>X1192+BX1192</f>
        <v>0</v>
      </c>
      <c r="BZ1192" s="257">
        <f>Y1192+BY1192</f>
        <v>0</v>
      </c>
      <c r="CA1192" s="257">
        <f>Z1192+BZ1192</f>
        <v>0</v>
      </c>
      <c r="CB1192" s="257">
        <f>AA1192+CA1192</f>
        <v>0</v>
      </c>
      <c r="CC1192" s="257">
        <f>AB1192+CB1192</f>
        <v>0</v>
      </c>
      <c r="CD1192" s="257">
        <f>AC1192+CC1192</f>
        <v>0</v>
      </c>
      <c r="CE1192" s="257">
        <f>AD1192+CD1192</f>
        <v>0</v>
      </c>
      <c r="CF1192" s="258">
        <f>AE1192+CE1192</f>
        <v>0</v>
      </c>
      <c r="CG1192" s="258">
        <f>AF1192+CF1192</f>
        <v>0</v>
      </c>
      <c r="CH1192" s="258">
        <f>AG1192+CG1192</f>
        <v>0</v>
      </c>
      <c r="CI1192" s="258">
        <f>AH1192+CH1192</f>
        <v>0</v>
      </c>
      <c r="CJ1192" s="50"/>
      <c r="CK1192" s="94"/>
      <c r="CL1192" s="95"/>
      <c r="CM1192" s="181"/>
      <c r="CN1192" s="316" t="s">
        <v>140</v>
      </c>
      <c r="CO1192" s="257">
        <f t="shared" si="3949"/>
        <v>0</v>
      </c>
      <c r="CP1192" s="257">
        <f>AO1192+CO1192</f>
        <v>0</v>
      </c>
      <c r="CQ1192" s="257">
        <f>AP1192+CP1192</f>
        <v>0</v>
      </c>
      <c r="CR1192" s="257">
        <f>AQ1192+CQ1192</f>
        <v>0</v>
      </c>
      <c r="CS1192" s="257">
        <f>AR1192+CR1192</f>
        <v>0</v>
      </c>
      <c r="CT1192" s="257">
        <f>AS1192+CS1192</f>
        <v>0</v>
      </c>
      <c r="CU1192" s="257">
        <f>AT1192+CT1192</f>
        <v>0</v>
      </c>
      <c r="CV1192" s="257">
        <f>AU1192+CU1192</f>
        <v>0</v>
      </c>
      <c r="CW1192" s="258">
        <f>AV1192+CV1192</f>
        <v>0</v>
      </c>
      <c r="CX1192" s="258">
        <f>AW1192+CW1192</f>
        <v>0</v>
      </c>
      <c r="CY1192" s="258">
        <f>AX1192+CX1192</f>
        <v>0</v>
      </c>
      <c r="CZ1192" s="258">
        <f>AY1192+CY1192</f>
        <v>0</v>
      </c>
      <c r="DA1192" s="50"/>
      <c r="DB1192" s="94"/>
      <c r="DC1192" s="95"/>
      <c r="DD1192" s="181"/>
      <c r="DE1192" s="316" t="s">
        <v>140</v>
      </c>
      <c r="DF1192" s="257"/>
      <c r="DG1192" s="50"/>
    </row>
    <row r="1193" spans="1:111" s="14" customFormat="1" ht="15" customHeight="1">
      <c r="A1193" s="50"/>
      <c r="B1193" s="94"/>
      <c r="C1193" s="95"/>
      <c r="D1193" s="181"/>
      <c r="E1193" s="316" t="s">
        <v>249</v>
      </c>
      <c r="F1193" s="69">
        <f t="shared" si="3940"/>
        <v>0</v>
      </c>
      <c r="G1193" s="77">
        <f t="shared" si="3940"/>
        <v>0</v>
      </c>
      <c r="H1193" s="69">
        <f t="shared" si="3940"/>
        <v>0</v>
      </c>
      <c r="I1193" s="77">
        <f t="shared" si="3940"/>
        <v>0</v>
      </c>
      <c r="J1193" s="69">
        <f t="shared" si="3940"/>
        <v>0</v>
      </c>
      <c r="K1193" s="77">
        <f t="shared" si="3940"/>
        <v>0</v>
      </c>
      <c r="L1193" s="69">
        <f t="shared" si="3940"/>
        <v>0</v>
      </c>
      <c r="M1193" s="77">
        <f t="shared" si="3940"/>
        <v>0</v>
      </c>
      <c r="N1193" s="67">
        <f t="shared" si="3940"/>
        <v>0</v>
      </c>
      <c r="O1193" s="75">
        <f t="shared" si="3940"/>
        <v>0</v>
      </c>
      <c r="P1193" s="67">
        <f t="shared" si="3940"/>
        <v>0</v>
      </c>
      <c r="Q1193" s="75">
        <f t="shared" si="3940"/>
        <v>0</v>
      </c>
      <c r="R1193" s="50"/>
      <c r="S1193" s="94"/>
      <c r="T1193" s="95"/>
      <c r="U1193" s="181"/>
      <c r="V1193" s="316" t="s">
        <v>249</v>
      </c>
      <c r="W1193" s="69">
        <f t="shared" ref="W1193:AH1193" si="3950">IF(W1191=0,0,W1192/W1191)</f>
        <v>0</v>
      </c>
      <c r="X1193" s="77">
        <f t="shared" si="3950"/>
        <v>0</v>
      </c>
      <c r="Y1193" s="69">
        <f t="shared" si="3950"/>
        <v>0</v>
      </c>
      <c r="Z1193" s="77">
        <f t="shared" si="3950"/>
        <v>0</v>
      </c>
      <c r="AA1193" s="69">
        <f t="shared" si="3950"/>
        <v>0</v>
      </c>
      <c r="AB1193" s="77">
        <f t="shared" si="3950"/>
        <v>0</v>
      </c>
      <c r="AC1193" s="69">
        <f t="shared" si="3950"/>
        <v>0</v>
      </c>
      <c r="AD1193" s="77">
        <f t="shared" si="3950"/>
        <v>0</v>
      </c>
      <c r="AE1193" s="67">
        <f t="shared" si="3950"/>
        <v>0</v>
      </c>
      <c r="AF1193" s="75">
        <f t="shared" si="3950"/>
        <v>0</v>
      </c>
      <c r="AG1193" s="67">
        <f t="shared" si="3950"/>
        <v>0</v>
      </c>
      <c r="AH1193" s="75">
        <f t="shared" si="3950"/>
        <v>0</v>
      </c>
      <c r="AI1193" s="50"/>
      <c r="AJ1193" s="94"/>
      <c r="AK1193" s="95"/>
      <c r="AL1193" s="181"/>
      <c r="AM1193" s="316" t="s">
        <v>249</v>
      </c>
      <c r="AN1193" s="257">
        <f t="shared" ref="AN1193:AY1193" si="3951">IF(AN1191=0,0,AN1192/AN1191)</f>
        <v>0</v>
      </c>
      <c r="AO1193" s="257">
        <f t="shared" si="3951"/>
        <v>0</v>
      </c>
      <c r="AP1193" s="257">
        <f t="shared" si="3951"/>
        <v>0</v>
      </c>
      <c r="AQ1193" s="257">
        <f t="shared" si="3951"/>
        <v>0</v>
      </c>
      <c r="AR1193" s="257">
        <f t="shared" si="3951"/>
        <v>0</v>
      </c>
      <c r="AS1193" s="257">
        <f t="shared" si="3951"/>
        <v>0</v>
      </c>
      <c r="AT1193" s="257">
        <f t="shared" si="3951"/>
        <v>0</v>
      </c>
      <c r="AU1193" s="257">
        <f t="shared" si="3951"/>
        <v>0</v>
      </c>
      <c r="AV1193" s="258">
        <f t="shared" si="3951"/>
        <v>0</v>
      </c>
      <c r="AW1193" s="258">
        <f t="shared" si="3951"/>
        <v>0</v>
      </c>
      <c r="AX1193" s="258">
        <f t="shared" si="3951"/>
        <v>0</v>
      </c>
      <c r="AY1193" s="258">
        <f t="shared" si="3951"/>
        <v>0</v>
      </c>
      <c r="AZ1193" s="50"/>
      <c r="BA1193" s="268"/>
      <c r="BB1193" s="48"/>
      <c r="BC1193" s="94"/>
      <c r="BD1193" s="95"/>
      <c r="BE1193" s="181"/>
      <c r="BF1193" s="316" t="s">
        <v>249</v>
      </c>
      <c r="BG1193" s="257">
        <f t="shared" ref="BG1193:BR1193" si="3952">IF(BG1191=0,0,BG1192/BG1191)</f>
        <v>0</v>
      </c>
      <c r="BH1193" s="257">
        <f t="shared" si="3952"/>
        <v>0</v>
      </c>
      <c r="BI1193" s="257">
        <f t="shared" si="3952"/>
        <v>0</v>
      </c>
      <c r="BJ1193" s="257">
        <f t="shared" si="3952"/>
        <v>0</v>
      </c>
      <c r="BK1193" s="257">
        <f t="shared" si="3952"/>
        <v>0</v>
      </c>
      <c r="BL1193" s="257">
        <f t="shared" si="3952"/>
        <v>0</v>
      </c>
      <c r="BM1193" s="257">
        <f t="shared" si="3952"/>
        <v>0</v>
      </c>
      <c r="BN1193" s="257">
        <f t="shared" si="3952"/>
        <v>0</v>
      </c>
      <c r="BO1193" s="258">
        <f t="shared" si="3952"/>
        <v>0</v>
      </c>
      <c r="BP1193" s="258">
        <f t="shared" si="3952"/>
        <v>0</v>
      </c>
      <c r="BQ1193" s="258">
        <f t="shared" si="3952"/>
        <v>0</v>
      </c>
      <c r="BR1193" s="258">
        <f t="shared" si="3952"/>
        <v>0</v>
      </c>
      <c r="BS1193" s="50"/>
      <c r="BT1193" s="94"/>
      <c r="BU1193" s="95"/>
      <c r="BV1193" s="181"/>
      <c r="BW1193" s="316" t="s">
        <v>249</v>
      </c>
      <c r="BX1193" s="257">
        <f t="shared" ref="BX1193:CI1193" si="3953">IF(BX1191=0,0,BX1192/BX1191)</f>
        <v>0</v>
      </c>
      <c r="BY1193" s="257">
        <f t="shared" si="3953"/>
        <v>0</v>
      </c>
      <c r="BZ1193" s="257">
        <f t="shared" si="3953"/>
        <v>0</v>
      </c>
      <c r="CA1193" s="257">
        <f t="shared" si="3953"/>
        <v>0</v>
      </c>
      <c r="CB1193" s="257">
        <f t="shared" si="3953"/>
        <v>0</v>
      </c>
      <c r="CC1193" s="257">
        <f t="shared" si="3953"/>
        <v>0</v>
      </c>
      <c r="CD1193" s="257">
        <f t="shared" si="3953"/>
        <v>0</v>
      </c>
      <c r="CE1193" s="257">
        <f t="shared" si="3953"/>
        <v>0</v>
      </c>
      <c r="CF1193" s="258">
        <f t="shared" si="3953"/>
        <v>0</v>
      </c>
      <c r="CG1193" s="258">
        <f t="shared" si="3953"/>
        <v>0</v>
      </c>
      <c r="CH1193" s="258">
        <f t="shared" si="3953"/>
        <v>0</v>
      </c>
      <c r="CI1193" s="258">
        <f t="shared" si="3953"/>
        <v>0</v>
      </c>
      <c r="CJ1193" s="50"/>
      <c r="CK1193" s="94"/>
      <c r="CL1193" s="95"/>
      <c r="CM1193" s="181"/>
      <c r="CN1193" s="316" t="s">
        <v>249</v>
      </c>
      <c r="CO1193" s="257">
        <f t="shared" ref="CO1193:CZ1193" si="3954">IF(CO1191=0,0,CO1192/CO1191)</f>
        <v>0</v>
      </c>
      <c r="CP1193" s="257">
        <f t="shared" si="3954"/>
        <v>0</v>
      </c>
      <c r="CQ1193" s="257">
        <f t="shared" si="3954"/>
        <v>0</v>
      </c>
      <c r="CR1193" s="257">
        <f t="shared" si="3954"/>
        <v>0</v>
      </c>
      <c r="CS1193" s="257">
        <f t="shared" si="3954"/>
        <v>0</v>
      </c>
      <c r="CT1193" s="257">
        <f t="shared" si="3954"/>
        <v>0</v>
      </c>
      <c r="CU1193" s="257">
        <f t="shared" si="3954"/>
        <v>0</v>
      </c>
      <c r="CV1193" s="257">
        <f t="shared" si="3954"/>
        <v>0</v>
      </c>
      <c r="CW1193" s="258">
        <f t="shared" si="3954"/>
        <v>0</v>
      </c>
      <c r="CX1193" s="258">
        <f t="shared" si="3954"/>
        <v>0</v>
      </c>
      <c r="CY1193" s="258">
        <f t="shared" si="3954"/>
        <v>0</v>
      </c>
      <c r="CZ1193" s="258">
        <f t="shared" si="3954"/>
        <v>0</v>
      </c>
      <c r="DA1193" s="50"/>
      <c r="DB1193" s="94"/>
      <c r="DC1193" s="95"/>
      <c r="DD1193" s="181"/>
      <c r="DE1193" s="316" t="s">
        <v>249</v>
      </c>
      <c r="DF1193" s="257">
        <f t="shared" ref="DF1193" si="3955">IF(DF1191=0,0,DF1192/DF1191)</f>
        <v>0</v>
      </c>
      <c r="DG1193" s="50"/>
    </row>
    <row r="1194" spans="1:111" s="14" customFormat="1" ht="15" customHeight="1">
      <c r="A1194" s="50"/>
      <c r="B1194" s="94"/>
      <c r="C1194" s="95"/>
      <c r="D1194" s="181" t="s">
        <v>328</v>
      </c>
      <c r="E1194" s="316" t="s">
        <v>22</v>
      </c>
      <c r="F1194" s="69"/>
      <c r="G1194" s="77"/>
      <c r="H1194" s="69"/>
      <c r="I1194" s="77"/>
      <c r="J1194" s="69"/>
      <c r="K1194" s="77"/>
      <c r="L1194" s="69"/>
      <c r="M1194" s="77"/>
      <c r="N1194" s="67"/>
      <c r="O1194" s="75"/>
      <c r="P1194" s="67"/>
      <c r="Q1194" s="75"/>
      <c r="R1194" s="50"/>
      <c r="S1194" s="94"/>
      <c r="T1194" s="95"/>
      <c r="U1194" s="181" t="s">
        <v>328</v>
      </c>
      <c r="V1194" s="316" t="s">
        <v>22</v>
      </c>
      <c r="W1194" s="69"/>
      <c r="X1194" s="77"/>
      <c r="Y1194" s="69"/>
      <c r="Z1194" s="77"/>
      <c r="AA1194" s="69"/>
      <c r="AB1194" s="77"/>
      <c r="AC1194" s="69"/>
      <c r="AD1194" s="77"/>
      <c r="AE1194" s="67"/>
      <c r="AF1194" s="75"/>
      <c r="AG1194" s="67"/>
      <c r="AH1194" s="75"/>
      <c r="AI1194" s="50"/>
      <c r="AJ1194" s="94"/>
      <c r="AK1194" s="95"/>
      <c r="AL1194" s="181" t="s">
        <v>328</v>
      </c>
      <c r="AM1194" s="316" t="s">
        <v>22</v>
      </c>
      <c r="AN1194" s="257"/>
      <c r="AO1194" s="257"/>
      <c r="AP1194" s="257"/>
      <c r="AQ1194" s="257"/>
      <c r="AR1194" s="257"/>
      <c r="AS1194" s="257"/>
      <c r="AT1194" s="257"/>
      <c r="AU1194" s="257"/>
      <c r="AV1194" s="258"/>
      <c r="AW1194" s="258"/>
      <c r="AX1194" s="258"/>
      <c r="AY1194" s="258"/>
      <c r="AZ1194" s="50"/>
      <c r="BA1194" s="268"/>
      <c r="BB1194" s="48"/>
      <c r="BC1194" s="94"/>
      <c r="BD1194" s="95"/>
      <c r="BE1194" s="181" t="s">
        <v>328</v>
      </c>
      <c r="BF1194" s="316" t="s">
        <v>22</v>
      </c>
      <c r="BG1194" s="257">
        <f t="shared" ref="BG1194:BG1195" si="3956">F1194</f>
        <v>0</v>
      </c>
      <c r="BH1194" s="257">
        <f>G1194+BG1194</f>
        <v>0</v>
      </c>
      <c r="BI1194" s="257">
        <f>H1194+BH1194</f>
        <v>0</v>
      </c>
      <c r="BJ1194" s="257">
        <f>I1194+BI1194</f>
        <v>0</v>
      </c>
      <c r="BK1194" s="257">
        <f>J1194+BJ1194</f>
        <v>0</v>
      </c>
      <c r="BL1194" s="257">
        <f>K1194+BK1194</f>
        <v>0</v>
      </c>
      <c r="BM1194" s="257">
        <f>L1194+BL1194</f>
        <v>0</v>
      </c>
      <c r="BN1194" s="257">
        <f>M1194+BM1194</f>
        <v>0</v>
      </c>
      <c r="BO1194" s="258">
        <f>N1194+BN1194</f>
        <v>0</v>
      </c>
      <c r="BP1194" s="258">
        <f>O1194+BO1194</f>
        <v>0</v>
      </c>
      <c r="BQ1194" s="258">
        <f>P1194+BP1194</f>
        <v>0</v>
      </c>
      <c r="BR1194" s="258">
        <f>Q1194+BQ1194</f>
        <v>0</v>
      </c>
      <c r="BS1194" s="50"/>
      <c r="BT1194" s="94"/>
      <c r="BU1194" s="95"/>
      <c r="BV1194" s="181" t="s">
        <v>328</v>
      </c>
      <c r="BW1194" s="316" t="s">
        <v>22</v>
      </c>
      <c r="BX1194" s="257">
        <f t="shared" ref="BX1194:BX1195" si="3957">W1194</f>
        <v>0</v>
      </c>
      <c r="BY1194" s="257">
        <f>X1194+BX1194</f>
        <v>0</v>
      </c>
      <c r="BZ1194" s="257">
        <f>Y1194+BY1194</f>
        <v>0</v>
      </c>
      <c r="CA1194" s="257">
        <f>Z1194+BZ1194</f>
        <v>0</v>
      </c>
      <c r="CB1194" s="257">
        <f>AA1194+CA1194</f>
        <v>0</v>
      </c>
      <c r="CC1194" s="257">
        <f>AB1194+CB1194</f>
        <v>0</v>
      </c>
      <c r="CD1194" s="257">
        <f>AC1194+CC1194</f>
        <v>0</v>
      </c>
      <c r="CE1194" s="257">
        <f>AD1194+CD1194</f>
        <v>0</v>
      </c>
      <c r="CF1194" s="258">
        <f>AE1194+CE1194</f>
        <v>0</v>
      </c>
      <c r="CG1194" s="258">
        <f>AF1194+CF1194</f>
        <v>0</v>
      </c>
      <c r="CH1194" s="258">
        <f>AG1194+CG1194</f>
        <v>0</v>
      </c>
      <c r="CI1194" s="258">
        <f>AH1194+CH1194</f>
        <v>0</v>
      </c>
      <c r="CJ1194" s="50"/>
      <c r="CK1194" s="94"/>
      <c r="CL1194" s="95"/>
      <c r="CM1194" s="181" t="s">
        <v>328</v>
      </c>
      <c r="CN1194" s="316" t="s">
        <v>22</v>
      </c>
      <c r="CO1194" s="257">
        <f t="shared" ref="CO1194:CO1195" si="3958">AN1194</f>
        <v>0</v>
      </c>
      <c r="CP1194" s="257">
        <f>AO1194+CO1194</f>
        <v>0</v>
      </c>
      <c r="CQ1194" s="257">
        <f>AP1194+CP1194</f>
        <v>0</v>
      </c>
      <c r="CR1194" s="257">
        <f>AQ1194+CQ1194</f>
        <v>0</v>
      </c>
      <c r="CS1194" s="257">
        <f>AR1194+CR1194</f>
        <v>0</v>
      </c>
      <c r="CT1194" s="257">
        <f>AS1194+CS1194</f>
        <v>0</v>
      </c>
      <c r="CU1194" s="257">
        <f>AT1194+CT1194</f>
        <v>0</v>
      </c>
      <c r="CV1194" s="257">
        <f>AU1194+CU1194</f>
        <v>0</v>
      </c>
      <c r="CW1194" s="258">
        <f>AV1194+CV1194</f>
        <v>0</v>
      </c>
      <c r="CX1194" s="258">
        <f>AW1194+CW1194</f>
        <v>0</v>
      </c>
      <c r="CY1194" s="258">
        <f>AX1194+CX1194</f>
        <v>0</v>
      </c>
      <c r="CZ1194" s="258">
        <f>AY1194+CY1194</f>
        <v>0</v>
      </c>
      <c r="DA1194" s="50"/>
      <c r="DB1194" s="94"/>
      <c r="DC1194" s="95"/>
      <c r="DD1194" s="181" t="s">
        <v>328</v>
      </c>
      <c r="DE1194" s="316" t="s">
        <v>22</v>
      </c>
      <c r="DF1194" s="257"/>
      <c r="DG1194" s="50"/>
    </row>
    <row r="1195" spans="1:111" s="14" customFormat="1" ht="15" customHeight="1">
      <c r="A1195" s="50"/>
      <c r="B1195" s="94"/>
      <c r="C1195" s="95"/>
      <c r="D1195" s="181"/>
      <c r="E1195" s="316" t="s">
        <v>140</v>
      </c>
      <c r="F1195" s="69"/>
      <c r="G1195" s="77"/>
      <c r="H1195" s="69"/>
      <c r="I1195" s="77"/>
      <c r="J1195" s="69"/>
      <c r="K1195" s="77"/>
      <c r="L1195" s="69"/>
      <c r="M1195" s="77"/>
      <c r="N1195" s="67"/>
      <c r="O1195" s="75"/>
      <c r="P1195" s="67"/>
      <c r="Q1195" s="75"/>
      <c r="R1195" s="50"/>
      <c r="S1195" s="94"/>
      <c r="T1195" s="95"/>
      <c r="U1195" s="181"/>
      <c r="V1195" s="316" t="s">
        <v>140</v>
      </c>
      <c r="W1195" s="69"/>
      <c r="X1195" s="77"/>
      <c r="Y1195" s="69"/>
      <c r="Z1195" s="77"/>
      <c r="AA1195" s="69"/>
      <c r="AB1195" s="77"/>
      <c r="AC1195" s="69"/>
      <c r="AD1195" s="77"/>
      <c r="AE1195" s="67"/>
      <c r="AF1195" s="75"/>
      <c r="AG1195" s="67"/>
      <c r="AH1195" s="75"/>
      <c r="AI1195" s="50"/>
      <c r="AJ1195" s="94"/>
      <c r="AK1195" s="95"/>
      <c r="AL1195" s="181"/>
      <c r="AM1195" s="316" t="s">
        <v>140</v>
      </c>
      <c r="AN1195" s="257"/>
      <c r="AO1195" s="257"/>
      <c r="AP1195" s="257"/>
      <c r="AQ1195" s="257"/>
      <c r="AR1195" s="257"/>
      <c r="AS1195" s="257"/>
      <c r="AT1195" s="257"/>
      <c r="AU1195" s="257"/>
      <c r="AV1195" s="258"/>
      <c r="AW1195" s="258"/>
      <c r="AX1195" s="258"/>
      <c r="AY1195" s="258"/>
      <c r="AZ1195" s="50"/>
      <c r="BA1195" s="268"/>
      <c r="BB1195" s="48"/>
      <c r="BC1195" s="94"/>
      <c r="BD1195" s="95"/>
      <c r="BE1195" s="181"/>
      <c r="BF1195" s="316" t="s">
        <v>140</v>
      </c>
      <c r="BG1195" s="257">
        <f t="shared" si="3956"/>
        <v>0</v>
      </c>
      <c r="BH1195" s="257">
        <f>G1195+BG1195</f>
        <v>0</v>
      </c>
      <c r="BI1195" s="257">
        <f>H1195+BH1195</f>
        <v>0</v>
      </c>
      <c r="BJ1195" s="257">
        <f>I1195+BI1195</f>
        <v>0</v>
      </c>
      <c r="BK1195" s="257">
        <f>J1195+BJ1195</f>
        <v>0</v>
      </c>
      <c r="BL1195" s="257">
        <f>K1195+BK1195</f>
        <v>0</v>
      </c>
      <c r="BM1195" s="257">
        <f>L1195+BL1195</f>
        <v>0</v>
      </c>
      <c r="BN1195" s="257">
        <f>M1195+BM1195</f>
        <v>0</v>
      </c>
      <c r="BO1195" s="258">
        <f>N1195+BN1195</f>
        <v>0</v>
      </c>
      <c r="BP1195" s="258">
        <f>O1195+BO1195</f>
        <v>0</v>
      </c>
      <c r="BQ1195" s="258">
        <f>P1195+BP1195</f>
        <v>0</v>
      </c>
      <c r="BR1195" s="258">
        <f>Q1195+BQ1195</f>
        <v>0</v>
      </c>
      <c r="BS1195" s="50"/>
      <c r="BT1195" s="94"/>
      <c r="BU1195" s="95"/>
      <c r="BV1195" s="181"/>
      <c r="BW1195" s="316" t="s">
        <v>140</v>
      </c>
      <c r="BX1195" s="257">
        <f t="shared" si="3957"/>
        <v>0</v>
      </c>
      <c r="BY1195" s="257">
        <f>X1195+BX1195</f>
        <v>0</v>
      </c>
      <c r="BZ1195" s="257">
        <f>Y1195+BY1195</f>
        <v>0</v>
      </c>
      <c r="CA1195" s="257">
        <f>Z1195+BZ1195</f>
        <v>0</v>
      </c>
      <c r="CB1195" s="257">
        <f>AA1195+CA1195</f>
        <v>0</v>
      </c>
      <c r="CC1195" s="257">
        <f>AB1195+CB1195</f>
        <v>0</v>
      </c>
      <c r="CD1195" s="257">
        <f>AC1195+CC1195</f>
        <v>0</v>
      </c>
      <c r="CE1195" s="257">
        <f>AD1195+CD1195</f>
        <v>0</v>
      </c>
      <c r="CF1195" s="258">
        <f>AE1195+CE1195</f>
        <v>0</v>
      </c>
      <c r="CG1195" s="258">
        <f>AF1195+CF1195</f>
        <v>0</v>
      </c>
      <c r="CH1195" s="258">
        <f>AG1195+CG1195</f>
        <v>0</v>
      </c>
      <c r="CI1195" s="258">
        <f>AH1195+CH1195</f>
        <v>0</v>
      </c>
      <c r="CJ1195" s="50"/>
      <c r="CK1195" s="94"/>
      <c r="CL1195" s="95"/>
      <c r="CM1195" s="181"/>
      <c r="CN1195" s="316" t="s">
        <v>140</v>
      </c>
      <c r="CO1195" s="257">
        <f t="shared" si="3958"/>
        <v>0</v>
      </c>
      <c r="CP1195" s="257">
        <f>AO1195+CO1195</f>
        <v>0</v>
      </c>
      <c r="CQ1195" s="257">
        <f>AP1195+CP1195</f>
        <v>0</v>
      </c>
      <c r="CR1195" s="257">
        <f>AQ1195+CQ1195</f>
        <v>0</v>
      </c>
      <c r="CS1195" s="257">
        <f>AR1195+CR1195</f>
        <v>0</v>
      </c>
      <c r="CT1195" s="257">
        <f>AS1195+CS1195</f>
        <v>0</v>
      </c>
      <c r="CU1195" s="257">
        <f>AT1195+CT1195</f>
        <v>0</v>
      </c>
      <c r="CV1195" s="257">
        <f>AU1195+CU1195</f>
        <v>0</v>
      </c>
      <c r="CW1195" s="258">
        <f>AV1195+CV1195</f>
        <v>0</v>
      </c>
      <c r="CX1195" s="258">
        <f>AW1195+CW1195</f>
        <v>0</v>
      </c>
      <c r="CY1195" s="258">
        <f>AX1195+CX1195</f>
        <v>0</v>
      </c>
      <c r="CZ1195" s="258">
        <f>AY1195+CY1195</f>
        <v>0</v>
      </c>
      <c r="DA1195" s="50"/>
      <c r="DB1195" s="94"/>
      <c r="DC1195" s="95"/>
      <c r="DD1195" s="181"/>
      <c r="DE1195" s="316" t="s">
        <v>140</v>
      </c>
      <c r="DF1195" s="257"/>
      <c r="DG1195" s="50"/>
    </row>
    <row r="1196" spans="1:111" s="14" customFormat="1" ht="15" customHeight="1">
      <c r="A1196" s="50"/>
      <c r="B1196" s="94"/>
      <c r="C1196" s="95"/>
      <c r="D1196" s="181"/>
      <c r="E1196" s="316" t="s">
        <v>249</v>
      </c>
      <c r="F1196" s="69">
        <f t="shared" si="3940"/>
        <v>0</v>
      </c>
      <c r="G1196" s="77">
        <f t="shared" si="3940"/>
        <v>0</v>
      </c>
      <c r="H1196" s="69">
        <f t="shared" si="3940"/>
        <v>0</v>
      </c>
      <c r="I1196" s="77">
        <f t="shared" si="3940"/>
        <v>0</v>
      </c>
      <c r="J1196" s="69">
        <f t="shared" si="3940"/>
        <v>0</v>
      </c>
      <c r="K1196" s="77">
        <f t="shared" si="3940"/>
        <v>0</v>
      </c>
      <c r="L1196" s="69">
        <f t="shared" si="3940"/>
        <v>0</v>
      </c>
      <c r="M1196" s="77">
        <f t="shared" si="3940"/>
        <v>0</v>
      </c>
      <c r="N1196" s="67">
        <f t="shared" si="3940"/>
        <v>0</v>
      </c>
      <c r="O1196" s="75">
        <f t="shared" si="3940"/>
        <v>0</v>
      </c>
      <c r="P1196" s="67">
        <f t="shared" si="3940"/>
        <v>0</v>
      </c>
      <c r="Q1196" s="75">
        <f t="shared" si="3940"/>
        <v>0</v>
      </c>
      <c r="R1196" s="50"/>
      <c r="S1196" s="94"/>
      <c r="T1196" s="95"/>
      <c r="U1196" s="181"/>
      <c r="V1196" s="316" t="s">
        <v>249</v>
      </c>
      <c r="W1196" s="69">
        <f t="shared" ref="W1196:AH1196" si="3959">IF(W1194=0,0,W1195/W1194)</f>
        <v>0</v>
      </c>
      <c r="X1196" s="77">
        <f t="shared" si="3959"/>
        <v>0</v>
      </c>
      <c r="Y1196" s="69">
        <f t="shared" si="3959"/>
        <v>0</v>
      </c>
      <c r="Z1196" s="77">
        <f t="shared" si="3959"/>
        <v>0</v>
      </c>
      <c r="AA1196" s="69">
        <f t="shared" si="3959"/>
        <v>0</v>
      </c>
      <c r="AB1196" s="77">
        <f t="shared" si="3959"/>
        <v>0</v>
      </c>
      <c r="AC1196" s="69">
        <f t="shared" si="3959"/>
        <v>0</v>
      </c>
      <c r="AD1196" s="77">
        <f t="shared" si="3959"/>
        <v>0</v>
      </c>
      <c r="AE1196" s="67">
        <f t="shared" si="3959"/>
        <v>0</v>
      </c>
      <c r="AF1196" s="75">
        <f t="shared" si="3959"/>
        <v>0</v>
      </c>
      <c r="AG1196" s="67">
        <f t="shared" si="3959"/>
        <v>0</v>
      </c>
      <c r="AH1196" s="75">
        <f t="shared" si="3959"/>
        <v>0</v>
      </c>
      <c r="AI1196" s="50"/>
      <c r="AJ1196" s="94"/>
      <c r="AK1196" s="95"/>
      <c r="AL1196" s="181"/>
      <c r="AM1196" s="316" t="s">
        <v>249</v>
      </c>
      <c r="AN1196" s="257">
        <f t="shared" ref="AN1196:AY1196" si="3960">IF(AN1194=0,0,AN1195/AN1194)</f>
        <v>0</v>
      </c>
      <c r="AO1196" s="257">
        <f t="shared" si="3960"/>
        <v>0</v>
      </c>
      <c r="AP1196" s="257">
        <f t="shared" si="3960"/>
        <v>0</v>
      </c>
      <c r="AQ1196" s="257">
        <f t="shared" si="3960"/>
        <v>0</v>
      </c>
      <c r="AR1196" s="257">
        <f t="shared" si="3960"/>
        <v>0</v>
      </c>
      <c r="AS1196" s="257">
        <f t="shared" si="3960"/>
        <v>0</v>
      </c>
      <c r="AT1196" s="257">
        <f t="shared" si="3960"/>
        <v>0</v>
      </c>
      <c r="AU1196" s="257">
        <f t="shared" si="3960"/>
        <v>0</v>
      </c>
      <c r="AV1196" s="258">
        <f t="shared" si="3960"/>
        <v>0</v>
      </c>
      <c r="AW1196" s="258">
        <f t="shared" si="3960"/>
        <v>0</v>
      </c>
      <c r="AX1196" s="258">
        <f t="shared" si="3960"/>
        <v>0</v>
      </c>
      <c r="AY1196" s="258">
        <f t="shared" si="3960"/>
        <v>0</v>
      </c>
      <c r="AZ1196" s="50"/>
      <c r="BA1196" s="268"/>
      <c r="BB1196" s="48"/>
      <c r="BC1196" s="94"/>
      <c r="BD1196" s="95"/>
      <c r="BE1196" s="181"/>
      <c r="BF1196" s="316" t="s">
        <v>249</v>
      </c>
      <c r="BG1196" s="257">
        <f t="shared" ref="BG1196:BR1196" si="3961">IF(BG1194=0,0,BG1195/BG1194)</f>
        <v>0</v>
      </c>
      <c r="BH1196" s="257">
        <f t="shared" si="3961"/>
        <v>0</v>
      </c>
      <c r="BI1196" s="257">
        <f t="shared" si="3961"/>
        <v>0</v>
      </c>
      <c r="BJ1196" s="257">
        <f t="shared" si="3961"/>
        <v>0</v>
      </c>
      <c r="BK1196" s="257">
        <f t="shared" si="3961"/>
        <v>0</v>
      </c>
      <c r="BL1196" s="257">
        <f t="shared" si="3961"/>
        <v>0</v>
      </c>
      <c r="BM1196" s="257">
        <f t="shared" si="3961"/>
        <v>0</v>
      </c>
      <c r="BN1196" s="257">
        <f t="shared" si="3961"/>
        <v>0</v>
      </c>
      <c r="BO1196" s="258">
        <f t="shared" si="3961"/>
        <v>0</v>
      </c>
      <c r="BP1196" s="258">
        <f t="shared" si="3961"/>
        <v>0</v>
      </c>
      <c r="BQ1196" s="258">
        <f t="shared" si="3961"/>
        <v>0</v>
      </c>
      <c r="BR1196" s="258">
        <f t="shared" si="3961"/>
        <v>0</v>
      </c>
      <c r="BS1196" s="50"/>
      <c r="BT1196" s="94"/>
      <c r="BU1196" s="95"/>
      <c r="BV1196" s="181"/>
      <c r="BW1196" s="316" t="s">
        <v>249</v>
      </c>
      <c r="BX1196" s="257">
        <f t="shared" ref="BX1196:CI1196" si="3962">IF(BX1194=0,0,BX1195/BX1194)</f>
        <v>0</v>
      </c>
      <c r="BY1196" s="257">
        <f t="shared" si="3962"/>
        <v>0</v>
      </c>
      <c r="BZ1196" s="257">
        <f t="shared" si="3962"/>
        <v>0</v>
      </c>
      <c r="CA1196" s="257">
        <f t="shared" si="3962"/>
        <v>0</v>
      </c>
      <c r="CB1196" s="257">
        <f t="shared" si="3962"/>
        <v>0</v>
      </c>
      <c r="CC1196" s="257">
        <f t="shared" si="3962"/>
        <v>0</v>
      </c>
      <c r="CD1196" s="257">
        <f t="shared" si="3962"/>
        <v>0</v>
      </c>
      <c r="CE1196" s="257">
        <f t="shared" si="3962"/>
        <v>0</v>
      </c>
      <c r="CF1196" s="258">
        <f t="shared" si="3962"/>
        <v>0</v>
      </c>
      <c r="CG1196" s="258">
        <f t="shared" si="3962"/>
        <v>0</v>
      </c>
      <c r="CH1196" s="258">
        <f t="shared" si="3962"/>
        <v>0</v>
      </c>
      <c r="CI1196" s="258">
        <f t="shared" si="3962"/>
        <v>0</v>
      </c>
      <c r="CJ1196" s="50"/>
      <c r="CK1196" s="94"/>
      <c r="CL1196" s="95"/>
      <c r="CM1196" s="181"/>
      <c r="CN1196" s="316" t="s">
        <v>249</v>
      </c>
      <c r="CO1196" s="257">
        <f t="shared" ref="CO1196:CZ1196" si="3963">IF(CO1194=0,0,CO1195/CO1194)</f>
        <v>0</v>
      </c>
      <c r="CP1196" s="257">
        <f t="shared" si="3963"/>
        <v>0</v>
      </c>
      <c r="CQ1196" s="257">
        <f t="shared" si="3963"/>
        <v>0</v>
      </c>
      <c r="CR1196" s="257">
        <f t="shared" si="3963"/>
        <v>0</v>
      </c>
      <c r="CS1196" s="257">
        <f t="shared" si="3963"/>
        <v>0</v>
      </c>
      <c r="CT1196" s="257">
        <f t="shared" si="3963"/>
        <v>0</v>
      </c>
      <c r="CU1196" s="257">
        <f t="shared" si="3963"/>
        <v>0</v>
      </c>
      <c r="CV1196" s="257">
        <f t="shared" si="3963"/>
        <v>0</v>
      </c>
      <c r="CW1196" s="258">
        <f t="shared" si="3963"/>
        <v>0</v>
      </c>
      <c r="CX1196" s="258">
        <f t="shared" si="3963"/>
        <v>0</v>
      </c>
      <c r="CY1196" s="258">
        <f t="shared" si="3963"/>
        <v>0</v>
      </c>
      <c r="CZ1196" s="258">
        <f t="shared" si="3963"/>
        <v>0</v>
      </c>
      <c r="DA1196" s="50"/>
      <c r="DB1196" s="94"/>
      <c r="DC1196" s="95"/>
      <c r="DD1196" s="181"/>
      <c r="DE1196" s="316" t="s">
        <v>249</v>
      </c>
      <c r="DF1196" s="257">
        <f t="shared" ref="DF1196" si="3964">IF(DF1194=0,0,DF1195/DF1194)</f>
        <v>0</v>
      </c>
      <c r="DG1196" s="50"/>
    </row>
    <row r="1197" spans="1:111" s="14" customFormat="1" ht="15" customHeight="1">
      <c r="A1197" s="50"/>
      <c r="B1197" s="94"/>
      <c r="C1197" s="95"/>
      <c r="D1197" s="181" t="s">
        <v>329</v>
      </c>
      <c r="E1197" s="316" t="s">
        <v>22</v>
      </c>
      <c r="F1197" s="69"/>
      <c r="G1197" s="77"/>
      <c r="H1197" s="69"/>
      <c r="I1197" s="77"/>
      <c r="J1197" s="69"/>
      <c r="K1197" s="77"/>
      <c r="L1197" s="69"/>
      <c r="M1197" s="77"/>
      <c r="N1197" s="67"/>
      <c r="O1197" s="75"/>
      <c r="P1197" s="67"/>
      <c r="Q1197" s="75"/>
      <c r="R1197" s="50"/>
      <c r="S1197" s="94"/>
      <c r="T1197" s="95"/>
      <c r="U1197" s="181" t="s">
        <v>329</v>
      </c>
      <c r="V1197" s="316" t="s">
        <v>22</v>
      </c>
      <c r="W1197" s="69"/>
      <c r="X1197" s="77"/>
      <c r="Y1197" s="69"/>
      <c r="Z1197" s="77"/>
      <c r="AA1197" s="69"/>
      <c r="AB1197" s="77"/>
      <c r="AC1197" s="69"/>
      <c r="AD1197" s="77"/>
      <c r="AE1197" s="67"/>
      <c r="AF1197" s="75"/>
      <c r="AG1197" s="67"/>
      <c r="AH1197" s="75"/>
      <c r="AI1197" s="50"/>
      <c r="AJ1197" s="94"/>
      <c r="AK1197" s="95"/>
      <c r="AL1197" s="181" t="s">
        <v>329</v>
      </c>
      <c r="AM1197" s="316" t="s">
        <v>22</v>
      </c>
      <c r="AN1197" s="257"/>
      <c r="AO1197" s="257"/>
      <c r="AP1197" s="257"/>
      <c r="AQ1197" s="257"/>
      <c r="AR1197" s="257"/>
      <c r="AS1197" s="257"/>
      <c r="AT1197" s="257"/>
      <c r="AU1197" s="257"/>
      <c r="AV1197" s="258"/>
      <c r="AW1197" s="258"/>
      <c r="AX1197" s="258"/>
      <c r="AY1197" s="258"/>
      <c r="AZ1197" s="50"/>
      <c r="BA1197" s="268"/>
      <c r="BB1197" s="48"/>
      <c r="BC1197" s="94"/>
      <c r="BD1197" s="95"/>
      <c r="BE1197" s="181" t="s">
        <v>329</v>
      </c>
      <c r="BF1197" s="316" t="s">
        <v>22</v>
      </c>
      <c r="BG1197" s="257">
        <f t="shared" ref="BG1197:BG1198" si="3965">F1197</f>
        <v>0</v>
      </c>
      <c r="BH1197" s="257">
        <f>G1197+BG1197</f>
        <v>0</v>
      </c>
      <c r="BI1197" s="257">
        <f>H1197+BH1197</f>
        <v>0</v>
      </c>
      <c r="BJ1197" s="257">
        <f>I1197+BI1197</f>
        <v>0</v>
      </c>
      <c r="BK1197" s="257">
        <f>J1197+BJ1197</f>
        <v>0</v>
      </c>
      <c r="BL1197" s="257">
        <f>K1197+BK1197</f>
        <v>0</v>
      </c>
      <c r="BM1197" s="257">
        <f>L1197+BL1197</f>
        <v>0</v>
      </c>
      <c r="BN1197" s="257">
        <f>M1197+BM1197</f>
        <v>0</v>
      </c>
      <c r="BO1197" s="258">
        <f>N1197+BN1197</f>
        <v>0</v>
      </c>
      <c r="BP1197" s="258">
        <f>O1197+BO1197</f>
        <v>0</v>
      </c>
      <c r="BQ1197" s="258">
        <f>P1197+BP1197</f>
        <v>0</v>
      </c>
      <c r="BR1197" s="258">
        <f>Q1197+BQ1197</f>
        <v>0</v>
      </c>
      <c r="BS1197" s="50"/>
      <c r="BT1197" s="94"/>
      <c r="BU1197" s="95"/>
      <c r="BV1197" s="181" t="s">
        <v>329</v>
      </c>
      <c r="BW1197" s="316" t="s">
        <v>22</v>
      </c>
      <c r="BX1197" s="257">
        <f t="shared" ref="BX1197:BX1198" si="3966">W1197</f>
        <v>0</v>
      </c>
      <c r="BY1197" s="257">
        <f>X1197+BX1197</f>
        <v>0</v>
      </c>
      <c r="BZ1197" s="257">
        <f>Y1197+BY1197</f>
        <v>0</v>
      </c>
      <c r="CA1197" s="257">
        <f>Z1197+BZ1197</f>
        <v>0</v>
      </c>
      <c r="CB1197" s="257">
        <f>AA1197+CA1197</f>
        <v>0</v>
      </c>
      <c r="CC1197" s="257">
        <f>AB1197+CB1197</f>
        <v>0</v>
      </c>
      <c r="CD1197" s="257">
        <f>AC1197+CC1197</f>
        <v>0</v>
      </c>
      <c r="CE1197" s="257">
        <f>AD1197+CD1197</f>
        <v>0</v>
      </c>
      <c r="CF1197" s="258">
        <f>AE1197+CE1197</f>
        <v>0</v>
      </c>
      <c r="CG1197" s="258">
        <f>AF1197+CF1197</f>
        <v>0</v>
      </c>
      <c r="CH1197" s="258">
        <f>AG1197+CG1197</f>
        <v>0</v>
      </c>
      <c r="CI1197" s="258">
        <f>AH1197+CH1197</f>
        <v>0</v>
      </c>
      <c r="CJ1197" s="50"/>
      <c r="CK1197" s="94"/>
      <c r="CL1197" s="95"/>
      <c r="CM1197" s="181" t="s">
        <v>329</v>
      </c>
      <c r="CN1197" s="316" t="s">
        <v>22</v>
      </c>
      <c r="CO1197" s="257">
        <f t="shared" ref="CO1197:CO1198" si="3967">AN1197</f>
        <v>0</v>
      </c>
      <c r="CP1197" s="257">
        <f>AO1197+CO1197</f>
        <v>0</v>
      </c>
      <c r="CQ1197" s="257">
        <f>AP1197+CP1197</f>
        <v>0</v>
      </c>
      <c r="CR1197" s="257">
        <f>AQ1197+CQ1197</f>
        <v>0</v>
      </c>
      <c r="CS1197" s="257">
        <f>AR1197+CR1197</f>
        <v>0</v>
      </c>
      <c r="CT1197" s="257">
        <f>AS1197+CS1197</f>
        <v>0</v>
      </c>
      <c r="CU1197" s="257">
        <f>AT1197+CT1197</f>
        <v>0</v>
      </c>
      <c r="CV1197" s="257">
        <f>AU1197+CU1197</f>
        <v>0</v>
      </c>
      <c r="CW1197" s="258">
        <f>AV1197+CV1197</f>
        <v>0</v>
      </c>
      <c r="CX1197" s="258">
        <f>AW1197+CW1197</f>
        <v>0</v>
      </c>
      <c r="CY1197" s="258">
        <f>AX1197+CX1197</f>
        <v>0</v>
      </c>
      <c r="CZ1197" s="258">
        <f>AY1197+CY1197</f>
        <v>0</v>
      </c>
      <c r="DA1197" s="50"/>
      <c r="DB1197" s="94"/>
      <c r="DC1197" s="95"/>
      <c r="DD1197" s="181" t="s">
        <v>329</v>
      </c>
      <c r="DE1197" s="316" t="s">
        <v>22</v>
      </c>
      <c r="DF1197" s="257"/>
      <c r="DG1197" s="50"/>
    </row>
    <row r="1198" spans="1:111" s="14" customFormat="1" ht="15" customHeight="1">
      <c r="A1198" s="50"/>
      <c r="B1198" s="94"/>
      <c r="C1198" s="95"/>
      <c r="D1198" s="181"/>
      <c r="E1198" s="316" t="s">
        <v>140</v>
      </c>
      <c r="F1198" s="69"/>
      <c r="G1198" s="77"/>
      <c r="H1198" s="69"/>
      <c r="I1198" s="77"/>
      <c r="J1198" s="69"/>
      <c r="K1198" s="77"/>
      <c r="L1198" s="69"/>
      <c r="M1198" s="77"/>
      <c r="N1198" s="67"/>
      <c r="O1198" s="75"/>
      <c r="P1198" s="67"/>
      <c r="Q1198" s="75"/>
      <c r="R1198" s="50"/>
      <c r="S1198" s="94"/>
      <c r="T1198" s="95"/>
      <c r="U1198" s="181"/>
      <c r="V1198" s="316" t="s">
        <v>140</v>
      </c>
      <c r="W1198" s="69"/>
      <c r="X1198" s="77"/>
      <c r="Y1198" s="69"/>
      <c r="Z1198" s="77"/>
      <c r="AA1198" s="69"/>
      <c r="AB1198" s="77"/>
      <c r="AC1198" s="69"/>
      <c r="AD1198" s="77"/>
      <c r="AE1198" s="67"/>
      <c r="AF1198" s="75"/>
      <c r="AG1198" s="67"/>
      <c r="AH1198" s="75"/>
      <c r="AI1198" s="50"/>
      <c r="AJ1198" s="94"/>
      <c r="AK1198" s="95"/>
      <c r="AL1198" s="181"/>
      <c r="AM1198" s="316" t="s">
        <v>140</v>
      </c>
      <c r="AN1198" s="257"/>
      <c r="AO1198" s="257"/>
      <c r="AP1198" s="257"/>
      <c r="AQ1198" s="257"/>
      <c r="AR1198" s="257"/>
      <c r="AS1198" s="257"/>
      <c r="AT1198" s="257"/>
      <c r="AU1198" s="257"/>
      <c r="AV1198" s="258"/>
      <c r="AW1198" s="258"/>
      <c r="AX1198" s="258"/>
      <c r="AY1198" s="258"/>
      <c r="AZ1198" s="50"/>
      <c r="BA1198" s="268"/>
      <c r="BB1198" s="48"/>
      <c r="BC1198" s="94"/>
      <c r="BD1198" s="95"/>
      <c r="BE1198" s="181"/>
      <c r="BF1198" s="316" t="s">
        <v>140</v>
      </c>
      <c r="BG1198" s="257">
        <f t="shared" si="3965"/>
        <v>0</v>
      </c>
      <c r="BH1198" s="257">
        <f>G1198+BG1198</f>
        <v>0</v>
      </c>
      <c r="BI1198" s="257">
        <f>H1198+BH1198</f>
        <v>0</v>
      </c>
      <c r="BJ1198" s="257">
        <f>I1198+BI1198</f>
        <v>0</v>
      </c>
      <c r="BK1198" s="257">
        <f>J1198+BJ1198</f>
        <v>0</v>
      </c>
      <c r="BL1198" s="257">
        <f>K1198+BK1198</f>
        <v>0</v>
      </c>
      <c r="BM1198" s="257">
        <f>L1198+BL1198</f>
        <v>0</v>
      </c>
      <c r="BN1198" s="257">
        <f>M1198+BM1198</f>
        <v>0</v>
      </c>
      <c r="BO1198" s="258">
        <f>N1198+BN1198</f>
        <v>0</v>
      </c>
      <c r="BP1198" s="258">
        <f>O1198+BO1198</f>
        <v>0</v>
      </c>
      <c r="BQ1198" s="258">
        <f>P1198+BP1198</f>
        <v>0</v>
      </c>
      <c r="BR1198" s="258">
        <f>Q1198+BQ1198</f>
        <v>0</v>
      </c>
      <c r="BS1198" s="50"/>
      <c r="BT1198" s="94"/>
      <c r="BU1198" s="95"/>
      <c r="BV1198" s="181"/>
      <c r="BW1198" s="316" t="s">
        <v>140</v>
      </c>
      <c r="BX1198" s="257">
        <f t="shared" si="3966"/>
        <v>0</v>
      </c>
      <c r="BY1198" s="257">
        <f>X1198+BX1198</f>
        <v>0</v>
      </c>
      <c r="BZ1198" s="257">
        <f>Y1198+BY1198</f>
        <v>0</v>
      </c>
      <c r="CA1198" s="257">
        <f>Z1198+BZ1198</f>
        <v>0</v>
      </c>
      <c r="CB1198" s="257">
        <f>AA1198+CA1198</f>
        <v>0</v>
      </c>
      <c r="CC1198" s="257">
        <f>AB1198+CB1198</f>
        <v>0</v>
      </c>
      <c r="CD1198" s="257">
        <f>AC1198+CC1198</f>
        <v>0</v>
      </c>
      <c r="CE1198" s="257">
        <f>AD1198+CD1198</f>
        <v>0</v>
      </c>
      <c r="CF1198" s="258">
        <f>AE1198+CE1198</f>
        <v>0</v>
      </c>
      <c r="CG1198" s="258">
        <f>AF1198+CF1198</f>
        <v>0</v>
      </c>
      <c r="CH1198" s="258">
        <f>AG1198+CG1198</f>
        <v>0</v>
      </c>
      <c r="CI1198" s="258">
        <f>AH1198+CH1198</f>
        <v>0</v>
      </c>
      <c r="CJ1198" s="50"/>
      <c r="CK1198" s="94"/>
      <c r="CL1198" s="95"/>
      <c r="CM1198" s="181"/>
      <c r="CN1198" s="316" t="s">
        <v>140</v>
      </c>
      <c r="CO1198" s="257">
        <f t="shared" si="3967"/>
        <v>0</v>
      </c>
      <c r="CP1198" s="257">
        <f>AO1198+CO1198</f>
        <v>0</v>
      </c>
      <c r="CQ1198" s="257">
        <f>AP1198+CP1198</f>
        <v>0</v>
      </c>
      <c r="CR1198" s="257">
        <f>AQ1198+CQ1198</f>
        <v>0</v>
      </c>
      <c r="CS1198" s="257">
        <f>AR1198+CR1198</f>
        <v>0</v>
      </c>
      <c r="CT1198" s="257">
        <f>AS1198+CS1198</f>
        <v>0</v>
      </c>
      <c r="CU1198" s="257">
        <f>AT1198+CT1198</f>
        <v>0</v>
      </c>
      <c r="CV1198" s="257">
        <f>AU1198+CU1198</f>
        <v>0</v>
      </c>
      <c r="CW1198" s="258">
        <f>AV1198+CV1198</f>
        <v>0</v>
      </c>
      <c r="CX1198" s="258">
        <f>AW1198+CW1198</f>
        <v>0</v>
      </c>
      <c r="CY1198" s="258">
        <f>AX1198+CX1198</f>
        <v>0</v>
      </c>
      <c r="CZ1198" s="258">
        <f>AY1198+CY1198</f>
        <v>0</v>
      </c>
      <c r="DA1198" s="50"/>
      <c r="DB1198" s="94"/>
      <c r="DC1198" s="95"/>
      <c r="DD1198" s="181"/>
      <c r="DE1198" s="316" t="s">
        <v>140</v>
      </c>
      <c r="DF1198" s="257"/>
      <c r="DG1198" s="50"/>
    </row>
    <row r="1199" spans="1:111" s="14" customFormat="1" ht="15" customHeight="1">
      <c r="A1199" s="50"/>
      <c r="B1199" s="94"/>
      <c r="C1199" s="95"/>
      <c r="D1199" s="181"/>
      <c r="E1199" s="316" t="s">
        <v>249</v>
      </c>
      <c r="F1199" s="69">
        <f t="shared" si="3940"/>
        <v>0</v>
      </c>
      <c r="G1199" s="77">
        <f t="shared" si="3940"/>
        <v>0</v>
      </c>
      <c r="H1199" s="69">
        <f t="shared" si="3940"/>
        <v>0</v>
      </c>
      <c r="I1199" s="77">
        <f t="shared" si="3940"/>
        <v>0</v>
      </c>
      <c r="J1199" s="69">
        <f t="shared" si="3940"/>
        <v>0</v>
      </c>
      <c r="K1199" s="77">
        <f t="shared" si="3940"/>
        <v>0</v>
      </c>
      <c r="L1199" s="69">
        <f t="shared" si="3940"/>
        <v>0</v>
      </c>
      <c r="M1199" s="77">
        <f t="shared" si="3940"/>
        <v>0</v>
      </c>
      <c r="N1199" s="67">
        <f t="shared" si="3940"/>
        <v>0</v>
      </c>
      <c r="O1199" s="75">
        <f t="shared" si="3940"/>
        <v>0</v>
      </c>
      <c r="P1199" s="67">
        <f t="shared" si="3940"/>
        <v>0</v>
      </c>
      <c r="Q1199" s="75">
        <f t="shared" si="3940"/>
        <v>0</v>
      </c>
      <c r="R1199" s="50"/>
      <c r="S1199" s="94"/>
      <c r="T1199" s="95"/>
      <c r="U1199" s="181"/>
      <c r="V1199" s="316" t="s">
        <v>249</v>
      </c>
      <c r="W1199" s="69">
        <f t="shared" ref="W1199:AH1199" si="3968">IF(W1197=0,0,W1198/W1197)</f>
        <v>0</v>
      </c>
      <c r="X1199" s="77">
        <f t="shared" si="3968"/>
        <v>0</v>
      </c>
      <c r="Y1199" s="69">
        <f t="shared" si="3968"/>
        <v>0</v>
      </c>
      <c r="Z1199" s="77">
        <f t="shared" si="3968"/>
        <v>0</v>
      </c>
      <c r="AA1199" s="69">
        <f t="shared" si="3968"/>
        <v>0</v>
      </c>
      <c r="AB1199" s="77">
        <f t="shared" si="3968"/>
        <v>0</v>
      </c>
      <c r="AC1199" s="69">
        <f t="shared" si="3968"/>
        <v>0</v>
      </c>
      <c r="AD1199" s="77">
        <f t="shared" si="3968"/>
        <v>0</v>
      </c>
      <c r="AE1199" s="67">
        <f t="shared" si="3968"/>
        <v>0</v>
      </c>
      <c r="AF1199" s="75">
        <f t="shared" si="3968"/>
        <v>0</v>
      </c>
      <c r="AG1199" s="67">
        <f t="shared" si="3968"/>
        <v>0</v>
      </c>
      <c r="AH1199" s="75">
        <f t="shared" si="3968"/>
        <v>0</v>
      </c>
      <c r="AI1199" s="50"/>
      <c r="AJ1199" s="94"/>
      <c r="AK1199" s="95"/>
      <c r="AL1199" s="181"/>
      <c r="AM1199" s="316" t="s">
        <v>249</v>
      </c>
      <c r="AN1199" s="257">
        <f t="shared" ref="AN1199:AY1199" si="3969">IF(AN1197=0,0,AN1198/AN1197)</f>
        <v>0</v>
      </c>
      <c r="AO1199" s="257">
        <f t="shared" si="3969"/>
        <v>0</v>
      </c>
      <c r="AP1199" s="257">
        <f t="shared" si="3969"/>
        <v>0</v>
      </c>
      <c r="AQ1199" s="257">
        <f t="shared" si="3969"/>
        <v>0</v>
      </c>
      <c r="AR1199" s="257">
        <f t="shared" si="3969"/>
        <v>0</v>
      </c>
      <c r="AS1199" s="257">
        <f t="shared" si="3969"/>
        <v>0</v>
      </c>
      <c r="AT1199" s="257">
        <f t="shared" si="3969"/>
        <v>0</v>
      </c>
      <c r="AU1199" s="257">
        <f t="shared" si="3969"/>
        <v>0</v>
      </c>
      <c r="AV1199" s="258">
        <f t="shared" si="3969"/>
        <v>0</v>
      </c>
      <c r="AW1199" s="258">
        <f t="shared" si="3969"/>
        <v>0</v>
      </c>
      <c r="AX1199" s="258">
        <f t="shared" si="3969"/>
        <v>0</v>
      </c>
      <c r="AY1199" s="258">
        <f t="shared" si="3969"/>
        <v>0</v>
      </c>
      <c r="AZ1199" s="50"/>
      <c r="BA1199" s="268"/>
      <c r="BB1199" s="48"/>
      <c r="BC1199" s="94"/>
      <c r="BD1199" s="95"/>
      <c r="BE1199" s="181"/>
      <c r="BF1199" s="316" t="s">
        <v>249</v>
      </c>
      <c r="BG1199" s="257">
        <f t="shared" ref="BG1199:BR1199" si="3970">IF(BG1197=0,0,BG1198/BG1197)</f>
        <v>0</v>
      </c>
      <c r="BH1199" s="257">
        <f t="shared" si="3970"/>
        <v>0</v>
      </c>
      <c r="BI1199" s="257">
        <f t="shared" si="3970"/>
        <v>0</v>
      </c>
      <c r="BJ1199" s="257">
        <f t="shared" si="3970"/>
        <v>0</v>
      </c>
      <c r="BK1199" s="257">
        <f t="shared" si="3970"/>
        <v>0</v>
      </c>
      <c r="BL1199" s="257">
        <f t="shared" si="3970"/>
        <v>0</v>
      </c>
      <c r="BM1199" s="257">
        <f t="shared" si="3970"/>
        <v>0</v>
      </c>
      <c r="BN1199" s="257">
        <f t="shared" si="3970"/>
        <v>0</v>
      </c>
      <c r="BO1199" s="258">
        <f t="shared" si="3970"/>
        <v>0</v>
      </c>
      <c r="BP1199" s="258">
        <f t="shared" si="3970"/>
        <v>0</v>
      </c>
      <c r="BQ1199" s="258">
        <f t="shared" si="3970"/>
        <v>0</v>
      </c>
      <c r="BR1199" s="258">
        <f t="shared" si="3970"/>
        <v>0</v>
      </c>
      <c r="BS1199" s="50"/>
      <c r="BT1199" s="94"/>
      <c r="BU1199" s="95"/>
      <c r="BV1199" s="181"/>
      <c r="BW1199" s="316" t="s">
        <v>249</v>
      </c>
      <c r="BX1199" s="257">
        <f t="shared" ref="BX1199:CI1199" si="3971">IF(BX1197=0,0,BX1198/BX1197)</f>
        <v>0</v>
      </c>
      <c r="BY1199" s="257">
        <f t="shared" si="3971"/>
        <v>0</v>
      </c>
      <c r="BZ1199" s="257">
        <f t="shared" si="3971"/>
        <v>0</v>
      </c>
      <c r="CA1199" s="257">
        <f t="shared" si="3971"/>
        <v>0</v>
      </c>
      <c r="CB1199" s="257">
        <f t="shared" si="3971"/>
        <v>0</v>
      </c>
      <c r="CC1199" s="257">
        <f t="shared" si="3971"/>
        <v>0</v>
      </c>
      <c r="CD1199" s="257">
        <f t="shared" si="3971"/>
        <v>0</v>
      </c>
      <c r="CE1199" s="257">
        <f t="shared" si="3971"/>
        <v>0</v>
      </c>
      <c r="CF1199" s="258">
        <f t="shared" si="3971"/>
        <v>0</v>
      </c>
      <c r="CG1199" s="258">
        <f t="shared" si="3971"/>
        <v>0</v>
      </c>
      <c r="CH1199" s="258">
        <f t="shared" si="3971"/>
        <v>0</v>
      </c>
      <c r="CI1199" s="258">
        <f t="shared" si="3971"/>
        <v>0</v>
      </c>
      <c r="CJ1199" s="50"/>
      <c r="CK1199" s="94"/>
      <c r="CL1199" s="95"/>
      <c r="CM1199" s="181"/>
      <c r="CN1199" s="316" t="s">
        <v>249</v>
      </c>
      <c r="CO1199" s="257">
        <f t="shared" ref="CO1199:CZ1199" si="3972">IF(CO1197=0,0,CO1198/CO1197)</f>
        <v>0</v>
      </c>
      <c r="CP1199" s="257">
        <f t="shared" si="3972"/>
        <v>0</v>
      </c>
      <c r="CQ1199" s="257">
        <f t="shared" si="3972"/>
        <v>0</v>
      </c>
      <c r="CR1199" s="257">
        <f t="shared" si="3972"/>
        <v>0</v>
      </c>
      <c r="CS1199" s="257">
        <f t="shared" si="3972"/>
        <v>0</v>
      </c>
      <c r="CT1199" s="257">
        <f t="shared" si="3972"/>
        <v>0</v>
      </c>
      <c r="CU1199" s="257">
        <f t="shared" si="3972"/>
        <v>0</v>
      </c>
      <c r="CV1199" s="257">
        <f t="shared" si="3972"/>
        <v>0</v>
      </c>
      <c r="CW1199" s="258">
        <f t="shared" si="3972"/>
        <v>0</v>
      </c>
      <c r="CX1199" s="258">
        <f t="shared" si="3972"/>
        <v>0</v>
      </c>
      <c r="CY1199" s="258">
        <f t="shared" si="3972"/>
        <v>0</v>
      </c>
      <c r="CZ1199" s="258">
        <f t="shared" si="3972"/>
        <v>0</v>
      </c>
      <c r="DA1199" s="50"/>
      <c r="DB1199" s="94"/>
      <c r="DC1199" s="95"/>
      <c r="DD1199" s="181"/>
      <c r="DE1199" s="316" t="s">
        <v>249</v>
      </c>
      <c r="DF1199" s="257">
        <f t="shared" ref="DF1199" si="3973">IF(DF1197=0,0,DF1198/DF1197)</f>
        <v>0</v>
      </c>
      <c r="DG1199" s="50"/>
    </row>
    <row r="1200" spans="1:111" s="14" customFormat="1" ht="15" customHeight="1">
      <c r="A1200" s="50"/>
      <c r="B1200" s="94"/>
      <c r="C1200" s="95"/>
      <c r="D1200" s="181" t="s">
        <v>330</v>
      </c>
      <c r="E1200" s="316" t="s">
        <v>22</v>
      </c>
      <c r="F1200" s="69"/>
      <c r="G1200" s="77"/>
      <c r="H1200" s="69"/>
      <c r="I1200" s="77"/>
      <c r="J1200" s="69"/>
      <c r="K1200" s="77"/>
      <c r="L1200" s="69"/>
      <c r="M1200" s="77"/>
      <c r="N1200" s="67"/>
      <c r="O1200" s="75"/>
      <c r="P1200" s="67"/>
      <c r="Q1200" s="75"/>
      <c r="R1200" s="50"/>
      <c r="S1200" s="94"/>
      <c r="T1200" s="95"/>
      <c r="U1200" s="181" t="s">
        <v>330</v>
      </c>
      <c r="V1200" s="316" t="s">
        <v>22</v>
      </c>
      <c r="W1200" s="69"/>
      <c r="X1200" s="77"/>
      <c r="Y1200" s="69"/>
      <c r="Z1200" s="77"/>
      <c r="AA1200" s="69"/>
      <c r="AB1200" s="77"/>
      <c r="AC1200" s="69"/>
      <c r="AD1200" s="77"/>
      <c r="AE1200" s="67"/>
      <c r="AF1200" s="75"/>
      <c r="AG1200" s="67"/>
      <c r="AH1200" s="75"/>
      <c r="AI1200" s="50"/>
      <c r="AJ1200" s="94"/>
      <c r="AK1200" s="95"/>
      <c r="AL1200" s="181" t="s">
        <v>330</v>
      </c>
      <c r="AM1200" s="316" t="s">
        <v>22</v>
      </c>
      <c r="AN1200" s="257"/>
      <c r="AO1200" s="257"/>
      <c r="AP1200" s="257"/>
      <c r="AQ1200" s="257"/>
      <c r="AR1200" s="257"/>
      <c r="AS1200" s="257"/>
      <c r="AT1200" s="257"/>
      <c r="AU1200" s="257"/>
      <c r="AV1200" s="258"/>
      <c r="AW1200" s="258"/>
      <c r="AX1200" s="258"/>
      <c r="AY1200" s="258"/>
      <c r="AZ1200" s="50"/>
      <c r="BA1200" s="268"/>
      <c r="BB1200" s="48"/>
      <c r="BC1200" s="94"/>
      <c r="BD1200" s="95"/>
      <c r="BE1200" s="181" t="s">
        <v>330</v>
      </c>
      <c r="BF1200" s="316" t="s">
        <v>22</v>
      </c>
      <c r="BG1200" s="257">
        <f t="shared" ref="BG1200:BG1201" si="3974">F1200</f>
        <v>0</v>
      </c>
      <c r="BH1200" s="257">
        <f>G1200+BG1200</f>
        <v>0</v>
      </c>
      <c r="BI1200" s="257">
        <f>H1200+BH1200</f>
        <v>0</v>
      </c>
      <c r="BJ1200" s="257">
        <f>I1200+BI1200</f>
        <v>0</v>
      </c>
      <c r="BK1200" s="257">
        <f>J1200+BJ1200</f>
        <v>0</v>
      </c>
      <c r="BL1200" s="257">
        <f>K1200+BK1200</f>
        <v>0</v>
      </c>
      <c r="BM1200" s="257">
        <f>L1200+BL1200</f>
        <v>0</v>
      </c>
      <c r="BN1200" s="257">
        <f>M1200+BM1200</f>
        <v>0</v>
      </c>
      <c r="BO1200" s="258">
        <f>N1200+BN1200</f>
        <v>0</v>
      </c>
      <c r="BP1200" s="258">
        <f>O1200+BO1200</f>
        <v>0</v>
      </c>
      <c r="BQ1200" s="258">
        <f>P1200+BP1200</f>
        <v>0</v>
      </c>
      <c r="BR1200" s="258">
        <f>Q1200+BQ1200</f>
        <v>0</v>
      </c>
      <c r="BS1200" s="50"/>
      <c r="BT1200" s="94"/>
      <c r="BU1200" s="95"/>
      <c r="BV1200" s="181" t="s">
        <v>330</v>
      </c>
      <c r="BW1200" s="316" t="s">
        <v>22</v>
      </c>
      <c r="BX1200" s="257">
        <f t="shared" ref="BX1200:BX1201" si="3975">W1200</f>
        <v>0</v>
      </c>
      <c r="BY1200" s="257">
        <f>X1200+BX1200</f>
        <v>0</v>
      </c>
      <c r="BZ1200" s="257">
        <f>Y1200+BY1200</f>
        <v>0</v>
      </c>
      <c r="CA1200" s="257">
        <f>Z1200+BZ1200</f>
        <v>0</v>
      </c>
      <c r="CB1200" s="257">
        <f>AA1200+CA1200</f>
        <v>0</v>
      </c>
      <c r="CC1200" s="257">
        <f>AB1200+CB1200</f>
        <v>0</v>
      </c>
      <c r="CD1200" s="257">
        <f>AC1200+CC1200</f>
        <v>0</v>
      </c>
      <c r="CE1200" s="257">
        <f>AD1200+CD1200</f>
        <v>0</v>
      </c>
      <c r="CF1200" s="258">
        <f>AE1200+CE1200</f>
        <v>0</v>
      </c>
      <c r="CG1200" s="258">
        <f>AF1200+CF1200</f>
        <v>0</v>
      </c>
      <c r="CH1200" s="258">
        <f>AG1200+CG1200</f>
        <v>0</v>
      </c>
      <c r="CI1200" s="258">
        <f>AH1200+CH1200</f>
        <v>0</v>
      </c>
      <c r="CJ1200" s="50"/>
      <c r="CK1200" s="94"/>
      <c r="CL1200" s="95"/>
      <c r="CM1200" s="181" t="s">
        <v>330</v>
      </c>
      <c r="CN1200" s="316" t="s">
        <v>22</v>
      </c>
      <c r="CO1200" s="257">
        <f t="shared" ref="CO1200:CO1201" si="3976">AN1200</f>
        <v>0</v>
      </c>
      <c r="CP1200" s="257">
        <f>AO1200+CO1200</f>
        <v>0</v>
      </c>
      <c r="CQ1200" s="257">
        <f>AP1200+CP1200</f>
        <v>0</v>
      </c>
      <c r="CR1200" s="257">
        <f>AQ1200+CQ1200</f>
        <v>0</v>
      </c>
      <c r="CS1200" s="257">
        <f>AR1200+CR1200</f>
        <v>0</v>
      </c>
      <c r="CT1200" s="257">
        <f>AS1200+CS1200</f>
        <v>0</v>
      </c>
      <c r="CU1200" s="257">
        <f>AT1200+CT1200</f>
        <v>0</v>
      </c>
      <c r="CV1200" s="257">
        <f>AU1200+CU1200</f>
        <v>0</v>
      </c>
      <c r="CW1200" s="258">
        <f>AV1200+CV1200</f>
        <v>0</v>
      </c>
      <c r="CX1200" s="258">
        <f>AW1200+CW1200</f>
        <v>0</v>
      </c>
      <c r="CY1200" s="258">
        <f>AX1200+CX1200</f>
        <v>0</v>
      </c>
      <c r="CZ1200" s="258">
        <f>AY1200+CY1200</f>
        <v>0</v>
      </c>
      <c r="DA1200" s="50"/>
      <c r="DB1200" s="94"/>
      <c r="DC1200" s="95"/>
      <c r="DD1200" s="181" t="s">
        <v>330</v>
      </c>
      <c r="DE1200" s="316" t="s">
        <v>22</v>
      </c>
      <c r="DF1200" s="257"/>
      <c r="DG1200" s="50"/>
    </row>
    <row r="1201" spans="1:111" s="14" customFormat="1" ht="15" customHeight="1">
      <c r="A1201" s="50"/>
      <c r="B1201" s="94"/>
      <c r="C1201" s="95"/>
      <c r="D1201" s="181"/>
      <c r="E1201" s="316" t="s">
        <v>140</v>
      </c>
      <c r="F1201" s="69"/>
      <c r="G1201" s="77"/>
      <c r="H1201" s="69"/>
      <c r="I1201" s="77"/>
      <c r="J1201" s="69"/>
      <c r="K1201" s="77"/>
      <c r="L1201" s="69"/>
      <c r="M1201" s="77"/>
      <c r="N1201" s="67"/>
      <c r="O1201" s="75"/>
      <c r="P1201" s="67"/>
      <c r="Q1201" s="75"/>
      <c r="R1201" s="50"/>
      <c r="S1201" s="94"/>
      <c r="T1201" s="95"/>
      <c r="U1201" s="181"/>
      <c r="V1201" s="316" t="s">
        <v>140</v>
      </c>
      <c r="W1201" s="69"/>
      <c r="X1201" s="77"/>
      <c r="Y1201" s="69"/>
      <c r="Z1201" s="77"/>
      <c r="AA1201" s="69"/>
      <c r="AB1201" s="77"/>
      <c r="AC1201" s="69"/>
      <c r="AD1201" s="77"/>
      <c r="AE1201" s="67"/>
      <c r="AF1201" s="75"/>
      <c r="AG1201" s="67"/>
      <c r="AH1201" s="75"/>
      <c r="AI1201" s="50"/>
      <c r="AJ1201" s="94"/>
      <c r="AK1201" s="95"/>
      <c r="AL1201" s="181"/>
      <c r="AM1201" s="316" t="s">
        <v>140</v>
      </c>
      <c r="AN1201" s="257"/>
      <c r="AO1201" s="257"/>
      <c r="AP1201" s="257"/>
      <c r="AQ1201" s="257"/>
      <c r="AR1201" s="257"/>
      <c r="AS1201" s="257"/>
      <c r="AT1201" s="257"/>
      <c r="AU1201" s="257"/>
      <c r="AV1201" s="258"/>
      <c r="AW1201" s="258"/>
      <c r="AX1201" s="258"/>
      <c r="AY1201" s="258"/>
      <c r="AZ1201" s="50"/>
      <c r="BA1201" s="268"/>
      <c r="BB1201" s="48"/>
      <c r="BC1201" s="94"/>
      <c r="BD1201" s="95"/>
      <c r="BE1201" s="181"/>
      <c r="BF1201" s="316" t="s">
        <v>140</v>
      </c>
      <c r="BG1201" s="257">
        <f t="shared" si="3974"/>
        <v>0</v>
      </c>
      <c r="BH1201" s="257">
        <f>G1201+BG1201</f>
        <v>0</v>
      </c>
      <c r="BI1201" s="257">
        <f>H1201+BH1201</f>
        <v>0</v>
      </c>
      <c r="BJ1201" s="257">
        <f>I1201+BI1201</f>
        <v>0</v>
      </c>
      <c r="BK1201" s="257">
        <f>J1201+BJ1201</f>
        <v>0</v>
      </c>
      <c r="BL1201" s="257">
        <f>K1201+BK1201</f>
        <v>0</v>
      </c>
      <c r="BM1201" s="257">
        <f>L1201+BL1201</f>
        <v>0</v>
      </c>
      <c r="BN1201" s="257">
        <f>M1201+BM1201</f>
        <v>0</v>
      </c>
      <c r="BO1201" s="258">
        <f>N1201+BN1201</f>
        <v>0</v>
      </c>
      <c r="BP1201" s="258">
        <f>O1201+BO1201</f>
        <v>0</v>
      </c>
      <c r="BQ1201" s="258">
        <f>P1201+BP1201</f>
        <v>0</v>
      </c>
      <c r="BR1201" s="258">
        <f>Q1201+BQ1201</f>
        <v>0</v>
      </c>
      <c r="BS1201" s="50"/>
      <c r="BT1201" s="94"/>
      <c r="BU1201" s="95"/>
      <c r="BV1201" s="181"/>
      <c r="BW1201" s="316" t="s">
        <v>140</v>
      </c>
      <c r="BX1201" s="257">
        <f t="shared" si="3975"/>
        <v>0</v>
      </c>
      <c r="BY1201" s="257">
        <f>X1201+BX1201</f>
        <v>0</v>
      </c>
      <c r="BZ1201" s="257">
        <f>Y1201+BY1201</f>
        <v>0</v>
      </c>
      <c r="CA1201" s="257">
        <f>Z1201+BZ1201</f>
        <v>0</v>
      </c>
      <c r="CB1201" s="257">
        <f>AA1201+CA1201</f>
        <v>0</v>
      </c>
      <c r="CC1201" s="257">
        <f>AB1201+CB1201</f>
        <v>0</v>
      </c>
      <c r="CD1201" s="257">
        <f>AC1201+CC1201</f>
        <v>0</v>
      </c>
      <c r="CE1201" s="257">
        <f>AD1201+CD1201</f>
        <v>0</v>
      </c>
      <c r="CF1201" s="258">
        <f>AE1201+CE1201</f>
        <v>0</v>
      </c>
      <c r="CG1201" s="258">
        <f>AF1201+CF1201</f>
        <v>0</v>
      </c>
      <c r="CH1201" s="258">
        <f>AG1201+CG1201</f>
        <v>0</v>
      </c>
      <c r="CI1201" s="258">
        <f>AH1201+CH1201</f>
        <v>0</v>
      </c>
      <c r="CJ1201" s="50"/>
      <c r="CK1201" s="94"/>
      <c r="CL1201" s="95"/>
      <c r="CM1201" s="181"/>
      <c r="CN1201" s="316" t="s">
        <v>140</v>
      </c>
      <c r="CO1201" s="257">
        <f t="shared" si="3976"/>
        <v>0</v>
      </c>
      <c r="CP1201" s="257">
        <f>AO1201+CO1201</f>
        <v>0</v>
      </c>
      <c r="CQ1201" s="257">
        <f>AP1201+CP1201</f>
        <v>0</v>
      </c>
      <c r="CR1201" s="257">
        <f>AQ1201+CQ1201</f>
        <v>0</v>
      </c>
      <c r="CS1201" s="257">
        <f>AR1201+CR1201</f>
        <v>0</v>
      </c>
      <c r="CT1201" s="257">
        <f>AS1201+CS1201</f>
        <v>0</v>
      </c>
      <c r="CU1201" s="257">
        <f>AT1201+CT1201</f>
        <v>0</v>
      </c>
      <c r="CV1201" s="257">
        <f>AU1201+CU1201</f>
        <v>0</v>
      </c>
      <c r="CW1201" s="258">
        <f>AV1201+CV1201</f>
        <v>0</v>
      </c>
      <c r="CX1201" s="258">
        <f>AW1201+CW1201</f>
        <v>0</v>
      </c>
      <c r="CY1201" s="258">
        <f>AX1201+CX1201</f>
        <v>0</v>
      </c>
      <c r="CZ1201" s="258">
        <f>AY1201+CY1201</f>
        <v>0</v>
      </c>
      <c r="DA1201" s="50"/>
      <c r="DB1201" s="94"/>
      <c r="DC1201" s="95"/>
      <c r="DD1201" s="181"/>
      <c r="DE1201" s="316" t="s">
        <v>140</v>
      </c>
      <c r="DF1201" s="257"/>
      <c r="DG1201" s="50"/>
    </row>
    <row r="1202" spans="1:111" s="14" customFormat="1" ht="15" customHeight="1">
      <c r="A1202" s="50"/>
      <c r="B1202" s="94"/>
      <c r="C1202" s="95"/>
      <c r="D1202" s="181"/>
      <c r="E1202" s="316" t="s">
        <v>249</v>
      </c>
      <c r="F1202" s="69">
        <f t="shared" si="3940"/>
        <v>0</v>
      </c>
      <c r="G1202" s="77">
        <f t="shared" si="3940"/>
        <v>0</v>
      </c>
      <c r="H1202" s="69">
        <f t="shared" si="3940"/>
        <v>0</v>
      </c>
      <c r="I1202" s="77">
        <f t="shared" si="3940"/>
        <v>0</v>
      </c>
      <c r="J1202" s="69">
        <f t="shared" si="3940"/>
        <v>0</v>
      </c>
      <c r="K1202" s="77">
        <f t="shared" si="3940"/>
        <v>0</v>
      </c>
      <c r="L1202" s="69">
        <f t="shared" si="3940"/>
        <v>0</v>
      </c>
      <c r="M1202" s="77">
        <f t="shared" si="3940"/>
        <v>0</v>
      </c>
      <c r="N1202" s="67">
        <f t="shared" si="3940"/>
        <v>0</v>
      </c>
      <c r="O1202" s="75">
        <f t="shared" si="3940"/>
        <v>0</v>
      </c>
      <c r="P1202" s="67">
        <f t="shared" si="3940"/>
        <v>0</v>
      </c>
      <c r="Q1202" s="75">
        <f t="shared" si="3940"/>
        <v>0</v>
      </c>
      <c r="R1202" s="50"/>
      <c r="S1202" s="94"/>
      <c r="T1202" s="95"/>
      <c r="U1202" s="181"/>
      <c r="V1202" s="316" t="s">
        <v>249</v>
      </c>
      <c r="W1202" s="69">
        <f t="shared" ref="W1202:AH1202" si="3977">IF(W1200=0,0,W1201/W1200)</f>
        <v>0</v>
      </c>
      <c r="X1202" s="77">
        <f t="shared" si="3977"/>
        <v>0</v>
      </c>
      <c r="Y1202" s="69">
        <f t="shared" si="3977"/>
        <v>0</v>
      </c>
      <c r="Z1202" s="77">
        <f t="shared" si="3977"/>
        <v>0</v>
      </c>
      <c r="AA1202" s="69">
        <f t="shared" si="3977"/>
        <v>0</v>
      </c>
      <c r="AB1202" s="77">
        <f t="shared" si="3977"/>
        <v>0</v>
      </c>
      <c r="AC1202" s="69">
        <f t="shared" si="3977"/>
        <v>0</v>
      </c>
      <c r="AD1202" s="77">
        <f t="shared" si="3977"/>
        <v>0</v>
      </c>
      <c r="AE1202" s="67">
        <f t="shared" si="3977"/>
        <v>0</v>
      </c>
      <c r="AF1202" s="75">
        <f t="shared" si="3977"/>
        <v>0</v>
      </c>
      <c r="AG1202" s="67">
        <f t="shared" si="3977"/>
        <v>0</v>
      </c>
      <c r="AH1202" s="75">
        <f t="shared" si="3977"/>
        <v>0</v>
      </c>
      <c r="AI1202" s="50"/>
      <c r="AJ1202" s="94"/>
      <c r="AK1202" s="95"/>
      <c r="AL1202" s="181"/>
      <c r="AM1202" s="316" t="s">
        <v>249</v>
      </c>
      <c r="AN1202" s="257">
        <f t="shared" ref="AN1202:AY1202" si="3978">IF(AN1200=0,0,AN1201/AN1200)</f>
        <v>0</v>
      </c>
      <c r="AO1202" s="257">
        <f t="shared" si="3978"/>
        <v>0</v>
      </c>
      <c r="AP1202" s="257">
        <f t="shared" si="3978"/>
        <v>0</v>
      </c>
      <c r="AQ1202" s="257">
        <f t="shared" si="3978"/>
        <v>0</v>
      </c>
      <c r="AR1202" s="257">
        <f t="shared" si="3978"/>
        <v>0</v>
      </c>
      <c r="AS1202" s="257">
        <f t="shared" si="3978"/>
        <v>0</v>
      </c>
      <c r="AT1202" s="257">
        <f t="shared" si="3978"/>
        <v>0</v>
      </c>
      <c r="AU1202" s="257">
        <f t="shared" si="3978"/>
        <v>0</v>
      </c>
      <c r="AV1202" s="258">
        <f t="shared" si="3978"/>
        <v>0</v>
      </c>
      <c r="AW1202" s="258">
        <f t="shared" si="3978"/>
        <v>0</v>
      </c>
      <c r="AX1202" s="258">
        <f t="shared" si="3978"/>
        <v>0</v>
      </c>
      <c r="AY1202" s="258">
        <f t="shared" si="3978"/>
        <v>0</v>
      </c>
      <c r="AZ1202" s="50"/>
      <c r="BA1202" s="268"/>
      <c r="BB1202" s="48"/>
      <c r="BC1202" s="94"/>
      <c r="BD1202" s="95"/>
      <c r="BE1202" s="181"/>
      <c r="BF1202" s="316" t="s">
        <v>249</v>
      </c>
      <c r="BG1202" s="257">
        <f t="shared" ref="BG1202:BR1202" si="3979">IF(BG1200=0,0,BG1201/BG1200)</f>
        <v>0</v>
      </c>
      <c r="BH1202" s="257">
        <f t="shared" si="3979"/>
        <v>0</v>
      </c>
      <c r="BI1202" s="257">
        <f t="shared" si="3979"/>
        <v>0</v>
      </c>
      <c r="BJ1202" s="257">
        <f t="shared" si="3979"/>
        <v>0</v>
      </c>
      <c r="BK1202" s="257">
        <f t="shared" si="3979"/>
        <v>0</v>
      </c>
      <c r="BL1202" s="257">
        <f t="shared" si="3979"/>
        <v>0</v>
      </c>
      <c r="BM1202" s="257">
        <f t="shared" si="3979"/>
        <v>0</v>
      </c>
      <c r="BN1202" s="257">
        <f t="shared" si="3979"/>
        <v>0</v>
      </c>
      <c r="BO1202" s="258">
        <f t="shared" si="3979"/>
        <v>0</v>
      </c>
      <c r="BP1202" s="258">
        <f t="shared" si="3979"/>
        <v>0</v>
      </c>
      <c r="BQ1202" s="258">
        <f t="shared" si="3979"/>
        <v>0</v>
      </c>
      <c r="BR1202" s="258">
        <f t="shared" si="3979"/>
        <v>0</v>
      </c>
      <c r="BS1202" s="50"/>
      <c r="BT1202" s="94"/>
      <c r="BU1202" s="95"/>
      <c r="BV1202" s="181"/>
      <c r="BW1202" s="316" t="s">
        <v>249</v>
      </c>
      <c r="BX1202" s="257">
        <f t="shared" ref="BX1202:CI1202" si="3980">IF(BX1200=0,0,BX1201/BX1200)</f>
        <v>0</v>
      </c>
      <c r="BY1202" s="257">
        <f t="shared" si="3980"/>
        <v>0</v>
      </c>
      <c r="BZ1202" s="257">
        <f t="shared" si="3980"/>
        <v>0</v>
      </c>
      <c r="CA1202" s="257">
        <f t="shared" si="3980"/>
        <v>0</v>
      </c>
      <c r="CB1202" s="257">
        <f t="shared" si="3980"/>
        <v>0</v>
      </c>
      <c r="CC1202" s="257">
        <f t="shared" si="3980"/>
        <v>0</v>
      </c>
      <c r="CD1202" s="257">
        <f t="shared" si="3980"/>
        <v>0</v>
      </c>
      <c r="CE1202" s="257">
        <f t="shared" si="3980"/>
        <v>0</v>
      </c>
      <c r="CF1202" s="258">
        <f t="shared" si="3980"/>
        <v>0</v>
      </c>
      <c r="CG1202" s="258">
        <f t="shared" si="3980"/>
        <v>0</v>
      </c>
      <c r="CH1202" s="258">
        <f t="shared" si="3980"/>
        <v>0</v>
      </c>
      <c r="CI1202" s="258">
        <f t="shared" si="3980"/>
        <v>0</v>
      </c>
      <c r="CJ1202" s="50"/>
      <c r="CK1202" s="94"/>
      <c r="CL1202" s="95"/>
      <c r="CM1202" s="181"/>
      <c r="CN1202" s="316" t="s">
        <v>249</v>
      </c>
      <c r="CO1202" s="257">
        <f t="shared" ref="CO1202:CZ1202" si="3981">IF(CO1200=0,0,CO1201/CO1200)</f>
        <v>0</v>
      </c>
      <c r="CP1202" s="257">
        <f t="shared" si="3981"/>
        <v>0</v>
      </c>
      <c r="CQ1202" s="257">
        <f t="shared" si="3981"/>
        <v>0</v>
      </c>
      <c r="CR1202" s="257">
        <f t="shared" si="3981"/>
        <v>0</v>
      </c>
      <c r="CS1202" s="257">
        <f t="shared" si="3981"/>
        <v>0</v>
      </c>
      <c r="CT1202" s="257">
        <f t="shared" si="3981"/>
        <v>0</v>
      </c>
      <c r="CU1202" s="257">
        <f t="shared" si="3981"/>
        <v>0</v>
      </c>
      <c r="CV1202" s="257">
        <f t="shared" si="3981"/>
        <v>0</v>
      </c>
      <c r="CW1202" s="258">
        <f t="shared" si="3981"/>
        <v>0</v>
      </c>
      <c r="CX1202" s="258">
        <f t="shared" si="3981"/>
        <v>0</v>
      </c>
      <c r="CY1202" s="258">
        <f t="shared" si="3981"/>
        <v>0</v>
      </c>
      <c r="CZ1202" s="258">
        <f t="shared" si="3981"/>
        <v>0</v>
      </c>
      <c r="DA1202" s="50"/>
      <c r="DB1202" s="94"/>
      <c r="DC1202" s="95"/>
      <c r="DD1202" s="181"/>
      <c r="DE1202" s="316" t="s">
        <v>249</v>
      </c>
      <c r="DF1202" s="257">
        <f t="shared" ref="DF1202" si="3982">IF(DF1200=0,0,DF1201/DF1200)</f>
        <v>0</v>
      </c>
      <c r="DG1202" s="50"/>
    </row>
    <row r="1203" spans="1:111" s="14" customFormat="1" ht="15" customHeight="1">
      <c r="A1203" s="50"/>
      <c r="B1203" s="94"/>
      <c r="C1203" s="95"/>
      <c r="D1203" s="181" t="s">
        <v>331</v>
      </c>
      <c r="E1203" s="316" t="s">
        <v>22</v>
      </c>
      <c r="F1203" s="69"/>
      <c r="G1203" s="77"/>
      <c r="H1203" s="69"/>
      <c r="I1203" s="77"/>
      <c r="J1203" s="69"/>
      <c r="K1203" s="77"/>
      <c r="L1203" s="69"/>
      <c r="M1203" s="77"/>
      <c r="N1203" s="67"/>
      <c r="O1203" s="75"/>
      <c r="P1203" s="67"/>
      <c r="Q1203" s="75"/>
      <c r="R1203" s="50"/>
      <c r="S1203" s="94"/>
      <c r="T1203" s="95"/>
      <c r="U1203" s="181" t="s">
        <v>331</v>
      </c>
      <c r="V1203" s="316" t="s">
        <v>22</v>
      </c>
      <c r="W1203" s="69"/>
      <c r="X1203" s="77"/>
      <c r="Y1203" s="69"/>
      <c r="Z1203" s="77"/>
      <c r="AA1203" s="69"/>
      <c r="AB1203" s="77"/>
      <c r="AC1203" s="69"/>
      <c r="AD1203" s="77"/>
      <c r="AE1203" s="67"/>
      <c r="AF1203" s="75"/>
      <c r="AG1203" s="67"/>
      <c r="AH1203" s="75"/>
      <c r="AI1203" s="50"/>
      <c r="AJ1203" s="94"/>
      <c r="AK1203" s="95"/>
      <c r="AL1203" s="181" t="s">
        <v>331</v>
      </c>
      <c r="AM1203" s="316" t="s">
        <v>22</v>
      </c>
      <c r="AN1203" s="257"/>
      <c r="AO1203" s="257"/>
      <c r="AP1203" s="257"/>
      <c r="AQ1203" s="257"/>
      <c r="AR1203" s="257"/>
      <c r="AS1203" s="257"/>
      <c r="AT1203" s="257"/>
      <c r="AU1203" s="257"/>
      <c r="AV1203" s="258"/>
      <c r="AW1203" s="258"/>
      <c r="AX1203" s="258"/>
      <c r="AY1203" s="258"/>
      <c r="AZ1203" s="50"/>
      <c r="BA1203" s="268"/>
      <c r="BB1203" s="48"/>
      <c r="BC1203" s="94"/>
      <c r="BD1203" s="95"/>
      <c r="BE1203" s="181" t="s">
        <v>331</v>
      </c>
      <c r="BF1203" s="316" t="s">
        <v>22</v>
      </c>
      <c r="BG1203" s="257">
        <f t="shared" ref="BG1203:BG1204" si="3983">F1203</f>
        <v>0</v>
      </c>
      <c r="BH1203" s="257">
        <f>G1203+BG1203</f>
        <v>0</v>
      </c>
      <c r="BI1203" s="257">
        <f>H1203+BH1203</f>
        <v>0</v>
      </c>
      <c r="BJ1203" s="257">
        <f>I1203+BI1203</f>
        <v>0</v>
      </c>
      <c r="BK1203" s="257">
        <f>J1203+BJ1203</f>
        <v>0</v>
      </c>
      <c r="BL1203" s="257">
        <f>K1203+BK1203</f>
        <v>0</v>
      </c>
      <c r="BM1203" s="257">
        <f>L1203+BL1203</f>
        <v>0</v>
      </c>
      <c r="BN1203" s="257">
        <f>M1203+BM1203</f>
        <v>0</v>
      </c>
      <c r="BO1203" s="258">
        <f>N1203+BN1203</f>
        <v>0</v>
      </c>
      <c r="BP1203" s="258">
        <f>O1203+BO1203</f>
        <v>0</v>
      </c>
      <c r="BQ1203" s="258">
        <f>P1203+BP1203</f>
        <v>0</v>
      </c>
      <c r="BR1203" s="258">
        <f>Q1203+BQ1203</f>
        <v>0</v>
      </c>
      <c r="BS1203" s="50"/>
      <c r="BT1203" s="94"/>
      <c r="BU1203" s="95"/>
      <c r="BV1203" s="181" t="s">
        <v>331</v>
      </c>
      <c r="BW1203" s="316" t="s">
        <v>22</v>
      </c>
      <c r="BX1203" s="257">
        <f t="shared" ref="BX1203:BX1204" si="3984">W1203</f>
        <v>0</v>
      </c>
      <c r="BY1203" s="257">
        <f>X1203+BX1203</f>
        <v>0</v>
      </c>
      <c r="BZ1203" s="257">
        <f>Y1203+BY1203</f>
        <v>0</v>
      </c>
      <c r="CA1203" s="257">
        <f>Z1203+BZ1203</f>
        <v>0</v>
      </c>
      <c r="CB1203" s="257">
        <f>AA1203+CA1203</f>
        <v>0</v>
      </c>
      <c r="CC1203" s="257">
        <f>AB1203+CB1203</f>
        <v>0</v>
      </c>
      <c r="CD1203" s="257">
        <f>AC1203+CC1203</f>
        <v>0</v>
      </c>
      <c r="CE1203" s="257">
        <f>AD1203+CD1203</f>
        <v>0</v>
      </c>
      <c r="CF1203" s="258">
        <f>AE1203+CE1203</f>
        <v>0</v>
      </c>
      <c r="CG1203" s="258">
        <f>AF1203+CF1203</f>
        <v>0</v>
      </c>
      <c r="CH1203" s="258">
        <f>AG1203+CG1203</f>
        <v>0</v>
      </c>
      <c r="CI1203" s="258">
        <f>AH1203+CH1203</f>
        <v>0</v>
      </c>
      <c r="CJ1203" s="50"/>
      <c r="CK1203" s="94"/>
      <c r="CL1203" s="95"/>
      <c r="CM1203" s="181" t="s">
        <v>331</v>
      </c>
      <c r="CN1203" s="316" t="s">
        <v>22</v>
      </c>
      <c r="CO1203" s="257">
        <f t="shared" ref="CO1203:CO1204" si="3985">AN1203</f>
        <v>0</v>
      </c>
      <c r="CP1203" s="257">
        <f>AO1203+CO1203</f>
        <v>0</v>
      </c>
      <c r="CQ1203" s="257">
        <f>AP1203+CP1203</f>
        <v>0</v>
      </c>
      <c r="CR1203" s="257">
        <f>AQ1203+CQ1203</f>
        <v>0</v>
      </c>
      <c r="CS1203" s="257">
        <f>AR1203+CR1203</f>
        <v>0</v>
      </c>
      <c r="CT1203" s="257">
        <f>AS1203+CS1203</f>
        <v>0</v>
      </c>
      <c r="CU1203" s="257">
        <f>AT1203+CT1203</f>
        <v>0</v>
      </c>
      <c r="CV1203" s="257">
        <f>AU1203+CU1203</f>
        <v>0</v>
      </c>
      <c r="CW1203" s="258">
        <f>AV1203+CV1203</f>
        <v>0</v>
      </c>
      <c r="CX1203" s="258">
        <f>AW1203+CW1203</f>
        <v>0</v>
      </c>
      <c r="CY1203" s="258">
        <f>AX1203+CX1203</f>
        <v>0</v>
      </c>
      <c r="CZ1203" s="258">
        <f>AY1203+CY1203</f>
        <v>0</v>
      </c>
      <c r="DA1203" s="50"/>
      <c r="DB1203" s="94"/>
      <c r="DC1203" s="95"/>
      <c r="DD1203" s="181" t="s">
        <v>331</v>
      </c>
      <c r="DE1203" s="316" t="s">
        <v>22</v>
      </c>
      <c r="DF1203" s="257"/>
      <c r="DG1203" s="50"/>
    </row>
    <row r="1204" spans="1:111" s="14" customFormat="1" ht="15" customHeight="1">
      <c r="A1204" s="50"/>
      <c r="B1204" s="94"/>
      <c r="C1204" s="95"/>
      <c r="D1204" s="181"/>
      <c r="E1204" s="316" t="s">
        <v>140</v>
      </c>
      <c r="F1204" s="69"/>
      <c r="G1204" s="77"/>
      <c r="H1204" s="69"/>
      <c r="I1204" s="77"/>
      <c r="J1204" s="69"/>
      <c r="K1204" s="77"/>
      <c r="L1204" s="69"/>
      <c r="M1204" s="77"/>
      <c r="N1204" s="67"/>
      <c r="O1204" s="75"/>
      <c r="P1204" s="67"/>
      <c r="Q1204" s="75"/>
      <c r="R1204" s="50"/>
      <c r="S1204" s="94"/>
      <c r="T1204" s="95"/>
      <c r="U1204" s="181"/>
      <c r="V1204" s="316" t="s">
        <v>140</v>
      </c>
      <c r="W1204" s="69"/>
      <c r="X1204" s="77"/>
      <c r="Y1204" s="69"/>
      <c r="Z1204" s="77"/>
      <c r="AA1204" s="69"/>
      <c r="AB1204" s="77"/>
      <c r="AC1204" s="69"/>
      <c r="AD1204" s="77"/>
      <c r="AE1204" s="67"/>
      <c r="AF1204" s="75"/>
      <c r="AG1204" s="67"/>
      <c r="AH1204" s="75"/>
      <c r="AI1204" s="50"/>
      <c r="AJ1204" s="94"/>
      <c r="AK1204" s="95"/>
      <c r="AL1204" s="181"/>
      <c r="AM1204" s="316" t="s">
        <v>140</v>
      </c>
      <c r="AN1204" s="257"/>
      <c r="AO1204" s="257"/>
      <c r="AP1204" s="257"/>
      <c r="AQ1204" s="257"/>
      <c r="AR1204" s="257"/>
      <c r="AS1204" s="257"/>
      <c r="AT1204" s="257"/>
      <c r="AU1204" s="257"/>
      <c r="AV1204" s="258"/>
      <c r="AW1204" s="258"/>
      <c r="AX1204" s="258"/>
      <c r="AY1204" s="258"/>
      <c r="AZ1204" s="50"/>
      <c r="BA1204" s="268"/>
      <c r="BB1204" s="48"/>
      <c r="BC1204" s="94"/>
      <c r="BD1204" s="95"/>
      <c r="BE1204" s="181"/>
      <c r="BF1204" s="316" t="s">
        <v>140</v>
      </c>
      <c r="BG1204" s="257">
        <f t="shared" si="3983"/>
        <v>0</v>
      </c>
      <c r="BH1204" s="257">
        <f>G1204+BG1204</f>
        <v>0</v>
      </c>
      <c r="BI1204" s="257">
        <f>H1204+BH1204</f>
        <v>0</v>
      </c>
      <c r="BJ1204" s="257">
        <f>I1204+BI1204</f>
        <v>0</v>
      </c>
      <c r="BK1204" s="257">
        <f>J1204+BJ1204</f>
        <v>0</v>
      </c>
      <c r="BL1204" s="257">
        <f>K1204+BK1204</f>
        <v>0</v>
      </c>
      <c r="BM1204" s="257">
        <f>L1204+BL1204</f>
        <v>0</v>
      </c>
      <c r="BN1204" s="257">
        <f>M1204+BM1204</f>
        <v>0</v>
      </c>
      <c r="BO1204" s="258">
        <f>N1204+BN1204</f>
        <v>0</v>
      </c>
      <c r="BP1204" s="258">
        <f>O1204+BO1204</f>
        <v>0</v>
      </c>
      <c r="BQ1204" s="258">
        <f>P1204+BP1204</f>
        <v>0</v>
      </c>
      <c r="BR1204" s="258">
        <f>Q1204+BQ1204</f>
        <v>0</v>
      </c>
      <c r="BS1204" s="50"/>
      <c r="BT1204" s="94"/>
      <c r="BU1204" s="95"/>
      <c r="BV1204" s="181"/>
      <c r="BW1204" s="316" t="s">
        <v>140</v>
      </c>
      <c r="BX1204" s="257">
        <f t="shared" si="3984"/>
        <v>0</v>
      </c>
      <c r="BY1204" s="257">
        <f>X1204+BX1204</f>
        <v>0</v>
      </c>
      <c r="BZ1204" s="257">
        <f>Y1204+BY1204</f>
        <v>0</v>
      </c>
      <c r="CA1204" s="257">
        <f>Z1204+BZ1204</f>
        <v>0</v>
      </c>
      <c r="CB1204" s="257">
        <f>AA1204+CA1204</f>
        <v>0</v>
      </c>
      <c r="CC1204" s="257">
        <f>AB1204+CB1204</f>
        <v>0</v>
      </c>
      <c r="CD1204" s="257">
        <f>AC1204+CC1204</f>
        <v>0</v>
      </c>
      <c r="CE1204" s="257">
        <f>AD1204+CD1204</f>
        <v>0</v>
      </c>
      <c r="CF1204" s="258">
        <f>AE1204+CE1204</f>
        <v>0</v>
      </c>
      <c r="CG1204" s="258">
        <f>AF1204+CF1204</f>
        <v>0</v>
      </c>
      <c r="CH1204" s="258">
        <f>AG1204+CG1204</f>
        <v>0</v>
      </c>
      <c r="CI1204" s="258">
        <f>AH1204+CH1204</f>
        <v>0</v>
      </c>
      <c r="CJ1204" s="50"/>
      <c r="CK1204" s="94"/>
      <c r="CL1204" s="95"/>
      <c r="CM1204" s="181"/>
      <c r="CN1204" s="316" t="s">
        <v>140</v>
      </c>
      <c r="CO1204" s="257">
        <f t="shared" si="3985"/>
        <v>0</v>
      </c>
      <c r="CP1204" s="257">
        <f>AO1204+CO1204</f>
        <v>0</v>
      </c>
      <c r="CQ1204" s="257">
        <f>AP1204+CP1204</f>
        <v>0</v>
      </c>
      <c r="CR1204" s="257">
        <f>AQ1204+CQ1204</f>
        <v>0</v>
      </c>
      <c r="CS1204" s="257">
        <f>AR1204+CR1204</f>
        <v>0</v>
      </c>
      <c r="CT1204" s="257">
        <f>AS1204+CS1204</f>
        <v>0</v>
      </c>
      <c r="CU1204" s="257">
        <f>AT1204+CT1204</f>
        <v>0</v>
      </c>
      <c r="CV1204" s="257">
        <f>AU1204+CU1204</f>
        <v>0</v>
      </c>
      <c r="CW1204" s="258">
        <f>AV1204+CV1204</f>
        <v>0</v>
      </c>
      <c r="CX1204" s="258">
        <f>AW1204+CW1204</f>
        <v>0</v>
      </c>
      <c r="CY1204" s="258">
        <f>AX1204+CX1204</f>
        <v>0</v>
      </c>
      <c r="CZ1204" s="258">
        <f>AY1204+CY1204</f>
        <v>0</v>
      </c>
      <c r="DA1204" s="50"/>
      <c r="DB1204" s="94"/>
      <c r="DC1204" s="95"/>
      <c r="DD1204" s="181"/>
      <c r="DE1204" s="316" t="s">
        <v>140</v>
      </c>
      <c r="DF1204" s="257"/>
      <c r="DG1204" s="50"/>
    </row>
    <row r="1205" spans="1:111" s="14" customFormat="1" ht="15" customHeight="1">
      <c r="A1205" s="50"/>
      <c r="B1205" s="94"/>
      <c r="C1205" s="95"/>
      <c r="D1205" s="181"/>
      <c r="E1205" s="316" t="s">
        <v>249</v>
      </c>
      <c r="F1205" s="69">
        <f t="shared" si="3940"/>
        <v>0</v>
      </c>
      <c r="G1205" s="77">
        <f t="shared" si="3940"/>
        <v>0</v>
      </c>
      <c r="H1205" s="69">
        <f t="shared" si="3940"/>
        <v>0</v>
      </c>
      <c r="I1205" s="77">
        <f t="shared" si="3940"/>
        <v>0</v>
      </c>
      <c r="J1205" s="69">
        <f t="shared" si="3940"/>
        <v>0</v>
      </c>
      <c r="K1205" s="77">
        <f t="shared" si="3940"/>
        <v>0</v>
      </c>
      <c r="L1205" s="69">
        <f t="shared" si="3940"/>
        <v>0</v>
      </c>
      <c r="M1205" s="77">
        <f t="shared" si="3940"/>
        <v>0</v>
      </c>
      <c r="N1205" s="67">
        <f t="shared" si="3940"/>
        <v>0</v>
      </c>
      <c r="O1205" s="75">
        <f t="shared" si="3940"/>
        <v>0</v>
      </c>
      <c r="P1205" s="67">
        <f t="shared" si="3940"/>
        <v>0</v>
      </c>
      <c r="Q1205" s="75">
        <f t="shared" si="3940"/>
        <v>0</v>
      </c>
      <c r="R1205" s="50"/>
      <c r="S1205" s="94"/>
      <c r="T1205" s="95"/>
      <c r="U1205" s="181"/>
      <c r="V1205" s="316" t="s">
        <v>249</v>
      </c>
      <c r="W1205" s="69">
        <f t="shared" ref="W1205:AH1205" si="3986">IF(W1203=0,0,W1204/W1203)</f>
        <v>0</v>
      </c>
      <c r="X1205" s="77">
        <f t="shared" si="3986"/>
        <v>0</v>
      </c>
      <c r="Y1205" s="69">
        <f t="shared" si="3986"/>
        <v>0</v>
      </c>
      <c r="Z1205" s="77">
        <f t="shared" si="3986"/>
        <v>0</v>
      </c>
      <c r="AA1205" s="69">
        <f t="shared" si="3986"/>
        <v>0</v>
      </c>
      <c r="AB1205" s="77">
        <f t="shared" si="3986"/>
        <v>0</v>
      </c>
      <c r="AC1205" s="69">
        <f t="shared" si="3986"/>
        <v>0</v>
      </c>
      <c r="AD1205" s="77">
        <f t="shared" si="3986"/>
        <v>0</v>
      </c>
      <c r="AE1205" s="67">
        <f t="shared" si="3986"/>
        <v>0</v>
      </c>
      <c r="AF1205" s="75">
        <f t="shared" si="3986"/>
        <v>0</v>
      </c>
      <c r="AG1205" s="67">
        <f t="shared" si="3986"/>
        <v>0</v>
      </c>
      <c r="AH1205" s="75">
        <f t="shared" si="3986"/>
        <v>0</v>
      </c>
      <c r="AI1205" s="50"/>
      <c r="AJ1205" s="94"/>
      <c r="AK1205" s="95"/>
      <c r="AL1205" s="181"/>
      <c r="AM1205" s="316" t="s">
        <v>249</v>
      </c>
      <c r="AN1205" s="257">
        <f t="shared" ref="AN1205:AY1205" si="3987">IF(AN1203=0,0,AN1204/AN1203)</f>
        <v>0</v>
      </c>
      <c r="AO1205" s="257">
        <f t="shared" si="3987"/>
        <v>0</v>
      </c>
      <c r="AP1205" s="257">
        <f t="shared" si="3987"/>
        <v>0</v>
      </c>
      <c r="AQ1205" s="257">
        <f t="shared" si="3987"/>
        <v>0</v>
      </c>
      <c r="AR1205" s="257">
        <f t="shared" si="3987"/>
        <v>0</v>
      </c>
      <c r="AS1205" s="257">
        <f t="shared" si="3987"/>
        <v>0</v>
      </c>
      <c r="AT1205" s="257">
        <f t="shared" si="3987"/>
        <v>0</v>
      </c>
      <c r="AU1205" s="257">
        <f t="shared" si="3987"/>
        <v>0</v>
      </c>
      <c r="AV1205" s="258">
        <f t="shared" si="3987"/>
        <v>0</v>
      </c>
      <c r="AW1205" s="258">
        <f t="shared" si="3987"/>
        <v>0</v>
      </c>
      <c r="AX1205" s="258">
        <f t="shared" si="3987"/>
        <v>0</v>
      </c>
      <c r="AY1205" s="258">
        <f t="shared" si="3987"/>
        <v>0</v>
      </c>
      <c r="AZ1205" s="50"/>
      <c r="BA1205" s="268"/>
      <c r="BB1205" s="48"/>
      <c r="BC1205" s="94"/>
      <c r="BD1205" s="95"/>
      <c r="BE1205" s="181"/>
      <c r="BF1205" s="316" t="s">
        <v>249</v>
      </c>
      <c r="BG1205" s="257">
        <f t="shared" ref="BG1205:BR1205" si="3988">IF(BG1203=0,0,BG1204/BG1203)</f>
        <v>0</v>
      </c>
      <c r="BH1205" s="257">
        <f t="shared" si="3988"/>
        <v>0</v>
      </c>
      <c r="BI1205" s="257">
        <f t="shared" si="3988"/>
        <v>0</v>
      </c>
      <c r="BJ1205" s="257">
        <f t="shared" si="3988"/>
        <v>0</v>
      </c>
      <c r="BK1205" s="257">
        <f t="shared" si="3988"/>
        <v>0</v>
      </c>
      <c r="BL1205" s="257">
        <f t="shared" si="3988"/>
        <v>0</v>
      </c>
      <c r="BM1205" s="257">
        <f t="shared" si="3988"/>
        <v>0</v>
      </c>
      <c r="BN1205" s="257">
        <f t="shared" si="3988"/>
        <v>0</v>
      </c>
      <c r="BO1205" s="258">
        <f t="shared" si="3988"/>
        <v>0</v>
      </c>
      <c r="BP1205" s="258">
        <f t="shared" si="3988"/>
        <v>0</v>
      </c>
      <c r="BQ1205" s="258">
        <f t="shared" si="3988"/>
        <v>0</v>
      </c>
      <c r="BR1205" s="258">
        <f t="shared" si="3988"/>
        <v>0</v>
      </c>
      <c r="BS1205" s="50"/>
      <c r="BT1205" s="94"/>
      <c r="BU1205" s="95"/>
      <c r="BV1205" s="181"/>
      <c r="BW1205" s="316" t="s">
        <v>249</v>
      </c>
      <c r="BX1205" s="257">
        <f t="shared" ref="BX1205:CI1205" si="3989">IF(BX1203=0,0,BX1204/BX1203)</f>
        <v>0</v>
      </c>
      <c r="BY1205" s="257">
        <f t="shared" si="3989"/>
        <v>0</v>
      </c>
      <c r="BZ1205" s="257">
        <f t="shared" si="3989"/>
        <v>0</v>
      </c>
      <c r="CA1205" s="257">
        <f t="shared" si="3989"/>
        <v>0</v>
      </c>
      <c r="CB1205" s="257">
        <f t="shared" si="3989"/>
        <v>0</v>
      </c>
      <c r="CC1205" s="257">
        <f t="shared" si="3989"/>
        <v>0</v>
      </c>
      <c r="CD1205" s="257">
        <f t="shared" si="3989"/>
        <v>0</v>
      </c>
      <c r="CE1205" s="257">
        <f t="shared" si="3989"/>
        <v>0</v>
      </c>
      <c r="CF1205" s="258">
        <f t="shared" si="3989"/>
        <v>0</v>
      </c>
      <c r="CG1205" s="258">
        <f t="shared" si="3989"/>
        <v>0</v>
      </c>
      <c r="CH1205" s="258">
        <f t="shared" si="3989"/>
        <v>0</v>
      </c>
      <c r="CI1205" s="258">
        <f t="shared" si="3989"/>
        <v>0</v>
      </c>
      <c r="CJ1205" s="50"/>
      <c r="CK1205" s="94"/>
      <c r="CL1205" s="95"/>
      <c r="CM1205" s="181"/>
      <c r="CN1205" s="316" t="s">
        <v>249</v>
      </c>
      <c r="CO1205" s="257">
        <f t="shared" ref="CO1205:CZ1205" si="3990">IF(CO1203=0,0,CO1204/CO1203)</f>
        <v>0</v>
      </c>
      <c r="CP1205" s="257">
        <f t="shared" si="3990"/>
        <v>0</v>
      </c>
      <c r="CQ1205" s="257">
        <f t="shared" si="3990"/>
        <v>0</v>
      </c>
      <c r="CR1205" s="257">
        <f t="shared" si="3990"/>
        <v>0</v>
      </c>
      <c r="CS1205" s="257">
        <f t="shared" si="3990"/>
        <v>0</v>
      </c>
      <c r="CT1205" s="257">
        <f t="shared" si="3990"/>
        <v>0</v>
      </c>
      <c r="CU1205" s="257">
        <f t="shared" si="3990"/>
        <v>0</v>
      </c>
      <c r="CV1205" s="257">
        <f t="shared" si="3990"/>
        <v>0</v>
      </c>
      <c r="CW1205" s="258">
        <f t="shared" si="3990"/>
        <v>0</v>
      </c>
      <c r="CX1205" s="258">
        <f t="shared" si="3990"/>
        <v>0</v>
      </c>
      <c r="CY1205" s="258">
        <f t="shared" si="3990"/>
        <v>0</v>
      </c>
      <c r="CZ1205" s="258">
        <f t="shared" si="3990"/>
        <v>0</v>
      </c>
      <c r="DA1205" s="50"/>
      <c r="DB1205" s="94"/>
      <c r="DC1205" s="95"/>
      <c r="DD1205" s="181"/>
      <c r="DE1205" s="316" t="s">
        <v>249</v>
      </c>
      <c r="DF1205" s="257">
        <f t="shared" ref="DF1205" si="3991">IF(DF1203=0,0,DF1204/DF1203)</f>
        <v>0</v>
      </c>
      <c r="DG1205" s="50"/>
    </row>
    <row r="1206" spans="1:111" s="14" customFormat="1" ht="15" customHeight="1">
      <c r="A1206" s="50"/>
      <c r="B1206" s="94"/>
      <c r="C1206" s="95"/>
      <c r="D1206" s="181" t="s">
        <v>332</v>
      </c>
      <c r="E1206" s="316" t="s">
        <v>22</v>
      </c>
      <c r="F1206" s="69"/>
      <c r="G1206" s="77"/>
      <c r="H1206" s="69"/>
      <c r="I1206" s="77"/>
      <c r="J1206" s="69"/>
      <c r="K1206" s="77"/>
      <c r="L1206" s="69"/>
      <c r="M1206" s="77"/>
      <c r="N1206" s="67"/>
      <c r="O1206" s="75"/>
      <c r="P1206" s="67"/>
      <c r="Q1206" s="75"/>
      <c r="R1206" s="50"/>
      <c r="S1206" s="94"/>
      <c r="T1206" s="95"/>
      <c r="U1206" s="181" t="s">
        <v>332</v>
      </c>
      <c r="V1206" s="316" t="s">
        <v>22</v>
      </c>
      <c r="W1206" s="69"/>
      <c r="X1206" s="77"/>
      <c r="Y1206" s="69"/>
      <c r="Z1206" s="77"/>
      <c r="AA1206" s="69"/>
      <c r="AB1206" s="77"/>
      <c r="AC1206" s="69"/>
      <c r="AD1206" s="77"/>
      <c r="AE1206" s="67"/>
      <c r="AF1206" s="75"/>
      <c r="AG1206" s="67"/>
      <c r="AH1206" s="75"/>
      <c r="AI1206" s="50"/>
      <c r="AJ1206" s="94"/>
      <c r="AK1206" s="95"/>
      <c r="AL1206" s="181" t="s">
        <v>332</v>
      </c>
      <c r="AM1206" s="316" t="s">
        <v>22</v>
      </c>
      <c r="AN1206" s="257"/>
      <c r="AO1206" s="257"/>
      <c r="AP1206" s="257"/>
      <c r="AQ1206" s="257"/>
      <c r="AR1206" s="257"/>
      <c r="AS1206" s="257"/>
      <c r="AT1206" s="257"/>
      <c r="AU1206" s="257"/>
      <c r="AV1206" s="258"/>
      <c r="AW1206" s="258"/>
      <c r="AX1206" s="258"/>
      <c r="AY1206" s="258"/>
      <c r="AZ1206" s="50"/>
      <c r="BA1206" s="268"/>
      <c r="BB1206" s="48"/>
      <c r="BC1206" s="94"/>
      <c r="BD1206" s="95"/>
      <c r="BE1206" s="181" t="s">
        <v>332</v>
      </c>
      <c r="BF1206" s="316" t="s">
        <v>22</v>
      </c>
      <c r="BG1206" s="257">
        <f t="shared" ref="BG1206:BG1207" si="3992">F1206</f>
        <v>0</v>
      </c>
      <c r="BH1206" s="257">
        <f>G1206+BG1206</f>
        <v>0</v>
      </c>
      <c r="BI1206" s="257">
        <f>H1206+BH1206</f>
        <v>0</v>
      </c>
      <c r="BJ1206" s="257">
        <f>I1206+BI1206</f>
        <v>0</v>
      </c>
      <c r="BK1206" s="257">
        <f>J1206+BJ1206</f>
        <v>0</v>
      </c>
      <c r="BL1206" s="257">
        <f>K1206+BK1206</f>
        <v>0</v>
      </c>
      <c r="BM1206" s="257">
        <f>L1206+BL1206</f>
        <v>0</v>
      </c>
      <c r="BN1206" s="257">
        <f>M1206+BM1206</f>
        <v>0</v>
      </c>
      <c r="BO1206" s="258">
        <f>N1206+BN1206</f>
        <v>0</v>
      </c>
      <c r="BP1206" s="258">
        <f>O1206+BO1206</f>
        <v>0</v>
      </c>
      <c r="BQ1206" s="258">
        <f>P1206+BP1206</f>
        <v>0</v>
      </c>
      <c r="BR1206" s="258">
        <f>Q1206+BQ1206</f>
        <v>0</v>
      </c>
      <c r="BS1206" s="50"/>
      <c r="BT1206" s="94"/>
      <c r="BU1206" s="95"/>
      <c r="BV1206" s="181" t="s">
        <v>332</v>
      </c>
      <c r="BW1206" s="316" t="s">
        <v>22</v>
      </c>
      <c r="BX1206" s="257">
        <f t="shared" ref="BX1206:BX1207" si="3993">W1206</f>
        <v>0</v>
      </c>
      <c r="BY1206" s="257">
        <f>X1206+BX1206</f>
        <v>0</v>
      </c>
      <c r="BZ1206" s="257">
        <f>Y1206+BY1206</f>
        <v>0</v>
      </c>
      <c r="CA1206" s="257">
        <f>Z1206+BZ1206</f>
        <v>0</v>
      </c>
      <c r="CB1206" s="257">
        <f>AA1206+CA1206</f>
        <v>0</v>
      </c>
      <c r="CC1206" s="257">
        <f>AB1206+CB1206</f>
        <v>0</v>
      </c>
      <c r="CD1206" s="257">
        <f>AC1206+CC1206</f>
        <v>0</v>
      </c>
      <c r="CE1206" s="257">
        <f>AD1206+CD1206</f>
        <v>0</v>
      </c>
      <c r="CF1206" s="258">
        <f>AE1206+CE1206</f>
        <v>0</v>
      </c>
      <c r="CG1206" s="258">
        <f>AF1206+CF1206</f>
        <v>0</v>
      </c>
      <c r="CH1206" s="258">
        <f>AG1206+CG1206</f>
        <v>0</v>
      </c>
      <c r="CI1206" s="258">
        <f>AH1206+CH1206</f>
        <v>0</v>
      </c>
      <c r="CJ1206" s="50"/>
      <c r="CK1206" s="94"/>
      <c r="CL1206" s="95"/>
      <c r="CM1206" s="181" t="s">
        <v>332</v>
      </c>
      <c r="CN1206" s="316" t="s">
        <v>22</v>
      </c>
      <c r="CO1206" s="257">
        <f t="shared" ref="CO1206:CO1207" si="3994">AN1206</f>
        <v>0</v>
      </c>
      <c r="CP1206" s="257">
        <f>AO1206+CO1206</f>
        <v>0</v>
      </c>
      <c r="CQ1206" s="257">
        <f>AP1206+CP1206</f>
        <v>0</v>
      </c>
      <c r="CR1206" s="257">
        <f>AQ1206+CQ1206</f>
        <v>0</v>
      </c>
      <c r="CS1206" s="257">
        <f>AR1206+CR1206</f>
        <v>0</v>
      </c>
      <c r="CT1206" s="257">
        <f>AS1206+CS1206</f>
        <v>0</v>
      </c>
      <c r="CU1206" s="257">
        <f>AT1206+CT1206</f>
        <v>0</v>
      </c>
      <c r="CV1206" s="257">
        <f>AU1206+CU1206</f>
        <v>0</v>
      </c>
      <c r="CW1206" s="258">
        <f>AV1206+CV1206</f>
        <v>0</v>
      </c>
      <c r="CX1206" s="258">
        <f>AW1206+CW1206</f>
        <v>0</v>
      </c>
      <c r="CY1206" s="258">
        <f>AX1206+CX1206</f>
        <v>0</v>
      </c>
      <c r="CZ1206" s="258">
        <f>AY1206+CY1206</f>
        <v>0</v>
      </c>
      <c r="DA1206" s="50"/>
      <c r="DB1206" s="94"/>
      <c r="DC1206" s="95"/>
      <c r="DD1206" s="181" t="s">
        <v>332</v>
      </c>
      <c r="DE1206" s="316" t="s">
        <v>22</v>
      </c>
      <c r="DF1206" s="257"/>
      <c r="DG1206" s="50"/>
    </row>
    <row r="1207" spans="1:111" s="14" customFormat="1" ht="15" customHeight="1">
      <c r="A1207" s="50"/>
      <c r="B1207" s="94"/>
      <c r="C1207" s="95"/>
      <c r="D1207" s="181"/>
      <c r="E1207" s="316" t="s">
        <v>140</v>
      </c>
      <c r="F1207" s="69"/>
      <c r="G1207" s="77"/>
      <c r="H1207" s="69"/>
      <c r="I1207" s="77"/>
      <c r="J1207" s="69"/>
      <c r="K1207" s="77"/>
      <c r="L1207" s="69"/>
      <c r="M1207" s="77"/>
      <c r="N1207" s="67"/>
      <c r="O1207" s="75"/>
      <c r="P1207" s="67"/>
      <c r="Q1207" s="75"/>
      <c r="R1207" s="50"/>
      <c r="S1207" s="94"/>
      <c r="T1207" s="95"/>
      <c r="U1207" s="181"/>
      <c r="V1207" s="316" t="s">
        <v>140</v>
      </c>
      <c r="W1207" s="69"/>
      <c r="X1207" s="77"/>
      <c r="Y1207" s="69"/>
      <c r="Z1207" s="77"/>
      <c r="AA1207" s="69"/>
      <c r="AB1207" s="77"/>
      <c r="AC1207" s="69"/>
      <c r="AD1207" s="77"/>
      <c r="AE1207" s="67"/>
      <c r="AF1207" s="75"/>
      <c r="AG1207" s="67"/>
      <c r="AH1207" s="75"/>
      <c r="AI1207" s="50"/>
      <c r="AJ1207" s="94"/>
      <c r="AK1207" s="95"/>
      <c r="AL1207" s="181"/>
      <c r="AM1207" s="316" t="s">
        <v>140</v>
      </c>
      <c r="AN1207" s="257"/>
      <c r="AO1207" s="257"/>
      <c r="AP1207" s="257"/>
      <c r="AQ1207" s="257"/>
      <c r="AR1207" s="257"/>
      <c r="AS1207" s="257"/>
      <c r="AT1207" s="257"/>
      <c r="AU1207" s="257"/>
      <c r="AV1207" s="258"/>
      <c r="AW1207" s="258"/>
      <c r="AX1207" s="258"/>
      <c r="AY1207" s="258"/>
      <c r="AZ1207" s="50"/>
      <c r="BA1207" s="268"/>
      <c r="BB1207" s="48"/>
      <c r="BC1207" s="94"/>
      <c r="BD1207" s="95"/>
      <c r="BE1207" s="181"/>
      <c r="BF1207" s="316" t="s">
        <v>140</v>
      </c>
      <c r="BG1207" s="257">
        <f t="shared" si="3992"/>
        <v>0</v>
      </c>
      <c r="BH1207" s="257">
        <f>G1207+BG1207</f>
        <v>0</v>
      </c>
      <c r="BI1207" s="257">
        <f>H1207+BH1207</f>
        <v>0</v>
      </c>
      <c r="BJ1207" s="257">
        <f>I1207+BI1207</f>
        <v>0</v>
      </c>
      <c r="BK1207" s="257">
        <f>J1207+BJ1207</f>
        <v>0</v>
      </c>
      <c r="BL1207" s="257">
        <f>K1207+BK1207</f>
        <v>0</v>
      </c>
      <c r="BM1207" s="257">
        <f>L1207+BL1207</f>
        <v>0</v>
      </c>
      <c r="BN1207" s="257">
        <f>M1207+BM1207</f>
        <v>0</v>
      </c>
      <c r="BO1207" s="258">
        <f>N1207+BN1207</f>
        <v>0</v>
      </c>
      <c r="BP1207" s="258">
        <f>O1207+BO1207</f>
        <v>0</v>
      </c>
      <c r="BQ1207" s="258">
        <f>P1207+BP1207</f>
        <v>0</v>
      </c>
      <c r="BR1207" s="258">
        <f>Q1207+BQ1207</f>
        <v>0</v>
      </c>
      <c r="BS1207" s="50"/>
      <c r="BT1207" s="94"/>
      <c r="BU1207" s="95"/>
      <c r="BV1207" s="181"/>
      <c r="BW1207" s="316" t="s">
        <v>140</v>
      </c>
      <c r="BX1207" s="257">
        <f t="shared" si="3993"/>
        <v>0</v>
      </c>
      <c r="BY1207" s="257">
        <f>X1207+BX1207</f>
        <v>0</v>
      </c>
      <c r="BZ1207" s="257">
        <f>Y1207+BY1207</f>
        <v>0</v>
      </c>
      <c r="CA1207" s="257">
        <f>Z1207+BZ1207</f>
        <v>0</v>
      </c>
      <c r="CB1207" s="257">
        <f>AA1207+CA1207</f>
        <v>0</v>
      </c>
      <c r="CC1207" s="257">
        <f>AB1207+CB1207</f>
        <v>0</v>
      </c>
      <c r="CD1207" s="257">
        <f>AC1207+CC1207</f>
        <v>0</v>
      </c>
      <c r="CE1207" s="257">
        <f>AD1207+CD1207</f>
        <v>0</v>
      </c>
      <c r="CF1207" s="258">
        <f>AE1207+CE1207</f>
        <v>0</v>
      </c>
      <c r="CG1207" s="258">
        <f>AF1207+CF1207</f>
        <v>0</v>
      </c>
      <c r="CH1207" s="258">
        <f>AG1207+CG1207</f>
        <v>0</v>
      </c>
      <c r="CI1207" s="258">
        <f>AH1207+CH1207</f>
        <v>0</v>
      </c>
      <c r="CJ1207" s="50"/>
      <c r="CK1207" s="94"/>
      <c r="CL1207" s="95"/>
      <c r="CM1207" s="181"/>
      <c r="CN1207" s="316" t="s">
        <v>140</v>
      </c>
      <c r="CO1207" s="257">
        <f t="shared" si="3994"/>
        <v>0</v>
      </c>
      <c r="CP1207" s="257">
        <f>AO1207+CO1207</f>
        <v>0</v>
      </c>
      <c r="CQ1207" s="257">
        <f>AP1207+CP1207</f>
        <v>0</v>
      </c>
      <c r="CR1207" s="257">
        <f>AQ1207+CQ1207</f>
        <v>0</v>
      </c>
      <c r="CS1207" s="257">
        <f>AR1207+CR1207</f>
        <v>0</v>
      </c>
      <c r="CT1207" s="257">
        <f>AS1207+CS1207</f>
        <v>0</v>
      </c>
      <c r="CU1207" s="257">
        <f>AT1207+CT1207</f>
        <v>0</v>
      </c>
      <c r="CV1207" s="257">
        <f>AU1207+CU1207</f>
        <v>0</v>
      </c>
      <c r="CW1207" s="258">
        <f>AV1207+CV1207</f>
        <v>0</v>
      </c>
      <c r="CX1207" s="258">
        <f>AW1207+CW1207</f>
        <v>0</v>
      </c>
      <c r="CY1207" s="258">
        <f>AX1207+CX1207</f>
        <v>0</v>
      </c>
      <c r="CZ1207" s="258">
        <f>AY1207+CY1207</f>
        <v>0</v>
      </c>
      <c r="DA1207" s="50"/>
      <c r="DB1207" s="94"/>
      <c r="DC1207" s="95"/>
      <c r="DD1207" s="181"/>
      <c r="DE1207" s="316" t="s">
        <v>140</v>
      </c>
      <c r="DF1207" s="257"/>
      <c r="DG1207" s="50"/>
    </row>
    <row r="1208" spans="1:111" s="14" customFormat="1" ht="15" customHeight="1">
      <c r="A1208" s="50"/>
      <c r="B1208" s="94"/>
      <c r="C1208" s="95"/>
      <c r="D1208" s="181"/>
      <c r="E1208" s="316" t="s">
        <v>249</v>
      </c>
      <c r="F1208" s="69">
        <f t="shared" ref="F1208:Q1223" si="3995">IF(F1206=0,0,F1207/F1206)</f>
        <v>0</v>
      </c>
      <c r="G1208" s="77">
        <f t="shared" si="3995"/>
        <v>0</v>
      </c>
      <c r="H1208" s="69">
        <f t="shared" si="3995"/>
        <v>0</v>
      </c>
      <c r="I1208" s="77">
        <f t="shared" si="3995"/>
        <v>0</v>
      </c>
      <c r="J1208" s="69">
        <f t="shared" si="3995"/>
        <v>0</v>
      </c>
      <c r="K1208" s="77">
        <f t="shared" si="3995"/>
        <v>0</v>
      </c>
      <c r="L1208" s="69">
        <f t="shared" si="3995"/>
        <v>0</v>
      </c>
      <c r="M1208" s="77">
        <f t="shared" si="3995"/>
        <v>0</v>
      </c>
      <c r="N1208" s="67">
        <f t="shared" si="3995"/>
        <v>0</v>
      </c>
      <c r="O1208" s="75">
        <f t="shared" si="3995"/>
        <v>0</v>
      </c>
      <c r="P1208" s="67">
        <f t="shared" si="3995"/>
        <v>0</v>
      </c>
      <c r="Q1208" s="75">
        <f t="shared" si="3995"/>
        <v>0</v>
      </c>
      <c r="R1208" s="50"/>
      <c r="S1208" s="94"/>
      <c r="T1208" s="95"/>
      <c r="U1208" s="181"/>
      <c r="V1208" s="316" t="s">
        <v>249</v>
      </c>
      <c r="W1208" s="69">
        <f t="shared" ref="W1208:AH1208" si="3996">IF(W1206=0,0,W1207/W1206)</f>
        <v>0</v>
      </c>
      <c r="X1208" s="77">
        <f t="shared" si="3996"/>
        <v>0</v>
      </c>
      <c r="Y1208" s="69">
        <f t="shared" si="3996"/>
        <v>0</v>
      </c>
      <c r="Z1208" s="77">
        <f t="shared" si="3996"/>
        <v>0</v>
      </c>
      <c r="AA1208" s="69">
        <f t="shared" si="3996"/>
        <v>0</v>
      </c>
      <c r="AB1208" s="77">
        <f t="shared" si="3996"/>
        <v>0</v>
      </c>
      <c r="AC1208" s="69">
        <f t="shared" si="3996"/>
        <v>0</v>
      </c>
      <c r="AD1208" s="77">
        <f t="shared" si="3996"/>
        <v>0</v>
      </c>
      <c r="AE1208" s="67">
        <f t="shared" si="3996"/>
        <v>0</v>
      </c>
      <c r="AF1208" s="75">
        <f t="shared" si="3996"/>
        <v>0</v>
      </c>
      <c r="AG1208" s="67">
        <f t="shared" si="3996"/>
        <v>0</v>
      </c>
      <c r="AH1208" s="75">
        <f t="shared" si="3996"/>
        <v>0</v>
      </c>
      <c r="AI1208" s="50"/>
      <c r="AJ1208" s="94"/>
      <c r="AK1208" s="95"/>
      <c r="AL1208" s="181"/>
      <c r="AM1208" s="316" t="s">
        <v>249</v>
      </c>
      <c r="AN1208" s="257">
        <f t="shared" ref="AN1208:AY1208" si="3997">IF(AN1206=0,0,AN1207/AN1206)</f>
        <v>0</v>
      </c>
      <c r="AO1208" s="257">
        <f t="shared" si="3997"/>
        <v>0</v>
      </c>
      <c r="AP1208" s="257">
        <f t="shared" si="3997"/>
        <v>0</v>
      </c>
      <c r="AQ1208" s="257">
        <f t="shared" si="3997"/>
        <v>0</v>
      </c>
      <c r="AR1208" s="257">
        <f t="shared" si="3997"/>
        <v>0</v>
      </c>
      <c r="AS1208" s="257">
        <f t="shared" si="3997"/>
        <v>0</v>
      </c>
      <c r="AT1208" s="257">
        <f t="shared" si="3997"/>
        <v>0</v>
      </c>
      <c r="AU1208" s="257">
        <f t="shared" si="3997"/>
        <v>0</v>
      </c>
      <c r="AV1208" s="258">
        <f t="shared" si="3997"/>
        <v>0</v>
      </c>
      <c r="AW1208" s="258">
        <f t="shared" si="3997"/>
        <v>0</v>
      </c>
      <c r="AX1208" s="258">
        <f t="shared" si="3997"/>
        <v>0</v>
      </c>
      <c r="AY1208" s="258">
        <f t="shared" si="3997"/>
        <v>0</v>
      </c>
      <c r="AZ1208" s="50"/>
      <c r="BA1208" s="268"/>
      <c r="BB1208" s="48"/>
      <c r="BC1208" s="94"/>
      <c r="BD1208" s="95"/>
      <c r="BE1208" s="181"/>
      <c r="BF1208" s="316" t="s">
        <v>249</v>
      </c>
      <c r="BG1208" s="257">
        <f t="shared" ref="BG1208:BR1208" si="3998">IF(BG1206=0,0,BG1207/BG1206)</f>
        <v>0</v>
      </c>
      <c r="BH1208" s="257">
        <f t="shared" si="3998"/>
        <v>0</v>
      </c>
      <c r="BI1208" s="257">
        <f t="shared" si="3998"/>
        <v>0</v>
      </c>
      <c r="BJ1208" s="257">
        <f t="shared" si="3998"/>
        <v>0</v>
      </c>
      <c r="BK1208" s="257">
        <f t="shared" si="3998"/>
        <v>0</v>
      </c>
      <c r="BL1208" s="257">
        <f t="shared" si="3998"/>
        <v>0</v>
      </c>
      <c r="BM1208" s="257">
        <f t="shared" si="3998"/>
        <v>0</v>
      </c>
      <c r="BN1208" s="257">
        <f t="shared" si="3998"/>
        <v>0</v>
      </c>
      <c r="BO1208" s="258">
        <f t="shared" si="3998"/>
        <v>0</v>
      </c>
      <c r="BP1208" s="258">
        <f t="shared" si="3998"/>
        <v>0</v>
      </c>
      <c r="BQ1208" s="258">
        <f t="shared" si="3998"/>
        <v>0</v>
      </c>
      <c r="BR1208" s="258">
        <f t="shared" si="3998"/>
        <v>0</v>
      </c>
      <c r="BS1208" s="50"/>
      <c r="BT1208" s="94"/>
      <c r="BU1208" s="95"/>
      <c r="BV1208" s="181"/>
      <c r="BW1208" s="316" t="s">
        <v>249</v>
      </c>
      <c r="BX1208" s="257">
        <f t="shared" ref="BX1208:CI1208" si="3999">IF(BX1206=0,0,BX1207/BX1206)</f>
        <v>0</v>
      </c>
      <c r="BY1208" s="257">
        <f t="shared" si="3999"/>
        <v>0</v>
      </c>
      <c r="BZ1208" s="257">
        <f t="shared" si="3999"/>
        <v>0</v>
      </c>
      <c r="CA1208" s="257">
        <f t="shared" si="3999"/>
        <v>0</v>
      </c>
      <c r="CB1208" s="257">
        <f t="shared" si="3999"/>
        <v>0</v>
      </c>
      <c r="CC1208" s="257">
        <f t="shared" si="3999"/>
        <v>0</v>
      </c>
      <c r="CD1208" s="257">
        <f t="shared" si="3999"/>
        <v>0</v>
      </c>
      <c r="CE1208" s="257">
        <f t="shared" si="3999"/>
        <v>0</v>
      </c>
      <c r="CF1208" s="258">
        <f t="shared" si="3999"/>
        <v>0</v>
      </c>
      <c r="CG1208" s="258">
        <f t="shared" si="3999"/>
        <v>0</v>
      </c>
      <c r="CH1208" s="258">
        <f t="shared" si="3999"/>
        <v>0</v>
      </c>
      <c r="CI1208" s="258">
        <f t="shared" si="3999"/>
        <v>0</v>
      </c>
      <c r="CJ1208" s="50"/>
      <c r="CK1208" s="94"/>
      <c r="CL1208" s="95"/>
      <c r="CM1208" s="181"/>
      <c r="CN1208" s="316" t="s">
        <v>249</v>
      </c>
      <c r="CO1208" s="257">
        <f t="shared" ref="CO1208:CZ1208" si="4000">IF(CO1206=0,0,CO1207/CO1206)</f>
        <v>0</v>
      </c>
      <c r="CP1208" s="257">
        <f t="shared" si="4000"/>
        <v>0</v>
      </c>
      <c r="CQ1208" s="257">
        <f t="shared" si="4000"/>
        <v>0</v>
      </c>
      <c r="CR1208" s="257">
        <f t="shared" si="4000"/>
        <v>0</v>
      </c>
      <c r="CS1208" s="257">
        <f t="shared" si="4000"/>
        <v>0</v>
      </c>
      <c r="CT1208" s="257">
        <f t="shared" si="4000"/>
        <v>0</v>
      </c>
      <c r="CU1208" s="257">
        <f t="shared" si="4000"/>
        <v>0</v>
      </c>
      <c r="CV1208" s="257">
        <f t="shared" si="4000"/>
        <v>0</v>
      </c>
      <c r="CW1208" s="258">
        <f t="shared" si="4000"/>
        <v>0</v>
      </c>
      <c r="CX1208" s="258">
        <f t="shared" si="4000"/>
        <v>0</v>
      </c>
      <c r="CY1208" s="258">
        <f t="shared" si="4000"/>
        <v>0</v>
      </c>
      <c r="CZ1208" s="258">
        <f t="shared" si="4000"/>
        <v>0</v>
      </c>
      <c r="DA1208" s="50"/>
      <c r="DB1208" s="94"/>
      <c r="DC1208" s="95"/>
      <c r="DD1208" s="181"/>
      <c r="DE1208" s="316" t="s">
        <v>249</v>
      </c>
      <c r="DF1208" s="257">
        <f t="shared" ref="DF1208" si="4001">IF(DF1206=0,0,DF1207/DF1206)</f>
        <v>0</v>
      </c>
      <c r="DG1208" s="50"/>
    </row>
    <row r="1209" spans="1:111" s="14" customFormat="1" ht="15" customHeight="1">
      <c r="A1209" s="50"/>
      <c r="B1209" s="94"/>
      <c r="C1209" s="95"/>
      <c r="D1209" s="181" t="s">
        <v>333</v>
      </c>
      <c r="E1209" s="316" t="s">
        <v>22</v>
      </c>
      <c r="F1209" s="69"/>
      <c r="G1209" s="77"/>
      <c r="H1209" s="69"/>
      <c r="I1209" s="77"/>
      <c r="J1209" s="69"/>
      <c r="K1209" s="77"/>
      <c r="L1209" s="69"/>
      <c r="M1209" s="77"/>
      <c r="N1209" s="67"/>
      <c r="O1209" s="75"/>
      <c r="P1209" s="67"/>
      <c r="Q1209" s="75"/>
      <c r="R1209" s="50"/>
      <c r="S1209" s="94"/>
      <c r="T1209" s="95"/>
      <c r="U1209" s="181" t="s">
        <v>333</v>
      </c>
      <c r="V1209" s="316" t="s">
        <v>22</v>
      </c>
      <c r="W1209" s="69"/>
      <c r="X1209" s="77"/>
      <c r="Y1209" s="69"/>
      <c r="Z1209" s="77"/>
      <c r="AA1209" s="69"/>
      <c r="AB1209" s="77"/>
      <c r="AC1209" s="69"/>
      <c r="AD1209" s="77"/>
      <c r="AE1209" s="67"/>
      <c r="AF1209" s="75"/>
      <c r="AG1209" s="67"/>
      <c r="AH1209" s="75"/>
      <c r="AI1209" s="50"/>
      <c r="AJ1209" s="94"/>
      <c r="AK1209" s="95"/>
      <c r="AL1209" s="181" t="s">
        <v>333</v>
      </c>
      <c r="AM1209" s="316" t="s">
        <v>22</v>
      </c>
      <c r="AN1209" s="257"/>
      <c r="AO1209" s="257"/>
      <c r="AP1209" s="257"/>
      <c r="AQ1209" s="257"/>
      <c r="AR1209" s="257"/>
      <c r="AS1209" s="257"/>
      <c r="AT1209" s="257"/>
      <c r="AU1209" s="257"/>
      <c r="AV1209" s="258"/>
      <c r="AW1209" s="258"/>
      <c r="AX1209" s="258"/>
      <c r="AY1209" s="258"/>
      <c r="AZ1209" s="50"/>
      <c r="BA1209" s="268"/>
      <c r="BB1209" s="48"/>
      <c r="BC1209" s="94"/>
      <c r="BD1209" s="95"/>
      <c r="BE1209" s="181" t="s">
        <v>333</v>
      </c>
      <c r="BF1209" s="316" t="s">
        <v>22</v>
      </c>
      <c r="BG1209" s="257">
        <f t="shared" ref="BG1209:BG1210" si="4002">F1209</f>
        <v>0</v>
      </c>
      <c r="BH1209" s="257">
        <f>G1209+BG1209</f>
        <v>0</v>
      </c>
      <c r="BI1209" s="257">
        <f>H1209+BH1209</f>
        <v>0</v>
      </c>
      <c r="BJ1209" s="257">
        <f>I1209+BI1209</f>
        <v>0</v>
      </c>
      <c r="BK1209" s="257">
        <f>J1209+BJ1209</f>
        <v>0</v>
      </c>
      <c r="BL1209" s="257">
        <f>K1209+BK1209</f>
        <v>0</v>
      </c>
      <c r="BM1209" s="257">
        <f>L1209+BL1209</f>
        <v>0</v>
      </c>
      <c r="BN1209" s="257">
        <f>M1209+BM1209</f>
        <v>0</v>
      </c>
      <c r="BO1209" s="258">
        <f>N1209+BN1209</f>
        <v>0</v>
      </c>
      <c r="BP1209" s="258">
        <f>O1209+BO1209</f>
        <v>0</v>
      </c>
      <c r="BQ1209" s="258">
        <f>P1209+BP1209</f>
        <v>0</v>
      </c>
      <c r="BR1209" s="258">
        <f>Q1209+BQ1209</f>
        <v>0</v>
      </c>
      <c r="BS1209" s="50"/>
      <c r="BT1209" s="94"/>
      <c r="BU1209" s="95"/>
      <c r="BV1209" s="181" t="s">
        <v>333</v>
      </c>
      <c r="BW1209" s="316" t="s">
        <v>22</v>
      </c>
      <c r="BX1209" s="257">
        <f t="shared" ref="BX1209:BX1210" si="4003">W1209</f>
        <v>0</v>
      </c>
      <c r="BY1209" s="257">
        <f>X1209+BX1209</f>
        <v>0</v>
      </c>
      <c r="BZ1209" s="257">
        <f>Y1209+BY1209</f>
        <v>0</v>
      </c>
      <c r="CA1209" s="257">
        <f>Z1209+BZ1209</f>
        <v>0</v>
      </c>
      <c r="CB1209" s="257">
        <f>AA1209+CA1209</f>
        <v>0</v>
      </c>
      <c r="CC1209" s="257">
        <f>AB1209+CB1209</f>
        <v>0</v>
      </c>
      <c r="CD1209" s="257">
        <f>AC1209+CC1209</f>
        <v>0</v>
      </c>
      <c r="CE1209" s="257">
        <f>AD1209+CD1209</f>
        <v>0</v>
      </c>
      <c r="CF1209" s="258">
        <f>AE1209+CE1209</f>
        <v>0</v>
      </c>
      <c r="CG1209" s="258">
        <f>AF1209+CF1209</f>
        <v>0</v>
      </c>
      <c r="CH1209" s="258">
        <f>AG1209+CG1209</f>
        <v>0</v>
      </c>
      <c r="CI1209" s="258">
        <f>AH1209+CH1209</f>
        <v>0</v>
      </c>
      <c r="CJ1209" s="50"/>
      <c r="CK1209" s="94"/>
      <c r="CL1209" s="95"/>
      <c r="CM1209" s="181" t="s">
        <v>333</v>
      </c>
      <c r="CN1209" s="316" t="s">
        <v>22</v>
      </c>
      <c r="CO1209" s="257">
        <f t="shared" ref="CO1209:CO1210" si="4004">AN1209</f>
        <v>0</v>
      </c>
      <c r="CP1209" s="257">
        <f>AO1209+CO1209</f>
        <v>0</v>
      </c>
      <c r="CQ1209" s="257">
        <f>AP1209+CP1209</f>
        <v>0</v>
      </c>
      <c r="CR1209" s="257">
        <f>AQ1209+CQ1209</f>
        <v>0</v>
      </c>
      <c r="CS1209" s="257">
        <f>AR1209+CR1209</f>
        <v>0</v>
      </c>
      <c r="CT1209" s="257">
        <f>AS1209+CS1209</f>
        <v>0</v>
      </c>
      <c r="CU1209" s="257">
        <f>AT1209+CT1209</f>
        <v>0</v>
      </c>
      <c r="CV1209" s="257">
        <f>AU1209+CU1209</f>
        <v>0</v>
      </c>
      <c r="CW1209" s="258">
        <f>AV1209+CV1209</f>
        <v>0</v>
      </c>
      <c r="CX1209" s="258">
        <f>AW1209+CW1209</f>
        <v>0</v>
      </c>
      <c r="CY1209" s="258">
        <f>AX1209+CX1209</f>
        <v>0</v>
      </c>
      <c r="CZ1209" s="258">
        <f>AY1209+CY1209</f>
        <v>0</v>
      </c>
      <c r="DA1209" s="50"/>
      <c r="DB1209" s="94"/>
      <c r="DC1209" s="95"/>
      <c r="DD1209" s="181" t="s">
        <v>333</v>
      </c>
      <c r="DE1209" s="316" t="s">
        <v>22</v>
      </c>
      <c r="DF1209" s="257"/>
      <c r="DG1209" s="50"/>
    </row>
    <row r="1210" spans="1:111" s="14" customFormat="1" ht="15" customHeight="1">
      <c r="A1210" s="50"/>
      <c r="B1210" s="94"/>
      <c r="C1210" s="95"/>
      <c r="D1210" s="181"/>
      <c r="E1210" s="316" t="s">
        <v>140</v>
      </c>
      <c r="F1210" s="69"/>
      <c r="G1210" s="77"/>
      <c r="H1210" s="69"/>
      <c r="I1210" s="77"/>
      <c r="J1210" s="69"/>
      <c r="K1210" s="77"/>
      <c r="L1210" s="69"/>
      <c r="M1210" s="77"/>
      <c r="N1210" s="67"/>
      <c r="O1210" s="75"/>
      <c r="P1210" s="67"/>
      <c r="Q1210" s="75"/>
      <c r="R1210" s="50"/>
      <c r="S1210" s="94"/>
      <c r="T1210" s="95"/>
      <c r="U1210" s="181"/>
      <c r="V1210" s="316" t="s">
        <v>140</v>
      </c>
      <c r="W1210" s="69"/>
      <c r="X1210" s="77"/>
      <c r="Y1210" s="69"/>
      <c r="Z1210" s="77"/>
      <c r="AA1210" s="69"/>
      <c r="AB1210" s="77"/>
      <c r="AC1210" s="69"/>
      <c r="AD1210" s="77"/>
      <c r="AE1210" s="67"/>
      <c r="AF1210" s="75"/>
      <c r="AG1210" s="67"/>
      <c r="AH1210" s="75"/>
      <c r="AI1210" s="50"/>
      <c r="AJ1210" s="94"/>
      <c r="AK1210" s="95"/>
      <c r="AL1210" s="181"/>
      <c r="AM1210" s="316" t="s">
        <v>140</v>
      </c>
      <c r="AN1210" s="257"/>
      <c r="AO1210" s="257"/>
      <c r="AP1210" s="257"/>
      <c r="AQ1210" s="257"/>
      <c r="AR1210" s="257"/>
      <c r="AS1210" s="257"/>
      <c r="AT1210" s="257"/>
      <c r="AU1210" s="257"/>
      <c r="AV1210" s="258"/>
      <c r="AW1210" s="258"/>
      <c r="AX1210" s="258"/>
      <c r="AY1210" s="258"/>
      <c r="AZ1210" s="50"/>
      <c r="BA1210" s="268"/>
      <c r="BB1210" s="48"/>
      <c r="BC1210" s="94"/>
      <c r="BD1210" s="95"/>
      <c r="BE1210" s="181"/>
      <c r="BF1210" s="316" t="s">
        <v>140</v>
      </c>
      <c r="BG1210" s="257">
        <f t="shared" si="4002"/>
        <v>0</v>
      </c>
      <c r="BH1210" s="257">
        <f>G1210+BG1210</f>
        <v>0</v>
      </c>
      <c r="BI1210" s="257">
        <f>H1210+BH1210</f>
        <v>0</v>
      </c>
      <c r="BJ1210" s="257">
        <f>I1210+BI1210</f>
        <v>0</v>
      </c>
      <c r="BK1210" s="257">
        <f>J1210+BJ1210</f>
        <v>0</v>
      </c>
      <c r="BL1210" s="257">
        <f>K1210+BK1210</f>
        <v>0</v>
      </c>
      <c r="BM1210" s="257">
        <f>L1210+BL1210</f>
        <v>0</v>
      </c>
      <c r="BN1210" s="257">
        <f>M1210+BM1210</f>
        <v>0</v>
      </c>
      <c r="BO1210" s="258">
        <f>N1210+BN1210</f>
        <v>0</v>
      </c>
      <c r="BP1210" s="258">
        <f>O1210+BO1210</f>
        <v>0</v>
      </c>
      <c r="BQ1210" s="258">
        <f>P1210+BP1210</f>
        <v>0</v>
      </c>
      <c r="BR1210" s="258">
        <f>Q1210+BQ1210</f>
        <v>0</v>
      </c>
      <c r="BS1210" s="50"/>
      <c r="BT1210" s="94"/>
      <c r="BU1210" s="95"/>
      <c r="BV1210" s="181"/>
      <c r="BW1210" s="316" t="s">
        <v>140</v>
      </c>
      <c r="BX1210" s="257">
        <f t="shared" si="4003"/>
        <v>0</v>
      </c>
      <c r="BY1210" s="257">
        <f>X1210+BX1210</f>
        <v>0</v>
      </c>
      <c r="BZ1210" s="257">
        <f>Y1210+BY1210</f>
        <v>0</v>
      </c>
      <c r="CA1210" s="257">
        <f>Z1210+BZ1210</f>
        <v>0</v>
      </c>
      <c r="CB1210" s="257">
        <f>AA1210+CA1210</f>
        <v>0</v>
      </c>
      <c r="CC1210" s="257">
        <f>AB1210+CB1210</f>
        <v>0</v>
      </c>
      <c r="CD1210" s="257">
        <f>AC1210+CC1210</f>
        <v>0</v>
      </c>
      <c r="CE1210" s="257">
        <f>AD1210+CD1210</f>
        <v>0</v>
      </c>
      <c r="CF1210" s="258">
        <f>AE1210+CE1210</f>
        <v>0</v>
      </c>
      <c r="CG1210" s="258">
        <f>AF1210+CF1210</f>
        <v>0</v>
      </c>
      <c r="CH1210" s="258">
        <f>AG1210+CG1210</f>
        <v>0</v>
      </c>
      <c r="CI1210" s="258">
        <f>AH1210+CH1210</f>
        <v>0</v>
      </c>
      <c r="CJ1210" s="50"/>
      <c r="CK1210" s="94"/>
      <c r="CL1210" s="95"/>
      <c r="CM1210" s="181"/>
      <c r="CN1210" s="316" t="s">
        <v>140</v>
      </c>
      <c r="CO1210" s="257">
        <f t="shared" si="4004"/>
        <v>0</v>
      </c>
      <c r="CP1210" s="257">
        <f>AO1210+CO1210</f>
        <v>0</v>
      </c>
      <c r="CQ1210" s="257">
        <f>AP1210+CP1210</f>
        <v>0</v>
      </c>
      <c r="CR1210" s="257">
        <f>AQ1210+CQ1210</f>
        <v>0</v>
      </c>
      <c r="CS1210" s="257">
        <f>AR1210+CR1210</f>
        <v>0</v>
      </c>
      <c r="CT1210" s="257">
        <f>AS1210+CS1210</f>
        <v>0</v>
      </c>
      <c r="CU1210" s="257">
        <f>AT1210+CT1210</f>
        <v>0</v>
      </c>
      <c r="CV1210" s="257">
        <f>AU1210+CU1210</f>
        <v>0</v>
      </c>
      <c r="CW1210" s="258">
        <f>AV1210+CV1210</f>
        <v>0</v>
      </c>
      <c r="CX1210" s="258">
        <f>AW1210+CW1210</f>
        <v>0</v>
      </c>
      <c r="CY1210" s="258">
        <f>AX1210+CX1210</f>
        <v>0</v>
      </c>
      <c r="CZ1210" s="258">
        <f>AY1210+CY1210</f>
        <v>0</v>
      </c>
      <c r="DA1210" s="50"/>
      <c r="DB1210" s="94"/>
      <c r="DC1210" s="95"/>
      <c r="DD1210" s="181"/>
      <c r="DE1210" s="316" t="s">
        <v>140</v>
      </c>
      <c r="DF1210" s="257"/>
      <c r="DG1210" s="50"/>
    </row>
    <row r="1211" spans="1:111" s="14" customFormat="1" ht="15" customHeight="1">
      <c r="A1211" s="50"/>
      <c r="B1211" s="94"/>
      <c r="C1211" s="95"/>
      <c r="D1211" s="181"/>
      <c r="E1211" s="316" t="s">
        <v>249</v>
      </c>
      <c r="F1211" s="69">
        <f t="shared" si="3995"/>
        <v>0</v>
      </c>
      <c r="G1211" s="77">
        <f t="shared" si="3995"/>
        <v>0</v>
      </c>
      <c r="H1211" s="69">
        <f t="shared" si="3995"/>
        <v>0</v>
      </c>
      <c r="I1211" s="77">
        <f t="shared" si="3995"/>
        <v>0</v>
      </c>
      <c r="J1211" s="69">
        <f t="shared" si="3995"/>
        <v>0</v>
      </c>
      <c r="K1211" s="77">
        <f t="shared" si="3995"/>
        <v>0</v>
      </c>
      <c r="L1211" s="69">
        <f t="shared" si="3995"/>
        <v>0</v>
      </c>
      <c r="M1211" s="77">
        <f t="shared" si="3995"/>
        <v>0</v>
      </c>
      <c r="N1211" s="67">
        <f t="shared" si="3995"/>
        <v>0</v>
      </c>
      <c r="O1211" s="75">
        <f t="shared" si="3995"/>
        <v>0</v>
      </c>
      <c r="P1211" s="67">
        <f t="shared" si="3995"/>
        <v>0</v>
      </c>
      <c r="Q1211" s="75">
        <f t="shared" si="3995"/>
        <v>0</v>
      </c>
      <c r="R1211" s="50"/>
      <c r="S1211" s="94"/>
      <c r="T1211" s="95"/>
      <c r="U1211" s="181"/>
      <c r="V1211" s="316" t="s">
        <v>249</v>
      </c>
      <c r="W1211" s="69">
        <f t="shared" ref="W1211:AH1211" si="4005">IF(W1209=0,0,W1210/W1209)</f>
        <v>0</v>
      </c>
      <c r="X1211" s="77">
        <f t="shared" si="4005"/>
        <v>0</v>
      </c>
      <c r="Y1211" s="69">
        <f t="shared" si="4005"/>
        <v>0</v>
      </c>
      <c r="Z1211" s="77">
        <f t="shared" si="4005"/>
        <v>0</v>
      </c>
      <c r="AA1211" s="69">
        <f t="shared" si="4005"/>
        <v>0</v>
      </c>
      <c r="AB1211" s="77">
        <f t="shared" si="4005"/>
        <v>0</v>
      </c>
      <c r="AC1211" s="69">
        <f t="shared" si="4005"/>
        <v>0</v>
      </c>
      <c r="AD1211" s="77">
        <f t="shared" si="4005"/>
        <v>0</v>
      </c>
      <c r="AE1211" s="67">
        <f t="shared" si="4005"/>
        <v>0</v>
      </c>
      <c r="AF1211" s="75">
        <f t="shared" si="4005"/>
        <v>0</v>
      </c>
      <c r="AG1211" s="67">
        <f t="shared" si="4005"/>
        <v>0</v>
      </c>
      <c r="AH1211" s="75">
        <f t="shared" si="4005"/>
        <v>0</v>
      </c>
      <c r="AI1211" s="50"/>
      <c r="AJ1211" s="94"/>
      <c r="AK1211" s="95"/>
      <c r="AL1211" s="181"/>
      <c r="AM1211" s="316" t="s">
        <v>249</v>
      </c>
      <c r="AN1211" s="257">
        <f t="shared" ref="AN1211:AY1211" si="4006">IF(AN1209=0,0,AN1210/AN1209)</f>
        <v>0</v>
      </c>
      <c r="AO1211" s="257">
        <f t="shared" si="4006"/>
        <v>0</v>
      </c>
      <c r="AP1211" s="257">
        <f t="shared" si="4006"/>
        <v>0</v>
      </c>
      <c r="AQ1211" s="257">
        <f t="shared" si="4006"/>
        <v>0</v>
      </c>
      <c r="AR1211" s="257">
        <f t="shared" si="4006"/>
        <v>0</v>
      </c>
      <c r="AS1211" s="257">
        <f t="shared" si="4006"/>
        <v>0</v>
      </c>
      <c r="AT1211" s="257">
        <f t="shared" si="4006"/>
        <v>0</v>
      </c>
      <c r="AU1211" s="257">
        <f t="shared" si="4006"/>
        <v>0</v>
      </c>
      <c r="AV1211" s="258">
        <f t="shared" si="4006"/>
        <v>0</v>
      </c>
      <c r="AW1211" s="258">
        <f t="shared" si="4006"/>
        <v>0</v>
      </c>
      <c r="AX1211" s="258">
        <f t="shared" si="4006"/>
        <v>0</v>
      </c>
      <c r="AY1211" s="258">
        <f t="shared" si="4006"/>
        <v>0</v>
      </c>
      <c r="AZ1211" s="50"/>
      <c r="BA1211" s="268"/>
      <c r="BB1211" s="48"/>
      <c r="BC1211" s="94"/>
      <c r="BD1211" s="95"/>
      <c r="BE1211" s="181"/>
      <c r="BF1211" s="316" t="s">
        <v>249</v>
      </c>
      <c r="BG1211" s="257">
        <f t="shared" ref="BG1211:BR1211" si="4007">IF(BG1209=0,0,BG1210/BG1209)</f>
        <v>0</v>
      </c>
      <c r="BH1211" s="257">
        <f t="shared" si="4007"/>
        <v>0</v>
      </c>
      <c r="BI1211" s="257">
        <f t="shared" si="4007"/>
        <v>0</v>
      </c>
      <c r="BJ1211" s="257">
        <f t="shared" si="4007"/>
        <v>0</v>
      </c>
      <c r="BK1211" s="257">
        <f t="shared" si="4007"/>
        <v>0</v>
      </c>
      <c r="BL1211" s="257">
        <f t="shared" si="4007"/>
        <v>0</v>
      </c>
      <c r="BM1211" s="257">
        <f t="shared" si="4007"/>
        <v>0</v>
      </c>
      <c r="BN1211" s="257">
        <f t="shared" si="4007"/>
        <v>0</v>
      </c>
      <c r="BO1211" s="258">
        <f t="shared" si="4007"/>
        <v>0</v>
      </c>
      <c r="BP1211" s="258">
        <f t="shared" si="4007"/>
        <v>0</v>
      </c>
      <c r="BQ1211" s="258">
        <f t="shared" si="4007"/>
        <v>0</v>
      </c>
      <c r="BR1211" s="258">
        <f t="shared" si="4007"/>
        <v>0</v>
      </c>
      <c r="BS1211" s="50"/>
      <c r="BT1211" s="94"/>
      <c r="BU1211" s="95"/>
      <c r="BV1211" s="181"/>
      <c r="BW1211" s="316" t="s">
        <v>249</v>
      </c>
      <c r="BX1211" s="257">
        <f t="shared" ref="BX1211:CI1211" si="4008">IF(BX1209=0,0,BX1210/BX1209)</f>
        <v>0</v>
      </c>
      <c r="BY1211" s="257">
        <f t="shared" si="4008"/>
        <v>0</v>
      </c>
      <c r="BZ1211" s="257">
        <f t="shared" si="4008"/>
        <v>0</v>
      </c>
      <c r="CA1211" s="257">
        <f t="shared" si="4008"/>
        <v>0</v>
      </c>
      <c r="CB1211" s="257">
        <f t="shared" si="4008"/>
        <v>0</v>
      </c>
      <c r="CC1211" s="257">
        <f t="shared" si="4008"/>
        <v>0</v>
      </c>
      <c r="CD1211" s="257">
        <f t="shared" si="4008"/>
        <v>0</v>
      </c>
      <c r="CE1211" s="257">
        <f t="shared" si="4008"/>
        <v>0</v>
      </c>
      <c r="CF1211" s="258">
        <f t="shared" si="4008"/>
        <v>0</v>
      </c>
      <c r="CG1211" s="258">
        <f t="shared" si="4008"/>
        <v>0</v>
      </c>
      <c r="CH1211" s="258">
        <f t="shared" si="4008"/>
        <v>0</v>
      </c>
      <c r="CI1211" s="258">
        <f t="shared" si="4008"/>
        <v>0</v>
      </c>
      <c r="CJ1211" s="50"/>
      <c r="CK1211" s="94"/>
      <c r="CL1211" s="95"/>
      <c r="CM1211" s="181"/>
      <c r="CN1211" s="316" t="s">
        <v>249</v>
      </c>
      <c r="CO1211" s="257">
        <f t="shared" ref="CO1211:CZ1211" si="4009">IF(CO1209=0,0,CO1210/CO1209)</f>
        <v>0</v>
      </c>
      <c r="CP1211" s="257">
        <f t="shared" si="4009"/>
        <v>0</v>
      </c>
      <c r="CQ1211" s="257">
        <f t="shared" si="4009"/>
        <v>0</v>
      </c>
      <c r="CR1211" s="257">
        <f t="shared" si="4009"/>
        <v>0</v>
      </c>
      <c r="CS1211" s="257">
        <f t="shared" si="4009"/>
        <v>0</v>
      </c>
      <c r="CT1211" s="257">
        <f t="shared" si="4009"/>
        <v>0</v>
      </c>
      <c r="CU1211" s="257">
        <f t="shared" si="4009"/>
        <v>0</v>
      </c>
      <c r="CV1211" s="257">
        <f t="shared" si="4009"/>
        <v>0</v>
      </c>
      <c r="CW1211" s="258">
        <f t="shared" si="4009"/>
        <v>0</v>
      </c>
      <c r="CX1211" s="258">
        <f t="shared" si="4009"/>
        <v>0</v>
      </c>
      <c r="CY1211" s="258">
        <f t="shared" si="4009"/>
        <v>0</v>
      </c>
      <c r="CZ1211" s="258">
        <f t="shared" si="4009"/>
        <v>0</v>
      </c>
      <c r="DA1211" s="50"/>
      <c r="DB1211" s="94"/>
      <c r="DC1211" s="95"/>
      <c r="DD1211" s="181"/>
      <c r="DE1211" s="316" t="s">
        <v>249</v>
      </c>
      <c r="DF1211" s="257">
        <f t="shared" ref="DF1211" si="4010">IF(DF1209=0,0,DF1210/DF1209)</f>
        <v>0</v>
      </c>
      <c r="DG1211" s="50"/>
    </row>
    <row r="1212" spans="1:111" s="14" customFormat="1" ht="15" customHeight="1">
      <c r="A1212" s="50"/>
      <c r="B1212" s="94"/>
      <c r="C1212" s="95"/>
      <c r="D1212" s="181" t="s">
        <v>334</v>
      </c>
      <c r="E1212" s="316" t="s">
        <v>22</v>
      </c>
      <c r="F1212" s="69"/>
      <c r="G1212" s="77"/>
      <c r="H1212" s="69"/>
      <c r="I1212" s="77"/>
      <c r="J1212" s="69"/>
      <c r="K1212" s="77"/>
      <c r="L1212" s="69"/>
      <c r="M1212" s="77"/>
      <c r="N1212" s="67"/>
      <c r="O1212" s="75"/>
      <c r="P1212" s="67"/>
      <c r="Q1212" s="75"/>
      <c r="R1212" s="50"/>
      <c r="S1212" s="94"/>
      <c r="T1212" s="95"/>
      <c r="U1212" s="181" t="s">
        <v>334</v>
      </c>
      <c r="V1212" s="316" t="s">
        <v>22</v>
      </c>
      <c r="W1212" s="69"/>
      <c r="X1212" s="77"/>
      <c r="Y1212" s="69"/>
      <c r="Z1212" s="77"/>
      <c r="AA1212" s="69"/>
      <c r="AB1212" s="77"/>
      <c r="AC1212" s="69"/>
      <c r="AD1212" s="77"/>
      <c r="AE1212" s="67"/>
      <c r="AF1212" s="75"/>
      <c r="AG1212" s="67"/>
      <c r="AH1212" s="75"/>
      <c r="AI1212" s="50"/>
      <c r="AJ1212" s="94"/>
      <c r="AK1212" s="95"/>
      <c r="AL1212" s="181" t="s">
        <v>334</v>
      </c>
      <c r="AM1212" s="316" t="s">
        <v>22</v>
      </c>
      <c r="AN1212" s="257"/>
      <c r="AO1212" s="257"/>
      <c r="AP1212" s="257"/>
      <c r="AQ1212" s="257"/>
      <c r="AR1212" s="257"/>
      <c r="AS1212" s="257"/>
      <c r="AT1212" s="257"/>
      <c r="AU1212" s="257"/>
      <c r="AV1212" s="258"/>
      <c r="AW1212" s="258"/>
      <c r="AX1212" s="258"/>
      <c r="AY1212" s="258"/>
      <c r="AZ1212" s="50"/>
      <c r="BA1212" s="268"/>
      <c r="BB1212" s="48"/>
      <c r="BC1212" s="94"/>
      <c r="BD1212" s="95"/>
      <c r="BE1212" s="181" t="s">
        <v>334</v>
      </c>
      <c r="BF1212" s="316" t="s">
        <v>22</v>
      </c>
      <c r="BG1212" s="257">
        <f t="shared" ref="BG1212:BG1213" si="4011">F1212</f>
        <v>0</v>
      </c>
      <c r="BH1212" s="257">
        <f>G1212+BG1212</f>
        <v>0</v>
      </c>
      <c r="BI1212" s="257">
        <f>H1212+BH1212</f>
        <v>0</v>
      </c>
      <c r="BJ1212" s="257">
        <f>I1212+BI1212</f>
        <v>0</v>
      </c>
      <c r="BK1212" s="257">
        <f>J1212+BJ1212</f>
        <v>0</v>
      </c>
      <c r="BL1212" s="257">
        <f>K1212+BK1212</f>
        <v>0</v>
      </c>
      <c r="BM1212" s="257">
        <f>L1212+BL1212</f>
        <v>0</v>
      </c>
      <c r="BN1212" s="257">
        <f>M1212+BM1212</f>
        <v>0</v>
      </c>
      <c r="BO1212" s="258">
        <f>N1212+BN1212</f>
        <v>0</v>
      </c>
      <c r="BP1212" s="258">
        <f>O1212+BO1212</f>
        <v>0</v>
      </c>
      <c r="BQ1212" s="258">
        <f>P1212+BP1212</f>
        <v>0</v>
      </c>
      <c r="BR1212" s="258">
        <f>Q1212+BQ1212</f>
        <v>0</v>
      </c>
      <c r="BS1212" s="50"/>
      <c r="BT1212" s="94"/>
      <c r="BU1212" s="95"/>
      <c r="BV1212" s="181" t="s">
        <v>334</v>
      </c>
      <c r="BW1212" s="316" t="s">
        <v>22</v>
      </c>
      <c r="BX1212" s="257">
        <f t="shared" ref="BX1212:BX1213" si="4012">W1212</f>
        <v>0</v>
      </c>
      <c r="BY1212" s="257">
        <f>X1212+BX1212</f>
        <v>0</v>
      </c>
      <c r="BZ1212" s="257">
        <f>Y1212+BY1212</f>
        <v>0</v>
      </c>
      <c r="CA1212" s="257">
        <f>Z1212+BZ1212</f>
        <v>0</v>
      </c>
      <c r="CB1212" s="257">
        <f>AA1212+CA1212</f>
        <v>0</v>
      </c>
      <c r="CC1212" s="257">
        <f>AB1212+CB1212</f>
        <v>0</v>
      </c>
      <c r="CD1212" s="257">
        <f>AC1212+CC1212</f>
        <v>0</v>
      </c>
      <c r="CE1212" s="257">
        <f>AD1212+CD1212</f>
        <v>0</v>
      </c>
      <c r="CF1212" s="258">
        <f>AE1212+CE1212</f>
        <v>0</v>
      </c>
      <c r="CG1212" s="258">
        <f>AF1212+CF1212</f>
        <v>0</v>
      </c>
      <c r="CH1212" s="258">
        <f>AG1212+CG1212</f>
        <v>0</v>
      </c>
      <c r="CI1212" s="258">
        <f>AH1212+CH1212</f>
        <v>0</v>
      </c>
      <c r="CJ1212" s="50"/>
      <c r="CK1212" s="94"/>
      <c r="CL1212" s="95"/>
      <c r="CM1212" s="181" t="s">
        <v>334</v>
      </c>
      <c r="CN1212" s="316" t="s">
        <v>22</v>
      </c>
      <c r="CO1212" s="257">
        <f t="shared" ref="CO1212:CO1213" si="4013">AN1212</f>
        <v>0</v>
      </c>
      <c r="CP1212" s="257">
        <f>AO1212+CO1212</f>
        <v>0</v>
      </c>
      <c r="CQ1212" s="257">
        <f>AP1212+CP1212</f>
        <v>0</v>
      </c>
      <c r="CR1212" s="257">
        <f>AQ1212+CQ1212</f>
        <v>0</v>
      </c>
      <c r="CS1212" s="257">
        <f>AR1212+CR1212</f>
        <v>0</v>
      </c>
      <c r="CT1212" s="257">
        <f>AS1212+CS1212</f>
        <v>0</v>
      </c>
      <c r="CU1212" s="257">
        <f>AT1212+CT1212</f>
        <v>0</v>
      </c>
      <c r="CV1212" s="257">
        <f>AU1212+CU1212</f>
        <v>0</v>
      </c>
      <c r="CW1212" s="258">
        <f>AV1212+CV1212</f>
        <v>0</v>
      </c>
      <c r="CX1212" s="258">
        <f>AW1212+CW1212</f>
        <v>0</v>
      </c>
      <c r="CY1212" s="258">
        <f>AX1212+CX1212</f>
        <v>0</v>
      </c>
      <c r="CZ1212" s="258">
        <f>AY1212+CY1212</f>
        <v>0</v>
      </c>
      <c r="DA1212" s="50"/>
      <c r="DB1212" s="94"/>
      <c r="DC1212" s="95"/>
      <c r="DD1212" s="181" t="s">
        <v>334</v>
      </c>
      <c r="DE1212" s="316" t="s">
        <v>22</v>
      </c>
      <c r="DF1212" s="257"/>
      <c r="DG1212" s="50"/>
    </row>
    <row r="1213" spans="1:111" s="14" customFormat="1" ht="15" customHeight="1">
      <c r="A1213" s="50"/>
      <c r="B1213" s="94"/>
      <c r="C1213" s="95"/>
      <c r="D1213" s="181"/>
      <c r="E1213" s="316" t="s">
        <v>140</v>
      </c>
      <c r="F1213" s="69"/>
      <c r="G1213" s="77"/>
      <c r="H1213" s="69"/>
      <c r="I1213" s="77"/>
      <c r="J1213" s="69"/>
      <c r="K1213" s="77"/>
      <c r="L1213" s="69"/>
      <c r="M1213" s="77"/>
      <c r="N1213" s="67"/>
      <c r="O1213" s="75"/>
      <c r="P1213" s="67"/>
      <c r="Q1213" s="75"/>
      <c r="R1213" s="50"/>
      <c r="S1213" s="94"/>
      <c r="T1213" s="95"/>
      <c r="U1213" s="181"/>
      <c r="V1213" s="316" t="s">
        <v>140</v>
      </c>
      <c r="W1213" s="69"/>
      <c r="X1213" s="77"/>
      <c r="Y1213" s="69"/>
      <c r="Z1213" s="77"/>
      <c r="AA1213" s="69"/>
      <c r="AB1213" s="77"/>
      <c r="AC1213" s="69"/>
      <c r="AD1213" s="77"/>
      <c r="AE1213" s="67"/>
      <c r="AF1213" s="75"/>
      <c r="AG1213" s="67"/>
      <c r="AH1213" s="75"/>
      <c r="AI1213" s="50"/>
      <c r="AJ1213" s="94"/>
      <c r="AK1213" s="95"/>
      <c r="AL1213" s="181"/>
      <c r="AM1213" s="316" t="s">
        <v>140</v>
      </c>
      <c r="AN1213" s="257"/>
      <c r="AO1213" s="257"/>
      <c r="AP1213" s="257"/>
      <c r="AQ1213" s="257"/>
      <c r="AR1213" s="257"/>
      <c r="AS1213" s="257"/>
      <c r="AT1213" s="257"/>
      <c r="AU1213" s="257"/>
      <c r="AV1213" s="258"/>
      <c r="AW1213" s="258"/>
      <c r="AX1213" s="258"/>
      <c r="AY1213" s="258"/>
      <c r="AZ1213" s="50"/>
      <c r="BA1213" s="268"/>
      <c r="BB1213" s="48"/>
      <c r="BC1213" s="94"/>
      <c r="BD1213" s="95"/>
      <c r="BE1213" s="181"/>
      <c r="BF1213" s="316" t="s">
        <v>140</v>
      </c>
      <c r="BG1213" s="257">
        <f t="shared" si="4011"/>
        <v>0</v>
      </c>
      <c r="BH1213" s="257">
        <f>G1213+BG1213</f>
        <v>0</v>
      </c>
      <c r="BI1213" s="257">
        <f>H1213+BH1213</f>
        <v>0</v>
      </c>
      <c r="BJ1213" s="257">
        <f>I1213+BI1213</f>
        <v>0</v>
      </c>
      <c r="BK1213" s="257">
        <f>J1213+BJ1213</f>
        <v>0</v>
      </c>
      <c r="BL1213" s="257">
        <f>K1213+BK1213</f>
        <v>0</v>
      </c>
      <c r="BM1213" s="257">
        <f>L1213+BL1213</f>
        <v>0</v>
      </c>
      <c r="BN1213" s="257">
        <f>M1213+BM1213</f>
        <v>0</v>
      </c>
      <c r="BO1213" s="258">
        <f>N1213+BN1213</f>
        <v>0</v>
      </c>
      <c r="BP1213" s="258">
        <f>O1213+BO1213</f>
        <v>0</v>
      </c>
      <c r="BQ1213" s="258">
        <f>P1213+BP1213</f>
        <v>0</v>
      </c>
      <c r="BR1213" s="258">
        <f>Q1213+BQ1213</f>
        <v>0</v>
      </c>
      <c r="BS1213" s="50"/>
      <c r="BT1213" s="94"/>
      <c r="BU1213" s="95"/>
      <c r="BV1213" s="181"/>
      <c r="BW1213" s="316" t="s">
        <v>140</v>
      </c>
      <c r="BX1213" s="257">
        <f t="shared" si="4012"/>
        <v>0</v>
      </c>
      <c r="BY1213" s="257">
        <f>X1213+BX1213</f>
        <v>0</v>
      </c>
      <c r="BZ1213" s="257">
        <f>Y1213+BY1213</f>
        <v>0</v>
      </c>
      <c r="CA1213" s="257">
        <f>Z1213+BZ1213</f>
        <v>0</v>
      </c>
      <c r="CB1213" s="257">
        <f>AA1213+CA1213</f>
        <v>0</v>
      </c>
      <c r="CC1213" s="257">
        <f>AB1213+CB1213</f>
        <v>0</v>
      </c>
      <c r="CD1213" s="257">
        <f>AC1213+CC1213</f>
        <v>0</v>
      </c>
      <c r="CE1213" s="257">
        <f>AD1213+CD1213</f>
        <v>0</v>
      </c>
      <c r="CF1213" s="258">
        <f>AE1213+CE1213</f>
        <v>0</v>
      </c>
      <c r="CG1213" s="258">
        <f>AF1213+CF1213</f>
        <v>0</v>
      </c>
      <c r="CH1213" s="258">
        <f>AG1213+CG1213</f>
        <v>0</v>
      </c>
      <c r="CI1213" s="258">
        <f>AH1213+CH1213</f>
        <v>0</v>
      </c>
      <c r="CJ1213" s="50"/>
      <c r="CK1213" s="94"/>
      <c r="CL1213" s="95"/>
      <c r="CM1213" s="181"/>
      <c r="CN1213" s="316" t="s">
        <v>140</v>
      </c>
      <c r="CO1213" s="257">
        <f t="shared" si="4013"/>
        <v>0</v>
      </c>
      <c r="CP1213" s="257">
        <f>AO1213+CO1213</f>
        <v>0</v>
      </c>
      <c r="CQ1213" s="257">
        <f>AP1213+CP1213</f>
        <v>0</v>
      </c>
      <c r="CR1213" s="257">
        <f>AQ1213+CQ1213</f>
        <v>0</v>
      </c>
      <c r="CS1213" s="257">
        <f>AR1213+CR1213</f>
        <v>0</v>
      </c>
      <c r="CT1213" s="257">
        <f>AS1213+CS1213</f>
        <v>0</v>
      </c>
      <c r="CU1213" s="257">
        <f>AT1213+CT1213</f>
        <v>0</v>
      </c>
      <c r="CV1213" s="257">
        <f>AU1213+CU1213</f>
        <v>0</v>
      </c>
      <c r="CW1213" s="258">
        <f>AV1213+CV1213</f>
        <v>0</v>
      </c>
      <c r="CX1213" s="258">
        <f>AW1213+CW1213</f>
        <v>0</v>
      </c>
      <c r="CY1213" s="258">
        <f>AX1213+CX1213</f>
        <v>0</v>
      </c>
      <c r="CZ1213" s="258">
        <f>AY1213+CY1213</f>
        <v>0</v>
      </c>
      <c r="DA1213" s="50"/>
      <c r="DB1213" s="94"/>
      <c r="DC1213" s="95"/>
      <c r="DD1213" s="181"/>
      <c r="DE1213" s="316" t="s">
        <v>140</v>
      </c>
      <c r="DF1213" s="257"/>
      <c r="DG1213" s="50"/>
    </row>
    <row r="1214" spans="1:111" s="14" customFormat="1" ht="15" customHeight="1">
      <c r="A1214" s="50"/>
      <c r="B1214" s="94"/>
      <c r="C1214" s="95"/>
      <c r="D1214" s="181"/>
      <c r="E1214" s="316" t="s">
        <v>249</v>
      </c>
      <c r="F1214" s="69">
        <f t="shared" si="3995"/>
        <v>0</v>
      </c>
      <c r="G1214" s="77">
        <f t="shared" si="3995"/>
        <v>0</v>
      </c>
      <c r="H1214" s="69">
        <f t="shared" si="3995"/>
        <v>0</v>
      </c>
      <c r="I1214" s="77">
        <f t="shared" si="3995"/>
        <v>0</v>
      </c>
      <c r="J1214" s="69">
        <f t="shared" si="3995"/>
        <v>0</v>
      </c>
      <c r="K1214" s="77">
        <f t="shared" si="3995"/>
        <v>0</v>
      </c>
      <c r="L1214" s="69">
        <f t="shared" si="3995"/>
        <v>0</v>
      </c>
      <c r="M1214" s="77">
        <f t="shared" si="3995"/>
        <v>0</v>
      </c>
      <c r="N1214" s="67">
        <f t="shared" si="3995"/>
        <v>0</v>
      </c>
      <c r="O1214" s="75">
        <f t="shared" si="3995"/>
        <v>0</v>
      </c>
      <c r="P1214" s="67">
        <f t="shared" si="3995"/>
        <v>0</v>
      </c>
      <c r="Q1214" s="75">
        <f t="shared" si="3995"/>
        <v>0</v>
      </c>
      <c r="R1214" s="50"/>
      <c r="S1214" s="94"/>
      <c r="T1214" s="95"/>
      <c r="U1214" s="181"/>
      <c r="V1214" s="316" t="s">
        <v>249</v>
      </c>
      <c r="W1214" s="69">
        <f t="shared" ref="W1214:AH1214" si="4014">IF(W1212=0,0,W1213/W1212)</f>
        <v>0</v>
      </c>
      <c r="X1214" s="77">
        <f t="shared" si="4014"/>
        <v>0</v>
      </c>
      <c r="Y1214" s="69">
        <f t="shared" si="4014"/>
        <v>0</v>
      </c>
      <c r="Z1214" s="77">
        <f t="shared" si="4014"/>
        <v>0</v>
      </c>
      <c r="AA1214" s="69">
        <f t="shared" si="4014"/>
        <v>0</v>
      </c>
      <c r="AB1214" s="77">
        <f t="shared" si="4014"/>
        <v>0</v>
      </c>
      <c r="AC1214" s="69">
        <f t="shared" si="4014"/>
        <v>0</v>
      </c>
      <c r="AD1214" s="77">
        <f t="shared" si="4014"/>
        <v>0</v>
      </c>
      <c r="AE1214" s="67">
        <f t="shared" si="4014"/>
        <v>0</v>
      </c>
      <c r="AF1214" s="75">
        <f t="shared" si="4014"/>
        <v>0</v>
      </c>
      <c r="AG1214" s="67">
        <f t="shared" si="4014"/>
        <v>0</v>
      </c>
      <c r="AH1214" s="75">
        <f t="shared" si="4014"/>
        <v>0</v>
      </c>
      <c r="AI1214" s="50"/>
      <c r="AJ1214" s="94"/>
      <c r="AK1214" s="95"/>
      <c r="AL1214" s="181"/>
      <c r="AM1214" s="316" t="s">
        <v>249</v>
      </c>
      <c r="AN1214" s="257">
        <f t="shared" ref="AN1214:AY1214" si="4015">IF(AN1212=0,0,AN1213/AN1212)</f>
        <v>0</v>
      </c>
      <c r="AO1214" s="257">
        <f t="shared" si="4015"/>
        <v>0</v>
      </c>
      <c r="AP1214" s="257">
        <f t="shared" si="4015"/>
        <v>0</v>
      </c>
      <c r="AQ1214" s="257">
        <f t="shared" si="4015"/>
        <v>0</v>
      </c>
      <c r="AR1214" s="257">
        <f t="shared" si="4015"/>
        <v>0</v>
      </c>
      <c r="AS1214" s="257">
        <f t="shared" si="4015"/>
        <v>0</v>
      </c>
      <c r="AT1214" s="257">
        <f t="shared" si="4015"/>
        <v>0</v>
      </c>
      <c r="AU1214" s="257">
        <f t="shared" si="4015"/>
        <v>0</v>
      </c>
      <c r="AV1214" s="258">
        <f t="shared" si="4015"/>
        <v>0</v>
      </c>
      <c r="AW1214" s="258">
        <f t="shared" si="4015"/>
        <v>0</v>
      </c>
      <c r="AX1214" s="258">
        <f t="shared" si="4015"/>
        <v>0</v>
      </c>
      <c r="AY1214" s="258">
        <f t="shared" si="4015"/>
        <v>0</v>
      </c>
      <c r="AZ1214" s="50"/>
      <c r="BA1214" s="268"/>
      <c r="BB1214" s="48"/>
      <c r="BC1214" s="94"/>
      <c r="BD1214" s="95"/>
      <c r="BE1214" s="181"/>
      <c r="BF1214" s="316" t="s">
        <v>249</v>
      </c>
      <c r="BG1214" s="257">
        <f t="shared" ref="BG1214:BR1214" si="4016">IF(BG1212=0,0,BG1213/BG1212)</f>
        <v>0</v>
      </c>
      <c r="BH1214" s="257">
        <f t="shared" si="4016"/>
        <v>0</v>
      </c>
      <c r="BI1214" s="257">
        <f t="shared" si="4016"/>
        <v>0</v>
      </c>
      <c r="BJ1214" s="257">
        <f t="shared" si="4016"/>
        <v>0</v>
      </c>
      <c r="BK1214" s="257">
        <f t="shared" si="4016"/>
        <v>0</v>
      </c>
      <c r="BL1214" s="257">
        <f t="shared" si="4016"/>
        <v>0</v>
      </c>
      <c r="BM1214" s="257">
        <f t="shared" si="4016"/>
        <v>0</v>
      </c>
      <c r="BN1214" s="257">
        <f t="shared" si="4016"/>
        <v>0</v>
      </c>
      <c r="BO1214" s="258">
        <f t="shared" si="4016"/>
        <v>0</v>
      </c>
      <c r="BP1214" s="258">
        <f t="shared" si="4016"/>
        <v>0</v>
      </c>
      <c r="BQ1214" s="258">
        <f t="shared" si="4016"/>
        <v>0</v>
      </c>
      <c r="BR1214" s="258">
        <f t="shared" si="4016"/>
        <v>0</v>
      </c>
      <c r="BS1214" s="50"/>
      <c r="BT1214" s="94"/>
      <c r="BU1214" s="95"/>
      <c r="BV1214" s="181"/>
      <c r="BW1214" s="316" t="s">
        <v>249</v>
      </c>
      <c r="BX1214" s="257">
        <f t="shared" ref="BX1214:CI1214" si="4017">IF(BX1212=0,0,BX1213/BX1212)</f>
        <v>0</v>
      </c>
      <c r="BY1214" s="257">
        <f t="shared" si="4017"/>
        <v>0</v>
      </c>
      <c r="BZ1214" s="257">
        <f t="shared" si="4017"/>
        <v>0</v>
      </c>
      <c r="CA1214" s="257">
        <f t="shared" si="4017"/>
        <v>0</v>
      </c>
      <c r="CB1214" s="257">
        <f t="shared" si="4017"/>
        <v>0</v>
      </c>
      <c r="CC1214" s="257">
        <f t="shared" si="4017"/>
        <v>0</v>
      </c>
      <c r="CD1214" s="257">
        <f t="shared" si="4017"/>
        <v>0</v>
      </c>
      <c r="CE1214" s="257">
        <f t="shared" si="4017"/>
        <v>0</v>
      </c>
      <c r="CF1214" s="258">
        <f t="shared" si="4017"/>
        <v>0</v>
      </c>
      <c r="CG1214" s="258">
        <f t="shared" si="4017"/>
        <v>0</v>
      </c>
      <c r="CH1214" s="258">
        <f t="shared" si="4017"/>
        <v>0</v>
      </c>
      <c r="CI1214" s="258">
        <f t="shared" si="4017"/>
        <v>0</v>
      </c>
      <c r="CJ1214" s="50"/>
      <c r="CK1214" s="94"/>
      <c r="CL1214" s="95"/>
      <c r="CM1214" s="181"/>
      <c r="CN1214" s="316" t="s">
        <v>249</v>
      </c>
      <c r="CO1214" s="257">
        <f t="shared" ref="CO1214:CZ1214" si="4018">IF(CO1212=0,0,CO1213/CO1212)</f>
        <v>0</v>
      </c>
      <c r="CP1214" s="257">
        <f t="shared" si="4018"/>
        <v>0</v>
      </c>
      <c r="CQ1214" s="257">
        <f t="shared" si="4018"/>
        <v>0</v>
      </c>
      <c r="CR1214" s="257">
        <f t="shared" si="4018"/>
        <v>0</v>
      </c>
      <c r="CS1214" s="257">
        <f t="shared" si="4018"/>
        <v>0</v>
      </c>
      <c r="CT1214" s="257">
        <f t="shared" si="4018"/>
        <v>0</v>
      </c>
      <c r="CU1214" s="257">
        <f t="shared" si="4018"/>
        <v>0</v>
      </c>
      <c r="CV1214" s="257">
        <f t="shared" si="4018"/>
        <v>0</v>
      </c>
      <c r="CW1214" s="258">
        <f t="shared" si="4018"/>
        <v>0</v>
      </c>
      <c r="CX1214" s="258">
        <f t="shared" si="4018"/>
        <v>0</v>
      </c>
      <c r="CY1214" s="258">
        <f t="shared" si="4018"/>
        <v>0</v>
      </c>
      <c r="CZ1214" s="258">
        <f t="shared" si="4018"/>
        <v>0</v>
      </c>
      <c r="DA1214" s="50"/>
      <c r="DB1214" s="94"/>
      <c r="DC1214" s="95"/>
      <c r="DD1214" s="181"/>
      <c r="DE1214" s="316" t="s">
        <v>249</v>
      </c>
      <c r="DF1214" s="257">
        <f t="shared" ref="DF1214" si="4019">IF(DF1212=0,0,DF1213/DF1212)</f>
        <v>0</v>
      </c>
      <c r="DG1214" s="50"/>
    </row>
    <row r="1215" spans="1:111" s="14" customFormat="1" ht="15" customHeight="1">
      <c r="A1215" s="50"/>
      <c r="B1215" s="94"/>
      <c r="C1215" s="95"/>
      <c r="D1215" s="181" t="s">
        <v>335</v>
      </c>
      <c r="E1215" s="316" t="s">
        <v>22</v>
      </c>
      <c r="F1215" s="69"/>
      <c r="G1215" s="77"/>
      <c r="H1215" s="69"/>
      <c r="I1215" s="77"/>
      <c r="J1215" s="69"/>
      <c r="K1215" s="77"/>
      <c r="L1215" s="69"/>
      <c r="M1215" s="77"/>
      <c r="N1215" s="67"/>
      <c r="O1215" s="75"/>
      <c r="P1215" s="67"/>
      <c r="Q1215" s="75"/>
      <c r="R1215" s="50"/>
      <c r="S1215" s="94"/>
      <c r="T1215" s="95"/>
      <c r="U1215" s="181" t="s">
        <v>335</v>
      </c>
      <c r="V1215" s="316" t="s">
        <v>22</v>
      </c>
      <c r="W1215" s="69"/>
      <c r="X1215" s="77"/>
      <c r="Y1215" s="69"/>
      <c r="Z1215" s="77"/>
      <c r="AA1215" s="69"/>
      <c r="AB1215" s="77"/>
      <c r="AC1215" s="69"/>
      <c r="AD1215" s="77"/>
      <c r="AE1215" s="67"/>
      <c r="AF1215" s="75"/>
      <c r="AG1215" s="67"/>
      <c r="AH1215" s="75"/>
      <c r="AI1215" s="50"/>
      <c r="AJ1215" s="94"/>
      <c r="AK1215" s="95"/>
      <c r="AL1215" s="181" t="s">
        <v>335</v>
      </c>
      <c r="AM1215" s="316" t="s">
        <v>22</v>
      </c>
      <c r="AN1215" s="257"/>
      <c r="AO1215" s="257"/>
      <c r="AP1215" s="257"/>
      <c r="AQ1215" s="257"/>
      <c r="AR1215" s="257"/>
      <c r="AS1215" s="257"/>
      <c r="AT1215" s="257"/>
      <c r="AU1215" s="257"/>
      <c r="AV1215" s="258"/>
      <c r="AW1215" s="258"/>
      <c r="AX1215" s="258"/>
      <c r="AY1215" s="258"/>
      <c r="AZ1215" s="50"/>
      <c r="BA1215" s="268"/>
      <c r="BB1215" s="48"/>
      <c r="BC1215" s="94"/>
      <c r="BD1215" s="95"/>
      <c r="BE1215" s="181" t="s">
        <v>335</v>
      </c>
      <c r="BF1215" s="316" t="s">
        <v>22</v>
      </c>
      <c r="BG1215" s="257">
        <f t="shared" ref="BG1215:BG1216" si="4020">F1215</f>
        <v>0</v>
      </c>
      <c r="BH1215" s="257">
        <f>G1215+BG1215</f>
        <v>0</v>
      </c>
      <c r="BI1215" s="257">
        <f>H1215+BH1215</f>
        <v>0</v>
      </c>
      <c r="BJ1215" s="257">
        <f>I1215+BI1215</f>
        <v>0</v>
      </c>
      <c r="BK1215" s="257">
        <f>J1215+BJ1215</f>
        <v>0</v>
      </c>
      <c r="BL1215" s="257">
        <f>K1215+BK1215</f>
        <v>0</v>
      </c>
      <c r="BM1215" s="257">
        <f>L1215+BL1215</f>
        <v>0</v>
      </c>
      <c r="BN1215" s="257">
        <f>M1215+BM1215</f>
        <v>0</v>
      </c>
      <c r="BO1215" s="258">
        <f>N1215+BN1215</f>
        <v>0</v>
      </c>
      <c r="BP1215" s="258">
        <f>O1215+BO1215</f>
        <v>0</v>
      </c>
      <c r="BQ1215" s="258">
        <f>P1215+BP1215</f>
        <v>0</v>
      </c>
      <c r="BR1215" s="258">
        <f>Q1215+BQ1215</f>
        <v>0</v>
      </c>
      <c r="BS1215" s="50"/>
      <c r="BT1215" s="94"/>
      <c r="BU1215" s="95"/>
      <c r="BV1215" s="181" t="s">
        <v>335</v>
      </c>
      <c r="BW1215" s="316" t="s">
        <v>22</v>
      </c>
      <c r="BX1215" s="257">
        <f t="shared" ref="BX1215:BX1216" si="4021">W1215</f>
        <v>0</v>
      </c>
      <c r="BY1215" s="257">
        <f>X1215+BX1215</f>
        <v>0</v>
      </c>
      <c r="BZ1215" s="257">
        <f>Y1215+BY1215</f>
        <v>0</v>
      </c>
      <c r="CA1215" s="257">
        <f>Z1215+BZ1215</f>
        <v>0</v>
      </c>
      <c r="CB1215" s="257">
        <f>AA1215+CA1215</f>
        <v>0</v>
      </c>
      <c r="CC1215" s="257">
        <f>AB1215+CB1215</f>
        <v>0</v>
      </c>
      <c r="CD1215" s="257">
        <f>AC1215+CC1215</f>
        <v>0</v>
      </c>
      <c r="CE1215" s="257">
        <f>AD1215+CD1215</f>
        <v>0</v>
      </c>
      <c r="CF1215" s="258">
        <f>AE1215+CE1215</f>
        <v>0</v>
      </c>
      <c r="CG1215" s="258">
        <f>AF1215+CF1215</f>
        <v>0</v>
      </c>
      <c r="CH1215" s="258">
        <f>AG1215+CG1215</f>
        <v>0</v>
      </c>
      <c r="CI1215" s="258">
        <f>AH1215+CH1215</f>
        <v>0</v>
      </c>
      <c r="CJ1215" s="50"/>
      <c r="CK1215" s="94"/>
      <c r="CL1215" s="95"/>
      <c r="CM1215" s="181" t="s">
        <v>335</v>
      </c>
      <c r="CN1215" s="316" t="s">
        <v>22</v>
      </c>
      <c r="CO1215" s="257">
        <f t="shared" ref="CO1215:CO1216" si="4022">AN1215</f>
        <v>0</v>
      </c>
      <c r="CP1215" s="257">
        <f>AO1215+CO1215</f>
        <v>0</v>
      </c>
      <c r="CQ1215" s="257">
        <f>AP1215+CP1215</f>
        <v>0</v>
      </c>
      <c r="CR1215" s="257">
        <f>AQ1215+CQ1215</f>
        <v>0</v>
      </c>
      <c r="CS1215" s="257">
        <f>AR1215+CR1215</f>
        <v>0</v>
      </c>
      <c r="CT1215" s="257">
        <f>AS1215+CS1215</f>
        <v>0</v>
      </c>
      <c r="CU1215" s="257">
        <f>AT1215+CT1215</f>
        <v>0</v>
      </c>
      <c r="CV1215" s="257">
        <f>AU1215+CU1215</f>
        <v>0</v>
      </c>
      <c r="CW1215" s="258">
        <f>AV1215+CV1215</f>
        <v>0</v>
      </c>
      <c r="CX1215" s="258">
        <f>AW1215+CW1215</f>
        <v>0</v>
      </c>
      <c r="CY1215" s="258">
        <f>AX1215+CX1215</f>
        <v>0</v>
      </c>
      <c r="CZ1215" s="258">
        <f>AY1215+CY1215</f>
        <v>0</v>
      </c>
      <c r="DA1215" s="50"/>
      <c r="DB1215" s="94"/>
      <c r="DC1215" s="95"/>
      <c r="DD1215" s="181" t="s">
        <v>335</v>
      </c>
      <c r="DE1215" s="316" t="s">
        <v>22</v>
      </c>
      <c r="DF1215" s="257"/>
      <c r="DG1215" s="50"/>
    </row>
    <row r="1216" spans="1:111" s="14" customFormat="1" ht="15" customHeight="1">
      <c r="A1216" s="50"/>
      <c r="B1216" s="94"/>
      <c r="C1216" s="95"/>
      <c r="D1216" s="181"/>
      <c r="E1216" s="316" t="s">
        <v>140</v>
      </c>
      <c r="F1216" s="69"/>
      <c r="G1216" s="77"/>
      <c r="H1216" s="69"/>
      <c r="I1216" s="77"/>
      <c r="J1216" s="69"/>
      <c r="K1216" s="77"/>
      <c r="L1216" s="69"/>
      <c r="M1216" s="77"/>
      <c r="N1216" s="67"/>
      <c r="O1216" s="75"/>
      <c r="P1216" s="67"/>
      <c r="Q1216" s="75"/>
      <c r="R1216" s="50"/>
      <c r="S1216" s="94"/>
      <c r="T1216" s="95"/>
      <c r="U1216" s="181"/>
      <c r="V1216" s="316" t="s">
        <v>140</v>
      </c>
      <c r="W1216" s="69"/>
      <c r="X1216" s="77"/>
      <c r="Y1216" s="69"/>
      <c r="Z1216" s="77"/>
      <c r="AA1216" s="69"/>
      <c r="AB1216" s="77"/>
      <c r="AC1216" s="69"/>
      <c r="AD1216" s="77"/>
      <c r="AE1216" s="67"/>
      <c r="AF1216" s="75"/>
      <c r="AG1216" s="67"/>
      <c r="AH1216" s="75"/>
      <c r="AI1216" s="50"/>
      <c r="AJ1216" s="94"/>
      <c r="AK1216" s="95"/>
      <c r="AL1216" s="181"/>
      <c r="AM1216" s="316" t="s">
        <v>140</v>
      </c>
      <c r="AN1216" s="257"/>
      <c r="AO1216" s="257"/>
      <c r="AP1216" s="257"/>
      <c r="AQ1216" s="257"/>
      <c r="AR1216" s="257"/>
      <c r="AS1216" s="257"/>
      <c r="AT1216" s="257"/>
      <c r="AU1216" s="257"/>
      <c r="AV1216" s="258"/>
      <c r="AW1216" s="258"/>
      <c r="AX1216" s="258"/>
      <c r="AY1216" s="258"/>
      <c r="AZ1216" s="50"/>
      <c r="BA1216" s="268"/>
      <c r="BB1216" s="48"/>
      <c r="BC1216" s="94"/>
      <c r="BD1216" s="95"/>
      <c r="BE1216" s="181"/>
      <c r="BF1216" s="316" t="s">
        <v>140</v>
      </c>
      <c r="BG1216" s="257">
        <f t="shared" si="4020"/>
        <v>0</v>
      </c>
      <c r="BH1216" s="257">
        <f>G1216+BG1216</f>
        <v>0</v>
      </c>
      <c r="BI1216" s="257">
        <f>H1216+BH1216</f>
        <v>0</v>
      </c>
      <c r="BJ1216" s="257">
        <f>I1216+BI1216</f>
        <v>0</v>
      </c>
      <c r="BK1216" s="257">
        <f>J1216+BJ1216</f>
        <v>0</v>
      </c>
      <c r="BL1216" s="257">
        <f>K1216+BK1216</f>
        <v>0</v>
      </c>
      <c r="BM1216" s="257">
        <f>L1216+BL1216</f>
        <v>0</v>
      </c>
      <c r="BN1216" s="257">
        <f>M1216+BM1216</f>
        <v>0</v>
      </c>
      <c r="BO1216" s="258">
        <f>N1216+BN1216</f>
        <v>0</v>
      </c>
      <c r="BP1216" s="258">
        <f>O1216+BO1216</f>
        <v>0</v>
      </c>
      <c r="BQ1216" s="258">
        <f>P1216+BP1216</f>
        <v>0</v>
      </c>
      <c r="BR1216" s="258">
        <f>Q1216+BQ1216</f>
        <v>0</v>
      </c>
      <c r="BS1216" s="50"/>
      <c r="BT1216" s="94"/>
      <c r="BU1216" s="95"/>
      <c r="BV1216" s="181"/>
      <c r="BW1216" s="316" t="s">
        <v>140</v>
      </c>
      <c r="BX1216" s="257">
        <f t="shared" si="4021"/>
        <v>0</v>
      </c>
      <c r="BY1216" s="257">
        <f>X1216+BX1216</f>
        <v>0</v>
      </c>
      <c r="BZ1216" s="257">
        <f>Y1216+BY1216</f>
        <v>0</v>
      </c>
      <c r="CA1216" s="257">
        <f>Z1216+BZ1216</f>
        <v>0</v>
      </c>
      <c r="CB1216" s="257">
        <f>AA1216+CA1216</f>
        <v>0</v>
      </c>
      <c r="CC1216" s="257">
        <f>AB1216+CB1216</f>
        <v>0</v>
      </c>
      <c r="CD1216" s="257">
        <f>AC1216+CC1216</f>
        <v>0</v>
      </c>
      <c r="CE1216" s="257">
        <f>AD1216+CD1216</f>
        <v>0</v>
      </c>
      <c r="CF1216" s="258">
        <f>AE1216+CE1216</f>
        <v>0</v>
      </c>
      <c r="CG1216" s="258">
        <f>AF1216+CF1216</f>
        <v>0</v>
      </c>
      <c r="CH1216" s="258">
        <f>AG1216+CG1216</f>
        <v>0</v>
      </c>
      <c r="CI1216" s="258">
        <f>AH1216+CH1216</f>
        <v>0</v>
      </c>
      <c r="CJ1216" s="50"/>
      <c r="CK1216" s="94"/>
      <c r="CL1216" s="95"/>
      <c r="CM1216" s="181"/>
      <c r="CN1216" s="316" t="s">
        <v>140</v>
      </c>
      <c r="CO1216" s="257">
        <f t="shared" si="4022"/>
        <v>0</v>
      </c>
      <c r="CP1216" s="257">
        <f>AO1216+CO1216</f>
        <v>0</v>
      </c>
      <c r="CQ1216" s="257">
        <f>AP1216+CP1216</f>
        <v>0</v>
      </c>
      <c r="CR1216" s="257">
        <f>AQ1216+CQ1216</f>
        <v>0</v>
      </c>
      <c r="CS1216" s="257">
        <f>AR1216+CR1216</f>
        <v>0</v>
      </c>
      <c r="CT1216" s="257">
        <f>AS1216+CS1216</f>
        <v>0</v>
      </c>
      <c r="CU1216" s="257">
        <f>AT1216+CT1216</f>
        <v>0</v>
      </c>
      <c r="CV1216" s="257">
        <f>AU1216+CU1216</f>
        <v>0</v>
      </c>
      <c r="CW1216" s="258">
        <f>AV1216+CV1216</f>
        <v>0</v>
      </c>
      <c r="CX1216" s="258">
        <f>AW1216+CW1216</f>
        <v>0</v>
      </c>
      <c r="CY1216" s="258">
        <f>AX1216+CX1216</f>
        <v>0</v>
      </c>
      <c r="CZ1216" s="258">
        <f>AY1216+CY1216</f>
        <v>0</v>
      </c>
      <c r="DA1216" s="50"/>
      <c r="DB1216" s="94"/>
      <c r="DC1216" s="95"/>
      <c r="DD1216" s="181"/>
      <c r="DE1216" s="316" t="s">
        <v>140</v>
      </c>
      <c r="DF1216" s="257"/>
      <c r="DG1216" s="50"/>
    </row>
    <row r="1217" spans="1:111" s="14" customFormat="1" ht="15" customHeight="1">
      <c r="A1217" s="50"/>
      <c r="B1217" s="94"/>
      <c r="C1217" s="95"/>
      <c r="D1217" s="181"/>
      <c r="E1217" s="316" t="s">
        <v>249</v>
      </c>
      <c r="F1217" s="69">
        <f t="shared" si="3995"/>
        <v>0</v>
      </c>
      <c r="G1217" s="77">
        <f t="shared" si="3995"/>
        <v>0</v>
      </c>
      <c r="H1217" s="69">
        <f t="shared" si="3995"/>
        <v>0</v>
      </c>
      <c r="I1217" s="77">
        <f t="shared" si="3995"/>
        <v>0</v>
      </c>
      <c r="J1217" s="69">
        <f t="shared" si="3995"/>
        <v>0</v>
      </c>
      <c r="K1217" s="77">
        <f t="shared" si="3995"/>
        <v>0</v>
      </c>
      <c r="L1217" s="69">
        <f t="shared" si="3995"/>
        <v>0</v>
      </c>
      <c r="M1217" s="77">
        <f t="shared" si="3995"/>
        <v>0</v>
      </c>
      <c r="N1217" s="67">
        <f t="shared" si="3995"/>
        <v>0</v>
      </c>
      <c r="O1217" s="75">
        <f t="shared" si="3995"/>
        <v>0</v>
      </c>
      <c r="P1217" s="67">
        <f t="shared" si="3995"/>
        <v>0</v>
      </c>
      <c r="Q1217" s="75">
        <f t="shared" si="3995"/>
        <v>0</v>
      </c>
      <c r="R1217" s="50"/>
      <c r="S1217" s="94"/>
      <c r="T1217" s="95"/>
      <c r="U1217" s="181"/>
      <c r="V1217" s="316" t="s">
        <v>249</v>
      </c>
      <c r="W1217" s="69">
        <f t="shared" ref="W1217:AH1217" si="4023">IF(W1215=0,0,W1216/W1215)</f>
        <v>0</v>
      </c>
      <c r="X1217" s="77">
        <f t="shared" si="4023"/>
        <v>0</v>
      </c>
      <c r="Y1217" s="69">
        <f t="shared" si="4023"/>
        <v>0</v>
      </c>
      <c r="Z1217" s="77">
        <f t="shared" si="4023"/>
        <v>0</v>
      </c>
      <c r="AA1217" s="69">
        <f t="shared" si="4023"/>
        <v>0</v>
      </c>
      <c r="AB1217" s="77">
        <f t="shared" si="4023"/>
        <v>0</v>
      </c>
      <c r="AC1217" s="69">
        <f t="shared" si="4023"/>
        <v>0</v>
      </c>
      <c r="AD1217" s="77">
        <f t="shared" si="4023"/>
        <v>0</v>
      </c>
      <c r="AE1217" s="67">
        <f t="shared" si="4023"/>
        <v>0</v>
      </c>
      <c r="AF1217" s="75">
        <f t="shared" si="4023"/>
        <v>0</v>
      </c>
      <c r="AG1217" s="67">
        <f t="shared" si="4023"/>
        <v>0</v>
      </c>
      <c r="AH1217" s="75">
        <f t="shared" si="4023"/>
        <v>0</v>
      </c>
      <c r="AI1217" s="50"/>
      <c r="AJ1217" s="94"/>
      <c r="AK1217" s="95"/>
      <c r="AL1217" s="181"/>
      <c r="AM1217" s="316" t="s">
        <v>249</v>
      </c>
      <c r="AN1217" s="257">
        <f t="shared" ref="AN1217:AY1217" si="4024">IF(AN1215=0,0,AN1216/AN1215)</f>
        <v>0</v>
      </c>
      <c r="AO1217" s="257">
        <f t="shared" si="4024"/>
        <v>0</v>
      </c>
      <c r="AP1217" s="257">
        <f t="shared" si="4024"/>
        <v>0</v>
      </c>
      <c r="AQ1217" s="257">
        <f t="shared" si="4024"/>
        <v>0</v>
      </c>
      <c r="AR1217" s="257">
        <f t="shared" si="4024"/>
        <v>0</v>
      </c>
      <c r="AS1217" s="257">
        <f t="shared" si="4024"/>
        <v>0</v>
      </c>
      <c r="AT1217" s="257">
        <f t="shared" si="4024"/>
        <v>0</v>
      </c>
      <c r="AU1217" s="257">
        <f t="shared" si="4024"/>
        <v>0</v>
      </c>
      <c r="AV1217" s="258">
        <f t="shared" si="4024"/>
        <v>0</v>
      </c>
      <c r="AW1217" s="258">
        <f t="shared" si="4024"/>
        <v>0</v>
      </c>
      <c r="AX1217" s="258">
        <f t="shared" si="4024"/>
        <v>0</v>
      </c>
      <c r="AY1217" s="258">
        <f t="shared" si="4024"/>
        <v>0</v>
      </c>
      <c r="AZ1217" s="50"/>
      <c r="BA1217" s="268"/>
      <c r="BB1217" s="48"/>
      <c r="BC1217" s="94"/>
      <c r="BD1217" s="95"/>
      <c r="BE1217" s="181"/>
      <c r="BF1217" s="316" t="s">
        <v>249</v>
      </c>
      <c r="BG1217" s="257">
        <f t="shared" ref="BG1217:BR1217" si="4025">IF(BG1215=0,0,BG1216/BG1215)</f>
        <v>0</v>
      </c>
      <c r="BH1217" s="257">
        <f t="shared" si="4025"/>
        <v>0</v>
      </c>
      <c r="BI1217" s="257">
        <f t="shared" si="4025"/>
        <v>0</v>
      </c>
      <c r="BJ1217" s="257">
        <f t="shared" si="4025"/>
        <v>0</v>
      </c>
      <c r="BK1217" s="257">
        <f t="shared" si="4025"/>
        <v>0</v>
      </c>
      <c r="BL1217" s="257">
        <f t="shared" si="4025"/>
        <v>0</v>
      </c>
      <c r="BM1217" s="257">
        <f t="shared" si="4025"/>
        <v>0</v>
      </c>
      <c r="BN1217" s="257">
        <f t="shared" si="4025"/>
        <v>0</v>
      </c>
      <c r="BO1217" s="258">
        <f t="shared" si="4025"/>
        <v>0</v>
      </c>
      <c r="BP1217" s="258">
        <f t="shared" si="4025"/>
        <v>0</v>
      </c>
      <c r="BQ1217" s="258">
        <f t="shared" si="4025"/>
        <v>0</v>
      </c>
      <c r="BR1217" s="258">
        <f t="shared" si="4025"/>
        <v>0</v>
      </c>
      <c r="BS1217" s="50"/>
      <c r="BT1217" s="94"/>
      <c r="BU1217" s="95"/>
      <c r="BV1217" s="181"/>
      <c r="BW1217" s="316" t="s">
        <v>249</v>
      </c>
      <c r="BX1217" s="257">
        <f t="shared" ref="BX1217:CI1217" si="4026">IF(BX1215=0,0,BX1216/BX1215)</f>
        <v>0</v>
      </c>
      <c r="BY1217" s="257">
        <f t="shared" si="4026"/>
        <v>0</v>
      </c>
      <c r="BZ1217" s="257">
        <f t="shared" si="4026"/>
        <v>0</v>
      </c>
      <c r="CA1217" s="257">
        <f t="shared" si="4026"/>
        <v>0</v>
      </c>
      <c r="CB1217" s="257">
        <f t="shared" si="4026"/>
        <v>0</v>
      </c>
      <c r="CC1217" s="257">
        <f t="shared" si="4026"/>
        <v>0</v>
      </c>
      <c r="CD1217" s="257">
        <f t="shared" si="4026"/>
        <v>0</v>
      </c>
      <c r="CE1217" s="257">
        <f t="shared" si="4026"/>
        <v>0</v>
      </c>
      <c r="CF1217" s="258">
        <f t="shared" si="4026"/>
        <v>0</v>
      </c>
      <c r="CG1217" s="258">
        <f t="shared" si="4026"/>
        <v>0</v>
      </c>
      <c r="CH1217" s="258">
        <f t="shared" si="4026"/>
        <v>0</v>
      </c>
      <c r="CI1217" s="258">
        <f t="shared" si="4026"/>
        <v>0</v>
      </c>
      <c r="CJ1217" s="50"/>
      <c r="CK1217" s="94"/>
      <c r="CL1217" s="95"/>
      <c r="CM1217" s="181"/>
      <c r="CN1217" s="316" t="s">
        <v>249</v>
      </c>
      <c r="CO1217" s="257">
        <f t="shared" ref="CO1217:CZ1217" si="4027">IF(CO1215=0,0,CO1216/CO1215)</f>
        <v>0</v>
      </c>
      <c r="CP1217" s="257">
        <f t="shared" si="4027"/>
        <v>0</v>
      </c>
      <c r="CQ1217" s="257">
        <f t="shared" si="4027"/>
        <v>0</v>
      </c>
      <c r="CR1217" s="257">
        <f t="shared" si="4027"/>
        <v>0</v>
      </c>
      <c r="CS1217" s="257">
        <f t="shared" si="4027"/>
        <v>0</v>
      </c>
      <c r="CT1217" s="257">
        <f t="shared" si="4027"/>
        <v>0</v>
      </c>
      <c r="CU1217" s="257">
        <f t="shared" si="4027"/>
        <v>0</v>
      </c>
      <c r="CV1217" s="257">
        <f t="shared" si="4027"/>
        <v>0</v>
      </c>
      <c r="CW1217" s="258">
        <f t="shared" si="4027"/>
        <v>0</v>
      </c>
      <c r="CX1217" s="258">
        <f t="shared" si="4027"/>
        <v>0</v>
      </c>
      <c r="CY1217" s="258">
        <f t="shared" si="4027"/>
        <v>0</v>
      </c>
      <c r="CZ1217" s="258">
        <f t="shared" si="4027"/>
        <v>0</v>
      </c>
      <c r="DA1217" s="50"/>
      <c r="DB1217" s="94"/>
      <c r="DC1217" s="95"/>
      <c r="DD1217" s="181"/>
      <c r="DE1217" s="316" t="s">
        <v>249</v>
      </c>
      <c r="DF1217" s="257">
        <f t="shared" ref="DF1217" si="4028">IF(DF1215=0,0,DF1216/DF1215)</f>
        <v>0</v>
      </c>
      <c r="DG1217" s="50"/>
    </row>
    <row r="1218" spans="1:111" s="14" customFormat="1" ht="15" customHeight="1">
      <c r="A1218" s="50"/>
      <c r="B1218" s="94"/>
      <c r="C1218" s="95"/>
      <c r="D1218" s="181" t="s">
        <v>336</v>
      </c>
      <c r="E1218" s="316" t="s">
        <v>22</v>
      </c>
      <c r="F1218" s="69"/>
      <c r="G1218" s="77"/>
      <c r="H1218" s="69"/>
      <c r="I1218" s="77"/>
      <c r="J1218" s="69"/>
      <c r="K1218" s="77"/>
      <c r="L1218" s="69"/>
      <c r="M1218" s="77"/>
      <c r="N1218" s="67"/>
      <c r="O1218" s="75"/>
      <c r="P1218" s="67"/>
      <c r="Q1218" s="75"/>
      <c r="R1218" s="50"/>
      <c r="S1218" s="94"/>
      <c r="T1218" s="95"/>
      <c r="U1218" s="181" t="s">
        <v>336</v>
      </c>
      <c r="V1218" s="316" t="s">
        <v>22</v>
      </c>
      <c r="W1218" s="69"/>
      <c r="X1218" s="77"/>
      <c r="Y1218" s="69"/>
      <c r="Z1218" s="77"/>
      <c r="AA1218" s="69"/>
      <c r="AB1218" s="77"/>
      <c r="AC1218" s="69"/>
      <c r="AD1218" s="77"/>
      <c r="AE1218" s="67"/>
      <c r="AF1218" s="75"/>
      <c r="AG1218" s="67"/>
      <c r="AH1218" s="75"/>
      <c r="AI1218" s="50"/>
      <c r="AJ1218" s="94"/>
      <c r="AK1218" s="95"/>
      <c r="AL1218" s="181" t="s">
        <v>336</v>
      </c>
      <c r="AM1218" s="316" t="s">
        <v>22</v>
      </c>
      <c r="AN1218" s="257"/>
      <c r="AO1218" s="257"/>
      <c r="AP1218" s="257"/>
      <c r="AQ1218" s="257"/>
      <c r="AR1218" s="257"/>
      <c r="AS1218" s="257"/>
      <c r="AT1218" s="257"/>
      <c r="AU1218" s="257"/>
      <c r="AV1218" s="258"/>
      <c r="AW1218" s="258"/>
      <c r="AX1218" s="258"/>
      <c r="AY1218" s="258"/>
      <c r="AZ1218" s="50"/>
      <c r="BA1218" s="268"/>
      <c r="BB1218" s="48"/>
      <c r="BC1218" s="94"/>
      <c r="BD1218" s="95"/>
      <c r="BE1218" s="181" t="s">
        <v>336</v>
      </c>
      <c r="BF1218" s="316" t="s">
        <v>22</v>
      </c>
      <c r="BG1218" s="257">
        <f t="shared" ref="BG1218:BG1219" si="4029">F1218</f>
        <v>0</v>
      </c>
      <c r="BH1218" s="257">
        <f>G1218+BG1218</f>
        <v>0</v>
      </c>
      <c r="BI1218" s="257">
        <f>H1218+BH1218</f>
        <v>0</v>
      </c>
      <c r="BJ1218" s="257">
        <f>I1218+BI1218</f>
        <v>0</v>
      </c>
      <c r="BK1218" s="257">
        <f>J1218+BJ1218</f>
        <v>0</v>
      </c>
      <c r="BL1218" s="257">
        <f>K1218+BK1218</f>
        <v>0</v>
      </c>
      <c r="BM1218" s="257">
        <f>L1218+BL1218</f>
        <v>0</v>
      </c>
      <c r="BN1218" s="257">
        <f>M1218+BM1218</f>
        <v>0</v>
      </c>
      <c r="BO1218" s="258">
        <f>N1218+BN1218</f>
        <v>0</v>
      </c>
      <c r="BP1218" s="258">
        <f>O1218+BO1218</f>
        <v>0</v>
      </c>
      <c r="BQ1218" s="258">
        <f>P1218+BP1218</f>
        <v>0</v>
      </c>
      <c r="BR1218" s="258">
        <f>Q1218+BQ1218</f>
        <v>0</v>
      </c>
      <c r="BS1218" s="50"/>
      <c r="BT1218" s="94"/>
      <c r="BU1218" s="95"/>
      <c r="BV1218" s="181" t="s">
        <v>336</v>
      </c>
      <c r="BW1218" s="316" t="s">
        <v>22</v>
      </c>
      <c r="BX1218" s="257">
        <f t="shared" ref="BX1218:BX1219" si="4030">W1218</f>
        <v>0</v>
      </c>
      <c r="BY1218" s="257">
        <f>X1218+BX1218</f>
        <v>0</v>
      </c>
      <c r="BZ1218" s="257">
        <f>Y1218+BY1218</f>
        <v>0</v>
      </c>
      <c r="CA1218" s="257">
        <f>Z1218+BZ1218</f>
        <v>0</v>
      </c>
      <c r="CB1218" s="257">
        <f>AA1218+CA1218</f>
        <v>0</v>
      </c>
      <c r="CC1218" s="257">
        <f>AB1218+CB1218</f>
        <v>0</v>
      </c>
      <c r="CD1218" s="257">
        <f>AC1218+CC1218</f>
        <v>0</v>
      </c>
      <c r="CE1218" s="257">
        <f>AD1218+CD1218</f>
        <v>0</v>
      </c>
      <c r="CF1218" s="258">
        <f>AE1218+CE1218</f>
        <v>0</v>
      </c>
      <c r="CG1218" s="258">
        <f>AF1218+CF1218</f>
        <v>0</v>
      </c>
      <c r="CH1218" s="258">
        <f>AG1218+CG1218</f>
        <v>0</v>
      </c>
      <c r="CI1218" s="258">
        <f>AH1218+CH1218</f>
        <v>0</v>
      </c>
      <c r="CJ1218" s="50"/>
      <c r="CK1218" s="94"/>
      <c r="CL1218" s="95"/>
      <c r="CM1218" s="181" t="s">
        <v>336</v>
      </c>
      <c r="CN1218" s="316" t="s">
        <v>22</v>
      </c>
      <c r="CO1218" s="257">
        <f t="shared" ref="CO1218:CO1219" si="4031">AN1218</f>
        <v>0</v>
      </c>
      <c r="CP1218" s="257">
        <f>AO1218+CO1218</f>
        <v>0</v>
      </c>
      <c r="CQ1218" s="257">
        <f>AP1218+CP1218</f>
        <v>0</v>
      </c>
      <c r="CR1218" s="257">
        <f>AQ1218+CQ1218</f>
        <v>0</v>
      </c>
      <c r="CS1218" s="257">
        <f>AR1218+CR1218</f>
        <v>0</v>
      </c>
      <c r="CT1218" s="257">
        <f>AS1218+CS1218</f>
        <v>0</v>
      </c>
      <c r="CU1218" s="257">
        <f>AT1218+CT1218</f>
        <v>0</v>
      </c>
      <c r="CV1218" s="257">
        <f>AU1218+CU1218</f>
        <v>0</v>
      </c>
      <c r="CW1218" s="258">
        <f>AV1218+CV1218</f>
        <v>0</v>
      </c>
      <c r="CX1218" s="258">
        <f>AW1218+CW1218</f>
        <v>0</v>
      </c>
      <c r="CY1218" s="258">
        <f>AX1218+CX1218</f>
        <v>0</v>
      </c>
      <c r="CZ1218" s="258">
        <f>AY1218+CY1218</f>
        <v>0</v>
      </c>
      <c r="DA1218" s="50"/>
      <c r="DB1218" s="94"/>
      <c r="DC1218" s="95"/>
      <c r="DD1218" s="181" t="s">
        <v>336</v>
      </c>
      <c r="DE1218" s="316" t="s">
        <v>22</v>
      </c>
      <c r="DF1218" s="257"/>
      <c r="DG1218" s="50"/>
    </row>
    <row r="1219" spans="1:111" s="14" customFormat="1" ht="15" customHeight="1">
      <c r="A1219" s="50"/>
      <c r="B1219" s="94"/>
      <c r="C1219" s="95"/>
      <c r="D1219" s="181"/>
      <c r="E1219" s="316" t="s">
        <v>140</v>
      </c>
      <c r="F1219" s="69"/>
      <c r="G1219" s="77"/>
      <c r="H1219" s="69"/>
      <c r="I1219" s="77"/>
      <c r="J1219" s="69"/>
      <c r="K1219" s="77"/>
      <c r="L1219" s="69"/>
      <c r="M1219" s="77"/>
      <c r="N1219" s="67"/>
      <c r="O1219" s="75"/>
      <c r="P1219" s="67"/>
      <c r="Q1219" s="75"/>
      <c r="R1219" s="50"/>
      <c r="S1219" s="94"/>
      <c r="T1219" s="95"/>
      <c r="U1219" s="181"/>
      <c r="V1219" s="316" t="s">
        <v>140</v>
      </c>
      <c r="W1219" s="69"/>
      <c r="X1219" s="77"/>
      <c r="Y1219" s="69"/>
      <c r="Z1219" s="77"/>
      <c r="AA1219" s="69"/>
      <c r="AB1219" s="77"/>
      <c r="AC1219" s="69"/>
      <c r="AD1219" s="77"/>
      <c r="AE1219" s="67"/>
      <c r="AF1219" s="75"/>
      <c r="AG1219" s="67"/>
      <c r="AH1219" s="75"/>
      <c r="AI1219" s="50"/>
      <c r="AJ1219" s="94"/>
      <c r="AK1219" s="95"/>
      <c r="AL1219" s="181"/>
      <c r="AM1219" s="316" t="s">
        <v>140</v>
      </c>
      <c r="AN1219" s="257"/>
      <c r="AO1219" s="257"/>
      <c r="AP1219" s="257"/>
      <c r="AQ1219" s="257"/>
      <c r="AR1219" s="257"/>
      <c r="AS1219" s="257"/>
      <c r="AT1219" s="257"/>
      <c r="AU1219" s="257"/>
      <c r="AV1219" s="258"/>
      <c r="AW1219" s="258"/>
      <c r="AX1219" s="258"/>
      <c r="AY1219" s="258"/>
      <c r="AZ1219" s="50"/>
      <c r="BA1219" s="268"/>
      <c r="BB1219" s="48"/>
      <c r="BC1219" s="94"/>
      <c r="BD1219" s="95"/>
      <c r="BE1219" s="181"/>
      <c r="BF1219" s="316" t="s">
        <v>140</v>
      </c>
      <c r="BG1219" s="257">
        <f t="shared" si="4029"/>
        <v>0</v>
      </c>
      <c r="BH1219" s="257">
        <f>G1219+BG1219</f>
        <v>0</v>
      </c>
      <c r="BI1219" s="257">
        <f>H1219+BH1219</f>
        <v>0</v>
      </c>
      <c r="BJ1219" s="257">
        <f>I1219+BI1219</f>
        <v>0</v>
      </c>
      <c r="BK1219" s="257">
        <f>J1219+BJ1219</f>
        <v>0</v>
      </c>
      <c r="BL1219" s="257">
        <f>K1219+BK1219</f>
        <v>0</v>
      </c>
      <c r="BM1219" s="257">
        <f>L1219+BL1219</f>
        <v>0</v>
      </c>
      <c r="BN1219" s="257">
        <f>M1219+BM1219</f>
        <v>0</v>
      </c>
      <c r="BO1219" s="258">
        <f>N1219+BN1219</f>
        <v>0</v>
      </c>
      <c r="BP1219" s="258">
        <f>O1219+BO1219</f>
        <v>0</v>
      </c>
      <c r="BQ1219" s="258">
        <f>P1219+BP1219</f>
        <v>0</v>
      </c>
      <c r="BR1219" s="258">
        <f>Q1219+BQ1219</f>
        <v>0</v>
      </c>
      <c r="BS1219" s="50"/>
      <c r="BT1219" s="94"/>
      <c r="BU1219" s="95"/>
      <c r="BV1219" s="181"/>
      <c r="BW1219" s="316" t="s">
        <v>140</v>
      </c>
      <c r="BX1219" s="257">
        <f t="shared" si="4030"/>
        <v>0</v>
      </c>
      <c r="BY1219" s="257">
        <f>X1219+BX1219</f>
        <v>0</v>
      </c>
      <c r="BZ1219" s="257">
        <f>Y1219+BY1219</f>
        <v>0</v>
      </c>
      <c r="CA1219" s="257">
        <f>Z1219+BZ1219</f>
        <v>0</v>
      </c>
      <c r="CB1219" s="257">
        <f>AA1219+CA1219</f>
        <v>0</v>
      </c>
      <c r="CC1219" s="257">
        <f>AB1219+CB1219</f>
        <v>0</v>
      </c>
      <c r="CD1219" s="257">
        <f>AC1219+CC1219</f>
        <v>0</v>
      </c>
      <c r="CE1219" s="257">
        <f>AD1219+CD1219</f>
        <v>0</v>
      </c>
      <c r="CF1219" s="258">
        <f>AE1219+CE1219</f>
        <v>0</v>
      </c>
      <c r="CG1219" s="258">
        <f>AF1219+CF1219</f>
        <v>0</v>
      </c>
      <c r="CH1219" s="258">
        <f>AG1219+CG1219</f>
        <v>0</v>
      </c>
      <c r="CI1219" s="258">
        <f>AH1219+CH1219</f>
        <v>0</v>
      </c>
      <c r="CJ1219" s="50"/>
      <c r="CK1219" s="94"/>
      <c r="CL1219" s="95"/>
      <c r="CM1219" s="181"/>
      <c r="CN1219" s="316" t="s">
        <v>140</v>
      </c>
      <c r="CO1219" s="257">
        <f t="shared" si="4031"/>
        <v>0</v>
      </c>
      <c r="CP1219" s="257">
        <f>AO1219+CO1219</f>
        <v>0</v>
      </c>
      <c r="CQ1219" s="257">
        <f>AP1219+CP1219</f>
        <v>0</v>
      </c>
      <c r="CR1219" s="257">
        <f>AQ1219+CQ1219</f>
        <v>0</v>
      </c>
      <c r="CS1219" s="257">
        <f>AR1219+CR1219</f>
        <v>0</v>
      </c>
      <c r="CT1219" s="257">
        <f>AS1219+CS1219</f>
        <v>0</v>
      </c>
      <c r="CU1219" s="257">
        <f>AT1219+CT1219</f>
        <v>0</v>
      </c>
      <c r="CV1219" s="257">
        <f>AU1219+CU1219</f>
        <v>0</v>
      </c>
      <c r="CW1219" s="258">
        <f>AV1219+CV1219</f>
        <v>0</v>
      </c>
      <c r="CX1219" s="258">
        <f>AW1219+CW1219</f>
        <v>0</v>
      </c>
      <c r="CY1219" s="258">
        <f>AX1219+CX1219</f>
        <v>0</v>
      </c>
      <c r="CZ1219" s="258">
        <f>AY1219+CY1219</f>
        <v>0</v>
      </c>
      <c r="DA1219" s="50"/>
      <c r="DB1219" s="94"/>
      <c r="DC1219" s="95"/>
      <c r="DD1219" s="181"/>
      <c r="DE1219" s="316" t="s">
        <v>140</v>
      </c>
      <c r="DF1219" s="257"/>
      <c r="DG1219" s="50"/>
    </row>
    <row r="1220" spans="1:111" s="14" customFormat="1" ht="15" customHeight="1">
      <c r="A1220" s="50"/>
      <c r="B1220" s="94"/>
      <c r="C1220" s="95"/>
      <c r="D1220" s="181"/>
      <c r="E1220" s="316" t="s">
        <v>249</v>
      </c>
      <c r="F1220" s="69">
        <f t="shared" si="3995"/>
        <v>0</v>
      </c>
      <c r="G1220" s="77">
        <f t="shared" si="3995"/>
        <v>0</v>
      </c>
      <c r="H1220" s="69">
        <f t="shared" si="3995"/>
        <v>0</v>
      </c>
      <c r="I1220" s="77">
        <f t="shared" si="3995"/>
        <v>0</v>
      </c>
      <c r="J1220" s="69">
        <f t="shared" si="3995"/>
        <v>0</v>
      </c>
      <c r="K1220" s="77">
        <f t="shared" si="3995"/>
        <v>0</v>
      </c>
      <c r="L1220" s="69">
        <f t="shared" si="3995"/>
        <v>0</v>
      </c>
      <c r="M1220" s="77">
        <f t="shared" si="3995"/>
        <v>0</v>
      </c>
      <c r="N1220" s="67">
        <f t="shared" si="3995"/>
        <v>0</v>
      </c>
      <c r="O1220" s="75">
        <f t="shared" si="3995"/>
        <v>0</v>
      </c>
      <c r="P1220" s="67">
        <f t="shared" si="3995"/>
        <v>0</v>
      </c>
      <c r="Q1220" s="75">
        <f t="shared" si="3995"/>
        <v>0</v>
      </c>
      <c r="R1220" s="50"/>
      <c r="S1220" s="94"/>
      <c r="T1220" s="95"/>
      <c r="U1220" s="181"/>
      <c r="V1220" s="316" t="s">
        <v>249</v>
      </c>
      <c r="W1220" s="69">
        <f t="shared" ref="W1220:AH1220" si="4032">IF(W1218=0,0,W1219/W1218)</f>
        <v>0</v>
      </c>
      <c r="X1220" s="77">
        <f t="shared" si="4032"/>
        <v>0</v>
      </c>
      <c r="Y1220" s="69">
        <f t="shared" si="4032"/>
        <v>0</v>
      </c>
      <c r="Z1220" s="77">
        <f t="shared" si="4032"/>
        <v>0</v>
      </c>
      <c r="AA1220" s="69">
        <f t="shared" si="4032"/>
        <v>0</v>
      </c>
      <c r="AB1220" s="77">
        <f t="shared" si="4032"/>
        <v>0</v>
      </c>
      <c r="AC1220" s="69">
        <f t="shared" si="4032"/>
        <v>0</v>
      </c>
      <c r="AD1220" s="77">
        <f t="shared" si="4032"/>
        <v>0</v>
      </c>
      <c r="AE1220" s="67">
        <f t="shared" si="4032"/>
        <v>0</v>
      </c>
      <c r="AF1220" s="75">
        <f t="shared" si="4032"/>
        <v>0</v>
      </c>
      <c r="AG1220" s="67">
        <f t="shared" si="4032"/>
        <v>0</v>
      </c>
      <c r="AH1220" s="75">
        <f t="shared" si="4032"/>
        <v>0</v>
      </c>
      <c r="AI1220" s="50"/>
      <c r="AJ1220" s="94"/>
      <c r="AK1220" s="95"/>
      <c r="AL1220" s="181"/>
      <c r="AM1220" s="316" t="s">
        <v>249</v>
      </c>
      <c r="AN1220" s="257">
        <f t="shared" ref="AN1220:AY1220" si="4033">IF(AN1218=0,0,AN1219/AN1218)</f>
        <v>0</v>
      </c>
      <c r="AO1220" s="257">
        <f t="shared" si="4033"/>
        <v>0</v>
      </c>
      <c r="AP1220" s="257">
        <f t="shared" si="4033"/>
        <v>0</v>
      </c>
      <c r="AQ1220" s="257">
        <f t="shared" si="4033"/>
        <v>0</v>
      </c>
      <c r="AR1220" s="257">
        <f t="shared" si="4033"/>
        <v>0</v>
      </c>
      <c r="AS1220" s="257">
        <f t="shared" si="4033"/>
        <v>0</v>
      </c>
      <c r="AT1220" s="257">
        <f t="shared" si="4033"/>
        <v>0</v>
      </c>
      <c r="AU1220" s="257">
        <f t="shared" si="4033"/>
        <v>0</v>
      </c>
      <c r="AV1220" s="258">
        <f t="shared" si="4033"/>
        <v>0</v>
      </c>
      <c r="AW1220" s="258">
        <f t="shared" si="4033"/>
        <v>0</v>
      </c>
      <c r="AX1220" s="258">
        <f t="shared" si="4033"/>
        <v>0</v>
      </c>
      <c r="AY1220" s="258">
        <f t="shared" si="4033"/>
        <v>0</v>
      </c>
      <c r="AZ1220" s="50"/>
      <c r="BA1220" s="268"/>
      <c r="BB1220" s="48"/>
      <c r="BC1220" s="94"/>
      <c r="BD1220" s="95"/>
      <c r="BE1220" s="181"/>
      <c r="BF1220" s="316" t="s">
        <v>249</v>
      </c>
      <c r="BG1220" s="257">
        <f t="shared" ref="BG1220:BR1220" si="4034">IF(BG1218=0,0,BG1219/BG1218)</f>
        <v>0</v>
      </c>
      <c r="BH1220" s="257">
        <f t="shared" si="4034"/>
        <v>0</v>
      </c>
      <c r="BI1220" s="257">
        <f t="shared" si="4034"/>
        <v>0</v>
      </c>
      <c r="BJ1220" s="257">
        <f t="shared" si="4034"/>
        <v>0</v>
      </c>
      <c r="BK1220" s="257">
        <f t="shared" si="4034"/>
        <v>0</v>
      </c>
      <c r="BL1220" s="257">
        <f t="shared" si="4034"/>
        <v>0</v>
      </c>
      <c r="BM1220" s="257">
        <f t="shared" si="4034"/>
        <v>0</v>
      </c>
      <c r="BN1220" s="257">
        <f t="shared" si="4034"/>
        <v>0</v>
      </c>
      <c r="BO1220" s="258">
        <f t="shared" si="4034"/>
        <v>0</v>
      </c>
      <c r="BP1220" s="258">
        <f t="shared" si="4034"/>
        <v>0</v>
      </c>
      <c r="BQ1220" s="258">
        <f t="shared" si="4034"/>
        <v>0</v>
      </c>
      <c r="BR1220" s="258">
        <f t="shared" si="4034"/>
        <v>0</v>
      </c>
      <c r="BS1220" s="50"/>
      <c r="BT1220" s="94"/>
      <c r="BU1220" s="95"/>
      <c r="BV1220" s="181"/>
      <c r="BW1220" s="316" t="s">
        <v>249</v>
      </c>
      <c r="BX1220" s="257">
        <f t="shared" ref="BX1220:CI1220" si="4035">IF(BX1218=0,0,BX1219/BX1218)</f>
        <v>0</v>
      </c>
      <c r="BY1220" s="257">
        <f t="shared" si="4035"/>
        <v>0</v>
      </c>
      <c r="BZ1220" s="257">
        <f t="shared" si="4035"/>
        <v>0</v>
      </c>
      <c r="CA1220" s="257">
        <f t="shared" si="4035"/>
        <v>0</v>
      </c>
      <c r="CB1220" s="257">
        <f t="shared" si="4035"/>
        <v>0</v>
      </c>
      <c r="CC1220" s="257">
        <f t="shared" si="4035"/>
        <v>0</v>
      </c>
      <c r="CD1220" s="257">
        <f t="shared" si="4035"/>
        <v>0</v>
      </c>
      <c r="CE1220" s="257">
        <f t="shared" si="4035"/>
        <v>0</v>
      </c>
      <c r="CF1220" s="258">
        <f t="shared" si="4035"/>
        <v>0</v>
      </c>
      <c r="CG1220" s="258">
        <f t="shared" si="4035"/>
        <v>0</v>
      </c>
      <c r="CH1220" s="258">
        <f t="shared" si="4035"/>
        <v>0</v>
      </c>
      <c r="CI1220" s="258">
        <f t="shared" si="4035"/>
        <v>0</v>
      </c>
      <c r="CJ1220" s="50"/>
      <c r="CK1220" s="94"/>
      <c r="CL1220" s="95"/>
      <c r="CM1220" s="181"/>
      <c r="CN1220" s="316" t="s">
        <v>249</v>
      </c>
      <c r="CO1220" s="257">
        <f t="shared" ref="CO1220:CZ1220" si="4036">IF(CO1218=0,0,CO1219/CO1218)</f>
        <v>0</v>
      </c>
      <c r="CP1220" s="257">
        <f t="shared" si="4036"/>
        <v>0</v>
      </c>
      <c r="CQ1220" s="257">
        <f t="shared" si="4036"/>
        <v>0</v>
      </c>
      <c r="CR1220" s="257">
        <f t="shared" si="4036"/>
        <v>0</v>
      </c>
      <c r="CS1220" s="257">
        <f t="shared" si="4036"/>
        <v>0</v>
      </c>
      <c r="CT1220" s="257">
        <f t="shared" si="4036"/>
        <v>0</v>
      </c>
      <c r="CU1220" s="257">
        <f t="shared" si="4036"/>
        <v>0</v>
      </c>
      <c r="CV1220" s="257">
        <f t="shared" si="4036"/>
        <v>0</v>
      </c>
      <c r="CW1220" s="258">
        <f t="shared" si="4036"/>
        <v>0</v>
      </c>
      <c r="CX1220" s="258">
        <f t="shared" si="4036"/>
        <v>0</v>
      </c>
      <c r="CY1220" s="258">
        <f t="shared" si="4036"/>
        <v>0</v>
      </c>
      <c r="CZ1220" s="258">
        <f t="shared" si="4036"/>
        <v>0</v>
      </c>
      <c r="DA1220" s="50"/>
      <c r="DB1220" s="94"/>
      <c r="DC1220" s="95"/>
      <c r="DD1220" s="181"/>
      <c r="DE1220" s="316" t="s">
        <v>249</v>
      </c>
      <c r="DF1220" s="257">
        <f t="shared" ref="DF1220" si="4037">IF(DF1218=0,0,DF1219/DF1218)</f>
        <v>0</v>
      </c>
      <c r="DG1220" s="50"/>
    </row>
    <row r="1221" spans="1:111" s="14" customFormat="1" ht="15" customHeight="1">
      <c r="A1221" s="50"/>
      <c r="B1221" s="94"/>
      <c r="C1221" s="95"/>
      <c r="D1221" s="181" t="s">
        <v>337</v>
      </c>
      <c r="E1221" s="316" t="s">
        <v>22</v>
      </c>
      <c r="F1221" s="69"/>
      <c r="G1221" s="77"/>
      <c r="H1221" s="69"/>
      <c r="I1221" s="77"/>
      <c r="J1221" s="69"/>
      <c r="K1221" s="77"/>
      <c r="L1221" s="69"/>
      <c r="M1221" s="77"/>
      <c r="N1221" s="67"/>
      <c r="O1221" s="75"/>
      <c r="P1221" s="67"/>
      <c r="Q1221" s="75"/>
      <c r="R1221" s="50"/>
      <c r="S1221" s="94"/>
      <c r="T1221" s="95"/>
      <c r="U1221" s="181" t="s">
        <v>337</v>
      </c>
      <c r="V1221" s="316" t="s">
        <v>22</v>
      </c>
      <c r="W1221" s="69"/>
      <c r="X1221" s="77"/>
      <c r="Y1221" s="69"/>
      <c r="Z1221" s="77"/>
      <c r="AA1221" s="69"/>
      <c r="AB1221" s="77"/>
      <c r="AC1221" s="69"/>
      <c r="AD1221" s="77"/>
      <c r="AE1221" s="67"/>
      <c r="AF1221" s="75"/>
      <c r="AG1221" s="67"/>
      <c r="AH1221" s="75"/>
      <c r="AI1221" s="50"/>
      <c r="AJ1221" s="94"/>
      <c r="AK1221" s="95"/>
      <c r="AL1221" s="181" t="s">
        <v>337</v>
      </c>
      <c r="AM1221" s="316" t="s">
        <v>22</v>
      </c>
      <c r="AN1221" s="257"/>
      <c r="AO1221" s="257"/>
      <c r="AP1221" s="257"/>
      <c r="AQ1221" s="257"/>
      <c r="AR1221" s="257"/>
      <c r="AS1221" s="257"/>
      <c r="AT1221" s="257"/>
      <c r="AU1221" s="257"/>
      <c r="AV1221" s="258"/>
      <c r="AW1221" s="258"/>
      <c r="AX1221" s="258"/>
      <c r="AY1221" s="258"/>
      <c r="AZ1221" s="50"/>
      <c r="BA1221" s="268"/>
      <c r="BB1221" s="48"/>
      <c r="BC1221" s="94"/>
      <c r="BD1221" s="95"/>
      <c r="BE1221" s="181" t="s">
        <v>337</v>
      </c>
      <c r="BF1221" s="316" t="s">
        <v>22</v>
      </c>
      <c r="BG1221" s="257">
        <f t="shared" ref="BG1221:BG1222" si="4038">F1221</f>
        <v>0</v>
      </c>
      <c r="BH1221" s="257">
        <f>G1221+BG1221</f>
        <v>0</v>
      </c>
      <c r="BI1221" s="257">
        <f>H1221+BH1221</f>
        <v>0</v>
      </c>
      <c r="BJ1221" s="257">
        <f>I1221+BI1221</f>
        <v>0</v>
      </c>
      <c r="BK1221" s="257">
        <f>J1221+BJ1221</f>
        <v>0</v>
      </c>
      <c r="BL1221" s="257">
        <f>K1221+BK1221</f>
        <v>0</v>
      </c>
      <c r="BM1221" s="257">
        <f>L1221+BL1221</f>
        <v>0</v>
      </c>
      <c r="BN1221" s="257">
        <f>M1221+BM1221</f>
        <v>0</v>
      </c>
      <c r="BO1221" s="258">
        <f>N1221+BN1221</f>
        <v>0</v>
      </c>
      <c r="BP1221" s="258">
        <f>O1221+BO1221</f>
        <v>0</v>
      </c>
      <c r="BQ1221" s="258">
        <f>P1221+BP1221</f>
        <v>0</v>
      </c>
      <c r="BR1221" s="258">
        <f>Q1221+BQ1221</f>
        <v>0</v>
      </c>
      <c r="BS1221" s="50"/>
      <c r="BT1221" s="94"/>
      <c r="BU1221" s="95"/>
      <c r="BV1221" s="181" t="s">
        <v>337</v>
      </c>
      <c r="BW1221" s="316" t="s">
        <v>22</v>
      </c>
      <c r="BX1221" s="257">
        <f t="shared" ref="BX1221:BX1222" si="4039">W1221</f>
        <v>0</v>
      </c>
      <c r="BY1221" s="257">
        <f>X1221+BX1221</f>
        <v>0</v>
      </c>
      <c r="BZ1221" s="257">
        <f>Y1221+BY1221</f>
        <v>0</v>
      </c>
      <c r="CA1221" s="257">
        <f>Z1221+BZ1221</f>
        <v>0</v>
      </c>
      <c r="CB1221" s="257">
        <f>AA1221+CA1221</f>
        <v>0</v>
      </c>
      <c r="CC1221" s="257">
        <f>AB1221+CB1221</f>
        <v>0</v>
      </c>
      <c r="CD1221" s="257">
        <f>AC1221+CC1221</f>
        <v>0</v>
      </c>
      <c r="CE1221" s="257">
        <f>AD1221+CD1221</f>
        <v>0</v>
      </c>
      <c r="CF1221" s="258">
        <f>AE1221+CE1221</f>
        <v>0</v>
      </c>
      <c r="CG1221" s="258">
        <f>AF1221+CF1221</f>
        <v>0</v>
      </c>
      <c r="CH1221" s="258">
        <f>AG1221+CG1221</f>
        <v>0</v>
      </c>
      <c r="CI1221" s="258">
        <f>AH1221+CH1221</f>
        <v>0</v>
      </c>
      <c r="CJ1221" s="50"/>
      <c r="CK1221" s="94"/>
      <c r="CL1221" s="95"/>
      <c r="CM1221" s="181" t="s">
        <v>337</v>
      </c>
      <c r="CN1221" s="316" t="s">
        <v>22</v>
      </c>
      <c r="CO1221" s="257">
        <f t="shared" ref="CO1221:CO1222" si="4040">AN1221</f>
        <v>0</v>
      </c>
      <c r="CP1221" s="257">
        <f>AO1221+CO1221</f>
        <v>0</v>
      </c>
      <c r="CQ1221" s="257">
        <f>AP1221+CP1221</f>
        <v>0</v>
      </c>
      <c r="CR1221" s="257">
        <f>AQ1221+CQ1221</f>
        <v>0</v>
      </c>
      <c r="CS1221" s="257">
        <f>AR1221+CR1221</f>
        <v>0</v>
      </c>
      <c r="CT1221" s="257">
        <f>AS1221+CS1221</f>
        <v>0</v>
      </c>
      <c r="CU1221" s="257">
        <f>AT1221+CT1221</f>
        <v>0</v>
      </c>
      <c r="CV1221" s="257">
        <f>AU1221+CU1221</f>
        <v>0</v>
      </c>
      <c r="CW1221" s="258">
        <f>AV1221+CV1221</f>
        <v>0</v>
      </c>
      <c r="CX1221" s="258">
        <f>AW1221+CW1221</f>
        <v>0</v>
      </c>
      <c r="CY1221" s="258">
        <f>AX1221+CX1221</f>
        <v>0</v>
      </c>
      <c r="CZ1221" s="258">
        <f>AY1221+CY1221</f>
        <v>0</v>
      </c>
      <c r="DA1221" s="50"/>
      <c r="DB1221" s="94"/>
      <c r="DC1221" s="95"/>
      <c r="DD1221" s="181" t="s">
        <v>337</v>
      </c>
      <c r="DE1221" s="316" t="s">
        <v>22</v>
      </c>
      <c r="DF1221" s="257"/>
      <c r="DG1221" s="50"/>
    </row>
    <row r="1222" spans="1:111" s="14" customFormat="1" ht="15" customHeight="1">
      <c r="A1222" s="50"/>
      <c r="B1222" s="94"/>
      <c r="C1222" s="95"/>
      <c r="D1222" s="181"/>
      <c r="E1222" s="316" t="s">
        <v>140</v>
      </c>
      <c r="F1222" s="69"/>
      <c r="G1222" s="77"/>
      <c r="H1222" s="69"/>
      <c r="I1222" s="77"/>
      <c r="J1222" s="69"/>
      <c r="K1222" s="77"/>
      <c r="L1222" s="69"/>
      <c r="M1222" s="77"/>
      <c r="N1222" s="67"/>
      <c r="O1222" s="75"/>
      <c r="P1222" s="67"/>
      <c r="Q1222" s="75"/>
      <c r="R1222" s="50"/>
      <c r="S1222" s="94"/>
      <c r="T1222" s="95"/>
      <c r="U1222" s="181"/>
      <c r="V1222" s="316" t="s">
        <v>140</v>
      </c>
      <c r="W1222" s="69"/>
      <c r="X1222" s="77"/>
      <c r="Y1222" s="69"/>
      <c r="Z1222" s="77"/>
      <c r="AA1222" s="69"/>
      <c r="AB1222" s="77"/>
      <c r="AC1222" s="69"/>
      <c r="AD1222" s="77"/>
      <c r="AE1222" s="67"/>
      <c r="AF1222" s="75"/>
      <c r="AG1222" s="67"/>
      <c r="AH1222" s="75"/>
      <c r="AI1222" s="50"/>
      <c r="AJ1222" s="94"/>
      <c r="AK1222" s="95"/>
      <c r="AL1222" s="181"/>
      <c r="AM1222" s="316" t="s">
        <v>140</v>
      </c>
      <c r="AN1222" s="257"/>
      <c r="AO1222" s="257"/>
      <c r="AP1222" s="257"/>
      <c r="AQ1222" s="257"/>
      <c r="AR1222" s="257"/>
      <c r="AS1222" s="257"/>
      <c r="AT1222" s="257"/>
      <c r="AU1222" s="257"/>
      <c r="AV1222" s="258"/>
      <c r="AW1222" s="258"/>
      <c r="AX1222" s="258"/>
      <c r="AY1222" s="258"/>
      <c r="AZ1222" s="50"/>
      <c r="BA1222" s="268"/>
      <c r="BB1222" s="48"/>
      <c r="BC1222" s="94"/>
      <c r="BD1222" s="95"/>
      <c r="BE1222" s="181"/>
      <c r="BF1222" s="316" t="s">
        <v>140</v>
      </c>
      <c r="BG1222" s="257">
        <f t="shared" si="4038"/>
        <v>0</v>
      </c>
      <c r="BH1222" s="257">
        <f>G1222+BG1222</f>
        <v>0</v>
      </c>
      <c r="BI1222" s="257">
        <f>H1222+BH1222</f>
        <v>0</v>
      </c>
      <c r="BJ1222" s="257">
        <f>I1222+BI1222</f>
        <v>0</v>
      </c>
      <c r="BK1222" s="257">
        <f>J1222+BJ1222</f>
        <v>0</v>
      </c>
      <c r="BL1222" s="257">
        <f>K1222+BK1222</f>
        <v>0</v>
      </c>
      <c r="BM1222" s="257">
        <f>L1222+BL1222</f>
        <v>0</v>
      </c>
      <c r="BN1222" s="257">
        <f>M1222+BM1222</f>
        <v>0</v>
      </c>
      <c r="BO1222" s="258">
        <f>N1222+BN1222</f>
        <v>0</v>
      </c>
      <c r="BP1222" s="258">
        <f>O1222+BO1222</f>
        <v>0</v>
      </c>
      <c r="BQ1222" s="258">
        <f>P1222+BP1222</f>
        <v>0</v>
      </c>
      <c r="BR1222" s="258">
        <f>Q1222+BQ1222</f>
        <v>0</v>
      </c>
      <c r="BS1222" s="50"/>
      <c r="BT1222" s="94"/>
      <c r="BU1222" s="95"/>
      <c r="BV1222" s="181"/>
      <c r="BW1222" s="316" t="s">
        <v>140</v>
      </c>
      <c r="BX1222" s="257">
        <f t="shared" si="4039"/>
        <v>0</v>
      </c>
      <c r="BY1222" s="257">
        <f>X1222+BX1222</f>
        <v>0</v>
      </c>
      <c r="BZ1222" s="257">
        <f>Y1222+BY1222</f>
        <v>0</v>
      </c>
      <c r="CA1222" s="257">
        <f>Z1222+BZ1222</f>
        <v>0</v>
      </c>
      <c r="CB1222" s="257">
        <f>AA1222+CA1222</f>
        <v>0</v>
      </c>
      <c r="CC1222" s="257">
        <f>AB1222+CB1222</f>
        <v>0</v>
      </c>
      <c r="CD1222" s="257">
        <f>AC1222+CC1222</f>
        <v>0</v>
      </c>
      <c r="CE1222" s="257">
        <f>AD1222+CD1222</f>
        <v>0</v>
      </c>
      <c r="CF1222" s="258">
        <f>AE1222+CE1222</f>
        <v>0</v>
      </c>
      <c r="CG1222" s="258">
        <f>AF1222+CF1222</f>
        <v>0</v>
      </c>
      <c r="CH1222" s="258">
        <f>AG1222+CG1222</f>
        <v>0</v>
      </c>
      <c r="CI1222" s="258">
        <f>AH1222+CH1222</f>
        <v>0</v>
      </c>
      <c r="CJ1222" s="50"/>
      <c r="CK1222" s="94"/>
      <c r="CL1222" s="95"/>
      <c r="CM1222" s="181"/>
      <c r="CN1222" s="316" t="s">
        <v>140</v>
      </c>
      <c r="CO1222" s="257">
        <f t="shared" si="4040"/>
        <v>0</v>
      </c>
      <c r="CP1222" s="257">
        <f>AO1222+CO1222</f>
        <v>0</v>
      </c>
      <c r="CQ1222" s="257">
        <f>AP1222+CP1222</f>
        <v>0</v>
      </c>
      <c r="CR1222" s="257">
        <f>AQ1222+CQ1222</f>
        <v>0</v>
      </c>
      <c r="CS1222" s="257">
        <f>AR1222+CR1222</f>
        <v>0</v>
      </c>
      <c r="CT1222" s="257">
        <f>AS1222+CS1222</f>
        <v>0</v>
      </c>
      <c r="CU1222" s="257">
        <f>AT1222+CT1222</f>
        <v>0</v>
      </c>
      <c r="CV1222" s="257">
        <f>AU1222+CU1222</f>
        <v>0</v>
      </c>
      <c r="CW1222" s="258">
        <f>AV1222+CV1222</f>
        <v>0</v>
      </c>
      <c r="CX1222" s="258">
        <f>AW1222+CW1222</f>
        <v>0</v>
      </c>
      <c r="CY1222" s="258">
        <f>AX1222+CX1222</f>
        <v>0</v>
      </c>
      <c r="CZ1222" s="258">
        <f>AY1222+CY1222</f>
        <v>0</v>
      </c>
      <c r="DA1222" s="50"/>
      <c r="DB1222" s="94"/>
      <c r="DC1222" s="95"/>
      <c r="DD1222" s="181"/>
      <c r="DE1222" s="316" t="s">
        <v>140</v>
      </c>
      <c r="DF1222" s="257"/>
      <c r="DG1222" s="50"/>
    </row>
    <row r="1223" spans="1:111" s="14" customFormat="1" ht="15" customHeight="1">
      <c r="A1223" s="50"/>
      <c r="B1223" s="94"/>
      <c r="C1223" s="95"/>
      <c r="D1223" s="181"/>
      <c r="E1223" s="316" t="s">
        <v>249</v>
      </c>
      <c r="F1223" s="69">
        <f t="shared" si="3995"/>
        <v>0</v>
      </c>
      <c r="G1223" s="77">
        <f t="shared" si="3995"/>
        <v>0</v>
      </c>
      <c r="H1223" s="69">
        <f t="shared" si="3995"/>
        <v>0</v>
      </c>
      <c r="I1223" s="77">
        <f t="shared" si="3995"/>
        <v>0</v>
      </c>
      <c r="J1223" s="69">
        <f t="shared" si="3995"/>
        <v>0</v>
      </c>
      <c r="K1223" s="77">
        <f t="shared" si="3995"/>
        <v>0</v>
      </c>
      <c r="L1223" s="69">
        <f t="shared" si="3995"/>
        <v>0</v>
      </c>
      <c r="M1223" s="77">
        <f t="shared" si="3995"/>
        <v>0</v>
      </c>
      <c r="N1223" s="67">
        <f t="shared" si="3995"/>
        <v>0</v>
      </c>
      <c r="O1223" s="75">
        <f t="shared" si="3995"/>
        <v>0</v>
      </c>
      <c r="P1223" s="67">
        <f t="shared" si="3995"/>
        <v>0</v>
      </c>
      <c r="Q1223" s="75">
        <f t="shared" si="3995"/>
        <v>0</v>
      </c>
      <c r="R1223" s="50"/>
      <c r="S1223" s="94"/>
      <c r="T1223" s="95"/>
      <c r="U1223" s="181"/>
      <c r="V1223" s="316" t="s">
        <v>249</v>
      </c>
      <c r="W1223" s="69">
        <f t="shared" ref="W1223:AH1223" si="4041">IF(W1221=0,0,W1222/W1221)</f>
        <v>0</v>
      </c>
      <c r="X1223" s="77">
        <f t="shared" si="4041"/>
        <v>0</v>
      </c>
      <c r="Y1223" s="69">
        <f t="shared" si="4041"/>
        <v>0</v>
      </c>
      <c r="Z1223" s="77">
        <f t="shared" si="4041"/>
        <v>0</v>
      </c>
      <c r="AA1223" s="69">
        <f t="shared" si="4041"/>
        <v>0</v>
      </c>
      <c r="AB1223" s="77">
        <f t="shared" si="4041"/>
        <v>0</v>
      </c>
      <c r="AC1223" s="69">
        <f t="shared" si="4041"/>
        <v>0</v>
      </c>
      <c r="AD1223" s="77">
        <f t="shared" si="4041"/>
        <v>0</v>
      </c>
      <c r="AE1223" s="67">
        <f t="shared" si="4041"/>
        <v>0</v>
      </c>
      <c r="AF1223" s="75">
        <f t="shared" si="4041"/>
        <v>0</v>
      </c>
      <c r="AG1223" s="67">
        <f t="shared" si="4041"/>
        <v>0</v>
      </c>
      <c r="AH1223" s="75">
        <f t="shared" si="4041"/>
        <v>0</v>
      </c>
      <c r="AI1223" s="50"/>
      <c r="AJ1223" s="94"/>
      <c r="AK1223" s="95"/>
      <c r="AL1223" s="181"/>
      <c r="AM1223" s="316" t="s">
        <v>249</v>
      </c>
      <c r="AN1223" s="257">
        <f t="shared" ref="AN1223:AY1223" si="4042">IF(AN1221=0,0,AN1222/AN1221)</f>
        <v>0</v>
      </c>
      <c r="AO1223" s="257">
        <f t="shared" si="4042"/>
        <v>0</v>
      </c>
      <c r="AP1223" s="257">
        <f t="shared" si="4042"/>
        <v>0</v>
      </c>
      <c r="AQ1223" s="257">
        <f t="shared" si="4042"/>
        <v>0</v>
      </c>
      <c r="AR1223" s="257">
        <f t="shared" si="4042"/>
        <v>0</v>
      </c>
      <c r="AS1223" s="257">
        <f t="shared" si="4042"/>
        <v>0</v>
      </c>
      <c r="AT1223" s="257">
        <f t="shared" si="4042"/>
        <v>0</v>
      </c>
      <c r="AU1223" s="257">
        <f t="shared" si="4042"/>
        <v>0</v>
      </c>
      <c r="AV1223" s="258">
        <f t="shared" si="4042"/>
        <v>0</v>
      </c>
      <c r="AW1223" s="258">
        <f t="shared" si="4042"/>
        <v>0</v>
      </c>
      <c r="AX1223" s="258">
        <f t="shared" si="4042"/>
        <v>0</v>
      </c>
      <c r="AY1223" s="258">
        <f t="shared" si="4042"/>
        <v>0</v>
      </c>
      <c r="AZ1223" s="50"/>
      <c r="BA1223" s="268"/>
      <c r="BB1223" s="48"/>
      <c r="BC1223" s="94"/>
      <c r="BD1223" s="95"/>
      <c r="BE1223" s="181"/>
      <c r="BF1223" s="316" t="s">
        <v>249</v>
      </c>
      <c r="BG1223" s="257">
        <f t="shared" ref="BG1223:BR1223" si="4043">IF(BG1221=0,0,BG1222/BG1221)</f>
        <v>0</v>
      </c>
      <c r="BH1223" s="257">
        <f t="shared" si="4043"/>
        <v>0</v>
      </c>
      <c r="BI1223" s="257">
        <f t="shared" si="4043"/>
        <v>0</v>
      </c>
      <c r="BJ1223" s="257">
        <f t="shared" si="4043"/>
        <v>0</v>
      </c>
      <c r="BK1223" s="257">
        <f t="shared" si="4043"/>
        <v>0</v>
      </c>
      <c r="BL1223" s="257">
        <f t="shared" si="4043"/>
        <v>0</v>
      </c>
      <c r="BM1223" s="257">
        <f t="shared" si="4043"/>
        <v>0</v>
      </c>
      <c r="BN1223" s="257">
        <f t="shared" si="4043"/>
        <v>0</v>
      </c>
      <c r="BO1223" s="258">
        <f t="shared" si="4043"/>
        <v>0</v>
      </c>
      <c r="BP1223" s="258">
        <f t="shared" si="4043"/>
        <v>0</v>
      </c>
      <c r="BQ1223" s="258">
        <f t="shared" si="4043"/>
        <v>0</v>
      </c>
      <c r="BR1223" s="258">
        <f t="shared" si="4043"/>
        <v>0</v>
      </c>
      <c r="BS1223" s="50"/>
      <c r="BT1223" s="94"/>
      <c r="BU1223" s="95"/>
      <c r="BV1223" s="181"/>
      <c r="BW1223" s="316" t="s">
        <v>249</v>
      </c>
      <c r="BX1223" s="257">
        <f t="shared" ref="BX1223:CI1223" si="4044">IF(BX1221=0,0,BX1222/BX1221)</f>
        <v>0</v>
      </c>
      <c r="BY1223" s="257">
        <f t="shared" si="4044"/>
        <v>0</v>
      </c>
      <c r="BZ1223" s="257">
        <f t="shared" si="4044"/>
        <v>0</v>
      </c>
      <c r="CA1223" s="257">
        <f t="shared" si="4044"/>
        <v>0</v>
      </c>
      <c r="CB1223" s="257">
        <f t="shared" si="4044"/>
        <v>0</v>
      </c>
      <c r="CC1223" s="257">
        <f t="shared" si="4044"/>
        <v>0</v>
      </c>
      <c r="CD1223" s="257">
        <f t="shared" si="4044"/>
        <v>0</v>
      </c>
      <c r="CE1223" s="257">
        <f t="shared" si="4044"/>
        <v>0</v>
      </c>
      <c r="CF1223" s="258">
        <f t="shared" si="4044"/>
        <v>0</v>
      </c>
      <c r="CG1223" s="258">
        <f t="shared" si="4044"/>
        <v>0</v>
      </c>
      <c r="CH1223" s="258">
        <f t="shared" si="4044"/>
        <v>0</v>
      </c>
      <c r="CI1223" s="258">
        <f t="shared" si="4044"/>
        <v>0</v>
      </c>
      <c r="CJ1223" s="50"/>
      <c r="CK1223" s="94"/>
      <c r="CL1223" s="95"/>
      <c r="CM1223" s="181"/>
      <c r="CN1223" s="316" t="s">
        <v>249</v>
      </c>
      <c r="CO1223" s="257">
        <f t="shared" ref="CO1223:CZ1223" si="4045">IF(CO1221=0,0,CO1222/CO1221)</f>
        <v>0</v>
      </c>
      <c r="CP1223" s="257">
        <f t="shared" si="4045"/>
        <v>0</v>
      </c>
      <c r="CQ1223" s="257">
        <f t="shared" si="4045"/>
        <v>0</v>
      </c>
      <c r="CR1223" s="257">
        <f t="shared" si="4045"/>
        <v>0</v>
      </c>
      <c r="CS1223" s="257">
        <f t="shared" si="4045"/>
        <v>0</v>
      </c>
      <c r="CT1223" s="257">
        <f t="shared" si="4045"/>
        <v>0</v>
      </c>
      <c r="CU1223" s="257">
        <f t="shared" si="4045"/>
        <v>0</v>
      </c>
      <c r="CV1223" s="257">
        <f t="shared" si="4045"/>
        <v>0</v>
      </c>
      <c r="CW1223" s="258">
        <f t="shared" si="4045"/>
        <v>0</v>
      </c>
      <c r="CX1223" s="258">
        <f t="shared" si="4045"/>
        <v>0</v>
      </c>
      <c r="CY1223" s="258">
        <f t="shared" si="4045"/>
        <v>0</v>
      </c>
      <c r="CZ1223" s="258">
        <f t="shared" si="4045"/>
        <v>0</v>
      </c>
      <c r="DA1223" s="50"/>
      <c r="DB1223" s="94"/>
      <c r="DC1223" s="95"/>
      <c r="DD1223" s="181"/>
      <c r="DE1223" s="316" t="s">
        <v>249</v>
      </c>
      <c r="DF1223" s="257">
        <f t="shared" ref="DF1223" si="4046">IF(DF1221=0,0,DF1222/DF1221)</f>
        <v>0</v>
      </c>
      <c r="DG1223" s="50"/>
    </row>
    <row r="1224" spans="1:111" s="14" customFormat="1" ht="15" customHeight="1">
      <c r="A1224" s="50"/>
      <c r="B1224" s="94"/>
      <c r="C1224" s="95"/>
      <c r="D1224" s="181" t="s">
        <v>338</v>
      </c>
      <c r="E1224" s="316" t="s">
        <v>22</v>
      </c>
      <c r="F1224" s="69"/>
      <c r="G1224" s="77"/>
      <c r="H1224" s="69"/>
      <c r="I1224" s="77"/>
      <c r="J1224" s="69"/>
      <c r="K1224" s="77"/>
      <c r="L1224" s="69"/>
      <c r="M1224" s="77"/>
      <c r="N1224" s="67"/>
      <c r="O1224" s="75"/>
      <c r="P1224" s="67"/>
      <c r="Q1224" s="75"/>
      <c r="R1224" s="50"/>
      <c r="S1224" s="94"/>
      <c r="T1224" s="95"/>
      <c r="U1224" s="181" t="s">
        <v>338</v>
      </c>
      <c r="V1224" s="316" t="s">
        <v>22</v>
      </c>
      <c r="W1224" s="69"/>
      <c r="X1224" s="77"/>
      <c r="Y1224" s="69"/>
      <c r="Z1224" s="77"/>
      <c r="AA1224" s="69"/>
      <c r="AB1224" s="77"/>
      <c r="AC1224" s="69"/>
      <c r="AD1224" s="77"/>
      <c r="AE1224" s="67"/>
      <c r="AF1224" s="75"/>
      <c r="AG1224" s="67"/>
      <c r="AH1224" s="75"/>
      <c r="AI1224" s="50"/>
      <c r="AJ1224" s="94"/>
      <c r="AK1224" s="95"/>
      <c r="AL1224" s="181" t="s">
        <v>338</v>
      </c>
      <c r="AM1224" s="316" t="s">
        <v>22</v>
      </c>
      <c r="AN1224" s="257"/>
      <c r="AO1224" s="257"/>
      <c r="AP1224" s="257"/>
      <c r="AQ1224" s="257"/>
      <c r="AR1224" s="257"/>
      <c r="AS1224" s="257"/>
      <c r="AT1224" s="257"/>
      <c r="AU1224" s="257"/>
      <c r="AV1224" s="258"/>
      <c r="AW1224" s="258"/>
      <c r="AX1224" s="258"/>
      <c r="AY1224" s="258"/>
      <c r="AZ1224" s="50"/>
      <c r="BA1224" s="268"/>
      <c r="BB1224" s="48"/>
      <c r="BC1224" s="94"/>
      <c r="BD1224" s="95"/>
      <c r="BE1224" s="181" t="s">
        <v>338</v>
      </c>
      <c r="BF1224" s="316" t="s">
        <v>22</v>
      </c>
      <c r="BG1224" s="257">
        <f t="shared" ref="BG1224:BG1225" si="4047">F1224</f>
        <v>0</v>
      </c>
      <c r="BH1224" s="257">
        <f>G1224+BG1224</f>
        <v>0</v>
      </c>
      <c r="BI1224" s="257">
        <f>H1224+BH1224</f>
        <v>0</v>
      </c>
      <c r="BJ1224" s="257">
        <f>I1224+BI1224</f>
        <v>0</v>
      </c>
      <c r="BK1224" s="257">
        <f>J1224+BJ1224</f>
        <v>0</v>
      </c>
      <c r="BL1224" s="257">
        <f>K1224+BK1224</f>
        <v>0</v>
      </c>
      <c r="BM1224" s="257">
        <f>L1224+BL1224</f>
        <v>0</v>
      </c>
      <c r="BN1224" s="257">
        <f>M1224+BM1224</f>
        <v>0</v>
      </c>
      <c r="BO1224" s="258">
        <f>N1224+BN1224</f>
        <v>0</v>
      </c>
      <c r="BP1224" s="258">
        <f>O1224+BO1224</f>
        <v>0</v>
      </c>
      <c r="BQ1224" s="258">
        <f>P1224+BP1224</f>
        <v>0</v>
      </c>
      <c r="BR1224" s="258">
        <f>Q1224+BQ1224</f>
        <v>0</v>
      </c>
      <c r="BS1224" s="50"/>
      <c r="BT1224" s="94"/>
      <c r="BU1224" s="95"/>
      <c r="BV1224" s="181" t="s">
        <v>338</v>
      </c>
      <c r="BW1224" s="316" t="s">
        <v>22</v>
      </c>
      <c r="BX1224" s="257">
        <f t="shared" ref="BX1224:BX1225" si="4048">W1224</f>
        <v>0</v>
      </c>
      <c r="BY1224" s="257">
        <f>X1224+BX1224</f>
        <v>0</v>
      </c>
      <c r="BZ1224" s="257">
        <f>Y1224+BY1224</f>
        <v>0</v>
      </c>
      <c r="CA1224" s="257">
        <f>Z1224+BZ1224</f>
        <v>0</v>
      </c>
      <c r="CB1224" s="257">
        <f>AA1224+CA1224</f>
        <v>0</v>
      </c>
      <c r="CC1224" s="257">
        <f>AB1224+CB1224</f>
        <v>0</v>
      </c>
      <c r="CD1224" s="257">
        <f>AC1224+CC1224</f>
        <v>0</v>
      </c>
      <c r="CE1224" s="257">
        <f>AD1224+CD1224</f>
        <v>0</v>
      </c>
      <c r="CF1224" s="258">
        <f>AE1224+CE1224</f>
        <v>0</v>
      </c>
      <c r="CG1224" s="258">
        <f>AF1224+CF1224</f>
        <v>0</v>
      </c>
      <c r="CH1224" s="258">
        <f>AG1224+CG1224</f>
        <v>0</v>
      </c>
      <c r="CI1224" s="258">
        <f>AH1224+CH1224</f>
        <v>0</v>
      </c>
      <c r="CJ1224" s="50"/>
      <c r="CK1224" s="94"/>
      <c r="CL1224" s="95"/>
      <c r="CM1224" s="181" t="s">
        <v>338</v>
      </c>
      <c r="CN1224" s="316" t="s">
        <v>22</v>
      </c>
      <c r="CO1224" s="257">
        <f t="shared" ref="CO1224:CO1225" si="4049">AN1224</f>
        <v>0</v>
      </c>
      <c r="CP1224" s="257">
        <f>AO1224+CO1224</f>
        <v>0</v>
      </c>
      <c r="CQ1224" s="257">
        <f>AP1224+CP1224</f>
        <v>0</v>
      </c>
      <c r="CR1224" s="257">
        <f>AQ1224+CQ1224</f>
        <v>0</v>
      </c>
      <c r="CS1224" s="257">
        <f>AR1224+CR1224</f>
        <v>0</v>
      </c>
      <c r="CT1224" s="257">
        <f>AS1224+CS1224</f>
        <v>0</v>
      </c>
      <c r="CU1224" s="257">
        <f>AT1224+CT1224</f>
        <v>0</v>
      </c>
      <c r="CV1224" s="257">
        <f>AU1224+CU1224</f>
        <v>0</v>
      </c>
      <c r="CW1224" s="258">
        <f>AV1224+CV1224</f>
        <v>0</v>
      </c>
      <c r="CX1224" s="258">
        <f>AW1224+CW1224</f>
        <v>0</v>
      </c>
      <c r="CY1224" s="258">
        <f>AX1224+CX1224</f>
        <v>0</v>
      </c>
      <c r="CZ1224" s="258">
        <f>AY1224+CY1224</f>
        <v>0</v>
      </c>
      <c r="DA1224" s="50"/>
      <c r="DB1224" s="94"/>
      <c r="DC1224" s="95"/>
      <c r="DD1224" s="181" t="s">
        <v>338</v>
      </c>
      <c r="DE1224" s="316" t="s">
        <v>22</v>
      </c>
      <c r="DF1224" s="257"/>
      <c r="DG1224" s="50"/>
    </row>
    <row r="1225" spans="1:111" s="14" customFormat="1" ht="15" customHeight="1">
      <c r="A1225" s="50"/>
      <c r="B1225" s="94"/>
      <c r="C1225" s="95"/>
      <c r="D1225" s="181"/>
      <c r="E1225" s="316" t="s">
        <v>140</v>
      </c>
      <c r="F1225" s="69"/>
      <c r="G1225" s="77"/>
      <c r="H1225" s="69"/>
      <c r="I1225" s="77"/>
      <c r="J1225" s="69"/>
      <c r="K1225" s="77"/>
      <c r="L1225" s="69"/>
      <c r="M1225" s="77"/>
      <c r="N1225" s="67"/>
      <c r="O1225" s="75"/>
      <c r="P1225" s="67"/>
      <c r="Q1225" s="75"/>
      <c r="R1225" s="50"/>
      <c r="S1225" s="94"/>
      <c r="T1225" s="95"/>
      <c r="U1225" s="181"/>
      <c r="V1225" s="316" t="s">
        <v>140</v>
      </c>
      <c r="W1225" s="69"/>
      <c r="X1225" s="77"/>
      <c r="Y1225" s="69"/>
      <c r="Z1225" s="77"/>
      <c r="AA1225" s="69"/>
      <c r="AB1225" s="77"/>
      <c r="AC1225" s="69"/>
      <c r="AD1225" s="77"/>
      <c r="AE1225" s="67"/>
      <c r="AF1225" s="75"/>
      <c r="AG1225" s="67"/>
      <c r="AH1225" s="75"/>
      <c r="AI1225" s="50"/>
      <c r="AJ1225" s="94"/>
      <c r="AK1225" s="95"/>
      <c r="AL1225" s="181"/>
      <c r="AM1225" s="316" t="s">
        <v>140</v>
      </c>
      <c r="AN1225" s="257"/>
      <c r="AO1225" s="257"/>
      <c r="AP1225" s="257"/>
      <c r="AQ1225" s="257"/>
      <c r="AR1225" s="257"/>
      <c r="AS1225" s="257"/>
      <c r="AT1225" s="257"/>
      <c r="AU1225" s="257"/>
      <c r="AV1225" s="258"/>
      <c r="AW1225" s="258"/>
      <c r="AX1225" s="258"/>
      <c r="AY1225" s="258"/>
      <c r="AZ1225" s="50"/>
      <c r="BA1225" s="268"/>
      <c r="BB1225" s="48"/>
      <c r="BC1225" s="94"/>
      <c r="BD1225" s="95"/>
      <c r="BE1225" s="181"/>
      <c r="BF1225" s="316" t="s">
        <v>140</v>
      </c>
      <c r="BG1225" s="257">
        <f t="shared" si="4047"/>
        <v>0</v>
      </c>
      <c r="BH1225" s="257">
        <f>G1225+BG1225</f>
        <v>0</v>
      </c>
      <c r="BI1225" s="257">
        <f>H1225+BH1225</f>
        <v>0</v>
      </c>
      <c r="BJ1225" s="257">
        <f>I1225+BI1225</f>
        <v>0</v>
      </c>
      <c r="BK1225" s="257">
        <f>J1225+BJ1225</f>
        <v>0</v>
      </c>
      <c r="BL1225" s="257">
        <f>K1225+BK1225</f>
        <v>0</v>
      </c>
      <c r="BM1225" s="257">
        <f>L1225+BL1225</f>
        <v>0</v>
      </c>
      <c r="BN1225" s="257">
        <f>M1225+BM1225</f>
        <v>0</v>
      </c>
      <c r="BO1225" s="258">
        <f>N1225+BN1225</f>
        <v>0</v>
      </c>
      <c r="BP1225" s="258">
        <f>O1225+BO1225</f>
        <v>0</v>
      </c>
      <c r="BQ1225" s="258">
        <f>P1225+BP1225</f>
        <v>0</v>
      </c>
      <c r="BR1225" s="258">
        <f>Q1225+BQ1225</f>
        <v>0</v>
      </c>
      <c r="BS1225" s="50"/>
      <c r="BT1225" s="94"/>
      <c r="BU1225" s="95"/>
      <c r="BV1225" s="181"/>
      <c r="BW1225" s="316" t="s">
        <v>140</v>
      </c>
      <c r="BX1225" s="257">
        <f t="shared" si="4048"/>
        <v>0</v>
      </c>
      <c r="BY1225" s="257">
        <f>X1225+BX1225</f>
        <v>0</v>
      </c>
      <c r="BZ1225" s="257">
        <f>Y1225+BY1225</f>
        <v>0</v>
      </c>
      <c r="CA1225" s="257">
        <f>Z1225+BZ1225</f>
        <v>0</v>
      </c>
      <c r="CB1225" s="257">
        <f>AA1225+CA1225</f>
        <v>0</v>
      </c>
      <c r="CC1225" s="257">
        <f>AB1225+CB1225</f>
        <v>0</v>
      </c>
      <c r="CD1225" s="257">
        <f>AC1225+CC1225</f>
        <v>0</v>
      </c>
      <c r="CE1225" s="257">
        <f>AD1225+CD1225</f>
        <v>0</v>
      </c>
      <c r="CF1225" s="258">
        <f>AE1225+CE1225</f>
        <v>0</v>
      </c>
      <c r="CG1225" s="258">
        <f>AF1225+CF1225</f>
        <v>0</v>
      </c>
      <c r="CH1225" s="258">
        <f>AG1225+CG1225</f>
        <v>0</v>
      </c>
      <c r="CI1225" s="258">
        <f>AH1225+CH1225</f>
        <v>0</v>
      </c>
      <c r="CJ1225" s="50"/>
      <c r="CK1225" s="94"/>
      <c r="CL1225" s="95"/>
      <c r="CM1225" s="181"/>
      <c r="CN1225" s="316" t="s">
        <v>140</v>
      </c>
      <c r="CO1225" s="257">
        <f t="shared" si="4049"/>
        <v>0</v>
      </c>
      <c r="CP1225" s="257">
        <f>AO1225+CO1225</f>
        <v>0</v>
      </c>
      <c r="CQ1225" s="257">
        <f>AP1225+CP1225</f>
        <v>0</v>
      </c>
      <c r="CR1225" s="257">
        <f>AQ1225+CQ1225</f>
        <v>0</v>
      </c>
      <c r="CS1225" s="257">
        <f>AR1225+CR1225</f>
        <v>0</v>
      </c>
      <c r="CT1225" s="257">
        <f>AS1225+CS1225</f>
        <v>0</v>
      </c>
      <c r="CU1225" s="257">
        <f>AT1225+CT1225</f>
        <v>0</v>
      </c>
      <c r="CV1225" s="257">
        <f>AU1225+CU1225</f>
        <v>0</v>
      </c>
      <c r="CW1225" s="258">
        <f>AV1225+CV1225</f>
        <v>0</v>
      </c>
      <c r="CX1225" s="258">
        <f>AW1225+CW1225</f>
        <v>0</v>
      </c>
      <c r="CY1225" s="258">
        <f>AX1225+CX1225</f>
        <v>0</v>
      </c>
      <c r="CZ1225" s="258">
        <f>AY1225+CY1225</f>
        <v>0</v>
      </c>
      <c r="DA1225" s="50"/>
      <c r="DB1225" s="94"/>
      <c r="DC1225" s="95"/>
      <c r="DD1225" s="181"/>
      <c r="DE1225" s="316" t="s">
        <v>140</v>
      </c>
      <c r="DF1225" s="257"/>
      <c r="DG1225" s="50"/>
    </row>
    <row r="1226" spans="1:111" s="14" customFormat="1" ht="15" customHeight="1">
      <c r="A1226" s="50"/>
      <c r="B1226" s="94"/>
      <c r="C1226" s="95"/>
      <c r="D1226" s="181"/>
      <c r="E1226" s="316" t="s">
        <v>249</v>
      </c>
      <c r="F1226" s="69">
        <f t="shared" ref="F1226:Q1226" si="4050">IF(F1224=0,0,F1225/F1224)</f>
        <v>0</v>
      </c>
      <c r="G1226" s="77">
        <f t="shared" si="4050"/>
        <v>0</v>
      </c>
      <c r="H1226" s="69">
        <f t="shared" si="4050"/>
        <v>0</v>
      </c>
      <c r="I1226" s="77">
        <f t="shared" si="4050"/>
        <v>0</v>
      </c>
      <c r="J1226" s="69">
        <f t="shared" si="4050"/>
        <v>0</v>
      </c>
      <c r="K1226" s="77">
        <f t="shared" si="4050"/>
        <v>0</v>
      </c>
      <c r="L1226" s="69">
        <f t="shared" si="4050"/>
        <v>0</v>
      </c>
      <c r="M1226" s="77">
        <f t="shared" si="4050"/>
        <v>0</v>
      </c>
      <c r="N1226" s="67">
        <f t="shared" si="4050"/>
        <v>0</v>
      </c>
      <c r="O1226" s="75">
        <f t="shared" si="4050"/>
        <v>0</v>
      </c>
      <c r="P1226" s="67">
        <f t="shared" si="4050"/>
        <v>0</v>
      </c>
      <c r="Q1226" s="75">
        <f t="shared" si="4050"/>
        <v>0</v>
      </c>
      <c r="R1226" s="50"/>
      <c r="S1226" s="94"/>
      <c r="T1226" s="95"/>
      <c r="U1226" s="181"/>
      <c r="V1226" s="316" t="s">
        <v>249</v>
      </c>
      <c r="W1226" s="69">
        <f t="shared" ref="W1226:AH1226" si="4051">IF(W1224=0,0,W1225/W1224)</f>
        <v>0</v>
      </c>
      <c r="X1226" s="77">
        <f t="shared" si="4051"/>
        <v>0</v>
      </c>
      <c r="Y1226" s="69">
        <f t="shared" si="4051"/>
        <v>0</v>
      </c>
      <c r="Z1226" s="77">
        <f t="shared" si="4051"/>
        <v>0</v>
      </c>
      <c r="AA1226" s="69">
        <f t="shared" si="4051"/>
        <v>0</v>
      </c>
      <c r="AB1226" s="77">
        <f t="shared" si="4051"/>
        <v>0</v>
      </c>
      <c r="AC1226" s="69">
        <f t="shared" si="4051"/>
        <v>0</v>
      </c>
      <c r="AD1226" s="77">
        <f t="shared" si="4051"/>
        <v>0</v>
      </c>
      <c r="AE1226" s="67">
        <f t="shared" si="4051"/>
        <v>0</v>
      </c>
      <c r="AF1226" s="75">
        <f t="shared" si="4051"/>
        <v>0</v>
      </c>
      <c r="AG1226" s="67">
        <f t="shared" si="4051"/>
        <v>0</v>
      </c>
      <c r="AH1226" s="75">
        <f t="shared" si="4051"/>
        <v>0</v>
      </c>
      <c r="AI1226" s="50"/>
      <c r="AJ1226" s="94"/>
      <c r="AK1226" s="95"/>
      <c r="AL1226" s="181"/>
      <c r="AM1226" s="316" t="s">
        <v>249</v>
      </c>
      <c r="AN1226" s="257">
        <f t="shared" ref="AN1226:AY1226" si="4052">IF(AN1224=0,0,AN1225/AN1224)</f>
        <v>0</v>
      </c>
      <c r="AO1226" s="257">
        <f t="shared" si="4052"/>
        <v>0</v>
      </c>
      <c r="AP1226" s="257">
        <f t="shared" si="4052"/>
        <v>0</v>
      </c>
      <c r="AQ1226" s="257">
        <f t="shared" si="4052"/>
        <v>0</v>
      </c>
      <c r="AR1226" s="257">
        <f t="shared" si="4052"/>
        <v>0</v>
      </c>
      <c r="AS1226" s="257">
        <f t="shared" si="4052"/>
        <v>0</v>
      </c>
      <c r="AT1226" s="257">
        <f t="shared" si="4052"/>
        <v>0</v>
      </c>
      <c r="AU1226" s="257">
        <f t="shared" si="4052"/>
        <v>0</v>
      </c>
      <c r="AV1226" s="258">
        <f t="shared" si="4052"/>
        <v>0</v>
      </c>
      <c r="AW1226" s="258">
        <f t="shared" si="4052"/>
        <v>0</v>
      </c>
      <c r="AX1226" s="258">
        <f t="shared" si="4052"/>
        <v>0</v>
      </c>
      <c r="AY1226" s="258">
        <f t="shared" si="4052"/>
        <v>0</v>
      </c>
      <c r="AZ1226" s="50"/>
      <c r="BA1226" s="268"/>
      <c r="BB1226" s="48"/>
      <c r="BC1226" s="94"/>
      <c r="BD1226" s="95"/>
      <c r="BE1226" s="181"/>
      <c r="BF1226" s="316" t="s">
        <v>249</v>
      </c>
      <c r="BG1226" s="257">
        <f t="shared" ref="BG1226:BR1226" si="4053">IF(BG1224=0,0,BG1225/BG1224)</f>
        <v>0</v>
      </c>
      <c r="BH1226" s="257">
        <f t="shared" si="4053"/>
        <v>0</v>
      </c>
      <c r="BI1226" s="257">
        <f t="shared" si="4053"/>
        <v>0</v>
      </c>
      <c r="BJ1226" s="257">
        <f t="shared" si="4053"/>
        <v>0</v>
      </c>
      <c r="BK1226" s="257">
        <f t="shared" si="4053"/>
        <v>0</v>
      </c>
      <c r="BL1226" s="257">
        <f t="shared" si="4053"/>
        <v>0</v>
      </c>
      <c r="BM1226" s="257">
        <f t="shared" si="4053"/>
        <v>0</v>
      </c>
      <c r="BN1226" s="257">
        <f t="shared" si="4053"/>
        <v>0</v>
      </c>
      <c r="BO1226" s="258">
        <f t="shared" si="4053"/>
        <v>0</v>
      </c>
      <c r="BP1226" s="258">
        <f t="shared" si="4053"/>
        <v>0</v>
      </c>
      <c r="BQ1226" s="258">
        <f t="shared" si="4053"/>
        <v>0</v>
      </c>
      <c r="BR1226" s="258">
        <f t="shared" si="4053"/>
        <v>0</v>
      </c>
      <c r="BS1226" s="50"/>
      <c r="BT1226" s="94"/>
      <c r="BU1226" s="95"/>
      <c r="BV1226" s="181"/>
      <c r="BW1226" s="316" t="s">
        <v>249</v>
      </c>
      <c r="BX1226" s="257">
        <f t="shared" ref="BX1226:CI1226" si="4054">IF(BX1224=0,0,BX1225/BX1224)</f>
        <v>0</v>
      </c>
      <c r="BY1226" s="257">
        <f t="shared" si="4054"/>
        <v>0</v>
      </c>
      <c r="BZ1226" s="257">
        <f t="shared" si="4054"/>
        <v>0</v>
      </c>
      <c r="CA1226" s="257">
        <f t="shared" si="4054"/>
        <v>0</v>
      </c>
      <c r="CB1226" s="257">
        <f t="shared" si="4054"/>
        <v>0</v>
      </c>
      <c r="CC1226" s="257">
        <f t="shared" si="4054"/>
        <v>0</v>
      </c>
      <c r="CD1226" s="257">
        <f t="shared" si="4054"/>
        <v>0</v>
      </c>
      <c r="CE1226" s="257">
        <f t="shared" si="4054"/>
        <v>0</v>
      </c>
      <c r="CF1226" s="258">
        <f t="shared" si="4054"/>
        <v>0</v>
      </c>
      <c r="CG1226" s="258">
        <f t="shared" si="4054"/>
        <v>0</v>
      </c>
      <c r="CH1226" s="258">
        <f t="shared" si="4054"/>
        <v>0</v>
      </c>
      <c r="CI1226" s="258">
        <f t="shared" si="4054"/>
        <v>0</v>
      </c>
      <c r="CJ1226" s="50"/>
      <c r="CK1226" s="94"/>
      <c r="CL1226" s="95"/>
      <c r="CM1226" s="181"/>
      <c r="CN1226" s="316" t="s">
        <v>249</v>
      </c>
      <c r="CO1226" s="257">
        <f t="shared" ref="CO1226:CZ1226" si="4055">IF(CO1224=0,0,CO1225/CO1224)</f>
        <v>0</v>
      </c>
      <c r="CP1226" s="257">
        <f t="shared" si="4055"/>
        <v>0</v>
      </c>
      <c r="CQ1226" s="257">
        <f t="shared" si="4055"/>
        <v>0</v>
      </c>
      <c r="CR1226" s="257">
        <f t="shared" si="4055"/>
        <v>0</v>
      </c>
      <c r="CS1226" s="257">
        <f t="shared" si="4055"/>
        <v>0</v>
      </c>
      <c r="CT1226" s="257">
        <f t="shared" si="4055"/>
        <v>0</v>
      </c>
      <c r="CU1226" s="257">
        <f t="shared" si="4055"/>
        <v>0</v>
      </c>
      <c r="CV1226" s="257">
        <f t="shared" si="4055"/>
        <v>0</v>
      </c>
      <c r="CW1226" s="258">
        <f t="shared" si="4055"/>
        <v>0</v>
      </c>
      <c r="CX1226" s="258">
        <f t="shared" si="4055"/>
        <v>0</v>
      </c>
      <c r="CY1226" s="258">
        <f t="shared" si="4055"/>
        <v>0</v>
      </c>
      <c r="CZ1226" s="258">
        <f t="shared" si="4055"/>
        <v>0</v>
      </c>
      <c r="DA1226" s="50"/>
      <c r="DB1226" s="94"/>
      <c r="DC1226" s="95"/>
      <c r="DD1226" s="181"/>
      <c r="DE1226" s="316" t="s">
        <v>249</v>
      </c>
      <c r="DF1226" s="257">
        <f t="shared" ref="DF1226" si="4056">IF(DF1224=0,0,DF1225/DF1224)</f>
        <v>0</v>
      </c>
      <c r="DG1226" s="50"/>
    </row>
    <row r="1227" spans="1:111" s="16" customFormat="1" ht="15" customHeight="1">
      <c r="A1227" s="51"/>
      <c r="B1227" s="91"/>
      <c r="C1227" s="92" t="s">
        <v>120</v>
      </c>
      <c r="D1227" s="187"/>
      <c r="E1227" s="317" t="s">
        <v>140</v>
      </c>
      <c r="F1227" s="83">
        <f>F1229+F1232+F1235+F1238+F1241+F1244+F1247+F1250+F1253+F1256+F1259+F1262+F1265+F1268+F1271+F1274+F1277+F1280+F1283+F1286+F1289+F1292+F1295+F1298+F1301+F1304+F1307+F1310+F1313+F1316+F1319+F1322+F1325+F1328+F1331+F1334+F1337+F1340+F1343+F1346+F1349+F1352+F1355+F1358+F1361+F1364+F1367+F1370+F1373+F1376+F1379+F1382+F1385+F1388+F1391+F1394+F1397</f>
        <v>0</v>
      </c>
      <c r="G1227" s="88">
        <f t="shared" ref="G1227:Q1227" si="4057">G1229+G1232+G1235+G1238+G1241+G1244+G1247+G1250+G1253+G1256+G1259+G1262+G1265+G1268+G1271+G1274+G1277+G1280+G1283+G1286+G1289+G1292+G1295+G1298+G1301+G1304+G1307+G1310+G1313+G1316+G1319+G1322+G1325+G1328+G1331+G1334+G1337+G1340+G1343+G1346+G1349+G1352+G1355+G1358+G1361+G1364+G1367+G1370+G1373+G1376+G1379+G1382+G1385+G1388+G1391+G1394+G1397</f>
        <v>0</v>
      </c>
      <c r="H1227" s="83">
        <f t="shared" si="4057"/>
        <v>0</v>
      </c>
      <c r="I1227" s="88">
        <f t="shared" si="4057"/>
        <v>0</v>
      </c>
      <c r="J1227" s="83">
        <f t="shared" si="4057"/>
        <v>0</v>
      </c>
      <c r="K1227" s="88">
        <f t="shared" si="4057"/>
        <v>0</v>
      </c>
      <c r="L1227" s="83">
        <f t="shared" si="4057"/>
        <v>0</v>
      </c>
      <c r="M1227" s="88">
        <f t="shared" si="4057"/>
        <v>0</v>
      </c>
      <c r="N1227" s="84">
        <f t="shared" si="4057"/>
        <v>0</v>
      </c>
      <c r="O1227" s="89">
        <f t="shared" si="4057"/>
        <v>0</v>
      </c>
      <c r="P1227" s="84">
        <f t="shared" si="4057"/>
        <v>0</v>
      </c>
      <c r="Q1227" s="89">
        <f t="shared" si="4057"/>
        <v>0</v>
      </c>
      <c r="R1227" s="51"/>
      <c r="S1227" s="91"/>
      <c r="T1227" s="92" t="s">
        <v>120</v>
      </c>
      <c r="U1227" s="187"/>
      <c r="V1227" s="317" t="s">
        <v>140</v>
      </c>
      <c r="W1227" s="83">
        <f>W1229+W1232+W1235+W1238+W1241+W1244+W1247+W1250+W1253+W1256+W1259+W1262+W1265+W1268+W1271+W1274+W1277+W1280+W1283+W1286+W1289+W1292+W1295+W1298+W1301+W1304+W1307+W1310+W1313+W1316+W1319+W1322+W1325+W1328+W1331+W1334+W1337+W1340+W1343+W1346+W1349+W1352+W1355+W1358+W1361+W1364+W1367+W1370+W1373+W1376+W1379+W1382+W1385+W1388+W1391+W1394+W1397</f>
        <v>0</v>
      </c>
      <c r="X1227" s="88">
        <f t="shared" ref="X1227:AH1227" si="4058">X1229+X1232+X1235+X1238+X1241+X1244+X1247+X1250+X1253+X1256+X1259+X1262+X1265+X1268+X1271+X1274+X1277+X1280+X1283+X1286+X1289+X1292+X1295+X1298+X1301+X1304+X1307+X1310+X1313+X1316+X1319+X1322+X1325+X1328+X1331+X1334+X1337+X1340+X1343+X1346+X1349+X1352+X1355+X1358+X1361+X1364+X1367+X1370+X1373+X1376+X1379+X1382+X1385+X1388+X1391+X1394+X1397</f>
        <v>0</v>
      </c>
      <c r="Y1227" s="83">
        <f t="shared" si="4058"/>
        <v>0</v>
      </c>
      <c r="Z1227" s="88">
        <f t="shared" si="4058"/>
        <v>0</v>
      </c>
      <c r="AA1227" s="83">
        <f t="shared" si="4058"/>
        <v>0</v>
      </c>
      <c r="AB1227" s="88">
        <f t="shared" si="4058"/>
        <v>0</v>
      </c>
      <c r="AC1227" s="83">
        <f t="shared" si="4058"/>
        <v>0</v>
      </c>
      <c r="AD1227" s="88">
        <f t="shared" si="4058"/>
        <v>0</v>
      </c>
      <c r="AE1227" s="84">
        <f t="shared" si="4058"/>
        <v>0</v>
      </c>
      <c r="AF1227" s="89">
        <f t="shared" si="4058"/>
        <v>0</v>
      </c>
      <c r="AG1227" s="84">
        <f t="shared" si="4058"/>
        <v>0</v>
      </c>
      <c r="AH1227" s="89">
        <f t="shared" si="4058"/>
        <v>0</v>
      </c>
      <c r="AI1227" s="51"/>
      <c r="AJ1227" s="91"/>
      <c r="AK1227" s="92" t="s">
        <v>120</v>
      </c>
      <c r="AL1227" s="187"/>
      <c r="AM1227" s="317" t="s">
        <v>140</v>
      </c>
      <c r="AN1227" s="262">
        <f>AN1229+AN1232+AN1235+AN1238+AN1241+AN1244+AN1247+AN1250+AN1253+AN1256+AN1259+AN1262+AN1265+AN1268+AN1271+AN1274+AN1277+AN1280+AN1283+AN1286+AN1289+AN1292+AN1295+AN1298+AN1301+AN1304+AN1307+AN1310+AN1313+AN1316+AN1319+AN1322+AN1325+AN1328+AN1331+AN1334+AN1337+AN1340+AN1343+AN1346+AN1349+AN1352+AN1355+AN1358+AN1361+AN1364+AN1367+AN1370+AN1373+AN1376+AN1379+AN1382+AN1385+AN1388+AN1391+AN1394+AN1397</f>
        <v>0</v>
      </c>
      <c r="AO1227" s="262">
        <f t="shared" ref="AO1227:AY1227" si="4059">AO1229+AO1232+AO1235+AO1238+AO1241+AO1244+AO1247+AO1250+AO1253+AO1256+AO1259+AO1262+AO1265+AO1268+AO1271+AO1274+AO1277+AO1280+AO1283+AO1286+AO1289+AO1292+AO1295+AO1298+AO1301+AO1304+AO1307+AO1310+AO1313+AO1316+AO1319+AO1322+AO1325+AO1328+AO1331+AO1334+AO1337+AO1340+AO1343+AO1346+AO1349+AO1352+AO1355+AO1358+AO1361+AO1364+AO1367+AO1370+AO1373+AO1376+AO1379+AO1382+AO1385+AO1388+AO1391+AO1394+AO1397</f>
        <v>0</v>
      </c>
      <c r="AP1227" s="262">
        <f t="shared" si="4059"/>
        <v>0</v>
      </c>
      <c r="AQ1227" s="262">
        <f t="shared" si="4059"/>
        <v>0</v>
      </c>
      <c r="AR1227" s="262">
        <f t="shared" si="4059"/>
        <v>0</v>
      </c>
      <c r="AS1227" s="262">
        <f t="shared" si="4059"/>
        <v>0</v>
      </c>
      <c r="AT1227" s="262">
        <f t="shared" si="4059"/>
        <v>0</v>
      </c>
      <c r="AU1227" s="262">
        <f t="shared" si="4059"/>
        <v>0</v>
      </c>
      <c r="AV1227" s="263">
        <f t="shared" si="4059"/>
        <v>0</v>
      </c>
      <c r="AW1227" s="263">
        <f t="shared" si="4059"/>
        <v>0</v>
      </c>
      <c r="AX1227" s="263">
        <f t="shared" si="4059"/>
        <v>0</v>
      </c>
      <c r="AY1227" s="263">
        <f t="shared" si="4059"/>
        <v>0</v>
      </c>
      <c r="AZ1227" s="51"/>
      <c r="BA1227" s="267"/>
      <c r="BB1227" s="452"/>
      <c r="BC1227" s="91"/>
      <c r="BD1227" s="92" t="s">
        <v>120</v>
      </c>
      <c r="BE1227" s="187"/>
      <c r="BF1227" s="317" t="s">
        <v>140</v>
      </c>
      <c r="BG1227" s="262">
        <f>BG1229+BG1232+BG1235+BG1238+BG1241+BG1244+BG1247+BG1250+BG1253+BG1256+BG1259+BG1262+BG1265+BG1268+BG1271+BG1274+BG1277+BG1280+BG1283+BG1286+BG1289+BG1292+BG1295+BG1298+BG1301+BG1304+BG1307+BG1310+BG1313+BG1316+BG1319+BG1322+BG1325+BG1328+BG1331+BG1334+BG1337+BG1340+BG1343+BG1346+BG1349+BG1352+BG1355+BG1358+BG1361+BG1364+BG1367+BG1370+BG1373+BG1376+BG1379+BG1382+BG1385+BG1388+BG1391+BG1394+BG1397</f>
        <v>0</v>
      </c>
      <c r="BH1227" s="262">
        <f t="shared" ref="BH1227:BR1227" si="4060">BH1229+BH1232+BH1235+BH1238+BH1241+BH1244+BH1247+BH1250+BH1253+BH1256+BH1259+BH1262+BH1265+BH1268+BH1271+BH1274+BH1277+BH1280+BH1283+BH1286+BH1289+BH1292+BH1295+BH1298+BH1301+BH1304+BH1307+BH1310+BH1313+BH1316+BH1319+BH1322+BH1325+BH1328+BH1331+BH1334+BH1337+BH1340+BH1343+BH1346+BH1349+BH1352+BH1355+BH1358+BH1361+BH1364+BH1367+BH1370+BH1373+BH1376+BH1379+BH1382+BH1385+BH1388+BH1391+BH1394+BH1397</f>
        <v>0</v>
      </c>
      <c r="BI1227" s="262">
        <f t="shared" si="4060"/>
        <v>0</v>
      </c>
      <c r="BJ1227" s="262">
        <f t="shared" si="4060"/>
        <v>0</v>
      </c>
      <c r="BK1227" s="262">
        <f t="shared" si="4060"/>
        <v>0</v>
      </c>
      <c r="BL1227" s="262">
        <f t="shared" si="4060"/>
        <v>0</v>
      </c>
      <c r="BM1227" s="262">
        <f t="shared" si="4060"/>
        <v>0</v>
      </c>
      <c r="BN1227" s="262">
        <f t="shared" si="4060"/>
        <v>0</v>
      </c>
      <c r="BO1227" s="263">
        <f t="shared" si="4060"/>
        <v>0</v>
      </c>
      <c r="BP1227" s="263">
        <f t="shared" si="4060"/>
        <v>0</v>
      </c>
      <c r="BQ1227" s="263">
        <f t="shared" si="4060"/>
        <v>0</v>
      </c>
      <c r="BR1227" s="263">
        <f t="shared" si="4060"/>
        <v>0</v>
      </c>
      <c r="BS1227" s="51"/>
      <c r="BT1227" s="91"/>
      <c r="BU1227" s="92" t="s">
        <v>120</v>
      </c>
      <c r="BV1227" s="187"/>
      <c r="BW1227" s="317" t="s">
        <v>140</v>
      </c>
      <c r="BX1227" s="262">
        <f>BX1229+BX1232+BX1235+BX1238+BX1241+BX1244+BX1247+BX1250+BX1253+BX1256+BX1259+BX1262+BX1265+BX1268+BX1271+BX1274+BX1277+BX1280+BX1283+BX1286+BX1289+BX1292+BX1295+BX1298+BX1301+BX1304+BX1307+BX1310+BX1313+BX1316+BX1319+BX1322+BX1325+BX1328+BX1331+BX1334+BX1337+BX1340+BX1343+BX1346+BX1349+BX1352+BX1355+BX1358+BX1361+BX1364+BX1367+BX1370+BX1373+BX1376+BX1379+BX1382+BX1385+BX1388+BX1391+BX1394+BX1397</f>
        <v>0</v>
      </c>
      <c r="BY1227" s="262">
        <f t="shared" ref="BY1227:CI1227" si="4061">BY1229+BY1232+BY1235+BY1238+BY1241+BY1244+BY1247+BY1250+BY1253+BY1256+BY1259+BY1262+BY1265+BY1268+BY1271+BY1274+BY1277+BY1280+BY1283+BY1286+BY1289+BY1292+BY1295+BY1298+BY1301+BY1304+BY1307+BY1310+BY1313+BY1316+BY1319+BY1322+BY1325+BY1328+BY1331+BY1334+BY1337+BY1340+BY1343+BY1346+BY1349+BY1352+BY1355+BY1358+BY1361+BY1364+BY1367+BY1370+BY1373+BY1376+BY1379+BY1382+BY1385+BY1388+BY1391+BY1394+BY1397</f>
        <v>0</v>
      </c>
      <c r="BZ1227" s="262">
        <f t="shared" si="4061"/>
        <v>0</v>
      </c>
      <c r="CA1227" s="262">
        <f t="shared" si="4061"/>
        <v>0</v>
      </c>
      <c r="CB1227" s="262">
        <f t="shared" si="4061"/>
        <v>0</v>
      </c>
      <c r="CC1227" s="262">
        <f t="shared" si="4061"/>
        <v>0</v>
      </c>
      <c r="CD1227" s="262">
        <f t="shared" si="4061"/>
        <v>0</v>
      </c>
      <c r="CE1227" s="262">
        <f t="shared" si="4061"/>
        <v>0</v>
      </c>
      <c r="CF1227" s="263">
        <f t="shared" si="4061"/>
        <v>0</v>
      </c>
      <c r="CG1227" s="263">
        <f t="shared" si="4061"/>
        <v>0</v>
      </c>
      <c r="CH1227" s="263">
        <f t="shared" si="4061"/>
        <v>0</v>
      </c>
      <c r="CI1227" s="263">
        <f t="shared" si="4061"/>
        <v>0</v>
      </c>
      <c r="CJ1227" s="51"/>
      <c r="CK1227" s="91"/>
      <c r="CL1227" s="92" t="s">
        <v>120</v>
      </c>
      <c r="CM1227" s="187"/>
      <c r="CN1227" s="317" t="s">
        <v>140</v>
      </c>
      <c r="CO1227" s="262">
        <f>CO1229+CO1232+CO1235+CO1238+CO1241+CO1244+CO1247+CO1250+CO1253+CO1256+CO1259+CO1262+CO1265+CO1268+CO1271+CO1274+CO1277+CO1280+CO1283+CO1286+CO1289+CO1292+CO1295+CO1298+CO1301+CO1304+CO1307+CO1310+CO1313+CO1316+CO1319+CO1322+CO1325+CO1328+CO1331+CO1334+CO1337+CO1340+CO1343+CO1346+CO1349+CO1352+CO1355+CO1358+CO1361+CO1364+CO1367+CO1370+CO1373+CO1376+CO1379+CO1382+CO1385+CO1388+CO1391+CO1394+CO1397</f>
        <v>0</v>
      </c>
      <c r="CP1227" s="262">
        <f t="shared" ref="CP1227:CZ1227" si="4062">CP1229+CP1232+CP1235+CP1238+CP1241+CP1244+CP1247+CP1250+CP1253+CP1256+CP1259+CP1262+CP1265+CP1268+CP1271+CP1274+CP1277+CP1280+CP1283+CP1286+CP1289+CP1292+CP1295+CP1298+CP1301+CP1304+CP1307+CP1310+CP1313+CP1316+CP1319+CP1322+CP1325+CP1328+CP1331+CP1334+CP1337+CP1340+CP1343+CP1346+CP1349+CP1352+CP1355+CP1358+CP1361+CP1364+CP1367+CP1370+CP1373+CP1376+CP1379+CP1382+CP1385+CP1388+CP1391+CP1394+CP1397</f>
        <v>0</v>
      </c>
      <c r="CQ1227" s="262">
        <f t="shared" si="4062"/>
        <v>0</v>
      </c>
      <c r="CR1227" s="262">
        <f t="shared" si="4062"/>
        <v>0</v>
      </c>
      <c r="CS1227" s="262">
        <f t="shared" si="4062"/>
        <v>0</v>
      </c>
      <c r="CT1227" s="262">
        <f t="shared" si="4062"/>
        <v>0</v>
      </c>
      <c r="CU1227" s="262">
        <f t="shared" si="4062"/>
        <v>0</v>
      </c>
      <c r="CV1227" s="262">
        <f t="shared" si="4062"/>
        <v>0</v>
      </c>
      <c r="CW1227" s="263">
        <f t="shared" si="4062"/>
        <v>0</v>
      </c>
      <c r="CX1227" s="263">
        <f t="shared" si="4062"/>
        <v>0</v>
      </c>
      <c r="CY1227" s="263">
        <f t="shared" si="4062"/>
        <v>0</v>
      </c>
      <c r="CZ1227" s="263">
        <f t="shared" si="4062"/>
        <v>0</v>
      </c>
      <c r="DA1227" s="51"/>
      <c r="DB1227" s="91"/>
      <c r="DC1227" s="92" t="s">
        <v>120</v>
      </c>
      <c r="DD1227" s="187"/>
      <c r="DE1227" s="317" t="s">
        <v>140</v>
      </c>
      <c r="DF1227" s="262">
        <f>DF1229+DF1232+DF1235+DF1238+DF1241+DF1244+DF1247+DF1250+DF1253+DF1256+DF1259+DF1262+DF1265+DF1268+DF1271+DF1274+DF1277+DF1280+DF1283+DF1286+DF1289+DF1292+DF1295+DF1298+DF1301+DF1304+DF1307+DF1310+DF1313+DF1316+DF1319+DF1322+DF1325+DF1328+DF1331+DF1334+DF1337+DF1340+DF1343+DF1346+DF1349+DF1352+DF1355+DF1358+DF1361+DF1364+DF1367+DF1370+DF1373+DF1376+DF1379+DF1382+DF1385+DF1388+DF1391+DF1394+DF1397</f>
        <v>0</v>
      </c>
      <c r="DG1227" s="51"/>
    </row>
    <row r="1228" spans="1:111" s="14" customFormat="1" ht="15" customHeight="1">
      <c r="A1228" s="50"/>
      <c r="B1228" s="94"/>
      <c r="C1228" s="95"/>
      <c r="D1228" s="181" t="s">
        <v>282</v>
      </c>
      <c r="E1228" s="316" t="s">
        <v>22</v>
      </c>
      <c r="F1228" s="69"/>
      <c r="G1228" s="77"/>
      <c r="H1228" s="69"/>
      <c r="I1228" s="77"/>
      <c r="J1228" s="69"/>
      <c r="K1228" s="77"/>
      <c r="L1228" s="69"/>
      <c r="M1228" s="77"/>
      <c r="N1228" s="67"/>
      <c r="O1228" s="75"/>
      <c r="P1228" s="67"/>
      <c r="Q1228" s="75"/>
      <c r="R1228" s="50"/>
      <c r="S1228" s="94"/>
      <c r="T1228" s="95"/>
      <c r="U1228" s="181" t="s">
        <v>282</v>
      </c>
      <c r="V1228" s="316" t="s">
        <v>22</v>
      </c>
      <c r="W1228" s="69"/>
      <c r="X1228" s="77"/>
      <c r="Y1228" s="69"/>
      <c r="Z1228" s="77"/>
      <c r="AA1228" s="69"/>
      <c r="AB1228" s="77"/>
      <c r="AC1228" s="69"/>
      <c r="AD1228" s="77"/>
      <c r="AE1228" s="67"/>
      <c r="AF1228" s="75"/>
      <c r="AG1228" s="67"/>
      <c r="AH1228" s="75"/>
      <c r="AI1228" s="50"/>
      <c r="AJ1228" s="94"/>
      <c r="AK1228" s="95"/>
      <c r="AL1228" s="181" t="s">
        <v>282</v>
      </c>
      <c r="AM1228" s="316" t="s">
        <v>22</v>
      </c>
      <c r="AN1228" s="257"/>
      <c r="AO1228" s="257"/>
      <c r="AP1228" s="257"/>
      <c r="AQ1228" s="257"/>
      <c r="AR1228" s="257"/>
      <c r="AS1228" s="257"/>
      <c r="AT1228" s="257"/>
      <c r="AU1228" s="257"/>
      <c r="AV1228" s="258"/>
      <c r="AW1228" s="258"/>
      <c r="AX1228" s="258"/>
      <c r="AY1228" s="258"/>
      <c r="AZ1228" s="50"/>
      <c r="BA1228" s="268"/>
      <c r="BB1228" s="48"/>
      <c r="BC1228" s="94"/>
      <c r="BD1228" s="95"/>
      <c r="BE1228" s="181" t="s">
        <v>282</v>
      </c>
      <c r="BF1228" s="316" t="s">
        <v>22</v>
      </c>
      <c r="BG1228" s="257">
        <f t="shared" ref="BG1228:BG1229" si="4063">F1228</f>
        <v>0</v>
      </c>
      <c r="BH1228" s="257">
        <f>G1228+BG1228</f>
        <v>0</v>
      </c>
      <c r="BI1228" s="257">
        <f>H1228+BH1228</f>
        <v>0</v>
      </c>
      <c r="BJ1228" s="257">
        <f>I1228+BI1228</f>
        <v>0</v>
      </c>
      <c r="BK1228" s="257">
        <f>J1228+BJ1228</f>
        <v>0</v>
      </c>
      <c r="BL1228" s="257">
        <f>K1228+BK1228</f>
        <v>0</v>
      </c>
      <c r="BM1228" s="257">
        <f>L1228+BL1228</f>
        <v>0</v>
      </c>
      <c r="BN1228" s="257">
        <f>M1228+BM1228</f>
        <v>0</v>
      </c>
      <c r="BO1228" s="258">
        <f>N1228+BN1228</f>
        <v>0</v>
      </c>
      <c r="BP1228" s="258">
        <f>O1228+BO1228</f>
        <v>0</v>
      </c>
      <c r="BQ1228" s="258">
        <f>P1228+BP1228</f>
        <v>0</v>
      </c>
      <c r="BR1228" s="258">
        <f>Q1228+BQ1228</f>
        <v>0</v>
      </c>
      <c r="BS1228" s="50"/>
      <c r="BT1228" s="94"/>
      <c r="BU1228" s="95"/>
      <c r="BV1228" s="181" t="s">
        <v>282</v>
      </c>
      <c r="BW1228" s="316" t="s">
        <v>22</v>
      </c>
      <c r="BX1228" s="257">
        <f t="shared" ref="BX1228:BX1229" si="4064">W1228</f>
        <v>0</v>
      </c>
      <c r="BY1228" s="257">
        <f>X1228+BX1228</f>
        <v>0</v>
      </c>
      <c r="BZ1228" s="257">
        <f>Y1228+BY1228</f>
        <v>0</v>
      </c>
      <c r="CA1228" s="257">
        <f>Z1228+BZ1228</f>
        <v>0</v>
      </c>
      <c r="CB1228" s="257">
        <f>AA1228+CA1228</f>
        <v>0</v>
      </c>
      <c r="CC1228" s="257">
        <f>AB1228+CB1228</f>
        <v>0</v>
      </c>
      <c r="CD1228" s="257">
        <f>AC1228+CC1228</f>
        <v>0</v>
      </c>
      <c r="CE1228" s="257">
        <f>AD1228+CD1228</f>
        <v>0</v>
      </c>
      <c r="CF1228" s="258">
        <f>AE1228+CE1228</f>
        <v>0</v>
      </c>
      <c r="CG1228" s="258">
        <f>AF1228+CF1228</f>
        <v>0</v>
      </c>
      <c r="CH1228" s="258">
        <f>AG1228+CG1228</f>
        <v>0</v>
      </c>
      <c r="CI1228" s="258">
        <f>AH1228+CH1228</f>
        <v>0</v>
      </c>
      <c r="CJ1228" s="50"/>
      <c r="CK1228" s="94"/>
      <c r="CL1228" s="95"/>
      <c r="CM1228" s="181" t="s">
        <v>282</v>
      </c>
      <c r="CN1228" s="316" t="s">
        <v>22</v>
      </c>
      <c r="CO1228" s="257">
        <f t="shared" ref="CO1228:CO1229" si="4065">AN1228</f>
        <v>0</v>
      </c>
      <c r="CP1228" s="257">
        <f>AO1228+CO1228</f>
        <v>0</v>
      </c>
      <c r="CQ1228" s="257">
        <f>AP1228+CP1228</f>
        <v>0</v>
      </c>
      <c r="CR1228" s="257">
        <f>AQ1228+CQ1228</f>
        <v>0</v>
      </c>
      <c r="CS1228" s="257">
        <f>AR1228+CR1228</f>
        <v>0</v>
      </c>
      <c r="CT1228" s="257">
        <f>AS1228+CS1228</f>
        <v>0</v>
      </c>
      <c r="CU1228" s="257">
        <f>AT1228+CT1228</f>
        <v>0</v>
      </c>
      <c r="CV1228" s="257">
        <f>AU1228+CU1228</f>
        <v>0</v>
      </c>
      <c r="CW1228" s="258">
        <f>AV1228+CV1228</f>
        <v>0</v>
      </c>
      <c r="CX1228" s="258">
        <f>AW1228+CW1228</f>
        <v>0</v>
      </c>
      <c r="CY1228" s="258">
        <f>AX1228+CX1228</f>
        <v>0</v>
      </c>
      <c r="CZ1228" s="258">
        <f>AY1228+CY1228</f>
        <v>0</v>
      </c>
      <c r="DA1228" s="50"/>
      <c r="DB1228" s="94"/>
      <c r="DC1228" s="95"/>
      <c r="DD1228" s="181" t="s">
        <v>282</v>
      </c>
      <c r="DE1228" s="316" t="s">
        <v>22</v>
      </c>
      <c r="DF1228" s="257"/>
      <c r="DG1228" s="50"/>
    </row>
    <row r="1229" spans="1:111" s="14" customFormat="1" ht="15" customHeight="1">
      <c r="A1229" s="50"/>
      <c r="B1229" s="94"/>
      <c r="C1229" s="95"/>
      <c r="D1229" s="181"/>
      <c r="E1229" s="316" t="s">
        <v>140</v>
      </c>
      <c r="F1229" s="69"/>
      <c r="G1229" s="77"/>
      <c r="H1229" s="69"/>
      <c r="I1229" s="77"/>
      <c r="J1229" s="69"/>
      <c r="K1229" s="77"/>
      <c r="L1229" s="69"/>
      <c r="M1229" s="77"/>
      <c r="N1229" s="67"/>
      <c r="O1229" s="75"/>
      <c r="P1229" s="67"/>
      <c r="Q1229" s="75"/>
      <c r="R1229" s="50"/>
      <c r="S1229" s="94"/>
      <c r="T1229" s="95"/>
      <c r="U1229" s="181"/>
      <c r="V1229" s="316" t="s">
        <v>140</v>
      </c>
      <c r="W1229" s="69"/>
      <c r="X1229" s="77"/>
      <c r="Y1229" s="69"/>
      <c r="Z1229" s="77"/>
      <c r="AA1229" s="69"/>
      <c r="AB1229" s="77"/>
      <c r="AC1229" s="69"/>
      <c r="AD1229" s="77"/>
      <c r="AE1229" s="67"/>
      <c r="AF1229" s="75"/>
      <c r="AG1229" s="67"/>
      <c r="AH1229" s="75"/>
      <c r="AI1229" s="50"/>
      <c r="AJ1229" s="94"/>
      <c r="AK1229" s="95"/>
      <c r="AL1229" s="181"/>
      <c r="AM1229" s="316" t="s">
        <v>140</v>
      </c>
      <c r="AN1229" s="257"/>
      <c r="AO1229" s="257"/>
      <c r="AP1229" s="257"/>
      <c r="AQ1229" s="257"/>
      <c r="AR1229" s="257"/>
      <c r="AS1229" s="257"/>
      <c r="AT1229" s="257"/>
      <c r="AU1229" s="257"/>
      <c r="AV1229" s="258"/>
      <c r="AW1229" s="258"/>
      <c r="AX1229" s="258"/>
      <c r="AY1229" s="258"/>
      <c r="AZ1229" s="50"/>
      <c r="BA1229" s="268"/>
      <c r="BB1229" s="48"/>
      <c r="BC1229" s="94"/>
      <c r="BD1229" s="95"/>
      <c r="BE1229" s="181"/>
      <c r="BF1229" s="316" t="s">
        <v>140</v>
      </c>
      <c r="BG1229" s="257">
        <f t="shared" si="4063"/>
        <v>0</v>
      </c>
      <c r="BH1229" s="257">
        <f>G1229+BG1229</f>
        <v>0</v>
      </c>
      <c r="BI1229" s="257">
        <f>H1229+BH1229</f>
        <v>0</v>
      </c>
      <c r="BJ1229" s="257">
        <f>I1229+BI1229</f>
        <v>0</v>
      </c>
      <c r="BK1229" s="257">
        <f>J1229+BJ1229</f>
        <v>0</v>
      </c>
      <c r="BL1229" s="257">
        <f>K1229+BK1229</f>
        <v>0</v>
      </c>
      <c r="BM1229" s="257">
        <f>L1229+BL1229</f>
        <v>0</v>
      </c>
      <c r="BN1229" s="257">
        <f>M1229+BM1229</f>
        <v>0</v>
      </c>
      <c r="BO1229" s="258">
        <f>N1229+BN1229</f>
        <v>0</v>
      </c>
      <c r="BP1229" s="258">
        <f>O1229+BO1229</f>
        <v>0</v>
      </c>
      <c r="BQ1229" s="258">
        <f>P1229+BP1229</f>
        <v>0</v>
      </c>
      <c r="BR1229" s="258">
        <f>Q1229+BQ1229</f>
        <v>0</v>
      </c>
      <c r="BS1229" s="50"/>
      <c r="BT1229" s="94"/>
      <c r="BU1229" s="95"/>
      <c r="BV1229" s="181"/>
      <c r="BW1229" s="316" t="s">
        <v>140</v>
      </c>
      <c r="BX1229" s="257">
        <f t="shared" si="4064"/>
        <v>0</v>
      </c>
      <c r="BY1229" s="257">
        <f>X1229+BX1229</f>
        <v>0</v>
      </c>
      <c r="BZ1229" s="257">
        <f>Y1229+BY1229</f>
        <v>0</v>
      </c>
      <c r="CA1229" s="257">
        <f>Z1229+BZ1229</f>
        <v>0</v>
      </c>
      <c r="CB1229" s="257">
        <f>AA1229+CA1229</f>
        <v>0</v>
      </c>
      <c r="CC1229" s="257">
        <f>AB1229+CB1229</f>
        <v>0</v>
      </c>
      <c r="CD1229" s="257">
        <f>AC1229+CC1229</f>
        <v>0</v>
      </c>
      <c r="CE1229" s="257">
        <f>AD1229+CD1229</f>
        <v>0</v>
      </c>
      <c r="CF1229" s="258">
        <f>AE1229+CE1229</f>
        <v>0</v>
      </c>
      <c r="CG1229" s="258">
        <f>AF1229+CF1229</f>
        <v>0</v>
      </c>
      <c r="CH1229" s="258">
        <f>AG1229+CG1229</f>
        <v>0</v>
      </c>
      <c r="CI1229" s="258">
        <f>AH1229+CH1229</f>
        <v>0</v>
      </c>
      <c r="CJ1229" s="50"/>
      <c r="CK1229" s="94"/>
      <c r="CL1229" s="95"/>
      <c r="CM1229" s="181"/>
      <c r="CN1229" s="316" t="s">
        <v>140</v>
      </c>
      <c r="CO1229" s="257">
        <f t="shared" si="4065"/>
        <v>0</v>
      </c>
      <c r="CP1229" s="257">
        <f>AO1229+CO1229</f>
        <v>0</v>
      </c>
      <c r="CQ1229" s="257">
        <f>AP1229+CP1229</f>
        <v>0</v>
      </c>
      <c r="CR1229" s="257">
        <f>AQ1229+CQ1229</f>
        <v>0</v>
      </c>
      <c r="CS1229" s="257">
        <f>AR1229+CR1229</f>
        <v>0</v>
      </c>
      <c r="CT1229" s="257">
        <f>AS1229+CS1229</f>
        <v>0</v>
      </c>
      <c r="CU1229" s="257">
        <f>AT1229+CT1229</f>
        <v>0</v>
      </c>
      <c r="CV1229" s="257">
        <f>AU1229+CU1229</f>
        <v>0</v>
      </c>
      <c r="CW1229" s="258">
        <f>AV1229+CV1229</f>
        <v>0</v>
      </c>
      <c r="CX1229" s="258">
        <f>AW1229+CW1229</f>
        <v>0</v>
      </c>
      <c r="CY1229" s="258">
        <f>AX1229+CX1229</f>
        <v>0</v>
      </c>
      <c r="CZ1229" s="258">
        <f>AY1229+CY1229</f>
        <v>0</v>
      </c>
      <c r="DA1229" s="50"/>
      <c r="DB1229" s="94"/>
      <c r="DC1229" s="95"/>
      <c r="DD1229" s="181"/>
      <c r="DE1229" s="316" t="s">
        <v>140</v>
      </c>
      <c r="DF1229" s="257"/>
      <c r="DG1229" s="50"/>
    </row>
    <row r="1230" spans="1:111" s="14" customFormat="1" ht="15" customHeight="1">
      <c r="A1230" s="50"/>
      <c r="B1230" s="94"/>
      <c r="C1230" s="95"/>
      <c r="D1230" s="181"/>
      <c r="E1230" s="316" t="s">
        <v>249</v>
      </c>
      <c r="F1230" s="69">
        <f t="shared" ref="F1230:Q1245" si="4066">IF(F1228=0,0,F1229/F1228)</f>
        <v>0</v>
      </c>
      <c r="G1230" s="77">
        <f t="shared" si="4066"/>
        <v>0</v>
      </c>
      <c r="H1230" s="69">
        <f t="shared" si="4066"/>
        <v>0</v>
      </c>
      <c r="I1230" s="77">
        <f t="shared" si="4066"/>
        <v>0</v>
      </c>
      <c r="J1230" s="69">
        <f t="shared" si="4066"/>
        <v>0</v>
      </c>
      <c r="K1230" s="77">
        <f t="shared" si="4066"/>
        <v>0</v>
      </c>
      <c r="L1230" s="69">
        <f t="shared" si="4066"/>
        <v>0</v>
      </c>
      <c r="M1230" s="77">
        <f t="shared" si="4066"/>
        <v>0</v>
      </c>
      <c r="N1230" s="67">
        <f t="shared" si="4066"/>
        <v>0</v>
      </c>
      <c r="O1230" s="75">
        <f t="shared" si="4066"/>
        <v>0</v>
      </c>
      <c r="P1230" s="67">
        <f t="shared" si="4066"/>
        <v>0</v>
      </c>
      <c r="Q1230" s="75">
        <f t="shared" si="4066"/>
        <v>0</v>
      </c>
      <c r="R1230" s="50"/>
      <c r="S1230" s="94"/>
      <c r="T1230" s="95"/>
      <c r="U1230" s="181"/>
      <c r="V1230" s="316" t="s">
        <v>249</v>
      </c>
      <c r="W1230" s="69">
        <f t="shared" ref="W1230:AH1230" si="4067">IF(W1228=0,0,W1229/W1228)</f>
        <v>0</v>
      </c>
      <c r="X1230" s="77">
        <f t="shared" si="4067"/>
        <v>0</v>
      </c>
      <c r="Y1230" s="69">
        <f t="shared" si="4067"/>
        <v>0</v>
      </c>
      <c r="Z1230" s="77">
        <f t="shared" si="4067"/>
        <v>0</v>
      </c>
      <c r="AA1230" s="69">
        <f t="shared" si="4067"/>
        <v>0</v>
      </c>
      <c r="AB1230" s="77">
        <f t="shared" si="4067"/>
        <v>0</v>
      </c>
      <c r="AC1230" s="69">
        <f t="shared" si="4067"/>
        <v>0</v>
      </c>
      <c r="AD1230" s="77">
        <f t="shared" si="4067"/>
        <v>0</v>
      </c>
      <c r="AE1230" s="67">
        <f t="shared" si="4067"/>
        <v>0</v>
      </c>
      <c r="AF1230" s="75">
        <f t="shared" si="4067"/>
        <v>0</v>
      </c>
      <c r="AG1230" s="67">
        <f t="shared" si="4067"/>
        <v>0</v>
      </c>
      <c r="AH1230" s="75">
        <f t="shared" si="4067"/>
        <v>0</v>
      </c>
      <c r="AI1230" s="50"/>
      <c r="AJ1230" s="94"/>
      <c r="AK1230" s="95"/>
      <c r="AL1230" s="181"/>
      <c r="AM1230" s="316" t="s">
        <v>249</v>
      </c>
      <c r="AN1230" s="257">
        <f t="shared" ref="AN1230:AY1230" si="4068">IF(AN1228=0,0,AN1229/AN1228)</f>
        <v>0</v>
      </c>
      <c r="AO1230" s="257">
        <f t="shared" si="4068"/>
        <v>0</v>
      </c>
      <c r="AP1230" s="257">
        <f t="shared" si="4068"/>
        <v>0</v>
      </c>
      <c r="AQ1230" s="257">
        <f t="shared" si="4068"/>
        <v>0</v>
      </c>
      <c r="AR1230" s="257">
        <f t="shared" si="4068"/>
        <v>0</v>
      </c>
      <c r="AS1230" s="257">
        <f t="shared" si="4068"/>
        <v>0</v>
      </c>
      <c r="AT1230" s="257">
        <f t="shared" si="4068"/>
        <v>0</v>
      </c>
      <c r="AU1230" s="257">
        <f t="shared" si="4068"/>
        <v>0</v>
      </c>
      <c r="AV1230" s="258">
        <f t="shared" si="4068"/>
        <v>0</v>
      </c>
      <c r="AW1230" s="258">
        <f t="shared" si="4068"/>
        <v>0</v>
      </c>
      <c r="AX1230" s="258">
        <f t="shared" si="4068"/>
        <v>0</v>
      </c>
      <c r="AY1230" s="258">
        <f t="shared" si="4068"/>
        <v>0</v>
      </c>
      <c r="AZ1230" s="50"/>
      <c r="BA1230" s="268"/>
      <c r="BB1230" s="48"/>
      <c r="BC1230" s="94"/>
      <c r="BD1230" s="95"/>
      <c r="BE1230" s="181"/>
      <c r="BF1230" s="316" t="s">
        <v>249</v>
      </c>
      <c r="BG1230" s="257">
        <f t="shared" ref="BG1230:BR1230" si="4069">IF(BG1228=0,0,BG1229/BG1228)</f>
        <v>0</v>
      </c>
      <c r="BH1230" s="257">
        <f t="shared" si="4069"/>
        <v>0</v>
      </c>
      <c r="BI1230" s="257">
        <f t="shared" si="4069"/>
        <v>0</v>
      </c>
      <c r="BJ1230" s="257">
        <f t="shared" si="4069"/>
        <v>0</v>
      </c>
      <c r="BK1230" s="257">
        <f t="shared" si="4069"/>
        <v>0</v>
      </c>
      <c r="BL1230" s="257">
        <f t="shared" si="4069"/>
        <v>0</v>
      </c>
      <c r="BM1230" s="257">
        <f t="shared" si="4069"/>
        <v>0</v>
      </c>
      <c r="BN1230" s="257">
        <f t="shared" si="4069"/>
        <v>0</v>
      </c>
      <c r="BO1230" s="258">
        <f t="shared" si="4069"/>
        <v>0</v>
      </c>
      <c r="BP1230" s="258">
        <f t="shared" si="4069"/>
        <v>0</v>
      </c>
      <c r="BQ1230" s="258">
        <f t="shared" si="4069"/>
        <v>0</v>
      </c>
      <c r="BR1230" s="258">
        <f t="shared" si="4069"/>
        <v>0</v>
      </c>
      <c r="BS1230" s="50"/>
      <c r="BT1230" s="94"/>
      <c r="BU1230" s="95"/>
      <c r="BV1230" s="181"/>
      <c r="BW1230" s="316" t="s">
        <v>249</v>
      </c>
      <c r="BX1230" s="257">
        <f t="shared" ref="BX1230:CI1230" si="4070">IF(BX1228=0,0,BX1229/BX1228)</f>
        <v>0</v>
      </c>
      <c r="BY1230" s="257">
        <f t="shared" si="4070"/>
        <v>0</v>
      </c>
      <c r="BZ1230" s="257">
        <f t="shared" si="4070"/>
        <v>0</v>
      </c>
      <c r="CA1230" s="257">
        <f t="shared" si="4070"/>
        <v>0</v>
      </c>
      <c r="CB1230" s="257">
        <f t="shared" si="4070"/>
        <v>0</v>
      </c>
      <c r="CC1230" s="257">
        <f t="shared" si="4070"/>
        <v>0</v>
      </c>
      <c r="CD1230" s="257">
        <f t="shared" si="4070"/>
        <v>0</v>
      </c>
      <c r="CE1230" s="257">
        <f t="shared" si="4070"/>
        <v>0</v>
      </c>
      <c r="CF1230" s="258">
        <f t="shared" si="4070"/>
        <v>0</v>
      </c>
      <c r="CG1230" s="258">
        <f t="shared" si="4070"/>
        <v>0</v>
      </c>
      <c r="CH1230" s="258">
        <f t="shared" si="4070"/>
        <v>0</v>
      </c>
      <c r="CI1230" s="258">
        <f t="shared" si="4070"/>
        <v>0</v>
      </c>
      <c r="CJ1230" s="50"/>
      <c r="CK1230" s="94"/>
      <c r="CL1230" s="95"/>
      <c r="CM1230" s="181"/>
      <c r="CN1230" s="316" t="s">
        <v>249</v>
      </c>
      <c r="CO1230" s="257">
        <f t="shared" ref="CO1230:CZ1230" si="4071">IF(CO1228=0,0,CO1229/CO1228)</f>
        <v>0</v>
      </c>
      <c r="CP1230" s="257">
        <f t="shared" si="4071"/>
        <v>0</v>
      </c>
      <c r="CQ1230" s="257">
        <f t="shared" si="4071"/>
        <v>0</v>
      </c>
      <c r="CR1230" s="257">
        <f t="shared" si="4071"/>
        <v>0</v>
      </c>
      <c r="CS1230" s="257">
        <f t="shared" si="4071"/>
        <v>0</v>
      </c>
      <c r="CT1230" s="257">
        <f t="shared" si="4071"/>
        <v>0</v>
      </c>
      <c r="CU1230" s="257">
        <f t="shared" si="4071"/>
        <v>0</v>
      </c>
      <c r="CV1230" s="257">
        <f t="shared" si="4071"/>
        <v>0</v>
      </c>
      <c r="CW1230" s="258">
        <f t="shared" si="4071"/>
        <v>0</v>
      </c>
      <c r="CX1230" s="258">
        <f t="shared" si="4071"/>
        <v>0</v>
      </c>
      <c r="CY1230" s="258">
        <f t="shared" si="4071"/>
        <v>0</v>
      </c>
      <c r="CZ1230" s="258">
        <f t="shared" si="4071"/>
        <v>0</v>
      </c>
      <c r="DA1230" s="50"/>
      <c r="DB1230" s="94"/>
      <c r="DC1230" s="95"/>
      <c r="DD1230" s="181"/>
      <c r="DE1230" s="316" t="s">
        <v>249</v>
      </c>
      <c r="DF1230" s="257">
        <f t="shared" ref="DF1230" si="4072">IF(DF1228=0,0,DF1229/DF1228)</f>
        <v>0</v>
      </c>
      <c r="DG1230" s="50"/>
    </row>
    <row r="1231" spans="1:111" s="14" customFormat="1" ht="15" customHeight="1">
      <c r="A1231" s="50"/>
      <c r="B1231" s="94"/>
      <c r="C1231" s="95"/>
      <c r="D1231" s="181" t="s">
        <v>283</v>
      </c>
      <c r="E1231" s="316" t="s">
        <v>22</v>
      </c>
      <c r="F1231" s="69"/>
      <c r="G1231" s="77"/>
      <c r="H1231" s="69"/>
      <c r="I1231" s="77"/>
      <c r="J1231" s="69"/>
      <c r="K1231" s="77"/>
      <c r="L1231" s="69"/>
      <c r="M1231" s="77"/>
      <c r="N1231" s="67"/>
      <c r="O1231" s="75"/>
      <c r="P1231" s="67"/>
      <c r="Q1231" s="75"/>
      <c r="R1231" s="50"/>
      <c r="S1231" s="94"/>
      <c r="T1231" s="95"/>
      <c r="U1231" s="181" t="s">
        <v>283</v>
      </c>
      <c r="V1231" s="316" t="s">
        <v>22</v>
      </c>
      <c r="W1231" s="69"/>
      <c r="X1231" s="77"/>
      <c r="Y1231" s="69"/>
      <c r="Z1231" s="77"/>
      <c r="AA1231" s="69"/>
      <c r="AB1231" s="77"/>
      <c r="AC1231" s="69"/>
      <c r="AD1231" s="77"/>
      <c r="AE1231" s="67"/>
      <c r="AF1231" s="75"/>
      <c r="AG1231" s="67"/>
      <c r="AH1231" s="75"/>
      <c r="AI1231" s="50"/>
      <c r="AJ1231" s="94"/>
      <c r="AK1231" s="95"/>
      <c r="AL1231" s="181" t="s">
        <v>283</v>
      </c>
      <c r="AM1231" s="316" t="s">
        <v>22</v>
      </c>
      <c r="AN1231" s="257"/>
      <c r="AO1231" s="257"/>
      <c r="AP1231" s="257"/>
      <c r="AQ1231" s="257"/>
      <c r="AR1231" s="257"/>
      <c r="AS1231" s="257"/>
      <c r="AT1231" s="257"/>
      <c r="AU1231" s="257"/>
      <c r="AV1231" s="258"/>
      <c r="AW1231" s="258"/>
      <c r="AX1231" s="258"/>
      <c r="AY1231" s="258"/>
      <c r="AZ1231" s="50"/>
      <c r="BA1231" s="268"/>
      <c r="BB1231" s="48"/>
      <c r="BC1231" s="94"/>
      <c r="BD1231" s="95"/>
      <c r="BE1231" s="181" t="s">
        <v>283</v>
      </c>
      <c r="BF1231" s="316" t="s">
        <v>22</v>
      </c>
      <c r="BG1231" s="257">
        <f t="shared" ref="BG1231:BG1232" si="4073">F1231</f>
        <v>0</v>
      </c>
      <c r="BH1231" s="257">
        <f>G1231+BG1231</f>
        <v>0</v>
      </c>
      <c r="BI1231" s="257">
        <f>H1231+BH1231</f>
        <v>0</v>
      </c>
      <c r="BJ1231" s="257">
        <f>I1231+BI1231</f>
        <v>0</v>
      </c>
      <c r="BK1231" s="257">
        <f>J1231+BJ1231</f>
        <v>0</v>
      </c>
      <c r="BL1231" s="257">
        <f>K1231+BK1231</f>
        <v>0</v>
      </c>
      <c r="BM1231" s="257">
        <f>L1231+BL1231</f>
        <v>0</v>
      </c>
      <c r="BN1231" s="257">
        <f>M1231+BM1231</f>
        <v>0</v>
      </c>
      <c r="BO1231" s="258">
        <f>N1231+BN1231</f>
        <v>0</v>
      </c>
      <c r="BP1231" s="258">
        <f>O1231+BO1231</f>
        <v>0</v>
      </c>
      <c r="BQ1231" s="258">
        <f>P1231+BP1231</f>
        <v>0</v>
      </c>
      <c r="BR1231" s="258">
        <f>Q1231+BQ1231</f>
        <v>0</v>
      </c>
      <c r="BS1231" s="50"/>
      <c r="BT1231" s="94"/>
      <c r="BU1231" s="95"/>
      <c r="BV1231" s="181" t="s">
        <v>283</v>
      </c>
      <c r="BW1231" s="316" t="s">
        <v>22</v>
      </c>
      <c r="BX1231" s="257">
        <f t="shared" ref="BX1231:BX1232" si="4074">W1231</f>
        <v>0</v>
      </c>
      <c r="BY1231" s="257">
        <f>X1231+BX1231</f>
        <v>0</v>
      </c>
      <c r="BZ1231" s="257">
        <f>Y1231+BY1231</f>
        <v>0</v>
      </c>
      <c r="CA1231" s="257">
        <f>Z1231+BZ1231</f>
        <v>0</v>
      </c>
      <c r="CB1231" s="257">
        <f>AA1231+CA1231</f>
        <v>0</v>
      </c>
      <c r="CC1231" s="257">
        <f>AB1231+CB1231</f>
        <v>0</v>
      </c>
      <c r="CD1231" s="257">
        <f>AC1231+CC1231</f>
        <v>0</v>
      </c>
      <c r="CE1231" s="257">
        <f>AD1231+CD1231</f>
        <v>0</v>
      </c>
      <c r="CF1231" s="258">
        <f>AE1231+CE1231</f>
        <v>0</v>
      </c>
      <c r="CG1231" s="258">
        <f>AF1231+CF1231</f>
        <v>0</v>
      </c>
      <c r="CH1231" s="258">
        <f>AG1231+CG1231</f>
        <v>0</v>
      </c>
      <c r="CI1231" s="258">
        <f>AH1231+CH1231</f>
        <v>0</v>
      </c>
      <c r="CJ1231" s="50"/>
      <c r="CK1231" s="94"/>
      <c r="CL1231" s="95"/>
      <c r="CM1231" s="181" t="s">
        <v>283</v>
      </c>
      <c r="CN1231" s="316" t="s">
        <v>22</v>
      </c>
      <c r="CO1231" s="257">
        <f t="shared" ref="CO1231:CO1232" si="4075">AN1231</f>
        <v>0</v>
      </c>
      <c r="CP1231" s="257">
        <f>AO1231+CO1231</f>
        <v>0</v>
      </c>
      <c r="CQ1231" s="257">
        <f>AP1231+CP1231</f>
        <v>0</v>
      </c>
      <c r="CR1231" s="257">
        <f>AQ1231+CQ1231</f>
        <v>0</v>
      </c>
      <c r="CS1231" s="257">
        <f>AR1231+CR1231</f>
        <v>0</v>
      </c>
      <c r="CT1231" s="257">
        <f>AS1231+CS1231</f>
        <v>0</v>
      </c>
      <c r="CU1231" s="257">
        <f>AT1231+CT1231</f>
        <v>0</v>
      </c>
      <c r="CV1231" s="257">
        <f>AU1231+CU1231</f>
        <v>0</v>
      </c>
      <c r="CW1231" s="258">
        <f>AV1231+CV1231</f>
        <v>0</v>
      </c>
      <c r="CX1231" s="258">
        <f>AW1231+CW1231</f>
        <v>0</v>
      </c>
      <c r="CY1231" s="258">
        <f>AX1231+CX1231</f>
        <v>0</v>
      </c>
      <c r="CZ1231" s="258">
        <f>AY1231+CY1231</f>
        <v>0</v>
      </c>
      <c r="DA1231" s="50"/>
      <c r="DB1231" s="94"/>
      <c r="DC1231" s="95"/>
      <c r="DD1231" s="181" t="s">
        <v>283</v>
      </c>
      <c r="DE1231" s="316" t="s">
        <v>22</v>
      </c>
      <c r="DF1231" s="257"/>
      <c r="DG1231" s="50"/>
    </row>
    <row r="1232" spans="1:111" s="14" customFormat="1" ht="15" customHeight="1">
      <c r="A1232" s="50"/>
      <c r="B1232" s="94"/>
      <c r="C1232" s="95"/>
      <c r="D1232" s="181"/>
      <c r="E1232" s="316" t="s">
        <v>140</v>
      </c>
      <c r="F1232" s="69"/>
      <c r="G1232" s="77"/>
      <c r="H1232" s="69"/>
      <c r="I1232" s="77"/>
      <c r="J1232" s="69"/>
      <c r="K1232" s="77"/>
      <c r="L1232" s="69"/>
      <c r="M1232" s="77"/>
      <c r="N1232" s="67"/>
      <c r="O1232" s="75"/>
      <c r="P1232" s="67"/>
      <c r="Q1232" s="75"/>
      <c r="R1232" s="50"/>
      <c r="S1232" s="94"/>
      <c r="T1232" s="95"/>
      <c r="U1232" s="181"/>
      <c r="V1232" s="316" t="s">
        <v>140</v>
      </c>
      <c r="W1232" s="69"/>
      <c r="X1232" s="77"/>
      <c r="Y1232" s="69"/>
      <c r="Z1232" s="77"/>
      <c r="AA1232" s="69"/>
      <c r="AB1232" s="77"/>
      <c r="AC1232" s="69"/>
      <c r="AD1232" s="77"/>
      <c r="AE1232" s="67"/>
      <c r="AF1232" s="75"/>
      <c r="AG1232" s="67"/>
      <c r="AH1232" s="75"/>
      <c r="AI1232" s="50"/>
      <c r="AJ1232" s="94"/>
      <c r="AK1232" s="95"/>
      <c r="AL1232" s="181"/>
      <c r="AM1232" s="316" t="s">
        <v>140</v>
      </c>
      <c r="AN1232" s="257"/>
      <c r="AO1232" s="257"/>
      <c r="AP1232" s="257"/>
      <c r="AQ1232" s="257"/>
      <c r="AR1232" s="257"/>
      <c r="AS1232" s="257"/>
      <c r="AT1232" s="257"/>
      <c r="AU1232" s="257"/>
      <c r="AV1232" s="258"/>
      <c r="AW1232" s="258"/>
      <c r="AX1232" s="258"/>
      <c r="AY1232" s="258"/>
      <c r="AZ1232" s="50"/>
      <c r="BA1232" s="268"/>
      <c r="BB1232" s="48"/>
      <c r="BC1232" s="94"/>
      <c r="BD1232" s="95"/>
      <c r="BE1232" s="181"/>
      <c r="BF1232" s="316" t="s">
        <v>140</v>
      </c>
      <c r="BG1232" s="257">
        <f t="shared" si="4073"/>
        <v>0</v>
      </c>
      <c r="BH1232" s="257">
        <f>G1232+BG1232</f>
        <v>0</v>
      </c>
      <c r="BI1232" s="257">
        <f>H1232+BH1232</f>
        <v>0</v>
      </c>
      <c r="BJ1232" s="257">
        <f>I1232+BI1232</f>
        <v>0</v>
      </c>
      <c r="BK1232" s="257">
        <f>J1232+BJ1232</f>
        <v>0</v>
      </c>
      <c r="BL1232" s="257">
        <f>K1232+BK1232</f>
        <v>0</v>
      </c>
      <c r="BM1232" s="257">
        <f>L1232+BL1232</f>
        <v>0</v>
      </c>
      <c r="BN1232" s="257">
        <f>M1232+BM1232</f>
        <v>0</v>
      </c>
      <c r="BO1232" s="258">
        <f>N1232+BN1232</f>
        <v>0</v>
      </c>
      <c r="BP1232" s="258">
        <f>O1232+BO1232</f>
        <v>0</v>
      </c>
      <c r="BQ1232" s="258">
        <f>P1232+BP1232</f>
        <v>0</v>
      </c>
      <c r="BR1232" s="258">
        <f>Q1232+BQ1232</f>
        <v>0</v>
      </c>
      <c r="BS1232" s="50"/>
      <c r="BT1232" s="94"/>
      <c r="BU1232" s="95"/>
      <c r="BV1232" s="181"/>
      <c r="BW1232" s="316" t="s">
        <v>140</v>
      </c>
      <c r="BX1232" s="257">
        <f t="shared" si="4074"/>
        <v>0</v>
      </c>
      <c r="BY1232" s="257">
        <f>X1232+BX1232</f>
        <v>0</v>
      </c>
      <c r="BZ1232" s="257">
        <f>Y1232+BY1232</f>
        <v>0</v>
      </c>
      <c r="CA1232" s="257">
        <f>Z1232+BZ1232</f>
        <v>0</v>
      </c>
      <c r="CB1232" s="257">
        <f>AA1232+CA1232</f>
        <v>0</v>
      </c>
      <c r="CC1232" s="257">
        <f>AB1232+CB1232</f>
        <v>0</v>
      </c>
      <c r="CD1232" s="257">
        <f>AC1232+CC1232</f>
        <v>0</v>
      </c>
      <c r="CE1232" s="257">
        <f>AD1232+CD1232</f>
        <v>0</v>
      </c>
      <c r="CF1232" s="258">
        <f>AE1232+CE1232</f>
        <v>0</v>
      </c>
      <c r="CG1232" s="258">
        <f>AF1232+CF1232</f>
        <v>0</v>
      </c>
      <c r="CH1232" s="258">
        <f>AG1232+CG1232</f>
        <v>0</v>
      </c>
      <c r="CI1232" s="258">
        <f>AH1232+CH1232</f>
        <v>0</v>
      </c>
      <c r="CJ1232" s="50"/>
      <c r="CK1232" s="94"/>
      <c r="CL1232" s="95"/>
      <c r="CM1232" s="181"/>
      <c r="CN1232" s="316" t="s">
        <v>140</v>
      </c>
      <c r="CO1232" s="257">
        <f t="shared" si="4075"/>
        <v>0</v>
      </c>
      <c r="CP1232" s="257">
        <f>AO1232+CO1232</f>
        <v>0</v>
      </c>
      <c r="CQ1232" s="257">
        <f>AP1232+CP1232</f>
        <v>0</v>
      </c>
      <c r="CR1232" s="257">
        <f>AQ1232+CQ1232</f>
        <v>0</v>
      </c>
      <c r="CS1232" s="257">
        <f>AR1232+CR1232</f>
        <v>0</v>
      </c>
      <c r="CT1232" s="257">
        <f>AS1232+CS1232</f>
        <v>0</v>
      </c>
      <c r="CU1232" s="257">
        <f>AT1232+CT1232</f>
        <v>0</v>
      </c>
      <c r="CV1232" s="257">
        <f>AU1232+CU1232</f>
        <v>0</v>
      </c>
      <c r="CW1232" s="258">
        <f>AV1232+CV1232</f>
        <v>0</v>
      </c>
      <c r="CX1232" s="258">
        <f>AW1232+CW1232</f>
        <v>0</v>
      </c>
      <c r="CY1232" s="258">
        <f>AX1232+CX1232</f>
        <v>0</v>
      </c>
      <c r="CZ1232" s="258">
        <f>AY1232+CY1232</f>
        <v>0</v>
      </c>
      <c r="DA1232" s="50"/>
      <c r="DB1232" s="94"/>
      <c r="DC1232" s="95"/>
      <c r="DD1232" s="181"/>
      <c r="DE1232" s="316" t="s">
        <v>140</v>
      </c>
      <c r="DF1232" s="257"/>
      <c r="DG1232" s="50"/>
    </row>
    <row r="1233" spans="1:111" s="14" customFormat="1" ht="15" customHeight="1">
      <c r="A1233" s="50"/>
      <c r="B1233" s="94"/>
      <c r="C1233" s="95"/>
      <c r="D1233" s="181"/>
      <c r="E1233" s="316" t="s">
        <v>249</v>
      </c>
      <c r="F1233" s="69">
        <f t="shared" si="4066"/>
        <v>0</v>
      </c>
      <c r="G1233" s="77">
        <f t="shared" si="4066"/>
        <v>0</v>
      </c>
      <c r="H1233" s="69">
        <f t="shared" si="4066"/>
        <v>0</v>
      </c>
      <c r="I1233" s="77">
        <f t="shared" si="4066"/>
        <v>0</v>
      </c>
      <c r="J1233" s="69">
        <f t="shared" si="4066"/>
        <v>0</v>
      </c>
      <c r="K1233" s="77">
        <f t="shared" si="4066"/>
        <v>0</v>
      </c>
      <c r="L1233" s="69">
        <f t="shared" si="4066"/>
        <v>0</v>
      </c>
      <c r="M1233" s="77">
        <f t="shared" si="4066"/>
        <v>0</v>
      </c>
      <c r="N1233" s="67">
        <f t="shared" si="4066"/>
        <v>0</v>
      </c>
      <c r="O1233" s="75">
        <f t="shared" si="4066"/>
        <v>0</v>
      </c>
      <c r="P1233" s="67">
        <f t="shared" si="4066"/>
        <v>0</v>
      </c>
      <c r="Q1233" s="75">
        <f t="shared" si="4066"/>
        <v>0</v>
      </c>
      <c r="R1233" s="50"/>
      <c r="S1233" s="94"/>
      <c r="T1233" s="95"/>
      <c r="U1233" s="181"/>
      <c r="V1233" s="316" t="s">
        <v>249</v>
      </c>
      <c r="W1233" s="69">
        <f t="shared" ref="W1233:AH1233" si="4076">IF(W1231=0,0,W1232/W1231)</f>
        <v>0</v>
      </c>
      <c r="X1233" s="77">
        <f t="shared" si="4076"/>
        <v>0</v>
      </c>
      <c r="Y1233" s="69">
        <f t="shared" si="4076"/>
        <v>0</v>
      </c>
      <c r="Z1233" s="77">
        <f t="shared" si="4076"/>
        <v>0</v>
      </c>
      <c r="AA1233" s="69">
        <f t="shared" si="4076"/>
        <v>0</v>
      </c>
      <c r="AB1233" s="77">
        <f t="shared" si="4076"/>
        <v>0</v>
      </c>
      <c r="AC1233" s="69">
        <f t="shared" si="4076"/>
        <v>0</v>
      </c>
      <c r="AD1233" s="77">
        <f t="shared" si="4076"/>
        <v>0</v>
      </c>
      <c r="AE1233" s="67">
        <f t="shared" si="4076"/>
        <v>0</v>
      </c>
      <c r="AF1233" s="75">
        <f t="shared" si="4076"/>
        <v>0</v>
      </c>
      <c r="AG1233" s="67">
        <f t="shared" si="4076"/>
        <v>0</v>
      </c>
      <c r="AH1233" s="75">
        <f t="shared" si="4076"/>
        <v>0</v>
      </c>
      <c r="AI1233" s="50"/>
      <c r="AJ1233" s="94"/>
      <c r="AK1233" s="95"/>
      <c r="AL1233" s="181"/>
      <c r="AM1233" s="316" t="s">
        <v>249</v>
      </c>
      <c r="AN1233" s="257">
        <f t="shared" ref="AN1233:AY1233" si="4077">IF(AN1231=0,0,AN1232/AN1231)</f>
        <v>0</v>
      </c>
      <c r="AO1233" s="257">
        <f t="shared" si="4077"/>
        <v>0</v>
      </c>
      <c r="AP1233" s="257">
        <f t="shared" si="4077"/>
        <v>0</v>
      </c>
      <c r="AQ1233" s="257">
        <f t="shared" si="4077"/>
        <v>0</v>
      </c>
      <c r="AR1233" s="257">
        <f t="shared" si="4077"/>
        <v>0</v>
      </c>
      <c r="AS1233" s="257">
        <f t="shared" si="4077"/>
        <v>0</v>
      </c>
      <c r="AT1233" s="257">
        <f t="shared" si="4077"/>
        <v>0</v>
      </c>
      <c r="AU1233" s="257">
        <f t="shared" si="4077"/>
        <v>0</v>
      </c>
      <c r="AV1233" s="258">
        <f t="shared" si="4077"/>
        <v>0</v>
      </c>
      <c r="AW1233" s="258">
        <f t="shared" si="4077"/>
        <v>0</v>
      </c>
      <c r="AX1233" s="258">
        <f t="shared" si="4077"/>
        <v>0</v>
      </c>
      <c r="AY1233" s="258">
        <f t="shared" si="4077"/>
        <v>0</v>
      </c>
      <c r="AZ1233" s="50"/>
      <c r="BA1233" s="268"/>
      <c r="BB1233" s="48"/>
      <c r="BC1233" s="94"/>
      <c r="BD1233" s="95"/>
      <c r="BE1233" s="181"/>
      <c r="BF1233" s="316" t="s">
        <v>249</v>
      </c>
      <c r="BG1233" s="257">
        <f t="shared" ref="BG1233:BR1233" si="4078">IF(BG1231=0,0,BG1232/BG1231)</f>
        <v>0</v>
      </c>
      <c r="BH1233" s="257">
        <f t="shared" si="4078"/>
        <v>0</v>
      </c>
      <c r="BI1233" s="257">
        <f t="shared" si="4078"/>
        <v>0</v>
      </c>
      <c r="BJ1233" s="257">
        <f t="shared" si="4078"/>
        <v>0</v>
      </c>
      <c r="BK1233" s="257">
        <f t="shared" si="4078"/>
        <v>0</v>
      </c>
      <c r="BL1233" s="257">
        <f t="shared" si="4078"/>
        <v>0</v>
      </c>
      <c r="BM1233" s="257">
        <f t="shared" si="4078"/>
        <v>0</v>
      </c>
      <c r="BN1233" s="257">
        <f t="shared" si="4078"/>
        <v>0</v>
      </c>
      <c r="BO1233" s="258">
        <f t="shared" si="4078"/>
        <v>0</v>
      </c>
      <c r="BP1233" s="258">
        <f t="shared" si="4078"/>
        <v>0</v>
      </c>
      <c r="BQ1233" s="258">
        <f t="shared" si="4078"/>
        <v>0</v>
      </c>
      <c r="BR1233" s="258">
        <f t="shared" si="4078"/>
        <v>0</v>
      </c>
      <c r="BS1233" s="50"/>
      <c r="BT1233" s="94"/>
      <c r="BU1233" s="95"/>
      <c r="BV1233" s="181"/>
      <c r="BW1233" s="316" t="s">
        <v>249</v>
      </c>
      <c r="BX1233" s="257">
        <f t="shared" ref="BX1233:CI1233" si="4079">IF(BX1231=0,0,BX1232/BX1231)</f>
        <v>0</v>
      </c>
      <c r="BY1233" s="257">
        <f t="shared" si="4079"/>
        <v>0</v>
      </c>
      <c r="BZ1233" s="257">
        <f t="shared" si="4079"/>
        <v>0</v>
      </c>
      <c r="CA1233" s="257">
        <f t="shared" si="4079"/>
        <v>0</v>
      </c>
      <c r="CB1233" s="257">
        <f t="shared" si="4079"/>
        <v>0</v>
      </c>
      <c r="CC1233" s="257">
        <f t="shared" si="4079"/>
        <v>0</v>
      </c>
      <c r="CD1233" s="257">
        <f t="shared" si="4079"/>
        <v>0</v>
      </c>
      <c r="CE1233" s="257">
        <f t="shared" si="4079"/>
        <v>0</v>
      </c>
      <c r="CF1233" s="258">
        <f t="shared" si="4079"/>
        <v>0</v>
      </c>
      <c r="CG1233" s="258">
        <f t="shared" si="4079"/>
        <v>0</v>
      </c>
      <c r="CH1233" s="258">
        <f t="shared" si="4079"/>
        <v>0</v>
      </c>
      <c r="CI1233" s="258">
        <f t="shared" si="4079"/>
        <v>0</v>
      </c>
      <c r="CJ1233" s="50"/>
      <c r="CK1233" s="94"/>
      <c r="CL1233" s="95"/>
      <c r="CM1233" s="181"/>
      <c r="CN1233" s="316" t="s">
        <v>249</v>
      </c>
      <c r="CO1233" s="257">
        <f t="shared" ref="CO1233:CZ1233" si="4080">IF(CO1231=0,0,CO1232/CO1231)</f>
        <v>0</v>
      </c>
      <c r="CP1233" s="257">
        <f t="shared" si="4080"/>
        <v>0</v>
      </c>
      <c r="CQ1233" s="257">
        <f t="shared" si="4080"/>
        <v>0</v>
      </c>
      <c r="CR1233" s="257">
        <f t="shared" si="4080"/>
        <v>0</v>
      </c>
      <c r="CS1233" s="257">
        <f t="shared" si="4080"/>
        <v>0</v>
      </c>
      <c r="CT1233" s="257">
        <f t="shared" si="4080"/>
        <v>0</v>
      </c>
      <c r="CU1233" s="257">
        <f t="shared" si="4080"/>
        <v>0</v>
      </c>
      <c r="CV1233" s="257">
        <f t="shared" si="4080"/>
        <v>0</v>
      </c>
      <c r="CW1233" s="258">
        <f t="shared" si="4080"/>
        <v>0</v>
      </c>
      <c r="CX1233" s="258">
        <f t="shared" si="4080"/>
        <v>0</v>
      </c>
      <c r="CY1233" s="258">
        <f t="shared" si="4080"/>
        <v>0</v>
      </c>
      <c r="CZ1233" s="258">
        <f t="shared" si="4080"/>
        <v>0</v>
      </c>
      <c r="DA1233" s="50"/>
      <c r="DB1233" s="94"/>
      <c r="DC1233" s="95"/>
      <c r="DD1233" s="181"/>
      <c r="DE1233" s="316" t="s">
        <v>249</v>
      </c>
      <c r="DF1233" s="257">
        <f t="shared" ref="DF1233" si="4081">IF(DF1231=0,0,DF1232/DF1231)</f>
        <v>0</v>
      </c>
      <c r="DG1233" s="50"/>
    </row>
    <row r="1234" spans="1:111" s="14" customFormat="1" ht="15" customHeight="1">
      <c r="A1234" s="50"/>
      <c r="B1234" s="94"/>
      <c r="C1234" s="95"/>
      <c r="D1234" s="181" t="s">
        <v>284</v>
      </c>
      <c r="E1234" s="316" t="s">
        <v>22</v>
      </c>
      <c r="F1234" s="69"/>
      <c r="G1234" s="77"/>
      <c r="H1234" s="69"/>
      <c r="I1234" s="77"/>
      <c r="J1234" s="69"/>
      <c r="K1234" s="77"/>
      <c r="L1234" s="69"/>
      <c r="M1234" s="77"/>
      <c r="N1234" s="67"/>
      <c r="O1234" s="75"/>
      <c r="P1234" s="67"/>
      <c r="Q1234" s="75"/>
      <c r="R1234" s="50"/>
      <c r="S1234" s="94"/>
      <c r="T1234" s="95"/>
      <c r="U1234" s="181" t="s">
        <v>284</v>
      </c>
      <c r="V1234" s="316" t="s">
        <v>22</v>
      </c>
      <c r="W1234" s="69"/>
      <c r="X1234" s="77"/>
      <c r="Y1234" s="69"/>
      <c r="Z1234" s="77"/>
      <c r="AA1234" s="69"/>
      <c r="AB1234" s="77"/>
      <c r="AC1234" s="69"/>
      <c r="AD1234" s="77"/>
      <c r="AE1234" s="67"/>
      <c r="AF1234" s="75"/>
      <c r="AG1234" s="67"/>
      <c r="AH1234" s="75"/>
      <c r="AI1234" s="50"/>
      <c r="AJ1234" s="94"/>
      <c r="AK1234" s="95"/>
      <c r="AL1234" s="181" t="s">
        <v>284</v>
      </c>
      <c r="AM1234" s="316" t="s">
        <v>22</v>
      </c>
      <c r="AN1234" s="257"/>
      <c r="AO1234" s="257"/>
      <c r="AP1234" s="257"/>
      <c r="AQ1234" s="257"/>
      <c r="AR1234" s="257"/>
      <c r="AS1234" s="257"/>
      <c r="AT1234" s="257"/>
      <c r="AU1234" s="257"/>
      <c r="AV1234" s="258"/>
      <c r="AW1234" s="258"/>
      <c r="AX1234" s="258"/>
      <c r="AY1234" s="258"/>
      <c r="AZ1234" s="50"/>
      <c r="BA1234" s="268"/>
      <c r="BB1234" s="48"/>
      <c r="BC1234" s="94"/>
      <c r="BD1234" s="95"/>
      <c r="BE1234" s="181" t="s">
        <v>284</v>
      </c>
      <c r="BF1234" s="316" t="s">
        <v>22</v>
      </c>
      <c r="BG1234" s="257">
        <f t="shared" ref="BG1234:BG1235" si="4082">F1234</f>
        <v>0</v>
      </c>
      <c r="BH1234" s="257">
        <f>G1234+BG1234</f>
        <v>0</v>
      </c>
      <c r="BI1234" s="257">
        <f>H1234+BH1234</f>
        <v>0</v>
      </c>
      <c r="BJ1234" s="257">
        <f>I1234+BI1234</f>
        <v>0</v>
      </c>
      <c r="BK1234" s="257">
        <f>J1234+BJ1234</f>
        <v>0</v>
      </c>
      <c r="BL1234" s="257">
        <f>K1234+BK1234</f>
        <v>0</v>
      </c>
      <c r="BM1234" s="257">
        <f>L1234+BL1234</f>
        <v>0</v>
      </c>
      <c r="BN1234" s="257">
        <f>M1234+BM1234</f>
        <v>0</v>
      </c>
      <c r="BO1234" s="258">
        <f>N1234+BN1234</f>
        <v>0</v>
      </c>
      <c r="BP1234" s="258">
        <f>O1234+BO1234</f>
        <v>0</v>
      </c>
      <c r="BQ1234" s="258">
        <f>P1234+BP1234</f>
        <v>0</v>
      </c>
      <c r="BR1234" s="258">
        <f>Q1234+BQ1234</f>
        <v>0</v>
      </c>
      <c r="BS1234" s="50"/>
      <c r="BT1234" s="94"/>
      <c r="BU1234" s="95"/>
      <c r="BV1234" s="181" t="s">
        <v>284</v>
      </c>
      <c r="BW1234" s="316" t="s">
        <v>22</v>
      </c>
      <c r="BX1234" s="257">
        <f t="shared" ref="BX1234:BX1235" si="4083">W1234</f>
        <v>0</v>
      </c>
      <c r="BY1234" s="257">
        <f>X1234+BX1234</f>
        <v>0</v>
      </c>
      <c r="BZ1234" s="257">
        <f>Y1234+BY1234</f>
        <v>0</v>
      </c>
      <c r="CA1234" s="257">
        <f>Z1234+BZ1234</f>
        <v>0</v>
      </c>
      <c r="CB1234" s="257">
        <f>AA1234+CA1234</f>
        <v>0</v>
      </c>
      <c r="CC1234" s="257">
        <f>AB1234+CB1234</f>
        <v>0</v>
      </c>
      <c r="CD1234" s="257">
        <f>AC1234+CC1234</f>
        <v>0</v>
      </c>
      <c r="CE1234" s="257">
        <f>AD1234+CD1234</f>
        <v>0</v>
      </c>
      <c r="CF1234" s="258">
        <f>AE1234+CE1234</f>
        <v>0</v>
      </c>
      <c r="CG1234" s="258">
        <f>AF1234+CF1234</f>
        <v>0</v>
      </c>
      <c r="CH1234" s="258">
        <f>AG1234+CG1234</f>
        <v>0</v>
      </c>
      <c r="CI1234" s="258">
        <f>AH1234+CH1234</f>
        <v>0</v>
      </c>
      <c r="CJ1234" s="50"/>
      <c r="CK1234" s="94"/>
      <c r="CL1234" s="95"/>
      <c r="CM1234" s="181" t="s">
        <v>284</v>
      </c>
      <c r="CN1234" s="316" t="s">
        <v>22</v>
      </c>
      <c r="CO1234" s="257">
        <f t="shared" ref="CO1234:CO1235" si="4084">AN1234</f>
        <v>0</v>
      </c>
      <c r="CP1234" s="257">
        <f>AO1234+CO1234</f>
        <v>0</v>
      </c>
      <c r="CQ1234" s="257">
        <f>AP1234+CP1234</f>
        <v>0</v>
      </c>
      <c r="CR1234" s="257">
        <f>AQ1234+CQ1234</f>
        <v>0</v>
      </c>
      <c r="CS1234" s="257">
        <f>AR1234+CR1234</f>
        <v>0</v>
      </c>
      <c r="CT1234" s="257">
        <f>AS1234+CS1234</f>
        <v>0</v>
      </c>
      <c r="CU1234" s="257">
        <f>AT1234+CT1234</f>
        <v>0</v>
      </c>
      <c r="CV1234" s="257">
        <f>AU1234+CU1234</f>
        <v>0</v>
      </c>
      <c r="CW1234" s="258">
        <f>AV1234+CV1234</f>
        <v>0</v>
      </c>
      <c r="CX1234" s="258">
        <f>AW1234+CW1234</f>
        <v>0</v>
      </c>
      <c r="CY1234" s="258">
        <f>AX1234+CX1234</f>
        <v>0</v>
      </c>
      <c r="CZ1234" s="258">
        <f>AY1234+CY1234</f>
        <v>0</v>
      </c>
      <c r="DA1234" s="50"/>
      <c r="DB1234" s="94"/>
      <c r="DC1234" s="95"/>
      <c r="DD1234" s="181" t="s">
        <v>284</v>
      </c>
      <c r="DE1234" s="316" t="s">
        <v>22</v>
      </c>
      <c r="DF1234" s="257"/>
      <c r="DG1234" s="50"/>
    </row>
    <row r="1235" spans="1:111" s="14" customFormat="1" ht="15" customHeight="1">
      <c r="A1235" s="50"/>
      <c r="B1235" s="94"/>
      <c r="C1235" s="95"/>
      <c r="D1235" s="181"/>
      <c r="E1235" s="316" t="s">
        <v>140</v>
      </c>
      <c r="F1235" s="69"/>
      <c r="G1235" s="77"/>
      <c r="H1235" s="69"/>
      <c r="I1235" s="77"/>
      <c r="J1235" s="69"/>
      <c r="K1235" s="77"/>
      <c r="L1235" s="69"/>
      <c r="M1235" s="77"/>
      <c r="N1235" s="67"/>
      <c r="O1235" s="75"/>
      <c r="P1235" s="67"/>
      <c r="Q1235" s="75"/>
      <c r="R1235" s="50"/>
      <c r="S1235" s="94"/>
      <c r="T1235" s="95"/>
      <c r="U1235" s="181"/>
      <c r="V1235" s="316" t="s">
        <v>140</v>
      </c>
      <c r="W1235" s="69"/>
      <c r="X1235" s="77"/>
      <c r="Y1235" s="69"/>
      <c r="Z1235" s="77"/>
      <c r="AA1235" s="69"/>
      <c r="AB1235" s="77"/>
      <c r="AC1235" s="69"/>
      <c r="AD1235" s="77"/>
      <c r="AE1235" s="67"/>
      <c r="AF1235" s="75"/>
      <c r="AG1235" s="67"/>
      <c r="AH1235" s="75"/>
      <c r="AI1235" s="50"/>
      <c r="AJ1235" s="94"/>
      <c r="AK1235" s="95"/>
      <c r="AL1235" s="181"/>
      <c r="AM1235" s="316" t="s">
        <v>140</v>
      </c>
      <c r="AN1235" s="257"/>
      <c r="AO1235" s="257"/>
      <c r="AP1235" s="257"/>
      <c r="AQ1235" s="257"/>
      <c r="AR1235" s="257"/>
      <c r="AS1235" s="257"/>
      <c r="AT1235" s="257"/>
      <c r="AU1235" s="257"/>
      <c r="AV1235" s="258"/>
      <c r="AW1235" s="258"/>
      <c r="AX1235" s="258"/>
      <c r="AY1235" s="258"/>
      <c r="AZ1235" s="50"/>
      <c r="BA1235" s="268"/>
      <c r="BB1235" s="48"/>
      <c r="BC1235" s="94"/>
      <c r="BD1235" s="95"/>
      <c r="BE1235" s="181"/>
      <c r="BF1235" s="316" t="s">
        <v>140</v>
      </c>
      <c r="BG1235" s="257">
        <f t="shared" si="4082"/>
        <v>0</v>
      </c>
      <c r="BH1235" s="257">
        <f>G1235+BG1235</f>
        <v>0</v>
      </c>
      <c r="BI1235" s="257">
        <f>H1235+BH1235</f>
        <v>0</v>
      </c>
      <c r="BJ1235" s="257">
        <f>I1235+BI1235</f>
        <v>0</v>
      </c>
      <c r="BK1235" s="257">
        <f>J1235+BJ1235</f>
        <v>0</v>
      </c>
      <c r="BL1235" s="257">
        <f>K1235+BK1235</f>
        <v>0</v>
      </c>
      <c r="BM1235" s="257">
        <f>L1235+BL1235</f>
        <v>0</v>
      </c>
      <c r="BN1235" s="257">
        <f>M1235+BM1235</f>
        <v>0</v>
      </c>
      <c r="BO1235" s="258">
        <f>N1235+BN1235</f>
        <v>0</v>
      </c>
      <c r="BP1235" s="258">
        <f>O1235+BO1235</f>
        <v>0</v>
      </c>
      <c r="BQ1235" s="258">
        <f>P1235+BP1235</f>
        <v>0</v>
      </c>
      <c r="BR1235" s="258">
        <f>Q1235+BQ1235</f>
        <v>0</v>
      </c>
      <c r="BS1235" s="50"/>
      <c r="BT1235" s="94"/>
      <c r="BU1235" s="95"/>
      <c r="BV1235" s="181"/>
      <c r="BW1235" s="316" t="s">
        <v>140</v>
      </c>
      <c r="BX1235" s="257">
        <f t="shared" si="4083"/>
        <v>0</v>
      </c>
      <c r="BY1235" s="257">
        <f>X1235+BX1235</f>
        <v>0</v>
      </c>
      <c r="BZ1235" s="257">
        <f>Y1235+BY1235</f>
        <v>0</v>
      </c>
      <c r="CA1235" s="257">
        <f>Z1235+BZ1235</f>
        <v>0</v>
      </c>
      <c r="CB1235" s="257">
        <f>AA1235+CA1235</f>
        <v>0</v>
      </c>
      <c r="CC1235" s="257">
        <f>AB1235+CB1235</f>
        <v>0</v>
      </c>
      <c r="CD1235" s="257">
        <f>AC1235+CC1235</f>
        <v>0</v>
      </c>
      <c r="CE1235" s="257">
        <f>AD1235+CD1235</f>
        <v>0</v>
      </c>
      <c r="CF1235" s="258">
        <f>AE1235+CE1235</f>
        <v>0</v>
      </c>
      <c r="CG1235" s="258">
        <f>AF1235+CF1235</f>
        <v>0</v>
      </c>
      <c r="CH1235" s="258">
        <f>AG1235+CG1235</f>
        <v>0</v>
      </c>
      <c r="CI1235" s="258">
        <f>AH1235+CH1235</f>
        <v>0</v>
      </c>
      <c r="CJ1235" s="50"/>
      <c r="CK1235" s="94"/>
      <c r="CL1235" s="95"/>
      <c r="CM1235" s="181"/>
      <c r="CN1235" s="316" t="s">
        <v>140</v>
      </c>
      <c r="CO1235" s="257">
        <f t="shared" si="4084"/>
        <v>0</v>
      </c>
      <c r="CP1235" s="257">
        <f>AO1235+CO1235</f>
        <v>0</v>
      </c>
      <c r="CQ1235" s="257">
        <f>AP1235+CP1235</f>
        <v>0</v>
      </c>
      <c r="CR1235" s="257">
        <f>AQ1235+CQ1235</f>
        <v>0</v>
      </c>
      <c r="CS1235" s="257">
        <f>AR1235+CR1235</f>
        <v>0</v>
      </c>
      <c r="CT1235" s="257">
        <f>AS1235+CS1235</f>
        <v>0</v>
      </c>
      <c r="CU1235" s="257">
        <f>AT1235+CT1235</f>
        <v>0</v>
      </c>
      <c r="CV1235" s="257">
        <f>AU1235+CU1235</f>
        <v>0</v>
      </c>
      <c r="CW1235" s="258">
        <f>AV1235+CV1235</f>
        <v>0</v>
      </c>
      <c r="CX1235" s="258">
        <f>AW1235+CW1235</f>
        <v>0</v>
      </c>
      <c r="CY1235" s="258">
        <f>AX1235+CX1235</f>
        <v>0</v>
      </c>
      <c r="CZ1235" s="258">
        <f>AY1235+CY1235</f>
        <v>0</v>
      </c>
      <c r="DA1235" s="50"/>
      <c r="DB1235" s="94"/>
      <c r="DC1235" s="95"/>
      <c r="DD1235" s="181"/>
      <c r="DE1235" s="316" t="s">
        <v>140</v>
      </c>
      <c r="DF1235" s="257"/>
      <c r="DG1235" s="50"/>
    </row>
    <row r="1236" spans="1:111" s="14" customFormat="1" ht="15" customHeight="1">
      <c r="A1236" s="50"/>
      <c r="B1236" s="94"/>
      <c r="C1236" s="95"/>
      <c r="D1236" s="181"/>
      <c r="E1236" s="316" t="s">
        <v>249</v>
      </c>
      <c r="F1236" s="69">
        <f t="shared" si="4066"/>
        <v>0</v>
      </c>
      <c r="G1236" s="77">
        <f t="shared" si="4066"/>
        <v>0</v>
      </c>
      <c r="H1236" s="69">
        <f t="shared" si="4066"/>
        <v>0</v>
      </c>
      <c r="I1236" s="77">
        <f t="shared" si="4066"/>
        <v>0</v>
      </c>
      <c r="J1236" s="69">
        <f t="shared" si="4066"/>
        <v>0</v>
      </c>
      <c r="K1236" s="77">
        <f t="shared" si="4066"/>
        <v>0</v>
      </c>
      <c r="L1236" s="69">
        <f t="shared" si="4066"/>
        <v>0</v>
      </c>
      <c r="M1236" s="77">
        <f t="shared" si="4066"/>
        <v>0</v>
      </c>
      <c r="N1236" s="67">
        <f t="shared" si="4066"/>
        <v>0</v>
      </c>
      <c r="O1236" s="75">
        <f t="shared" si="4066"/>
        <v>0</v>
      </c>
      <c r="P1236" s="67">
        <f t="shared" si="4066"/>
        <v>0</v>
      </c>
      <c r="Q1236" s="75">
        <f t="shared" si="4066"/>
        <v>0</v>
      </c>
      <c r="R1236" s="50"/>
      <c r="S1236" s="94"/>
      <c r="T1236" s="95"/>
      <c r="U1236" s="181"/>
      <c r="V1236" s="316" t="s">
        <v>249</v>
      </c>
      <c r="W1236" s="69">
        <f t="shared" ref="W1236:AH1236" si="4085">IF(W1234=0,0,W1235/W1234)</f>
        <v>0</v>
      </c>
      <c r="X1236" s="77">
        <f t="shared" si="4085"/>
        <v>0</v>
      </c>
      <c r="Y1236" s="69">
        <f t="shared" si="4085"/>
        <v>0</v>
      </c>
      <c r="Z1236" s="77">
        <f t="shared" si="4085"/>
        <v>0</v>
      </c>
      <c r="AA1236" s="69">
        <f t="shared" si="4085"/>
        <v>0</v>
      </c>
      <c r="AB1236" s="77">
        <f t="shared" si="4085"/>
        <v>0</v>
      </c>
      <c r="AC1236" s="69">
        <f t="shared" si="4085"/>
        <v>0</v>
      </c>
      <c r="AD1236" s="77">
        <f t="shared" si="4085"/>
        <v>0</v>
      </c>
      <c r="AE1236" s="67">
        <f t="shared" si="4085"/>
        <v>0</v>
      </c>
      <c r="AF1236" s="75">
        <f t="shared" si="4085"/>
        <v>0</v>
      </c>
      <c r="AG1236" s="67">
        <f t="shared" si="4085"/>
        <v>0</v>
      </c>
      <c r="AH1236" s="75">
        <f t="shared" si="4085"/>
        <v>0</v>
      </c>
      <c r="AI1236" s="50"/>
      <c r="AJ1236" s="94"/>
      <c r="AK1236" s="95"/>
      <c r="AL1236" s="181"/>
      <c r="AM1236" s="316" t="s">
        <v>249</v>
      </c>
      <c r="AN1236" s="257">
        <f t="shared" ref="AN1236:AY1236" si="4086">IF(AN1234=0,0,AN1235/AN1234)</f>
        <v>0</v>
      </c>
      <c r="AO1236" s="257">
        <f t="shared" si="4086"/>
        <v>0</v>
      </c>
      <c r="AP1236" s="257">
        <f t="shared" si="4086"/>
        <v>0</v>
      </c>
      <c r="AQ1236" s="257">
        <f t="shared" si="4086"/>
        <v>0</v>
      </c>
      <c r="AR1236" s="257">
        <f t="shared" si="4086"/>
        <v>0</v>
      </c>
      <c r="AS1236" s="257">
        <f t="shared" si="4086"/>
        <v>0</v>
      </c>
      <c r="AT1236" s="257">
        <f t="shared" si="4086"/>
        <v>0</v>
      </c>
      <c r="AU1236" s="257">
        <f t="shared" si="4086"/>
        <v>0</v>
      </c>
      <c r="AV1236" s="258">
        <f t="shared" si="4086"/>
        <v>0</v>
      </c>
      <c r="AW1236" s="258">
        <f t="shared" si="4086"/>
        <v>0</v>
      </c>
      <c r="AX1236" s="258">
        <f t="shared" si="4086"/>
        <v>0</v>
      </c>
      <c r="AY1236" s="258">
        <f t="shared" si="4086"/>
        <v>0</v>
      </c>
      <c r="AZ1236" s="50"/>
      <c r="BA1236" s="268"/>
      <c r="BB1236" s="48"/>
      <c r="BC1236" s="94"/>
      <c r="BD1236" s="95"/>
      <c r="BE1236" s="181"/>
      <c r="BF1236" s="316" t="s">
        <v>249</v>
      </c>
      <c r="BG1236" s="257">
        <f t="shared" ref="BG1236:BR1236" si="4087">IF(BG1234=0,0,BG1235/BG1234)</f>
        <v>0</v>
      </c>
      <c r="BH1236" s="257">
        <f t="shared" si="4087"/>
        <v>0</v>
      </c>
      <c r="BI1236" s="257">
        <f t="shared" si="4087"/>
        <v>0</v>
      </c>
      <c r="BJ1236" s="257">
        <f t="shared" si="4087"/>
        <v>0</v>
      </c>
      <c r="BK1236" s="257">
        <f t="shared" si="4087"/>
        <v>0</v>
      </c>
      <c r="BL1236" s="257">
        <f t="shared" si="4087"/>
        <v>0</v>
      </c>
      <c r="BM1236" s="257">
        <f t="shared" si="4087"/>
        <v>0</v>
      </c>
      <c r="BN1236" s="257">
        <f t="shared" si="4087"/>
        <v>0</v>
      </c>
      <c r="BO1236" s="258">
        <f t="shared" si="4087"/>
        <v>0</v>
      </c>
      <c r="BP1236" s="258">
        <f t="shared" si="4087"/>
        <v>0</v>
      </c>
      <c r="BQ1236" s="258">
        <f t="shared" si="4087"/>
        <v>0</v>
      </c>
      <c r="BR1236" s="258">
        <f t="shared" si="4087"/>
        <v>0</v>
      </c>
      <c r="BS1236" s="50"/>
      <c r="BT1236" s="94"/>
      <c r="BU1236" s="95"/>
      <c r="BV1236" s="181"/>
      <c r="BW1236" s="316" t="s">
        <v>249</v>
      </c>
      <c r="BX1236" s="257">
        <f t="shared" ref="BX1236:CI1236" si="4088">IF(BX1234=0,0,BX1235/BX1234)</f>
        <v>0</v>
      </c>
      <c r="BY1236" s="257">
        <f t="shared" si="4088"/>
        <v>0</v>
      </c>
      <c r="BZ1236" s="257">
        <f t="shared" si="4088"/>
        <v>0</v>
      </c>
      <c r="CA1236" s="257">
        <f t="shared" si="4088"/>
        <v>0</v>
      </c>
      <c r="CB1236" s="257">
        <f t="shared" si="4088"/>
        <v>0</v>
      </c>
      <c r="CC1236" s="257">
        <f t="shared" si="4088"/>
        <v>0</v>
      </c>
      <c r="CD1236" s="257">
        <f t="shared" si="4088"/>
        <v>0</v>
      </c>
      <c r="CE1236" s="257">
        <f t="shared" si="4088"/>
        <v>0</v>
      </c>
      <c r="CF1236" s="258">
        <f t="shared" si="4088"/>
        <v>0</v>
      </c>
      <c r="CG1236" s="258">
        <f t="shared" si="4088"/>
        <v>0</v>
      </c>
      <c r="CH1236" s="258">
        <f t="shared" si="4088"/>
        <v>0</v>
      </c>
      <c r="CI1236" s="258">
        <f t="shared" si="4088"/>
        <v>0</v>
      </c>
      <c r="CJ1236" s="50"/>
      <c r="CK1236" s="94"/>
      <c r="CL1236" s="95"/>
      <c r="CM1236" s="181"/>
      <c r="CN1236" s="316" t="s">
        <v>249</v>
      </c>
      <c r="CO1236" s="257">
        <f t="shared" ref="CO1236:CZ1236" si="4089">IF(CO1234=0,0,CO1235/CO1234)</f>
        <v>0</v>
      </c>
      <c r="CP1236" s="257">
        <f t="shared" si="4089"/>
        <v>0</v>
      </c>
      <c r="CQ1236" s="257">
        <f t="shared" si="4089"/>
        <v>0</v>
      </c>
      <c r="CR1236" s="257">
        <f t="shared" si="4089"/>
        <v>0</v>
      </c>
      <c r="CS1236" s="257">
        <f t="shared" si="4089"/>
        <v>0</v>
      </c>
      <c r="CT1236" s="257">
        <f t="shared" si="4089"/>
        <v>0</v>
      </c>
      <c r="CU1236" s="257">
        <f t="shared" si="4089"/>
        <v>0</v>
      </c>
      <c r="CV1236" s="257">
        <f t="shared" si="4089"/>
        <v>0</v>
      </c>
      <c r="CW1236" s="258">
        <f t="shared" si="4089"/>
        <v>0</v>
      </c>
      <c r="CX1236" s="258">
        <f t="shared" si="4089"/>
        <v>0</v>
      </c>
      <c r="CY1236" s="258">
        <f t="shared" si="4089"/>
        <v>0</v>
      </c>
      <c r="CZ1236" s="258">
        <f t="shared" si="4089"/>
        <v>0</v>
      </c>
      <c r="DA1236" s="50"/>
      <c r="DB1236" s="94"/>
      <c r="DC1236" s="95"/>
      <c r="DD1236" s="181"/>
      <c r="DE1236" s="316" t="s">
        <v>249</v>
      </c>
      <c r="DF1236" s="257">
        <f t="shared" ref="DF1236" si="4090">IF(DF1234=0,0,DF1235/DF1234)</f>
        <v>0</v>
      </c>
      <c r="DG1236" s="50"/>
    </row>
    <row r="1237" spans="1:111" s="14" customFormat="1" ht="15" customHeight="1">
      <c r="A1237" s="50"/>
      <c r="B1237" s="94"/>
      <c r="C1237" s="95"/>
      <c r="D1237" s="181" t="s">
        <v>285</v>
      </c>
      <c r="E1237" s="316" t="s">
        <v>22</v>
      </c>
      <c r="F1237" s="69"/>
      <c r="G1237" s="77"/>
      <c r="H1237" s="69"/>
      <c r="I1237" s="77"/>
      <c r="J1237" s="69"/>
      <c r="K1237" s="77"/>
      <c r="L1237" s="69"/>
      <c r="M1237" s="77"/>
      <c r="N1237" s="67"/>
      <c r="O1237" s="75"/>
      <c r="P1237" s="67"/>
      <c r="Q1237" s="75"/>
      <c r="R1237" s="50"/>
      <c r="S1237" s="94"/>
      <c r="T1237" s="95"/>
      <c r="U1237" s="181" t="s">
        <v>285</v>
      </c>
      <c r="V1237" s="316" t="s">
        <v>22</v>
      </c>
      <c r="W1237" s="69"/>
      <c r="X1237" s="77"/>
      <c r="Y1237" s="69"/>
      <c r="Z1237" s="77"/>
      <c r="AA1237" s="69"/>
      <c r="AB1237" s="77"/>
      <c r="AC1237" s="69"/>
      <c r="AD1237" s="77"/>
      <c r="AE1237" s="67"/>
      <c r="AF1237" s="75"/>
      <c r="AG1237" s="67"/>
      <c r="AH1237" s="75"/>
      <c r="AI1237" s="50"/>
      <c r="AJ1237" s="94"/>
      <c r="AK1237" s="95"/>
      <c r="AL1237" s="181" t="s">
        <v>285</v>
      </c>
      <c r="AM1237" s="316" t="s">
        <v>22</v>
      </c>
      <c r="AN1237" s="257"/>
      <c r="AO1237" s="257"/>
      <c r="AP1237" s="257"/>
      <c r="AQ1237" s="257"/>
      <c r="AR1237" s="257"/>
      <c r="AS1237" s="257"/>
      <c r="AT1237" s="257"/>
      <c r="AU1237" s="257"/>
      <c r="AV1237" s="258"/>
      <c r="AW1237" s="258"/>
      <c r="AX1237" s="258"/>
      <c r="AY1237" s="258"/>
      <c r="AZ1237" s="50"/>
      <c r="BA1237" s="268"/>
      <c r="BB1237" s="48"/>
      <c r="BC1237" s="94"/>
      <c r="BD1237" s="95"/>
      <c r="BE1237" s="181" t="s">
        <v>285</v>
      </c>
      <c r="BF1237" s="316" t="s">
        <v>22</v>
      </c>
      <c r="BG1237" s="257">
        <f t="shared" ref="BG1237:BG1238" si="4091">F1237</f>
        <v>0</v>
      </c>
      <c r="BH1237" s="257">
        <f>G1237+BG1237</f>
        <v>0</v>
      </c>
      <c r="BI1237" s="257">
        <f>H1237+BH1237</f>
        <v>0</v>
      </c>
      <c r="BJ1237" s="257">
        <f>I1237+BI1237</f>
        <v>0</v>
      </c>
      <c r="BK1237" s="257">
        <f>J1237+BJ1237</f>
        <v>0</v>
      </c>
      <c r="BL1237" s="257">
        <f>K1237+BK1237</f>
        <v>0</v>
      </c>
      <c r="BM1237" s="257">
        <f>L1237+BL1237</f>
        <v>0</v>
      </c>
      <c r="BN1237" s="257">
        <f>M1237+BM1237</f>
        <v>0</v>
      </c>
      <c r="BO1237" s="258">
        <f>N1237+BN1237</f>
        <v>0</v>
      </c>
      <c r="BP1237" s="258">
        <f>O1237+BO1237</f>
        <v>0</v>
      </c>
      <c r="BQ1237" s="258">
        <f>P1237+BP1237</f>
        <v>0</v>
      </c>
      <c r="BR1237" s="258">
        <f>Q1237+BQ1237</f>
        <v>0</v>
      </c>
      <c r="BS1237" s="50"/>
      <c r="BT1237" s="94"/>
      <c r="BU1237" s="95"/>
      <c r="BV1237" s="181" t="s">
        <v>285</v>
      </c>
      <c r="BW1237" s="316" t="s">
        <v>22</v>
      </c>
      <c r="BX1237" s="257">
        <f t="shared" ref="BX1237:BX1238" si="4092">W1237</f>
        <v>0</v>
      </c>
      <c r="BY1237" s="257">
        <f>X1237+BX1237</f>
        <v>0</v>
      </c>
      <c r="BZ1237" s="257">
        <f>Y1237+BY1237</f>
        <v>0</v>
      </c>
      <c r="CA1237" s="257">
        <f>Z1237+BZ1237</f>
        <v>0</v>
      </c>
      <c r="CB1237" s="257">
        <f>AA1237+CA1237</f>
        <v>0</v>
      </c>
      <c r="CC1237" s="257">
        <f>AB1237+CB1237</f>
        <v>0</v>
      </c>
      <c r="CD1237" s="257">
        <f>AC1237+CC1237</f>
        <v>0</v>
      </c>
      <c r="CE1237" s="257">
        <f>AD1237+CD1237</f>
        <v>0</v>
      </c>
      <c r="CF1237" s="258">
        <f>AE1237+CE1237</f>
        <v>0</v>
      </c>
      <c r="CG1237" s="258">
        <f>AF1237+CF1237</f>
        <v>0</v>
      </c>
      <c r="CH1237" s="258">
        <f>AG1237+CG1237</f>
        <v>0</v>
      </c>
      <c r="CI1237" s="258">
        <f>AH1237+CH1237</f>
        <v>0</v>
      </c>
      <c r="CJ1237" s="50"/>
      <c r="CK1237" s="94"/>
      <c r="CL1237" s="95"/>
      <c r="CM1237" s="181" t="s">
        <v>285</v>
      </c>
      <c r="CN1237" s="316" t="s">
        <v>22</v>
      </c>
      <c r="CO1237" s="257">
        <f t="shared" ref="CO1237:CO1238" si="4093">AN1237</f>
        <v>0</v>
      </c>
      <c r="CP1237" s="257">
        <f>AO1237+CO1237</f>
        <v>0</v>
      </c>
      <c r="CQ1237" s="257">
        <f>AP1237+CP1237</f>
        <v>0</v>
      </c>
      <c r="CR1237" s="257">
        <f>AQ1237+CQ1237</f>
        <v>0</v>
      </c>
      <c r="CS1237" s="257">
        <f>AR1237+CR1237</f>
        <v>0</v>
      </c>
      <c r="CT1237" s="257">
        <f>AS1237+CS1237</f>
        <v>0</v>
      </c>
      <c r="CU1237" s="257">
        <f>AT1237+CT1237</f>
        <v>0</v>
      </c>
      <c r="CV1237" s="257">
        <f>AU1237+CU1237</f>
        <v>0</v>
      </c>
      <c r="CW1237" s="258">
        <f>AV1237+CV1237</f>
        <v>0</v>
      </c>
      <c r="CX1237" s="258">
        <f>AW1237+CW1237</f>
        <v>0</v>
      </c>
      <c r="CY1237" s="258">
        <f>AX1237+CX1237</f>
        <v>0</v>
      </c>
      <c r="CZ1237" s="258">
        <f>AY1237+CY1237</f>
        <v>0</v>
      </c>
      <c r="DA1237" s="50"/>
      <c r="DB1237" s="94"/>
      <c r="DC1237" s="95"/>
      <c r="DD1237" s="181" t="s">
        <v>285</v>
      </c>
      <c r="DE1237" s="316" t="s">
        <v>22</v>
      </c>
      <c r="DF1237" s="257"/>
      <c r="DG1237" s="50"/>
    </row>
    <row r="1238" spans="1:111" s="14" customFormat="1" ht="15" customHeight="1">
      <c r="A1238" s="50"/>
      <c r="B1238" s="94"/>
      <c r="C1238" s="95"/>
      <c r="D1238" s="181"/>
      <c r="E1238" s="316" t="s">
        <v>140</v>
      </c>
      <c r="F1238" s="69"/>
      <c r="G1238" s="77"/>
      <c r="H1238" s="69"/>
      <c r="I1238" s="77"/>
      <c r="J1238" s="69"/>
      <c r="K1238" s="77"/>
      <c r="L1238" s="69"/>
      <c r="M1238" s="77"/>
      <c r="N1238" s="67"/>
      <c r="O1238" s="75"/>
      <c r="P1238" s="67"/>
      <c r="Q1238" s="75"/>
      <c r="R1238" s="50"/>
      <c r="S1238" s="94"/>
      <c r="T1238" s="95"/>
      <c r="U1238" s="181"/>
      <c r="V1238" s="316" t="s">
        <v>140</v>
      </c>
      <c r="W1238" s="69"/>
      <c r="X1238" s="77"/>
      <c r="Y1238" s="69"/>
      <c r="Z1238" s="77"/>
      <c r="AA1238" s="69"/>
      <c r="AB1238" s="77"/>
      <c r="AC1238" s="69"/>
      <c r="AD1238" s="77"/>
      <c r="AE1238" s="67"/>
      <c r="AF1238" s="75"/>
      <c r="AG1238" s="67"/>
      <c r="AH1238" s="75"/>
      <c r="AI1238" s="50"/>
      <c r="AJ1238" s="94"/>
      <c r="AK1238" s="95"/>
      <c r="AL1238" s="181"/>
      <c r="AM1238" s="316" t="s">
        <v>140</v>
      </c>
      <c r="AN1238" s="257"/>
      <c r="AO1238" s="257"/>
      <c r="AP1238" s="257"/>
      <c r="AQ1238" s="257"/>
      <c r="AR1238" s="257"/>
      <c r="AS1238" s="257"/>
      <c r="AT1238" s="257"/>
      <c r="AU1238" s="257"/>
      <c r="AV1238" s="258"/>
      <c r="AW1238" s="258"/>
      <c r="AX1238" s="258"/>
      <c r="AY1238" s="258"/>
      <c r="AZ1238" s="50"/>
      <c r="BA1238" s="268"/>
      <c r="BB1238" s="48"/>
      <c r="BC1238" s="94"/>
      <c r="BD1238" s="95"/>
      <c r="BE1238" s="181"/>
      <c r="BF1238" s="316" t="s">
        <v>140</v>
      </c>
      <c r="BG1238" s="257">
        <f t="shared" si="4091"/>
        <v>0</v>
      </c>
      <c r="BH1238" s="257">
        <f>G1238+BG1238</f>
        <v>0</v>
      </c>
      <c r="BI1238" s="257">
        <f>H1238+BH1238</f>
        <v>0</v>
      </c>
      <c r="BJ1238" s="257">
        <f>I1238+BI1238</f>
        <v>0</v>
      </c>
      <c r="BK1238" s="257">
        <f>J1238+BJ1238</f>
        <v>0</v>
      </c>
      <c r="BL1238" s="257">
        <f>K1238+BK1238</f>
        <v>0</v>
      </c>
      <c r="BM1238" s="257">
        <f>L1238+BL1238</f>
        <v>0</v>
      </c>
      <c r="BN1238" s="257">
        <f>M1238+BM1238</f>
        <v>0</v>
      </c>
      <c r="BO1238" s="258">
        <f>N1238+BN1238</f>
        <v>0</v>
      </c>
      <c r="BP1238" s="258">
        <f>O1238+BO1238</f>
        <v>0</v>
      </c>
      <c r="BQ1238" s="258">
        <f>P1238+BP1238</f>
        <v>0</v>
      </c>
      <c r="BR1238" s="258">
        <f>Q1238+BQ1238</f>
        <v>0</v>
      </c>
      <c r="BS1238" s="50"/>
      <c r="BT1238" s="94"/>
      <c r="BU1238" s="95"/>
      <c r="BV1238" s="181"/>
      <c r="BW1238" s="316" t="s">
        <v>140</v>
      </c>
      <c r="BX1238" s="257">
        <f t="shared" si="4092"/>
        <v>0</v>
      </c>
      <c r="BY1238" s="257">
        <f>X1238+BX1238</f>
        <v>0</v>
      </c>
      <c r="BZ1238" s="257">
        <f>Y1238+BY1238</f>
        <v>0</v>
      </c>
      <c r="CA1238" s="257">
        <f>Z1238+BZ1238</f>
        <v>0</v>
      </c>
      <c r="CB1238" s="257">
        <f>AA1238+CA1238</f>
        <v>0</v>
      </c>
      <c r="CC1238" s="257">
        <f>AB1238+CB1238</f>
        <v>0</v>
      </c>
      <c r="CD1238" s="257">
        <f>AC1238+CC1238</f>
        <v>0</v>
      </c>
      <c r="CE1238" s="257">
        <f>AD1238+CD1238</f>
        <v>0</v>
      </c>
      <c r="CF1238" s="258">
        <f>AE1238+CE1238</f>
        <v>0</v>
      </c>
      <c r="CG1238" s="258">
        <f>AF1238+CF1238</f>
        <v>0</v>
      </c>
      <c r="CH1238" s="258">
        <f>AG1238+CG1238</f>
        <v>0</v>
      </c>
      <c r="CI1238" s="258">
        <f>AH1238+CH1238</f>
        <v>0</v>
      </c>
      <c r="CJ1238" s="50"/>
      <c r="CK1238" s="94"/>
      <c r="CL1238" s="95"/>
      <c r="CM1238" s="181"/>
      <c r="CN1238" s="316" t="s">
        <v>140</v>
      </c>
      <c r="CO1238" s="257">
        <f t="shared" si="4093"/>
        <v>0</v>
      </c>
      <c r="CP1238" s="257">
        <f>AO1238+CO1238</f>
        <v>0</v>
      </c>
      <c r="CQ1238" s="257">
        <f>AP1238+CP1238</f>
        <v>0</v>
      </c>
      <c r="CR1238" s="257">
        <f>AQ1238+CQ1238</f>
        <v>0</v>
      </c>
      <c r="CS1238" s="257">
        <f>AR1238+CR1238</f>
        <v>0</v>
      </c>
      <c r="CT1238" s="257">
        <f>AS1238+CS1238</f>
        <v>0</v>
      </c>
      <c r="CU1238" s="257">
        <f>AT1238+CT1238</f>
        <v>0</v>
      </c>
      <c r="CV1238" s="257">
        <f>AU1238+CU1238</f>
        <v>0</v>
      </c>
      <c r="CW1238" s="258">
        <f>AV1238+CV1238</f>
        <v>0</v>
      </c>
      <c r="CX1238" s="258">
        <f>AW1238+CW1238</f>
        <v>0</v>
      </c>
      <c r="CY1238" s="258">
        <f>AX1238+CX1238</f>
        <v>0</v>
      </c>
      <c r="CZ1238" s="258">
        <f>AY1238+CY1238</f>
        <v>0</v>
      </c>
      <c r="DA1238" s="50"/>
      <c r="DB1238" s="94"/>
      <c r="DC1238" s="95"/>
      <c r="DD1238" s="181"/>
      <c r="DE1238" s="316" t="s">
        <v>140</v>
      </c>
      <c r="DF1238" s="257"/>
      <c r="DG1238" s="50"/>
    </row>
    <row r="1239" spans="1:111" s="14" customFormat="1" ht="15" customHeight="1">
      <c r="A1239" s="50"/>
      <c r="B1239" s="94"/>
      <c r="C1239" s="95"/>
      <c r="D1239" s="181"/>
      <c r="E1239" s="316" t="s">
        <v>249</v>
      </c>
      <c r="F1239" s="69">
        <f t="shared" si="4066"/>
        <v>0</v>
      </c>
      <c r="G1239" s="77">
        <f t="shared" si="4066"/>
        <v>0</v>
      </c>
      <c r="H1239" s="69">
        <f t="shared" si="4066"/>
        <v>0</v>
      </c>
      <c r="I1239" s="77">
        <f t="shared" si="4066"/>
        <v>0</v>
      </c>
      <c r="J1239" s="69">
        <f t="shared" si="4066"/>
        <v>0</v>
      </c>
      <c r="K1239" s="77">
        <f t="shared" si="4066"/>
        <v>0</v>
      </c>
      <c r="L1239" s="69">
        <f t="shared" si="4066"/>
        <v>0</v>
      </c>
      <c r="M1239" s="77">
        <f t="shared" si="4066"/>
        <v>0</v>
      </c>
      <c r="N1239" s="67">
        <f t="shared" si="4066"/>
        <v>0</v>
      </c>
      <c r="O1239" s="75">
        <f t="shared" si="4066"/>
        <v>0</v>
      </c>
      <c r="P1239" s="67">
        <f t="shared" si="4066"/>
        <v>0</v>
      </c>
      <c r="Q1239" s="75">
        <f t="shared" si="4066"/>
        <v>0</v>
      </c>
      <c r="R1239" s="50"/>
      <c r="S1239" s="94"/>
      <c r="T1239" s="95"/>
      <c r="U1239" s="181"/>
      <c r="V1239" s="316" t="s">
        <v>249</v>
      </c>
      <c r="W1239" s="69">
        <f t="shared" ref="W1239:AH1239" si="4094">IF(W1237=0,0,W1238/W1237)</f>
        <v>0</v>
      </c>
      <c r="X1239" s="77">
        <f t="shared" si="4094"/>
        <v>0</v>
      </c>
      <c r="Y1239" s="69">
        <f t="shared" si="4094"/>
        <v>0</v>
      </c>
      <c r="Z1239" s="77">
        <f t="shared" si="4094"/>
        <v>0</v>
      </c>
      <c r="AA1239" s="69">
        <f t="shared" si="4094"/>
        <v>0</v>
      </c>
      <c r="AB1239" s="77">
        <f t="shared" si="4094"/>
        <v>0</v>
      </c>
      <c r="AC1239" s="69">
        <f t="shared" si="4094"/>
        <v>0</v>
      </c>
      <c r="AD1239" s="77">
        <f t="shared" si="4094"/>
        <v>0</v>
      </c>
      <c r="AE1239" s="67">
        <f t="shared" si="4094"/>
        <v>0</v>
      </c>
      <c r="AF1239" s="75">
        <f t="shared" si="4094"/>
        <v>0</v>
      </c>
      <c r="AG1239" s="67">
        <f t="shared" si="4094"/>
        <v>0</v>
      </c>
      <c r="AH1239" s="75">
        <f t="shared" si="4094"/>
        <v>0</v>
      </c>
      <c r="AI1239" s="50"/>
      <c r="AJ1239" s="94"/>
      <c r="AK1239" s="95"/>
      <c r="AL1239" s="181"/>
      <c r="AM1239" s="316" t="s">
        <v>249</v>
      </c>
      <c r="AN1239" s="257">
        <f t="shared" ref="AN1239:AY1239" si="4095">IF(AN1237=0,0,AN1238/AN1237)</f>
        <v>0</v>
      </c>
      <c r="AO1239" s="257">
        <f t="shared" si="4095"/>
        <v>0</v>
      </c>
      <c r="AP1239" s="257">
        <f t="shared" si="4095"/>
        <v>0</v>
      </c>
      <c r="AQ1239" s="257">
        <f t="shared" si="4095"/>
        <v>0</v>
      </c>
      <c r="AR1239" s="257">
        <f t="shared" si="4095"/>
        <v>0</v>
      </c>
      <c r="AS1239" s="257">
        <f t="shared" si="4095"/>
        <v>0</v>
      </c>
      <c r="AT1239" s="257">
        <f t="shared" si="4095"/>
        <v>0</v>
      </c>
      <c r="AU1239" s="257">
        <f t="shared" si="4095"/>
        <v>0</v>
      </c>
      <c r="AV1239" s="258">
        <f t="shared" si="4095"/>
        <v>0</v>
      </c>
      <c r="AW1239" s="258">
        <f t="shared" si="4095"/>
        <v>0</v>
      </c>
      <c r="AX1239" s="258">
        <f t="shared" si="4095"/>
        <v>0</v>
      </c>
      <c r="AY1239" s="258">
        <f t="shared" si="4095"/>
        <v>0</v>
      </c>
      <c r="AZ1239" s="50"/>
      <c r="BA1239" s="268"/>
      <c r="BB1239" s="48"/>
      <c r="BC1239" s="94"/>
      <c r="BD1239" s="95"/>
      <c r="BE1239" s="181"/>
      <c r="BF1239" s="316" t="s">
        <v>249</v>
      </c>
      <c r="BG1239" s="257">
        <f t="shared" ref="BG1239:BR1239" si="4096">IF(BG1237=0,0,BG1238/BG1237)</f>
        <v>0</v>
      </c>
      <c r="BH1239" s="257">
        <f t="shared" si="4096"/>
        <v>0</v>
      </c>
      <c r="BI1239" s="257">
        <f t="shared" si="4096"/>
        <v>0</v>
      </c>
      <c r="BJ1239" s="257">
        <f t="shared" si="4096"/>
        <v>0</v>
      </c>
      <c r="BK1239" s="257">
        <f t="shared" si="4096"/>
        <v>0</v>
      </c>
      <c r="BL1239" s="257">
        <f t="shared" si="4096"/>
        <v>0</v>
      </c>
      <c r="BM1239" s="257">
        <f t="shared" si="4096"/>
        <v>0</v>
      </c>
      <c r="BN1239" s="257">
        <f t="shared" si="4096"/>
        <v>0</v>
      </c>
      <c r="BO1239" s="258">
        <f t="shared" si="4096"/>
        <v>0</v>
      </c>
      <c r="BP1239" s="258">
        <f t="shared" si="4096"/>
        <v>0</v>
      </c>
      <c r="BQ1239" s="258">
        <f t="shared" si="4096"/>
        <v>0</v>
      </c>
      <c r="BR1239" s="258">
        <f t="shared" si="4096"/>
        <v>0</v>
      </c>
      <c r="BS1239" s="50"/>
      <c r="BT1239" s="94"/>
      <c r="BU1239" s="95"/>
      <c r="BV1239" s="181"/>
      <c r="BW1239" s="316" t="s">
        <v>249</v>
      </c>
      <c r="BX1239" s="257">
        <f t="shared" ref="BX1239:CI1239" si="4097">IF(BX1237=0,0,BX1238/BX1237)</f>
        <v>0</v>
      </c>
      <c r="BY1239" s="257">
        <f t="shared" si="4097"/>
        <v>0</v>
      </c>
      <c r="BZ1239" s="257">
        <f t="shared" si="4097"/>
        <v>0</v>
      </c>
      <c r="CA1239" s="257">
        <f t="shared" si="4097"/>
        <v>0</v>
      </c>
      <c r="CB1239" s="257">
        <f t="shared" si="4097"/>
        <v>0</v>
      </c>
      <c r="CC1239" s="257">
        <f t="shared" si="4097"/>
        <v>0</v>
      </c>
      <c r="CD1239" s="257">
        <f t="shared" si="4097"/>
        <v>0</v>
      </c>
      <c r="CE1239" s="257">
        <f t="shared" si="4097"/>
        <v>0</v>
      </c>
      <c r="CF1239" s="258">
        <f t="shared" si="4097"/>
        <v>0</v>
      </c>
      <c r="CG1239" s="258">
        <f t="shared" si="4097"/>
        <v>0</v>
      </c>
      <c r="CH1239" s="258">
        <f t="shared" si="4097"/>
        <v>0</v>
      </c>
      <c r="CI1239" s="258">
        <f t="shared" si="4097"/>
        <v>0</v>
      </c>
      <c r="CJ1239" s="50"/>
      <c r="CK1239" s="94"/>
      <c r="CL1239" s="95"/>
      <c r="CM1239" s="181"/>
      <c r="CN1239" s="316" t="s">
        <v>249</v>
      </c>
      <c r="CO1239" s="257">
        <f t="shared" ref="CO1239:CZ1239" si="4098">IF(CO1237=0,0,CO1238/CO1237)</f>
        <v>0</v>
      </c>
      <c r="CP1239" s="257">
        <f t="shared" si="4098"/>
        <v>0</v>
      </c>
      <c r="CQ1239" s="257">
        <f t="shared" si="4098"/>
        <v>0</v>
      </c>
      <c r="CR1239" s="257">
        <f t="shared" si="4098"/>
        <v>0</v>
      </c>
      <c r="CS1239" s="257">
        <f t="shared" si="4098"/>
        <v>0</v>
      </c>
      <c r="CT1239" s="257">
        <f t="shared" si="4098"/>
        <v>0</v>
      </c>
      <c r="CU1239" s="257">
        <f t="shared" si="4098"/>
        <v>0</v>
      </c>
      <c r="CV1239" s="257">
        <f t="shared" si="4098"/>
        <v>0</v>
      </c>
      <c r="CW1239" s="258">
        <f t="shared" si="4098"/>
        <v>0</v>
      </c>
      <c r="CX1239" s="258">
        <f t="shared" si="4098"/>
        <v>0</v>
      </c>
      <c r="CY1239" s="258">
        <f t="shared" si="4098"/>
        <v>0</v>
      </c>
      <c r="CZ1239" s="258">
        <f t="shared" si="4098"/>
        <v>0</v>
      </c>
      <c r="DA1239" s="50"/>
      <c r="DB1239" s="94"/>
      <c r="DC1239" s="95"/>
      <c r="DD1239" s="181"/>
      <c r="DE1239" s="316" t="s">
        <v>249</v>
      </c>
      <c r="DF1239" s="257">
        <f t="shared" ref="DF1239" si="4099">IF(DF1237=0,0,DF1238/DF1237)</f>
        <v>0</v>
      </c>
      <c r="DG1239" s="50"/>
    </row>
    <row r="1240" spans="1:111" s="14" customFormat="1" ht="15" customHeight="1">
      <c r="A1240" s="50"/>
      <c r="B1240" s="94"/>
      <c r="C1240" s="95"/>
      <c r="D1240" s="181" t="s">
        <v>286</v>
      </c>
      <c r="E1240" s="316" t="s">
        <v>22</v>
      </c>
      <c r="F1240" s="69"/>
      <c r="G1240" s="77"/>
      <c r="H1240" s="69"/>
      <c r="I1240" s="77"/>
      <c r="J1240" s="69"/>
      <c r="K1240" s="77"/>
      <c r="L1240" s="69"/>
      <c r="M1240" s="77"/>
      <c r="N1240" s="67"/>
      <c r="O1240" s="75"/>
      <c r="P1240" s="67"/>
      <c r="Q1240" s="75"/>
      <c r="R1240" s="50"/>
      <c r="S1240" s="94"/>
      <c r="T1240" s="95"/>
      <c r="U1240" s="181" t="s">
        <v>286</v>
      </c>
      <c r="V1240" s="316" t="s">
        <v>22</v>
      </c>
      <c r="W1240" s="69"/>
      <c r="X1240" s="77"/>
      <c r="Y1240" s="69"/>
      <c r="Z1240" s="77"/>
      <c r="AA1240" s="69"/>
      <c r="AB1240" s="77"/>
      <c r="AC1240" s="69"/>
      <c r="AD1240" s="77"/>
      <c r="AE1240" s="67"/>
      <c r="AF1240" s="75"/>
      <c r="AG1240" s="67"/>
      <c r="AH1240" s="75"/>
      <c r="AI1240" s="50"/>
      <c r="AJ1240" s="94"/>
      <c r="AK1240" s="95"/>
      <c r="AL1240" s="181" t="s">
        <v>286</v>
      </c>
      <c r="AM1240" s="316" t="s">
        <v>22</v>
      </c>
      <c r="AN1240" s="257"/>
      <c r="AO1240" s="257"/>
      <c r="AP1240" s="257"/>
      <c r="AQ1240" s="257"/>
      <c r="AR1240" s="257"/>
      <c r="AS1240" s="257"/>
      <c r="AT1240" s="257"/>
      <c r="AU1240" s="257"/>
      <c r="AV1240" s="258"/>
      <c r="AW1240" s="258"/>
      <c r="AX1240" s="258"/>
      <c r="AY1240" s="258"/>
      <c r="AZ1240" s="50"/>
      <c r="BA1240" s="268"/>
      <c r="BB1240" s="48"/>
      <c r="BC1240" s="94"/>
      <c r="BD1240" s="95"/>
      <c r="BE1240" s="181" t="s">
        <v>286</v>
      </c>
      <c r="BF1240" s="316" t="s">
        <v>22</v>
      </c>
      <c r="BG1240" s="257">
        <f t="shared" ref="BG1240:BG1241" si="4100">F1240</f>
        <v>0</v>
      </c>
      <c r="BH1240" s="257">
        <f>G1240+BG1240</f>
        <v>0</v>
      </c>
      <c r="BI1240" s="257">
        <f>H1240+BH1240</f>
        <v>0</v>
      </c>
      <c r="BJ1240" s="257">
        <f>I1240+BI1240</f>
        <v>0</v>
      </c>
      <c r="BK1240" s="257">
        <f>J1240+BJ1240</f>
        <v>0</v>
      </c>
      <c r="BL1240" s="257">
        <f>K1240+BK1240</f>
        <v>0</v>
      </c>
      <c r="BM1240" s="257">
        <f>L1240+BL1240</f>
        <v>0</v>
      </c>
      <c r="BN1240" s="257">
        <f>M1240+BM1240</f>
        <v>0</v>
      </c>
      <c r="BO1240" s="258">
        <f>N1240+BN1240</f>
        <v>0</v>
      </c>
      <c r="BP1240" s="258">
        <f>O1240+BO1240</f>
        <v>0</v>
      </c>
      <c r="BQ1240" s="258">
        <f>P1240+BP1240</f>
        <v>0</v>
      </c>
      <c r="BR1240" s="258">
        <f>Q1240+BQ1240</f>
        <v>0</v>
      </c>
      <c r="BS1240" s="50"/>
      <c r="BT1240" s="94"/>
      <c r="BU1240" s="95"/>
      <c r="BV1240" s="181" t="s">
        <v>286</v>
      </c>
      <c r="BW1240" s="316" t="s">
        <v>22</v>
      </c>
      <c r="BX1240" s="257">
        <f t="shared" ref="BX1240:BX1241" si="4101">W1240</f>
        <v>0</v>
      </c>
      <c r="BY1240" s="257">
        <f>X1240+BX1240</f>
        <v>0</v>
      </c>
      <c r="BZ1240" s="257">
        <f>Y1240+BY1240</f>
        <v>0</v>
      </c>
      <c r="CA1240" s="257">
        <f>Z1240+BZ1240</f>
        <v>0</v>
      </c>
      <c r="CB1240" s="257">
        <f>AA1240+CA1240</f>
        <v>0</v>
      </c>
      <c r="CC1240" s="257">
        <f>AB1240+CB1240</f>
        <v>0</v>
      </c>
      <c r="CD1240" s="257">
        <f>AC1240+CC1240</f>
        <v>0</v>
      </c>
      <c r="CE1240" s="257">
        <f>AD1240+CD1240</f>
        <v>0</v>
      </c>
      <c r="CF1240" s="258">
        <f>AE1240+CE1240</f>
        <v>0</v>
      </c>
      <c r="CG1240" s="258">
        <f>AF1240+CF1240</f>
        <v>0</v>
      </c>
      <c r="CH1240" s="258">
        <f>AG1240+CG1240</f>
        <v>0</v>
      </c>
      <c r="CI1240" s="258">
        <f>AH1240+CH1240</f>
        <v>0</v>
      </c>
      <c r="CJ1240" s="50"/>
      <c r="CK1240" s="94"/>
      <c r="CL1240" s="95"/>
      <c r="CM1240" s="181" t="s">
        <v>286</v>
      </c>
      <c r="CN1240" s="316" t="s">
        <v>22</v>
      </c>
      <c r="CO1240" s="257">
        <f t="shared" ref="CO1240:CO1241" si="4102">AN1240</f>
        <v>0</v>
      </c>
      <c r="CP1240" s="257">
        <f>AO1240+CO1240</f>
        <v>0</v>
      </c>
      <c r="CQ1240" s="257">
        <f>AP1240+CP1240</f>
        <v>0</v>
      </c>
      <c r="CR1240" s="257">
        <f>AQ1240+CQ1240</f>
        <v>0</v>
      </c>
      <c r="CS1240" s="257">
        <f>AR1240+CR1240</f>
        <v>0</v>
      </c>
      <c r="CT1240" s="257">
        <f>AS1240+CS1240</f>
        <v>0</v>
      </c>
      <c r="CU1240" s="257">
        <f>AT1240+CT1240</f>
        <v>0</v>
      </c>
      <c r="CV1240" s="257">
        <f>AU1240+CU1240</f>
        <v>0</v>
      </c>
      <c r="CW1240" s="258">
        <f>AV1240+CV1240</f>
        <v>0</v>
      </c>
      <c r="CX1240" s="258">
        <f>AW1240+CW1240</f>
        <v>0</v>
      </c>
      <c r="CY1240" s="258">
        <f>AX1240+CX1240</f>
        <v>0</v>
      </c>
      <c r="CZ1240" s="258">
        <f>AY1240+CY1240</f>
        <v>0</v>
      </c>
      <c r="DA1240" s="50"/>
      <c r="DB1240" s="94"/>
      <c r="DC1240" s="95"/>
      <c r="DD1240" s="181" t="s">
        <v>286</v>
      </c>
      <c r="DE1240" s="316" t="s">
        <v>22</v>
      </c>
      <c r="DF1240" s="257"/>
      <c r="DG1240" s="50"/>
    </row>
    <row r="1241" spans="1:111" s="14" customFormat="1" ht="15" customHeight="1">
      <c r="A1241" s="50"/>
      <c r="B1241" s="94"/>
      <c r="C1241" s="95"/>
      <c r="D1241" s="181"/>
      <c r="E1241" s="316" t="s">
        <v>140</v>
      </c>
      <c r="F1241" s="69"/>
      <c r="G1241" s="77"/>
      <c r="H1241" s="69"/>
      <c r="I1241" s="77"/>
      <c r="J1241" s="69"/>
      <c r="K1241" s="77"/>
      <c r="L1241" s="69"/>
      <c r="M1241" s="77"/>
      <c r="N1241" s="67"/>
      <c r="O1241" s="75"/>
      <c r="P1241" s="67"/>
      <c r="Q1241" s="75"/>
      <c r="R1241" s="50"/>
      <c r="S1241" s="94"/>
      <c r="T1241" s="95"/>
      <c r="U1241" s="181"/>
      <c r="V1241" s="316" t="s">
        <v>140</v>
      </c>
      <c r="W1241" s="69"/>
      <c r="X1241" s="77"/>
      <c r="Y1241" s="69"/>
      <c r="Z1241" s="77"/>
      <c r="AA1241" s="69"/>
      <c r="AB1241" s="77"/>
      <c r="AC1241" s="69"/>
      <c r="AD1241" s="77"/>
      <c r="AE1241" s="67"/>
      <c r="AF1241" s="75"/>
      <c r="AG1241" s="67"/>
      <c r="AH1241" s="75"/>
      <c r="AI1241" s="50"/>
      <c r="AJ1241" s="94"/>
      <c r="AK1241" s="95"/>
      <c r="AL1241" s="181"/>
      <c r="AM1241" s="316" t="s">
        <v>140</v>
      </c>
      <c r="AN1241" s="257"/>
      <c r="AO1241" s="257"/>
      <c r="AP1241" s="257"/>
      <c r="AQ1241" s="257"/>
      <c r="AR1241" s="257"/>
      <c r="AS1241" s="257"/>
      <c r="AT1241" s="257"/>
      <c r="AU1241" s="257"/>
      <c r="AV1241" s="258"/>
      <c r="AW1241" s="258"/>
      <c r="AX1241" s="258"/>
      <c r="AY1241" s="258"/>
      <c r="AZ1241" s="50"/>
      <c r="BA1241" s="268"/>
      <c r="BB1241" s="48"/>
      <c r="BC1241" s="94"/>
      <c r="BD1241" s="95"/>
      <c r="BE1241" s="181"/>
      <c r="BF1241" s="316" t="s">
        <v>140</v>
      </c>
      <c r="BG1241" s="257">
        <f t="shared" si="4100"/>
        <v>0</v>
      </c>
      <c r="BH1241" s="257">
        <f>G1241+BG1241</f>
        <v>0</v>
      </c>
      <c r="BI1241" s="257">
        <f>H1241+BH1241</f>
        <v>0</v>
      </c>
      <c r="BJ1241" s="257">
        <f>I1241+BI1241</f>
        <v>0</v>
      </c>
      <c r="BK1241" s="257">
        <f>J1241+BJ1241</f>
        <v>0</v>
      </c>
      <c r="BL1241" s="257">
        <f>K1241+BK1241</f>
        <v>0</v>
      </c>
      <c r="BM1241" s="257">
        <f>L1241+BL1241</f>
        <v>0</v>
      </c>
      <c r="BN1241" s="257">
        <f>M1241+BM1241</f>
        <v>0</v>
      </c>
      <c r="BO1241" s="258">
        <f>N1241+BN1241</f>
        <v>0</v>
      </c>
      <c r="BP1241" s="258">
        <f>O1241+BO1241</f>
        <v>0</v>
      </c>
      <c r="BQ1241" s="258">
        <f>P1241+BP1241</f>
        <v>0</v>
      </c>
      <c r="BR1241" s="258">
        <f>Q1241+BQ1241</f>
        <v>0</v>
      </c>
      <c r="BS1241" s="50"/>
      <c r="BT1241" s="94"/>
      <c r="BU1241" s="95"/>
      <c r="BV1241" s="181"/>
      <c r="BW1241" s="316" t="s">
        <v>140</v>
      </c>
      <c r="BX1241" s="257">
        <f t="shared" si="4101"/>
        <v>0</v>
      </c>
      <c r="BY1241" s="257">
        <f>X1241+BX1241</f>
        <v>0</v>
      </c>
      <c r="BZ1241" s="257">
        <f>Y1241+BY1241</f>
        <v>0</v>
      </c>
      <c r="CA1241" s="257">
        <f>Z1241+BZ1241</f>
        <v>0</v>
      </c>
      <c r="CB1241" s="257">
        <f>AA1241+CA1241</f>
        <v>0</v>
      </c>
      <c r="CC1241" s="257">
        <f>AB1241+CB1241</f>
        <v>0</v>
      </c>
      <c r="CD1241" s="257">
        <f>AC1241+CC1241</f>
        <v>0</v>
      </c>
      <c r="CE1241" s="257">
        <f>AD1241+CD1241</f>
        <v>0</v>
      </c>
      <c r="CF1241" s="258">
        <f>AE1241+CE1241</f>
        <v>0</v>
      </c>
      <c r="CG1241" s="258">
        <f>AF1241+CF1241</f>
        <v>0</v>
      </c>
      <c r="CH1241" s="258">
        <f>AG1241+CG1241</f>
        <v>0</v>
      </c>
      <c r="CI1241" s="258">
        <f>AH1241+CH1241</f>
        <v>0</v>
      </c>
      <c r="CJ1241" s="50"/>
      <c r="CK1241" s="94"/>
      <c r="CL1241" s="95"/>
      <c r="CM1241" s="181"/>
      <c r="CN1241" s="316" t="s">
        <v>140</v>
      </c>
      <c r="CO1241" s="257">
        <f t="shared" si="4102"/>
        <v>0</v>
      </c>
      <c r="CP1241" s="257">
        <f>AO1241+CO1241</f>
        <v>0</v>
      </c>
      <c r="CQ1241" s="257">
        <f>AP1241+CP1241</f>
        <v>0</v>
      </c>
      <c r="CR1241" s="257">
        <f>AQ1241+CQ1241</f>
        <v>0</v>
      </c>
      <c r="CS1241" s="257">
        <f>AR1241+CR1241</f>
        <v>0</v>
      </c>
      <c r="CT1241" s="257">
        <f>AS1241+CS1241</f>
        <v>0</v>
      </c>
      <c r="CU1241" s="257">
        <f>AT1241+CT1241</f>
        <v>0</v>
      </c>
      <c r="CV1241" s="257">
        <f>AU1241+CU1241</f>
        <v>0</v>
      </c>
      <c r="CW1241" s="258">
        <f>AV1241+CV1241</f>
        <v>0</v>
      </c>
      <c r="CX1241" s="258">
        <f>AW1241+CW1241</f>
        <v>0</v>
      </c>
      <c r="CY1241" s="258">
        <f>AX1241+CX1241</f>
        <v>0</v>
      </c>
      <c r="CZ1241" s="258">
        <f>AY1241+CY1241</f>
        <v>0</v>
      </c>
      <c r="DA1241" s="50"/>
      <c r="DB1241" s="94"/>
      <c r="DC1241" s="95"/>
      <c r="DD1241" s="181"/>
      <c r="DE1241" s="316" t="s">
        <v>140</v>
      </c>
      <c r="DF1241" s="257"/>
      <c r="DG1241" s="50"/>
    </row>
    <row r="1242" spans="1:111" s="14" customFormat="1" ht="15" customHeight="1">
      <c r="A1242" s="50"/>
      <c r="B1242" s="94"/>
      <c r="C1242" s="95"/>
      <c r="D1242" s="181"/>
      <c r="E1242" s="316" t="s">
        <v>249</v>
      </c>
      <c r="F1242" s="69">
        <f t="shared" si="4066"/>
        <v>0</v>
      </c>
      <c r="G1242" s="77">
        <f t="shared" si="4066"/>
        <v>0</v>
      </c>
      <c r="H1242" s="69">
        <f t="shared" si="4066"/>
        <v>0</v>
      </c>
      <c r="I1242" s="77">
        <f t="shared" si="4066"/>
        <v>0</v>
      </c>
      <c r="J1242" s="69">
        <f t="shared" si="4066"/>
        <v>0</v>
      </c>
      <c r="K1242" s="77">
        <f t="shared" si="4066"/>
        <v>0</v>
      </c>
      <c r="L1242" s="69">
        <f t="shared" si="4066"/>
        <v>0</v>
      </c>
      <c r="M1242" s="77">
        <f t="shared" si="4066"/>
        <v>0</v>
      </c>
      <c r="N1242" s="67">
        <f t="shared" si="4066"/>
        <v>0</v>
      </c>
      <c r="O1242" s="75">
        <f t="shared" si="4066"/>
        <v>0</v>
      </c>
      <c r="P1242" s="67">
        <f t="shared" si="4066"/>
        <v>0</v>
      </c>
      <c r="Q1242" s="75">
        <f t="shared" si="4066"/>
        <v>0</v>
      </c>
      <c r="R1242" s="50"/>
      <c r="S1242" s="94"/>
      <c r="T1242" s="95"/>
      <c r="U1242" s="181"/>
      <c r="V1242" s="316" t="s">
        <v>249</v>
      </c>
      <c r="W1242" s="69">
        <f t="shared" ref="W1242:AH1242" si="4103">IF(W1240=0,0,W1241/W1240)</f>
        <v>0</v>
      </c>
      <c r="X1242" s="77">
        <f t="shared" si="4103"/>
        <v>0</v>
      </c>
      <c r="Y1242" s="69">
        <f t="shared" si="4103"/>
        <v>0</v>
      </c>
      <c r="Z1242" s="77">
        <f t="shared" si="4103"/>
        <v>0</v>
      </c>
      <c r="AA1242" s="69">
        <f t="shared" si="4103"/>
        <v>0</v>
      </c>
      <c r="AB1242" s="77">
        <f t="shared" si="4103"/>
        <v>0</v>
      </c>
      <c r="AC1242" s="69">
        <f t="shared" si="4103"/>
        <v>0</v>
      </c>
      <c r="AD1242" s="77">
        <f t="shared" si="4103"/>
        <v>0</v>
      </c>
      <c r="AE1242" s="67">
        <f t="shared" si="4103"/>
        <v>0</v>
      </c>
      <c r="AF1242" s="75">
        <f t="shared" si="4103"/>
        <v>0</v>
      </c>
      <c r="AG1242" s="67">
        <f t="shared" si="4103"/>
        <v>0</v>
      </c>
      <c r="AH1242" s="75">
        <f t="shared" si="4103"/>
        <v>0</v>
      </c>
      <c r="AI1242" s="50"/>
      <c r="AJ1242" s="94"/>
      <c r="AK1242" s="95"/>
      <c r="AL1242" s="181"/>
      <c r="AM1242" s="316" t="s">
        <v>249</v>
      </c>
      <c r="AN1242" s="257">
        <f t="shared" ref="AN1242:AY1242" si="4104">IF(AN1240=0,0,AN1241/AN1240)</f>
        <v>0</v>
      </c>
      <c r="AO1242" s="257">
        <f t="shared" si="4104"/>
        <v>0</v>
      </c>
      <c r="AP1242" s="257">
        <f t="shared" si="4104"/>
        <v>0</v>
      </c>
      <c r="AQ1242" s="257">
        <f t="shared" si="4104"/>
        <v>0</v>
      </c>
      <c r="AR1242" s="257">
        <f t="shared" si="4104"/>
        <v>0</v>
      </c>
      <c r="AS1242" s="257">
        <f t="shared" si="4104"/>
        <v>0</v>
      </c>
      <c r="AT1242" s="257">
        <f t="shared" si="4104"/>
        <v>0</v>
      </c>
      <c r="AU1242" s="257">
        <f t="shared" si="4104"/>
        <v>0</v>
      </c>
      <c r="AV1242" s="258">
        <f t="shared" si="4104"/>
        <v>0</v>
      </c>
      <c r="AW1242" s="258">
        <f t="shared" si="4104"/>
        <v>0</v>
      </c>
      <c r="AX1242" s="258">
        <f t="shared" si="4104"/>
        <v>0</v>
      </c>
      <c r="AY1242" s="258">
        <f t="shared" si="4104"/>
        <v>0</v>
      </c>
      <c r="AZ1242" s="50"/>
      <c r="BA1242" s="268"/>
      <c r="BB1242" s="48"/>
      <c r="BC1242" s="94"/>
      <c r="BD1242" s="95"/>
      <c r="BE1242" s="181"/>
      <c r="BF1242" s="316" t="s">
        <v>249</v>
      </c>
      <c r="BG1242" s="257">
        <f t="shared" ref="BG1242:BR1242" si="4105">IF(BG1240=0,0,BG1241/BG1240)</f>
        <v>0</v>
      </c>
      <c r="BH1242" s="257">
        <f t="shared" si="4105"/>
        <v>0</v>
      </c>
      <c r="BI1242" s="257">
        <f t="shared" si="4105"/>
        <v>0</v>
      </c>
      <c r="BJ1242" s="257">
        <f t="shared" si="4105"/>
        <v>0</v>
      </c>
      <c r="BK1242" s="257">
        <f t="shared" si="4105"/>
        <v>0</v>
      </c>
      <c r="BL1242" s="257">
        <f t="shared" si="4105"/>
        <v>0</v>
      </c>
      <c r="BM1242" s="257">
        <f t="shared" si="4105"/>
        <v>0</v>
      </c>
      <c r="BN1242" s="257">
        <f t="shared" si="4105"/>
        <v>0</v>
      </c>
      <c r="BO1242" s="258">
        <f t="shared" si="4105"/>
        <v>0</v>
      </c>
      <c r="BP1242" s="258">
        <f t="shared" si="4105"/>
        <v>0</v>
      </c>
      <c r="BQ1242" s="258">
        <f t="shared" si="4105"/>
        <v>0</v>
      </c>
      <c r="BR1242" s="258">
        <f t="shared" si="4105"/>
        <v>0</v>
      </c>
      <c r="BS1242" s="50"/>
      <c r="BT1242" s="94"/>
      <c r="BU1242" s="95"/>
      <c r="BV1242" s="181"/>
      <c r="BW1242" s="316" t="s">
        <v>249</v>
      </c>
      <c r="BX1242" s="257">
        <f t="shared" ref="BX1242:CI1242" si="4106">IF(BX1240=0,0,BX1241/BX1240)</f>
        <v>0</v>
      </c>
      <c r="BY1242" s="257">
        <f t="shared" si="4106"/>
        <v>0</v>
      </c>
      <c r="BZ1242" s="257">
        <f t="shared" si="4106"/>
        <v>0</v>
      </c>
      <c r="CA1242" s="257">
        <f t="shared" si="4106"/>
        <v>0</v>
      </c>
      <c r="CB1242" s="257">
        <f t="shared" si="4106"/>
        <v>0</v>
      </c>
      <c r="CC1242" s="257">
        <f t="shared" si="4106"/>
        <v>0</v>
      </c>
      <c r="CD1242" s="257">
        <f t="shared" si="4106"/>
        <v>0</v>
      </c>
      <c r="CE1242" s="257">
        <f t="shared" si="4106"/>
        <v>0</v>
      </c>
      <c r="CF1242" s="258">
        <f t="shared" si="4106"/>
        <v>0</v>
      </c>
      <c r="CG1242" s="258">
        <f t="shared" si="4106"/>
        <v>0</v>
      </c>
      <c r="CH1242" s="258">
        <f t="shared" si="4106"/>
        <v>0</v>
      </c>
      <c r="CI1242" s="258">
        <f t="shared" si="4106"/>
        <v>0</v>
      </c>
      <c r="CJ1242" s="50"/>
      <c r="CK1242" s="94"/>
      <c r="CL1242" s="95"/>
      <c r="CM1242" s="181"/>
      <c r="CN1242" s="316" t="s">
        <v>249</v>
      </c>
      <c r="CO1242" s="257">
        <f t="shared" ref="CO1242:CZ1242" si="4107">IF(CO1240=0,0,CO1241/CO1240)</f>
        <v>0</v>
      </c>
      <c r="CP1242" s="257">
        <f t="shared" si="4107"/>
        <v>0</v>
      </c>
      <c r="CQ1242" s="257">
        <f t="shared" si="4107"/>
        <v>0</v>
      </c>
      <c r="CR1242" s="257">
        <f t="shared" si="4107"/>
        <v>0</v>
      </c>
      <c r="CS1242" s="257">
        <f t="shared" si="4107"/>
        <v>0</v>
      </c>
      <c r="CT1242" s="257">
        <f t="shared" si="4107"/>
        <v>0</v>
      </c>
      <c r="CU1242" s="257">
        <f t="shared" si="4107"/>
        <v>0</v>
      </c>
      <c r="CV1242" s="257">
        <f t="shared" si="4107"/>
        <v>0</v>
      </c>
      <c r="CW1242" s="258">
        <f t="shared" si="4107"/>
        <v>0</v>
      </c>
      <c r="CX1242" s="258">
        <f t="shared" si="4107"/>
        <v>0</v>
      </c>
      <c r="CY1242" s="258">
        <f t="shared" si="4107"/>
        <v>0</v>
      </c>
      <c r="CZ1242" s="258">
        <f t="shared" si="4107"/>
        <v>0</v>
      </c>
      <c r="DA1242" s="50"/>
      <c r="DB1242" s="94"/>
      <c r="DC1242" s="95"/>
      <c r="DD1242" s="181"/>
      <c r="DE1242" s="316" t="s">
        <v>249</v>
      </c>
      <c r="DF1242" s="257">
        <f t="shared" ref="DF1242" si="4108">IF(DF1240=0,0,DF1241/DF1240)</f>
        <v>0</v>
      </c>
      <c r="DG1242" s="50"/>
    </row>
    <row r="1243" spans="1:111" s="14" customFormat="1" ht="15" customHeight="1">
      <c r="A1243" s="50"/>
      <c r="B1243" s="94"/>
      <c r="C1243" s="95"/>
      <c r="D1243" s="181" t="s">
        <v>287</v>
      </c>
      <c r="E1243" s="316" t="s">
        <v>22</v>
      </c>
      <c r="F1243" s="69"/>
      <c r="G1243" s="77"/>
      <c r="H1243" s="69"/>
      <c r="I1243" s="77"/>
      <c r="J1243" s="69"/>
      <c r="K1243" s="77"/>
      <c r="L1243" s="69"/>
      <c r="M1243" s="77"/>
      <c r="N1243" s="67"/>
      <c r="O1243" s="75"/>
      <c r="P1243" s="67"/>
      <c r="Q1243" s="75"/>
      <c r="R1243" s="50"/>
      <c r="S1243" s="94"/>
      <c r="T1243" s="95"/>
      <c r="U1243" s="181" t="s">
        <v>287</v>
      </c>
      <c r="V1243" s="316" t="s">
        <v>22</v>
      </c>
      <c r="W1243" s="69"/>
      <c r="X1243" s="77"/>
      <c r="Y1243" s="69"/>
      <c r="Z1243" s="77"/>
      <c r="AA1243" s="69"/>
      <c r="AB1243" s="77"/>
      <c r="AC1243" s="69"/>
      <c r="AD1243" s="77"/>
      <c r="AE1243" s="67"/>
      <c r="AF1243" s="75"/>
      <c r="AG1243" s="67"/>
      <c r="AH1243" s="75"/>
      <c r="AI1243" s="50"/>
      <c r="AJ1243" s="94"/>
      <c r="AK1243" s="95"/>
      <c r="AL1243" s="181" t="s">
        <v>287</v>
      </c>
      <c r="AM1243" s="316" t="s">
        <v>22</v>
      </c>
      <c r="AN1243" s="257"/>
      <c r="AO1243" s="257"/>
      <c r="AP1243" s="257"/>
      <c r="AQ1243" s="257"/>
      <c r="AR1243" s="257"/>
      <c r="AS1243" s="257"/>
      <c r="AT1243" s="257"/>
      <c r="AU1243" s="257"/>
      <c r="AV1243" s="258"/>
      <c r="AW1243" s="258"/>
      <c r="AX1243" s="258"/>
      <c r="AY1243" s="258"/>
      <c r="AZ1243" s="50"/>
      <c r="BA1243" s="268"/>
      <c r="BB1243" s="48"/>
      <c r="BC1243" s="94"/>
      <c r="BD1243" s="95"/>
      <c r="BE1243" s="181" t="s">
        <v>287</v>
      </c>
      <c r="BF1243" s="316" t="s">
        <v>22</v>
      </c>
      <c r="BG1243" s="257">
        <f t="shared" ref="BG1243:BG1244" si="4109">F1243</f>
        <v>0</v>
      </c>
      <c r="BH1243" s="257">
        <f>G1243+BG1243</f>
        <v>0</v>
      </c>
      <c r="BI1243" s="257">
        <f>H1243+BH1243</f>
        <v>0</v>
      </c>
      <c r="BJ1243" s="257">
        <f>I1243+BI1243</f>
        <v>0</v>
      </c>
      <c r="BK1243" s="257">
        <f>J1243+BJ1243</f>
        <v>0</v>
      </c>
      <c r="BL1243" s="257">
        <f>K1243+BK1243</f>
        <v>0</v>
      </c>
      <c r="BM1243" s="257">
        <f>L1243+BL1243</f>
        <v>0</v>
      </c>
      <c r="BN1243" s="257">
        <f>M1243+BM1243</f>
        <v>0</v>
      </c>
      <c r="BO1243" s="258">
        <f>N1243+BN1243</f>
        <v>0</v>
      </c>
      <c r="BP1243" s="258">
        <f>O1243+BO1243</f>
        <v>0</v>
      </c>
      <c r="BQ1243" s="258">
        <f>P1243+BP1243</f>
        <v>0</v>
      </c>
      <c r="BR1243" s="258">
        <f>Q1243+BQ1243</f>
        <v>0</v>
      </c>
      <c r="BS1243" s="50"/>
      <c r="BT1243" s="94"/>
      <c r="BU1243" s="95"/>
      <c r="BV1243" s="181" t="s">
        <v>287</v>
      </c>
      <c r="BW1243" s="316" t="s">
        <v>22</v>
      </c>
      <c r="BX1243" s="257">
        <f t="shared" ref="BX1243:BX1244" si="4110">W1243</f>
        <v>0</v>
      </c>
      <c r="BY1243" s="257">
        <f>X1243+BX1243</f>
        <v>0</v>
      </c>
      <c r="BZ1243" s="257">
        <f>Y1243+BY1243</f>
        <v>0</v>
      </c>
      <c r="CA1243" s="257">
        <f>Z1243+BZ1243</f>
        <v>0</v>
      </c>
      <c r="CB1243" s="257">
        <f>AA1243+CA1243</f>
        <v>0</v>
      </c>
      <c r="CC1243" s="257">
        <f>AB1243+CB1243</f>
        <v>0</v>
      </c>
      <c r="CD1243" s="257">
        <f>AC1243+CC1243</f>
        <v>0</v>
      </c>
      <c r="CE1243" s="257">
        <f>AD1243+CD1243</f>
        <v>0</v>
      </c>
      <c r="CF1243" s="258">
        <f>AE1243+CE1243</f>
        <v>0</v>
      </c>
      <c r="CG1243" s="258">
        <f>AF1243+CF1243</f>
        <v>0</v>
      </c>
      <c r="CH1243" s="258">
        <f>AG1243+CG1243</f>
        <v>0</v>
      </c>
      <c r="CI1243" s="258">
        <f>AH1243+CH1243</f>
        <v>0</v>
      </c>
      <c r="CJ1243" s="50"/>
      <c r="CK1243" s="94"/>
      <c r="CL1243" s="95"/>
      <c r="CM1243" s="181" t="s">
        <v>287</v>
      </c>
      <c r="CN1243" s="316" t="s">
        <v>22</v>
      </c>
      <c r="CO1243" s="257">
        <f t="shared" ref="CO1243:CO1244" si="4111">AN1243</f>
        <v>0</v>
      </c>
      <c r="CP1243" s="257">
        <f>AO1243+CO1243</f>
        <v>0</v>
      </c>
      <c r="CQ1243" s="257">
        <f>AP1243+CP1243</f>
        <v>0</v>
      </c>
      <c r="CR1243" s="257">
        <f>AQ1243+CQ1243</f>
        <v>0</v>
      </c>
      <c r="CS1243" s="257">
        <f>AR1243+CR1243</f>
        <v>0</v>
      </c>
      <c r="CT1243" s="257">
        <f>AS1243+CS1243</f>
        <v>0</v>
      </c>
      <c r="CU1243" s="257">
        <f>AT1243+CT1243</f>
        <v>0</v>
      </c>
      <c r="CV1243" s="257">
        <f>AU1243+CU1243</f>
        <v>0</v>
      </c>
      <c r="CW1243" s="258">
        <f>AV1243+CV1243</f>
        <v>0</v>
      </c>
      <c r="CX1243" s="258">
        <f>AW1243+CW1243</f>
        <v>0</v>
      </c>
      <c r="CY1243" s="258">
        <f>AX1243+CX1243</f>
        <v>0</v>
      </c>
      <c r="CZ1243" s="258">
        <f>AY1243+CY1243</f>
        <v>0</v>
      </c>
      <c r="DA1243" s="50"/>
      <c r="DB1243" s="94"/>
      <c r="DC1243" s="95"/>
      <c r="DD1243" s="181" t="s">
        <v>287</v>
      </c>
      <c r="DE1243" s="316" t="s">
        <v>22</v>
      </c>
      <c r="DF1243" s="257"/>
      <c r="DG1243" s="50"/>
    </row>
    <row r="1244" spans="1:111" s="14" customFormat="1" ht="15" customHeight="1">
      <c r="A1244" s="50"/>
      <c r="B1244" s="94"/>
      <c r="C1244" s="95"/>
      <c r="D1244" s="181"/>
      <c r="E1244" s="316" t="s">
        <v>140</v>
      </c>
      <c r="F1244" s="69"/>
      <c r="G1244" s="77"/>
      <c r="H1244" s="69"/>
      <c r="I1244" s="77"/>
      <c r="J1244" s="69"/>
      <c r="K1244" s="77"/>
      <c r="L1244" s="69"/>
      <c r="M1244" s="77"/>
      <c r="N1244" s="67"/>
      <c r="O1244" s="75"/>
      <c r="P1244" s="67"/>
      <c r="Q1244" s="75"/>
      <c r="R1244" s="50"/>
      <c r="S1244" s="94"/>
      <c r="T1244" s="95"/>
      <c r="U1244" s="181"/>
      <c r="V1244" s="316" t="s">
        <v>140</v>
      </c>
      <c r="W1244" s="69"/>
      <c r="X1244" s="77"/>
      <c r="Y1244" s="69"/>
      <c r="Z1244" s="77"/>
      <c r="AA1244" s="69"/>
      <c r="AB1244" s="77"/>
      <c r="AC1244" s="69"/>
      <c r="AD1244" s="77"/>
      <c r="AE1244" s="67"/>
      <c r="AF1244" s="75"/>
      <c r="AG1244" s="67"/>
      <c r="AH1244" s="75"/>
      <c r="AI1244" s="50"/>
      <c r="AJ1244" s="94"/>
      <c r="AK1244" s="95"/>
      <c r="AL1244" s="181"/>
      <c r="AM1244" s="316" t="s">
        <v>140</v>
      </c>
      <c r="AN1244" s="257"/>
      <c r="AO1244" s="257"/>
      <c r="AP1244" s="257"/>
      <c r="AQ1244" s="257"/>
      <c r="AR1244" s="257"/>
      <c r="AS1244" s="257"/>
      <c r="AT1244" s="257"/>
      <c r="AU1244" s="257"/>
      <c r="AV1244" s="258"/>
      <c r="AW1244" s="258"/>
      <c r="AX1244" s="258"/>
      <c r="AY1244" s="258"/>
      <c r="AZ1244" s="50"/>
      <c r="BA1244" s="268"/>
      <c r="BB1244" s="48"/>
      <c r="BC1244" s="94"/>
      <c r="BD1244" s="95"/>
      <c r="BE1244" s="181"/>
      <c r="BF1244" s="316" t="s">
        <v>140</v>
      </c>
      <c r="BG1244" s="257">
        <f t="shared" si="4109"/>
        <v>0</v>
      </c>
      <c r="BH1244" s="257">
        <f>G1244+BG1244</f>
        <v>0</v>
      </c>
      <c r="BI1244" s="257">
        <f>H1244+BH1244</f>
        <v>0</v>
      </c>
      <c r="BJ1244" s="257">
        <f>I1244+BI1244</f>
        <v>0</v>
      </c>
      <c r="BK1244" s="257">
        <f>J1244+BJ1244</f>
        <v>0</v>
      </c>
      <c r="BL1244" s="257">
        <f>K1244+BK1244</f>
        <v>0</v>
      </c>
      <c r="BM1244" s="257">
        <f>L1244+BL1244</f>
        <v>0</v>
      </c>
      <c r="BN1244" s="257">
        <f>M1244+BM1244</f>
        <v>0</v>
      </c>
      <c r="BO1244" s="258">
        <f>N1244+BN1244</f>
        <v>0</v>
      </c>
      <c r="BP1244" s="258">
        <f>O1244+BO1244</f>
        <v>0</v>
      </c>
      <c r="BQ1244" s="258">
        <f>P1244+BP1244</f>
        <v>0</v>
      </c>
      <c r="BR1244" s="258">
        <f>Q1244+BQ1244</f>
        <v>0</v>
      </c>
      <c r="BS1244" s="50"/>
      <c r="BT1244" s="94"/>
      <c r="BU1244" s="95"/>
      <c r="BV1244" s="181"/>
      <c r="BW1244" s="316" t="s">
        <v>140</v>
      </c>
      <c r="BX1244" s="257">
        <f t="shared" si="4110"/>
        <v>0</v>
      </c>
      <c r="BY1244" s="257">
        <f>X1244+BX1244</f>
        <v>0</v>
      </c>
      <c r="BZ1244" s="257">
        <f>Y1244+BY1244</f>
        <v>0</v>
      </c>
      <c r="CA1244" s="257">
        <f>Z1244+BZ1244</f>
        <v>0</v>
      </c>
      <c r="CB1244" s="257">
        <f>AA1244+CA1244</f>
        <v>0</v>
      </c>
      <c r="CC1244" s="257">
        <f>AB1244+CB1244</f>
        <v>0</v>
      </c>
      <c r="CD1244" s="257">
        <f>AC1244+CC1244</f>
        <v>0</v>
      </c>
      <c r="CE1244" s="257">
        <f>AD1244+CD1244</f>
        <v>0</v>
      </c>
      <c r="CF1244" s="258">
        <f>AE1244+CE1244</f>
        <v>0</v>
      </c>
      <c r="CG1244" s="258">
        <f>AF1244+CF1244</f>
        <v>0</v>
      </c>
      <c r="CH1244" s="258">
        <f>AG1244+CG1244</f>
        <v>0</v>
      </c>
      <c r="CI1244" s="258">
        <f>AH1244+CH1244</f>
        <v>0</v>
      </c>
      <c r="CJ1244" s="50"/>
      <c r="CK1244" s="94"/>
      <c r="CL1244" s="95"/>
      <c r="CM1244" s="181"/>
      <c r="CN1244" s="316" t="s">
        <v>140</v>
      </c>
      <c r="CO1244" s="257">
        <f t="shared" si="4111"/>
        <v>0</v>
      </c>
      <c r="CP1244" s="257">
        <f>AO1244+CO1244</f>
        <v>0</v>
      </c>
      <c r="CQ1244" s="257">
        <f>AP1244+CP1244</f>
        <v>0</v>
      </c>
      <c r="CR1244" s="257">
        <f>AQ1244+CQ1244</f>
        <v>0</v>
      </c>
      <c r="CS1244" s="257">
        <f>AR1244+CR1244</f>
        <v>0</v>
      </c>
      <c r="CT1244" s="257">
        <f>AS1244+CS1244</f>
        <v>0</v>
      </c>
      <c r="CU1244" s="257">
        <f>AT1244+CT1244</f>
        <v>0</v>
      </c>
      <c r="CV1244" s="257">
        <f>AU1244+CU1244</f>
        <v>0</v>
      </c>
      <c r="CW1244" s="258">
        <f>AV1244+CV1244</f>
        <v>0</v>
      </c>
      <c r="CX1244" s="258">
        <f>AW1244+CW1244</f>
        <v>0</v>
      </c>
      <c r="CY1244" s="258">
        <f>AX1244+CX1244</f>
        <v>0</v>
      </c>
      <c r="CZ1244" s="258">
        <f>AY1244+CY1244</f>
        <v>0</v>
      </c>
      <c r="DA1244" s="50"/>
      <c r="DB1244" s="94"/>
      <c r="DC1244" s="95"/>
      <c r="DD1244" s="181"/>
      <c r="DE1244" s="316" t="s">
        <v>140</v>
      </c>
      <c r="DF1244" s="257"/>
      <c r="DG1244" s="50"/>
    </row>
    <row r="1245" spans="1:111" s="14" customFormat="1" ht="15" customHeight="1">
      <c r="A1245" s="50"/>
      <c r="B1245" s="94"/>
      <c r="C1245" s="95"/>
      <c r="D1245" s="181"/>
      <c r="E1245" s="316" t="s">
        <v>249</v>
      </c>
      <c r="F1245" s="69">
        <f t="shared" si="4066"/>
        <v>0</v>
      </c>
      <c r="G1245" s="77">
        <f t="shared" si="4066"/>
        <v>0</v>
      </c>
      <c r="H1245" s="69">
        <f t="shared" si="4066"/>
        <v>0</v>
      </c>
      <c r="I1245" s="77">
        <f t="shared" si="4066"/>
        <v>0</v>
      </c>
      <c r="J1245" s="69">
        <f t="shared" si="4066"/>
        <v>0</v>
      </c>
      <c r="K1245" s="77">
        <f t="shared" si="4066"/>
        <v>0</v>
      </c>
      <c r="L1245" s="69">
        <f t="shared" si="4066"/>
        <v>0</v>
      </c>
      <c r="M1245" s="77">
        <f t="shared" si="4066"/>
        <v>0</v>
      </c>
      <c r="N1245" s="67">
        <f t="shared" si="4066"/>
        <v>0</v>
      </c>
      <c r="O1245" s="75">
        <f t="shared" si="4066"/>
        <v>0</v>
      </c>
      <c r="P1245" s="67">
        <f t="shared" si="4066"/>
        <v>0</v>
      </c>
      <c r="Q1245" s="75">
        <f t="shared" si="4066"/>
        <v>0</v>
      </c>
      <c r="R1245" s="50"/>
      <c r="S1245" s="94"/>
      <c r="T1245" s="95"/>
      <c r="U1245" s="181"/>
      <c r="V1245" s="316" t="s">
        <v>249</v>
      </c>
      <c r="W1245" s="69">
        <f t="shared" ref="W1245:AH1245" si="4112">IF(W1243=0,0,W1244/W1243)</f>
        <v>0</v>
      </c>
      <c r="X1245" s="77">
        <f t="shared" si="4112"/>
        <v>0</v>
      </c>
      <c r="Y1245" s="69">
        <f t="shared" si="4112"/>
        <v>0</v>
      </c>
      <c r="Z1245" s="77">
        <f t="shared" si="4112"/>
        <v>0</v>
      </c>
      <c r="AA1245" s="69">
        <f t="shared" si="4112"/>
        <v>0</v>
      </c>
      <c r="AB1245" s="77">
        <f t="shared" si="4112"/>
        <v>0</v>
      </c>
      <c r="AC1245" s="69">
        <f t="shared" si="4112"/>
        <v>0</v>
      </c>
      <c r="AD1245" s="77">
        <f t="shared" si="4112"/>
        <v>0</v>
      </c>
      <c r="AE1245" s="67">
        <f t="shared" si="4112"/>
        <v>0</v>
      </c>
      <c r="AF1245" s="75">
        <f t="shared" si="4112"/>
        <v>0</v>
      </c>
      <c r="AG1245" s="67">
        <f t="shared" si="4112"/>
        <v>0</v>
      </c>
      <c r="AH1245" s="75">
        <f t="shared" si="4112"/>
        <v>0</v>
      </c>
      <c r="AI1245" s="50"/>
      <c r="AJ1245" s="94"/>
      <c r="AK1245" s="95"/>
      <c r="AL1245" s="181"/>
      <c r="AM1245" s="316" t="s">
        <v>249</v>
      </c>
      <c r="AN1245" s="257">
        <f t="shared" ref="AN1245:AY1245" si="4113">IF(AN1243=0,0,AN1244/AN1243)</f>
        <v>0</v>
      </c>
      <c r="AO1245" s="257">
        <f t="shared" si="4113"/>
        <v>0</v>
      </c>
      <c r="AP1245" s="257">
        <f t="shared" si="4113"/>
        <v>0</v>
      </c>
      <c r="AQ1245" s="257">
        <f t="shared" si="4113"/>
        <v>0</v>
      </c>
      <c r="AR1245" s="257">
        <f t="shared" si="4113"/>
        <v>0</v>
      </c>
      <c r="AS1245" s="257">
        <f t="shared" si="4113"/>
        <v>0</v>
      </c>
      <c r="AT1245" s="257">
        <f t="shared" si="4113"/>
        <v>0</v>
      </c>
      <c r="AU1245" s="257">
        <f t="shared" si="4113"/>
        <v>0</v>
      </c>
      <c r="AV1245" s="258">
        <f t="shared" si="4113"/>
        <v>0</v>
      </c>
      <c r="AW1245" s="258">
        <f t="shared" si="4113"/>
        <v>0</v>
      </c>
      <c r="AX1245" s="258">
        <f t="shared" si="4113"/>
        <v>0</v>
      </c>
      <c r="AY1245" s="258">
        <f t="shared" si="4113"/>
        <v>0</v>
      </c>
      <c r="AZ1245" s="50"/>
      <c r="BA1245" s="268"/>
      <c r="BB1245" s="48"/>
      <c r="BC1245" s="94"/>
      <c r="BD1245" s="95"/>
      <c r="BE1245" s="181"/>
      <c r="BF1245" s="316" t="s">
        <v>249</v>
      </c>
      <c r="BG1245" s="257">
        <f t="shared" ref="BG1245:BR1245" si="4114">IF(BG1243=0,0,BG1244/BG1243)</f>
        <v>0</v>
      </c>
      <c r="BH1245" s="257">
        <f t="shared" si="4114"/>
        <v>0</v>
      </c>
      <c r="BI1245" s="257">
        <f t="shared" si="4114"/>
        <v>0</v>
      </c>
      <c r="BJ1245" s="257">
        <f t="shared" si="4114"/>
        <v>0</v>
      </c>
      <c r="BK1245" s="257">
        <f t="shared" si="4114"/>
        <v>0</v>
      </c>
      <c r="BL1245" s="257">
        <f t="shared" si="4114"/>
        <v>0</v>
      </c>
      <c r="BM1245" s="257">
        <f t="shared" si="4114"/>
        <v>0</v>
      </c>
      <c r="BN1245" s="257">
        <f t="shared" si="4114"/>
        <v>0</v>
      </c>
      <c r="BO1245" s="258">
        <f t="shared" si="4114"/>
        <v>0</v>
      </c>
      <c r="BP1245" s="258">
        <f t="shared" si="4114"/>
        <v>0</v>
      </c>
      <c r="BQ1245" s="258">
        <f t="shared" si="4114"/>
        <v>0</v>
      </c>
      <c r="BR1245" s="258">
        <f t="shared" si="4114"/>
        <v>0</v>
      </c>
      <c r="BS1245" s="50"/>
      <c r="BT1245" s="94"/>
      <c r="BU1245" s="95"/>
      <c r="BV1245" s="181"/>
      <c r="BW1245" s="316" t="s">
        <v>249</v>
      </c>
      <c r="BX1245" s="257">
        <f t="shared" ref="BX1245:CI1245" si="4115">IF(BX1243=0,0,BX1244/BX1243)</f>
        <v>0</v>
      </c>
      <c r="BY1245" s="257">
        <f t="shared" si="4115"/>
        <v>0</v>
      </c>
      <c r="BZ1245" s="257">
        <f t="shared" si="4115"/>
        <v>0</v>
      </c>
      <c r="CA1245" s="257">
        <f t="shared" si="4115"/>
        <v>0</v>
      </c>
      <c r="CB1245" s="257">
        <f t="shared" si="4115"/>
        <v>0</v>
      </c>
      <c r="CC1245" s="257">
        <f t="shared" si="4115"/>
        <v>0</v>
      </c>
      <c r="CD1245" s="257">
        <f t="shared" si="4115"/>
        <v>0</v>
      </c>
      <c r="CE1245" s="257">
        <f t="shared" si="4115"/>
        <v>0</v>
      </c>
      <c r="CF1245" s="258">
        <f t="shared" si="4115"/>
        <v>0</v>
      </c>
      <c r="CG1245" s="258">
        <f t="shared" si="4115"/>
        <v>0</v>
      </c>
      <c r="CH1245" s="258">
        <f t="shared" si="4115"/>
        <v>0</v>
      </c>
      <c r="CI1245" s="258">
        <f t="shared" si="4115"/>
        <v>0</v>
      </c>
      <c r="CJ1245" s="50"/>
      <c r="CK1245" s="94"/>
      <c r="CL1245" s="95"/>
      <c r="CM1245" s="181"/>
      <c r="CN1245" s="316" t="s">
        <v>249</v>
      </c>
      <c r="CO1245" s="257">
        <f t="shared" ref="CO1245:CZ1245" si="4116">IF(CO1243=0,0,CO1244/CO1243)</f>
        <v>0</v>
      </c>
      <c r="CP1245" s="257">
        <f t="shared" si="4116"/>
        <v>0</v>
      </c>
      <c r="CQ1245" s="257">
        <f t="shared" si="4116"/>
        <v>0</v>
      </c>
      <c r="CR1245" s="257">
        <f t="shared" si="4116"/>
        <v>0</v>
      </c>
      <c r="CS1245" s="257">
        <f t="shared" si="4116"/>
        <v>0</v>
      </c>
      <c r="CT1245" s="257">
        <f t="shared" si="4116"/>
        <v>0</v>
      </c>
      <c r="CU1245" s="257">
        <f t="shared" si="4116"/>
        <v>0</v>
      </c>
      <c r="CV1245" s="257">
        <f t="shared" si="4116"/>
        <v>0</v>
      </c>
      <c r="CW1245" s="258">
        <f t="shared" si="4116"/>
        <v>0</v>
      </c>
      <c r="CX1245" s="258">
        <f t="shared" si="4116"/>
        <v>0</v>
      </c>
      <c r="CY1245" s="258">
        <f t="shared" si="4116"/>
        <v>0</v>
      </c>
      <c r="CZ1245" s="258">
        <f t="shared" si="4116"/>
        <v>0</v>
      </c>
      <c r="DA1245" s="50"/>
      <c r="DB1245" s="94"/>
      <c r="DC1245" s="95"/>
      <c r="DD1245" s="181"/>
      <c r="DE1245" s="316" t="s">
        <v>249</v>
      </c>
      <c r="DF1245" s="257">
        <f t="shared" ref="DF1245" si="4117">IF(DF1243=0,0,DF1244/DF1243)</f>
        <v>0</v>
      </c>
      <c r="DG1245" s="50"/>
    </row>
    <row r="1246" spans="1:111" s="14" customFormat="1" ht="15" customHeight="1">
      <c r="A1246" s="50"/>
      <c r="B1246" s="94"/>
      <c r="C1246" s="95"/>
      <c r="D1246" s="181" t="s">
        <v>288</v>
      </c>
      <c r="E1246" s="316" t="s">
        <v>22</v>
      </c>
      <c r="F1246" s="69"/>
      <c r="G1246" s="77"/>
      <c r="H1246" s="69"/>
      <c r="I1246" s="77"/>
      <c r="J1246" s="69"/>
      <c r="K1246" s="77"/>
      <c r="L1246" s="69"/>
      <c r="M1246" s="77"/>
      <c r="N1246" s="67"/>
      <c r="O1246" s="75"/>
      <c r="P1246" s="67"/>
      <c r="Q1246" s="75"/>
      <c r="R1246" s="50"/>
      <c r="S1246" s="94"/>
      <c r="T1246" s="95"/>
      <c r="U1246" s="181" t="s">
        <v>288</v>
      </c>
      <c r="V1246" s="316" t="s">
        <v>22</v>
      </c>
      <c r="W1246" s="69"/>
      <c r="X1246" s="77"/>
      <c r="Y1246" s="69"/>
      <c r="Z1246" s="77"/>
      <c r="AA1246" s="69"/>
      <c r="AB1246" s="77"/>
      <c r="AC1246" s="69"/>
      <c r="AD1246" s="77"/>
      <c r="AE1246" s="67"/>
      <c r="AF1246" s="75"/>
      <c r="AG1246" s="67"/>
      <c r="AH1246" s="75"/>
      <c r="AI1246" s="50"/>
      <c r="AJ1246" s="94"/>
      <c r="AK1246" s="95"/>
      <c r="AL1246" s="181" t="s">
        <v>288</v>
      </c>
      <c r="AM1246" s="316" t="s">
        <v>22</v>
      </c>
      <c r="AN1246" s="257"/>
      <c r="AO1246" s="257"/>
      <c r="AP1246" s="257"/>
      <c r="AQ1246" s="257"/>
      <c r="AR1246" s="257"/>
      <c r="AS1246" s="257"/>
      <c r="AT1246" s="257"/>
      <c r="AU1246" s="257"/>
      <c r="AV1246" s="258"/>
      <c r="AW1246" s="258"/>
      <c r="AX1246" s="258"/>
      <c r="AY1246" s="258"/>
      <c r="AZ1246" s="50"/>
      <c r="BA1246" s="268"/>
      <c r="BB1246" s="48"/>
      <c r="BC1246" s="94"/>
      <c r="BD1246" s="95"/>
      <c r="BE1246" s="181" t="s">
        <v>288</v>
      </c>
      <c r="BF1246" s="316" t="s">
        <v>22</v>
      </c>
      <c r="BG1246" s="257">
        <f t="shared" ref="BG1246:BG1247" si="4118">F1246</f>
        <v>0</v>
      </c>
      <c r="BH1246" s="257">
        <f>G1246+BG1246</f>
        <v>0</v>
      </c>
      <c r="BI1246" s="257">
        <f>H1246+BH1246</f>
        <v>0</v>
      </c>
      <c r="BJ1246" s="257">
        <f>I1246+BI1246</f>
        <v>0</v>
      </c>
      <c r="BK1246" s="257">
        <f>J1246+BJ1246</f>
        <v>0</v>
      </c>
      <c r="BL1246" s="257">
        <f>K1246+BK1246</f>
        <v>0</v>
      </c>
      <c r="BM1246" s="257">
        <f>L1246+BL1246</f>
        <v>0</v>
      </c>
      <c r="BN1246" s="257">
        <f>M1246+BM1246</f>
        <v>0</v>
      </c>
      <c r="BO1246" s="258">
        <f>N1246+BN1246</f>
        <v>0</v>
      </c>
      <c r="BP1246" s="258">
        <f>O1246+BO1246</f>
        <v>0</v>
      </c>
      <c r="BQ1246" s="258">
        <f>P1246+BP1246</f>
        <v>0</v>
      </c>
      <c r="BR1246" s="258">
        <f>Q1246+BQ1246</f>
        <v>0</v>
      </c>
      <c r="BS1246" s="50"/>
      <c r="BT1246" s="94"/>
      <c r="BU1246" s="95"/>
      <c r="BV1246" s="181" t="s">
        <v>288</v>
      </c>
      <c r="BW1246" s="316" t="s">
        <v>22</v>
      </c>
      <c r="BX1246" s="257">
        <f t="shared" ref="BX1246:BX1247" si="4119">W1246</f>
        <v>0</v>
      </c>
      <c r="BY1246" s="257">
        <f>X1246+BX1246</f>
        <v>0</v>
      </c>
      <c r="BZ1246" s="257">
        <f>Y1246+BY1246</f>
        <v>0</v>
      </c>
      <c r="CA1246" s="257">
        <f>Z1246+BZ1246</f>
        <v>0</v>
      </c>
      <c r="CB1246" s="257">
        <f>AA1246+CA1246</f>
        <v>0</v>
      </c>
      <c r="CC1246" s="257">
        <f>AB1246+CB1246</f>
        <v>0</v>
      </c>
      <c r="CD1246" s="257">
        <f>AC1246+CC1246</f>
        <v>0</v>
      </c>
      <c r="CE1246" s="257">
        <f>AD1246+CD1246</f>
        <v>0</v>
      </c>
      <c r="CF1246" s="258">
        <f>AE1246+CE1246</f>
        <v>0</v>
      </c>
      <c r="CG1246" s="258">
        <f>AF1246+CF1246</f>
        <v>0</v>
      </c>
      <c r="CH1246" s="258">
        <f>AG1246+CG1246</f>
        <v>0</v>
      </c>
      <c r="CI1246" s="258">
        <f>AH1246+CH1246</f>
        <v>0</v>
      </c>
      <c r="CJ1246" s="50"/>
      <c r="CK1246" s="94"/>
      <c r="CL1246" s="95"/>
      <c r="CM1246" s="181" t="s">
        <v>288</v>
      </c>
      <c r="CN1246" s="316" t="s">
        <v>22</v>
      </c>
      <c r="CO1246" s="257">
        <f t="shared" ref="CO1246:CO1247" si="4120">AN1246</f>
        <v>0</v>
      </c>
      <c r="CP1246" s="257">
        <f>AO1246+CO1246</f>
        <v>0</v>
      </c>
      <c r="CQ1246" s="257">
        <f>AP1246+CP1246</f>
        <v>0</v>
      </c>
      <c r="CR1246" s="257">
        <f>AQ1246+CQ1246</f>
        <v>0</v>
      </c>
      <c r="CS1246" s="257">
        <f>AR1246+CR1246</f>
        <v>0</v>
      </c>
      <c r="CT1246" s="257">
        <f>AS1246+CS1246</f>
        <v>0</v>
      </c>
      <c r="CU1246" s="257">
        <f>AT1246+CT1246</f>
        <v>0</v>
      </c>
      <c r="CV1246" s="257">
        <f>AU1246+CU1246</f>
        <v>0</v>
      </c>
      <c r="CW1246" s="258">
        <f>AV1246+CV1246</f>
        <v>0</v>
      </c>
      <c r="CX1246" s="258">
        <f>AW1246+CW1246</f>
        <v>0</v>
      </c>
      <c r="CY1246" s="258">
        <f>AX1246+CX1246</f>
        <v>0</v>
      </c>
      <c r="CZ1246" s="258">
        <f>AY1246+CY1246</f>
        <v>0</v>
      </c>
      <c r="DA1246" s="50"/>
      <c r="DB1246" s="94"/>
      <c r="DC1246" s="95"/>
      <c r="DD1246" s="181" t="s">
        <v>288</v>
      </c>
      <c r="DE1246" s="316" t="s">
        <v>22</v>
      </c>
      <c r="DF1246" s="257"/>
      <c r="DG1246" s="50"/>
    </row>
    <row r="1247" spans="1:111" s="14" customFormat="1" ht="15" customHeight="1">
      <c r="A1247" s="50"/>
      <c r="B1247" s="94"/>
      <c r="C1247" s="95"/>
      <c r="D1247" s="181"/>
      <c r="E1247" s="316" t="s">
        <v>140</v>
      </c>
      <c r="F1247" s="69"/>
      <c r="G1247" s="77"/>
      <c r="H1247" s="69"/>
      <c r="I1247" s="77"/>
      <c r="J1247" s="69"/>
      <c r="K1247" s="77"/>
      <c r="L1247" s="69"/>
      <c r="M1247" s="77"/>
      <c r="N1247" s="67"/>
      <c r="O1247" s="75"/>
      <c r="P1247" s="67"/>
      <c r="Q1247" s="75"/>
      <c r="R1247" s="50"/>
      <c r="S1247" s="94"/>
      <c r="T1247" s="95"/>
      <c r="U1247" s="181"/>
      <c r="V1247" s="316" t="s">
        <v>140</v>
      </c>
      <c r="W1247" s="69"/>
      <c r="X1247" s="77"/>
      <c r="Y1247" s="69"/>
      <c r="Z1247" s="77"/>
      <c r="AA1247" s="69"/>
      <c r="AB1247" s="77"/>
      <c r="AC1247" s="69"/>
      <c r="AD1247" s="77"/>
      <c r="AE1247" s="67"/>
      <c r="AF1247" s="75"/>
      <c r="AG1247" s="67"/>
      <c r="AH1247" s="75"/>
      <c r="AI1247" s="50"/>
      <c r="AJ1247" s="94"/>
      <c r="AK1247" s="95"/>
      <c r="AL1247" s="181"/>
      <c r="AM1247" s="316" t="s">
        <v>140</v>
      </c>
      <c r="AN1247" s="257"/>
      <c r="AO1247" s="257"/>
      <c r="AP1247" s="257"/>
      <c r="AQ1247" s="257"/>
      <c r="AR1247" s="257"/>
      <c r="AS1247" s="257"/>
      <c r="AT1247" s="257"/>
      <c r="AU1247" s="257"/>
      <c r="AV1247" s="258"/>
      <c r="AW1247" s="258"/>
      <c r="AX1247" s="258"/>
      <c r="AY1247" s="258"/>
      <c r="AZ1247" s="50"/>
      <c r="BA1247" s="268"/>
      <c r="BB1247" s="48"/>
      <c r="BC1247" s="94"/>
      <c r="BD1247" s="95"/>
      <c r="BE1247" s="181"/>
      <c r="BF1247" s="316" t="s">
        <v>140</v>
      </c>
      <c r="BG1247" s="257">
        <f t="shared" si="4118"/>
        <v>0</v>
      </c>
      <c r="BH1247" s="257">
        <f>G1247+BG1247</f>
        <v>0</v>
      </c>
      <c r="BI1247" s="257">
        <f>H1247+BH1247</f>
        <v>0</v>
      </c>
      <c r="BJ1247" s="257">
        <f>I1247+BI1247</f>
        <v>0</v>
      </c>
      <c r="BK1247" s="257">
        <f>J1247+BJ1247</f>
        <v>0</v>
      </c>
      <c r="BL1247" s="257">
        <f>K1247+BK1247</f>
        <v>0</v>
      </c>
      <c r="BM1247" s="257">
        <f>L1247+BL1247</f>
        <v>0</v>
      </c>
      <c r="BN1247" s="257">
        <f>M1247+BM1247</f>
        <v>0</v>
      </c>
      <c r="BO1247" s="258">
        <f>N1247+BN1247</f>
        <v>0</v>
      </c>
      <c r="BP1247" s="258">
        <f>O1247+BO1247</f>
        <v>0</v>
      </c>
      <c r="BQ1247" s="258">
        <f>P1247+BP1247</f>
        <v>0</v>
      </c>
      <c r="BR1247" s="258">
        <f>Q1247+BQ1247</f>
        <v>0</v>
      </c>
      <c r="BS1247" s="50"/>
      <c r="BT1247" s="94"/>
      <c r="BU1247" s="95"/>
      <c r="BV1247" s="181"/>
      <c r="BW1247" s="316" t="s">
        <v>140</v>
      </c>
      <c r="BX1247" s="257">
        <f t="shared" si="4119"/>
        <v>0</v>
      </c>
      <c r="BY1247" s="257">
        <f>X1247+BX1247</f>
        <v>0</v>
      </c>
      <c r="BZ1247" s="257">
        <f>Y1247+BY1247</f>
        <v>0</v>
      </c>
      <c r="CA1247" s="257">
        <f>Z1247+BZ1247</f>
        <v>0</v>
      </c>
      <c r="CB1247" s="257">
        <f>AA1247+CA1247</f>
        <v>0</v>
      </c>
      <c r="CC1247" s="257">
        <f>AB1247+CB1247</f>
        <v>0</v>
      </c>
      <c r="CD1247" s="257">
        <f>AC1247+CC1247</f>
        <v>0</v>
      </c>
      <c r="CE1247" s="257">
        <f>AD1247+CD1247</f>
        <v>0</v>
      </c>
      <c r="CF1247" s="258">
        <f>AE1247+CE1247</f>
        <v>0</v>
      </c>
      <c r="CG1247" s="258">
        <f>AF1247+CF1247</f>
        <v>0</v>
      </c>
      <c r="CH1247" s="258">
        <f>AG1247+CG1247</f>
        <v>0</v>
      </c>
      <c r="CI1247" s="258">
        <f>AH1247+CH1247</f>
        <v>0</v>
      </c>
      <c r="CJ1247" s="50"/>
      <c r="CK1247" s="94"/>
      <c r="CL1247" s="95"/>
      <c r="CM1247" s="181"/>
      <c r="CN1247" s="316" t="s">
        <v>140</v>
      </c>
      <c r="CO1247" s="257">
        <f t="shared" si="4120"/>
        <v>0</v>
      </c>
      <c r="CP1247" s="257">
        <f>AO1247+CO1247</f>
        <v>0</v>
      </c>
      <c r="CQ1247" s="257">
        <f>AP1247+CP1247</f>
        <v>0</v>
      </c>
      <c r="CR1247" s="257">
        <f>AQ1247+CQ1247</f>
        <v>0</v>
      </c>
      <c r="CS1247" s="257">
        <f>AR1247+CR1247</f>
        <v>0</v>
      </c>
      <c r="CT1247" s="257">
        <f>AS1247+CS1247</f>
        <v>0</v>
      </c>
      <c r="CU1247" s="257">
        <f>AT1247+CT1247</f>
        <v>0</v>
      </c>
      <c r="CV1247" s="257">
        <f>AU1247+CU1247</f>
        <v>0</v>
      </c>
      <c r="CW1247" s="258">
        <f>AV1247+CV1247</f>
        <v>0</v>
      </c>
      <c r="CX1247" s="258">
        <f>AW1247+CW1247</f>
        <v>0</v>
      </c>
      <c r="CY1247" s="258">
        <f>AX1247+CX1247</f>
        <v>0</v>
      </c>
      <c r="CZ1247" s="258">
        <f>AY1247+CY1247</f>
        <v>0</v>
      </c>
      <c r="DA1247" s="50"/>
      <c r="DB1247" s="94"/>
      <c r="DC1247" s="95"/>
      <c r="DD1247" s="181"/>
      <c r="DE1247" s="316" t="s">
        <v>140</v>
      </c>
      <c r="DF1247" s="257"/>
      <c r="DG1247" s="50"/>
    </row>
    <row r="1248" spans="1:111" s="14" customFormat="1" ht="15" customHeight="1">
      <c r="A1248" s="50"/>
      <c r="B1248" s="94"/>
      <c r="C1248" s="95"/>
      <c r="D1248" s="181"/>
      <c r="E1248" s="316" t="s">
        <v>249</v>
      </c>
      <c r="F1248" s="69">
        <f t="shared" ref="F1248:Q1263" si="4121">IF(F1246=0,0,F1247/F1246)</f>
        <v>0</v>
      </c>
      <c r="G1248" s="77">
        <f t="shared" si="4121"/>
        <v>0</v>
      </c>
      <c r="H1248" s="69">
        <f t="shared" si="4121"/>
        <v>0</v>
      </c>
      <c r="I1248" s="77">
        <f t="shared" si="4121"/>
        <v>0</v>
      </c>
      <c r="J1248" s="69">
        <f t="shared" si="4121"/>
        <v>0</v>
      </c>
      <c r="K1248" s="77">
        <f t="shared" si="4121"/>
        <v>0</v>
      </c>
      <c r="L1248" s="69">
        <f t="shared" si="4121"/>
        <v>0</v>
      </c>
      <c r="M1248" s="77">
        <f t="shared" si="4121"/>
        <v>0</v>
      </c>
      <c r="N1248" s="67">
        <f t="shared" si="4121"/>
        <v>0</v>
      </c>
      <c r="O1248" s="75">
        <f t="shared" si="4121"/>
        <v>0</v>
      </c>
      <c r="P1248" s="67">
        <f t="shared" si="4121"/>
        <v>0</v>
      </c>
      <c r="Q1248" s="75">
        <f t="shared" si="4121"/>
        <v>0</v>
      </c>
      <c r="R1248" s="50"/>
      <c r="S1248" s="94"/>
      <c r="T1248" s="95"/>
      <c r="U1248" s="181"/>
      <c r="V1248" s="316" t="s">
        <v>249</v>
      </c>
      <c r="W1248" s="69">
        <f t="shared" ref="W1248:AH1248" si="4122">IF(W1246=0,0,W1247/W1246)</f>
        <v>0</v>
      </c>
      <c r="X1248" s="77">
        <f t="shared" si="4122"/>
        <v>0</v>
      </c>
      <c r="Y1248" s="69">
        <f t="shared" si="4122"/>
        <v>0</v>
      </c>
      <c r="Z1248" s="77">
        <f t="shared" si="4122"/>
        <v>0</v>
      </c>
      <c r="AA1248" s="69">
        <f t="shared" si="4122"/>
        <v>0</v>
      </c>
      <c r="AB1248" s="77">
        <f t="shared" si="4122"/>
        <v>0</v>
      </c>
      <c r="AC1248" s="69">
        <f t="shared" si="4122"/>
        <v>0</v>
      </c>
      <c r="AD1248" s="77">
        <f t="shared" si="4122"/>
        <v>0</v>
      </c>
      <c r="AE1248" s="67">
        <f t="shared" si="4122"/>
        <v>0</v>
      </c>
      <c r="AF1248" s="75">
        <f t="shared" si="4122"/>
        <v>0</v>
      </c>
      <c r="AG1248" s="67">
        <f t="shared" si="4122"/>
        <v>0</v>
      </c>
      <c r="AH1248" s="75">
        <f t="shared" si="4122"/>
        <v>0</v>
      </c>
      <c r="AI1248" s="50"/>
      <c r="AJ1248" s="94"/>
      <c r="AK1248" s="95"/>
      <c r="AL1248" s="181"/>
      <c r="AM1248" s="316" t="s">
        <v>249</v>
      </c>
      <c r="AN1248" s="257">
        <f t="shared" ref="AN1248:AY1248" si="4123">IF(AN1246=0,0,AN1247/AN1246)</f>
        <v>0</v>
      </c>
      <c r="AO1248" s="257">
        <f t="shared" si="4123"/>
        <v>0</v>
      </c>
      <c r="AP1248" s="257">
        <f t="shared" si="4123"/>
        <v>0</v>
      </c>
      <c r="AQ1248" s="257">
        <f t="shared" si="4123"/>
        <v>0</v>
      </c>
      <c r="AR1248" s="257">
        <f t="shared" si="4123"/>
        <v>0</v>
      </c>
      <c r="AS1248" s="257">
        <f t="shared" si="4123"/>
        <v>0</v>
      </c>
      <c r="AT1248" s="257">
        <f t="shared" si="4123"/>
        <v>0</v>
      </c>
      <c r="AU1248" s="257">
        <f t="shared" si="4123"/>
        <v>0</v>
      </c>
      <c r="AV1248" s="258">
        <f t="shared" si="4123"/>
        <v>0</v>
      </c>
      <c r="AW1248" s="258">
        <f t="shared" si="4123"/>
        <v>0</v>
      </c>
      <c r="AX1248" s="258">
        <f t="shared" si="4123"/>
        <v>0</v>
      </c>
      <c r="AY1248" s="258">
        <f t="shared" si="4123"/>
        <v>0</v>
      </c>
      <c r="AZ1248" s="50"/>
      <c r="BA1248" s="268"/>
      <c r="BB1248" s="48"/>
      <c r="BC1248" s="94"/>
      <c r="BD1248" s="95"/>
      <c r="BE1248" s="181"/>
      <c r="BF1248" s="316" t="s">
        <v>249</v>
      </c>
      <c r="BG1248" s="257">
        <f t="shared" ref="BG1248:BR1248" si="4124">IF(BG1246=0,0,BG1247/BG1246)</f>
        <v>0</v>
      </c>
      <c r="BH1248" s="257">
        <f t="shared" si="4124"/>
        <v>0</v>
      </c>
      <c r="BI1248" s="257">
        <f t="shared" si="4124"/>
        <v>0</v>
      </c>
      <c r="BJ1248" s="257">
        <f t="shared" si="4124"/>
        <v>0</v>
      </c>
      <c r="BK1248" s="257">
        <f t="shared" si="4124"/>
        <v>0</v>
      </c>
      <c r="BL1248" s="257">
        <f t="shared" si="4124"/>
        <v>0</v>
      </c>
      <c r="BM1248" s="257">
        <f t="shared" si="4124"/>
        <v>0</v>
      </c>
      <c r="BN1248" s="257">
        <f t="shared" si="4124"/>
        <v>0</v>
      </c>
      <c r="BO1248" s="258">
        <f t="shared" si="4124"/>
        <v>0</v>
      </c>
      <c r="BP1248" s="258">
        <f t="shared" si="4124"/>
        <v>0</v>
      </c>
      <c r="BQ1248" s="258">
        <f t="shared" si="4124"/>
        <v>0</v>
      </c>
      <c r="BR1248" s="258">
        <f t="shared" si="4124"/>
        <v>0</v>
      </c>
      <c r="BS1248" s="50"/>
      <c r="BT1248" s="94"/>
      <c r="BU1248" s="95"/>
      <c r="BV1248" s="181"/>
      <c r="BW1248" s="316" t="s">
        <v>249</v>
      </c>
      <c r="BX1248" s="257">
        <f t="shared" ref="BX1248:CI1248" si="4125">IF(BX1246=0,0,BX1247/BX1246)</f>
        <v>0</v>
      </c>
      <c r="BY1248" s="257">
        <f t="shared" si="4125"/>
        <v>0</v>
      </c>
      <c r="BZ1248" s="257">
        <f t="shared" si="4125"/>
        <v>0</v>
      </c>
      <c r="CA1248" s="257">
        <f t="shared" si="4125"/>
        <v>0</v>
      </c>
      <c r="CB1248" s="257">
        <f t="shared" si="4125"/>
        <v>0</v>
      </c>
      <c r="CC1248" s="257">
        <f t="shared" si="4125"/>
        <v>0</v>
      </c>
      <c r="CD1248" s="257">
        <f t="shared" si="4125"/>
        <v>0</v>
      </c>
      <c r="CE1248" s="257">
        <f t="shared" si="4125"/>
        <v>0</v>
      </c>
      <c r="CF1248" s="258">
        <f t="shared" si="4125"/>
        <v>0</v>
      </c>
      <c r="CG1248" s="258">
        <f t="shared" si="4125"/>
        <v>0</v>
      </c>
      <c r="CH1248" s="258">
        <f t="shared" si="4125"/>
        <v>0</v>
      </c>
      <c r="CI1248" s="258">
        <f t="shared" si="4125"/>
        <v>0</v>
      </c>
      <c r="CJ1248" s="50"/>
      <c r="CK1248" s="94"/>
      <c r="CL1248" s="95"/>
      <c r="CM1248" s="181"/>
      <c r="CN1248" s="316" t="s">
        <v>249</v>
      </c>
      <c r="CO1248" s="257">
        <f t="shared" ref="CO1248:CZ1248" si="4126">IF(CO1246=0,0,CO1247/CO1246)</f>
        <v>0</v>
      </c>
      <c r="CP1248" s="257">
        <f t="shared" si="4126"/>
        <v>0</v>
      </c>
      <c r="CQ1248" s="257">
        <f t="shared" si="4126"/>
        <v>0</v>
      </c>
      <c r="CR1248" s="257">
        <f t="shared" si="4126"/>
        <v>0</v>
      </c>
      <c r="CS1248" s="257">
        <f t="shared" si="4126"/>
        <v>0</v>
      </c>
      <c r="CT1248" s="257">
        <f t="shared" si="4126"/>
        <v>0</v>
      </c>
      <c r="CU1248" s="257">
        <f t="shared" si="4126"/>
        <v>0</v>
      </c>
      <c r="CV1248" s="257">
        <f t="shared" si="4126"/>
        <v>0</v>
      </c>
      <c r="CW1248" s="258">
        <f t="shared" si="4126"/>
        <v>0</v>
      </c>
      <c r="CX1248" s="258">
        <f t="shared" si="4126"/>
        <v>0</v>
      </c>
      <c r="CY1248" s="258">
        <f t="shared" si="4126"/>
        <v>0</v>
      </c>
      <c r="CZ1248" s="258">
        <f t="shared" si="4126"/>
        <v>0</v>
      </c>
      <c r="DA1248" s="50"/>
      <c r="DB1248" s="94"/>
      <c r="DC1248" s="95"/>
      <c r="DD1248" s="181"/>
      <c r="DE1248" s="316" t="s">
        <v>249</v>
      </c>
      <c r="DF1248" s="257">
        <f t="shared" ref="DF1248" si="4127">IF(DF1246=0,0,DF1247/DF1246)</f>
        <v>0</v>
      </c>
      <c r="DG1248" s="50"/>
    </row>
    <row r="1249" spans="1:111" s="14" customFormat="1" ht="15" customHeight="1">
      <c r="A1249" s="50"/>
      <c r="B1249" s="94"/>
      <c r="C1249" s="95"/>
      <c r="D1249" s="181" t="s">
        <v>289</v>
      </c>
      <c r="E1249" s="316" t="s">
        <v>22</v>
      </c>
      <c r="F1249" s="69"/>
      <c r="G1249" s="77"/>
      <c r="H1249" s="69"/>
      <c r="I1249" s="77"/>
      <c r="J1249" s="69"/>
      <c r="K1249" s="77"/>
      <c r="L1249" s="69"/>
      <c r="M1249" s="77"/>
      <c r="N1249" s="67"/>
      <c r="O1249" s="75"/>
      <c r="P1249" s="67"/>
      <c r="Q1249" s="75"/>
      <c r="R1249" s="50"/>
      <c r="S1249" s="94"/>
      <c r="T1249" s="95"/>
      <c r="U1249" s="181" t="s">
        <v>289</v>
      </c>
      <c r="V1249" s="316" t="s">
        <v>22</v>
      </c>
      <c r="W1249" s="69"/>
      <c r="X1249" s="77"/>
      <c r="Y1249" s="69"/>
      <c r="Z1249" s="77"/>
      <c r="AA1249" s="69"/>
      <c r="AB1249" s="77"/>
      <c r="AC1249" s="69"/>
      <c r="AD1249" s="77"/>
      <c r="AE1249" s="67"/>
      <c r="AF1249" s="75"/>
      <c r="AG1249" s="67"/>
      <c r="AH1249" s="75"/>
      <c r="AI1249" s="50"/>
      <c r="AJ1249" s="94"/>
      <c r="AK1249" s="95"/>
      <c r="AL1249" s="181" t="s">
        <v>289</v>
      </c>
      <c r="AM1249" s="316" t="s">
        <v>22</v>
      </c>
      <c r="AN1249" s="257"/>
      <c r="AO1249" s="257"/>
      <c r="AP1249" s="257"/>
      <c r="AQ1249" s="257"/>
      <c r="AR1249" s="257"/>
      <c r="AS1249" s="257"/>
      <c r="AT1249" s="257"/>
      <c r="AU1249" s="257"/>
      <c r="AV1249" s="258"/>
      <c r="AW1249" s="258"/>
      <c r="AX1249" s="258"/>
      <c r="AY1249" s="258"/>
      <c r="AZ1249" s="50"/>
      <c r="BA1249" s="268"/>
      <c r="BB1249" s="48"/>
      <c r="BC1249" s="94"/>
      <c r="BD1249" s="95"/>
      <c r="BE1249" s="181" t="s">
        <v>289</v>
      </c>
      <c r="BF1249" s="316" t="s">
        <v>22</v>
      </c>
      <c r="BG1249" s="257">
        <f t="shared" ref="BG1249:BG1250" si="4128">F1249</f>
        <v>0</v>
      </c>
      <c r="BH1249" s="257">
        <f>G1249+BG1249</f>
        <v>0</v>
      </c>
      <c r="BI1249" s="257">
        <f>H1249+BH1249</f>
        <v>0</v>
      </c>
      <c r="BJ1249" s="257">
        <f>I1249+BI1249</f>
        <v>0</v>
      </c>
      <c r="BK1249" s="257">
        <f>J1249+BJ1249</f>
        <v>0</v>
      </c>
      <c r="BL1249" s="257">
        <f>K1249+BK1249</f>
        <v>0</v>
      </c>
      <c r="BM1249" s="257">
        <f>L1249+BL1249</f>
        <v>0</v>
      </c>
      <c r="BN1249" s="257">
        <f>M1249+BM1249</f>
        <v>0</v>
      </c>
      <c r="BO1249" s="258">
        <f>N1249+BN1249</f>
        <v>0</v>
      </c>
      <c r="BP1249" s="258">
        <f>O1249+BO1249</f>
        <v>0</v>
      </c>
      <c r="BQ1249" s="258">
        <f>P1249+BP1249</f>
        <v>0</v>
      </c>
      <c r="BR1249" s="258">
        <f>Q1249+BQ1249</f>
        <v>0</v>
      </c>
      <c r="BS1249" s="50"/>
      <c r="BT1249" s="94"/>
      <c r="BU1249" s="95"/>
      <c r="BV1249" s="181" t="s">
        <v>289</v>
      </c>
      <c r="BW1249" s="316" t="s">
        <v>22</v>
      </c>
      <c r="BX1249" s="257">
        <f t="shared" ref="BX1249:BX1250" si="4129">W1249</f>
        <v>0</v>
      </c>
      <c r="BY1249" s="257">
        <f>X1249+BX1249</f>
        <v>0</v>
      </c>
      <c r="BZ1249" s="257">
        <f>Y1249+BY1249</f>
        <v>0</v>
      </c>
      <c r="CA1249" s="257">
        <f>Z1249+BZ1249</f>
        <v>0</v>
      </c>
      <c r="CB1249" s="257">
        <f>AA1249+CA1249</f>
        <v>0</v>
      </c>
      <c r="CC1249" s="257">
        <f>AB1249+CB1249</f>
        <v>0</v>
      </c>
      <c r="CD1249" s="257">
        <f>AC1249+CC1249</f>
        <v>0</v>
      </c>
      <c r="CE1249" s="257">
        <f>AD1249+CD1249</f>
        <v>0</v>
      </c>
      <c r="CF1249" s="258">
        <f>AE1249+CE1249</f>
        <v>0</v>
      </c>
      <c r="CG1249" s="258">
        <f>AF1249+CF1249</f>
        <v>0</v>
      </c>
      <c r="CH1249" s="258">
        <f>AG1249+CG1249</f>
        <v>0</v>
      </c>
      <c r="CI1249" s="258">
        <f>AH1249+CH1249</f>
        <v>0</v>
      </c>
      <c r="CJ1249" s="50"/>
      <c r="CK1249" s="94"/>
      <c r="CL1249" s="95"/>
      <c r="CM1249" s="181" t="s">
        <v>289</v>
      </c>
      <c r="CN1249" s="316" t="s">
        <v>22</v>
      </c>
      <c r="CO1249" s="257">
        <f t="shared" ref="CO1249:CO1250" si="4130">AN1249</f>
        <v>0</v>
      </c>
      <c r="CP1249" s="257">
        <f>AO1249+CO1249</f>
        <v>0</v>
      </c>
      <c r="CQ1249" s="257">
        <f>AP1249+CP1249</f>
        <v>0</v>
      </c>
      <c r="CR1249" s="257">
        <f>AQ1249+CQ1249</f>
        <v>0</v>
      </c>
      <c r="CS1249" s="257">
        <f>AR1249+CR1249</f>
        <v>0</v>
      </c>
      <c r="CT1249" s="257">
        <f>AS1249+CS1249</f>
        <v>0</v>
      </c>
      <c r="CU1249" s="257">
        <f>AT1249+CT1249</f>
        <v>0</v>
      </c>
      <c r="CV1249" s="257">
        <f>AU1249+CU1249</f>
        <v>0</v>
      </c>
      <c r="CW1249" s="258">
        <f>AV1249+CV1249</f>
        <v>0</v>
      </c>
      <c r="CX1249" s="258">
        <f>AW1249+CW1249</f>
        <v>0</v>
      </c>
      <c r="CY1249" s="258">
        <f>AX1249+CX1249</f>
        <v>0</v>
      </c>
      <c r="CZ1249" s="258">
        <f>AY1249+CY1249</f>
        <v>0</v>
      </c>
      <c r="DA1249" s="50"/>
      <c r="DB1249" s="94"/>
      <c r="DC1249" s="95"/>
      <c r="DD1249" s="181" t="s">
        <v>289</v>
      </c>
      <c r="DE1249" s="316" t="s">
        <v>22</v>
      </c>
      <c r="DF1249" s="257"/>
      <c r="DG1249" s="50"/>
    </row>
    <row r="1250" spans="1:111" s="14" customFormat="1" ht="15" customHeight="1">
      <c r="A1250" s="50"/>
      <c r="B1250" s="94"/>
      <c r="C1250" s="95"/>
      <c r="D1250" s="181"/>
      <c r="E1250" s="316" t="s">
        <v>140</v>
      </c>
      <c r="F1250" s="69"/>
      <c r="G1250" s="77"/>
      <c r="H1250" s="69"/>
      <c r="I1250" s="77"/>
      <c r="J1250" s="69"/>
      <c r="K1250" s="77"/>
      <c r="L1250" s="69"/>
      <c r="M1250" s="77"/>
      <c r="N1250" s="67"/>
      <c r="O1250" s="75"/>
      <c r="P1250" s="67"/>
      <c r="Q1250" s="75"/>
      <c r="R1250" s="50"/>
      <c r="S1250" s="94"/>
      <c r="T1250" s="95"/>
      <c r="U1250" s="181"/>
      <c r="V1250" s="316" t="s">
        <v>140</v>
      </c>
      <c r="W1250" s="69"/>
      <c r="X1250" s="77"/>
      <c r="Y1250" s="69"/>
      <c r="Z1250" s="77"/>
      <c r="AA1250" s="69"/>
      <c r="AB1250" s="77"/>
      <c r="AC1250" s="69"/>
      <c r="AD1250" s="77"/>
      <c r="AE1250" s="67"/>
      <c r="AF1250" s="75"/>
      <c r="AG1250" s="67"/>
      <c r="AH1250" s="75"/>
      <c r="AI1250" s="50"/>
      <c r="AJ1250" s="94"/>
      <c r="AK1250" s="95"/>
      <c r="AL1250" s="181"/>
      <c r="AM1250" s="316" t="s">
        <v>140</v>
      </c>
      <c r="AN1250" s="257"/>
      <c r="AO1250" s="257"/>
      <c r="AP1250" s="257"/>
      <c r="AQ1250" s="257"/>
      <c r="AR1250" s="257"/>
      <c r="AS1250" s="257"/>
      <c r="AT1250" s="257"/>
      <c r="AU1250" s="257"/>
      <c r="AV1250" s="258"/>
      <c r="AW1250" s="258"/>
      <c r="AX1250" s="258"/>
      <c r="AY1250" s="258"/>
      <c r="AZ1250" s="50"/>
      <c r="BA1250" s="268"/>
      <c r="BB1250" s="48"/>
      <c r="BC1250" s="94"/>
      <c r="BD1250" s="95"/>
      <c r="BE1250" s="181"/>
      <c r="BF1250" s="316" t="s">
        <v>140</v>
      </c>
      <c r="BG1250" s="257">
        <f t="shared" si="4128"/>
        <v>0</v>
      </c>
      <c r="BH1250" s="257">
        <f>G1250+BG1250</f>
        <v>0</v>
      </c>
      <c r="BI1250" s="257">
        <f>H1250+BH1250</f>
        <v>0</v>
      </c>
      <c r="BJ1250" s="257">
        <f>I1250+BI1250</f>
        <v>0</v>
      </c>
      <c r="BK1250" s="257">
        <f>J1250+BJ1250</f>
        <v>0</v>
      </c>
      <c r="BL1250" s="257">
        <f>K1250+BK1250</f>
        <v>0</v>
      </c>
      <c r="BM1250" s="257">
        <f>L1250+BL1250</f>
        <v>0</v>
      </c>
      <c r="BN1250" s="257">
        <f>M1250+BM1250</f>
        <v>0</v>
      </c>
      <c r="BO1250" s="258">
        <f>N1250+BN1250</f>
        <v>0</v>
      </c>
      <c r="BP1250" s="258">
        <f>O1250+BO1250</f>
        <v>0</v>
      </c>
      <c r="BQ1250" s="258">
        <f>P1250+BP1250</f>
        <v>0</v>
      </c>
      <c r="BR1250" s="258">
        <f>Q1250+BQ1250</f>
        <v>0</v>
      </c>
      <c r="BS1250" s="50"/>
      <c r="BT1250" s="94"/>
      <c r="BU1250" s="95"/>
      <c r="BV1250" s="181"/>
      <c r="BW1250" s="316" t="s">
        <v>140</v>
      </c>
      <c r="BX1250" s="257">
        <f t="shared" si="4129"/>
        <v>0</v>
      </c>
      <c r="BY1250" s="257">
        <f>X1250+BX1250</f>
        <v>0</v>
      </c>
      <c r="BZ1250" s="257">
        <f>Y1250+BY1250</f>
        <v>0</v>
      </c>
      <c r="CA1250" s="257">
        <f>Z1250+BZ1250</f>
        <v>0</v>
      </c>
      <c r="CB1250" s="257">
        <f>AA1250+CA1250</f>
        <v>0</v>
      </c>
      <c r="CC1250" s="257">
        <f>AB1250+CB1250</f>
        <v>0</v>
      </c>
      <c r="CD1250" s="257">
        <f>AC1250+CC1250</f>
        <v>0</v>
      </c>
      <c r="CE1250" s="257">
        <f>AD1250+CD1250</f>
        <v>0</v>
      </c>
      <c r="CF1250" s="258">
        <f>AE1250+CE1250</f>
        <v>0</v>
      </c>
      <c r="CG1250" s="258">
        <f>AF1250+CF1250</f>
        <v>0</v>
      </c>
      <c r="CH1250" s="258">
        <f>AG1250+CG1250</f>
        <v>0</v>
      </c>
      <c r="CI1250" s="258">
        <f>AH1250+CH1250</f>
        <v>0</v>
      </c>
      <c r="CJ1250" s="50"/>
      <c r="CK1250" s="94"/>
      <c r="CL1250" s="95"/>
      <c r="CM1250" s="181"/>
      <c r="CN1250" s="316" t="s">
        <v>140</v>
      </c>
      <c r="CO1250" s="257">
        <f t="shared" si="4130"/>
        <v>0</v>
      </c>
      <c r="CP1250" s="257">
        <f>AO1250+CO1250</f>
        <v>0</v>
      </c>
      <c r="CQ1250" s="257">
        <f>AP1250+CP1250</f>
        <v>0</v>
      </c>
      <c r="CR1250" s="257">
        <f>AQ1250+CQ1250</f>
        <v>0</v>
      </c>
      <c r="CS1250" s="257">
        <f>AR1250+CR1250</f>
        <v>0</v>
      </c>
      <c r="CT1250" s="257">
        <f>AS1250+CS1250</f>
        <v>0</v>
      </c>
      <c r="CU1250" s="257">
        <f>AT1250+CT1250</f>
        <v>0</v>
      </c>
      <c r="CV1250" s="257">
        <f>AU1250+CU1250</f>
        <v>0</v>
      </c>
      <c r="CW1250" s="258">
        <f>AV1250+CV1250</f>
        <v>0</v>
      </c>
      <c r="CX1250" s="258">
        <f>AW1250+CW1250</f>
        <v>0</v>
      </c>
      <c r="CY1250" s="258">
        <f>AX1250+CX1250</f>
        <v>0</v>
      </c>
      <c r="CZ1250" s="258">
        <f>AY1250+CY1250</f>
        <v>0</v>
      </c>
      <c r="DA1250" s="50"/>
      <c r="DB1250" s="94"/>
      <c r="DC1250" s="95"/>
      <c r="DD1250" s="181"/>
      <c r="DE1250" s="316" t="s">
        <v>140</v>
      </c>
      <c r="DF1250" s="257"/>
      <c r="DG1250" s="50"/>
    </row>
    <row r="1251" spans="1:111" s="14" customFormat="1" ht="15" customHeight="1">
      <c r="A1251" s="50"/>
      <c r="B1251" s="94"/>
      <c r="C1251" s="95"/>
      <c r="D1251" s="181"/>
      <c r="E1251" s="316" t="s">
        <v>249</v>
      </c>
      <c r="F1251" s="69">
        <f t="shared" si="4121"/>
        <v>0</v>
      </c>
      <c r="G1251" s="77">
        <f t="shared" si="4121"/>
        <v>0</v>
      </c>
      <c r="H1251" s="69">
        <f t="shared" si="4121"/>
        <v>0</v>
      </c>
      <c r="I1251" s="77">
        <f t="shared" si="4121"/>
        <v>0</v>
      </c>
      <c r="J1251" s="69">
        <f t="shared" si="4121"/>
        <v>0</v>
      </c>
      <c r="K1251" s="77">
        <f t="shared" si="4121"/>
        <v>0</v>
      </c>
      <c r="L1251" s="69">
        <f t="shared" si="4121"/>
        <v>0</v>
      </c>
      <c r="M1251" s="77">
        <f t="shared" si="4121"/>
        <v>0</v>
      </c>
      <c r="N1251" s="67">
        <f t="shared" si="4121"/>
        <v>0</v>
      </c>
      <c r="O1251" s="75">
        <f t="shared" si="4121"/>
        <v>0</v>
      </c>
      <c r="P1251" s="67">
        <f t="shared" si="4121"/>
        <v>0</v>
      </c>
      <c r="Q1251" s="75">
        <f t="shared" si="4121"/>
        <v>0</v>
      </c>
      <c r="R1251" s="50"/>
      <c r="S1251" s="94"/>
      <c r="T1251" s="95"/>
      <c r="U1251" s="181"/>
      <c r="V1251" s="316" t="s">
        <v>249</v>
      </c>
      <c r="W1251" s="69">
        <f t="shared" ref="W1251:AH1251" si="4131">IF(W1249=0,0,W1250/W1249)</f>
        <v>0</v>
      </c>
      <c r="X1251" s="77">
        <f t="shared" si="4131"/>
        <v>0</v>
      </c>
      <c r="Y1251" s="69">
        <f t="shared" si="4131"/>
        <v>0</v>
      </c>
      <c r="Z1251" s="77">
        <f t="shared" si="4131"/>
        <v>0</v>
      </c>
      <c r="AA1251" s="69">
        <f t="shared" si="4131"/>
        <v>0</v>
      </c>
      <c r="AB1251" s="77">
        <f t="shared" si="4131"/>
        <v>0</v>
      </c>
      <c r="AC1251" s="69">
        <f t="shared" si="4131"/>
        <v>0</v>
      </c>
      <c r="AD1251" s="77">
        <f t="shared" si="4131"/>
        <v>0</v>
      </c>
      <c r="AE1251" s="67">
        <f t="shared" si="4131"/>
        <v>0</v>
      </c>
      <c r="AF1251" s="75">
        <f t="shared" si="4131"/>
        <v>0</v>
      </c>
      <c r="AG1251" s="67">
        <f t="shared" si="4131"/>
        <v>0</v>
      </c>
      <c r="AH1251" s="75">
        <f t="shared" si="4131"/>
        <v>0</v>
      </c>
      <c r="AI1251" s="50"/>
      <c r="AJ1251" s="94"/>
      <c r="AK1251" s="95"/>
      <c r="AL1251" s="181"/>
      <c r="AM1251" s="316" t="s">
        <v>249</v>
      </c>
      <c r="AN1251" s="257">
        <f t="shared" ref="AN1251:AY1251" si="4132">IF(AN1249=0,0,AN1250/AN1249)</f>
        <v>0</v>
      </c>
      <c r="AO1251" s="257">
        <f t="shared" si="4132"/>
        <v>0</v>
      </c>
      <c r="AP1251" s="257">
        <f t="shared" si="4132"/>
        <v>0</v>
      </c>
      <c r="AQ1251" s="257">
        <f t="shared" si="4132"/>
        <v>0</v>
      </c>
      <c r="AR1251" s="257">
        <f t="shared" si="4132"/>
        <v>0</v>
      </c>
      <c r="AS1251" s="257">
        <f t="shared" si="4132"/>
        <v>0</v>
      </c>
      <c r="AT1251" s="257">
        <f t="shared" si="4132"/>
        <v>0</v>
      </c>
      <c r="AU1251" s="257">
        <f t="shared" si="4132"/>
        <v>0</v>
      </c>
      <c r="AV1251" s="258">
        <f t="shared" si="4132"/>
        <v>0</v>
      </c>
      <c r="AW1251" s="258">
        <f t="shared" si="4132"/>
        <v>0</v>
      </c>
      <c r="AX1251" s="258">
        <f t="shared" si="4132"/>
        <v>0</v>
      </c>
      <c r="AY1251" s="258">
        <f t="shared" si="4132"/>
        <v>0</v>
      </c>
      <c r="AZ1251" s="50"/>
      <c r="BA1251" s="268"/>
      <c r="BB1251" s="48"/>
      <c r="BC1251" s="94"/>
      <c r="BD1251" s="95"/>
      <c r="BE1251" s="181"/>
      <c r="BF1251" s="316" t="s">
        <v>249</v>
      </c>
      <c r="BG1251" s="257">
        <f t="shared" ref="BG1251:BR1251" si="4133">IF(BG1249=0,0,BG1250/BG1249)</f>
        <v>0</v>
      </c>
      <c r="BH1251" s="257">
        <f t="shared" si="4133"/>
        <v>0</v>
      </c>
      <c r="BI1251" s="257">
        <f t="shared" si="4133"/>
        <v>0</v>
      </c>
      <c r="BJ1251" s="257">
        <f t="shared" si="4133"/>
        <v>0</v>
      </c>
      <c r="BK1251" s="257">
        <f t="shared" si="4133"/>
        <v>0</v>
      </c>
      <c r="BL1251" s="257">
        <f t="shared" si="4133"/>
        <v>0</v>
      </c>
      <c r="BM1251" s="257">
        <f t="shared" si="4133"/>
        <v>0</v>
      </c>
      <c r="BN1251" s="257">
        <f t="shared" si="4133"/>
        <v>0</v>
      </c>
      <c r="BO1251" s="258">
        <f t="shared" si="4133"/>
        <v>0</v>
      </c>
      <c r="BP1251" s="258">
        <f t="shared" si="4133"/>
        <v>0</v>
      </c>
      <c r="BQ1251" s="258">
        <f t="shared" si="4133"/>
        <v>0</v>
      </c>
      <c r="BR1251" s="258">
        <f t="shared" si="4133"/>
        <v>0</v>
      </c>
      <c r="BS1251" s="50"/>
      <c r="BT1251" s="94"/>
      <c r="BU1251" s="95"/>
      <c r="BV1251" s="181"/>
      <c r="BW1251" s="316" t="s">
        <v>249</v>
      </c>
      <c r="BX1251" s="257">
        <f t="shared" ref="BX1251:CI1251" si="4134">IF(BX1249=0,0,BX1250/BX1249)</f>
        <v>0</v>
      </c>
      <c r="BY1251" s="257">
        <f t="shared" si="4134"/>
        <v>0</v>
      </c>
      <c r="BZ1251" s="257">
        <f t="shared" si="4134"/>
        <v>0</v>
      </c>
      <c r="CA1251" s="257">
        <f t="shared" si="4134"/>
        <v>0</v>
      </c>
      <c r="CB1251" s="257">
        <f t="shared" si="4134"/>
        <v>0</v>
      </c>
      <c r="CC1251" s="257">
        <f t="shared" si="4134"/>
        <v>0</v>
      </c>
      <c r="CD1251" s="257">
        <f t="shared" si="4134"/>
        <v>0</v>
      </c>
      <c r="CE1251" s="257">
        <f t="shared" si="4134"/>
        <v>0</v>
      </c>
      <c r="CF1251" s="258">
        <f t="shared" si="4134"/>
        <v>0</v>
      </c>
      <c r="CG1251" s="258">
        <f t="shared" si="4134"/>
        <v>0</v>
      </c>
      <c r="CH1251" s="258">
        <f t="shared" si="4134"/>
        <v>0</v>
      </c>
      <c r="CI1251" s="258">
        <f t="shared" si="4134"/>
        <v>0</v>
      </c>
      <c r="CJ1251" s="50"/>
      <c r="CK1251" s="94"/>
      <c r="CL1251" s="95"/>
      <c r="CM1251" s="181"/>
      <c r="CN1251" s="316" t="s">
        <v>249</v>
      </c>
      <c r="CO1251" s="257">
        <f t="shared" ref="CO1251:CZ1251" si="4135">IF(CO1249=0,0,CO1250/CO1249)</f>
        <v>0</v>
      </c>
      <c r="CP1251" s="257">
        <f t="shared" si="4135"/>
        <v>0</v>
      </c>
      <c r="CQ1251" s="257">
        <f t="shared" si="4135"/>
        <v>0</v>
      </c>
      <c r="CR1251" s="257">
        <f t="shared" si="4135"/>
        <v>0</v>
      </c>
      <c r="CS1251" s="257">
        <f t="shared" si="4135"/>
        <v>0</v>
      </c>
      <c r="CT1251" s="257">
        <f t="shared" si="4135"/>
        <v>0</v>
      </c>
      <c r="CU1251" s="257">
        <f t="shared" si="4135"/>
        <v>0</v>
      </c>
      <c r="CV1251" s="257">
        <f t="shared" si="4135"/>
        <v>0</v>
      </c>
      <c r="CW1251" s="258">
        <f t="shared" si="4135"/>
        <v>0</v>
      </c>
      <c r="CX1251" s="258">
        <f t="shared" si="4135"/>
        <v>0</v>
      </c>
      <c r="CY1251" s="258">
        <f t="shared" si="4135"/>
        <v>0</v>
      </c>
      <c r="CZ1251" s="258">
        <f t="shared" si="4135"/>
        <v>0</v>
      </c>
      <c r="DA1251" s="50"/>
      <c r="DB1251" s="94"/>
      <c r="DC1251" s="95"/>
      <c r="DD1251" s="181"/>
      <c r="DE1251" s="316" t="s">
        <v>249</v>
      </c>
      <c r="DF1251" s="257">
        <f t="shared" ref="DF1251" si="4136">IF(DF1249=0,0,DF1250/DF1249)</f>
        <v>0</v>
      </c>
      <c r="DG1251" s="50"/>
    </row>
    <row r="1252" spans="1:111" s="14" customFormat="1" ht="15" customHeight="1">
      <c r="A1252" s="50"/>
      <c r="B1252" s="94"/>
      <c r="C1252" s="95"/>
      <c r="D1252" s="181" t="s">
        <v>290</v>
      </c>
      <c r="E1252" s="316" t="s">
        <v>22</v>
      </c>
      <c r="F1252" s="69"/>
      <c r="G1252" s="77"/>
      <c r="H1252" s="69"/>
      <c r="I1252" s="77"/>
      <c r="J1252" s="69"/>
      <c r="K1252" s="77"/>
      <c r="L1252" s="69"/>
      <c r="M1252" s="77"/>
      <c r="N1252" s="67"/>
      <c r="O1252" s="75"/>
      <c r="P1252" s="67"/>
      <c r="Q1252" s="75"/>
      <c r="R1252" s="50"/>
      <c r="S1252" s="94"/>
      <c r="T1252" s="95"/>
      <c r="U1252" s="181" t="s">
        <v>290</v>
      </c>
      <c r="V1252" s="316" t="s">
        <v>22</v>
      </c>
      <c r="W1252" s="69"/>
      <c r="X1252" s="77"/>
      <c r="Y1252" s="69"/>
      <c r="Z1252" s="77"/>
      <c r="AA1252" s="69"/>
      <c r="AB1252" s="77"/>
      <c r="AC1252" s="69"/>
      <c r="AD1252" s="77"/>
      <c r="AE1252" s="67"/>
      <c r="AF1252" s="75"/>
      <c r="AG1252" s="67"/>
      <c r="AH1252" s="75"/>
      <c r="AI1252" s="50"/>
      <c r="AJ1252" s="94"/>
      <c r="AK1252" s="95"/>
      <c r="AL1252" s="181" t="s">
        <v>290</v>
      </c>
      <c r="AM1252" s="316" t="s">
        <v>22</v>
      </c>
      <c r="AN1252" s="257"/>
      <c r="AO1252" s="257"/>
      <c r="AP1252" s="257"/>
      <c r="AQ1252" s="257"/>
      <c r="AR1252" s="257"/>
      <c r="AS1252" s="257"/>
      <c r="AT1252" s="257"/>
      <c r="AU1252" s="257"/>
      <c r="AV1252" s="258"/>
      <c r="AW1252" s="258"/>
      <c r="AX1252" s="258"/>
      <c r="AY1252" s="258"/>
      <c r="AZ1252" s="50"/>
      <c r="BA1252" s="268"/>
      <c r="BB1252" s="48"/>
      <c r="BC1252" s="94"/>
      <c r="BD1252" s="95"/>
      <c r="BE1252" s="181" t="s">
        <v>290</v>
      </c>
      <c r="BF1252" s="316" t="s">
        <v>22</v>
      </c>
      <c r="BG1252" s="257">
        <f t="shared" ref="BG1252:BG1253" si="4137">F1252</f>
        <v>0</v>
      </c>
      <c r="BH1252" s="257">
        <f>G1252+BG1252</f>
        <v>0</v>
      </c>
      <c r="BI1252" s="257">
        <f>H1252+BH1252</f>
        <v>0</v>
      </c>
      <c r="BJ1252" s="257">
        <f>I1252+BI1252</f>
        <v>0</v>
      </c>
      <c r="BK1252" s="257">
        <f>J1252+BJ1252</f>
        <v>0</v>
      </c>
      <c r="BL1252" s="257">
        <f>K1252+BK1252</f>
        <v>0</v>
      </c>
      <c r="BM1252" s="257">
        <f>L1252+BL1252</f>
        <v>0</v>
      </c>
      <c r="BN1252" s="257">
        <f>M1252+BM1252</f>
        <v>0</v>
      </c>
      <c r="BO1252" s="258">
        <f>N1252+BN1252</f>
        <v>0</v>
      </c>
      <c r="BP1252" s="258">
        <f>O1252+BO1252</f>
        <v>0</v>
      </c>
      <c r="BQ1252" s="258">
        <f>P1252+BP1252</f>
        <v>0</v>
      </c>
      <c r="BR1252" s="258">
        <f>Q1252+BQ1252</f>
        <v>0</v>
      </c>
      <c r="BS1252" s="50"/>
      <c r="BT1252" s="94"/>
      <c r="BU1252" s="95"/>
      <c r="BV1252" s="181" t="s">
        <v>290</v>
      </c>
      <c r="BW1252" s="316" t="s">
        <v>22</v>
      </c>
      <c r="BX1252" s="257">
        <f t="shared" ref="BX1252:BX1253" si="4138">W1252</f>
        <v>0</v>
      </c>
      <c r="BY1252" s="257">
        <f>X1252+BX1252</f>
        <v>0</v>
      </c>
      <c r="BZ1252" s="257">
        <f>Y1252+BY1252</f>
        <v>0</v>
      </c>
      <c r="CA1252" s="257">
        <f>Z1252+BZ1252</f>
        <v>0</v>
      </c>
      <c r="CB1252" s="257">
        <f>AA1252+CA1252</f>
        <v>0</v>
      </c>
      <c r="CC1252" s="257">
        <f>AB1252+CB1252</f>
        <v>0</v>
      </c>
      <c r="CD1252" s="257">
        <f>AC1252+CC1252</f>
        <v>0</v>
      </c>
      <c r="CE1252" s="257">
        <f>AD1252+CD1252</f>
        <v>0</v>
      </c>
      <c r="CF1252" s="258">
        <f>AE1252+CE1252</f>
        <v>0</v>
      </c>
      <c r="CG1252" s="258">
        <f>AF1252+CF1252</f>
        <v>0</v>
      </c>
      <c r="CH1252" s="258">
        <f>AG1252+CG1252</f>
        <v>0</v>
      </c>
      <c r="CI1252" s="258">
        <f>AH1252+CH1252</f>
        <v>0</v>
      </c>
      <c r="CJ1252" s="50"/>
      <c r="CK1252" s="94"/>
      <c r="CL1252" s="95"/>
      <c r="CM1252" s="181" t="s">
        <v>290</v>
      </c>
      <c r="CN1252" s="316" t="s">
        <v>22</v>
      </c>
      <c r="CO1252" s="257">
        <f t="shared" ref="CO1252:CO1253" si="4139">AN1252</f>
        <v>0</v>
      </c>
      <c r="CP1252" s="257">
        <f>AO1252+CO1252</f>
        <v>0</v>
      </c>
      <c r="CQ1252" s="257">
        <f>AP1252+CP1252</f>
        <v>0</v>
      </c>
      <c r="CR1252" s="257">
        <f>AQ1252+CQ1252</f>
        <v>0</v>
      </c>
      <c r="CS1252" s="257">
        <f>AR1252+CR1252</f>
        <v>0</v>
      </c>
      <c r="CT1252" s="257">
        <f>AS1252+CS1252</f>
        <v>0</v>
      </c>
      <c r="CU1252" s="257">
        <f>AT1252+CT1252</f>
        <v>0</v>
      </c>
      <c r="CV1252" s="257">
        <f>AU1252+CU1252</f>
        <v>0</v>
      </c>
      <c r="CW1252" s="258">
        <f>AV1252+CV1252</f>
        <v>0</v>
      </c>
      <c r="CX1252" s="258">
        <f>AW1252+CW1252</f>
        <v>0</v>
      </c>
      <c r="CY1252" s="258">
        <f>AX1252+CX1252</f>
        <v>0</v>
      </c>
      <c r="CZ1252" s="258">
        <f>AY1252+CY1252</f>
        <v>0</v>
      </c>
      <c r="DA1252" s="50"/>
      <c r="DB1252" s="94"/>
      <c r="DC1252" s="95"/>
      <c r="DD1252" s="181" t="s">
        <v>290</v>
      </c>
      <c r="DE1252" s="316" t="s">
        <v>22</v>
      </c>
      <c r="DF1252" s="257"/>
      <c r="DG1252" s="50"/>
    </row>
    <row r="1253" spans="1:111" s="14" customFormat="1" ht="15" customHeight="1">
      <c r="A1253" s="50"/>
      <c r="B1253" s="94"/>
      <c r="C1253" s="95"/>
      <c r="D1253" s="181"/>
      <c r="E1253" s="316" t="s">
        <v>140</v>
      </c>
      <c r="F1253" s="69"/>
      <c r="G1253" s="77"/>
      <c r="H1253" s="69"/>
      <c r="I1253" s="77"/>
      <c r="J1253" s="69"/>
      <c r="K1253" s="77"/>
      <c r="L1253" s="69"/>
      <c r="M1253" s="77"/>
      <c r="N1253" s="67"/>
      <c r="O1253" s="75"/>
      <c r="P1253" s="67"/>
      <c r="Q1253" s="75"/>
      <c r="R1253" s="50"/>
      <c r="S1253" s="94"/>
      <c r="T1253" s="95"/>
      <c r="U1253" s="181"/>
      <c r="V1253" s="316" t="s">
        <v>140</v>
      </c>
      <c r="W1253" s="69"/>
      <c r="X1253" s="77"/>
      <c r="Y1253" s="69"/>
      <c r="Z1253" s="77"/>
      <c r="AA1253" s="69"/>
      <c r="AB1253" s="77"/>
      <c r="AC1253" s="69"/>
      <c r="AD1253" s="77"/>
      <c r="AE1253" s="67"/>
      <c r="AF1253" s="75"/>
      <c r="AG1253" s="67"/>
      <c r="AH1253" s="75"/>
      <c r="AI1253" s="50"/>
      <c r="AJ1253" s="94"/>
      <c r="AK1253" s="95"/>
      <c r="AL1253" s="181"/>
      <c r="AM1253" s="316" t="s">
        <v>140</v>
      </c>
      <c r="AN1253" s="257"/>
      <c r="AO1253" s="257"/>
      <c r="AP1253" s="257"/>
      <c r="AQ1253" s="257"/>
      <c r="AR1253" s="257"/>
      <c r="AS1253" s="257"/>
      <c r="AT1253" s="257"/>
      <c r="AU1253" s="257"/>
      <c r="AV1253" s="258"/>
      <c r="AW1253" s="258"/>
      <c r="AX1253" s="258"/>
      <c r="AY1253" s="258"/>
      <c r="AZ1253" s="50"/>
      <c r="BA1253" s="268"/>
      <c r="BB1253" s="48"/>
      <c r="BC1253" s="94"/>
      <c r="BD1253" s="95"/>
      <c r="BE1253" s="181"/>
      <c r="BF1253" s="316" t="s">
        <v>140</v>
      </c>
      <c r="BG1253" s="257">
        <f t="shared" si="4137"/>
        <v>0</v>
      </c>
      <c r="BH1253" s="257">
        <f>G1253+BG1253</f>
        <v>0</v>
      </c>
      <c r="BI1253" s="257">
        <f>H1253+BH1253</f>
        <v>0</v>
      </c>
      <c r="BJ1253" s="257">
        <f>I1253+BI1253</f>
        <v>0</v>
      </c>
      <c r="BK1253" s="257">
        <f>J1253+BJ1253</f>
        <v>0</v>
      </c>
      <c r="BL1253" s="257">
        <f>K1253+BK1253</f>
        <v>0</v>
      </c>
      <c r="BM1253" s="257">
        <f>L1253+BL1253</f>
        <v>0</v>
      </c>
      <c r="BN1253" s="257">
        <f>M1253+BM1253</f>
        <v>0</v>
      </c>
      <c r="BO1253" s="258">
        <f>N1253+BN1253</f>
        <v>0</v>
      </c>
      <c r="BP1253" s="258">
        <f>O1253+BO1253</f>
        <v>0</v>
      </c>
      <c r="BQ1253" s="258">
        <f>P1253+BP1253</f>
        <v>0</v>
      </c>
      <c r="BR1253" s="258">
        <f>Q1253+BQ1253</f>
        <v>0</v>
      </c>
      <c r="BS1253" s="50"/>
      <c r="BT1253" s="94"/>
      <c r="BU1253" s="95"/>
      <c r="BV1253" s="181"/>
      <c r="BW1253" s="316" t="s">
        <v>140</v>
      </c>
      <c r="BX1253" s="257">
        <f t="shared" si="4138"/>
        <v>0</v>
      </c>
      <c r="BY1253" s="257">
        <f>X1253+BX1253</f>
        <v>0</v>
      </c>
      <c r="BZ1253" s="257">
        <f>Y1253+BY1253</f>
        <v>0</v>
      </c>
      <c r="CA1253" s="257">
        <f>Z1253+BZ1253</f>
        <v>0</v>
      </c>
      <c r="CB1253" s="257">
        <f>AA1253+CA1253</f>
        <v>0</v>
      </c>
      <c r="CC1253" s="257">
        <f>AB1253+CB1253</f>
        <v>0</v>
      </c>
      <c r="CD1253" s="257">
        <f>AC1253+CC1253</f>
        <v>0</v>
      </c>
      <c r="CE1253" s="257">
        <f>AD1253+CD1253</f>
        <v>0</v>
      </c>
      <c r="CF1253" s="258">
        <f>AE1253+CE1253</f>
        <v>0</v>
      </c>
      <c r="CG1253" s="258">
        <f>AF1253+CF1253</f>
        <v>0</v>
      </c>
      <c r="CH1253" s="258">
        <f>AG1253+CG1253</f>
        <v>0</v>
      </c>
      <c r="CI1253" s="258">
        <f>AH1253+CH1253</f>
        <v>0</v>
      </c>
      <c r="CJ1253" s="50"/>
      <c r="CK1253" s="94"/>
      <c r="CL1253" s="95"/>
      <c r="CM1253" s="181"/>
      <c r="CN1253" s="316" t="s">
        <v>140</v>
      </c>
      <c r="CO1253" s="257">
        <f t="shared" si="4139"/>
        <v>0</v>
      </c>
      <c r="CP1253" s="257">
        <f>AO1253+CO1253</f>
        <v>0</v>
      </c>
      <c r="CQ1253" s="257">
        <f>AP1253+CP1253</f>
        <v>0</v>
      </c>
      <c r="CR1253" s="257">
        <f>AQ1253+CQ1253</f>
        <v>0</v>
      </c>
      <c r="CS1253" s="257">
        <f>AR1253+CR1253</f>
        <v>0</v>
      </c>
      <c r="CT1253" s="257">
        <f>AS1253+CS1253</f>
        <v>0</v>
      </c>
      <c r="CU1253" s="257">
        <f>AT1253+CT1253</f>
        <v>0</v>
      </c>
      <c r="CV1253" s="257">
        <f>AU1253+CU1253</f>
        <v>0</v>
      </c>
      <c r="CW1253" s="258">
        <f>AV1253+CV1253</f>
        <v>0</v>
      </c>
      <c r="CX1253" s="258">
        <f>AW1253+CW1253</f>
        <v>0</v>
      </c>
      <c r="CY1253" s="258">
        <f>AX1253+CX1253</f>
        <v>0</v>
      </c>
      <c r="CZ1253" s="258">
        <f>AY1253+CY1253</f>
        <v>0</v>
      </c>
      <c r="DA1253" s="50"/>
      <c r="DB1253" s="94"/>
      <c r="DC1253" s="95"/>
      <c r="DD1253" s="181"/>
      <c r="DE1253" s="316" t="s">
        <v>140</v>
      </c>
      <c r="DF1253" s="257"/>
      <c r="DG1253" s="50"/>
    </row>
    <row r="1254" spans="1:111" s="14" customFormat="1" ht="15" customHeight="1">
      <c r="A1254" s="50"/>
      <c r="B1254" s="94"/>
      <c r="C1254" s="95"/>
      <c r="D1254" s="181"/>
      <c r="E1254" s="316" t="s">
        <v>249</v>
      </c>
      <c r="F1254" s="69">
        <f t="shared" si="4121"/>
        <v>0</v>
      </c>
      <c r="G1254" s="77">
        <f t="shared" si="4121"/>
        <v>0</v>
      </c>
      <c r="H1254" s="69">
        <f t="shared" si="4121"/>
        <v>0</v>
      </c>
      <c r="I1254" s="77">
        <f t="shared" si="4121"/>
        <v>0</v>
      </c>
      <c r="J1254" s="69">
        <f t="shared" si="4121"/>
        <v>0</v>
      </c>
      <c r="K1254" s="77">
        <f t="shared" si="4121"/>
        <v>0</v>
      </c>
      <c r="L1254" s="69">
        <f t="shared" si="4121"/>
        <v>0</v>
      </c>
      <c r="M1254" s="77">
        <f t="shared" si="4121"/>
        <v>0</v>
      </c>
      <c r="N1254" s="67">
        <f t="shared" si="4121"/>
        <v>0</v>
      </c>
      <c r="O1254" s="75">
        <f t="shared" si="4121"/>
        <v>0</v>
      </c>
      <c r="P1254" s="67">
        <f t="shared" si="4121"/>
        <v>0</v>
      </c>
      <c r="Q1254" s="75">
        <f t="shared" si="4121"/>
        <v>0</v>
      </c>
      <c r="R1254" s="50"/>
      <c r="S1254" s="94"/>
      <c r="T1254" s="95"/>
      <c r="U1254" s="181"/>
      <c r="V1254" s="316" t="s">
        <v>249</v>
      </c>
      <c r="W1254" s="69">
        <f t="shared" ref="W1254:AH1254" si="4140">IF(W1252=0,0,W1253/W1252)</f>
        <v>0</v>
      </c>
      <c r="X1254" s="77">
        <f t="shared" si="4140"/>
        <v>0</v>
      </c>
      <c r="Y1254" s="69">
        <f t="shared" si="4140"/>
        <v>0</v>
      </c>
      <c r="Z1254" s="77">
        <f t="shared" si="4140"/>
        <v>0</v>
      </c>
      <c r="AA1254" s="69">
        <f t="shared" si="4140"/>
        <v>0</v>
      </c>
      <c r="AB1254" s="77">
        <f t="shared" si="4140"/>
        <v>0</v>
      </c>
      <c r="AC1254" s="69">
        <f t="shared" si="4140"/>
        <v>0</v>
      </c>
      <c r="AD1254" s="77">
        <f t="shared" si="4140"/>
        <v>0</v>
      </c>
      <c r="AE1254" s="67">
        <f t="shared" si="4140"/>
        <v>0</v>
      </c>
      <c r="AF1254" s="75">
        <f t="shared" si="4140"/>
        <v>0</v>
      </c>
      <c r="AG1254" s="67">
        <f t="shared" si="4140"/>
        <v>0</v>
      </c>
      <c r="AH1254" s="75">
        <f t="shared" si="4140"/>
        <v>0</v>
      </c>
      <c r="AI1254" s="50"/>
      <c r="AJ1254" s="94"/>
      <c r="AK1254" s="95"/>
      <c r="AL1254" s="181"/>
      <c r="AM1254" s="316" t="s">
        <v>249</v>
      </c>
      <c r="AN1254" s="257">
        <f t="shared" ref="AN1254:AY1254" si="4141">IF(AN1252=0,0,AN1253/AN1252)</f>
        <v>0</v>
      </c>
      <c r="AO1254" s="257">
        <f t="shared" si="4141"/>
        <v>0</v>
      </c>
      <c r="AP1254" s="257">
        <f t="shared" si="4141"/>
        <v>0</v>
      </c>
      <c r="AQ1254" s="257">
        <f t="shared" si="4141"/>
        <v>0</v>
      </c>
      <c r="AR1254" s="257">
        <f t="shared" si="4141"/>
        <v>0</v>
      </c>
      <c r="AS1254" s="257">
        <f t="shared" si="4141"/>
        <v>0</v>
      </c>
      <c r="AT1254" s="257">
        <f t="shared" si="4141"/>
        <v>0</v>
      </c>
      <c r="AU1254" s="257">
        <f t="shared" si="4141"/>
        <v>0</v>
      </c>
      <c r="AV1254" s="258">
        <f t="shared" si="4141"/>
        <v>0</v>
      </c>
      <c r="AW1254" s="258">
        <f t="shared" si="4141"/>
        <v>0</v>
      </c>
      <c r="AX1254" s="258">
        <f t="shared" si="4141"/>
        <v>0</v>
      </c>
      <c r="AY1254" s="258">
        <f t="shared" si="4141"/>
        <v>0</v>
      </c>
      <c r="AZ1254" s="50"/>
      <c r="BA1254" s="268"/>
      <c r="BB1254" s="48"/>
      <c r="BC1254" s="94"/>
      <c r="BD1254" s="95"/>
      <c r="BE1254" s="181"/>
      <c r="BF1254" s="316" t="s">
        <v>249</v>
      </c>
      <c r="BG1254" s="257">
        <f t="shared" ref="BG1254:BR1254" si="4142">IF(BG1252=0,0,BG1253/BG1252)</f>
        <v>0</v>
      </c>
      <c r="BH1254" s="257">
        <f t="shared" si="4142"/>
        <v>0</v>
      </c>
      <c r="BI1254" s="257">
        <f t="shared" si="4142"/>
        <v>0</v>
      </c>
      <c r="BJ1254" s="257">
        <f t="shared" si="4142"/>
        <v>0</v>
      </c>
      <c r="BK1254" s="257">
        <f t="shared" si="4142"/>
        <v>0</v>
      </c>
      <c r="BL1254" s="257">
        <f t="shared" si="4142"/>
        <v>0</v>
      </c>
      <c r="BM1254" s="257">
        <f t="shared" si="4142"/>
        <v>0</v>
      </c>
      <c r="BN1254" s="257">
        <f t="shared" si="4142"/>
        <v>0</v>
      </c>
      <c r="BO1254" s="258">
        <f t="shared" si="4142"/>
        <v>0</v>
      </c>
      <c r="BP1254" s="258">
        <f t="shared" si="4142"/>
        <v>0</v>
      </c>
      <c r="BQ1254" s="258">
        <f t="shared" si="4142"/>
        <v>0</v>
      </c>
      <c r="BR1254" s="258">
        <f t="shared" si="4142"/>
        <v>0</v>
      </c>
      <c r="BS1254" s="50"/>
      <c r="BT1254" s="94"/>
      <c r="BU1254" s="95"/>
      <c r="BV1254" s="181"/>
      <c r="BW1254" s="316" t="s">
        <v>249</v>
      </c>
      <c r="BX1254" s="257">
        <f t="shared" ref="BX1254:CI1254" si="4143">IF(BX1252=0,0,BX1253/BX1252)</f>
        <v>0</v>
      </c>
      <c r="BY1254" s="257">
        <f t="shared" si="4143"/>
        <v>0</v>
      </c>
      <c r="BZ1254" s="257">
        <f t="shared" si="4143"/>
        <v>0</v>
      </c>
      <c r="CA1254" s="257">
        <f t="shared" si="4143"/>
        <v>0</v>
      </c>
      <c r="CB1254" s="257">
        <f t="shared" si="4143"/>
        <v>0</v>
      </c>
      <c r="CC1254" s="257">
        <f t="shared" si="4143"/>
        <v>0</v>
      </c>
      <c r="CD1254" s="257">
        <f t="shared" si="4143"/>
        <v>0</v>
      </c>
      <c r="CE1254" s="257">
        <f t="shared" si="4143"/>
        <v>0</v>
      </c>
      <c r="CF1254" s="258">
        <f t="shared" si="4143"/>
        <v>0</v>
      </c>
      <c r="CG1254" s="258">
        <f t="shared" si="4143"/>
        <v>0</v>
      </c>
      <c r="CH1254" s="258">
        <f t="shared" si="4143"/>
        <v>0</v>
      </c>
      <c r="CI1254" s="258">
        <f t="shared" si="4143"/>
        <v>0</v>
      </c>
      <c r="CJ1254" s="50"/>
      <c r="CK1254" s="94"/>
      <c r="CL1254" s="95"/>
      <c r="CM1254" s="181"/>
      <c r="CN1254" s="316" t="s">
        <v>249</v>
      </c>
      <c r="CO1254" s="257">
        <f t="shared" ref="CO1254:CZ1254" si="4144">IF(CO1252=0,0,CO1253/CO1252)</f>
        <v>0</v>
      </c>
      <c r="CP1254" s="257">
        <f t="shared" si="4144"/>
        <v>0</v>
      </c>
      <c r="CQ1254" s="257">
        <f t="shared" si="4144"/>
        <v>0</v>
      </c>
      <c r="CR1254" s="257">
        <f t="shared" si="4144"/>
        <v>0</v>
      </c>
      <c r="CS1254" s="257">
        <f t="shared" si="4144"/>
        <v>0</v>
      </c>
      <c r="CT1254" s="257">
        <f t="shared" si="4144"/>
        <v>0</v>
      </c>
      <c r="CU1254" s="257">
        <f t="shared" si="4144"/>
        <v>0</v>
      </c>
      <c r="CV1254" s="257">
        <f t="shared" si="4144"/>
        <v>0</v>
      </c>
      <c r="CW1254" s="258">
        <f t="shared" si="4144"/>
        <v>0</v>
      </c>
      <c r="CX1254" s="258">
        <f t="shared" si="4144"/>
        <v>0</v>
      </c>
      <c r="CY1254" s="258">
        <f t="shared" si="4144"/>
        <v>0</v>
      </c>
      <c r="CZ1254" s="258">
        <f t="shared" si="4144"/>
        <v>0</v>
      </c>
      <c r="DA1254" s="50"/>
      <c r="DB1254" s="94"/>
      <c r="DC1254" s="95"/>
      <c r="DD1254" s="181"/>
      <c r="DE1254" s="316" t="s">
        <v>249</v>
      </c>
      <c r="DF1254" s="257">
        <f t="shared" ref="DF1254" si="4145">IF(DF1252=0,0,DF1253/DF1252)</f>
        <v>0</v>
      </c>
      <c r="DG1254" s="50"/>
    </row>
    <row r="1255" spans="1:111" s="14" customFormat="1" ht="15" customHeight="1">
      <c r="A1255" s="50"/>
      <c r="B1255" s="94"/>
      <c r="C1255" s="95"/>
      <c r="D1255" s="181" t="s">
        <v>291</v>
      </c>
      <c r="E1255" s="316" t="s">
        <v>22</v>
      </c>
      <c r="F1255" s="69"/>
      <c r="G1255" s="77"/>
      <c r="H1255" s="69"/>
      <c r="I1255" s="77"/>
      <c r="J1255" s="69"/>
      <c r="K1255" s="77"/>
      <c r="L1255" s="69"/>
      <c r="M1255" s="77"/>
      <c r="N1255" s="67"/>
      <c r="O1255" s="75"/>
      <c r="P1255" s="67"/>
      <c r="Q1255" s="75"/>
      <c r="R1255" s="50"/>
      <c r="S1255" s="94"/>
      <c r="T1255" s="95"/>
      <c r="U1255" s="181" t="s">
        <v>291</v>
      </c>
      <c r="V1255" s="316" t="s">
        <v>22</v>
      </c>
      <c r="W1255" s="69"/>
      <c r="X1255" s="77"/>
      <c r="Y1255" s="69"/>
      <c r="Z1255" s="77"/>
      <c r="AA1255" s="69"/>
      <c r="AB1255" s="77"/>
      <c r="AC1255" s="69"/>
      <c r="AD1255" s="77"/>
      <c r="AE1255" s="67"/>
      <c r="AF1255" s="75"/>
      <c r="AG1255" s="67"/>
      <c r="AH1255" s="75"/>
      <c r="AI1255" s="50"/>
      <c r="AJ1255" s="94"/>
      <c r="AK1255" s="95"/>
      <c r="AL1255" s="181" t="s">
        <v>291</v>
      </c>
      <c r="AM1255" s="316" t="s">
        <v>22</v>
      </c>
      <c r="AN1255" s="257"/>
      <c r="AO1255" s="257"/>
      <c r="AP1255" s="257"/>
      <c r="AQ1255" s="257"/>
      <c r="AR1255" s="257"/>
      <c r="AS1255" s="257"/>
      <c r="AT1255" s="257"/>
      <c r="AU1255" s="257"/>
      <c r="AV1255" s="258"/>
      <c r="AW1255" s="258"/>
      <c r="AX1255" s="258"/>
      <c r="AY1255" s="258"/>
      <c r="AZ1255" s="50"/>
      <c r="BA1255" s="268"/>
      <c r="BB1255" s="48"/>
      <c r="BC1255" s="94"/>
      <c r="BD1255" s="95"/>
      <c r="BE1255" s="181" t="s">
        <v>291</v>
      </c>
      <c r="BF1255" s="316" t="s">
        <v>22</v>
      </c>
      <c r="BG1255" s="257">
        <f t="shared" ref="BG1255:BG1256" si="4146">F1255</f>
        <v>0</v>
      </c>
      <c r="BH1255" s="257">
        <f>G1255+BG1255</f>
        <v>0</v>
      </c>
      <c r="BI1255" s="257">
        <f>H1255+BH1255</f>
        <v>0</v>
      </c>
      <c r="BJ1255" s="257">
        <f>I1255+BI1255</f>
        <v>0</v>
      </c>
      <c r="BK1255" s="257">
        <f>J1255+BJ1255</f>
        <v>0</v>
      </c>
      <c r="BL1255" s="257">
        <f>K1255+BK1255</f>
        <v>0</v>
      </c>
      <c r="BM1255" s="257">
        <f>L1255+BL1255</f>
        <v>0</v>
      </c>
      <c r="BN1255" s="257">
        <f>M1255+BM1255</f>
        <v>0</v>
      </c>
      <c r="BO1255" s="258">
        <f>N1255+BN1255</f>
        <v>0</v>
      </c>
      <c r="BP1255" s="258">
        <f>O1255+BO1255</f>
        <v>0</v>
      </c>
      <c r="BQ1255" s="258">
        <f>P1255+BP1255</f>
        <v>0</v>
      </c>
      <c r="BR1255" s="258">
        <f>Q1255+BQ1255</f>
        <v>0</v>
      </c>
      <c r="BS1255" s="50"/>
      <c r="BT1255" s="94"/>
      <c r="BU1255" s="95"/>
      <c r="BV1255" s="181" t="s">
        <v>291</v>
      </c>
      <c r="BW1255" s="316" t="s">
        <v>22</v>
      </c>
      <c r="BX1255" s="257">
        <f t="shared" ref="BX1255:BX1256" si="4147">W1255</f>
        <v>0</v>
      </c>
      <c r="BY1255" s="257">
        <f>X1255+BX1255</f>
        <v>0</v>
      </c>
      <c r="BZ1255" s="257">
        <f>Y1255+BY1255</f>
        <v>0</v>
      </c>
      <c r="CA1255" s="257">
        <f>Z1255+BZ1255</f>
        <v>0</v>
      </c>
      <c r="CB1255" s="257">
        <f>AA1255+CA1255</f>
        <v>0</v>
      </c>
      <c r="CC1255" s="257">
        <f>AB1255+CB1255</f>
        <v>0</v>
      </c>
      <c r="CD1255" s="257">
        <f>AC1255+CC1255</f>
        <v>0</v>
      </c>
      <c r="CE1255" s="257">
        <f>AD1255+CD1255</f>
        <v>0</v>
      </c>
      <c r="CF1255" s="258">
        <f>AE1255+CE1255</f>
        <v>0</v>
      </c>
      <c r="CG1255" s="258">
        <f>AF1255+CF1255</f>
        <v>0</v>
      </c>
      <c r="CH1255" s="258">
        <f>AG1255+CG1255</f>
        <v>0</v>
      </c>
      <c r="CI1255" s="258">
        <f>AH1255+CH1255</f>
        <v>0</v>
      </c>
      <c r="CJ1255" s="50"/>
      <c r="CK1255" s="94"/>
      <c r="CL1255" s="95"/>
      <c r="CM1255" s="181" t="s">
        <v>291</v>
      </c>
      <c r="CN1255" s="316" t="s">
        <v>22</v>
      </c>
      <c r="CO1255" s="257">
        <f t="shared" ref="CO1255:CO1256" si="4148">AN1255</f>
        <v>0</v>
      </c>
      <c r="CP1255" s="257">
        <f>AO1255+CO1255</f>
        <v>0</v>
      </c>
      <c r="CQ1255" s="257">
        <f>AP1255+CP1255</f>
        <v>0</v>
      </c>
      <c r="CR1255" s="257">
        <f>AQ1255+CQ1255</f>
        <v>0</v>
      </c>
      <c r="CS1255" s="257">
        <f>AR1255+CR1255</f>
        <v>0</v>
      </c>
      <c r="CT1255" s="257">
        <f>AS1255+CS1255</f>
        <v>0</v>
      </c>
      <c r="CU1255" s="257">
        <f>AT1255+CT1255</f>
        <v>0</v>
      </c>
      <c r="CV1255" s="257">
        <f>AU1255+CU1255</f>
        <v>0</v>
      </c>
      <c r="CW1255" s="258">
        <f>AV1255+CV1255</f>
        <v>0</v>
      </c>
      <c r="CX1255" s="258">
        <f>AW1255+CW1255</f>
        <v>0</v>
      </c>
      <c r="CY1255" s="258">
        <f>AX1255+CX1255</f>
        <v>0</v>
      </c>
      <c r="CZ1255" s="258">
        <f>AY1255+CY1255</f>
        <v>0</v>
      </c>
      <c r="DA1255" s="50"/>
      <c r="DB1255" s="94"/>
      <c r="DC1255" s="95"/>
      <c r="DD1255" s="181" t="s">
        <v>291</v>
      </c>
      <c r="DE1255" s="316" t="s">
        <v>22</v>
      </c>
      <c r="DF1255" s="257"/>
      <c r="DG1255" s="50"/>
    </row>
    <row r="1256" spans="1:111" s="14" customFormat="1" ht="15" customHeight="1">
      <c r="A1256" s="50"/>
      <c r="B1256" s="94"/>
      <c r="C1256" s="95"/>
      <c r="D1256" s="181"/>
      <c r="E1256" s="316" t="s">
        <v>140</v>
      </c>
      <c r="F1256" s="69"/>
      <c r="G1256" s="77"/>
      <c r="H1256" s="69"/>
      <c r="I1256" s="77"/>
      <c r="J1256" s="69"/>
      <c r="K1256" s="77"/>
      <c r="L1256" s="69"/>
      <c r="M1256" s="77"/>
      <c r="N1256" s="67"/>
      <c r="O1256" s="75"/>
      <c r="P1256" s="67"/>
      <c r="Q1256" s="75"/>
      <c r="R1256" s="50"/>
      <c r="S1256" s="94"/>
      <c r="T1256" s="95"/>
      <c r="U1256" s="181"/>
      <c r="V1256" s="316" t="s">
        <v>140</v>
      </c>
      <c r="W1256" s="69"/>
      <c r="X1256" s="77"/>
      <c r="Y1256" s="69"/>
      <c r="Z1256" s="77"/>
      <c r="AA1256" s="69"/>
      <c r="AB1256" s="77"/>
      <c r="AC1256" s="69"/>
      <c r="AD1256" s="77"/>
      <c r="AE1256" s="67"/>
      <c r="AF1256" s="75"/>
      <c r="AG1256" s="67"/>
      <c r="AH1256" s="75"/>
      <c r="AI1256" s="50"/>
      <c r="AJ1256" s="94"/>
      <c r="AK1256" s="95"/>
      <c r="AL1256" s="181"/>
      <c r="AM1256" s="316" t="s">
        <v>140</v>
      </c>
      <c r="AN1256" s="257"/>
      <c r="AO1256" s="257"/>
      <c r="AP1256" s="257"/>
      <c r="AQ1256" s="257"/>
      <c r="AR1256" s="257"/>
      <c r="AS1256" s="257"/>
      <c r="AT1256" s="257"/>
      <c r="AU1256" s="257"/>
      <c r="AV1256" s="258"/>
      <c r="AW1256" s="258"/>
      <c r="AX1256" s="258"/>
      <c r="AY1256" s="258"/>
      <c r="AZ1256" s="50"/>
      <c r="BA1256" s="268"/>
      <c r="BB1256" s="48"/>
      <c r="BC1256" s="94"/>
      <c r="BD1256" s="95"/>
      <c r="BE1256" s="181"/>
      <c r="BF1256" s="316" t="s">
        <v>140</v>
      </c>
      <c r="BG1256" s="257">
        <f t="shared" si="4146"/>
        <v>0</v>
      </c>
      <c r="BH1256" s="257">
        <f>G1256+BG1256</f>
        <v>0</v>
      </c>
      <c r="BI1256" s="257">
        <f>H1256+BH1256</f>
        <v>0</v>
      </c>
      <c r="BJ1256" s="257">
        <f>I1256+BI1256</f>
        <v>0</v>
      </c>
      <c r="BK1256" s="257">
        <f>J1256+BJ1256</f>
        <v>0</v>
      </c>
      <c r="BL1256" s="257">
        <f>K1256+BK1256</f>
        <v>0</v>
      </c>
      <c r="BM1256" s="257">
        <f>L1256+BL1256</f>
        <v>0</v>
      </c>
      <c r="BN1256" s="257">
        <f>M1256+BM1256</f>
        <v>0</v>
      </c>
      <c r="BO1256" s="258">
        <f>N1256+BN1256</f>
        <v>0</v>
      </c>
      <c r="BP1256" s="258">
        <f>O1256+BO1256</f>
        <v>0</v>
      </c>
      <c r="BQ1256" s="258">
        <f>P1256+BP1256</f>
        <v>0</v>
      </c>
      <c r="BR1256" s="258">
        <f>Q1256+BQ1256</f>
        <v>0</v>
      </c>
      <c r="BS1256" s="50"/>
      <c r="BT1256" s="94"/>
      <c r="BU1256" s="95"/>
      <c r="BV1256" s="181"/>
      <c r="BW1256" s="316" t="s">
        <v>140</v>
      </c>
      <c r="BX1256" s="257">
        <f t="shared" si="4147"/>
        <v>0</v>
      </c>
      <c r="BY1256" s="257">
        <f>X1256+BX1256</f>
        <v>0</v>
      </c>
      <c r="BZ1256" s="257">
        <f>Y1256+BY1256</f>
        <v>0</v>
      </c>
      <c r="CA1256" s="257">
        <f>Z1256+BZ1256</f>
        <v>0</v>
      </c>
      <c r="CB1256" s="257">
        <f>AA1256+CA1256</f>
        <v>0</v>
      </c>
      <c r="CC1256" s="257">
        <f>AB1256+CB1256</f>
        <v>0</v>
      </c>
      <c r="CD1256" s="257">
        <f>AC1256+CC1256</f>
        <v>0</v>
      </c>
      <c r="CE1256" s="257">
        <f>AD1256+CD1256</f>
        <v>0</v>
      </c>
      <c r="CF1256" s="258">
        <f>AE1256+CE1256</f>
        <v>0</v>
      </c>
      <c r="CG1256" s="258">
        <f>AF1256+CF1256</f>
        <v>0</v>
      </c>
      <c r="CH1256" s="258">
        <f>AG1256+CG1256</f>
        <v>0</v>
      </c>
      <c r="CI1256" s="258">
        <f>AH1256+CH1256</f>
        <v>0</v>
      </c>
      <c r="CJ1256" s="50"/>
      <c r="CK1256" s="94"/>
      <c r="CL1256" s="95"/>
      <c r="CM1256" s="181"/>
      <c r="CN1256" s="316" t="s">
        <v>140</v>
      </c>
      <c r="CO1256" s="257">
        <f t="shared" si="4148"/>
        <v>0</v>
      </c>
      <c r="CP1256" s="257">
        <f>AO1256+CO1256</f>
        <v>0</v>
      </c>
      <c r="CQ1256" s="257">
        <f>AP1256+CP1256</f>
        <v>0</v>
      </c>
      <c r="CR1256" s="257">
        <f>AQ1256+CQ1256</f>
        <v>0</v>
      </c>
      <c r="CS1256" s="257">
        <f>AR1256+CR1256</f>
        <v>0</v>
      </c>
      <c r="CT1256" s="257">
        <f>AS1256+CS1256</f>
        <v>0</v>
      </c>
      <c r="CU1256" s="257">
        <f>AT1256+CT1256</f>
        <v>0</v>
      </c>
      <c r="CV1256" s="257">
        <f>AU1256+CU1256</f>
        <v>0</v>
      </c>
      <c r="CW1256" s="258">
        <f>AV1256+CV1256</f>
        <v>0</v>
      </c>
      <c r="CX1256" s="258">
        <f>AW1256+CW1256</f>
        <v>0</v>
      </c>
      <c r="CY1256" s="258">
        <f>AX1256+CX1256</f>
        <v>0</v>
      </c>
      <c r="CZ1256" s="258">
        <f>AY1256+CY1256</f>
        <v>0</v>
      </c>
      <c r="DA1256" s="50"/>
      <c r="DB1256" s="94"/>
      <c r="DC1256" s="95"/>
      <c r="DD1256" s="181"/>
      <c r="DE1256" s="316" t="s">
        <v>140</v>
      </c>
      <c r="DF1256" s="257"/>
      <c r="DG1256" s="50"/>
    </row>
    <row r="1257" spans="1:111" s="14" customFormat="1" ht="15" customHeight="1">
      <c r="A1257" s="50"/>
      <c r="B1257" s="94"/>
      <c r="C1257" s="95"/>
      <c r="D1257" s="181"/>
      <c r="E1257" s="316" t="s">
        <v>249</v>
      </c>
      <c r="F1257" s="69">
        <f t="shared" si="4121"/>
        <v>0</v>
      </c>
      <c r="G1257" s="77">
        <f t="shared" si="4121"/>
        <v>0</v>
      </c>
      <c r="H1257" s="69">
        <f t="shared" si="4121"/>
        <v>0</v>
      </c>
      <c r="I1257" s="77">
        <f t="shared" si="4121"/>
        <v>0</v>
      </c>
      <c r="J1257" s="69">
        <f t="shared" si="4121"/>
        <v>0</v>
      </c>
      <c r="K1257" s="77">
        <f t="shared" si="4121"/>
        <v>0</v>
      </c>
      <c r="L1257" s="69">
        <f t="shared" si="4121"/>
        <v>0</v>
      </c>
      <c r="M1257" s="77">
        <f t="shared" si="4121"/>
        <v>0</v>
      </c>
      <c r="N1257" s="67">
        <f t="shared" si="4121"/>
        <v>0</v>
      </c>
      <c r="O1257" s="75">
        <f t="shared" si="4121"/>
        <v>0</v>
      </c>
      <c r="P1257" s="67">
        <f t="shared" si="4121"/>
        <v>0</v>
      </c>
      <c r="Q1257" s="75">
        <f t="shared" si="4121"/>
        <v>0</v>
      </c>
      <c r="R1257" s="50"/>
      <c r="S1257" s="94"/>
      <c r="T1257" s="95"/>
      <c r="U1257" s="181"/>
      <c r="V1257" s="316" t="s">
        <v>249</v>
      </c>
      <c r="W1257" s="69">
        <f t="shared" ref="W1257:AH1257" si="4149">IF(W1255=0,0,W1256/W1255)</f>
        <v>0</v>
      </c>
      <c r="X1257" s="77">
        <f t="shared" si="4149"/>
        <v>0</v>
      </c>
      <c r="Y1257" s="69">
        <f t="shared" si="4149"/>
        <v>0</v>
      </c>
      <c r="Z1257" s="77">
        <f t="shared" si="4149"/>
        <v>0</v>
      </c>
      <c r="AA1257" s="69">
        <f t="shared" si="4149"/>
        <v>0</v>
      </c>
      <c r="AB1257" s="77">
        <f t="shared" si="4149"/>
        <v>0</v>
      </c>
      <c r="AC1257" s="69">
        <f t="shared" si="4149"/>
        <v>0</v>
      </c>
      <c r="AD1257" s="77">
        <f t="shared" si="4149"/>
        <v>0</v>
      </c>
      <c r="AE1257" s="67">
        <f t="shared" si="4149"/>
        <v>0</v>
      </c>
      <c r="AF1257" s="75">
        <f t="shared" si="4149"/>
        <v>0</v>
      </c>
      <c r="AG1257" s="67">
        <f t="shared" si="4149"/>
        <v>0</v>
      </c>
      <c r="AH1257" s="75">
        <f t="shared" si="4149"/>
        <v>0</v>
      </c>
      <c r="AI1257" s="50"/>
      <c r="AJ1257" s="94"/>
      <c r="AK1257" s="95"/>
      <c r="AL1257" s="181"/>
      <c r="AM1257" s="316" t="s">
        <v>249</v>
      </c>
      <c r="AN1257" s="257">
        <f t="shared" ref="AN1257:AY1257" si="4150">IF(AN1255=0,0,AN1256/AN1255)</f>
        <v>0</v>
      </c>
      <c r="AO1257" s="257">
        <f t="shared" si="4150"/>
        <v>0</v>
      </c>
      <c r="AP1257" s="257">
        <f t="shared" si="4150"/>
        <v>0</v>
      </c>
      <c r="AQ1257" s="257">
        <f t="shared" si="4150"/>
        <v>0</v>
      </c>
      <c r="AR1257" s="257">
        <f t="shared" si="4150"/>
        <v>0</v>
      </c>
      <c r="AS1257" s="257">
        <f t="shared" si="4150"/>
        <v>0</v>
      </c>
      <c r="AT1257" s="257">
        <f t="shared" si="4150"/>
        <v>0</v>
      </c>
      <c r="AU1257" s="257">
        <f t="shared" si="4150"/>
        <v>0</v>
      </c>
      <c r="AV1257" s="258">
        <f t="shared" si="4150"/>
        <v>0</v>
      </c>
      <c r="AW1257" s="258">
        <f t="shared" si="4150"/>
        <v>0</v>
      </c>
      <c r="AX1257" s="258">
        <f t="shared" si="4150"/>
        <v>0</v>
      </c>
      <c r="AY1257" s="258">
        <f t="shared" si="4150"/>
        <v>0</v>
      </c>
      <c r="AZ1257" s="50"/>
      <c r="BA1257" s="268"/>
      <c r="BB1257" s="48"/>
      <c r="BC1257" s="94"/>
      <c r="BD1257" s="95"/>
      <c r="BE1257" s="181"/>
      <c r="BF1257" s="316" t="s">
        <v>249</v>
      </c>
      <c r="BG1257" s="257">
        <f t="shared" ref="BG1257:BR1257" si="4151">IF(BG1255=0,0,BG1256/BG1255)</f>
        <v>0</v>
      </c>
      <c r="BH1257" s="257">
        <f t="shared" si="4151"/>
        <v>0</v>
      </c>
      <c r="BI1257" s="257">
        <f t="shared" si="4151"/>
        <v>0</v>
      </c>
      <c r="BJ1257" s="257">
        <f t="shared" si="4151"/>
        <v>0</v>
      </c>
      <c r="BK1257" s="257">
        <f t="shared" si="4151"/>
        <v>0</v>
      </c>
      <c r="BL1257" s="257">
        <f t="shared" si="4151"/>
        <v>0</v>
      </c>
      <c r="BM1257" s="257">
        <f t="shared" si="4151"/>
        <v>0</v>
      </c>
      <c r="BN1257" s="257">
        <f t="shared" si="4151"/>
        <v>0</v>
      </c>
      <c r="BO1257" s="258">
        <f t="shared" si="4151"/>
        <v>0</v>
      </c>
      <c r="BP1257" s="258">
        <f t="shared" si="4151"/>
        <v>0</v>
      </c>
      <c r="BQ1257" s="258">
        <f t="shared" si="4151"/>
        <v>0</v>
      </c>
      <c r="BR1257" s="258">
        <f t="shared" si="4151"/>
        <v>0</v>
      </c>
      <c r="BS1257" s="50"/>
      <c r="BT1257" s="94"/>
      <c r="BU1257" s="95"/>
      <c r="BV1257" s="181"/>
      <c r="BW1257" s="316" t="s">
        <v>249</v>
      </c>
      <c r="BX1257" s="257">
        <f t="shared" ref="BX1257:CI1257" si="4152">IF(BX1255=0,0,BX1256/BX1255)</f>
        <v>0</v>
      </c>
      <c r="BY1257" s="257">
        <f t="shared" si="4152"/>
        <v>0</v>
      </c>
      <c r="BZ1257" s="257">
        <f t="shared" si="4152"/>
        <v>0</v>
      </c>
      <c r="CA1257" s="257">
        <f t="shared" si="4152"/>
        <v>0</v>
      </c>
      <c r="CB1257" s="257">
        <f t="shared" si="4152"/>
        <v>0</v>
      </c>
      <c r="CC1257" s="257">
        <f t="shared" si="4152"/>
        <v>0</v>
      </c>
      <c r="CD1257" s="257">
        <f t="shared" si="4152"/>
        <v>0</v>
      </c>
      <c r="CE1257" s="257">
        <f t="shared" si="4152"/>
        <v>0</v>
      </c>
      <c r="CF1257" s="258">
        <f t="shared" si="4152"/>
        <v>0</v>
      </c>
      <c r="CG1257" s="258">
        <f t="shared" si="4152"/>
        <v>0</v>
      </c>
      <c r="CH1257" s="258">
        <f t="shared" si="4152"/>
        <v>0</v>
      </c>
      <c r="CI1257" s="258">
        <f t="shared" si="4152"/>
        <v>0</v>
      </c>
      <c r="CJ1257" s="50"/>
      <c r="CK1257" s="94"/>
      <c r="CL1257" s="95"/>
      <c r="CM1257" s="181"/>
      <c r="CN1257" s="316" t="s">
        <v>249</v>
      </c>
      <c r="CO1257" s="257">
        <f t="shared" ref="CO1257:CZ1257" si="4153">IF(CO1255=0,0,CO1256/CO1255)</f>
        <v>0</v>
      </c>
      <c r="CP1257" s="257">
        <f t="shared" si="4153"/>
        <v>0</v>
      </c>
      <c r="CQ1257" s="257">
        <f t="shared" si="4153"/>
        <v>0</v>
      </c>
      <c r="CR1257" s="257">
        <f t="shared" si="4153"/>
        <v>0</v>
      </c>
      <c r="CS1257" s="257">
        <f t="shared" si="4153"/>
        <v>0</v>
      </c>
      <c r="CT1257" s="257">
        <f t="shared" si="4153"/>
        <v>0</v>
      </c>
      <c r="CU1257" s="257">
        <f t="shared" si="4153"/>
        <v>0</v>
      </c>
      <c r="CV1257" s="257">
        <f t="shared" si="4153"/>
        <v>0</v>
      </c>
      <c r="CW1257" s="258">
        <f t="shared" si="4153"/>
        <v>0</v>
      </c>
      <c r="CX1257" s="258">
        <f t="shared" si="4153"/>
        <v>0</v>
      </c>
      <c r="CY1257" s="258">
        <f t="shared" si="4153"/>
        <v>0</v>
      </c>
      <c r="CZ1257" s="258">
        <f t="shared" si="4153"/>
        <v>0</v>
      </c>
      <c r="DA1257" s="50"/>
      <c r="DB1257" s="94"/>
      <c r="DC1257" s="95"/>
      <c r="DD1257" s="181"/>
      <c r="DE1257" s="316" t="s">
        <v>249</v>
      </c>
      <c r="DF1257" s="257">
        <f t="shared" ref="DF1257" si="4154">IF(DF1255=0,0,DF1256/DF1255)</f>
        <v>0</v>
      </c>
      <c r="DG1257" s="50"/>
    </row>
    <row r="1258" spans="1:111" s="14" customFormat="1" ht="15" customHeight="1">
      <c r="A1258" s="50"/>
      <c r="B1258" s="94"/>
      <c r="C1258" s="95"/>
      <c r="D1258" s="181" t="s">
        <v>292</v>
      </c>
      <c r="E1258" s="316" t="s">
        <v>22</v>
      </c>
      <c r="F1258" s="69"/>
      <c r="G1258" s="77"/>
      <c r="H1258" s="69"/>
      <c r="I1258" s="77"/>
      <c r="J1258" s="69"/>
      <c r="K1258" s="77"/>
      <c r="L1258" s="69"/>
      <c r="M1258" s="77"/>
      <c r="N1258" s="67"/>
      <c r="O1258" s="75"/>
      <c r="P1258" s="67"/>
      <c r="Q1258" s="75"/>
      <c r="R1258" s="50"/>
      <c r="S1258" s="94"/>
      <c r="T1258" s="95"/>
      <c r="U1258" s="181" t="s">
        <v>292</v>
      </c>
      <c r="V1258" s="316" t="s">
        <v>22</v>
      </c>
      <c r="W1258" s="69"/>
      <c r="X1258" s="77"/>
      <c r="Y1258" s="69"/>
      <c r="Z1258" s="77"/>
      <c r="AA1258" s="69"/>
      <c r="AB1258" s="77"/>
      <c r="AC1258" s="69"/>
      <c r="AD1258" s="77"/>
      <c r="AE1258" s="67"/>
      <c r="AF1258" s="75"/>
      <c r="AG1258" s="67"/>
      <c r="AH1258" s="75"/>
      <c r="AI1258" s="50"/>
      <c r="AJ1258" s="94"/>
      <c r="AK1258" s="95"/>
      <c r="AL1258" s="181" t="s">
        <v>292</v>
      </c>
      <c r="AM1258" s="316" t="s">
        <v>22</v>
      </c>
      <c r="AN1258" s="257"/>
      <c r="AO1258" s="257"/>
      <c r="AP1258" s="257"/>
      <c r="AQ1258" s="257"/>
      <c r="AR1258" s="257"/>
      <c r="AS1258" s="257"/>
      <c r="AT1258" s="257"/>
      <c r="AU1258" s="257"/>
      <c r="AV1258" s="258"/>
      <c r="AW1258" s="258"/>
      <c r="AX1258" s="258"/>
      <c r="AY1258" s="258"/>
      <c r="AZ1258" s="50"/>
      <c r="BA1258" s="268"/>
      <c r="BB1258" s="48"/>
      <c r="BC1258" s="94"/>
      <c r="BD1258" s="95"/>
      <c r="BE1258" s="181" t="s">
        <v>292</v>
      </c>
      <c r="BF1258" s="316" t="s">
        <v>22</v>
      </c>
      <c r="BG1258" s="257">
        <f t="shared" ref="BG1258:BG1259" si="4155">F1258</f>
        <v>0</v>
      </c>
      <c r="BH1258" s="257">
        <f>G1258+BG1258</f>
        <v>0</v>
      </c>
      <c r="BI1258" s="257">
        <f>H1258+BH1258</f>
        <v>0</v>
      </c>
      <c r="BJ1258" s="257">
        <f>I1258+BI1258</f>
        <v>0</v>
      </c>
      <c r="BK1258" s="257">
        <f>J1258+BJ1258</f>
        <v>0</v>
      </c>
      <c r="BL1258" s="257">
        <f>K1258+BK1258</f>
        <v>0</v>
      </c>
      <c r="BM1258" s="257">
        <f>L1258+BL1258</f>
        <v>0</v>
      </c>
      <c r="BN1258" s="257">
        <f>M1258+BM1258</f>
        <v>0</v>
      </c>
      <c r="BO1258" s="258">
        <f>N1258+BN1258</f>
        <v>0</v>
      </c>
      <c r="BP1258" s="258">
        <f>O1258+BO1258</f>
        <v>0</v>
      </c>
      <c r="BQ1258" s="258">
        <f>P1258+BP1258</f>
        <v>0</v>
      </c>
      <c r="BR1258" s="258">
        <f>Q1258+BQ1258</f>
        <v>0</v>
      </c>
      <c r="BS1258" s="50"/>
      <c r="BT1258" s="94"/>
      <c r="BU1258" s="95"/>
      <c r="BV1258" s="181" t="s">
        <v>292</v>
      </c>
      <c r="BW1258" s="316" t="s">
        <v>22</v>
      </c>
      <c r="BX1258" s="257">
        <f t="shared" ref="BX1258:BX1259" si="4156">W1258</f>
        <v>0</v>
      </c>
      <c r="BY1258" s="257">
        <f>X1258+BX1258</f>
        <v>0</v>
      </c>
      <c r="BZ1258" s="257">
        <f>Y1258+BY1258</f>
        <v>0</v>
      </c>
      <c r="CA1258" s="257">
        <f>Z1258+BZ1258</f>
        <v>0</v>
      </c>
      <c r="CB1258" s="257">
        <f>AA1258+CA1258</f>
        <v>0</v>
      </c>
      <c r="CC1258" s="257">
        <f>AB1258+CB1258</f>
        <v>0</v>
      </c>
      <c r="CD1258" s="257">
        <f>AC1258+CC1258</f>
        <v>0</v>
      </c>
      <c r="CE1258" s="257">
        <f>AD1258+CD1258</f>
        <v>0</v>
      </c>
      <c r="CF1258" s="258">
        <f>AE1258+CE1258</f>
        <v>0</v>
      </c>
      <c r="CG1258" s="258">
        <f>AF1258+CF1258</f>
        <v>0</v>
      </c>
      <c r="CH1258" s="258">
        <f>AG1258+CG1258</f>
        <v>0</v>
      </c>
      <c r="CI1258" s="258">
        <f>AH1258+CH1258</f>
        <v>0</v>
      </c>
      <c r="CJ1258" s="50"/>
      <c r="CK1258" s="94"/>
      <c r="CL1258" s="95"/>
      <c r="CM1258" s="181" t="s">
        <v>292</v>
      </c>
      <c r="CN1258" s="316" t="s">
        <v>22</v>
      </c>
      <c r="CO1258" s="257">
        <f t="shared" ref="CO1258:CO1259" si="4157">AN1258</f>
        <v>0</v>
      </c>
      <c r="CP1258" s="257">
        <f>AO1258+CO1258</f>
        <v>0</v>
      </c>
      <c r="CQ1258" s="257">
        <f>AP1258+CP1258</f>
        <v>0</v>
      </c>
      <c r="CR1258" s="257">
        <f>AQ1258+CQ1258</f>
        <v>0</v>
      </c>
      <c r="CS1258" s="257">
        <f>AR1258+CR1258</f>
        <v>0</v>
      </c>
      <c r="CT1258" s="257">
        <f>AS1258+CS1258</f>
        <v>0</v>
      </c>
      <c r="CU1258" s="257">
        <f>AT1258+CT1258</f>
        <v>0</v>
      </c>
      <c r="CV1258" s="257">
        <f>AU1258+CU1258</f>
        <v>0</v>
      </c>
      <c r="CW1258" s="258">
        <f>AV1258+CV1258</f>
        <v>0</v>
      </c>
      <c r="CX1258" s="258">
        <f>AW1258+CW1258</f>
        <v>0</v>
      </c>
      <c r="CY1258" s="258">
        <f>AX1258+CX1258</f>
        <v>0</v>
      </c>
      <c r="CZ1258" s="258">
        <f>AY1258+CY1258</f>
        <v>0</v>
      </c>
      <c r="DA1258" s="50"/>
      <c r="DB1258" s="94"/>
      <c r="DC1258" s="95"/>
      <c r="DD1258" s="181" t="s">
        <v>292</v>
      </c>
      <c r="DE1258" s="316" t="s">
        <v>22</v>
      </c>
      <c r="DF1258" s="257"/>
      <c r="DG1258" s="50"/>
    </row>
    <row r="1259" spans="1:111" s="14" customFormat="1" ht="15" customHeight="1">
      <c r="A1259" s="50"/>
      <c r="B1259" s="94"/>
      <c r="C1259" s="95"/>
      <c r="D1259" s="181"/>
      <c r="E1259" s="316" t="s">
        <v>140</v>
      </c>
      <c r="F1259" s="69"/>
      <c r="G1259" s="77"/>
      <c r="H1259" s="69"/>
      <c r="I1259" s="77"/>
      <c r="J1259" s="69"/>
      <c r="K1259" s="77"/>
      <c r="L1259" s="69"/>
      <c r="M1259" s="77"/>
      <c r="N1259" s="67"/>
      <c r="O1259" s="75"/>
      <c r="P1259" s="67"/>
      <c r="Q1259" s="75"/>
      <c r="R1259" s="50"/>
      <c r="S1259" s="94"/>
      <c r="T1259" s="95"/>
      <c r="U1259" s="181"/>
      <c r="V1259" s="316" t="s">
        <v>140</v>
      </c>
      <c r="W1259" s="69"/>
      <c r="X1259" s="77"/>
      <c r="Y1259" s="69"/>
      <c r="Z1259" s="77"/>
      <c r="AA1259" s="69"/>
      <c r="AB1259" s="77"/>
      <c r="AC1259" s="69"/>
      <c r="AD1259" s="77"/>
      <c r="AE1259" s="67"/>
      <c r="AF1259" s="75"/>
      <c r="AG1259" s="67"/>
      <c r="AH1259" s="75"/>
      <c r="AI1259" s="50"/>
      <c r="AJ1259" s="94"/>
      <c r="AK1259" s="95"/>
      <c r="AL1259" s="181"/>
      <c r="AM1259" s="316" t="s">
        <v>140</v>
      </c>
      <c r="AN1259" s="257"/>
      <c r="AO1259" s="257"/>
      <c r="AP1259" s="257"/>
      <c r="AQ1259" s="257"/>
      <c r="AR1259" s="257"/>
      <c r="AS1259" s="257"/>
      <c r="AT1259" s="257"/>
      <c r="AU1259" s="257"/>
      <c r="AV1259" s="258"/>
      <c r="AW1259" s="258"/>
      <c r="AX1259" s="258"/>
      <c r="AY1259" s="258"/>
      <c r="AZ1259" s="50"/>
      <c r="BA1259" s="268"/>
      <c r="BB1259" s="48"/>
      <c r="BC1259" s="94"/>
      <c r="BD1259" s="95"/>
      <c r="BE1259" s="181"/>
      <c r="BF1259" s="316" t="s">
        <v>140</v>
      </c>
      <c r="BG1259" s="257">
        <f t="shared" si="4155"/>
        <v>0</v>
      </c>
      <c r="BH1259" s="257">
        <f>G1259+BG1259</f>
        <v>0</v>
      </c>
      <c r="BI1259" s="257">
        <f>H1259+BH1259</f>
        <v>0</v>
      </c>
      <c r="BJ1259" s="257">
        <f>I1259+BI1259</f>
        <v>0</v>
      </c>
      <c r="BK1259" s="257">
        <f>J1259+BJ1259</f>
        <v>0</v>
      </c>
      <c r="BL1259" s="257">
        <f>K1259+BK1259</f>
        <v>0</v>
      </c>
      <c r="BM1259" s="257">
        <f>L1259+BL1259</f>
        <v>0</v>
      </c>
      <c r="BN1259" s="257">
        <f>M1259+BM1259</f>
        <v>0</v>
      </c>
      <c r="BO1259" s="258">
        <f>N1259+BN1259</f>
        <v>0</v>
      </c>
      <c r="BP1259" s="258">
        <f>O1259+BO1259</f>
        <v>0</v>
      </c>
      <c r="BQ1259" s="258">
        <f>P1259+BP1259</f>
        <v>0</v>
      </c>
      <c r="BR1259" s="258">
        <f>Q1259+BQ1259</f>
        <v>0</v>
      </c>
      <c r="BS1259" s="50"/>
      <c r="BT1259" s="94"/>
      <c r="BU1259" s="95"/>
      <c r="BV1259" s="181"/>
      <c r="BW1259" s="316" t="s">
        <v>140</v>
      </c>
      <c r="BX1259" s="257">
        <f t="shared" si="4156"/>
        <v>0</v>
      </c>
      <c r="BY1259" s="257">
        <f>X1259+BX1259</f>
        <v>0</v>
      </c>
      <c r="BZ1259" s="257">
        <f>Y1259+BY1259</f>
        <v>0</v>
      </c>
      <c r="CA1259" s="257">
        <f>Z1259+BZ1259</f>
        <v>0</v>
      </c>
      <c r="CB1259" s="257">
        <f>AA1259+CA1259</f>
        <v>0</v>
      </c>
      <c r="CC1259" s="257">
        <f>AB1259+CB1259</f>
        <v>0</v>
      </c>
      <c r="CD1259" s="257">
        <f>AC1259+CC1259</f>
        <v>0</v>
      </c>
      <c r="CE1259" s="257">
        <f>AD1259+CD1259</f>
        <v>0</v>
      </c>
      <c r="CF1259" s="258">
        <f>AE1259+CE1259</f>
        <v>0</v>
      </c>
      <c r="CG1259" s="258">
        <f>AF1259+CF1259</f>
        <v>0</v>
      </c>
      <c r="CH1259" s="258">
        <f>AG1259+CG1259</f>
        <v>0</v>
      </c>
      <c r="CI1259" s="258">
        <f>AH1259+CH1259</f>
        <v>0</v>
      </c>
      <c r="CJ1259" s="50"/>
      <c r="CK1259" s="94"/>
      <c r="CL1259" s="95"/>
      <c r="CM1259" s="181"/>
      <c r="CN1259" s="316" t="s">
        <v>140</v>
      </c>
      <c r="CO1259" s="257">
        <f t="shared" si="4157"/>
        <v>0</v>
      </c>
      <c r="CP1259" s="257">
        <f>AO1259+CO1259</f>
        <v>0</v>
      </c>
      <c r="CQ1259" s="257">
        <f>AP1259+CP1259</f>
        <v>0</v>
      </c>
      <c r="CR1259" s="257">
        <f>AQ1259+CQ1259</f>
        <v>0</v>
      </c>
      <c r="CS1259" s="257">
        <f>AR1259+CR1259</f>
        <v>0</v>
      </c>
      <c r="CT1259" s="257">
        <f>AS1259+CS1259</f>
        <v>0</v>
      </c>
      <c r="CU1259" s="257">
        <f>AT1259+CT1259</f>
        <v>0</v>
      </c>
      <c r="CV1259" s="257">
        <f>AU1259+CU1259</f>
        <v>0</v>
      </c>
      <c r="CW1259" s="258">
        <f>AV1259+CV1259</f>
        <v>0</v>
      </c>
      <c r="CX1259" s="258">
        <f>AW1259+CW1259</f>
        <v>0</v>
      </c>
      <c r="CY1259" s="258">
        <f>AX1259+CX1259</f>
        <v>0</v>
      </c>
      <c r="CZ1259" s="258">
        <f>AY1259+CY1259</f>
        <v>0</v>
      </c>
      <c r="DA1259" s="50"/>
      <c r="DB1259" s="94"/>
      <c r="DC1259" s="95"/>
      <c r="DD1259" s="181"/>
      <c r="DE1259" s="316" t="s">
        <v>140</v>
      </c>
      <c r="DF1259" s="257"/>
      <c r="DG1259" s="50"/>
    </row>
    <row r="1260" spans="1:111" s="14" customFormat="1" ht="15" customHeight="1">
      <c r="A1260" s="50"/>
      <c r="B1260" s="94"/>
      <c r="C1260" s="95"/>
      <c r="D1260" s="181"/>
      <c r="E1260" s="316" t="s">
        <v>249</v>
      </c>
      <c r="F1260" s="69">
        <f t="shared" si="4121"/>
        <v>0</v>
      </c>
      <c r="G1260" s="77">
        <f t="shared" si="4121"/>
        <v>0</v>
      </c>
      <c r="H1260" s="69">
        <f t="shared" si="4121"/>
        <v>0</v>
      </c>
      <c r="I1260" s="77">
        <f t="shared" si="4121"/>
        <v>0</v>
      </c>
      <c r="J1260" s="69">
        <f t="shared" si="4121"/>
        <v>0</v>
      </c>
      <c r="K1260" s="77">
        <f t="shared" si="4121"/>
        <v>0</v>
      </c>
      <c r="L1260" s="69">
        <f t="shared" si="4121"/>
        <v>0</v>
      </c>
      <c r="M1260" s="77">
        <f t="shared" si="4121"/>
        <v>0</v>
      </c>
      <c r="N1260" s="67">
        <f t="shared" si="4121"/>
        <v>0</v>
      </c>
      <c r="O1260" s="75">
        <f t="shared" si="4121"/>
        <v>0</v>
      </c>
      <c r="P1260" s="67">
        <f t="shared" si="4121"/>
        <v>0</v>
      </c>
      <c r="Q1260" s="75">
        <f t="shared" si="4121"/>
        <v>0</v>
      </c>
      <c r="R1260" s="50"/>
      <c r="S1260" s="94"/>
      <c r="T1260" s="95"/>
      <c r="U1260" s="181"/>
      <c r="V1260" s="316" t="s">
        <v>249</v>
      </c>
      <c r="W1260" s="69">
        <f t="shared" ref="W1260:AH1260" si="4158">IF(W1258=0,0,W1259/W1258)</f>
        <v>0</v>
      </c>
      <c r="X1260" s="77">
        <f t="shared" si="4158"/>
        <v>0</v>
      </c>
      <c r="Y1260" s="69">
        <f t="shared" si="4158"/>
        <v>0</v>
      </c>
      <c r="Z1260" s="77">
        <f t="shared" si="4158"/>
        <v>0</v>
      </c>
      <c r="AA1260" s="69">
        <f t="shared" si="4158"/>
        <v>0</v>
      </c>
      <c r="AB1260" s="77">
        <f t="shared" si="4158"/>
        <v>0</v>
      </c>
      <c r="AC1260" s="69">
        <f t="shared" si="4158"/>
        <v>0</v>
      </c>
      <c r="AD1260" s="77">
        <f t="shared" si="4158"/>
        <v>0</v>
      </c>
      <c r="AE1260" s="67">
        <f t="shared" si="4158"/>
        <v>0</v>
      </c>
      <c r="AF1260" s="75">
        <f t="shared" si="4158"/>
        <v>0</v>
      </c>
      <c r="AG1260" s="67">
        <f t="shared" si="4158"/>
        <v>0</v>
      </c>
      <c r="AH1260" s="75">
        <f t="shared" si="4158"/>
        <v>0</v>
      </c>
      <c r="AI1260" s="50"/>
      <c r="AJ1260" s="94"/>
      <c r="AK1260" s="95"/>
      <c r="AL1260" s="181"/>
      <c r="AM1260" s="316" t="s">
        <v>249</v>
      </c>
      <c r="AN1260" s="257">
        <f t="shared" ref="AN1260:AY1260" si="4159">IF(AN1258=0,0,AN1259/AN1258)</f>
        <v>0</v>
      </c>
      <c r="AO1260" s="257">
        <f t="shared" si="4159"/>
        <v>0</v>
      </c>
      <c r="AP1260" s="257">
        <f t="shared" si="4159"/>
        <v>0</v>
      </c>
      <c r="AQ1260" s="257">
        <f t="shared" si="4159"/>
        <v>0</v>
      </c>
      <c r="AR1260" s="257">
        <f t="shared" si="4159"/>
        <v>0</v>
      </c>
      <c r="AS1260" s="257">
        <f t="shared" si="4159"/>
        <v>0</v>
      </c>
      <c r="AT1260" s="257">
        <f t="shared" si="4159"/>
        <v>0</v>
      </c>
      <c r="AU1260" s="257">
        <f t="shared" si="4159"/>
        <v>0</v>
      </c>
      <c r="AV1260" s="258">
        <f t="shared" si="4159"/>
        <v>0</v>
      </c>
      <c r="AW1260" s="258">
        <f t="shared" si="4159"/>
        <v>0</v>
      </c>
      <c r="AX1260" s="258">
        <f t="shared" si="4159"/>
        <v>0</v>
      </c>
      <c r="AY1260" s="258">
        <f t="shared" si="4159"/>
        <v>0</v>
      </c>
      <c r="AZ1260" s="50"/>
      <c r="BA1260" s="268"/>
      <c r="BB1260" s="48"/>
      <c r="BC1260" s="94"/>
      <c r="BD1260" s="95"/>
      <c r="BE1260" s="181"/>
      <c r="BF1260" s="316" t="s">
        <v>249</v>
      </c>
      <c r="BG1260" s="257">
        <f t="shared" ref="BG1260:BR1260" si="4160">IF(BG1258=0,0,BG1259/BG1258)</f>
        <v>0</v>
      </c>
      <c r="BH1260" s="257">
        <f t="shared" si="4160"/>
        <v>0</v>
      </c>
      <c r="BI1260" s="257">
        <f t="shared" si="4160"/>
        <v>0</v>
      </c>
      <c r="BJ1260" s="257">
        <f t="shared" si="4160"/>
        <v>0</v>
      </c>
      <c r="BK1260" s="257">
        <f t="shared" si="4160"/>
        <v>0</v>
      </c>
      <c r="BL1260" s="257">
        <f t="shared" si="4160"/>
        <v>0</v>
      </c>
      <c r="BM1260" s="257">
        <f t="shared" si="4160"/>
        <v>0</v>
      </c>
      <c r="BN1260" s="257">
        <f t="shared" si="4160"/>
        <v>0</v>
      </c>
      <c r="BO1260" s="258">
        <f t="shared" si="4160"/>
        <v>0</v>
      </c>
      <c r="BP1260" s="258">
        <f t="shared" si="4160"/>
        <v>0</v>
      </c>
      <c r="BQ1260" s="258">
        <f t="shared" si="4160"/>
        <v>0</v>
      </c>
      <c r="BR1260" s="258">
        <f t="shared" si="4160"/>
        <v>0</v>
      </c>
      <c r="BS1260" s="50"/>
      <c r="BT1260" s="94"/>
      <c r="BU1260" s="95"/>
      <c r="BV1260" s="181"/>
      <c r="BW1260" s="316" t="s">
        <v>249</v>
      </c>
      <c r="BX1260" s="257">
        <f t="shared" ref="BX1260:CI1260" si="4161">IF(BX1258=0,0,BX1259/BX1258)</f>
        <v>0</v>
      </c>
      <c r="BY1260" s="257">
        <f t="shared" si="4161"/>
        <v>0</v>
      </c>
      <c r="BZ1260" s="257">
        <f t="shared" si="4161"/>
        <v>0</v>
      </c>
      <c r="CA1260" s="257">
        <f t="shared" si="4161"/>
        <v>0</v>
      </c>
      <c r="CB1260" s="257">
        <f t="shared" si="4161"/>
        <v>0</v>
      </c>
      <c r="CC1260" s="257">
        <f t="shared" si="4161"/>
        <v>0</v>
      </c>
      <c r="CD1260" s="257">
        <f t="shared" si="4161"/>
        <v>0</v>
      </c>
      <c r="CE1260" s="257">
        <f t="shared" si="4161"/>
        <v>0</v>
      </c>
      <c r="CF1260" s="258">
        <f t="shared" si="4161"/>
        <v>0</v>
      </c>
      <c r="CG1260" s="258">
        <f t="shared" si="4161"/>
        <v>0</v>
      </c>
      <c r="CH1260" s="258">
        <f t="shared" si="4161"/>
        <v>0</v>
      </c>
      <c r="CI1260" s="258">
        <f t="shared" si="4161"/>
        <v>0</v>
      </c>
      <c r="CJ1260" s="50"/>
      <c r="CK1260" s="94"/>
      <c r="CL1260" s="95"/>
      <c r="CM1260" s="181"/>
      <c r="CN1260" s="316" t="s">
        <v>249</v>
      </c>
      <c r="CO1260" s="257">
        <f t="shared" ref="CO1260:CZ1260" si="4162">IF(CO1258=0,0,CO1259/CO1258)</f>
        <v>0</v>
      </c>
      <c r="CP1260" s="257">
        <f t="shared" si="4162"/>
        <v>0</v>
      </c>
      <c r="CQ1260" s="257">
        <f t="shared" si="4162"/>
        <v>0</v>
      </c>
      <c r="CR1260" s="257">
        <f t="shared" si="4162"/>
        <v>0</v>
      </c>
      <c r="CS1260" s="257">
        <f t="shared" si="4162"/>
        <v>0</v>
      </c>
      <c r="CT1260" s="257">
        <f t="shared" si="4162"/>
        <v>0</v>
      </c>
      <c r="CU1260" s="257">
        <f t="shared" si="4162"/>
        <v>0</v>
      </c>
      <c r="CV1260" s="257">
        <f t="shared" si="4162"/>
        <v>0</v>
      </c>
      <c r="CW1260" s="258">
        <f t="shared" si="4162"/>
        <v>0</v>
      </c>
      <c r="CX1260" s="258">
        <f t="shared" si="4162"/>
        <v>0</v>
      </c>
      <c r="CY1260" s="258">
        <f t="shared" si="4162"/>
        <v>0</v>
      </c>
      <c r="CZ1260" s="258">
        <f t="shared" si="4162"/>
        <v>0</v>
      </c>
      <c r="DA1260" s="50"/>
      <c r="DB1260" s="94"/>
      <c r="DC1260" s="95"/>
      <c r="DD1260" s="181"/>
      <c r="DE1260" s="316" t="s">
        <v>249</v>
      </c>
      <c r="DF1260" s="257">
        <f t="shared" ref="DF1260" si="4163">IF(DF1258=0,0,DF1259/DF1258)</f>
        <v>0</v>
      </c>
      <c r="DG1260" s="50"/>
    </row>
    <row r="1261" spans="1:111" s="14" customFormat="1" ht="15" customHeight="1">
      <c r="A1261" s="50"/>
      <c r="B1261" s="94"/>
      <c r="C1261" s="95"/>
      <c r="D1261" s="181" t="s">
        <v>293</v>
      </c>
      <c r="E1261" s="316" t="s">
        <v>22</v>
      </c>
      <c r="F1261" s="69"/>
      <c r="G1261" s="77"/>
      <c r="H1261" s="69"/>
      <c r="I1261" s="77"/>
      <c r="J1261" s="69"/>
      <c r="K1261" s="77"/>
      <c r="L1261" s="69"/>
      <c r="M1261" s="77"/>
      <c r="N1261" s="67"/>
      <c r="O1261" s="75"/>
      <c r="P1261" s="67"/>
      <c r="Q1261" s="75"/>
      <c r="R1261" s="50"/>
      <c r="S1261" s="94"/>
      <c r="T1261" s="95"/>
      <c r="U1261" s="181" t="s">
        <v>293</v>
      </c>
      <c r="V1261" s="316" t="s">
        <v>22</v>
      </c>
      <c r="W1261" s="69"/>
      <c r="X1261" s="77"/>
      <c r="Y1261" s="69"/>
      <c r="Z1261" s="77"/>
      <c r="AA1261" s="69"/>
      <c r="AB1261" s="77"/>
      <c r="AC1261" s="69"/>
      <c r="AD1261" s="77"/>
      <c r="AE1261" s="67"/>
      <c r="AF1261" s="75"/>
      <c r="AG1261" s="67"/>
      <c r="AH1261" s="75"/>
      <c r="AI1261" s="50"/>
      <c r="AJ1261" s="94"/>
      <c r="AK1261" s="95"/>
      <c r="AL1261" s="181" t="s">
        <v>293</v>
      </c>
      <c r="AM1261" s="316" t="s">
        <v>22</v>
      </c>
      <c r="AN1261" s="257"/>
      <c r="AO1261" s="257"/>
      <c r="AP1261" s="257"/>
      <c r="AQ1261" s="257"/>
      <c r="AR1261" s="257"/>
      <c r="AS1261" s="257"/>
      <c r="AT1261" s="257"/>
      <c r="AU1261" s="257"/>
      <c r="AV1261" s="258"/>
      <c r="AW1261" s="258"/>
      <c r="AX1261" s="258"/>
      <c r="AY1261" s="258"/>
      <c r="AZ1261" s="50"/>
      <c r="BA1261" s="268"/>
      <c r="BB1261" s="48"/>
      <c r="BC1261" s="94"/>
      <c r="BD1261" s="95"/>
      <c r="BE1261" s="181" t="s">
        <v>293</v>
      </c>
      <c r="BF1261" s="316" t="s">
        <v>22</v>
      </c>
      <c r="BG1261" s="257">
        <f t="shared" ref="BG1261:BG1262" si="4164">F1261</f>
        <v>0</v>
      </c>
      <c r="BH1261" s="257">
        <f>G1261+BG1261</f>
        <v>0</v>
      </c>
      <c r="BI1261" s="257">
        <f>H1261+BH1261</f>
        <v>0</v>
      </c>
      <c r="BJ1261" s="257">
        <f>I1261+BI1261</f>
        <v>0</v>
      </c>
      <c r="BK1261" s="257">
        <f>J1261+BJ1261</f>
        <v>0</v>
      </c>
      <c r="BL1261" s="257">
        <f>K1261+BK1261</f>
        <v>0</v>
      </c>
      <c r="BM1261" s="257">
        <f>L1261+BL1261</f>
        <v>0</v>
      </c>
      <c r="BN1261" s="257">
        <f>M1261+BM1261</f>
        <v>0</v>
      </c>
      <c r="BO1261" s="258">
        <f>N1261+BN1261</f>
        <v>0</v>
      </c>
      <c r="BP1261" s="258">
        <f>O1261+BO1261</f>
        <v>0</v>
      </c>
      <c r="BQ1261" s="258">
        <f>P1261+BP1261</f>
        <v>0</v>
      </c>
      <c r="BR1261" s="258">
        <f>Q1261+BQ1261</f>
        <v>0</v>
      </c>
      <c r="BS1261" s="50"/>
      <c r="BT1261" s="94"/>
      <c r="BU1261" s="95"/>
      <c r="BV1261" s="181" t="s">
        <v>293</v>
      </c>
      <c r="BW1261" s="316" t="s">
        <v>22</v>
      </c>
      <c r="BX1261" s="257">
        <f t="shared" ref="BX1261:BX1262" si="4165">W1261</f>
        <v>0</v>
      </c>
      <c r="BY1261" s="257">
        <f>X1261+BX1261</f>
        <v>0</v>
      </c>
      <c r="BZ1261" s="257">
        <f>Y1261+BY1261</f>
        <v>0</v>
      </c>
      <c r="CA1261" s="257">
        <f>Z1261+BZ1261</f>
        <v>0</v>
      </c>
      <c r="CB1261" s="257">
        <f>AA1261+CA1261</f>
        <v>0</v>
      </c>
      <c r="CC1261" s="257">
        <f>AB1261+CB1261</f>
        <v>0</v>
      </c>
      <c r="CD1261" s="257">
        <f>AC1261+CC1261</f>
        <v>0</v>
      </c>
      <c r="CE1261" s="257">
        <f>AD1261+CD1261</f>
        <v>0</v>
      </c>
      <c r="CF1261" s="258">
        <f>AE1261+CE1261</f>
        <v>0</v>
      </c>
      <c r="CG1261" s="258">
        <f>AF1261+CF1261</f>
        <v>0</v>
      </c>
      <c r="CH1261" s="258">
        <f>AG1261+CG1261</f>
        <v>0</v>
      </c>
      <c r="CI1261" s="258">
        <f>AH1261+CH1261</f>
        <v>0</v>
      </c>
      <c r="CJ1261" s="50"/>
      <c r="CK1261" s="94"/>
      <c r="CL1261" s="95"/>
      <c r="CM1261" s="181" t="s">
        <v>293</v>
      </c>
      <c r="CN1261" s="316" t="s">
        <v>22</v>
      </c>
      <c r="CO1261" s="257">
        <f t="shared" ref="CO1261:CO1262" si="4166">AN1261</f>
        <v>0</v>
      </c>
      <c r="CP1261" s="257">
        <f>AO1261+CO1261</f>
        <v>0</v>
      </c>
      <c r="CQ1261" s="257">
        <f>AP1261+CP1261</f>
        <v>0</v>
      </c>
      <c r="CR1261" s="257">
        <f>AQ1261+CQ1261</f>
        <v>0</v>
      </c>
      <c r="CS1261" s="257">
        <f>AR1261+CR1261</f>
        <v>0</v>
      </c>
      <c r="CT1261" s="257">
        <f>AS1261+CS1261</f>
        <v>0</v>
      </c>
      <c r="CU1261" s="257">
        <f>AT1261+CT1261</f>
        <v>0</v>
      </c>
      <c r="CV1261" s="257">
        <f>AU1261+CU1261</f>
        <v>0</v>
      </c>
      <c r="CW1261" s="258">
        <f>AV1261+CV1261</f>
        <v>0</v>
      </c>
      <c r="CX1261" s="258">
        <f>AW1261+CW1261</f>
        <v>0</v>
      </c>
      <c r="CY1261" s="258">
        <f>AX1261+CX1261</f>
        <v>0</v>
      </c>
      <c r="CZ1261" s="258">
        <f>AY1261+CY1261</f>
        <v>0</v>
      </c>
      <c r="DA1261" s="50"/>
      <c r="DB1261" s="94"/>
      <c r="DC1261" s="95"/>
      <c r="DD1261" s="181" t="s">
        <v>293</v>
      </c>
      <c r="DE1261" s="316" t="s">
        <v>22</v>
      </c>
      <c r="DF1261" s="257"/>
      <c r="DG1261" s="50"/>
    </row>
    <row r="1262" spans="1:111" s="14" customFormat="1" ht="15" customHeight="1">
      <c r="A1262" s="50"/>
      <c r="B1262" s="94"/>
      <c r="C1262" s="95"/>
      <c r="D1262" s="181"/>
      <c r="E1262" s="316" t="s">
        <v>140</v>
      </c>
      <c r="F1262" s="69"/>
      <c r="G1262" s="77"/>
      <c r="H1262" s="69"/>
      <c r="I1262" s="77"/>
      <c r="J1262" s="69"/>
      <c r="K1262" s="77"/>
      <c r="L1262" s="69"/>
      <c r="M1262" s="77"/>
      <c r="N1262" s="67"/>
      <c r="O1262" s="75"/>
      <c r="P1262" s="67"/>
      <c r="Q1262" s="75"/>
      <c r="R1262" s="50"/>
      <c r="S1262" s="94"/>
      <c r="T1262" s="95"/>
      <c r="U1262" s="181"/>
      <c r="V1262" s="316" t="s">
        <v>140</v>
      </c>
      <c r="W1262" s="69"/>
      <c r="X1262" s="77"/>
      <c r="Y1262" s="69"/>
      <c r="Z1262" s="77"/>
      <c r="AA1262" s="69"/>
      <c r="AB1262" s="77"/>
      <c r="AC1262" s="69"/>
      <c r="AD1262" s="77"/>
      <c r="AE1262" s="67"/>
      <c r="AF1262" s="75"/>
      <c r="AG1262" s="67"/>
      <c r="AH1262" s="75"/>
      <c r="AI1262" s="50"/>
      <c r="AJ1262" s="94"/>
      <c r="AK1262" s="95"/>
      <c r="AL1262" s="181"/>
      <c r="AM1262" s="316" t="s">
        <v>140</v>
      </c>
      <c r="AN1262" s="257"/>
      <c r="AO1262" s="257"/>
      <c r="AP1262" s="257"/>
      <c r="AQ1262" s="257"/>
      <c r="AR1262" s="257"/>
      <c r="AS1262" s="257"/>
      <c r="AT1262" s="257"/>
      <c r="AU1262" s="257"/>
      <c r="AV1262" s="258"/>
      <c r="AW1262" s="258"/>
      <c r="AX1262" s="258"/>
      <c r="AY1262" s="258"/>
      <c r="AZ1262" s="50"/>
      <c r="BA1262" s="268"/>
      <c r="BB1262" s="48"/>
      <c r="BC1262" s="94"/>
      <c r="BD1262" s="95"/>
      <c r="BE1262" s="181"/>
      <c r="BF1262" s="316" t="s">
        <v>140</v>
      </c>
      <c r="BG1262" s="257">
        <f t="shared" si="4164"/>
        <v>0</v>
      </c>
      <c r="BH1262" s="257">
        <f>G1262+BG1262</f>
        <v>0</v>
      </c>
      <c r="BI1262" s="257">
        <f>H1262+BH1262</f>
        <v>0</v>
      </c>
      <c r="BJ1262" s="257">
        <f>I1262+BI1262</f>
        <v>0</v>
      </c>
      <c r="BK1262" s="257">
        <f>J1262+BJ1262</f>
        <v>0</v>
      </c>
      <c r="BL1262" s="257">
        <f>K1262+BK1262</f>
        <v>0</v>
      </c>
      <c r="BM1262" s="257">
        <f>L1262+BL1262</f>
        <v>0</v>
      </c>
      <c r="BN1262" s="257">
        <f>M1262+BM1262</f>
        <v>0</v>
      </c>
      <c r="BO1262" s="258">
        <f>N1262+BN1262</f>
        <v>0</v>
      </c>
      <c r="BP1262" s="258">
        <f>O1262+BO1262</f>
        <v>0</v>
      </c>
      <c r="BQ1262" s="258">
        <f>P1262+BP1262</f>
        <v>0</v>
      </c>
      <c r="BR1262" s="258">
        <f>Q1262+BQ1262</f>
        <v>0</v>
      </c>
      <c r="BS1262" s="50"/>
      <c r="BT1262" s="94"/>
      <c r="BU1262" s="95"/>
      <c r="BV1262" s="181"/>
      <c r="BW1262" s="316" t="s">
        <v>140</v>
      </c>
      <c r="BX1262" s="257">
        <f t="shared" si="4165"/>
        <v>0</v>
      </c>
      <c r="BY1262" s="257">
        <f>X1262+BX1262</f>
        <v>0</v>
      </c>
      <c r="BZ1262" s="257">
        <f>Y1262+BY1262</f>
        <v>0</v>
      </c>
      <c r="CA1262" s="257">
        <f>Z1262+BZ1262</f>
        <v>0</v>
      </c>
      <c r="CB1262" s="257">
        <f>AA1262+CA1262</f>
        <v>0</v>
      </c>
      <c r="CC1262" s="257">
        <f>AB1262+CB1262</f>
        <v>0</v>
      </c>
      <c r="CD1262" s="257">
        <f>AC1262+CC1262</f>
        <v>0</v>
      </c>
      <c r="CE1262" s="257">
        <f>AD1262+CD1262</f>
        <v>0</v>
      </c>
      <c r="CF1262" s="258">
        <f>AE1262+CE1262</f>
        <v>0</v>
      </c>
      <c r="CG1262" s="258">
        <f>AF1262+CF1262</f>
        <v>0</v>
      </c>
      <c r="CH1262" s="258">
        <f>AG1262+CG1262</f>
        <v>0</v>
      </c>
      <c r="CI1262" s="258">
        <f>AH1262+CH1262</f>
        <v>0</v>
      </c>
      <c r="CJ1262" s="50"/>
      <c r="CK1262" s="94"/>
      <c r="CL1262" s="95"/>
      <c r="CM1262" s="181"/>
      <c r="CN1262" s="316" t="s">
        <v>140</v>
      </c>
      <c r="CO1262" s="257">
        <f t="shared" si="4166"/>
        <v>0</v>
      </c>
      <c r="CP1262" s="257">
        <f>AO1262+CO1262</f>
        <v>0</v>
      </c>
      <c r="CQ1262" s="257">
        <f>AP1262+CP1262</f>
        <v>0</v>
      </c>
      <c r="CR1262" s="257">
        <f>AQ1262+CQ1262</f>
        <v>0</v>
      </c>
      <c r="CS1262" s="257">
        <f>AR1262+CR1262</f>
        <v>0</v>
      </c>
      <c r="CT1262" s="257">
        <f>AS1262+CS1262</f>
        <v>0</v>
      </c>
      <c r="CU1262" s="257">
        <f>AT1262+CT1262</f>
        <v>0</v>
      </c>
      <c r="CV1262" s="257">
        <f>AU1262+CU1262</f>
        <v>0</v>
      </c>
      <c r="CW1262" s="258">
        <f>AV1262+CV1262</f>
        <v>0</v>
      </c>
      <c r="CX1262" s="258">
        <f>AW1262+CW1262</f>
        <v>0</v>
      </c>
      <c r="CY1262" s="258">
        <f>AX1262+CX1262</f>
        <v>0</v>
      </c>
      <c r="CZ1262" s="258">
        <f>AY1262+CY1262</f>
        <v>0</v>
      </c>
      <c r="DA1262" s="50"/>
      <c r="DB1262" s="94"/>
      <c r="DC1262" s="95"/>
      <c r="DD1262" s="181"/>
      <c r="DE1262" s="316" t="s">
        <v>140</v>
      </c>
      <c r="DF1262" s="257"/>
      <c r="DG1262" s="50"/>
    </row>
    <row r="1263" spans="1:111" s="14" customFormat="1" ht="15" customHeight="1">
      <c r="A1263" s="50"/>
      <c r="B1263" s="94"/>
      <c r="C1263" s="95"/>
      <c r="D1263" s="181"/>
      <c r="E1263" s="316" t="s">
        <v>249</v>
      </c>
      <c r="F1263" s="69">
        <f t="shared" si="4121"/>
        <v>0</v>
      </c>
      <c r="G1263" s="77">
        <f t="shared" si="4121"/>
        <v>0</v>
      </c>
      <c r="H1263" s="69">
        <f t="shared" si="4121"/>
        <v>0</v>
      </c>
      <c r="I1263" s="77">
        <f t="shared" si="4121"/>
        <v>0</v>
      </c>
      <c r="J1263" s="69">
        <f t="shared" si="4121"/>
        <v>0</v>
      </c>
      <c r="K1263" s="77">
        <f t="shared" si="4121"/>
        <v>0</v>
      </c>
      <c r="L1263" s="69">
        <f t="shared" si="4121"/>
        <v>0</v>
      </c>
      <c r="M1263" s="77">
        <f t="shared" si="4121"/>
        <v>0</v>
      </c>
      <c r="N1263" s="67">
        <f t="shared" si="4121"/>
        <v>0</v>
      </c>
      <c r="O1263" s="75">
        <f t="shared" si="4121"/>
        <v>0</v>
      </c>
      <c r="P1263" s="67">
        <f t="shared" si="4121"/>
        <v>0</v>
      </c>
      <c r="Q1263" s="75">
        <f t="shared" si="4121"/>
        <v>0</v>
      </c>
      <c r="R1263" s="50"/>
      <c r="S1263" s="94"/>
      <c r="T1263" s="95"/>
      <c r="U1263" s="181"/>
      <c r="V1263" s="316" t="s">
        <v>249</v>
      </c>
      <c r="W1263" s="69">
        <f t="shared" ref="W1263:AH1263" si="4167">IF(W1261=0,0,W1262/W1261)</f>
        <v>0</v>
      </c>
      <c r="X1263" s="77">
        <f t="shared" si="4167"/>
        <v>0</v>
      </c>
      <c r="Y1263" s="69">
        <f t="shared" si="4167"/>
        <v>0</v>
      </c>
      <c r="Z1263" s="77">
        <f t="shared" si="4167"/>
        <v>0</v>
      </c>
      <c r="AA1263" s="69">
        <f t="shared" si="4167"/>
        <v>0</v>
      </c>
      <c r="AB1263" s="77">
        <f t="shared" si="4167"/>
        <v>0</v>
      </c>
      <c r="AC1263" s="69">
        <f t="shared" si="4167"/>
        <v>0</v>
      </c>
      <c r="AD1263" s="77">
        <f t="shared" si="4167"/>
        <v>0</v>
      </c>
      <c r="AE1263" s="67">
        <f t="shared" si="4167"/>
        <v>0</v>
      </c>
      <c r="AF1263" s="75">
        <f t="shared" si="4167"/>
        <v>0</v>
      </c>
      <c r="AG1263" s="67">
        <f t="shared" si="4167"/>
        <v>0</v>
      </c>
      <c r="AH1263" s="75">
        <f t="shared" si="4167"/>
        <v>0</v>
      </c>
      <c r="AI1263" s="50"/>
      <c r="AJ1263" s="94"/>
      <c r="AK1263" s="95"/>
      <c r="AL1263" s="181"/>
      <c r="AM1263" s="316" t="s">
        <v>249</v>
      </c>
      <c r="AN1263" s="257">
        <f t="shared" ref="AN1263:AY1263" si="4168">IF(AN1261=0,0,AN1262/AN1261)</f>
        <v>0</v>
      </c>
      <c r="AO1263" s="257">
        <f t="shared" si="4168"/>
        <v>0</v>
      </c>
      <c r="AP1263" s="257">
        <f t="shared" si="4168"/>
        <v>0</v>
      </c>
      <c r="AQ1263" s="257">
        <f t="shared" si="4168"/>
        <v>0</v>
      </c>
      <c r="AR1263" s="257">
        <f t="shared" si="4168"/>
        <v>0</v>
      </c>
      <c r="AS1263" s="257">
        <f t="shared" si="4168"/>
        <v>0</v>
      </c>
      <c r="AT1263" s="257">
        <f t="shared" si="4168"/>
        <v>0</v>
      </c>
      <c r="AU1263" s="257">
        <f t="shared" si="4168"/>
        <v>0</v>
      </c>
      <c r="AV1263" s="258">
        <f t="shared" si="4168"/>
        <v>0</v>
      </c>
      <c r="AW1263" s="258">
        <f t="shared" si="4168"/>
        <v>0</v>
      </c>
      <c r="AX1263" s="258">
        <f t="shared" si="4168"/>
        <v>0</v>
      </c>
      <c r="AY1263" s="258">
        <f t="shared" si="4168"/>
        <v>0</v>
      </c>
      <c r="AZ1263" s="50"/>
      <c r="BA1263" s="268"/>
      <c r="BB1263" s="48"/>
      <c r="BC1263" s="94"/>
      <c r="BD1263" s="95"/>
      <c r="BE1263" s="181"/>
      <c r="BF1263" s="316" t="s">
        <v>249</v>
      </c>
      <c r="BG1263" s="257">
        <f t="shared" ref="BG1263:BR1263" si="4169">IF(BG1261=0,0,BG1262/BG1261)</f>
        <v>0</v>
      </c>
      <c r="BH1263" s="257">
        <f t="shared" si="4169"/>
        <v>0</v>
      </c>
      <c r="BI1263" s="257">
        <f t="shared" si="4169"/>
        <v>0</v>
      </c>
      <c r="BJ1263" s="257">
        <f t="shared" si="4169"/>
        <v>0</v>
      </c>
      <c r="BK1263" s="257">
        <f t="shared" si="4169"/>
        <v>0</v>
      </c>
      <c r="BL1263" s="257">
        <f t="shared" si="4169"/>
        <v>0</v>
      </c>
      <c r="BM1263" s="257">
        <f t="shared" si="4169"/>
        <v>0</v>
      </c>
      <c r="BN1263" s="257">
        <f t="shared" si="4169"/>
        <v>0</v>
      </c>
      <c r="BO1263" s="258">
        <f t="shared" si="4169"/>
        <v>0</v>
      </c>
      <c r="BP1263" s="258">
        <f t="shared" si="4169"/>
        <v>0</v>
      </c>
      <c r="BQ1263" s="258">
        <f t="shared" si="4169"/>
        <v>0</v>
      </c>
      <c r="BR1263" s="258">
        <f t="shared" si="4169"/>
        <v>0</v>
      </c>
      <c r="BS1263" s="50"/>
      <c r="BT1263" s="94"/>
      <c r="BU1263" s="95"/>
      <c r="BV1263" s="181"/>
      <c r="BW1263" s="316" t="s">
        <v>249</v>
      </c>
      <c r="BX1263" s="257">
        <f t="shared" ref="BX1263:CI1263" si="4170">IF(BX1261=0,0,BX1262/BX1261)</f>
        <v>0</v>
      </c>
      <c r="BY1263" s="257">
        <f t="shared" si="4170"/>
        <v>0</v>
      </c>
      <c r="BZ1263" s="257">
        <f t="shared" si="4170"/>
        <v>0</v>
      </c>
      <c r="CA1263" s="257">
        <f t="shared" si="4170"/>
        <v>0</v>
      </c>
      <c r="CB1263" s="257">
        <f t="shared" si="4170"/>
        <v>0</v>
      </c>
      <c r="CC1263" s="257">
        <f t="shared" si="4170"/>
        <v>0</v>
      </c>
      <c r="CD1263" s="257">
        <f t="shared" si="4170"/>
        <v>0</v>
      </c>
      <c r="CE1263" s="257">
        <f t="shared" si="4170"/>
        <v>0</v>
      </c>
      <c r="CF1263" s="258">
        <f t="shared" si="4170"/>
        <v>0</v>
      </c>
      <c r="CG1263" s="258">
        <f t="shared" si="4170"/>
        <v>0</v>
      </c>
      <c r="CH1263" s="258">
        <f t="shared" si="4170"/>
        <v>0</v>
      </c>
      <c r="CI1263" s="258">
        <f t="shared" si="4170"/>
        <v>0</v>
      </c>
      <c r="CJ1263" s="50"/>
      <c r="CK1263" s="94"/>
      <c r="CL1263" s="95"/>
      <c r="CM1263" s="181"/>
      <c r="CN1263" s="316" t="s">
        <v>249</v>
      </c>
      <c r="CO1263" s="257">
        <f t="shared" ref="CO1263:CZ1263" si="4171">IF(CO1261=0,0,CO1262/CO1261)</f>
        <v>0</v>
      </c>
      <c r="CP1263" s="257">
        <f t="shared" si="4171"/>
        <v>0</v>
      </c>
      <c r="CQ1263" s="257">
        <f t="shared" si="4171"/>
        <v>0</v>
      </c>
      <c r="CR1263" s="257">
        <f t="shared" si="4171"/>
        <v>0</v>
      </c>
      <c r="CS1263" s="257">
        <f t="shared" si="4171"/>
        <v>0</v>
      </c>
      <c r="CT1263" s="257">
        <f t="shared" si="4171"/>
        <v>0</v>
      </c>
      <c r="CU1263" s="257">
        <f t="shared" si="4171"/>
        <v>0</v>
      </c>
      <c r="CV1263" s="257">
        <f t="shared" si="4171"/>
        <v>0</v>
      </c>
      <c r="CW1263" s="258">
        <f t="shared" si="4171"/>
        <v>0</v>
      </c>
      <c r="CX1263" s="258">
        <f t="shared" si="4171"/>
        <v>0</v>
      </c>
      <c r="CY1263" s="258">
        <f t="shared" si="4171"/>
        <v>0</v>
      </c>
      <c r="CZ1263" s="258">
        <f t="shared" si="4171"/>
        <v>0</v>
      </c>
      <c r="DA1263" s="50"/>
      <c r="DB1263" s="94"/>
      <c r="DC1263" s="95"/>
      <c r="DD1263" s="181"/>
      <c r="DE1263" s="316" t="s">
        <v>249</v>
      </c>
      <c r="DF1263" s="257">
        <f t="shared" ref="DF1263" si="4172">IF(DF1261=0,0,DF1262/DF1261)</f>
        <v>0</v>
      </c>
      <c r="DG1263" s="50"/>
    </row>
    <row r="1264" spans="1:111" s="14" customFormat="1" ht="15" customHeight="1">
      <c r="A1264" s="50"/>
      <c r="B1264" s="94"/>
      <c r="C1264" s="95"/>
      <c r="D1264" s="181" t="s">
        <v>294</v>
      </c>
      <c r="E1264" s="316" t="s">
        <v>22</v>
      </c>
      <c r="F1264" s="69"/>
      <c r="G1264" s="77"/>
      <c r="H1264" s="69"/>
      <c r="I1264" s="77"/>
      <c r="J1264" s="69"/>
      <c r="K1264" s="77"/>
      <c r="L1264" s="69"/>
      <c r="M1264" s="77"/>
      <c r="N1264" s="67"/>
      <c r="O1264" s="75"/>
      <c r="P1264" s="67"/>
      <c r="Q1264" s="75"/>
      <c r="R1264" s="50"/>
      <c r="S1264" s="94"/>
      <c r="T1264" s="95"/>
      <c r="U1264" s="181" t="s">
        <v>294</v>
      </c>
      <c r="V1264" s="316" t="s">
        <v>22</v>
      </c>
      <c r="W1264" s="69"/>
      <c r="X1264" s="77"/>
      <c r="Y1264" s="69"/>
      <c r="Z1264" s="77"/>
      <c r="AA1264" s="69"/>
      <c r="AB1264" s="77"/>
      <c r="AC1264" s="69"/>
      <c r="AD1264" s="77"/>
      <c r="AE1264" s="67"/>
      <c r="AF1264" s="75"/>
      <c r="AG1264" s="67"/>
      <c r="AH1264" s="75"/>
      <c r="AI1264" s="50"/>
      <c r="AJ1264" s="94"/>
      <c r="AK1264" s="95"/>
      <c r="AL1264" s="181" t="s">
        <v>294</v>
      </c>
      <c r="AM1264" s="316" t="s">
        <v>22</v>
      </c>
      <c r="AN1264" s="257"/>
      <c r="AO1264" s="257"/>
      <c r="AP1264" s="257"/>
      <c r="AQ1264" s="257"/>
      <c r="AR1264" s="257"/>
      <c r="AS1264" s="257"/>
      <c r="AT1264" s="257"/>
      <c r="AU1264" s="257"/>
      <c r="AV1264" s="258"/>
      <c r="AW1264" s="258"/>
      <c r="AX1264" s="258"/>
      <c r="AY1264" s="258"/>
      <c r="AZ1264" s="50"/>
      <c r="BA1264" s="268"/>
      <c r="BB1264" s="48"/>
      <c r="BC1264" s="94"/>
      <c r="BD1264" s="95"/>
      <c r="BE1264" s="181" t="s">
        <v>294</v>
      </c>
      <c r="BF1264" s="316" t="s">
        <v>22</v>
      </c>
      <c r="BG1264" s="257">
        <f t="shared" ref="BG1264:BG1265" si="4173">F1264</f>
        <v>0</v>
      </c>
      <c r="BH1264" s="257">
        <f>G1264+BG1264</f>
        <v>0</v>
      </c>
      <c r="BI1264" s="257">
        <f>H1264+BH1264</f>
        <v>0</v>
      </c>
      <c r="BJ1264" s="257">
        <f>I1264+BI1264</f>
        <v>0</v>
      </c>
      <c r="BK1264" s="257">
        <f>J1264+BJ1264</f>
        <v>0</v>
      </c>
      <c r="BL1264" s="257">
        <f>K1264+BK1264</f>
        <v>0</v>
      </c>
      <c r="BM1264" s="257">
        <f>L1264+BL1264</f>
        <v>0</v>
      </c>
      <c r="BN1264" s="257">
        <f>M1264+BM1264</f>
        <v>0</v>
      </c>
      <c r="BO1264" s="258">
        <f>N1264+BN1264</f>
        <v>0</v>
      </c>
      <c r="BP1264" s="258">
        <f>O1264+BO1264</f>
        <v>0</v>
      </c>
      <c r="BQ1264" s="258">
        <f>P1264+BP1264</f>
        <v>0</v>
      </c>
      <c r="BR1264" s="258">
        <f>Q1264+BQ1264</f>
        <v>0</v>
      </c>
      <c r="BS1264" s="50"/>
      <c r="BT1264" s="94"/>
      <c r="BU1264" s="95"/>
      <c r="BV1264" s="181" t="s">
        <v>294</v>
      </c>
      <c r="BW1264" s="316" t="s">
        <v>22</v>
      </c>
      <c r="BX1264" s="257">
        <f t="shared" ref="BX1264:BX1265" si="4174">W1264</f>
        <v>0</v>
      </c>
      <c r="BY1264" s="257">
        <f>X1264+BX1264</f>
        <v>0</v>
      </c>
      <c r="BZ1264" s="257">
        <f>Y1264+BY1264</f>
        <v>0</v>
      </c>
      <c r="CA1264" s="257">
        <f>Z1264+BZ1264</f>
        <v>0</v>
      </c>
      <c r="CB1264" s="257">
        <f>AA1264+CA1264</f>
        <v>0</v>
      </c>
      <c r="CC1264" s="257">
        <f>AB1264+CB1264</f>
        <v>0</v>
      </c>
      <c r="CD1264" s="257">
        <f>AC1264+CC1264</f>
        <v>0</v>
      </c>
      <c r="CE1264" s="257">
        <f>AD1264+CD1264</f>
        <v>0</v>
      </c>
      <c r="CF1264" s="258">
        <f>AE1264+CE1264</f>
        <v>0</v>
      </c>
      <c r="CG1264" s="258">
        <f>AF1264+CF1264</f>
        <v>0</v>
      </c>
      <c r="CH1264" s="258">
        <f>AG1264+CG1264</f>
        <v>0</v>
      </c>
      <c r="CI1264" s="258">
        <f>AH1264+CH1264</f>
        <v>0</v>
      </c>
      <c r="CJ1264" s="50"/>
      <c r="CK1264" s="94"/>
      <c r="CL1264" s="95"/>
      <c r="CM1264" s="181" t="s">
        <v>294</v>
      </c>
      <c r="CN1264" s="316" t="s">
        <v>22</v>
      </c>
      <c r="CO1264" s="257">
        <f t="shared" ref="CO1264:CO1265" si="4175">AN1264</f>
        <v>0</v>
      </c>
      <c r="CP1264" s="257">
        <f>AO1264+CO1264</f>
        <v>0</v>
      </c>
      <c r="CQ1264" s="257">
        <f>AP1264+CP1264</f>
        <v>0</v>
      </c>
      <c r="CR1264" s="257">
        <f>AQ1264+CQ1264</f>
        <v>0</v>
      </c>
      <c r="CS1264" s="257">
        <f>AR1264+CR1264</f>
        <v>0</v>
      </c>
      <c r="CT1264" s="257">
        <f>AS1264+CS1264</f>
        <v>0</v>
      </c>
      <c r="CU1264" s="257">
        <f>AT1264+CT1264</f>
        <v>0</v>
      </c>
      <c r="CV1264" s="257">
        <f>AU1264+CU1264</f>
        <v>0</v>
      </c>
      <c r="CW1264" s="258">
        <f>AV1264+CV1264</f>
        <v>0</v>
      </c>
      <c r="CX1264" s="258">
        <f>AW1264+CW1264</f>
        <v>0</v>
      </c>
      <c r="CY1264" s="258">
        <f>AX1264+CX1264</f>
        <v>0</v>
      </c>
      <c r="CZ1264" s="258">
        <f>AY1264+CY1264</f>
        <v>0</v>
      </c>
      <c r="DA1264" s="50"/>
      <c r="DB1264" s="94"/>
      <c r="DC1264" s="95"/>
      <c r="DD1264" s="181" t="s">
        <v>294</v>
      </c>
      <c r="DE1264" s="316" t="s">
        <v>22</v>
      </c>
      <c r="DF1264" s="257"/>
      <c r="DG1264" s="50"/>
    </row>
    <row r="1265" spans="1:111" s="14" customFormat="1" ht="15" customHeight="1">
      <c r="A1265" s="50"/>
      <c r="B1265" s="94"/>
      <c r="C1265" s="95"/>
      <c r="D1265" s="181"/>
      <c r="E1265" s="316" t="s">
        <v>140</v>
      </c>
      <c r="F1265" s="69"/>
      <c r="G1265" s="77"/>
      <c r="H1265" s="69"/>
      <c r="I1265" s="77"/>
      <c r="J1265" s="69"/>
      <c r="K1265" s="77"/>
      <c r="L1265" s="69"/>
      <c r="M1265" s="77"/>
      <c r="N1265" s="67"/>
      <c r="O1265" s="75"/>
      <c r="P1265" s="67"/>
      <c r="Q1265" s="75"/>
      <c r="R1265" s="50"/>
      <c r="S1265" s="94"/>
      <c r="T1265" s="95"/>
      <c r="U1265" s="181"/>
      <c r="V1265" s="316" t="s">
        <v>140</v>
      </c>
      <c r="W1265" s="69"/>
      <c r="X1265" s="77"/>
      <c r="Y1265" s="69"/>
      <c r="Z1265" s="77"/>
      <c r="AA1265" s="69"/>
      <c r="AB1265" s="77"/>
      <c r="AC1265" s="69"/>
      <c r="AD1265" s="77"/>
      <c r="AE1265" s="67"/>
      <c r="AF1265" s="75"/>
      <c r="AG1265" s="67"/>
      <c r="AH1265" s="75"/>
      <c r="AI1265" s="50"/>
      <c r="AJ1265" s="94"/>
      <c r="AK1265" s="95"/>
      <c r="AL1265" s="181"/>
      <c r="AM1265" s="316" t="s">
        <v>140</v>
      </c>
      <c r="AN1265" s="257"/>
      <c r="AO1265" s="257"/>
      <c r="AP1265" s="257"/>
      <c r="AQ1265" s="257"/>
      <c r="AR1265" s="257"/>
      <c r="AS1265" s="257"/>
      <c r="AT1265" s="257"/>
      <c r="AU1265" s="257"/>
      <c r="AV1265" s="258"/>
      <c r="AW1265" s="258"/>
      <c r="AX1265" s="258"/>
      <c r="AY1265" s="258"/>
      <c r="AZ1265" s="50"/>
      <c r="BA1265" s="268"/>
      <c r="BB1265" s="48"/>
      <c r="BC1265" s="94"/>
      <c r="BD1265" s="95"/>
      <c r="BE1265" s="181"/>
      <c r="BF1265" s="316" t="s">
        <v>140</v>
      </c>
      <c r="BG1265" s="257">
        <f t="shared" si="4173"/>
        <v>0</v>
      </c>
      <c r="BH1265" s="257">
        <f>G1265+BG1265</f>
        <v>0</v>
      </c>
      <c r="BI1265" s="257">
        <f>H1265+BH1265</f>
        <v>0</v>
      </c>
      <c r="BJ1265" s="257">
        <f>I1265+BI1265</f>
        <v>0</v>
      </c>
      <c r="BK1265" s="257">
        <f>J1265+BJ1265</f>
        <v>0</v>
      </c>
      <c r="BL1265" s="257">
        <f>K1265+BK1265</f>
        <v>0</v>
      </c>
      <c r="BM1265" s="257">
        <f>L1265+BL1265</f>
        <v>0</v>
      </c>
      <c r="BN1265" s="257">
        <f>M1265+BM1265</f>
        <v>0</v>
      </c>
      <c r="BO1265" s="258">
        <f>N1265+BN1265</f>
        <v>0</v>
      </c>
      <c r="BP1265" s="258">
        <f>O1265+BO1265</f>
        <v>0</v>
      </c>
      <c r="BQ1265" s="258">
        <f>P1265+BP1265</f>
        <v>0</v>
      </c>
      <c r="BR1265" s="258">
        <f>Q1265+BQ1265</f>
        <v>0</v>
      </c>
      <c r="BS1265" s="50"/>
      <c r="BT1265" s="94"/>
      <c r="BU1265" s="95"/>
      <c r="BV1265" s="181"/>
      <c r="BW1265" s="316" t="s">
        <v>140</v>
      </c>
      <c r="BX1265" s="257">
        <f t="shared" si="4174"/>
        <v>0</v>
      </c>
      <c r="BY1265" s="257">
        <f>X1265+BX1265</f>
        <v>0</v>
      </c>
      <c r="BZ1265" s="257">
        <f>Y1265+BY1265</f>
        <v>0</v>
      </c>
      <c r="CA1265" s="257">
        <f>Z1265+BZ1265</f>
        <v>0</v>
      </c>
      <c r="CB1265" s="257">
        <f>AA1265+CA1265</f>
        <v>0</v>
      </c>
      <c r="CC1265" s="257">
        <f>AB1265+CB1265</f>
        <v>0</v>
      </c>
      <c r="CD1265" s="257">
        <f>AC1265+CC1265</f>
        <v>0</v>
      </c>
      <c r="CE1265" s="257">
        <f>AD1265+CD1265</f>
        <v>0</v>
      </c>
      <c r="CF1265" s="258">
        <f>AE1265+CE1265</f>
        <v>0</v>
      </c>
      <c r="CG1265" s="258">
        <f>AF1265+CF1265</f>
        <v>0</v>
      </c>
      <c r="CH1265" s="258">
        <f>AG1265+CG1265</f>
        <v>0</v>
      </c>
      <c r="CI1265" s="258">
        <f>AH1265+CH1265</f>
        <v>0</v>
      </c>
      <c r="CJ1265" s="50"/>
      <c r="CK1265" s="94"/>
      <c r="CL1265" s="95"/>
      <c r="CM1265" s="181"/>
      <c r="CN1265" s="316" t="s">
        <v>140</v>
      </c>
      <c r="CO1265" s="257">
        <f t="shared" si="4175"/>
        <v>0</v>
      </c>
      <c r="CP1265" s="257">
        <f>AO1265+CO1265</f>
        <v>0</v>
      </c>
      <c r="CQ1265" s="257">
        <f>AP1265+CP1265</f>
        <v>0</v>
      </c>
      <c r="CR1265" s="257">
        <f>AQ1265+CQ1265</f>
        <v>0</v>
      </c>
      <c r="CS1265" s="257">
        <f>AR1265+CR1265</f>
        <v>0</v>
      </c>
      <c r="CT1265" s="257">
        <f>AS1265+CS1265</f>
        <v>0</v>
      </c>
      <c r="CU1265" s="257">
        <f>AT1265+CT1265</f>
        <v>0</v>
      </c>
      <c r="CV1265" s="257">
        <f>AU1265+CU1265</f>
        <v>0</v>
      </c>
      <c r="CW1265" s="258">
        <f>AV1265+CV1265</f>
        <v>0</v>
      </c>
      <c r="CX1265" s="258">
        <f>AW1265+CW1265</f>
        <v>0</v>
      </c>
      <c r="CY1265" s="258">
        <f>AX1265+CX1265</f>
        <v>0</v>
      </c>
      <c r="CZ1265" s="258">
        <f>AY1265+CY1265</f>
        <v>0</v>
      </c>
      <c r="DA1265" s="50"/>
      <c r="DB1265" s="94"/>
      <c r="DC1265" s="95"/>
      <c r="DD1265" s="181"/>
      <c r="DE1265" s="316" t="s">
        <v>140</v>
      </c>
      <c r="DF1265" s="257"/>
      <c r="DG1265" s="50"/>
    </row>
    <row r="1266" spans="1:111" s="14" customFormat="1" ht="15" customHeight="1">
      <c r="A1266" s="50"/>
      <c r="B1266" s="94"/>
      <c r="C1266" s="95"/>
      <c r="D1266" s="181"/>
      <c r="E1266" s="316" t="s">
        <v>249</v>
      </c>
      <c r="F1266" s="69">
        <f t="shared" ref="F1266:Q1281" si="4176">IF(F1264=0,0,F1265/F1264)</f>
        <v>0</v>
      </c>
      <c r="G1266" s="77">
        <f t="shared" si="4176"/>
        <v>0</v>
      </c>
      <c r="H1266" s="69">
        <f t="shared" si="4176"/>
        <v>0</v>
      </c>
      <c r="I1266" s="77">
        <f t="shared" si="4176"/>
        <v>0</v>
      </c>
      <c r="J1266" s="69">
        <f t="shared" si="4176"/>
        <v>0</v>
      </c>
      <c r="K1266" s="77">
        <f t="shared" si="4176"/>
        <v>0</v>
      </c>
      <c r="L1266" s="69">
        <f t="shared" si="4176"/>
        <v>0</v>
      </c>
      <c r="M1266" s="77">
        <f t="shared" si="4176"/>
        <v>0</v>
      </c>
      <c r="N1266" s="67">
        <f t="shared" si="4176"/>
        <v>0</v>
      </c>
      <c r="O1266" s="75">
        <f t="shared" si="4176"/>
        <v>0</v>
      </c>
      <c r="P1266" s="67">
        <f t="shared" si="4176"/>
        <v>0</v>
      </c>
      <c r="Q1266" s="75">
        <f t="shared" si="4176"/>
        <v>0</v>
      </c>
      <c r="R1266" s="50"/>
      <c r="S1266" s="94"/>
      <c r="T1266" s="95"/>
      <c r="U1266" s="181"/>
      <c r="V1266" s="316" t="s">
        <v>249</v>
      </c>
      <c r="W1266" s="69">
        <f t="shared" ref="W1266:AH1266" si="4177">IF(W1264=0,0,W1265/W1264)</f>
        <v>0</v>
      </c>
      <c r="X1266" s="77">
        <f t="shared" si="4177"/>
        <v>0</v>
      </c>
      <c r="Y1266" s="69">
        <f t="shared" si="4177"/>
        <v>0</v>
      </c>
      <c r="Z1266" s="77">
        <f t="shared" si="4177"/>
        <v>0</v>
      </c>
      <c r="AA1266" s="69">
        <f t="shared" si="4177"/>
        <v>0</v>
      </c>
      <c r="AB1266" s="77">
        <f t="shared" si="4177"/>
        <v>0</v>
      </c>
      <c r="AC1266" s="69">
        <f t="shared" si="4177"/>
        <v>0</v>
      </c>
      <c r="AD1266" s="77">
        <f t="shared" si="4177"/>
        <v>0</v>
      </c>
      <c r="AE1266" s="67">
        <f t="shared" si="4177"/>
        <v>0</v>
      </c>
      <c r="AF1266" s="75">
        <f t="shared" si="4177"/>
        <v>0</v>
      </c>
      <c r="AG1266" s="67">
        <f t="shared" si="4177"/>
        <v>0</v>
      </c>
      <c r="AH1266" s="75">
        <f t="shared" si="4177"/>
        <v>0</v>
      </c>
      <c r="AI1266" s="50"/>
      <c r="AJ1266" s="94"/>
      <c r="AK1266" s="95"/>
      <c r="AL1266" s="181"/>
      <c r="AM1266" s="316" t="s">
        <v>249</v>
      </c>
      <c r="AN1266" s="257">
        <f t="shared" ref="AN1266:AY1266" si="4178">IF(AN1264=0,0,AN1265/AN1264)</f>
        <v>0</v>
      </c>
      <c r="AO1266" s="257">
        <f t="shared" si="4178"/>
        <v>0</v>
      </c>
      <c r="AP1266" s="257">
        <f t="shared" si="4178"/>
        <v>0</v>
      </c>
      <c r="AQ1266" s="257">
        <f t="shared" si="4178"/>
        <v>0</v>
      </c>
      <c r="AR1266" s="257">
        <f t="shared" si="4178"/>
        <v>0</v>
      </c>
      <c r="AS1266" s="257">
        <f t="shared" si="4178"/>
        <v>0</v>
      </c>
      <c r="AT1266" s="257">
        <f t="shared" si="4178"/>
        <v>0</v>
      </c>
      <c r="AU1266" s="257">
        <f t="shared" si="4178"/>
        <v>0</v>
      </c>
      <c r="AV1266" s="258">
        <f t="shared" si="4178"/>
        <v>0</v>
      </c>
      <c r="AW1266" s="258">
        <f t="shared" si="4178"/>
        <v>0</v>
      </c>
      <c r="AX1266" s="258">
        <f t="shared" si="4178"/>
        <v>0</v>
      </c>
      <c r="AY1266" s="258">
        <f t="shared" si="4178"/>
        <v>0</v>
      </c>
      <c r="AZ1266" s="50"/>
      <c r="BA1266" s="268"/>
      <c r="BB1266" s="48"/>
      <c r="BC1266" s="94"/>
      <c r="BD1266" s="95"/>
      <c r="BE1266" s="181"/>
      <c r="BF1266" s="316" t="s">
        <v>249</v>
      </c>
      <c r="BG1266" s="257">
        <f t="shared" ref="BG1266:BR1266" si="4179">IF(BG1264=0,0,BG1265/BG1264)</f>
        <v>0</v>
      </c>
      <c r="BH1266" s="257">
        <f t="shared" si="4179"/>
        <v>0</v>
      </c>
      <c r="BI1266" s="257">
        <f t="shared" si="4179"/>
        <v>0</v>
      </c>
      <c r="BJ1266" s="257">
        <f t="shared" si="4179"/>
        <v>0</v>
      </c>
      <c r="BK1266" s="257">
        <f t="shared" si="4179"/>
        <v>0</v>
      </c>
      <c r="BL1266" s="257">
        <f t="shared" si="4179"/>
        <v>0</v>
      </c>
      <c r="BM1266" s="257">
        <f t="shared" si="4179"/>
        <v>0</v>
      </c>
      <c r="BN1266" s="257">
        <f t="shared" si="4179"/>
        <v>0</v>
      </c>
      <c r="BO1266" s="258">
        <f t="shared" si="4179"/>
        <v>0</v>
      </c>
      <c r="BP1266" s="258">
        <f t="shared" si="4179"/>
        <v>0</v>
      </c>
      <c r="BQ1266" s="258">
        <f t="shared" si="4179"/>
        <v>0</v>
      </c>
      <c r="BR1266" s="258">
        <f t="shared" si="4179"/>
        <v>0</v>
      </c>
      <c r="BS1266" s="50"/>
      <c r="BT1266" s="94"/>
      <c r="BU1266" s="95"/>
      <c r="BV1266" s="181"/>
      <c r="BW1266" s="316" t="s">
        <v>249</v>
      </c>
      <c r="BX1266" s="257">
        <f t="shared" ref="BX1266:CI1266" si="4180">IF(BX1264=0,0,BX1265/BX1264)</f>
        <v>0</v>
      </c>
      <c r="BY1266" s="257">
        <f t="shared" si="4180"/>
        <v>0</v>
      </c>
      <c r="BZ1266" s="257">
        <f t="shared" si="4180"/>
        <v>0</v>
      </c>
      <c r="CA1266" s="257">
        <f t="shared" si="4180"/>
        <v>0</v>
      </c>
      <c r="CB1266" s="257">
        <f t="shared" si="4180"/>
        <v>0</v>
      </c>
      <c r="CC1266" s="257">
        <f t="shared" si="4180"/>
        <v>0</v>
      </c>
      <c r="CD1266" s="257">
        <f t="shared" si="4180"/>
        <v>0</v>
      </c>
      <c r="CE1266" s="257">
        <f t="shared" si="4180"/>
        <v>0</v>
      </c>
      <c r="CF1266" s="258">
        <f t="shared" si="4180"/>
        <v>0</v>
      </c>
      <c r="CG1266" s="258">
        <f t="shared" si="4180"/>
        <v>0</v>
      </c>
      <c r="CH1266" s="258">
        <f t="shared" si="4180"/>
        <v>0</v>
      </c>
      <c r="CI1266" s="258">
        <f t="shared" si="4180"/>
        <v>0</v>
      </c>
      <c r="CJ1266" s="50"/>
      <c r="CK1266" s="94"/>
      <c r="CL1266" s="95"/>
      <c r="CM1266" s="181"/>
      <c r="CN1266" s="316" t="s">
        <v>249</v>
      </c>
      <c r="CO1266" s="257">
        <f t="shared" ref="CO1266:CZ1266" si="4181">IF(CO1264=0,0,CO1265/CO1264)</f>
        <v>0</v>
      </c>
      <c r="CP1266" s="257">
        <f t="shared" si="4181"/>
        <v>0</v>
      </c>
      <c r="CQ1266" s="257">
        <f t="shared" si="4181"/>
        <v>0</v>
      </c>
      <c r="CR1266" s="257">
        <f t="shared" si="4181"/>
        <v>0</v>
      </c>
      <c r="CS1266" s="257">
        <f t="shared" si="4181"/>
        <v>0</v>
      </c>
      <c r="CT1266" s="257">
        <f t="shared" si="4181"/>
        <v>0</v>
      </c>
      <c r="CU1266" s="257">
        <f t="shared" si="4181"/>
        <v>0</v>
      </c>
      <c r="CV1266" s="257">
        <f t="shared" si="4181"/>
        <v>0</v>
      </c>
      <c r="CW1266" s="258">
        <f t="shared" si="4181"/>
        <v>0</v>
      </c>
      <c r="CX1266" s="258">
        <f t="shared" si="4181"/>
        <v>0</v>
      </c>
      <c r="CY1266" s="258">
        <f t="shared" si="4181"/>
        <v>0</v>
      </c>
      <c r="CZ1266" s="258">
        <f t="shared" si="4181"/>
        <v>0</v>
      </c>
      <c r="DA1266" s="50"/>
      <c r="DB1266" s="94"/>
      <c r="DC1266" s="95"/>
      <c r="DD1266" s="181"/>
      <c r="DE1266" s="316" t="s">
        <v>249</v>
      </c>
      <c r="DF1266" s="257">
        <f t="shared" ref="DF1266" si="4182">IF(DF1264=0,0,DF1265/DF1264)</f>
        <v>0</v>
      </c>
      <c r="DG1266" s="50"/>
    </row>
    <row r="1267" spans="1:111" s="14" customFormat="1" ht="15" customHeight="1">
      <c r="A1267" s="50"/>
      <c r="B1267" s="94"/>
      <c r="C1267" s="95"/>
      <c r="D1267" s="181" t="s">
        <v>295</v>
      </c>
      <c r="E1267" s="316" t="s">
        <v>22</v>
      </c>
      <c r="F1267" s="69"/>
      <c r="G1267" s="77"/>
      <c r="H1267" s="69"/>
      <c r="I1267" s="77"/>
      <c r="J1267" s="69"/>
      <c r="K1267" s="77"/>
      <c r="L1267" s="69"/>
      <c r="M1267" s="77"/>
      <c r="N1267" s="67"/>
      <c r="O1267" s="75"/>
      <c r="P1267" s="67"/>
      <c r="Q1267" s="75"/>
      <c r="R1267" s="50"/>
      <c r="S1267" s="94"/>
      <c r="T1267" s="95"/>
      <c r="U1267" s="181" t="s">
        <v>295</v>
      </c>
      <c r="V1267" s="316" t="s">
        <v>22</v>
      </c>
      <c r="W1267" s="69"/>
      <c r="X1267" s="77"/>
      <c r="Y1267" s="69"/>
      <c r="Z1267" s="77"/>
      <c r="AA1267" s="69"/>
      <c r="AB1267" s="77"/>
      <c r="AC1267" s="69"/>
      <c r="AD1267" s="77"/>
      <c r="AE1267" s="67"/>
      <c r="AF1267" s="75"/>
      <c r="AG1267" s="67"/>
      <c r="AH1267" s="75"/>
      <c r="AI1267" s="50"/>
      <c r="AJ1267" s="94"/>
      <c r="AK1267" s="95"/>
      <c r="AL1267" s="181" t="s">
        <v>295</v>
      </c>
      <c r="AM1267" s="316" t="s">
        <v>22</v>
      </c>
      <c r="AN1267" s="257"/>
      <c r="AO1267" s="257"/>
      <c r="AP1267" s="257"/>
      <c r="AQ1267" s="257"/>
      <c r="AR1267" s="257"/>
      <c r="AS1267" s="257"/>
      <c r="AT1267" s="257"/>
      <c r="AU1267" s="257"/>
      <c r="AV1267" s="258"/>
      <c r="AW1267" s="258"/>
      <c r="AX1267" s="258"/>
      <c r="AY1267" s="258"/>
      <c r="AZ1267" s="50"/>
      <c r="BA1267" s="268"/>
      <c r="BB1267" s="48"/>
      <c r="BC1267" s="94"/>
      <c r="BD1267" s="95"/>
      <c r="BE1267" s="181" t="s">
        <v>295</v>
      </c>
      <c r="BF1267" s="316" t="s">
        <v>22</v>
      </c>
      <c r="BG1267" s="257">
        <f t="shared" ref="BG1267:BG1268" si="4183">F1267</f>
        <v>0</v>
      </c>
      <c r="BH1267" s="257">
        <f>G1267+BG1267</f>
        <v>0</v>
      </c>
      <c r="BI1267" s="257">
        <f>H1267+BH1267</f>
        <v>0</v>
      </c>
      <c r="BJ1267" s="257">
        <f>I1267+BI1267</f>
        <v>0</v>
      </c>
      <c r="BK1267" s="257">
        <f>J1267+BJ1267</f>
        <v>0</v>
      </c>
      <c r="BL1267" s="257">
        <f>K1267+BK1267</f>
        <v>0</v>
      </c>
      <c r="BM1267" s="257">
        <f>L1267+BL1267</f>
        <v>0</v>
      </c>
      <c r="BN1267" s="257">
        <f>M1267+BM1267</f>
        <v>0</v>
      </c>
      <c r="BO1267" s="258">
        <f>N1267+BN1267</f>
        <v>0</v>
      </c>
      <c r="BP1267" s="258">
        <f>O1267+BO1267</f>
        <v>0</v>
      </c>
      <c r="BQ1267" s="258">
        <f>P1267+BP1267</f>
        <v>0</v>
      </c>
      <c r="BR1267" s="258">
        <f>Q1267+BQ1267</f>
        <v>0</v>
      </c>
      <c r="BS1267" s="50"/>
      <c r="BT1267" s="94"/>
      <c r="BU1267" s="95"/>
      <c r="BV1267" s="181" t="s">
        <v>295</v>
      </c>
      <c r="BW1267" s="316" t="s">
        <v>22</v>
      </c>
      <c r="BX1267" s="257">
        <f t="shared" ref="BX1267:BX1268" si="4184">W1267</f>
        <v>0</v>
      </c>
      <c r="BY1267" s="257">
        <f>X1267+BX1267</f>
        <v>0</v>
      </c>
      <c r="BZ1267" s="257">
        <f>Y1267+BY1267</f>
        <v>0</v>
      </c>
      <c r="CA1267" s="257">
        <f>Z1267+BZ1267</f>
        <v>0</v>
      </c>
      <c r="CB1267" s="257">
        <f>AA1267+CA1267</f>
        <v>0</v>
      </c>
      <c r="CC1267" s="257">
        <f>AB1267+CB1267</f>
        <v>0</v>
      </c>
      <c r="CD1267" s="257">
        <f>AC1267+CC1267</f>
        <v>0</v>
      </c>
      <c r="CE1267" s="257">
        <f>AD1267+CD1267</f>
        <v>0</v>
      </c>
      <c r="CF1267" s="258">
        <f>AE1267+CE1267</f>
        <v>0</v>
      </c>
      <c r="CG1267" s="258">
        <f>AF1267+CF1267</f>
        <v>0</v>
      </c>
      <c r="CH1267" s="258">
        <f>AG1267+CG1267</f>
        <v>0</v>
      </c>
      <c r="CI1267" s="258">
        <f>AH1267+CH1267</f>
        <v>0</v>
      </c>
      <c r="CJ1267" s="50"/>
      <c r="CK1267" s="94"/>
      <c r="CL1267" s="95"/>
      <c r="CM1267" s="181" t="s">
        <v>295</v>
      </c>
      <c r="CN1267" s="316" t="s">
        <v>22</v>
      </c>
      <c r="CO1267" s="257">
        <f t="shared" ref="CO1267:CO1268" si="4185">AN1267</f>
        <v>0</v>
      </c>
      <c r="CP1267" s="257">
        <f>AO1267+CO1267</f>
        <v>0</v>
      </c>
      <c r="CQ1267" s="257">
        <f>AP1267+CP1267</f>
        <v>0</v>
      </c>
      <c r="CR1267" s="257">
        <f>AQ1267+CQ1267</f>
        <v>0</v>
      </c>
      <c r="CS1267" s="257">
        <f>AR1267+CR1267</f>
        <v>0</v>
      </c>
      <c r="CT1267" s="257">
        <f>AS1267+CS1267</f>
        <v>0</v>
      </c>
      <c r="CU1267" s="257">
        <f>AT1267+CT1267</f>
        <v>0</v>
      </c>
      <c r="CV1267" s="257">
        <f>AU1267+CU1267</f>
        <v>0</v>
      </c>
      <c r="CW1267" s="258">
        <f>AV1267+CV1267</f>
        <v>0</v>
      </c>
      <c r="CX1267" s="258">
        <f>AW1267+CW1267</f>
        <v>0</v>
      </c>
      <c r="CY1267" s="258">
        <f>AX1267+CX1267</f>
        <v>0</v>
      </c>
      <c r="CZ1267" s="258">
        <f>AY1267+CY1267</f>
        <v>0</v>
      </c>
      <c r="DA1267" s="50"/>
      <c r="DB1267" s="94"/>
      <c r="DC1267" s="95"/>
      <c r="DD1267" s="181" t="s">
        <v>295</v>
      </c>
      <c r="DE1267" s="316" t="s">
        <v>22</v>
      </c>
      <c r="DF1267" s="257"/>
      <c r="DG1267" s="50"/>
    </row>
    <row r="1268" spans="1:111" s="14" customFormat="1" ht="15" customHeight="1">
      <c r="A1268" s="50"/>
      <c r="B1268" s="94"/>
      <c r="C1268" s="95"/>
      <c r="D1268" s="181"/>
      <c r="E1268" s="316" t="s">
        <v>140</v>
      </c>
      <c r="F1268" s="69"/>
      <c r="G1268" s="77"/>
      <c r="H1268" s="69"/>
      <c r="I1268" s="77"/>
      <c r="J1268" s="69"/>
      <c r="K1268" s="77"/>
      <c r="L1268" s="69"/>
      <c r="M1268" s="77"/>
      <c r="N1268" s="67"/>
      <c r="O1268" s="75"/>
      <c r="P1268" s="67"/>
      <c r="Q1268" s="75"/>
      <c r="R1268" s="50"/>
      <c r="S1268" s="94"/>
      <c r="T1268" s="95"/>
      <c r="U1268" s="181"/>
      <c r="V1268" s="316" t="s">
        <v>140</v>
      </c>
      <c r="W1268" s="69"/>
      <c r="X1268" s="77"/>
      <c r="Y1268" s="69"/>
      <c r="Z1268" s="77"/>
      <c r="AA1268" s="69"/>
      <c r="AB1268" s="77"/>
      <c r="AC1268" s="69"/>
      <c r="AD1268" s="77"/>
      <c r="AE1268" s="67"/>
      <c r="AF1268" s="75"/>
      <c r="AG1268" s="67"/>
      <c r="AH1268" s="75"/>
      <c r="AI1268" s="50"/>
      <c r="AJ1268" s="94"/>
      <c r="AK1268" s="95"/>
      <c r="AL1268" s="181"/>
      <c r="AM1268" s="316" t="s">
        <v>140</v>
      </c>
      <c r="AN1268" s="257"/>
      <c r="AO1268" s="257"/>
      <c r="AP1268" s="257"/>
      <c r="AQ1268" s="257"/>
      <c r="AR1268" s="257"/>
      <c r="AS1268" s="257"/>
      <c r="AT1268" s="257"/>
      <c r="AU1268" s="257"/>
      <c r="AV1268" s="258"/>
      <c r="AW1268" s="258"/>
      <c r="AX1268" s="258"/>
      <c r="AY1268" s="258"/>
      <c r="AZ1268" s="50"/>
      <c r="BA1268" s="268"/>
      <c r="BB1268" s="48"/>
      <c r="BC1268" s="94"/>
      <c r="BD1268" s="95"/>
      <c r="BE1268" s="181"/>
      <c r="BF1268" s="316" t="s">
        <v>140</v>
      </c>
      <c r="BG1268" s="257">
        <f t="shared" si="4183"/>
        <v>0</v>
      </c>
      <c r="BH1268" s="257">
        <f>G1268+BG1268</f>
        <v>0</v>
      </c>
      <c r="BI1268" s="257">
        <f>H1268+BH1268</f>
        <v>0</v>
      </c>
      <c r="BJ1268" s="257">
        <f>I1268+BI1268</f>
        <v>0</v>
      </c>
      <c r="BK1268" s="257">
        <f>J1268+BJ1268</f>
        <v>0</v>
      </c>
      <c r="BL1268" s="257">
        <f>K1268+BK1268</f>
        <v>0</v>
      </c>
      <c r="BM1268" s="257">
        <f>L1268+BL1268</f>
        <v>0</v>
      </c>
      <c r="BN1268" s="257">
        <f>M1268+BM1268</f>
        <v>0</v>
      </c>
      <c r="BO1268" s="258">
        <f>N1268+BN1268</f>
        <v>0</v>
      </c>
      <c r="BP1268" s="258">
        <f>O1268+BO1268</f>
        <v>0</v>
      </c>
      <c r="BQ1268" s="258">
        <f>P1268+BP1268</f>
        <v>0</v>
      </c>
      <c r="BR1268" s="258">
        <f>Q1268+BQ1268</f>
        <v>0</v>
      </c>
      <c r="BS1268" s="50"/>
      <c r="BT1268" s="94"/>
      <c r="BU1268" s="95"/>
      <c r="BV1268" s="181"/>
      <c r="BW1268" s="316" t="s">
        <v>140</v>
      </c>
      <c r="BX1268" s="257">
        <f t="shared" si="4184"/>
        <v>0</v>
      </c>
      <c r="BY1268" s="257">
        <f>X1268+BX1268</f>
        <v>0</v>
      </c>
      <c r="BZ1268" s="257">
        <f>Y1268+BY1268</f>
        <v>0</v>
      </c>
      <c r="CA1268" s="257">
        <f>Z1268+BZ1268</f>
        <v>0</v>
      </c>
      <c r="CB1268" s="257">
        <f>AA1268+CA1268</f>
        <v>0</v>
      </c>
      <c r="CC1268" s="257">
        <f>AB1268+CB1268</f>
        <v>0</v>
      </c>
      <c r="CD1268" s="257">
        <f>AC1268+CC1268</f>
        <v>0</v>
      </c>
      <c r="CE1268" s="257">
        <f>AD1268+CD1268</f>
        <v>0</v>
      </c>
      <c r="CF1268" s="258">
        <f>AE1268+CE1268</f>
        <v>0</v>
      </c>
      <c r="CG1268" s="258">
        <f>AF1268+CF1268</f>
        <v>0</v>
      </c>
      <c r="CH1268" s="258">
        <f>AG1268+CG1268</f>
        <v>0</v>
      </c>
      <c r="CI1268" s="258">
        <f>AH1268+CH1268</f>
        <v>0</v>
      </c>
      <c r="CJ1268" s="50"/>
      <c r="CK1268" s="94"/>
      <c r="CL1268" s="95"/>
      <c r="CM1268" s="181"/>
      <c r="CN1268" s="316" t="s">
        <v>140</v>
      </c>
      <c r="CO1268" s="257">
        <f t="shared" si="4185"/>
        <v>0</v>
      </c>
      <c r="CP1268" s="257">
        <f>AO1268+CO1268</f>
        <v>0</v>
      </c>
      <c r="CQ1268" s="257">
        <f>AP1268+CP1268</f>
        <v>0</v>
      </c>
      <c r="CR1268" s="257">
        <f>AQ1268+CQ1268</f>
        <v>0</v>
      </c>
      <c r="CS1268" s="257">
        <f>AR1268+CR1268</f>
        <v>0</v>
      </c>
      <c r="CT1268" s="257">
        <f>AS1268+CS1268</f>
        <v>0</v>
      </c>
      <c r="CU1268" s="257">
        <f>AT1268+CT1268</f>
        <v>0</v>
      </c>
      <c r="CV1268" s="257">
        <f>AU1268+CU1268</f>
        <v>0</v>
      </c>
      <c r="CW1268" s="258">
        <f>AV1268+CV1268</f>
        <v>0</v>
      </c>
      <c r="CX1268" s="258">
        <f>AW1268+CW1268</f>
        <v>0</v>
      </c>
      <c r="CY1268" s="258">
        <f>AX1268+CX1268</f>
        <v>0</v>
      </c>
      <c r="CZ1268" s="258">
        <f>AY1268+CY1268</f>
        <v>0</v>
      </c>
      <c r="DA1268" s="50"/>
      <c r="DB1268" s="94"/>
      <c r="DC1268" s="95"/>
      <c r="DD1268" s="181"/>
      <c r="DE1268" s="316" t="s">
        <v>140</v>
      </c>
      <c r="DF1268" s="257"/>
      <c r="DG1268" s="50"/>
    </row>
    <row r="1269" spans="1:111" s="14" customFormat="1" ht="15" customHeight="1">
      <c r="A1269" s="50"/>
      <c r="B1269" s="94"/>
      <c r="C1269" s="95"/>
      <c r="D1269" s="181"/>
      <c r="E1269" s="316" t="s">
        <v>249</v>
      </c>
      <c r="F1269" s="69">
        <f t="shared" si="4176"/>
        <v>0</v>
      </c>
      <c r="G1269" s="77">
        <f t="shared" si="4176"/>
        <v>0</v>
      </c>
      <c r="H1269" s="69">
        <f t="shared" si="4176"/>
        <v>0</v>
      </c>
      <c r="I1269" s="77">
        <f t="shared" si="4176"/>
        <v>0</v>
      </c>
      <c r="J1269" s="69">
        <f t="shared" si="4176"/>
        <v>0</v>
      </c>
      <c r="K1269" s="77">
        <f t="shared" si="4176"/>
        <v>0</v>
      </c>
      <c r="L1269" s="69">
        <f t="shared" si="4176"/>
        <v>0</v>
      </c>
      <c r="M1269" s="77">
        <f t="shared" si="4176"/>
        <v>0</v>
      </c>
      <c r="N1269" s="67">
        <f t="shared" si="4176"/>
        <v>0</v>
      </c>
      <c r="O1269" s="75">
        <f t="shared" si="4176"/>
        <v>0</v>
      </c>
      <c r="P1269" s="67">
        <f t="shared" si="4176"/>
        <v>0</v>
      </c>
      <c r="Q1269" s="75">
        <f t="shared" si="4176"/>
        <v>0</v>
      </c>
      <c r="R1269" s="50"/>
      <c r="S1269" s="94"/>
      <c r="T1269" s="95"/>
      <c r="U1269" s="181"/>
      <c r="V1269" s="316" t="s">
        <v>249</v>
      </c>
      <c r="W1269" s="69">
        <f t="shared" ref="W1269:AH1269" si="4186">IF(W1267=0,0,W1268/W1267)</f>
        <v>0</v>
      </c>
      <c r="X1269" s="77">
        <f t="shared" si="4186"/>
        <v>0</v>
      </c>
      <c r="Y1269" s="69">
        <f t="shared" si="4186"/>
        <v>0</v>
      </c>
      <c r="Z1269" s="77">
        <f t="shared" si="4186"/>
        <v>0</v>
      </c>
      <c r="AA1269" s="69">
        <f t="shared" si="4186"/>
        <v>0</v>
      </c>
      <c r="AB1269" s="77">
        <f t="shared" si="4186"/>
        <v>0</v>
      </c>
      <c r="AC1269" s="69">
        <f t="shared" si="4186"/>
        <v>0</v>
      </c>
      <c r="AD1269" s="77">
        <f t="shared" si="4186"/>
        <v>0</v>
      </c>
      <c r="AE1269" s="67">
        <f t="shared" si="4186"/>
        <v>0</v>
      </c>
      <c r="AF1269" s="75">
        <f t="shared" si="4186"/>
        <v>0</v>
      </c>
      <c r="AG1269" s="67">
        <f t="shared" si="4186"/>
        <v>0</v>
      </c>
      <c r="AH1269" s="75">
        <f t="shared" si="4186"/>
        <v>0</v>
      </c>
      <c r="AI1269" s="50"/>
      <c r="AJ1269" s="94"/>
      <c r="AK1269" s="95"/>
      <c r="AL1269" s="181"/>
      <c r="AM1269" s="316" t="s">
        <v>249</v>
      </c>
      <c r="AN1269" s="257">
        <f t="shared" ref="AN1269:AY1269" si="4187">IF(AN1267=0,0,AN1268/AN1267)</f>
        <v>0</v>
      </c>
      <c r="AO1269" s="257">
        <f t="shared" si="4187"/>
        <v>0</v>
      </c>
      <c r="AP1269" s="257">
        <f t="shared" si="4187"/>
        <v>0</v>
      </c>
      <c r="AQ1269" s="257">
        <f t="shared" si="4187"/>
        <v>0</v>
      </c>
      <c r="AR1269" s="257">
        <f t="shared" si="4187"/>
        <v>0</v>
      </c>
      <c r="AS1269" s="257">
        <f t="shared" si="4187"/>
        <v>0</v>
      </c>
      <c r="AT1269" s="257">
        <f t="shared" si="4187"/>
        <v>0</v>
      </c>
      <c r="AU1269" s="257">
        <f t="shared" si="4187"/>
        <v>0</v>
      </c>
      <c r="AV1269" s="258">
        <f t="shared" si="4187"/>
        <v>0</v>
      </c>
      <c r="AW1269" s="258">
        <f t="shared" si="4187"/>
        <v>0</v>
      </c>
      <c r="AX1269" s="258">
        <f t="shared" si="4187"/>
        <v>0</v>
      </c>
      <c r="AY1269" s="258">
        <f t="shared" si="4187"/>
        <v>0</v>
      </c>
      <c r="AZ1269" s="50"/>
      <c r="BA1269" s="268"/>
      <c r="BB1269" s="48"/>
      <c r="BC1269" s="94"/>
      <c r="BD1269" s="95"/>
      <c r="BE1269" s="181"/>
      <c r="BF1269" s="316" t="s">
        <v>249</v>
      </c>
      <c r="BG1269" s="257">
        <f t="shared" ref="BG1269:BR1269" si="4188">IF(BG1267=0,0,BG1268/BG1267)</f>
        <v>0</v>
      </c>
      <c r="BH1269" s="257">
        <f t="shared" si="4188"/>
        <v>0</v>
      </c>
      <c r="BI1269" s="257">
        <f t="shared" si="4188"/>
        <v>0</v>
      </c>
      <c r="BJ1269" s="257">
        <f t="shared" si="4188"/>
        <v>0</v>
      </c>
      <c r="BK1269" s="257">
        <f t="shared" si="4188"/>
        <v>0</v>
      </c>
      <c r="BL1269" s="257">
        <f t="shared" si="4188"/>
        <v>0</v>
      </c>
      <c r="BM1269" s="257">
        <f t="shared" si="4188"/>
        <v>0</v>
      </c>
      <c r="BN1269" s="257">
        <f t="shared" si="4188"/>
        <v>0</v>
      </c>
      <c r="BO1269" s="258">
        <f t="shared" si="4188"/>
        <v>0</v>
      </c>
      <c r="BP1269" s="258">
        <f t="shared" si="4188"/>
        <v>0</v>
      </c>
      <c r="BQ1269" s="258">
        <f t="shared" si="4188"/>
        <v>0</v>
      </c>
      <c r="BR1269" s="258">
        <f t="shared" si="4188"/>
        <v>0</v>
      </c>
      <c r="BS1269" s="50"/>
      <c r="BT1269" s="94"/>
      <c r="BU1269" s="95"/>
      <c r="BV1269" s="181"/>
      <c r="BW1269" s="316" t="s">
        <v>249</v>
      </c>
      <c r="BX1269" s="257">
        <f t="shared" ref="BX1269:CI1269" si="4189">IF(BX1267=0,0,BX1268/BX1267)</f>
        <v>0</v>
      </c>
      <c r="BY1269" s="257">
        <f t="shared" si="4189"/>
        <v>0</v>
      </c>
      <c r="BZ1269" s="257">
        <f t="shared" si="4189"/>
        <v>0</v>
      </c>
      <c r="CA1269" s="257">
        <f t="shared" si="4189"/>
        <v>0</v>
      </c>
      <c r="CB1269" s="257">
        <f t="shared" si="4189"/>
        <v>0</v>
      </c>
      <c r="CC1269" s="257">
        <f t="shared" si="4189"/>
        <v>0</v>
      </c>
      <c r="CD1269" s="257">
        <f t="shared" si="4189"/>
        <v>0</v>
      </c>
      <c r="CE1269" s="257">
        <f t="shared" si="4189"/>
        <v>0</v>
      </c>
      <c r="CF1269" s="258">
        <f t="shared" si="4189"/>
        <v>0</v>
      </c>
      <c r="CG1269" s="258">
        <f t="shared" si="4189"/>
        <v>0</v>
      </c>
      <c r="CH1269" s="258">
        <f t="shared" si="4189"/>
        <v>0</v>
      </c>
      <c r="CI1269" s="258">
        <f t="shared" si="4189"/>
        <v>0</v>
      </c>
      <c r="CJ1269" s="50"/>
      <c r="CK1269" s="94"/>
      <c r="CL1269" s="95"/>
      <c r="CM1269" s="181"/>
      <c r="CN1269" s="316" t="s">
        <v>249</v>
      </c>
      <c r="CO1269" s="257">
        <f t="shared" ref="CO1269:CZ1269" si="4190">IF(CO1267=0,0,CO1268/CO1267)</f>
        <v>0</v>
      </c>
      <c r="CP1269" s="257">
        <f t="shared" si="4190"/>
        <v>0</v>
      </c>
      <c r="CQ1269" s="257">
        <f t="shared" si="4190"/>
        <v>0</v>
      </c>
      <c r="CR1269" s="257">
        <f t="shared" si="4190"/>
        <v>0</v>
      </c>
      <c r="CS1269" s="257">
        <f t="shared" si="4190"/>
        <v>0</v>
      </c>
      <c r="CT1269" s="257">
        <f t="shared" si="4190"/>
        <v>0</v>
      </c>
      <c r="CU1269" s="257">
        <f t="shared" si="4190"/>
        <v>0</v>
      </c>
      <c r="CV1269" s="257">
        <f t="shared" si="4190"/>
        <v>0</v>
      </c>
      <c r="CW1269" s="258">
        <f t="shared" si="4190"/>
        <v>0</v>
      </c>
      <c r="CX1269" s="258">
        <f t="shared" si="4190"/>
        <v>0</v>
      </c>
      <c r="CY1269" s="258">
        <f t="shared" si="4190"/>
        <v>0</v>
      </c>
      <c r="CZ1269" s="258">
        <f t="shared" si="4190"/>
        <v>0</v>
      </c>
      <c r="DA1269" s="50"/>
      <c r="DB1269" s="94"/>
      <c r="DC1269" s="95"/>
      <c r="DD1269" s="181"/>
      <c r="DE1269" s="316" t="s">
        <v>249</v>
      </c>
      <c r="DF1269" s="257">
        <f t="shared" ref="DF1269" si="4191">IF(DF1267=0,0,DF1268/DF1267)</f>
        <v>0</v>
      </c>
      <c r="DG1269" s="50"/>
    </row>
    <row r="1270" spans="1:111" s="14" customFormat="1" ht="15" customHeight="1">
      <c r="A1270" s="50"/>
      <c r="B1270" s="94"/>
      <c r="C1270" s="95"/>
      <c r="D1270" s="181" t="s">
        <v>296</v>
      </c>
      <c r="E1270" s="316" t="s">
        <v>22</v>
      </c>
      <c r="F1270" s="69"/>
      <c r="G1270" s="77"/>
      <c r="H1270" s="69"/>
      <c r="I1270" s="77"/>
      <c r="J1270" s="69"/>
      <c r="K1270" s="77"/>
      <c r="L1270" s="69"/>
      <c r="M1270" s="77"/>
      <c r="N1270" s="67"/>
      <c r="O1270" s="75"/>
      <c r="P1270" s="67"/>
      <c r="Q1270" s="75"/>
      <c r="R1270" s="50"/>
      <c r="S1270" s="94"/>
      <c r="T1270" s="95"/>
      <c r="U1270" s="181" t="s">
        <v>296</v>
      </c>
      <c r="V1270" s="316" t="s">
        <v>22</v>
      </c>
      <c r="W1270" s="69"/>
      <c r="X1270" s="77"/>
      <c r="Y1270" s="69"/>
      <c r="Z1270" s="77"/>
      <c r="AA1270" s="69"/>
      <c r="AB1270" s="77"/>
      <c r="AC1270" s="69"/>
      <c r="AD1270" s="77"/>
      <c r="AE1270" s="67"/>
      <c r="AF1270" s="75"/>
      <c r="AG1270" s="67"/>
      <c r="AH1270" s="75"/>
      <c r="AI1270" s="50"/>
      <c r="AJ1270" s="94"/>
      <c r="AK1270" s="95"/>
      <c r="AL1270" s="181" t="s">
        <v>296</v>
      </c>
      <c r="AM1270" s="316" t="s">
        <v>22</v>
      </c>
      <c r="AN1270" s="257"/>
      <c r="AO1270" s="257"/>
      <c r="AP1270" s="257"/>
      <c r="AQ1270" s="257"/>
      <c r="AR1270" s="257"/>
      <c r="AS1270" s="257"/>
      <c r="AT1270" s="257"/>
      <c r="AU1270" s="257"/>
      <c r="AV1270" s="258"/>
      <c r="AW1270" s="258"/>
      <c r="AX1270" s="258"/>
      <c r="AY1270" s="258"/>
      <c r="AZ1270" s="50"/>
      <c r="BA1270" s="268"/>
      <c r="BB1270" s="48"/>
      <c r="BC1270" s="94"/>
      <c r="BD1270" s="95"/>
      <c r="BE1270" s="181" t="s">
        <v>296</v>
      </c>
      <c r="BF1270" s="316" t="s">
        <v>22</v>
      </c>
      <c r="BG1270" s="257">
        <f t="shared" ref="BG1270:BG1271" si="4192">F1270</f>
        <v>0</v>
      </c>
      <c r="BH1270" s="257">
        <f>G1270+BG1270</f>
        <v>0</v>
      </c>
      <c r="BI1270" s="257">
        <f>H1270+BH1270</f>
        <v>0</v>
      </c>
      <c r="BJ1270" s="257">
        <f>I1270+BI1270</f>
        <v>0</v>
      </c>
      <c r="BK1270" s="257">
        <f>J1270+BJ1270</f>
        <v>0</v>
      </c>
      <c r="BL1270" s="257">
        <f>K1270+BK1270</f>
        <v>0</v>
      </c>
      <c r="BM1270" s="257">
        <f>L1270+BL1270</f>
        <v>0</v>
      </c>
      <c r="BN1270" s="257">
        <f>M1270+BM1270</f>
        <v>0</v>
      </c>
      <c r="BO1270" s="258">
        <f>N1270+BN1270</f>
        <v>0</v>
      </c>
      <c r="BP1270" s="258">
        <f>O1270+BO1270</f>
        <v>0</v>
      </c>
      <c r="BQ1270" s="258">
        <f>P1270+BP1270</f>
        <v>0</v>
      </c>
      <c r="BR1270" s="258">
        <f>Q1270+BQ1270</f>
        <v>0</v>
      </c>
      <c r="BS1270" s="50"/>
      <c r="BT1270" s="94"/>
      <c r="BU1270" s="95"/>
      <c r="BV1270" s="181" t="s">
        <v>296</v>
      </c>
      <c r="BW1270" s="316" t="s">
        <v>22</v>
      </c>
      <c r="BX1270" s="257">
        <f t="shared" ref="BX1270:BX1271" si="4193">W1270</f>
        <v>0</v>
      </c>
      <c r="BY1270" s="257">
        <f>X1270+BX1270</f>
        <v>0</v>
      </c>
      <c r="BZ1270" s="257">
        <f>Y1270+BY1270</f>
        <v>0</v>
      </c>
      <c r="CA1270" s="257">
        <f>Z1270+BZ1270</f>
        <v>0</v>
      </c>
      <c r="CB1270" s="257">
        <f>AA1270+CA1270</f>
        <v>0</v>
      </c>
      <c r="CC1270" s="257">
        <f>AB1270+CB1270</f>
        <v>0</v>
      </c>
      <c r="CD1270" s="257">
        <f>AC1270+CC1270</f>
        <v>0</v>
      </c>
      <c r="CE1270" s="257">
        <f>AD1270+CD1270</f>
        <v>0</v>
      </c>
      <c r="CF1270" s="258">
        <f>AE1270+CE1270</f>
        <v>0</v>
      </c>
      <c r="CG1270" s="258">
        <f>AF1270+CF1270</f>
        <v>0</v>
      </c>
      <c r="CH1270" s="258">
        <f>AG1270+CG1270</f>
        <v>0</v>
      </c>
      <c r="CI1270" s="258">
        <f>AH1270+CH1270</f>
        <v>0</v>
      </c>
      <c r="CJ1270" s="50"/>
      <c r="CK1270" s="94"/>
      <c r="CL1270" s="95"/>
      <c r="CM1270" s="181" t="s">
        <v>296</v>
      </c>
      <c r="CN1270" s="316" t="s">
        <v>22</v>
      </c>
      <c r="CO1270" s="257">
        <f t="shared" ref="CO1270:CO1271" si="4194">AN1270</f>
        <v>0</v>
      </c>
      <c r="CP1270" s="257">
        <f>AO1270+CO1270</f>
        <v>0</v>
      </c>
      <c r="CQ1270" s="257">
        <f>AP1270+CP1270</f>
        <v>0</v>
      </c>
      <c r="CR1270" s="257">
        <f>AQ1270+CQ1270</f>
        <v>0</v>
      </c>
      <c r="CS1270" s="257">
        <f>AR1270+CR1270</f>
        <v>0</v>
      </c>
      <c r="CT1270" s="257">
        <f>AS1270+CS1270</f>
        <v>0</v>
      </c>
      <c r="CU1270" s="257">
        <f>AT1270+CT1270</f>
        <v>0</v>
      </c>
      <c r="CV1270" s="257">
        <f>AU1270+CU1270</f>
        <v>0</v>
      </c>
      <c r="CW1270" s="258">
        <f>AV1270+CV1270</f>
        <v>0</v>
      </c>
      <c r="CX1270" s="258">
        <f>AW1270+CW1270</f>
        <v>0</v>
      </c>
      <c r="CY1270" s="258">
        <f>AX1270+CX1270</f>
        <v>0</v>
      </c>
      <c r="CZ1270" s="258">
        <f>AY1270+CY1270</f>
        <v>0</v>
      </c>
      <c r="DA1270" s="50"/>
      <c r="DB1270" s="94"/>
      <c r="DC1270" s="95"/>
      <c r="DD1270" s="181" t="s">
        <v>296</v>
      </c>
      <c r="DE1270" s="316" t="s">
        <v>22</v>
      </c>
      <c r="DF1270" s="257"/>
      <c r="DG1270" s="50"/>
    </row>
    <row r="1271" spans="1:111" s="14" customFormat="1" ht="15" customHeight="1">
      <c r="A1271" s="50"/>
      <c r="B1271" s="94"/>
      <c r="C1271" s="95"/>
      <c r="D1271" s="181"/>
      <c r="E1271" s="316" t="s">
        <v>140</v>
      </c>
      <c r="F1271" s="69"/>
      <c r="G1271" s="77"/>
      <c r="H1271" s="69"/>
      <c r="I1271" s="77"/>
      <c r="J1271" s="69"/>
      <c r="K1271" s="77"/>
      <c r="L1271" s="69"/>
      <c r="M1271" s="77"/>
      <c r="N1271" s="67"/>
      <c r="O1271" s="75"/>
      <c r="P1271" s="67"/>
      <c r="Q1271" s="75"/>
      <c r="R1271" s="50"/>
      <c r="S1271" s="94"/>
      <c r="T1271" s="95"/>
      <c r="U1271" s="181"/>
      <c r="V1271" s="316" t="s">
        <v>140</v>
      </c>
      <c r="W1271" s="69"/>
      <c r="X1271" s="77"/>
      <c r="Y1271" s="69"/>
      <c r="Z1271" s="77"/>
      <c r="AA1271" s="69"/>
      <c r="AB1271" s="77"/>
      <c r="AC1271" s="69"/>
      <c r="AD1271" s="77"/>
      <c r="AE1271" s="67"/>
      <c r="AF1271" s="75"/>
      <c r="AG1271" s="67"/>
      <c r="AH1271" s="75"/>
      <c r="AI1271" s="50"/>
      <c r="AJ1271" s="94"/>
      <c r="AK1271" s="95"/>
      <c r="AL1271" s="181"/>
      <c r="AM1271" s="316" t="s">
        <v>140</v>
      </c>
      <c r="AN1271" s="257"/>
      <c r="AO1271" s="257"/>
      <c r="AP1271" s="257"/>
      <c r="AQ1271" s="257"/>
      <c r="AR1271" s="257"/>
      <c r="AS1271" s="257"/>
      <c r="AT1271" s="257"/>
      <c r="AU1271" s="257"/>
      <c r="AV1271" s="258"/>
      <c r="AW1271" s="258"/>
      <c r="AX1271" s="258"/>
      <c r="AY1271" s="258"/>
      <c r="AZ1271" s="50"/>
      <c r="BA1271" s="268"/>
      <c r="BB1271" s="48"/>
      <c r="BC1271" s="94"/>
      <c r="BD1271" s="95"/>
      <c r="BE1271" s="181"/>
      <c r="BF1271" s="316" t="s">
        <v>140</v>
      </c>
      <c r="BG1271" s="257">
        <f t="shared" si="4192"/>
        <v>0</v>
      </c>
      <c r="BH1271" s="257">
        <f>G1271+BG1271</f>
        <v>0</v>
      </c>
      <c r="BI1271" s="257">
        <f>H1271+BH1271</f>
        <v>0</v>
      </c>
      <c r="BJ1271" s="257">
        <f>I1271+BI1271</f>
        <v>0</v>
      </c>
      <c r="BK1271" s="257">
        <f>J1271+BJ1271</f>
        <v>0</v>
      </c>
      <c r="BL1271" s="257">
        <f>K1271+BK1271</f>
        <v>0</v>
      </c>
      <c r="BM1271" s="257">
        <f>L1271+BL1271</f>
        <v>0</v>
      </c>
      <c r="BN1271" s="257">
        <f>M1271+BM1271</f>
        <v>0</v>
      </c>
      <c r="BO1271" s="258">
        <f>N1271+BN1271</f>
        <v>0</v>
      </c>
      <c r="BP1271" s="258">
        <f>O1271+BO1271</f>
        <v>0</v>
      </c>
      <c r="BQ1271" s="258">
        <f>P1271+BP1271</f>
        <v>0</v>
      </c>
      <c r="BR1271" s="258">
        <f>Q1271+BQ1271</f>
        <v>0</v>
      </c>
      <c r="BS1271" s="50"/>
      <c r="BT1271" s="94"/>
      <c r="BU1271" s="95"/>
      <c r="BV1271" s="181"/>
      <c r="BW1271" s="316" t="s">
        <v>140</v>
      </c>
      <c r="BX1271" s="257">
        <f t="shared" si="4193"/>
        <v>0</v>
      </c>
      <c r="BY1271" s="257">
        <f>X1271+BX1271</f>
        <v>0</v>
      </c>
      <c r="BZ1271" s="257">
        <f>Y1271+BY1271</f>
        <v>0</v>
      </c>
      <c r="CA1271" s="257">
        <f>Z1271+BZ1271</f>
        <v>0</v>
      </c>
      <c r="CB1271" s="257">
        <f>AA1271+CA1271</f>
        <v>0</v>
      </c>
      <c r="CC1271" s="257">
        <f>AB1271+CB1271</f>
        <v>0</v>
      </c>
      <c r="CD1271" s="257">
        <f>AC1271+CC1271</f>
        <v>0</v>
      </c>
      <c r="CE1271" s="257">
        <f>AD1271+CD1271</f>
        <v>0</v>
      </c>
      <c r="CF1271" s="258">
        <f>AE1271+CE1271</f>
        <v>0</v>
      </c>
      <c r="CG1271" s="258">
        <f>AF1271+CF1271</f>
        <v>0</v>
      </c>
      <c r="CH1271" s="258">
        <f>AG1271+CG1271</f>
        <v>0</v>
      </c>
      <c r="CI1271" s="258">
        <f>AH1271+CH1271</f>
        <v>0</v>
      </c>
      <c r="CJ1271" s="50"/>
      <c r="CK1271" s="94"/>
      <c r="CL1271" s="95"/>
      <c r="CM1271" s="181"/>
      <c r="CN1271" s="316" t="s">
        <v>140</v>
      </c>
      <c r="CO1271" s="257">
        <f t="shared" si="4194"/>
        <v>0</v>
      </c>
      <c r="CP1271" s="257">
        <f>AO1271+CO1271</f>
        <v>0</v>
      </c>
      <c r="CQ1271" s="257">
        <f>AP1271+CP1271</f>
        <v>0</v>
      </c>
      <c r="CR1271" s="257">
        <f>AQ1271+CQ1271</f>
        <v>0</v>
      </c>
      <c r="CS1271" s="257">
        <f>AR1271+CR1271</f>
        <v>0</v>
      </c>
      <c r="CT1271" s="257">
        <f>AS1271+CS1271</f>
        <v>0</v>
      </c>
      <c r="CU1271" s="257">
        <f>AT1271+CT1271</f>
        <v>0</v>
      </c>
      <c r="CV1271" s="257">
        <f>AU1271+CU1271</f>
        <v>0</v>
      </c>
      <c r="CW1271" s="258">
        <f>AV1271+CV1271</f>
        <v>0</v>
      </c>
      <c r="CX1271" s="258">
        <f>AW1271+CW1271</f>
        <v>0</v>
      </c>
      <c r="CY1271" s="258">
        <f>AX1271+CX1271</f>
        <v>0</v>
      </c>
      <c r="CZ1271" s="258">
        <f>AY1271+CY1271</f>
        <v>0</v>
      </c>
      <c r="DA1271" s="50"/>
      <c r="DB1271" s="94"/>
      <c r="DC1271" s="95"/>
      <c r="DD1271" s="181"/>
      <c r="DE1271" s="316" t="s">
        <v>140</v>
      </c>
      <c r="DF1271" s="257"/>
      <c r="DG1271" s="50"/>
    </row>
    <row r="1272" spans="1:111" s="14" customFormat="1" ht="15" customHeight="1">
      <c r="A1272" s="50"/>
      <c r="B1272" s="94"/>
      <c r="C1272" s="95"/>
      <c r="D1272" s="181"/>
      <c r="E1272" s="316" t="s">
        <v>249</v>
      </c>
      <c r="F1272" s="69">
        <f t="shared" si="4176"/>
        <v>0</v>
      </c>
      <c r="G1272" s="77">
        <f t="shared" si="4176"/>
        <v>0</v>
      </c>
      <c r="H1272" s="69">
        <f t="shared" si="4176"/>
        <v>0</v>
      </c>
      <c r="I1272" s="77">
        <f t="shared" si="4176"/>
        <v>0</v>
      </c>
      <c r="J1272" s="69">
        <f t="shared" si="4176"/>
        <v>0</v>
      </c>
      <c r="K1272" s="77">
        <f t="shared" si="4176"/>
        <v>0</v>
      </c>
      <c r="L1272" s="69">
        <f t="shared" si="4176"/>
        <v>0</v>
      </c>
      <c r="M1272" s="77">
        <f t="shared" si="4176"/>
        <v>0</v>
      </c>
      <c r="N1272" s="67">
        <f t="shared" si="4176"/>
        <v>0</v>
      </c>
      <c r="O1272" s="75">
        <f t="shared" si="4176"/>
        <v>0</v>
      </c>
      <c r="P1272" s="67">
        <f t="shared" si="4176"/>
        <v>0</v>
      </c>
      <c r="Q1272" s="75">
        <f t="shared" si="4176"/>
        <v>0</v>
      </c>
      <c r="R1272" s="50"/>
      <c r="S1272" s="94"/>
      <c r="T1272" s="95"/>
      <c r="U1272" s="181"/>
      <c r="V1272" s="316" t="s">
        <v>249</v>
      </c>
      <c r="W1272" s="69">
        <f t="shared" ref="W1272:AH1272" si="4195">IF(W1270=0,0,W1271/W1270)</f>
        <v>0</v>
      </c>
      <c r="X1272" s="77">
        <f t="shared" si="4195"/>
        <v>0</v>
      </c>
      <c r="Y1272" s="69">
        <f t="shared" si="4195"/>
        <v>0</v>
      </c>
      <c r="Z1272" s="77">
        <f t="shared" si="4195"/>
        <v>0</v>
      </c>
      <c r="AA1272" s="69">
        <f t="shared" si="4195"/>
        <v>0</v>
      </c>
      <c r="AB1272" s="77">
        <f t="shared" si="4195"/>
        <v>0</v>
      </c>
      <c r="AC1272" s="69">
        <f t="shared" si="4195"/>
        <v>0</v>
      </c>
      <c r="AD1272" s="77">
        <f t="shared" si="4195"/>
        <v>0</v>
      </c>
      <c r="AE1272" s="67">
        <f t="shared" si="4195"/>
        <v>0</v>
      </c>
      <c r="AF1272" s="75">
        <f t="shared" si="4195"/>
        <v>0</v>
      </c>
      <c r="AG1272" s="67">
        <f t="shared" si="4195"/>
        <v>0</v>
      </c>
      <c r="AH1272" s="75">
        <f t="shared" si="4195"/>
        <v>0</v>
      </c>
      <c r="AI1272" s="50"/>
      <c r="AJ1272" s="94"/>
      <c r="AK1272" s="95"/>
      <c r="AL1272" s="181"/>
      <c r="AM1272" s="316" t="s">
        <v>249</v>
      </c>
      <c r="AN1272" s="257">
        <f t="shared" ref="AN1272:AY1272" si="4196">IF(AN1270=0,0,AN1271/AN1270)</f>
        <v>0</v>
      </c>
      <c r="AO1272" s="257">
        <f t="shared" si="4196"/>
        <v>0</v>
      </c>
      <c r="AP1272" s="257">
        <f t="shared" si="4196"/>
        <v>0</v>
      </c>
      <c r="AQ1272" s="257">
        <f t="shared" si="4196"/>
        <v>0</v>
      </c>
      <c r="AR1272" s="257">
        <f t="shared" si="4196"/>
        <v>0</v>
      </c>
      <c r="AS1272" s="257">
        <f t="shared" si="4196"/>
        <v>0</v>
      </c>
      <c r="AT1272" s="257">
        <f t="shared" si="4196"/>
        <v>0</v>
      </c>
      <c r="AU1272" s="257">
        <f t="shared" si="4196"/>
        <v>0</v>
      </c>
      <c r="AV1272" s="258">
        <f t="shared" si="4196"/>
        <v>0</v>
      </c>
      <c r="AW1272" s="258">
        <f t="shared" si="4196"/>
        <v>0</v>
      </c>
      <c r="AX1272" s="258">
        <f t="shared" si="4196"/>
        <v>0</v>
      </c>
      <c r="AY1272" s="258">
        <f t="shared" si="4196"/>
        <v>0</v>
      </c>
      <c r="AZ1272" s="50"/>
      <c r="BA1272" s="268"/>
      <c r="BB1272" s="48"/>
      <c r="BC1272" s="94"/>
      <c r="BD1272" s="95"/>
      <c r="BE1272" s="181"/>
      <c r="BF1272" s="316" t="s">
        <v>249</v>
      </c>
      <c r="BG1272" s="257">
        <f t="shared" ref="BG1272:BR1272" si="4197">IF(BG1270=0,0,BG1271/BG1270)</f>
        <v>0</v>
      </c>
      <c r="BH1272" s="257">
        <f t="shared" si="4197"/>
        <v>0</v>
      </c>
      <c r="BI1272" s="257">
        <f t="shared" si="4197"/>
        <v>0</v>
      </c>
      <c r="BJ1272" s="257">
        <f t="shared" si="4197"/>
        <v>0</v>
      </c>
      <c r="BK1272" s="257">
        <f t="shared" si="4197"/>
        <v>0</v>
      </c>
      <c r="BL1272" s="257">
        <f t="shared" si="4197"/>
        <v>0</v>
      </c>
      <c r="BM1272" s="257">
        <f t="shared" si="4197"/>
        <v>0</v>
      </c>
      <c r="BN1272" s="257">
        <f t="shared" si="4197"/>
        <v>0</v>
      </c>
      <c r="BO1272" s="258">
        <f t="shared" si="4197"/>
        <v>0</v>
      </c>
      <c r="BP1272" s="258">
        <f t="shared" si="4197"/>
        <v>0</v>
      </c>
      <c r="BQ1272" s="258">
        <f t="shared" si="4197"/>
        <v>0</v>
      </c>
      <c r="BR1272" s="258">
        <f t="shared" si="4197"/>
        <v>0</v>
      </c>
      <c r="BS1272" s="50"/>
      <c r="BT1272" s="94"/>
      <c r="BU1272" s="95"/>
      <c r="BV1272" s="181"/>
      <c r="BW1272" s="316" t="s">
        <v>249</v>
      </c>
      <c r="BX1272" s="257">
        <f t="shared" ref="BX1272:CI1272" si="4198">IF(BX1270=0,0,BX1271/BX1270)</f>
        <v>0</v>
      </c>
      <c r="BY1272" s="257">
        <f t="shared" si="4198"/>
        <v>0</v>
      </c>
      <c r="BZ1272" s="257">
        <f t="shared" si="4198"/>
        <v>0</v>
      </c>
      <c r="CA1272" s="257">
        <f t="shared" si="4198"/>
        <v>0</v>
      </c>
      <c r="CB1272" s="257">
        <f t="shared" si="4198"/>
        <v>0</v>
      </c>
      <c r="CC1272" s="257">
        <f t="shared" si="4198"/>
        <v>0</v>
      </c>
      <c r="CD1272" s="257">
        <f t="shared" si="4198"/>
        <v>0</v>
      </c>
      <c r="CE1272" s="257">
        <f t="shared" si="4198"/>
        <v>0</v>
      </c>
      <c r="CF1272" s="258">
        <f t="shared" si="4198"/>
        <v>0</v>
      </c>
      <c r="CG1272" s="258">
        <f t="shared" si="4198"/>
        <v>0</v>
      </c>
      <c r="CH1272" s="258">
        <f t="shared" si="4198"/>
        <v>0</v>
      </c>
      <c r="CI1272" s="258">
        <f t="shared" si="4198"/>
        <v>0</v>
      </c>
      <c r="CJ1272" s="50"/>
      <c r="CK1272" s="94"/>
      <c r="CL1272" s="95"/>
      <c r="CM1272" s="181"/>
      <c r="CN1272" s="316" t="s">
        <v>249</v>
      </c>
      <c r="CO1272" s="257">
        <f t="shared" ref="CO1272:CZ1272" si="4199">IF(CO1270=0,0,CO1271/CO1270)</f>
        <v>0</v>
      </c>
      <c r="CP1272" s="257">
        <f t="shared" si="4199"/>
        <v>0</v>
      </c>
      <c r="CQ1272" s="257">
        <f t="shared" si="4199"/>
        <v>0</v>
      </c>
      <c r="CR1272" s="257">
        <f t="shared" si="4199"/>
        <v>0</v>
      </c>
      <c r="CS1272" s="257">
        <f t="shared" si="4199"/>
        <v>0</v>
      </c>
      <c r="CT1272" s="257">
        <f t="shared" si="4199"/>
        <v>0</v>
      </c>
      <c r="CU1272" s="257">
        <f t="shared" si="4199"/>
        <v>0</v>
      </c>
      <c r="CV1272" s="257">
        <f t="shared" si="4199"/>
        <v>0</v>
      </c>
      <c r="CW1272" s="258">
        <f t="shared" si="4199"/>
        <v>0</v>
      </c>
      <c r="CX1272" s="258">
        <f t="shared" si="4199"/>
        <v>0</v>
      </c>
      <c r="CY1272" s="258">
        <f t="shared" si="4199"/>
        <v>0</v>
      </c>
      <c r="CZ1272" s="258">
        <f t="shared" si="4199"/>
        <v>0</v>
      </c>
      <c r="DA1272" s="50"/>
      <c r="DB1272" s="94"/>
      <c r="DC1272" s="95"/>
      <c r="DD1272" s="181"/>
      <c r="DE1272" s="316" t="s">
        <v>249</v>
      </c>
      <c r="DF1272" s="257">
        <f t="shared" ref="DF1272" si="4200">IF(DF1270=0,0,DF1271/DF1270)</f>
        <v>0</v>
      </c>
      <c r="DG1272" s="50"/>
    </row>
    <row r="1273" spans="1:111" s="14" customFormat="1" ht="15" customHeight="1">
      <c r="A1273" s="50"/>
      <c r="B1273" s="94"/>
      <c r="C1273" s="95"/>
      <c r="D1273" s="181" t="s">
        <v>297</v>
      </c>
      <c r="E1273" s="316" t="s">
        <v>22</v>
      </c>
      <c r="F1273" s="69"/>
      <c r="G1273" s="77"/>
      <c r="H1273" s="69"/>
      <c r="I1273" s="77"/>
      <c r="J1273" s="69"/>
      <c r="K1273" s="77"/>
      <c r="L1273" s="69"/>
      <c r="M1273" s="77"/>
      <c r="N1273" s="67"/>
      <c r="O1273" s="75"/>
      <c r="P1273" s="67"/>
      <c r="Q1273" s="75"/>
      <c r="R1273" s="50"/>
      <c r="S1273" s="94"/>
      <c r="T1273" s="95"/>
      <c r="U1273" s="181" t="s">
        <v>297</v>
      </c>
      <c r="V1273" s="316" t="s">
        <v>22</v>
      </c>
      <c r="W1273" s="69"/>
      <c r="X1273" s="77"/>
      <c r="Y1273" s="69"/>
      <c r="Z1273" s="77"/>
      <c r="AA1273" s="69"/>
      <c r="AB1273" s="77"/>
      <c r="AC1273" s="69"/>
      <c r="AD1273" s="77"/>
      <c r="AE1273" s="67"/>
      <c r="AF1273" s="75"/>
      <c r="AG1273" s="67"/>
      <c r="AH1273" s="75"/>
      <c r="AI1273" s="50"/>
      <c r="AJ1273" s="94"/>
      <c r="AK1273" s="95"/>
      <c r="AL1273" s="181" t="s">
        <v>297</v>
      </c>
      <c r="AM1273" s="316" t="s">
        <v>22</v>
      </c>
      <c r="AN1273" s="257"/>
      <c r="AO1273" s="257"/>
      <c r="AP1273" s="257"/>
      <c r="AQ1273" s="257"/>
      <c r="AR1273" s="257"/>
      <c r="AS1273" s="257"/>
      <c r="AT1273" s="257"/>
      <c r="AU1273" s="257"/>
      <c r="AV1273" s="258"/>
      <c r="AW1273" s="258"/>
      <c r="AX1273" s="258"/>
      <c r="AY1273" s="258"/>
      <c r="AZ1273" s="50"/>
      <c r="BA1273" s="268"/>
      <c r="BB1273" s="48"/>
      <c r="BC1273" s="94"/>
      <c r="BD1273" s="95"/>
      <c r="BE1273" s="181" t="s">
        <v>297</v>
      </c>
      <c r="BF1273" s="316" t="s">
        <v>22</v>
      </c>
      <c r="BG1273" s="257">
        <f t="shared" ref="BG1273:BG1274" si="4201">F1273</f>
        <v>0</v>
      </c>
      <c r="BH1273" s="257">
        <f>G1273+BG1273</f>
        <v>0</v>
      </c>
      <c r="BI1273" s="257">
        <f>H1273+BH1273</f>
        <v>0</v>
      </c>
      <c r="BJ1273" s="257">
        <f>I1273+BI1273</f>
        <v>0</v>
      </c>
      <c r="BK1273" s="257">
        <f>J1273+BJ1273</f>
        <v>0</v>
      </c>
      <c r="BL1273" s="257">
        <f>K1273+BK1273</f>
        <v>0</v>
      </c>
      <c r="BM1273" s="257">
        <f>L1273+BL1273</f>
        <v>0</v>
      </c>
      <c r="BN1273" s="257">
        <f>M1273+BM1273</f>
        <v>0</v>
      </c>
      <c r="BO1273" s="258">
        <f>N1273+BN1273</f>
        <v>0</v>
      </c>
      <c r="BP1273" s="258">
        <f>O1273+BO1273</f>
        <v>0</v>
      </c>
      <c r="BQ1273" s="258">
        <f>P1273+BP1273</f>
        <v>0</v>
      </c>
      <c r="BR1273" s="258">
        <f>Q1273+BQ1273</f>
        <v>0</v>
      </c>
      <c r="BS1273" s="50"/>
      <c r="BT1273" s="94"/>
      <c r="BU1273" s="95"/>
      <c r="BV1273" s="181" t="s">
        <v>297</v>
      </c>
      <c r="BW1273" s="316" t="s">
        <v>22</v>
      </c>
      <c r="BX1273" s="257">
        <f t="shared" ref="BX1273:BX1274" si="4202">W1273</f>
        <v>0</v>
      </c>
      <c r="BY1273" s="257">
        <f>X1273+BX1273</f>
        <v>0</v>
      </c>
      <c r="BZ1273" s="257">
        <f>Y1273+BY1273</f>
        <v>0</v>
      </c>
      <c r="CA1273" s="257">
        <f>Z1273+BZ1273</f>
        <v>0</v>
      </c>
      <c r="CB1273" s="257">
        <f>AA1273+CA1273</f>
        <v>0</v>
      </c>
      <c r="CC1273" s="257">
        <f>AB1273+CB1273</f>
        <v>0</v>
      </c>
      <c r="CD1273" s="257">
        <f>AC1273+CC1273</f>
        <v>0</v>
      </c>
      <c r="CE1273" s="257">
        <f>AD1273+CD1273</f>
        <v>0</v>
      </c>
      <c r="CF1273" s="258">
        <f>AE1273+CE1273</f>
        <v>0</v>
      </c>
      <c r="CG1273" s="258">
        <f>AF1273+CF1273</f>
        <v>0</v>
      </c>
      <c r="CH1273" s="258">
        <f>AG1273+CG1273</f>
        <v>0</v>
      </c>
      <c r="CI1273" s="258">
        <f>AH1273+CH1273</f>
        <v>0</v>
      </c>
      <c r="CJ1273" s="50"/>
      <c r="CK1273" s="94"/>
      <c r="CL1273" s="95"/>
      <c r="CM1273" s="181" t="s">
        <v>297</v>
      </c>
      <c r="CN1273" s="316" t="s">
        <v>22</v>
      </c>
      <c r="CO1273" s="257">
        <f t="shared" ref="CO1273:CO1274" si="4203">AN1273</f>
        <v>0</v>
      </c>
      <c r="CP1273" s="257">
        <f>AO1273+CO1273</f>
        <v>0</v>
      </c>
      <c r="CQ1273" s="257">
        <f>AP1273+CP1273</f>
        <v>0</v>
      </c>
      <c r="CR1273" s="257">
        <f>AQ1273+CQ1273</f>
        <v>0</v>
      </c>
      <c r="CS1273" s="257">
        <f>AR1273+CR1273</f>
        <v>0</v>
      </c>
      <c r="CT1273" s="257">
        <f>AS1273+CS1273</f>
        <v>0</v>
      </c>
      <c r="CU1273" s="257">
        <f>AT1273+CT1273</f>
        <v>0</v>
      </c>
      <c r="CV1273" s="257">
        <f>AU1273+CU1273</f>
        <v>0</v>
      </c>
      <c r="CW1273" s="258">
        <f>AV1273+CV1273</f>
        <v>0</v>
      </c>
      <c r="CX1273" s="258">
        <f>AW1273+CW1273</f>
        <v>0</v>
      </c>
      <c r="CY1273" s="258">
        <f>AX1273+CX1273</f>
        <v>0</v>
      </c>
      <c r="CZ1273" s="258">
        <f>AY1273+CY1273</f>
        <v>0</v>
      </c>
      <c r="DA1273" s="50"/>
      <c r="DB1273" s="94"/>
      <c r="DC1273" s="95"/>
      <c r="DD1273" s="181" t="s">
        <v>297</v>
      </c>
      <c r="DE1273" s="316" t="s">
        <v>22</v>
      </c>
      <c r="DF1273" s="257"/>
      <c r="DG1273" s="50"/>
    </row>
    <row r="1274" spans="1:111" s="14" customFormat="1" ht="15" customHeight="1">
      <c r="A1274" s="50"/>
      <c r="B1274" s="94"/>
      <c r="C1274" s="95"/>
      <c r="D1274" s="181"/>
      <c r="E1274" s="316" t="s">
        <v>140</v>
      </c>
      <c r="F1274" s="69"/>
      <c r="G1274" s="77"/>
      <c r="H1274" s="69"/>
      <c r="I1274" s="77"/>
      <c r="J1274" s="69"/>
      <c r="K1274" s="77"/>
      <c r="L1274" s="69"/>
      <c r="M1274" s="77"/>
      <c r="N1274" s="67"/>
      <c r="O1274" s="75"/>
      <c r="P1274" s="67"/>
      <c r="Q1274" s="75"/>
      <c r="R1274" s="50"/>
      <c r="S1274" s="94"/>
      <c r="T1274" s="95"/>
      <c r="U1274" s="181"/>
      <c r="V1274" s="316" t="s">
        <v>140</v>
      </c>
      <c r="W1274" s="69"/>
      <c r="X1274" s="77"/>
      <c r="Y1274" s="69"/>
      <c r="Z1274" s="77"/>
      <c r="AA1274" s="69"/>
      <c r="AB1274" s="77"/>
      <c r="AC1274" s="69"/>
      <c r="AD1274" s="77"/>
      <c r="AE1274" s="67"/>
      <c r="AF1274" s="75"/>
      <c r="AG1274" s="67"/>
      <c r="AH1274" s="75"/>
      <c r="AI1274" s="50"/>
      <c r="AJ1274" s="94"/>
      <c r="AK1274" s="95"/>
      <c r="AL1274" s="181"/>
      <c r="AM1274" s="316" t="s">
        <v>140</v>
      </c>
      <c r="AN1274" s="257"/>
      <c r="AO1274" s="257"/>
      <c r="AP1274" s="257"/>
      <c r="AQ1274" s="257"/>
      <c r="AR1274" s="257"/>
      <c r="AS1274" s="257"/>
      <c r="AT1274" s="257"/>
      <c r="AU1274" s="257"/>
      <c r="AV1274" s="258"/>
      <c r="AW1274" s="258"/>
      <c r="AX1274" s="258"/>
      <c r="AY1274" s="258"/>
      <c r="AZ1274" s="50"/>
      <c r="BA1274" s="268"/>
      <c r="BB1274" s="48"/>
      <c r="BC1274" s="94"/>
      <c r="BD1274" s="95"/>
      <c r="BE1274" s="181"/>
      <c r="BF1274" s="316" t="s">
        <v>140</v>
      </c>
      <c r="BG1274" s="257">
        <f t="shared" si="4201"/>
        <v>0</v>
      </c>
      <c r="BH1274" s="257">
        <f>G1274+BG1274</f>
        <v>0</v>
      </c>
      <c r="BI1274" s="257">
        <f>H1274+BH1274</f>
        <v>0</v>
      </c>
      <c r="BJ1274" s="257">
        <f>I1274+BI1274</f>
        <v>0</v>
      </c>
      <c r="BK1274" s="257">
        <f>J1274+BJ1274</f>
        <v>0</v>
      </c>
      <c r="BL1274" s="257">
        <f>K1274+BK1274</f>
        <v>0</v>
      </c>
      <c r="BM1274" s="257">
        <f>L1274+BL1274</f>
        <v>0</v>
      </c>
      <c r="BN1274" s="257">
        <f>M1274+BM1274</f>
        <v>0</v>
      </c>
      <c r="BO1274" s="258">
        <f>N1274+BN1274</f>
        <v>0</v>
      </c>
      <c r="BP1274" s="258">
        <f>O1274+BO1274</f>
        <v>0</v>
      </c>
      <c r="BQ1274" s="258">
        <f>P1274+BP1274</f>
        <v>0</v>
      </c>
      <c r="BR1274" s="258">
        <f>Q1274+BQ1274</f>
        <v>0</v>
      </c>
      <c r="BS1274" s="50"/>
      <c r="BT1274" s="94"/>
      <c r="BU1274" s="95"/>
      <c r="BV1274" s="181"/>
      <c r="BW1274" s="316" t="s">
        <v>140</v>
      </c>
      <c r="BX1274" s="257">
        <f t="shared" si="4202"/>
        <v>0</v>
      </c>
      <c r="BY1274" s="257">
        <f>X1274+BX1274</f>
        <v>0</v>
      </c>
      <c r="BZ1274" s="257">
        <f>Y1274+BY1274</f>
        <v>0</v>
      </c>
      <c r="CA1274" s="257">
        <f>Z1274+BZ1274</f>
        <v>0</v>
      </c>
      <c r="CB1274" s="257">
        <f>AA1274+CA1274</f>
        <v>0</v>
      </c>
      <c r="CC1274" s="257">
        <f>AB1274+CB1274</f>
        <v>0</v>
      </c>
      <c r="CD1274" s="257">
        <f>AC1274+CC1274</f>
        <v>0</v>
      </c>
      <c r="CE1274" s="257">
        <f>AD1274+CD1274</f>
        <v>0</v>
      </c>
      <c r="CF1274" s="258">
        <f>AE1274+CE1274</f>
        <v>0</v>
      </c>
      <c r="CG1274" s="258">
        <f>AF1274+CF1274</f>
        <v>0</v>
      </c>
      <c r="CH1274" s="258">
        <f>AG1274+CG1274</f>
        <v>0</v>
      </c>
      <c r="CI1274" s="258">
        <f>AH1274+CH1274</f>
        <v>0</v>
      </c>
      <c r="CJ1274" s="50"/>
      <c r="CK1274" s="94"/>
      <c r="CL1274" s="95"/>
      <c r="CM1274" s="181"/>
      <c r="CN1274" s="316" t="s">
        <v>140</v>
      </c>
      <c r="CO1274" s="257">
        <f t="shared" si="4203"/>
        <v>0</v>
      </c>
      <c r="CP1274" s="257">
        <f>AO1274+CO1274</f>
        <v>0</v>
      </c>
      <c r="CQ1274" s="257">
        <f>AP1274+CP1274</f>
        <v>0</v>
      </c>
      <c r="CR1274" s="257">
        <f>AQ1274+CQ1274</f>
        <v>0</v>
      </c>
      <c r="CS1274" s="257">
        <f>AR1274+CR1274</f>
        <v>0</v>
      </c>
      <c r="CT1274" s="257">
        <f>AS1274+CS1274</f>
        <v>0</v>
      </c>
      <c r="CU1274" s="257">
        <f>AT1274+CT1274</f>
        <v>0</v>
      </c>
      <c r="CV1274" s="257">
        <f>AU1274+CU1274</f>
        <v>0</v>
      </c>
      <c r="CW1274" s="258">
        <f>AV1274+CV1274</f>
        <v>0</v>
      </c>
      <c r="CX1274" s="258">
        <f>AW1274+CW1274</f>
        <v>0</v>
      </c>
      <c r="CY1274" s="258">
        <f>AX1274+CX1274</f>
        <v>0</v>
      </c>
      <c r="CZ1274" s="258">
        <f>AY1274+CY1274</f>
        <v>0</v>
      </c>
      <c r="DA1274" s="50"/>
      <c r="DB1274" s="94"/>
      <c r="DC1274" s="95"/>
      <c r="DD1274" s="181"/>
      <c r="DE1274" s="316" t="s">
        <v>140</v>
      </c>
      <c r="DF1274" s="257"/>
      <c r="DG1274" s="50"/>
    </row>
    <row r="1275" spans="1:111" s="14" customFormat="1" ht="15" customHeight="1">
      <c r="A1275" s="50"/>
      <c r="B1275" s="94"/>
      <c r="C1275" s="95"/>
      <c r="D1275" s="181"/>
      <c r="E1275" s="316" t="s">
        <v>249</v>
      </c>
      <c r="F1275" s="69">
        <f t="shared" si="4176"/>
        <v>0</v>
      </c>
      <c r="G1275" s="77">
        <f t="shared" si="4176"/>
        <v>0</v>
      </c>
      <c r="H1275" s="69">
        <f t="shared" si="4176"/>
        <v>0</v>
      </c>
      <c r="I1275" s="77">
        <f t="shared" si="4176"/>
        <v>0</v>
      </c>
      <c r="J1275" s="69">
        <f t="shared" si="4176"/>
        <v>0</v>
      </c>
      <c r="K1275" s="77">
        <f t="shared" si="4176"/>
        <v>0</v>
      </c>
      <c r="L1275" s="69">
        <f t="shared" si="4176"/>
        <v>0</v>
      </c>
      <c r="M1275" s="77">
        <f t="shared" si="4176"/>
        <v>0</v>
      </c>
      <c r="N1275" s="67">
        <f t="shared" si="4176"/>
        <v>0</v>
      </c>
      <c r="O1275" s="75">
        <f t="shared" si="4176"/>
        <v>0</v>
      </c>
      <c r="P1275" s="67">
        <f t="shared" si="4176"/>
        <v>0</v>
      </c>
      <c r="Q1275" s="75">
        <f t="shared" si="4176"/>
        <v>0</v>
      </c>
      <c r="R1275" s="50"/>
      <c r="S1275" s="94"/>
      <c r="T1275" s="95"/>
      <c r="U1275" s="181"/>
      <c r="V1275" s="316" t="s">
        <v>249</v>
      </c>
      <c r="W1275" s="69">
        <f t="shared" ref="W1275:AH1275" si="4204">IF(W1273=0,0,W1274/W1273)</f>
        <v>0</v>
      </c>
      <c r="X1275" s="77">
        <f t="shared" si="4204"/>
        <v>0</v>
      </c>
      <c r="Y1275" s="69">
        <f t="shared" si="4204"/>
        <v>0</v>
      </c>
      <c r="Z1275" s="77">
        <f t="shared" si="4204"/>
        <v>0</v>
      </c>
      <c r="AA1275" s="69">
        <f t="shared" si="4204"/>
        <v>0</v>
      </c>
      <c r="AB1275" s="77">
        <f t="shared" si="4204"/>
        <v>0</v>
      </c>
      <c r="AC1275" s="69">
        <f t="shared" si="4204"/>
        <v>0</v>
      </c>
      <c r="AD1275" s="77">
        <f t="shared" si="4204"/>
        <v>0</v>
      </c>
      <c r="AE1275" s="67">
        <f t="shared" si="4204"/>
        <v>0</v>
      </c>
      <c r="AF1275" s="75">
        <f t="shared" si="4204"/>
        <v>0</v>
      </c>
      <c r="AG1275" s="67">
        <f t="shared" si="4204"/>
        <v>0</v>
      </c>
      <c r="AH1275" s="75">
        <f t="shared" si="4204"/>
        <v>0</v>
      </c>
      <c r="AI1275" s="50"/>
      <c r="AJ1275" s="94"/>
      <c r="AK1275" s="95"/>
      <c r="AL1275" s="181"/>
      <c r="AM1275" s="316" t="s">
        <v>249</v>
      </c>
      <c r="AN1275" s="257">
        <f t="shared" ref="AN1275:AY1275" si="4205">IF(AN1273=0,0,AN1274/AN1273)</f>
        <v>0</v>
      </c>
      <c r="AO1275" s="257">
        <f t="shared" si="4205"/>
        <v>0</v>
      </c>
      <c r="AP1275" s="257">
        <f t="shared" si="4205"/>
        <v>0</v>
      </c>
      <c r="AQ1275" s="257">
        <f t="shared" si="4205"/>
        <v>0</v>
      </c>
      <c r="AR1275" s="257">
        <f t="shared" si="4205"/>
        <v>0</v>
      </c>
      <c r="AS1275" s="257">
        <f t="shared" si="4205"/>
        <v>0</v>
      </c>
      <c r="AT1275" s="257">
        <f t="shared" si="4205"/>
        <v>0</v>
      </c>
      <c r="AU1275" s="257">
        <f t="shared" si="4205"/>
        <v>0</v>
      </c>
      <c r="AV1275" s="258">
        <f t="shared" si="4205"/>
        <v>0</v>
      </c>
      <c r="AW1275" s="258">
        <f t="shared" si="4205"/>
        <v>0</v>
      </c>
      <c r="AX1275" s="258">
        <f t="shared" si="4205"/>
        <v>0</v>
      </c>
      <c r="AY1275" s="258">
        <f t="shared" si="4205"/>
        <v>0</v>
      </c>
      <c r="AZ1275" s="50"/>
      <c r="BA1275" s="268"/>
      <c r="BB1275" s="48"/>
      <c r="BC1275" s="94"/>
      <c r="BD1275" s="95"/>
      <c r="BE1275" s="181"/>
      <c r="BF1275" s="316" t="s">
        <v>249</v>
      </c>
      <c r="BG1275" s="257">
        <f t="shared" ref="BG1275:BR1275" si="4206">IF(BG1273=0,0,BG1274/BG1273)</f>
        <v>0</v>
      </c>
      <c r="BH1275" s="257">
        <f t="shared" si="4206"/>
        <v>0</v>
      </c>
      <c r="BI1275" s="257">
        <f t="shared" si="4206"/>
        <v>0</v>
      </c>
      <c r="BJ1275" s="257">
        <f t="shared" si="4206"/>
        <v>0</v>
      </c>
      <c r="BK1275" s="257">
        <f t="shared" si="4206"/>
        <v>0</v>
      </c>
      <c r="BL1275" s="257">
        <f t="shared" si="4206"/>
        <v>0</v>
      </c>
      <c r="BM1275" s="257">
        <f t="shared" si="4206"/>
        <v>0</v>
      </c>
      <c r="BN1275" s="257">
        <f t="shared" si="4206"/>
        <v>0</v>
      </c>
      <c r="BO1275" s="258">
        <f t="shared" si="4206"/>
        <v>0</v>
      </c>
      <c r="BP1275" s="258">
        <f t="shared" si="4206"/>
        <v>0</v>
      </c>
      <c r="BQ1275" s="258">
        <f t="shared" si="4206"/>
        <v>0</v>
      </c>
      <c r="BR1275" s="258">
        <f t="shared" si="4206"/>
        <v>0</v>
      </c>
      <c r="BS1275" s="50"/>
      <c r="BT1275" s="94"/>
      <c r="BU1275" s="95"/>
      <c r="BV1275" s="181"/>
      <c r="BW1275" s="316" t="s">
        <v>249</v>
      </c>
      <c r="BX1275" s="257">
        <f t="shared" ref="BX1275:CI1275" si="4207">IF(BX1273=0,0,BX1274/BX1273)</f>
        <v>0</v>
      </c>
      <c r="BY1275" s="257">
        <f t="shared" si="4207"/>
        <v>0</v>
      </c>
      <c r="BZ1275" s="257">
        <f t="shared" si="4207"/>
        <v>0</v>
      </c>
      <c r="CA1275" s="257">
        <f t="shared" si="4207"/>
        <v>0</v>
      </c>
      <c r="CB1275" s="257">
        <f t="shared" si="4207"/>
        <v>0</v>
      </c>
      <c r="CC1275" s="257">
        <f t="shared" si="4207"/>
        <v>0</v>
      </c>
      <c r="CD1275" s="257">
        <f t="shared" si="4207"/>
        <v>0</v>
      </c>
      <c r="CE1275" s="257">
        <f t="shared" si="4207"/>
        <v>0</v>
      </c>
      <c r="CF1275" s="258">
        <f t="shared" si="4207"/>
        <v>0</v>
      </c>
      <c r="CG1275" s="258">
        <f t="shared" si="4207"/>
        <v>0</v>
      </c>
      <c r="CH1275" s="258">
        <f t="shared" si="4207"/>
        <v>0</v>
      </c>
      <c r="CI1275" s="258">
        <f t="shared" si="4207"/>
        <v>0</v>
      </c>
      <c r="CJ1275" s="50"/>
      <c r="CK1275" s="94"/>
      <c r="CL1275" s="95"/>
      <c r="CM1275" s="181"/>
      <c r="CN1275" s="316" t="s">
        <v>249</v>
      </c>
      <c r="CO1275" s="257">
        <f t="shared" ref="CO1275:CZ1275" si="4208">IF(CO1273=0,0,CO1274/CO1273)</f>
        <v>0</v>
      </c>
      <c r="CP1275" s="257">
        <f t="shared" si="4208"/>
        <v>0</v>
      </c>
      <c r="CQ1275" s="257">
        <f t="shared" si="4208"/>
        <v>0</v>
      </c>
      <c r="CR1275" s="257">
        <f t="shared" si="4208"/>
        <v>0</v>
      </c>
      <c r="CS1275" s="257">
        <f t="shared" si="4208"/>
        <v>0</v>
      </c>
      <c r="CT1275" s="257">
        <f t="shared" si="4208"/>
        <v>0</v>
      </c>
      <c r="CU1275" s="257">
        <f t="shared" si="4208"/>
        <v>0</v>
      </c>
      <c r="CV1275" s="257">
        <f t="shared" si="4208"/>
        <v>0</v>
      </c>
      <c r="CW1275" s="258">
        <f t="shared" si="4208"/>
        <v>0</v>
      </c>
      <c r="CX1275" s="258">
        <f t="shared" si="4208"/>
        <v>0</v>
      </c>
      <c r="CY1275" s="258">
        <f t="shared" si="4208"/>
        <v>0</v>
      </c>
      <c r="CZ1275" s="258">
        <f t="shared" si="4208"/>
        <v>0</v>
      </c>
      <c r="DA1275" s="50"/>
      <c r="DB1275" s="94"/>
      <c r="DC1275" s="95"/>
      <c r="DD1275" s="181"/>
      <c r="DE1275" s="316" t="s">
        <v>249</v>
      </c>
      <c r="DF1275" s="257">
        <f t="shared" ref="DF1275" si="4209">IF(DF1273=0,0,DF1274/DF1273)</f>
        <v>0</v>
      </c>
      <c r="DG1275" s="50"/>
    </row>
    <row r="1276" spans="1:111" s="14" customFormat="1" ht="15" customHeight="1">
      <c r="A1276" s="50"/>
      <c r="B1276" s="94"/>
      <c r="C1276" s="95"/>
      <c r="D1276" s="181" t="s">
        <v>298</v>
      </c>
      <c r="E1276" s="316" t="s">
        <v>22</v>
      </c>
      <c r="F1276" s="69"/>
      <c r="G1276" s="77"/>
      <c r="H1276" s="69"/>
      <c r="I1276" s="77"/>
      <c r="J1276" s="69"/>
      <c r="K1276" s="77"/>
      <c r="L1276" s="69"/>
      <c r="M1276" s="77"/>
      <c r="N1276" s="67"/>
      <c r="O1276" s="75"/>
      <c r="P1276" s="67"/>
      <c r="Q1276" s="75"/>
      <c r="R1276" s="50"/>
      <c r="S1276" s="94"/>
      <c r="T1276" s="95"/>
      <c r="U1276" s="181" t="s">
        <v>298</v>
      </c>
      <c r="V1276" s="316" t="s">
        <v>22</v>
      </c>
      <c r="W1276" s="69"/>
      <c r="X1276" s="77"/>
      <c r="Y1276" s="69"/>
      <c r="Z1276" s="77"/>
      <c r="AA1276" s="69"/>
      <c r="AB1276" s="77"/>
      <c r="AC1276" s="69"/>
      <c r="AD1276" s="77"/>
      <c r="AE1276" s="67"/>
      <c r="AF1276" s="75"/>
      <c r="AG1276" s="67"/>
      <c r="AH1276" s="75"/>
      <c r="AI1276" s="50"/>
      <c r="AJ1276" s="94"/>
      <c r="AK1276" s="95"/>
      <c r="AL1276" s="181" t="s">
        <v>298</v>
      </c>
      <c r="AM1276" s="316" t="s">
        <v>22</v>
      </c>
      <c r="AN1276" s="257"/>
      <c r="AO1276" s="257"/>
      <c r="AP1276" s="257"/>
      <c r="AQ1276" s="257"/>
      <c r="AR1276" s="257"/>
      <c r="AS1276" s="257"/>
      <c r="AT1276" s="257"/>
      <c r="AU1276" s="257"/>
      <c r="AV1276" s="258"/>
      <c r="AW1276" s="258"/>
      <c r="AX1276" s="258"/>
      <c r="AY1276" s="258"/>
      <c r="AZ1276" s="50"/>
      <c r="BA1276" s="268"/>
      <c r="BB1276" s="48"/>
      <c r="BC1276" s="94"/>
      <c r="BD1276" s="95"/>
      <c r="BE1276" s="181" t="s">
        <v>298</v>
      </c>
      <c r="BF1276" s="316" t="s">
        <v>22</v>
      </c>
      <c r="BG1276" s="257">
        <f t="shared" ref="BG1276:BG1277" si="4210">F1276</f>
        <v>0</v>
      </c>
      <c r="BH1276" s="257">
        <f>G1276+BG1276</f>
        <v>0</v>
      </c>
      <c r="BI1276" s="257">
        <f>H1276+BH1276</f>
        <v>0</v>
      </c>
      <c r="BJ1276" s="257">
        <f>I1276+BI1276</f>
        <v>0</v>
      </c>
      <c r="BK1276" s="257">
        <f>J1276+BJ1276</f>
        <v>0</v>
      </c>
      <c r="BL1276" s="257">
        <f>K1276+BK1276</f>
        <v>0</v>
      </c>
      <c r="BM1276" s="257">
        <f>L1276+BL1276</f>
        <v>0</v>
      </c>
      <c r="BN1276" s="257">
        <f>M1276+BM1276</f>
        <v>0</v>
      </c>
      <c r="BO1276" s="258">
        <f>N1276+BN1276</f>
        <v>0</v>
      </c>
      <c r="BP1276" s="258">
        <f>O1276+BO1276</f>
        <v>0</v>
      </c>
      <c r="BQ1276" s="258">
        <f>P1276+BP1276</f>
        <v>0</v>
      </c>
      <c r="BR1276" s="258">
        <f>Q1276+BQ1276</f>
        <v>0</v>
      </c>
      <c r="BS1276" s="50"/>
      <c r="BT1276" s="94"/>
      <c r="BU1276" s="95"/>
      <c r="BV1276" s="181" t="s">
        <v>298</v>
      </c>
      <c r="BW1276" s="316" t="s">
        <v>22</v>
      </c>
      <c r="BX1276" s="257">
        <f t="shared" ref="BX1276:BX1277" si="4211">W1276</f>
        <v>0</v>
      </c>
      <c r="BY1276" s="257">
        <f>X1276+BX1276</f>
        <v>0</v>
      </c>
      <c r="BZ1276" s="257">
        <f>Y1276+BY1276</f>
        <v>0</v>
      </c>
      <c r="CA1276" s="257">
        <f>Z1276+BZ1276</f>
        <v>0</v>
      </c>
      <c r="CB1276" s="257">
        <f>AA1276+CA1276</f>
        <v>0</v>
      </c>
      <c r="CC1276" s="257">
        <f>AB1276+CB1276</f>
        <v>0</v>
      </c>
      <c r="CD1276" s="257">
        <f>AC1276+CC1276</f>
        <v>0</v>
      </c>
      <c r="CE1276" s="257">
        <f>AD1276+CD1276</f>
        <v>0</v>
      </c>
      <c r="CF1276" s="258">
        <f>AE1276+CE1276</f>
        <v>0</v>
      </c>
      <c r="CG1276" s="258">
        <f>AF1276+CF1276</f>
        <v>0</v>
      </c>
      <c r="CH1276" s="258">
        <f>AG1276+CG1276</f>
        <v>0</v>
      </c>
      <c r="CI1276" s="258">
        <f>AH1276+CH1276</f>
        <v>0</v>
      </c>
      <c r="CJ1276" s="50"/>
      <c r="CK1276" s="94"/>
      <c r="CL1276" s="95"/>
      <c r="CM1276" s="181" t="s">
        <v>298</v>
      </c>
      <c r="CN1276" s="316" t="s">
        <v>22</v>
      </c>
      <c r="CO1276" s="257">
        <f t="shared" ref="CO1276:CO1277" si="4212">AN1276</f>
        <v>0</v>
      </c>
      <c r="CP1276" s="257">
        <f>AO1276+CO1276</f>
        <v>0</v>
      </c>
      <c r="CQ1276" s="257">
        <f>AP1276+CP1276</f>
        <v>0</v>
      </c>
      <c r="CR1276" s="257">
        <f>AQ1276+CQ1276</f>
        <v>0</v>
      </c>
      <c r="CS1276" s="257">
        <f>AR1276+CR1276</f>
        <v>0</v>
      </c>
      <c r="CT1276" s="257">
        <f>AS1276+CS1276</f>
        <v>0</v>
      </c>
      <c r="CU1276" s="257">
        <f>AT1276+CT1276</f>
        <v>0</v>
      </c>
      <c r="CV1276" s="257">
        <f>AU1276+CU1276</f>
        <v>0</v>
      </c>
      <c r="CW1276" s="258">
        <f>AV1276+CV1276</f>
        <v>0</v>
      </c>
      <c r="CX1276" s="258">
        <f>AW1276+CW1276</f>
        <v>0</v>
      </c>
      <c r="CY1276" s="258">
        <f>AX1276+CX1276</f>
        <v>0</v>
      </c>
      <c r="CZ1276" s="258">
        <f>AY1276+CY1276</f>
        <v>0</v>
      </c>
      <c r="DA1276" s="50"/>
      <c r="DB1276" s="94"/>
      <c r="DC1276" s="95"/>
      <c r="DD1276" s="181" t="s">
        <v>298</v>
      </c>
      <c r="DE1276" s="316" t="s">
        <v>22</v>
      </c>
      <c r="DF1276" s="257"/>
      <c r="DG1276" s="50"/>
    </row>
    <row r="1277" spans="1:111" s="14" customFormat="1" ht="15" customHeight="1">
      <c r="A1277" s="50"/>
      <c r="B1277" s="94"/>
      <c r="C1277" s="95"/>
      <c r="D1277" s="181"/>
      <c r="E1277" s="316" t="s">
        <v>140</v>
      </c>
      <c r="F1277" s="69"/>
      <c r="G1277" s="77"/>
      <c r="H1277" s="69"/>
      <c r="I1277" s="77"/>
      <c r="J1277" s="69"/>
      <c r="K1277" s="77"/>
      <c r="L1277" s="69"/>
      <c r="M1277" s="77"/>
      <c r="N1277" s="67"/>
      <c r="O1277" s="75"/>
      <c r="P1277" s="67"/>
      <c r="Q1277" s="75"/>
      <c r="R1277" s="50"/>
      <c r="S1277" s="94"/>
      <c r="T1277" s="95"/>
      <c r="U1277" s="181"/>
      <c r="V1277" s="316" t="s">
        <v>140</v>
      </c>
      <c r="W1277" s="69"/>
      <c r="X1277" s="77"/>
      <c r="Y1277" s="69"/>
      <c r="Z1277" s="77"/>
      <c r="AA1277" s="69"/>
      <c r="AB1277" s="77"/>
      <c r="AC1277" s="69"/>
      <c r="AD1277" s="77"/>
      <c r="AE1277" s="67"/>
      <c r="AF1277" s="75"/>
      <c r="AG1277" s="67"/>
      <c r="AH1277" s="75"/>
      <c r="AI1277" s="50"/>
      <c r="AJ1277" s="94"/>
      <c r="AK1277" s="95"/>
      <c r="AL1277" s="181"/>
      <c r="AM1277" s="316" t="s">
        <v>140</v>
      </c>
      <c r="AN1277" s="257"/>
      <c r="AO1277" s="257"/>
      <c r="AP1277" s="257"/>
      <c r="AQ1277" s="257"/>
      <c r="AR1277" s="257"/>
      <c r="AS1277" s="257"/>
      <c r="AT1277" s="257"/>
      <c r="AU1277" s="257"/>
      <c r="AV1277" s="258"/>
      <c r="AW1277" s="258"/>
      <c r="AX1277" s="258"/>
      <c r="AY1277" s="258"/>
      <c r="AZ1277" s="50"/>
      <c r="BA1277" s="268"/>
      <c r="BB1277" s="48"/>
      <c r="BC1277" s="94"/>
      <c r="BD1277" s="95"/>
      <c r="BE1277" s="181"/>
      <c r="BF1277" s="316" t="s">
        <v>140</v>
      </c>
      <c r="BG1277" s="257">
        <f t="shared" si="4210"/>
        <v>0</v>
      </c>
      <c r="BH1277" s="257">
        <f>G1277+BG1277</f>
        <v>0</v>
      </c>
      <c r="BI1277" s="257">
        <f>H1277+BH1277</f>
        <v>0</v>
      </c>
      <c r="BJ1277" s="257">
        <f>I1277+BI1277</f>
        <v>0</v>
      </c>
      <c r="BK1277" s="257">
        <f>J1277+BJ1277</f>
        <v>0</v>
      </c>
      <c r="BL1277" s="257">
        <f>K1277+BK1277</f>
        <v>0</v>
      </c>
      <c r="BM1277" s="257">
        <f>L1277+BL1277</f>
        <v>0</v>
      </c>
      <c r="BN1277" s="257">
        <f>M1277+BM1277</f>
        <v>0</v>
      </c>
      <c r="BO1277" s="258">
        <f>N1277+BN1277</f>
        <v>0</v>
      </c>
      <c r="BP1277" s="258">
        <f>O1277+BO1277</f>
        <v>0</v>
      </c>
      <c r="BQ1277" s="258">
        <f>P1277+BP1277</f>
        <v>0</v>
      </c>
      <c r="BR1277" s="258">
        <f>Q1277+BQ1277</f>
        <v>0</v>
      </c>
      <c r="BS1277" s="50"/>
      <c r="BT1277" s="94"/>
      <c r="BU1277" s="95"/>
      <c r="BV1277" s="181"/>
      <c r="BW1277" s="316" t="s">
        <v>140</v>
      </c>
      <c r="BX1277" s="257">
        <f t="shared" si="4211"/>
        <v>0</v>
      </c>
      <c r="BY1277" s="257">
        <f>X1277+BX1277</f>
        <v>0</v>
      </c>
      <c r="BZ1277" s="257">
        <f>Y1277+BY1277</f>
        <v>0</v>
      </c>
      <c r="CA1277" s="257">
        <f>Z1277+BZ1277</f>
        <v>0</v>
      </c>
      <c r="CB1277" s="257">
        <f>AA1277+CA1277</f>
        <v>0</v>
      </c>
      <c r="CC1277" s="257">
        <f>AB1277+CB1277</f>
        <v>0</v>
      </c>
      <c r="CD1277" s="257">
        <f>AC1277+CC1277</f>
        <v>0</v>
      </c>
      <c r="CE1277" s="257">
        <f>AD1277+CD1277</f>
        <v>0</v>
      </c>
      <c r="CF1277" s="258">
        <f>AE1277+CE1277</f>
        <v>0</v>
      </c>
      <c r="CG1277" s="258">
        <f>AF1277+CF1277</f>
        <v>0</v>
      </c>
      <c r="CH1277" s="258">
        <f>AG1277+CG1277</f>
        <v>0</v>
      </c>
      <c r="CI1277" s="258">
        <f>AH1277+CH1277</f>
        <v>0</v>
      </c>
      <c r="CJ1277" s="50"/>
      <c r="CK1277" s="94"/>
      <c r="CL1277" s="95"/>
      <c r="CM1277" s="181"/>
      <c r="CN1277" s="316" t="s">
        <v>140</v>
      </c>
      <c r="CO1277" s="257">
        <f t="shared" si="4212"/>
        <v>0</v>
      </c>
      <c r="CP1277" s="257">
        <f>AO1277+CO1277</f>
        <v>0</v>
      </c>
      <c r="CQ1277" s="257">
        <f>AP1277+CP1277</f>
        <v>0</v>
      </c>
      <c r="CR1277" s="257">
        <f>AQ1277+CQ1277</f>
        <v>0</v>
      </c>
      <c r="CS1277" s="257">
        <f>AR1277+CR1277</f>
        <v>0</v>
      </c>
      <c r="CT1277" s="257">
        <f>AS1277+CS1277</f>
        <v>0</v>
      </c>
      <c r="CU1277" s="257">
        <f>AT1277+CT1277</f>
        <v>0</v>
      </c>
      <c r="CV1277" s="257">
        <f>AU1277+CU1277</f>
        <v>0</v>
      </c>
      <c r="CW1277" s="258">
        <f>AV1277+CV1277</f>
        <v>0</v>
      </c>
      <c r="CX1277" s="258">
        <f>AW1277+CW1277</f>
        <v>0</v>
      </c>
      <c r="CY1277" s="258">
        <f>AX1277+CX1277</f>
        <v>0</v>
      </c>
      <c r="CZ1277" s="258">
        <f>AY1277+CY1277</f>
        <v>0</v>
      </c>
      <c r="DA1277" s="50"/>
      <c r="DB1277" s="94"/>
      <c r="DC1277" s="95"/>
      <c r="DD1277" s="181"/>
      <c r="DE1277" s="316" t="s">
        <v>140</v>
      </c>
      <c r="DF1277" s="257"/>
      <c r="DG1277" s="50"/>
    </row>
    <row r="1278" spans="1:111" s="14" customFormat="1" ht="15" customHeight="1">
      <c r="A1278" s="50"/>
      <c r="B1278" s="94"/>
      <c r="C1278" s="95"/>
      <c r="D1278" s="181"/>
      <c r="E1278" s="316" t="s">
        <v>249</v>
      </c>
      <c r="F1278" s="69">
        <f t="shared" si="4176"/>
        <v>0</v>
      </c>
      <c r="G1278" s="77">
        <f t="shared" si="4176"/>
        <v>0</v>
      </c>
      <c r="H1278" s="69">
        <f t="shared" si="4176"/>
        <v>0</v>
      </c>
      <c r="I1278" s="77">
        <f t="shared" si="4176"/>
        <v>0</v>
      </c>
      <c r="J1278" s="69">
        <f t="shared" si="4176"/>
        <v>0</v>
      </c>
      <c r="K1278" s="77">
        <f t="shared" si="4176"/>
        <v>0</v>
      </c>
      <c r="L1278" s="69">
        <f t="shared" si="4176"/>
        <v>0</v>
      </c>
      <c r="M1278" s="77">
        <f t="shared" si="4176"/>
        <v>0</v>
      </c>
      <c r="N1278" s="67">
        <f t="shared" si="4176"/>
        <v>0</v>
      </c>
      <c r="O1278" s="75">
        <f t="shared" si="4176"/>
        <v>0</v>
      </c>
      <c r="P1278" s="67">
        <f t="shared" si="4176"/>
        <v>0</v>
      </c>
      <c r="Q1278" s="75">
        <f t="shared" si="4176"/>
        <v>0</v>
      </c>
      <c r="R1278" s="50"/>
      <c r="S1278" s="94"/>
      <c r="T1278" s="95"/>
      <c r="U1278" s="181"/>
      <c r="V1278" s="316" t="s">
        <v>249</v>
      </c>
      <c r="W1278" s="69">
        <f t="shared" ref="W1278:AH1278" si="4213">IF(W1276=0,0,W1277/W1276)</f>
        <v>0</v>
      </c>
      <c r="X1278" s="77">
        <f t="shared" si="4213"/>
        <v>0</v>
      </c>
      <c r="Y1278" s="69">
        <f t="shared" si="4213"/>
        <v>0</v>
      </c>
      <c r="Z1278" s="77">
        <f t="shared" si="4213"/>
        <v>0</v>
      </c>
      <c r="AA1278" s="69">
        <f t="shared" si="4213"/>
        <v>0</v>
      </c>
      <c r="AB1278" s="77">
        <f t="shared" si="4213"/>
        <v>0</v>
      </c>
      <c r="AC1278" s="69">
        <f t="shared" si="4213"/>
        <v>0</v>
      </c>
      <c r="AD1278" s="77">
        <f t="shared" si="4213"/>
        <v>0</v>
      </c>
      <c r="AE1278" s="67">
        <f t="shared" si="4213"/>
        <v>0</v>
      </c>
      <c r="AF1278" s="75">
        <f t="shared" si="4213"/>
        <v>0</v>
      </c>
      <c r="AG1278" s="67">
        <f t="shared" si="4213"/>
        <v>0</v>
      </c>
      <c r="AH1278" s="75">
        <f t="shared" si="4213"/>
        <v>0</v>
      </c>
      <c r="AI1278" s="50"/>
      <c r="AJ1278" s="94"/>
      <c r="AK1278" s="95"/>
      <c r="AL1278" s="181"/>
      <c r="AM1278" s="316" t="s">
        <v>249</v>
      </c>
      <c r="AN1278" s="257">
        <f t="shared" ref="AN1278:AY1278" si="4214">IF(AN1276=0,0,AN1277/AN1276)</f>
        <v>0</v>
      </c>
      <c r="AO1278" s="257">
        <f t="shared" si="4214"/>
        <v>0</v>
      </c>
      <c r="AP1278" s="257">
        <f t="shared" si="4214"/>
        <v>0</v>
      </c>
      <c r="AQ1278" s="257">
        <f t="shared" si="4214"/>
        <v>0</v>
      </c>
      <c r="AR1278" s="257">
        <f t="shared" si="4214"/>
        <v>0</v>
      </c>
      <c r="AS1278" s="257">
        <f t="shared" si="4214"/>
        <v>0</v>
      </c>
      <c r="AT1278" s="257">
        <f t="shared" si="4214"/>
        <v>0</v>
      </c>
      <c r="AU1278" s="257">
        <f t="shared" si="4214"/>
        <v>0</v>
      </c>
      <c r="AV1278" s="258">
        <f t="shared" si="4214"/>
        <v>0</v>
      </c>
      <c r="AW1278" s="258">
        <f t="shared" si="4214"/>
        <v>0</v>
      </c>
      <c r="AX1278" s="258">
        <f t="shared" si="4214"/>
        <v>0</v>
      </c>
      <c r="AY1278" s="258">
        <f t="shared" si="4214"/>
        <v>0</v>
      </c>
      <c r="AZ1278" s="50"/>
      <c r="BA1278" s="268"/>
      <c r="BB1278" s="48"/>
      <c r="BC1278" s="94"/>
      <c r="BD1278" s="95"/>
      <c r="BE1278" s="181"/>
      <c r="BF1278" s="316" t="s">
        <v>249</v>
      </c>
      <c r="BG1278" s="257">
        <f t="shared" ref="BG1278:BR1278" si="4215">IF(BG1276=0,0,BG1277/BG1276)</f>
        <v>0</v>
      </c>
      <c r="BH1278" s="257">
        <f t="shared" si="4215"/>
        <v>0</v>
      </c>
      <c r="BI1278" s="257">
        <f t="shared" si="4215"/>
        <v>0</v>
      </c>
      <c r="BJ1278" s="257">
        <f t="shared" si="4215"/>
        <v>0</v>
      </c>
      <c r="BK1278" s="257">
        <f t="shared" si="4215"/>
        <v>0</v>
      </c>
      <c r="BL1278" s="257">
        <f t="shared" si="4215"/>
        <v>0</v>
      </c>
      <c r="BM1278" s="257">
        <f t="shared" si="4215"/>
        <v>0</v>
      </c>
      <c r="BN1278" s="257">
        <f t="shared" si="4215"/>
        <v>0</v>
      </c>
      <c r="BO1278" s="258">
        <f t="shared" si="4215"/>
        <v>0</v>
      </c>
      <c r="BP1278" s="258">
        <f t="shared" si="4215"/>
        <v>0</v>
      </c>
      <c r="BQ1278" s="258">
        <f t="shared" si="4215"/>
        <v>0</v>
      </c>
      <c r="BR1278" s="258">
        <f t="shared" si="4215"/>
        <v>0</v>
      </c>
      <c r="BS1278" s="50"/>
      <c r="BT1278" s="94"/>
      <c r="BU1278" s="95"/>
      <c r="BV1278" s="181"/>
      <c r="BW1278" s="316" t="s">
        <v>249</v>
      </c>
      <c r="BX1278" s="257">
        <f t="shared" ref="BX1278:CI1278" si="4216">IF(BX1276=0,0,BX1277/BX1276)</f>
        <v>0</v>
      </c>
      <c r="BY1278" s="257">
        <f t="shared" si="4216"/>
        <v>0</v>
      </c>
      <c r="BZ1278" s="257">
        <f t="shared" si="4216"/>
        <v>0</v>
      </c>
      <c r="CA1278" s="257">
        <f t="shared" si="4216"/>
        <v>0</v>
      </c>
      <c r="CB1278" s="257">
        <f t="shared" si="4216"/>
        <v>0</v>
      </c>
      <c r="CC1278" s="257">
        <f t="shared" si="4216"/>
        <v>0</v>
      </c>
      <c r="CD1278" s="257">
        <f t="shared" si="4216"/>
        <v>0</v>
      </c>
      <c r="CE1278" s="257">
        <f t="shared" si="4216"/>
        <v>0</v>
      </c>
      <c r="CF1278" s="258">
        <f t="shared" si="4216"/>
        <v>0</v>
      </c>
      <c r="CG1278" s="258">
        <f t="shared" si="4216"/>
        <v>0</v>
      </c>
      <c r="CH1278" s="258">
        <f t="shared" si="4216"/>
        <v>0</v>
      </c>
      <c r="CI1278" s="258">
        <f t="shared" si="4216"/>
        <v>0</v>
      </c>
      <c r="CJ1278" s="50"/>
      <c r="CK1278" s="94"/>
      <c r="CL1278" s="95"/>
      <c r="CM1278" s="181"/>
      <c r="CN1278" s="316" t="s">
        <v>249</v>
      </c>
      <c r="CO1278" s="257">
        <f t="shared" ref="CO1278:CZ1278" si="4217">IF(CO1276=0,0,CO1277/CO1276)</f>
        <v>0</v>
      </c>
      <c r="CP1278" s="257">
        <f t="shared" si="4217"/>
        <v>0</v>
      </c>
      <c r="CQ1278" s="257">
        <f t="shared" si="4217"/>
        <v>0</v>
      </c>
      <c r="CR1278" s="257">
        <f t="shared" si="4217"/>
        <v>0</v>
      </c>
      <c r="CS1278" s="257">
        <f t="shared" si="4217"/>
        <v>0</v>
      </c>
      <c r="CT1278" s="257">
        <f t="shared" si="4217"/>
        <v>0</v>
      </c>
      <c r="CU1278" s="257">
        <f t="shared" si="4217"/>
        <v>0</v>
      </c>
      <c r="CV1278" s="257">
        <f t="shared" si="4217"/>
        <v>0</v>
      </c>
      <c r="CW1278" s="258">
        <f t="shared" si="4217"/>
        <v>0</v>
      </c>
      <c r="CX1278" s="258">
        <f t="shared" si="4217"/>
        <v>0</v>
      </c>
      <c r="CY1278" s="258">
        <f t="shared" si="4217"/>
        <v>0</v>
      </c>
      <c r="CZ1278" s="258">
        <f t="shared" si="4217"/>
        <v>0</v>
      </c>
      <c r="DA1278" s="50"/>
      <c r="DB1278" s="94"/>
      <c r="DC1278" s="95"/>
      <c r="DD1278" s="181"/>
      <c r="DE1278" s="316" t="s">
        <v>249</v>
      </c>
      <c r="DF1278" s="257">
        <f t="shared" ref="DF1278" si="4218">IF(DF1276=0,0,DF1277/DF1276)</f>
        <v>0</v>
      </c>
      <c r="DG1278" s="50"/>
    </row>
    <row r="1279" spans="1:111" s="14" customFormat="1" ht="15" customHeight="1">
      <c r="A1279" s="50"/>
      <c r="B1279" s="94"/>
      <c r="C1279" s="95"/>
      <c r="D1279" s="181" t="s">
        <v>299</v>
      </c>
      <c r="E1279" s="316" t="s">
        <v>22</v>
      </c>
      <c r="F1279" s="69"/>
      <c r="G1279" s="77"/>
      <c r="H1279" s="69"/>
      <c r="I1279" s="77"/>
      <c r="J1279" s="69"/>
      <c r="K1279" s="77"/>
      <c r="L1279" s="69"/>
      <c r="M1279" s="77"/>
      <c r="N1279" s="67"/>
      <c r="O1279" s="75"/>
      <c r="P1279" s="67"/>
      <c r="Q1279" s="75"/>
      <c r="R1279" s="50"/>
      <c r="S1279" s="94"/>
      <c r="T1279" s="95"/>
      <c r="U1279" s="181" t="s">
        <v>299</v>
      </c>
      <c r="V1279" s="316" t="s">
        <v>22</v>
      </c>
      <c r="W1279" s="69"/>
      <c r="X1279" s="77"/>
      <c r="Y1279" s="69"/>
      <c r="Z1279" s="77"/>
      <c r="AA1279" s="69"/>
      <c r="AB1279" s="77"/>
      <c r="AC1279" s="69"/>
      <c r="AD1279" s="77"/>
      <c r="AE1279" s="67"/>
      <c r="AF1279" s="75"/>
      <c r="AG1279" s="67"/>
      <c r="AH1279" s="75"/>
      <c r="AI1279" s="50"/>
      <c r="AJ1279" s="94"/>
      <c r="AK1279" s="95"/>
      <c r="AL1279" s="181" t="s">
        <v>299</v>
      </c>
      <c r="AM1279" s="316" t="s">
        <v>22</v>
      </c>
      <c r="AN1279" s="257"/>
      <c r="AO1279" s="257"/>
      <c r="AP1279" s="257"/>
      <c r="AQ1279" s="257"/>
      <c r="AR1279" s="257"/>
      <c r="AS1279" s="257"/>
      <c r="AT1279" s="257"/>
      <c r="AU1279" s="257"/>
      <c r="AV1279" s="258"/>
      <c r="AW1279" s="258"/>
      <c r="AX1279" s="258"/>
      <c r="AY1279" s="258"/>
      <c r="AZ1279" s="50"/>
      <c r="BA1279" s="268"/>
      <c r="BB1279" s="48"/>
      <c r="BC1279" s="94"/>
      <c r="BD1279" s="95"/>
      <c r="BE1279" s="181" t="s">
        <v>299</v>
      </c>
      <c r="BF1279" s="316" t="s">
        <v>22</v>
      </c>
      <c r="BG1279" s="257">
        <f t="shared" ref="BG1279:BG1280" si="4219">F1279</f>
        <v>0</v>
      </c>
      <c r="BH1279" s="257">
        <f>G1279+BG1279</f>
        <v>0</v>
      </c>
      <c r="BI1279" s="257">
        <f>H1279+BH1279</f>
        <v>0</v>
      </c>
      <c r="BJ1279" s="257">
        <f>I1279+BI1279</f>
        <v>0</v>
      </c>
      <c r="BK1279" s="257">
        <f>J1279+BJ1279</f>
        <v>0</v>
      </c>
      <c r="BL1279" s="257">
        <f>K1279+BK1279</f>
        <v>0</v>
      </c>
      <c r="BM1279" s="257">
        <f>L1279+BL1279</f>
        <v>0</v>
      </c>
      <c r="BN1279" s="257">
        <f>M1279+BM1279</f>
        <v>0</v>
      </c>
      <c r="BO1279" s="258">
        <f>N1279+BN1279</f>
        <v>0</v>
      </c>
      <c r="BP1279" s="258">
        <f>O1279+BO1279</f>
        <v>0</v>
      </c>
      <c r="BQ1279" s="258">
        <f>P1279+BP1279</f>
        <v>0</v>
      </c>
      <c r="BR1279" s="258">
        <f>Q1279+BQ1279</f>
        <v>0</v>
      </c>
      <c r="BS1279" s="50"/>
      <c r="BT1279" s="94"/>
      <c r="BU1279" s="95"/>
      <c r="BV1279" s="181" t="s">
        <v>299</v>
      </c>
      <c r="BW1279" s="316" t="s">
        <v>22</v>
      </c>
      <c r="BX1279" s="257">
        <f t="shared" ref="BX1279:BX1280" si="4220">W1279</f>
        <v>0</v>
      </c>
      <c r="BY1279" s="257">
        <f>X1279+BX1279</f>
        <v>0</v>
      </c>
      <c r="BZ1279" s="257">
        <f>Y1279+BY1279</f>
        <v>0</v>
      </c>
      <c r="CA1279" s="257">
        <f>Z1279+BZ1279</f>
        <v>0</v>
      </c>
      <c r="CB1279" s="257">
        <f>AA1279+CA1279</f>
        <v>0</v>
      </c>
      <c r="CC1279" s="257">
        <f>AB1279+CB1279</f>
        <v>0</v>
      </c>
      <c r="CD1279" s="257">
        <f>AC1279+CC1279</f>
        <v>0</v>
      </c>
      <c r="CE1279" s="257">
        <f>AD1279+CD1279</f>
        <v>0</v>
      </c>
      <c r="CF1279" s="258">
        <f>AE1279+CE1279</f>
        <v>0</v>
      </c>
      <c r="CG1279" s="258">
        <f>AF1279+CF1279</f>
        <v>0</v>
      </c>
      <c r="CH1279" s="258">
        <f>AG1279+CG1279</f>
        <v>0</v>
      </c>
      <c r="CI1279" s="258">
        <f>AH1279+CH1279</f>
        <v>0</v>
      </c>
      <c r="CJ1279" s="50"/>
      <c r="CK1279" s="94"/>
      <c r="CL1279" s="95"/>
      <c r="CM1279" s="181" t="s">
        <v>299</v>
      </c>
      <c r="CN1279" s="316" t="s">
        <v>22</v>
      </c>
      <c r="CO1279" s="257">
        <f t="shared" ref="CO1279:CO1280" si="4221">AN1279</f>
        <v>0</v>
      </c>
      <c r="CP1279" s="257">
        <f>AO1279+CO1279</f>
        <v>0</v>
      </c>
      <c r="CQ1279" s="257">
        <f>AP1279+CP1279</f>
        <v>0</v>
      </c>
      <c r="CR1279" s="257">
        <f>AQ1279+CQ1279</f>
        <v>0</v>
      </c>
      <c r="CS1279" s="257">
        <f>AR1279+CR1279</f>
        <v>0</v>
      </c>
      <c r="CT1279" s="257">
        <f>AS1279+CS1279</f>
        <v>0</v>
      </c>
      <c r="CU1279" s="257">
        <f>AT1279+CT1279</f>
        <v>0</v>
      </c>
      <c r="CV1279" s="257">
        <f>AU1279+CU1279</f>
        <v>0</v>
      </c>
      <c r="CW1279" s="258">
        <f>AV1279+CV1279</f>
        <v>0</v>
      </c>
      <c r="CX1279" s="258">
        <f>AW1279+CW1279</f>
        <v>0</v>
      </c>
      <c r="CY1279" s="258">
        <f>AX1279+CX1279</f>
        <v>0</v>
      </c>
      <c r="CZ1279" s="258">
        <f>AY1279+CY1279</f>
        <v>0</v>
      </c>
      <c r="DA1279" s="50"/>
      <c r="DB1279" s="94"/>
      <c r="DC1279" s="95"/>
      <c r="DD1279" s="181" t="s">
        <v>299</v>
      </c>
      <c r="DE1279" s="316" t="s">
        <v>22</v>
      </c>
      <c r="DF1279" s="257"/>
      <c r="DG1279" s="50"/>
    </row>
    <row r="1280" spans="1:111" s="14" customFormat="1" ht="15" customHeight="1">
      <c r="A1280" s="50"/>
      <c r="B1280" s="94"/>
      <c r="C1280" s="95"/>
      <c r="D1280" s="181"/>
      <c r="E1280" s="316" t="s">
        <v>140</v>
      </c>
      <c r="F1280" s="69"/>
      <c r="G1280" s="77"/>
      <c r="H1280" s="69"/>
      <c r="I1280" s="77"/>
      <c r="J1280" s="69"/>
      <c r="K1280" s="77"/>
      <c r="L1280" s="69"/>
      <c r="M1280" s="77"/>
      <c r="N1280" s="67"/>
      <c r="O1280" s="75"/>
      <c r="P1280" s="67"/>
      <c r="Q1280" s="75"/>
      <c r="R1280" s="50"/>
      <c r="S1280" s="94"/>
      <c r="T1280" s="95"/>
      <c r="U1280" s="181"/>
      <c r="V1280" s="316" t="s">
        <v>140</v>
      </c>
      <c r="W1280" s="69"/>
      <c r="X1280" s="77"/>
      <c r="Y1280" s="69"/>
      <c r="Z1280" s="77"/>
      <c r="AA1280" s="69"/>
      <c r="AB1280" s="77"/>
      <c r="AC1280" s="69"/>
      <c r="AD1280" s="77"/>
      <c r="AE1280" s="67"/>
      <c r="AF1280" s="75"/>
      <c r="AG1280" s="67"/>
      <c r="AH1280" s="75"/>
      <c r="AI1280" s="50"/>
      <c r="AJ1280" s="94"/>
      <c r="AK1280" s="95"/>
      <c r="AL1280" s="181"/>
      <c r="AM1280" s="316" t="s">
        <v>140</v>
      </c>
      <c r="AN1280" s="257"/>
      <c r="AO1280" s="257"/>
      <c r="AP1280" s="257"/>
      <c r="AQ1280" s="257"/>
      <c r="AR1280" s="257"/>
      <c r="AS1280" s="257"/>
      <c r="AT1280" s="257"/>
      <c r="AU1280" s="257"/>
      <c r="AV1280" s="258"/>
      <c r="AW1280" s="258"/>
      <c r="AX1280" s="258"/>
      <c r="AY1280" s="258"/>
      <c r="AZ1280" s="50"/>
      <c r="BA1280" s="268"/>
      <c r="BB1280" s="48"/>
      <c r="BC1280" s="94"/>
      <c r="BD1280" s="95"/>
      <c r="BE1280" s="181"/>
      <c r="BF1280" s="316" t="s">
        <v>140</v>
      </c>
      <c r="BG1280" s="257">
        <f t="shared" si="4219"/>
        <v>0</v>
      </c>
      <c r="BH1280" s="257">
        <f>G1280+BG1280</f>
        <v>0</v>
      </c>
      <c r="BI1280" s="257">
        <f>H1280+BH1280</f>
        <v>0</v>
      </c>
      <c r="BJ1280" s="257">
        <f>I1280+BI1280</f>
        <v>0</v>
      </c>
      <c r="BK1280" s="257">
        <f>J1280+BJ1280</f>
        <v>0</v>
      </c>
      <c r="BL1280" s="257">
        <f>K1280+BK1280</f>
        <v>0</v>
      </c>
      <c r="BM1280" s="257">
        <f>L1280+BL1280</f>
        <v>0</v>
      </c>
      <c r="BN1280" s="257">
        <f>M1280+BM1280</f>
        <v>0</v>
      </c>
      <c r="BO1280" s="258">
        <f>N1280+BN1280</f>
        <v>0</v>
      </c>
      <c r="BP1280" s="258">
        <f>O1280+BO1280</f>
        <v>0</v>
      </c>
      <c r="BQ1280" s="258">
        <f>P1280+BP1280</f>
        <v>0</v>
      </c>
      <c r="BR1280" s="258">
        <f>Q1280+BQ1280</f>
        <v>0</v>
      </c>
      <c r="BS1280" s="50"/>
      <c r="BT1280" s="94"/>
      <c r="BU1280" s="95"/>
      <c r="BV1280" s="181"/>
      <c r="BW1280" s="316" t="s">
        <v>140</v>
      </c>
      <c r="BX1280" s="257">
        <f t="shared" si="4220"/>
        <v>0</v>
      </c>
      <c r="BY1280" s="257">
        <f>X1280+BX1280</f>
        <v>0</v>
      </c>
      <c r="BZ1280" s="257">
        <f>Y1280+BY1280</f>
        <v>0</v>
      </c>
      <c r="CA1280" s="257">
        <f>Z1280+BZ1280</f>
        <v>0</v>
      </c>
      <c r="CB1280" s="257">
        <f>AA1280+CA1280</f>
        <v>0</v>
      </c>
      <c r="CC1280" s="257">
        <f>AB1280+CB1280</f>
        <v>0</v>
      </c>
      <c r="CD1280" s="257">
        <f>AC1280+CC1280</f>
        <v>0</v>
      </c>
      <c r="CE1280" s="257">
        <f>AD1280+CD1280</f>
        <v>0</v>
      </c>
      <c r="CF1280" s="258">
        <f>AE1280+CE1280</f>
        <v>0</v>
      </c>
      <c r="CG1280" s="258">
        <f>AF1280+CF1280</f>
        <v>0</v>
      </c>
      <c r="CH1280" s="258">
        <f>AG1280+CG1280</f>
        <v>0</v>
      </c>
      <c r="CI1280" s="258">
        <f>AH1280+CH1280</f>
        <v>0</v>
      </c>
      <c r="CJ1280" s="50"/>
      <c r="CK1280" s="94"/>
      <c r="CL1280" s="95"/>
      <c r="CM1280" s="181"/>
      <c r="CN1280" s="316" t="s">
        <v>140</v>
      </c>
      <c r="CO1280" s="257">
        <f t="shared" si="4221"/>
        <v>0</v>
      </c>
      <c r="CP1280" s="257">
        <f>AO1280+CO1280</f>
        <v>0</v>
      </c>
      <c r="CQ1280" s="257">
        <f>AP1280+CP1280</f>
        <v>0</v>
      </c>
      <c r="CR1280" s="257">
        <f>AQ1280+CQ1280</f>
        <v>0</v>
      </c>
      <c r="CS1280" s="257">
        <f>AR1280+CR1280</f>
        <v>0</v>
      </c>
      <c r="CT1280" s="257">
        <f>AS1280+CS1280</f>
        <v>0</v>
      </c>
      <c r="CU1280" s="257">
        <f>AT1280+CT1280</f>
        <v>0</v>
      </c>
      <c r="CV1280" s="257">
        <f>AU1280+CU1280</f>
        <v>0</v>
      </c>
      <c r="CW1280" s="258">
        <f>AV1280+CV1280</f>
        <v>0</v>
      </c>
      <c r="CX1280" s="258">
        <f>AW1280+CW1280</f>
        <v>0</v>
      </c>
      <c r="CY1280" s="258">
        <f>AX1280+CX1280</f>
        <v>0</v>
      </c>
      <c r="CZ1280" s="258">
        <f>AY1280+CY1280</f>
        <v>0</v>
      </c>
      <c r="DA1280" s="50"/>
      <c r="DB1280" s="94"/>
      <c r="DC1280" s="95"/>
      <c r="DD1280" s="181"/>
      <c r="DE1280" s="316" t="s">
        <v>140</v>
      </c>
      <c r="DF1280" s="257"/>
      <c r="DG1280" s="50"/>
    </row>
    <row r="1281" spans="1:111" s="14" customFormat="1" ht="15" customHeight="1">
      <c r="A1281" s="50"/>
      <c r="B1281" s="94"/>
      <c r="C1281" s="95"/>
      <c r="D1281" s="181"/>
      <c r="E1281" s="316" t="s">
        <v>249</v>
      </c>
      <c r="F1281" s="69">
        <f t="shared" si="4176"/>
        <v>0</v>
      </c>
      <c r="G1281" s="77">
        <f t="shared" si="4176"/>
        <v>0</v>
      </c>
      <c r="H1281" s="69">
        <f t="shared" si="4176"/>
        <v>0</v>
      </c>
      <c r="I1281" s="77">
        <f t="shared" si="4176"/>
        <v>0</v>
      </c>
      <c r="J1281" s="69">
        <f t="shared" si="4176"/>
        <v>0</v>
      </c>
      <c r="K1281" s="77">
        <f t="shared" si="4176"/>
        <v>0</v>
      </c>
      <c r="L1281" s="69">
        <f t="shared" si="4176"/>
        <v>0</v>
      </c>
      <c r="M1281" s="77">
        <f t="shared" si="4176"/>
        <v>0</v>
      </c>
      <c r="N1281" s="67">
        <f t="shared" si="4176"/>
        <v>0</v>
      </c>
      <c r="O1281" s="75">
        <f t="shared" si="4176"/>
        <v>0</v>
      </c>
      <c r="P1281" s="67">
        <f t="shared" si="4176"/>
        <v>0</v>
      </c>
      <c r="Q1281" s="75">
        <f t="shared" si="4176"/>
        <v>0</v>
      </c>
      <c r="R1281" s="50"/>
      <c r="S1281" s="94"/>
      <c r="T1281" s="95"/>
      <c r="U1281" s="181"/>
      <c r="V1281" s="316" t="s">
        <v>249</v>
      </c>
      <c r="W1281" s="69">
        <f t="shared" ref="W1281:AH1281" si="4222">IF(W1279=0,0,W1280/W1279)</f>
        <v>0</v>
      </c>
      <c r="X1281" s="77">
        <f t="shared" si="4222"/>
        <v>0</v>
      </c>
      <c r="Y1281" s="69">
        <f t="shared" si="4222"/>
        <v>0</v>
      </c>
      <c r="Z1281" s="77">
        <f t="shared" si="4222"/>
        <v>0</v>
      </c>
      <c r="AA1281" s="69">
        <f t="shared" si="4222"/>
        <v>0</v>
      </c>
      <c r="AB1281" s="77">
        <f t="shared" si="4222"/>
        <v>0</v>
      </c>
      <c r="AC1281" s="69">
        <f t="shared" si="4222"/>
        <v>0</v>
      </c>
      <c r="AD1281" s="77">
        <f t="shared" si="4222"/>
        <v>0</v>
      </c>
      <c r="AE1281" s="67">
        <f t="shared" si="4222"/>
        <v>0</v>
      </c>
      <c r="AF1281" s="75">
        <f t="shared" si="4222"/>
        <v>0</v>
      </c>
      <c r="AG1281" s="67">
        <f t="shared" si="4222"/>
        <v>0</v>
      </c>
      <c r="AH1281" s="75">
        <f t="shared" si="4222"/>
        <v>0</v>
      </c>
      <c r="AI1281" s="50"/>
      <c r="AJ1281" s="94"/>
      <c r="AK1281" s="95"/>
      <c r="AL1281" s="181"/>
      <c r="AM1281" s="316" t="s">
        <v>249</v>
      </c>
      <c r="AN1281" s="257">
        <f t="shared" ref="AN1281:AY1281" si="4223">IF(AN1279=0,0,AN1280/AN1279)</f>
        <v>0</v>
      </c>
      <c r="AO1281" s="257">
        <f t="shared" si="4223"/>
        <v>0</v>
      </c>
      <c r="AP1281" s="257">
        <f t="shared" si="4223"/>
        <v>0</v>
      </c>
      <c r="AQ1281" s="257">
        <f t="shared" si="4223"/>
        <v>0</v>
      </c>
      <c r="AR1281" s="257">
        <f t="shared" si="4223"/>
        <v>0</v>
      </c>
      <c r="AS1281" s="257">
        <f t="shared" si="4223"/>
        <v>0</v>
      </c>
      <c r="AT1281" s="257">
        <f t="shared" si="4223"/>
        <v>0</v>
      </c>
      <c r="AU1281" s="257">
        <f t="shared" si="4223"/>
        <v>0</v>
      </c>
      <c r="AV1281" s="258">
        <f t="shared" si="4223"/>
        <v>0</v>
      </c>
      <c r="AW1281" s="258">
        <f t="shared" si="4223"/>
        <v>0</v>
      </c>
      <c r="AX1281" s="258">
        <f t="shared" si="4223"/>
        <v>0</v>
      </c>
      <c r="AY1281" s="258">
        <f t="shared" si="4223"/>
        <v>0</v>
      </c>
      <c r="AZ1281" s="50"/>
      <c r="BA1281" s="268"/>
      <c r="BB1281" s="48"/>
      <c r="BC1281" s="94"/>
      <c r="BD1281" s="95"/>
      <c r="BE1281" s="181"/>
      <c r="BF1281" s="316" t="s">
        <v>249</v>
      </c>
      <c r="BG1281" s="257">
        <f t="shared" ref="BG1281:BR1281" si="4224">IF(BG1279=0,0,BG1280/BG1279)</f>
        <v>0</v>
      </c>
      <c r="BH1281" s="257">
        <f t="shared" si="4224"/>
        <v>0</v>
      </c>
      <c r="BI1281" s="257">
        <f t="shared" si="4224"/>
        <v>0</v>
      </c>
      <c r="BJ1281" s="257">
        <f t="shared" si="4224"/>
        <v>0</v>
      </c>
      <c r="BK1281" s="257">
        <f t="shared" si="4224"/>
        <v>0</v>
      </c>
      <c r="BL1281" s="257">
        <f t="shared" si="4224"/>
        <v>0</v>
      </c>
      <c r="BM1281" s="257">
        <f t="shared" si="4224"/>
        <v>0</v>
      </c>
      <c r="BN1281" s="257">
        <f t="shared" si="4224"/>
        <v>0</v>
      </c>
      <c r="BO1281" s="258">
        <f t="shared" si="4224"/>
        <v>0</v>
      </c>
      <c r="BP1281" s="258">
        <f t="shared" si="4224"/>
        <v>0</v>
      </c>
      <c r="BQ1281" s="258">
        <f t="shared" si="4224"/>
        <v>0</v>
      </c>
      <c r="BR1281" s="258">
        <f t="shared" si="4224"/>
        <v>0</v>
      </c>
      <c r="BS1281" s="50"/>
      <c r="BT1281" s="94"/>
      <c r="BU1281" s="95"/>
      <c r="BV1281" s="181"/>
      <c r="BW1281" s="316" t="s">
        <v>249</v>
      </c>
      <c r="BX1281" s="257">
        <f t="shared" ref="BX1281:CI1281" si="4225">IF(BX1279=0,0,BX1280/BX1279)</f>
        <v>0</v>
      </c>
      <c r="BY1281" s="257">
        <f t="shared" si="4225"/>
        <v>0</v>
      </c>
      <c r="BZ1281" s="257">
        <f t="shared" si="4225"/>
        <v>0</v>
      </c>
      <c r="CA1281" s="257">
        <f t="shared" si="4225"/>
        <v>0</v>
      </c>
      <c r="CB1281" s="257">
        <f t="shared" si="4225"/>
        <v>0</v>
      </c>
      <c r="CC1281" s="257">
        <f t="shared" si="4225"/>
        <v>0</v>
      </c>
      <c r="CD1281" s="257">
        <f t="shared" si="4225"/>
        <v>0</v>
      </c>
      <c r="CE1281" s="257">
        <f t="shared" si="4225"/>
        <v>0</v>
      </c>
      <c r="CF1281" s="258">
        <f t="shared" si="4225"/>
        <v>0</v>
      </c>
      <c r="CG1281" s="258">
        <f t="shared" si="4225"/>
        <v>0</v>
      </c>
      <c r="CH1281" s="258">
        <f t="shared" si="4225"/>
        <v>0</v>
      </c>
      <c r="CI1281" s="258">
        <f t="shared" si="4225"/>
        <v>0</v>
      </c>
      <c r="CJ1281" s="50"/>
      <c r="CK1281" s="94"/>
      <c r="CL1281" s="95"/>
      <c r="CM1281" s="181"/>
      <c r="CN1281" s="316" t="s">
        <v>249</v>
      </c>
      <c r="CO1281" s="257">
        <f t="shared" ref="CO1281:CZ1281" si="4226">IF(CO1279=0,0,CO1280/CO1279)</f>
        <v>0</v>
      </c>
      <c r="CP1281" s="257">
        <f t="shared" si="4226"/>
        <v>0</v>
      </c>
      <c r="CQ1281" s="257">
        <f t="shared" si="4226"/>
        <v>0</v>
      </c>
      <c r="CR1281" s="257">
        <f t="shared" si="4226"/>
        <v>0</v>
      </c>
      <c r="CS1281" s="257">
        <f t="shared" si="4226"/>
        <v>0</v>
      </c>
      <c r="CT1281" s="257">
        <f t="shared" si="4226"/>
        <v>0</v>
      </c>
      <c r="CU1281" s="257">
        <f t="shared" si="4226"/>
        <v>0</v>
      </c>
      <c r="CV1281" s="257">
        <f t="shared" si="4226"/>
        <v>0</v>
      </c>
      <c r="CW1281" s="258">
        <f t="shared" si="4226"/>
        <v>0</v>
      </c>
      <c r="CX1281" s="258">
        <f t="shared" si="4226"/>
        <v>0</v>
      </c>
      <c r="CY1281" s="258">
        <f t="shared" si="4226"/>
        <v>0</v>
      </c>
      <c r="CZ1281" s="258">
        <f t="shared" si="4226"/>
        <v>0</v>
      </c>
      <c r="DA1281" s="50"/>
      <c r="DB1281" s="94"/>
      <c r="DC1281" s="95"/>
      <c r="DD1281" s="181"/>
      <c r="DE1281" s="316" t="s">
        <v>249</v>
      </c>
      <c r="DF1281" s="257">
        <f t="shared" ref="DF1281" si="4227">IF(DF1279=0,0,DF1280/DF1279)</f>
        <v>0</v>
      </c>
      <c r="DG1281" s="50"/>
    </row>
    <row r="1282" spans="1:111" s="14" customFormat="1" ht="15" customHeight="1">
      <c r="A1282" s="50"/>
      <c r="B1282" s="94"/>
      <c r="C1282" s="95"/>
      <c r="D1282" s="181" t="s">
        <v>300</v>
      </c>
      <c r="E1282" s="316" t="s">
        <v>22</v>
      </c>
      <c r="F1282" s="69"/>
      <c r="G1282" s="77"/>
      <c r="H1282" s="69"/>
      <c r="I1282" s="77"/>
      <c r="J1282" s="69"/>
      <c r="K1282" s="77"/>
      <c r="L1282" s="69"/>
      <c r="M1282" s="77"/>
      <c r="N1282" s="67"/>
      <c r="O1282" s="75"/>
      <c r="P1282" s="67"/>
      <c r="Q1282" s="75"/>
      <c r="R1282" s="50"/>
      <c r="S1282" s="94"/>
      <c r="T1282" s="95"/>
      <c r="U1282" s="181" t="s">
        <v>300</v>
      </c>
      <c r="V1282" s="316" t="s">
        <v>22</v>
      </c>
      <c r="W1282" s="69"/>
      <c r="X1282" s="77"/>
      <c r="Y1282" s="69"/>
      <c r="Z1282" s="77"/>
      <c r="AA1282" s="69"/>
      <c r="AB1282" s="77"/>
      <c r="AC1282" s="69"/>
      <c r="AD1282" s="77"/>
      <c r="AE1282" s="67"/>
      <c r="AF1282" s="75"/>
      <c r="AG1282" s="67"/>
      <c r="AH1282" s="75"/>
      <c r="AI1282" s="50"/>
      <c r="AJ1282" s="94"/>
      <c r="AK1282" s="95"/>
      <c r="AL1282" s="181" t="s">
        <v>300</v>
      </c>
      <c r="AM1282" s="316" t="s">
        <v>22</v>
      </c>
      <c r="AN1282" s="257"/>
      <c r="AO1282" s="257"/>
      <c r="AP1282" s="257"/>
      <c r="AQ1282" s="257"/>
      <c r="AR1282" s="257"/>
      <c r="AS1282" s="257"/>
      <c r="AT1282" s="257"/>
      <c r="AU1282" s="257"/>
      <c r="AV1282" s="258"/>
      <c r="AW1282" s="258"/>
      <c r="AX1282" s="258"/>
      <c r="AY1282" s="258"/>
      <c r="AZ1282" s="50"/>
      <c r="BA1282" s="268"/>
      <c r="BB1282" s="48"/>
      <c r="BC1282" s="94"/>
      <c r="BD1282" s="95"/>
      <c r="BE1282" s="181" t="s">
        <v>300</v>
      </c>
      <c r="BF1282" s="316" t="s">
        <v>22</v>
      </c>
      <c r="BG1282" s="257">
        <f t="shared" ref="BG1282:BG1283" si="4228">F1282</f>
        <v>0</v>
      </c>
      <c r="BH1282" s="257">
        <f>G1282+BG1282</f>
        <v>0</v>
      </c>
      <c r="BI1282" s="257">
        <f>H1282+BH1282</f>
        <v>0</v>
      </c>
      <c r="BJ1282" s="257">
        <f>I1282+BI1282</f>
        <v>0</v>
      </c>
      <c r="BK1282" s="257">
        <f>J1282+BJ1282</f>
        <v>0</v>
      </c>
      <c r="BL1282" s="257">
        <f>K1282+BK1282</f>
        <v>0</v>
      </c>
      <c r="BM1282" s="257">
        <f>L1282+BL1282</f>
        <v>0</v>
      </c>
      <c r="BN1282" s="257">
        <f>M1282+BM1282</f>
        <v>0</v>
      </c>
      <c r="BO1282" s="258">
        <f>N1282+BN1282</f>
        <v>0</v>
      </c>
      <c r="BP1282" s="258">
        <f>O1282+BO1282</f>
        <v>0</v>
      </c>
      <c r="BQ1282" s="258">
        <f>P1282+BP1282</f>
        <v>0</v>
      </c>
      <c r="BR1282" s="258">
        <f>Q1282+BQ1282</f>
        <v>0</v>
      </c>
      <c r="BS1282" s="50"/>
      <c r="BT1282" s="94"/>
      <c r="BU1282" s="95"/>
      <c r="BV1282" s="181" t="s">
        <v>300</v>
      </c>
      <c r="BW1282" s="316" t="s">
        <v>22</v>
      </c>
      <c r="BX1282" s="257">
        <f t="shared" ref="BX1282:BX1283" si="4229">W1282</f>
        <v>0</v>
      </c>
      <c r="BY1282" s="257">
        <f>X1282+BX1282</f>
        <v>0</v>
      </c>
      <c r="BZ1282" s="257">
        <f>Y1282+BY1282</f>
        <v>0</v>
      </c>
      <c r="CA1282" s="257">
        <f>Z1282+BZ1282</f>
        <v>0</v>
      </c>
      <c r="CB1282" s="257">
        <f>AA1282+CA1282</f>
        <v>0</v>
      </c>
      <c r="CC1282" s="257">
        <f>AB1282+CB1282</f>
        <v>0</v>
      </c>
      <c r="CD1282" s="257">
        <f>AC1282+CC1282</f>
        <v>0</v>
      </c>
      <c r="CE1282" s="257">
        <f>AD1282+CD1282</f>
        <v>0</v>
      </c>
      <c r="CF1282" s="258">
        <f>AE1282+CE1282</f>
        <v>0</v>
      </c>
      <c r="CG1282" s="258">
        <f>AF1282+CF1282</f>
        <v>0</v>
      </c>
      <c r="CH1282" s="258">
        <f>AG1282+CG1282</f>
        <v>0</v>
      </c>
      <c r="CI1282" s="258">
        <f>AH1282+CH1282</f>
        <v>0</v>
      </c>
      <c r="CJ1282" s="50"/>
      <c r="CK1282" s="94"/>
      <c r="CL1282" s="95"/>
      <c r="CM1282" s="181" t="s">
        <v>300</v>
      </c>
      <c r="CN1282" s="316" t="s">
        <v>22</v>
      </c>
      <c r="CO1282" s="257">
        <f t="shared" ref="CO1282:CO1283" si="4230">AN1282</f>
        <v>0</v>
      </c>
      <c r="CP1282" s="257">
        <f>AO1282+CO1282</f>
        <v>0</v>
      </c>
      <c r="CQ1282" s="257">
        <f>AP1282+CP1282</f>
        <v>0</v>
      </c>
      <c r="CR1282" s="257">
        <f>AQ1282+CQ1282</f>
        <v>0</v>
      </c>
      <c r="CS1282" s="257">
        <f>AR1282+CR1282</f>
        <v>0</v>
      </c>
      <c r="CT1282" s="257">
        <f>AS1282+CS1282</f>
        <v>0</v>
      </c>
      <c r="CU1282" s="257">
        <f>AT1282+CT1282</f>
        <v>0</v>
      </c>
      <c r="CV1282" s="257">
        <f>AU1282+CU1282</f>
        <v>0</v>
      </c>
      <c r="CW1282" s="258">
        <f>AV1282+CV1282</f>
        <v>0</v>
      </c>
      <c r="CX1282" s="258">
        <f>AW1282+CW1282</f>
        <v>0</v>
      </c>
      <c r="CY1282" s="258">
        <f>AX1282+CX1282</f>
        <v>0</v>
      </c>
      <c r="CZ1282" s="258">
        <f>AY1282+CY1282</f>
        <v>0</v>
      </c>
      <c r="DA1282" s="50"/>
      <c r="DB1282" s="94"/>
      <c r="DC1282" s="95"/>
      <c r="DD1282" s="181" t="s">
        <v>300</v>
      </c>
      <c r="DE1282" s="316" t="s">
        <v>22</v>
      </c>
      <c r="DF1282" s="257"/>
      <c r="DG1282" s="50"/>
    </row>
    <row r="1283" spans="1:111" s="14" customFormat="1" ht="15" customHeight="1">
      <c r="A1283" s="50"/>
      <c r="B1283" s="94"/>
      <c r="C1283" s="95"/>
      <c r="D1283" s="181"/>
      <c r="E1283" s="316" t="s">
        <v>140</v>
      </c>
      <c r="F1283" s="69"/>
      <c r="G1283" s="77"/>
      <c r="H1283" s="69"/>
      <c r="I1283" s="77"/>
      <c r="J1283" s="69"/>
      <c r="K1283" s="77"/>
      <c r="L1283" s="69"/>
      <c r="M1283" s="77"/>
      <c r="N1283" s="67"/>
      <c r="O1283" s="75"/>
      <c r="P1283" s="67"/>
      <c r="Q1283" s="75"/>
      <c r="R1283" s="50"/>
      <c r="S1283" s="94"/>
      <c r="T1283" s="95"/>
      <c r="U1283" s="181"/>
      <c r="V1283" s="316" t="s">
        <v>140</v>
      </c>
      <c r="W1283" s="69"/>
      <c r="X1283" s="77"/>
      <c r="Y1283" s="69"/>
      <c r="Z1283" s="77"/>
      <c r="AA1283" s="69"/>
      <c r="AB1283" s="77"/>
      <c r="AC1283" s="69"/>
      <c r="AD1283" s="77"/>
      <c r="AE1283" s="67"/>
      <c r="AF1283" s="75"/>
      <c r="AG1283" s="67"/>
      <c r="AH1283" s="75"/>
      <c r="AI1283" s="50"/>
      <c r="AJ1283" s="94"/>
      <c r="AK1283" s="95"/>
      <c r="AL1283" s="181"/>
      <c r="AM1283" s="316" t="s">
        <v>140</v>
      </c>
      <c r="AN1283" s="257"/>
      <c r="AO1283" s="257"/>
      <c r="AP1283" s="257"/>
      <c r="AQ1283" s="257"/>
      <c r="AR1283" s="257"/>
      <c r="AS1283" s="257"/>
      <c r="AT1283" s="257"/>
      <c r="AU1283" s="257"/>
      <c r="AV1283" s="258"/>
      <c r="AW1283" s="258"/>
      <c r="AX1283" s="258"/>
      <c r="AY1283" s="258"/>
      <c r="AZ1283" s="50"/>
      <c r="BA1283" s="268"/>
      <c r="BB1283" s="48"/>
      <c r="BC1283" s="94"/>
      <c r="BD1283" s="95"/>
      <c r="BE1283" s="181"/>
      <c r="BF1283" s="316" t="s">
        <v>140</v>
      </c>
      <c r="BG1283" s="257">
        <f t="shared" si="4228"/>
        <v>0</v>
      </c>
      <c r="BH1283" s="257">
        <f>G1283+BG1283</f>
        <v>0</v>
      </c>
      <c r="BI1283" s="257">
        <f>H1283+BH1283</f>
        <v>0</v>
      </c>
      <c r="BJ1283" s="257">
        <f>I1283+BI1283</f>
        <v>0</v>
      </c>
      <c r="BK1283" s="257">
        <f>J1283+BJ1283</f>
        <v>0</v>
      </c>
      <c r="BL1283" s="257">
        <f>K1283+BK1283</f>
        <v>0</v>
      </c>
      <c r="BM1283" s="257">
        <f>L1283+BL1283</f>
        <v>0</v>
      </c>
      <c r="BN1283" s="257">
        <f>M1283+BM1283</f>
        <v>0</v>
      </c>
      <c r="BO1283" s="258">
        <f>N1283+BN1283</f>
        <v>0</v>
      </c>
      <c r="BP1283" s="258">
        <f>O1283+BO1283</f>
        <v>0</v>
      </c>
      <c r="BQ1283" s="258">
        <f>P1283+BP1283</f>
        <v>0</v>
      </c>
      <c r="BR1283" s="258">
        <f>Q1283+BQ1283</f>
        <v>0</v>
      </c>
      <c r="BS1283" s="50"/>
      <c r="BT1283" s="94"/>
      <c r="BU1283" s="95"/>
      <c r="BV1283" s="181"/>
      <c r="BW1283" s="316" t="s">
        <v>140</v>
      </c>
      <c r="BX1283" s="257">
        <f t="shared" si="4229"/>
        <v>0</v>
      </c>
      <c r="BY1283" s="257">
        <f>X1283+BX1283</f>
        <v>0</v>
      </c>
      <c r="BZ1283" s="257">
        <f>Y1283+BY1283</f>
        <v>0</v>
      </c>
      <c r="CA1283" s="257">
        <f>Z1283+BZ1283</f>
        <v>0</v>
      </c>
      <c r="CB1283" s="257">
        <f>AA1283+CA1283</f>
        <v>0</v>
      </c>
      <c r="CC1283" s="257">
        <f>AB1283+CB1283</f>
        <v>0</v>
      </c>
      <c r="CD1283" s="257">
        <f>AC1283+CC1283</f>
        <v>0</v>
      </c>
      <c r="CE1283" s="257">
        <f>AD1283+CD1283</f>
        <v>0</v>
      </c>
      <c r="CF1283" s="258">
        <f>AE1283+CE1283</f>
        <v>0</v>
      </c>
      <c r="CG1283" s="258">
        <f>AF1283+CF1283</f>
        <v>0</v>
      </c>
      <c r="CH1283" s="258">
        <f>AG1283+CG1283</f>
        <v>0</v>
      </c>
      <c r="CI1283" s="258">
        <f>AH1283+CH1283</f>
        <v>0</v>
      </c>
      <c r="CJ1283" s="50"/>
      <c r="CK1283" s="94"/>
      <c r="CL1283" s="95"/>
      <c r="CM1283" s="181"/>
      <c r="CN1283" s="316" t="s">
        <v>140</v>
      </c>
      <c r="CO1283" s="257">
        <f t="shared" si="4230"/>
        <v>0</v>
      </c>
      <c r="CP1283" s="257">
        <f>AO1283+CO1283</f>
        <v>0</v>
      </c>
      <c r="CQ1283" s="257">
        <f>AP1283+CP1283</f>
        <v>0</v>
      </c>
      <c r="CR1283" s="257">
        <f>AQ1283+CQ1283</f>
        <v>0</v>
      </c>
      <c r="CS1283" s="257">
        <f>AR1283+CR1283</f>
        <v>0</v>
      </c>
      <c r="CT1283" s="257">
        <f>AS1283+CS1283</f>
        <v>0</v>
      </c>
      <c r="CU1283" s="257">
        <f>AT1283+CT1283</f>
        <v>0</v>
      </c>
      <c r="CV1283" s="257">
        <f>AU1283+CU1283</f>
        <v>0</v>
      </c>
      <c r="CW1283" s="258">
        <f>AV1283+CV1283</f>
        <v>0</v>
      </c>
      <c r="CX1283" s="258">
        <f>AW1283+CW1283</f>
        <v>0</v>
      </c>
      <c r="CY1283" s="258">
        <f>AX1283+CX1283</f>
        <v>0</v>
      </c>
      <c r="CZ1283" s="258">
        <f>AY1283+CY1283</f>
        <v>0</v>
      </c>
      <c r="DA1283" s="50"/>
      <c r="DB1283" s="94"/>
      <c r="DC1283" s="95"/>
      <c r="DD1283" s="181"/>
      <c r="DE1283" s="316" t="s">
        <v>140</v>
      </c>
      <c r="DF1283" s="257"/>
      <c r="DG1283" s="50"/>
    </row>
    <row r="1284" spans="1:111" s="14" customFormat="1" ht="15" customHeight="1">
      <c r="A1284" s="50"/>
      <c r="B1284" s="94"/>
      <c r="C1284" s="95"/>
      <c r="D1284" s="181"/>
      <c r="E1284" s="316" t="s">
        <v>249</v>
      </c>
      <c r="F1284" s="69">
        <f t="shared" ref="F1284:Q1293" si="4231">IF(F1282=0,0,F1283/F1282)</f>
        <v>0</v>
      </c>
      <c r="G1284" s="77">
        <f t="shared" si="4231"/>
        <v>0</v>
      </c>
      <c r="H1284" s="69">
        <f t="shared" si="4231"/>
        <v>0</v>
      </c>
      <c r="I1284" s="77">
        <f t="shared" si="4231"/>
        <v>0</v>
      </c>
      <c r="J1284" s="69">
        <f t="shared" si="4231"/>
        <v>0</v>
      </c>
      <c r="K1284" s="77">
        <f t="shared" si="4231"/>
        <v>0</v>
      </c>
      <c r="L1284" s="69">
        <f t="shared" si="4231"/>
        <v>0</v>
      </c>
      <c r="M1284" s="77">
        <f t="shared" si="4231"/>
        <v>0</v>
      </c>
      <c r="N1284" s="67">
        <f t="shared" si="4231"/>
        <v>0</v>
      </c>
      <c r="O1284" s="75">
        <f t="shared" si="4231"/>
        <v>0</v>
      </c>
      <c r="P1284" s="67">
        <f t="shared" si="4231"/>
        <v>0</v>
      </c>
      <c r="Q1284" s="75">
        <f t="shared" si="4231"/>
        <v>0</v>
      </c>
      <c r="R1284" s="50"/>
      <c r="S1284" s="94"/>
      <c r="T1284" s="95"/>
      <c r="U1284" s="181"/>
      <c r="V1284" s="316" t="s">
        <v>249</v>
      </c>
      <c r="W1284" s="69">
        <f t="shared" ref="W1284:AH1284" si="4232">IF(W1282=0,0,W1283/W1282)</f>
        <v>0</v>
      </c>
      <c r="X1284" s="77">
        <f t="shared" si="4232"/>
        <v>0</v>
      </c>
      <c r="Y1284" s="69">
        <f t="shared" si="4232"/>
        <v>0</v>
      </c>
      <c r="Z1284" s="77">
        <f t="shared" si="4232"/>
        <v>0</v>
      </c>
      <c r="AA1284" s="69">
        <f t="shared" si="4232"/>
        <v>0</v>
      </c>
      <c r="AB1284" s="77">
        <f t="shared" si="4232"/>
        <v>0</v>
      </c>
      <c r="AC1284" s="69">
        <f t="shared" si="4232"/>
        <v>0</v>
      </c>
      <c r="AD1284" s="77">
        <f t="shared" si="4232"/>
        <v>0</v>
      </c>
      <c r="AE1284" s="67">
        <f t="shared" si="4232"/>
        <v>0</v>
      </c>
      <c r="AF1284" s="75">
        <f t="shared" si="4232"/>
        <v>0</v>
      </c>
      <c r="AG1284" s="67">
        <f t="shared" si="4232"/>
        <v>0</v>
      </c>
      <c r="AH1284" s="75">
        <f t="shared" si="4232"/>
        <v>0</v>
      </c>
      <c r="AI1284" s="50"/>
      <c r="AJ1284" s="94"/>
      <c r="AK1284" s="95"/>
      <c r="AL1284" s="181"/>
      <c r="AM1284" s="316" t="s">
        <v>249</v>
      </c>
      <c r="AN1284" s="257">
        <f t="shared" ref="AN1284:AY1284" si="4233">IF(AN1282=0,0,AN1283/AN1282)</f>
        <v>0</v>
      </c>
      <c r="AO1284" s="257">
        <f t="shared" si="4233"/>
        <v>0</v>
      </c>
      <c r="AP1284" s="257">
        <f t="shared" si="4233"/>
        <v>0</v>
      </c>
      <c r="AQ1284" s="257">
        <f t="shared" si="4233"/>
        <v>0</v>
      </c>
      <c r="AR1284" s="257">
        <f t="shared" si="4233"/>
        <v>0</v>
      </c>
      <c r="AS1284" s="257">
        <f t="shared" si="4233"/>
        <v>0</v>
      </c>
      <c r="AT1284" s="257">
        <f t="shared" si="4233"/>
        <v>0</v>
      </c>
      <c r="AU1284" s="257">
        <f t="shared" si="4233"/>
        <v>0</v>
      </c>
      <c r="AV1284" s="258">
        <f t="shared" si="4233"/>
        <v>0</v>
      </c>
      <c r="AW1284" s="258">
        <f t="shared" si="4233"/>
        <v>0</v>
      </c>
      <c r="AX1284" s="258">
        <f t="shared" si="4233"/>
        <v>0</v>
      </c>
      <c r="AY1284" s="258">
        <f t="shared" si="4233"/>
        <v>0</v>
      </c>
      <c r="AZ1284" s="50"/>
      <c r="BA1284" s="268"/>
      <c r="BB1284" s="48"/>
      <c r="BC1284" s="94"/>
      <c r="BD1284" s="95"/>
      <c r="BE1284" s="181"/>
      <c r="BF1284" s="316" t="s">
        <v>249</v>
      </c>
      <c r="BG1284" s="257">
        <f t="shared" ref="BG1284:BR1284" si="4234">IF(BG1282=0,0,BG1283/BG1282)</f>
        <v>0</v>
      </c>
      <c r="BH1284" s="257">
        <f t="shared" si="4234"/>
        <v>0</v>
      </c>
      <c r="BI1284" s="257">
        <f t="shared" si="4234"/>
        <v>0</v>
      </c>
      <c r="BJ1284" s="257">
        <f t="shared" si="4234"/>
        <v>0</v>
      </c>
      <c r="BK1284" s="257">
        <f t="shared" si="4234"/>
        <v>0</v>
      </c>
      <c r="BL1284" s="257">
        <f t="shared" si="4234"/>
        <v>0</v>
      </c>
      <c r="BM1284" s="257">
        <f t="shared" si="4234"/>
        <v>0</v>
      </c>
      <c r="BN1284" s="257">
        <f t="shared" si="4234"/>
        <v>0</v>
      </c>
      <c r="BO1284" s="258">
        <f t="shared" si="4234"/>
        <v>0</v>
      </c>
      <c r="BP1284" s="258">
        <f t="shared" si="4234"/>
        <v>0</v>
      </c>
      <c r="BQ1284" s="258">
        <f t="shared" si="4234"/>
        <v>0</v>
      </c>
      <c r="BR1284" s="258">
        <f t="shared" si="4234"/>
        <v>0</v>
      </c>
      <c r="BS1284" s="50"/>
      <c r="BT1284" s="94"/>
      <c r="BU1284" s="95"/>
      <c r="BV1284" s="181"/>
      <c r="BW1284" s="316" t="s">
        <v>249</v>
      </c>
      <c r="BX1284" s="257">
        <f t="shared" ref="BX1284:CI1284" si="4235">IF(BX1282=0,0,BX1283/BX1282)</f>
        <v>0</v>
      </c>
      <c r="BY1284" s="257">
        <f t="shared" si="4235"/>
        <v>0</v>
      </c>
      <c r="BZ1284" s="257">
        <f t="shared" si="4235"/>
        <v>0</v>
      </c>
      <c r="CA1284" s="257">
        <f t="shared" si="4235"/>
        <v>0</v>
      </c>
      <c r="CB1284" s="257">
        <f t="shared" si="4235"/>
        <v>0</v>
      </c>
      <c r="CC1284" s="257">
        <f t="shared" si="4235"/>
        <v>0</v>
      </c>
      <c r="CD1284" s="257">
        <f t="shared" si="4235"/>
        <v>0</v>
      </c>
      <c r="CE1284" s="257">
        <f t="shared" si="4235"/>
        <v>0</v>
      </c>
      <c r="CF1284" s="258">
        <f t="shared" si="4235"/>
        <v>0</v>
      </c>
      <c r="CG1284" s="258">
        <f t="shared" si="4235"/>
        <v>0</v>
      </c>
      <c r="CH1284" s="258">
        <f t="shared" si="4235"/>
        <v>0</v>
      </c>
      <c r="CI1284" s="258">
        <f t="shared" si="4235"/>
        <v>0</v>
      </c>
      <c r="CJ1284" s="50"/>
      <c r="CK1284" s="94"/>
      <c r="CL1284" s="95"/>
      <c r="CM1284" s="181"/>
      <c r="CN1284" s="316" t="s">
        <v>249</v>
      </c>
      <c r="CO1284" s="257">
        <f t="shared" ref="CO1284:CZ1284" si="4236">IF(CO1282=0,0,CO1283/CO1282)</f>
        <v>0</v>
      </c>
      <c r="CP1284" s="257">
        <f t="shared" si="4236"/>
        <v>0</v>
      </c>
      <c r="CQ1284" s="257">
        <f t="shared" si="4236"/>
        <v>0</v>
      </c>
      <c r="CR1284" s="257">
        <f t="shared" si="4236"/>
        <v>0</v>
      </c>
      <c r="CS1284" s="257">
        <f t="shared" si="4236"/>
        <v>0</v>
      </c>
      <c r="CT1284" s="257">
        <f t="shared" si="4236"/>
        <v>0</v>
      </c>
      <c r="CU1284" s="257">
        <f t="shared" si="4236"/>
        <v>0</v>
      </c>
      <c r="CV1284" s="257">
        <f t="shared" si="4236"/>
        <v>0</v>
      </c>
      <c r="CW1284" s="258">
        <f t="shared" si="4236"/>
        <v>0</v>
      </c>
      <c r="CX1284" s="258">
        <f t="shared" si="4236"/>
        <v>0</v>
      </c>
      <c r="CY1284" s="258">
        <f t="shared" si="4236"/>
        <v>0</v>
      </c>
      <c r="CZ1284" s="258">
        <f t="shared" si="4236"/>
        <v>0</v>
      </c>
      <c r="DA1284" s="50"/>
      <c r="DB1284" s="94"/>
      <c r="DC1284" s="95"/>
      <c r="DD1284" s="181"/>
      <c r="DE1284" s="316" t="s">
        <v>249</v>
      </c>
      <c r="DF1284" s="257">
        <f t="shared" ref="DF1284" si="4237">IF(DF1282=0,0,DF1283/DF1282)</f>
        <v>0</v>
      </c>
      <c r="DG1284" s="50"/>
    </row>
    <row r="1285" spans="1:111" s="14" customFormat="1" ht="15" customHeight="1">
      <c r="A1285" s="50"/>
      <c r="B1285" s="94"/>
      <c r="C1285" s="95"/>
      <c r="D1285" s="181" t="s">
        <v>301</v>
      </c>
      <c r="E1285" s="316" t="s">
        <v>22</v>
      </c>
      <c r="F1285" s="69"/>
      <c r="G1285" s="77"/>
      <c r="H1285" s="69"/>
      <c r="I1285" s="77"/>
      <c r="J1285" s="69"/>
      <c r="K1285" s="77"/>
      <c r="L1285" s="69"/>
      <c r="M1285" s="77"/>
      <c r="N1285" s="67"/>
      <c r="O1285" s="75"/>
      <c r="P1285" s="67"/>
      <c r="Q1285" s="75"/>
      <c r="R1285" s="50"/>
      <c r="S1285" s="94"/>
      <c r="T1285" s="95"/>
      <c r="U1285" s="181" t="s">
        <v>301</v>
      </c>
      <c r="V1285" s="316" t="s">
        <v>22</v>
      </c>
      <c r="W1285" s="69"/>
      <c r="X1285" s="77"/>
      <c r="Y1285" s="69"/>
      <c r="Z1285" s="77"/>
      <c r="AA1285" s="69"/>
      <c r="AB1285" s="77"/>
      <c r="AC1285" s="69"/>
      <c r="AD1285" s="77"/>
      <c r="AE1285" s="67"/>
      <c r="AF1285" s="75"/>
      <c r="AG1285" s="67"/>
      <c r="AH1285" s="75"/>
      <c r="AI1285" s="50"/>
      <c r="AJ1285" s="94"/>
      <c r="AK1285" s="95"/>
      <c r="AL1285" s="181" t="s">
        <v>301</v>
      </c>
      <c r="AM1285" s="316" t="s">
        <v>22</v>
      </c>
      <c r="AN1285" s="257"/>
      <c r="AO1285" s="257"/>
      <c r="AP1285" s="257"/>
      <c r="AQ1285" s="257"/>
      <c r="AR1285" s="257"/>
      <c r="AS1285" s="257"/>
      <c r="AT1285" s="257"/>
      <c r="AU1285" s="257"/>
      <c r="AV1285" s="258"/>
      <c r="AW1285" s="258"/>
      <c r="AX1285" s="258"/>
      <c r="AY1285" s="258"/>
      <c r="AZ1285" s="50"/>
      <c r="BA1285" s="268"/>
      <c r="BB1285" s="48"/>
      <c r="BC1285" s="94"/>
      <c r="BD1285" s="95"/>
      <c r="BE1285" s="181" t="s">
        <v>301</v>
      </c>
      <c r="BF1285" s="316" t="s">
        <v>22</v>
      </c>
      <c r="BG1285" s="257">
        <f t="shared" ref="BG1285:BG1286" si="4238">F1285</f>
        <v>0</v>
      </c>
      <c r="BH1285" s="257">
        <f>G1285+BG1285</f>
        <v>0</v>
      </c>
      <c r="BI1285" s="257">
        <f>H1285+BH1285</f>
        <v>0</v>
      </c>
      <c r="BJ1285" s="257">
        <f>I1285+BI1285</f>
        <v>0</v>
      </c>
      <c r="BK1285" s="257">
        <f>J1285+BJ1285</f>
        <v>0</v>
      </c>
      <c r="BL1285" s="257">
        <f>K1285+BK1285</f>
        <v>0</v>
      </c>
      <c r="BM1285" s="257">
        <f>L1285+BL1285</f>
        <v>0</v>
      </c>
      <c r="BN1285" s="257">
        <f>M1285+BM1285</f>
        <v>0</v>
      </c>
      <c r="BO1285" s="258">
        <f>N1285+BN1285</f>
        <v>0</v>
      </c>
      <c r="BP1285" s="258">
        <f>O1285+BO1285</f>
        <v>0</v>
      </c>
      <c r="BQ1285" s="258">
        <f>P1285+BP1285</f>
        <v>0</v>
      </c>
      <c r="BR1285" s="258">
        <f>Q1285+BQ1285</f>
        <v>0</v>
      </c>
      <c r="BS1285" s="50"/>
      <c r="BT1285" s="94"/>
      <c r="BU1285" s="95"/>
      <c r="BV1285" s="181" t="s">
        <v>301</v>
      </c>
      <c r="BW1285" s="316" t="s">
        <v>22</v>
      </c>
      <c r="BX1285" s="257">
        <f t="shared" ref="BX1285:BX1286" si="4239">W1285</f>
        <v>0</v>
      </c>
      <c r="BY1285" s="257">
        <f>X1285+BX1285</f>
        <v>0</v>
      </c>
      <c r="BZ1285" s="257">
        <f>Y1285+BY1285</f>
        <v>0</v>
      </c>
      <c r="CA1285" s="257">
        <f>Z1285+BZ1285</f>
        <v>0</v>
      </c>
      <c r="CB1285" s="257">
        <f>AA1285+CA1285</f>
        <v>0</v>
      </c>
      <c r="CC1285" s="257">
        <f>AB1285+CB1285</f>
        <v>0</v>
      </c>
      <c r="CD1285" s="257">
        <f>AC1285+CC1285</f>
        <v>0</v>
      </c>
      <c r="CE1285" s="257">
        <f>AD1285+CD1285</f>
        <v>0</v>
      </c>
      <c r="CF1285" s="258">
        <f>AE1285+CE1285</f>
        <v>0</v>
      </c>
      <c r="CG1285" s="258">
        <f>AF1285+CF1285</f>
        <v>0</v>
      </c>
      <c r="CH1285" s="258">
        <f>AG1285+CG1285</f>
        <v>0</v>
      </c>
      <c r="CI1285" s="258">
        <f>AH1285+CH1285</f>
        <v>0</v>
      </c>
      <c r="CJ1285" s="50"/>
      <c r="CK1285" s="94"/>
      <c r="CL1285" s="95"/>
      <c r="CM1285" s="181" t="s">
        <v>301</v>
      </c>
      <c r="CN1285" s="316" t="s">
        <v>22</v>
      </c>
      <c r="CO1285" s="257">
        <f t="shared" ref="CO1285:CO1286" si="4240">AN1285</f>
        <v>0</v>
      </c>
      <c r="CP1285" s="257">
        <f>AO1285+CO1285</f>
        <v>0</v>
      </c>
      <c r="CQ1285" s="257">
        <f>AP1285+CP1285</f>
        <v>0</v>
      </c>
      <c r="CR1285" s="257">
        <f>AQ1285+CQ1285</f>
        <v>0</v>
      </c>
      <c r="CS1285" s="257">
        <f>AR1285+CR1285</f>
        <v>0</v>
      </c>
      <c r="CT1285" s="257">
        <f>AS1285+CS1285</f>
        <v>0</v>
      </c>
      <c r="CU1285" s="257">
        <f>AT1285+CT1285</f>
        <v>0</v>
      </c>
      <c r="CV1285" s="257">
        <f>AU1285+CU1285</f>
        <v>0</v>
      </c>
      <c r="CW1285" s="258">
        <f>AV1285+CV1285</f>
        <v>0</v>
      </c>
      <c r="CX1285" s="258">
        <f>AW1285+CW1285</f>
        <v>0</v>
      </c>
      <c r="CY1285" s="258">
        <f>AX1285+CX1285</f>
        <v>0</v>
      </c>
      <c r="CZ1285" s="258">
        <f>AY1285+CY1285</f>
        <v>0</v>
      </c>
      <c r="DA1285" s="50"/>
      <c r="DB1285" s="94"/>
      <c r="DC1285" s="95"/>
      <c r="DD1285" s="181" t="s">
        <v>301</v>
      </c>
      <c r="DE1285" s="316" t="s">
        <v>22</v>
      </c>
      <c r="DF1285" s="257"/>
      <c r="DG1285" s="50"/>
    </row>
    <row r="1286" spans="1:111" s="14" customFormat="1" ht="15" customHeight="1">
      <c r="A1286" s="50"/>
      <c r="B1286" s="94"/>
      <c r="C1286" s="95"/>
      <c r="D1286" s="181"/>
      <c r="E1286" s="316" t="s">
        <v>140</v>
      </c>
      <c r="F1286" s="69"/>
      <c r="G1286" s="77"/>
      <c r="H1286" s="69"/>
      <c r="I1286" s="77"/>
      <c r="J1286" s="69"/>
      <c r="K1286" s="77"/>
      <c r="L1286" s="69"/>
      <c r="M1286" s="77"/>
      <c r="N1286" s="67"/>
      <c r="O1286" s="75"/>
      <c r="P1286" s="67"/>
      <c r="Q1286" s="75"/>
      <c r="R1286" s="50"/>
      <c r="S1286" s="94"/>
      <c r="T1286" s="95"/>
      <c r="U1286" s="181"/>
      <c r="V1286" s="316" t="s">
        <v>140</v>
      </c>
      <c r="W1286" s="69"/>
      <c r="X1286" s="77"/>
      <c r="Y1286" s="69"/>
      <c r="Z1286" s="77"/>
      <c r="AA1286" s="69"/>
      <c r="AB1286" s="77"/>
      <c r="AC1286" s="69"/>
      <c r="AD1286" s="77"/>
      <c r="AE1286" s="67"/>
      <c r="AF1286" s="75"/>
      <c r="AG1286" s="67"/>
      <c r="AH1286" s="75"/>
      <c r="AI1286" s="50"/>
      <c r="AJ1286" s="94"/>
      <c r="AK1286" s="95"/>
      <c r="AL1286" s="181"/>
      <c r="AM1286" s="316" t="s">
        <v>140</v>
      </c>
      <c r="AN1286" s="257"/>
      <c r="AO1286" s="257"/>
      <c r="AP1286" s="257"/>
      <c r="AQ1286" s="257"/>
      <c r="AR1286" s="257"/>
      <c r="AS1286" s="257"/>
      <c r="AT1286" s="257"/>
      <c r="AU1286" s="257"/>
      <c r="AV1286" s="258"/>
      <c r="AW1286" s="258"/>
      <c r="AX1286" s="258"/>
      <c r="AY1286" s="258"/>
      <c r="AZ1286" s="50"/>
      <c r="BA1286" s="268"/>
      <c r="BB1286" s="48"/>
      <c r="BC1286" s="94"/>
      <c r="BD1286" s="95"/>
      <c r="BE1286" s="181"/>
      <c r="BF1286" s="316" t="s">
        <v>140</v>
      </c>
      <c r="BG1286" s="257">
        <f t="shared" si="4238"/>
        <v>0</v>
      </c>
      <c r="BH1286" s="257">
        <f>G1286+BG1286</f>
        <v>0</v>
      </c>
      <c r="BI1286" s="257">
        <f>H1286+BH1286</f>
        <v>0</v>
      </c>
      <c r="BJ1286" s="257">
        <f>I1286+BI1286</f>
        <v>0</v>
      </c>
      <c r="BK1286" s="257">
        <f>J1286+BJ1286</f>
        <v>0</v>
      </c>
      <c r="BL1286" s="257">
        <f>K1286+BK1286</f>
        <v>0</v>
      </c>
      <c r="BM1286" s="257">
        <f>L1286+BL1286</f>
        <v>0</v>
      </c>
      <c r="BN1286" s="257">
        <f>M1286+BM1286</f>
        <v>0</v>
      </c>
      <c r="BO1286" s="258">
        <f>N1286+BN1286</f>
        <v>0</v>
      </c>
      <c r="BP1286" s="258">
        <f>O1286+BO1286</f>
        <v>0</v>
      </c>
      <c r="BQ1286" s="258">
        <f>P1286+BP1286</f>
        <v>0</v>
      </c>
      <c r="BR1286" s="258">
        <f>Q1286+BQ1286</f>
        <v>0</v>
      </c>
      <c r="BS1286" s="50"/>
      <c r="BT1286" s="94"/>
      <c r="BU1286" s="95"/>
      <c r="BV1286" s="181"/>
      <c r="BW1286" s="316" t="s">
        <v>140</v>
      </c>
      <c r="BX1286" s="257">
        <f t="shared" si="4239"/>
        <v>0</v>
      </c>
      <c r="BY1286" s="257">
        <f>X1286+BX1286</f>
        <v>0</v>
      </c>
      <c r="BZ1286" s="257">
        <f>Y1286+BY1286</f>
        <v>0</v>
      </c>
      <c r="CA1286" s="257">
        <f>Z1286+BZ1286</f>
        <v>0</v>
      </c>
      <c r="CB1286" s="257">
        <f>AA1286+CA1286</f>
        <v>0</v>
      </c>
      <c r="CC1286" s="257">
        <f>AB1286+CB1286</f>
        <v>0</v>
      </c>
      <c r="CD1286" s="257">
        <f>AC1286+CC1286</f>
        <v>0</v>
      </c>
      <c r="CE1286" s="257">
        <f>AD1286+CD1286</f>
        <v>0</v>
      </c>
      <c r="CF1286" s="258">
        <f>AE1286+CE1286</f>
        <v>0</v>
      </c>
      <c r="CG1286" s="258">
        <f>AF1286+CF1286</f>
        <v>0</v>
      </c>
      <c r="CH1286" s="258">
        <f>AG1286+CG1286</f>
        <v>0</v>
      </c>
      <c r="CI1286" s="258">
        <f>AH1286+CH1286</f>
        <v>0</v>
      </c>
      <c r="CJ1286" s="50"/>
      <c r="CK1286" s="94"/>
      <c r="CL1286" s="95"/>
      <c r="CM1286" s="181"/>
      <c r="CN1286" s="316" t="s">
        <v>140</v>
      </c>
      <c r="CO1286" s="257">
        <f t="shared" si="4240"/>
        <v>0</v>
      </c>
      <c r="CP1286" s="257">
        <f>AO1286+CO1286</f>
        <v>0</v>
      </c>
      <c r="CQ1286" s="257">
        <f>AP1286+CP1286</f>
        <v>0</v>
      </c>
      <c r="CR1286" s="257">
        <f>AQ1286+CQ1286</f>
        <v>0</v>
      </c>
      <c r="CS1286" s="257">
        <f>AR1286+CR1286</f>
        <v>0</v>
      </c>
      <c r="CT1286" s="257">
        <f>AS1286+CS1286</f>
        <v>0</v>
      </c>
      <c r="CU1286" s="257">
        <f>AT1286+CT1286</f>
        <v>0</v>
      </c>
      <c r="CV1286" s="257">
        <f>AU1286+CU1286</f>
        <v>0</v>
      </c>
      <c r="CW1286" s="258">
        <f>AV1286+CV1286</f>
        <v>0</v>
      </c>
      <c r="CX1286" s="258">
        <f>AW1286+CW1286</f>
        <v>0</v>
      </c>
      <c r="CY1286" s="258">
        <f>AX1286+CX1286</f>
        <v>0</v>
      </c>
      <c r="CZ1286" s="258">
        <f>AY1286+CY1286</f>
        <v>0</v>
      </c>
      <c r="DA1286" s="50"/>
      <c r="DB1286" s="94"/>
      <c r="DC1286" s="95"/>
      <c r="DD1286" s="181"/>
      <c r="DE1286" s="316" t="s">
        <v>140</v>
      </c>
      <c r="DF1286" s="257"/>
      <c r="DG1286" s="50"/>
    </row>
    <row r="1287" spans="1:111" s="14" customFormat="1" ht="15" customHeight="1">
      <c r="A1287" s="50"/>
      <c r="B1287" s="94"/>
      <c r="C1287" s="95"/>
      <c r="D1287" s="181"/>
      <c r="E1287" s="316" t="s">
        <v>249</v>
      </c>
      <c r="F1287" s="69">
        <f t="shared" si="4231"/>
        <v>0</v>
      </c>
      <c r="G1287" s="77">
        <f t="shared" si="4231"/>
        <v>0</v>
      </c>
      <c r="H1287" s="69">
        <f t="shared" si="4231"/>
        <v>0</v>
      </c>
      <c r="I1287" s="77">
        <f t="shared" si="4231"/>
        <v>0</v>
      </c>
      <c r="J1287" s="69">
        <f t="shared" si="4231"/>
        <v>0</v>
      </c>
      <c r="K1287" s="77">
        <f t="shared" si="4231"/>
        <v>0</v>
      </c>
      <c r="L1287" s="69">
        <f t="shared" si="4231"/>
        <v>0</v>
      </c>
      <c r="M1287" s="77">
        <f t="shared" si="4231"/>
        <v>0</v>
      </c>
      <c r="N1287" s="67">
        <f t="shared" si="4231"/>
        <v>0</v>
      </c>
      <c r="O1287" s="75">
        <f t="shared" si="4231"/>
        <v>0</v>
      </c>
      <c r="P1287" s="67">
        <f t="shared" si="4231"/>
        <v>0</v>
      </c>
      <c r="Q1287" s="75">
        <f t="shared" si="4231"/>
        <v>0</v>
      </c>
      <c r="R1287" s="50"/>
      <c r="S1287" s="94"/>
      <c r="T1287" s="95"/>
      <c r="U1287" s="181"/>
      <c r="V1287" s="316" t="s">
        <v>249</v>
      </c>
      <c r="W1287" s="69">
        <f t="shared" ref="W1287:AH1287" si="4241">IF(W1285=0,0,W1286/W1285)</f>
        <v>0</v>
      </c>
      <c r="X1287" s="77">
        <f t="shared" si="4241"/>
        <v>0</v>
      </c>
      <c r="Y1287" s="69">
        <f t="shared" si="4241"/>
        <v>0</v>
      </c>
      <c r="Z1287" s="77">
        <f t="shared" si="4241"/>
        <v>0</v>
      </c>
      <c r="AA1287" s="69">
        <f t="shared" si="4241"/>
        <v>0</v>
      </c>
      <c r="AB1287" s="77">
        <f t="shared" si="4241"/>
        <v>0</v>
      </c>
      <c r="AC1287" s="69">
        <f t="shared" si="4241"/>
        <v>0</v>
      </c>
      <c r="AD1287" s="77">
        <f t="shared" si="4241"/>
        <v>0</v>
      </c>
      <c r="AE1287" s="67">
        <f t="shared" si="4241"/>
        <v>0</v>
      </c>
      <c r="AF1287" s="75">
        <f t="shared" si="4241"/>
        <v>0</v>
      </c>
      <c r="AG1287" s="67">
        <f t="shared" si="4241"/>
        <v>0</v>
      </c>
      <c r="AH1287" s="75">
        <f t="shared" si="4241"/>
        <v>0</v>
      </c>
      <c r="AI1287" s="50"/>
      <c r="AJ1287" s="94"/>
      <c r="AK1287" s="95"/>
      <c r="AL1287" s="181"/>
      <c r="AM1287" s="316" t="s">
        <v>249</v>
      </c>
      <c r="AN1287" s="257">
        <f t="shared" ref="AN1287:AY1287" si="4242">IF(AN1285=0,0,AN1286/AN1285)</f>
        <v>0</v>
      </c>
      <c r="AO1287" s="257">
        <f t="shared" si="4242"/>
        <v>0</v>
      </c>
      <c r="AP1287" s="257">
        <f t="shared" si="4242"/>
        <v>0</v>
      </c>
      <c r="AQ1287" s="257">
        <f t="shared" si="4242"/>
        <v>0</v>
      </c>
      <c r="AR1287" s="257">
        <f t="shared" si="4242"/>
        <v>0</v>
      </c>
      <c r="AS1287" s="257">
        <f t="shared" si="4242"/>
        <v>0</v>
      </c>
      <c r="AT1287" s="257">
        <f t="shared" si="4242"/>
        <v>0</v>
      </c>
      <c r="AU1287" s="257">
        <f t="shared" si="4242"/>
        <v>0</v>
      </c>
      <c r="AV1287" s="258">
        <f t="shared" si="4242"/>
        <v>0</v>
      </c>
      <c r="AW1287" s="258">
        <f t="shared" si="4242"/>
        <v>0</v>
      </c>
      <c r="AX1287" s="258">
        <f t="shared" si="4242"/>
        <v>0</v>
      </c>
      <c r="AY1287" s="258">
        <f t="shared" si="4242"/>
        <v>0</v>
      </c>
      <c r="AZ1287" s="50"/>
      <c r="BA1287" s="268"/>
      <c r="BB1287" s="48"/>
      <c r="BC1287" s="94"/>
      <c r="BD1287" s="95"/>
      <c r="BE1287" s="181"/>
      <c r="BF1287" s="316" t="s">
        <v>249</v>
      </c>
      <c r="BG1287" s="257">
        <f t="shared" ref="BG1287:BR1287" si="4243">IF(BG1285=0,0,BG1286/BG1285)</f>
        <v>0</v>
      </c>
      <c r="BH1287" s="257">
        <f t="shared" si="4243"/>
        <v>0</v>
      </c>
      <c r="BI1287" s="257">
        <f t="shared" si="4243"/>
        <v>0</v>
      </c>
      <c r="BJ1287" s="257">
        <f t="shared" si="4243"/>
        <v>0</v>
      </c>
      <c r="BK1287" s="257">
        <f t="shared" si="4243"/>
        <v>0</v>
      </c>
      <c r="BL1287" s="257">
        <f t="shared" si="4243"/>
        <v>0</v>
      </c>
      <c r="BM1287" s="257">
        <f t="shared" si="4243"/>
        <v>0</v>
      </c>
      <c r="BN1287" s="257">
        <f t="shared" si="4243"/>
        <v>0</v>
      </c>
      <c r="BO1287" s="258">
        <f t="shared" si="4243"/>
        <v>0</v>
      </c>
      <c r="BP1287" s="258">
        <f t="shared" si="4243"/>
        <v>0</v>
      </c>
      <c r="BQ1287" s="258">
        <f t="shared" si="4243"/>
        <v>0</v>
      </c>
      <c r="BR1287" s="258">
        <f t="shared" si="4243"/>
        <v>0</v>
      </c>
      <c r="BS1287" s="50"/>
      <c r="BT1287" s="94"/>
      <c r="BU1287" s="95"/>
      <c r="BV1287" s="181"/>
      <c r="BW1287" s="316" t="s">
        <v>249</v>
      </c>
      <c r="BX1287" s="257">
        <f t="shared" ref="BX1287:CI1287" si="4244">IF(BX1285=0,0,BX1286/BX1285)</f>
        <v>0</v>
      </c>
      <c r="BY1287" s="257">
        <f t="shared" si="4244"/>
        <v>0</v>
      </c>
      <c r="BZ1287" s="257">
        <f t="shared" si="4244"/>
        <v>0</v>
      </c>
      <c r="CA1287" s="257">
        <f t="shared" si="4244"/>
        <v>0</v>
      </c>
      <c r="CB1287" s="257">
        <f t="shared" si="4244"/>
        <v>0</v>
      </c>
      <c r="CC1287" s="257">
        <f t="shared" si="4244"/>
        <v>0</v>
      </c>
      <c r="CD1287" s="257">
        <f t="shared" si="4244"/>
        <v>0</v>
      </c>
      <c r="CE1287" s="257">
        <f t="shared" si="4244"/>
        <v>0</v>
      </c>
      <c r="CF1287" s="258">
        <f t="shared" si="4244"/>
        <v>0</v>
      </c>
      <c r="CG1287" s="258">
        <f t="shared" si="4244"/>
        <v>0</v>
      </c>
      <c r="CH1287" s="258">
        <f t="shared" si="4244"/>
        <v>0</v>
      </c>
      <c r="CI1287" s="258">
        <f t="shared" si="4244"/>
        <v>0</v>
      </c>
      <c r="CJ1287" s="50"/>
      <c r="CK1287" s="94"/>
      <c r="CL1287" s="95"/>
      <c r="CM1287" s="181"/>
      <c r="CN1287" s="316" t="s">
        <v>249</v>
      </c>
      <c r="CO1287" s="257">
        <f t="shared" ref="CO1287:CZ1287" si="4245">IF(CO1285=0,0,CO1286/CO1285)</f>
        <v>0</v>
      </c>
      <c r="CP1287" s="257">
        <f t="shared" si="4245"/>
        <v>0</v>
      </c>
      <c r="CQ1287" s="257">
        <f t="shared" si="4245"/>
        <v>0</v>
      </c>
      <c r="CR1287" s="257">
        <f t="shared" si="4245"/>
        <v>0</v>
      </c>
      <c r="CS1287" s="257">
        <f t="shared" si="4245"/>
        <v>0</v>
      </c>
      <c r="CT1287" s="257">
        <f t="shared" si="4245"/>
        <v>0</v>
      </c>
      <c r="CU1287" s="257">
        <f t="shared" si="4245"/>
        <v>0</v>
      </c>
      <c r="CV1287" s="257">
        <f t="shared" si="4245"/>
        <v>0</v>
      </c>
      <c r="CW1287" s="258">
        <f t="shared" si="4245"/>
        <v>0</v>
      </c>
      <c r="CX1287" s="258">
        <f t="shared" si="4245"/>
        <v>0</v>
      </c>
      <c r="CY1287" s="258">
        <f t="shared" si="4245"/>
        <v>0</v>
      </c>
      <c r="CZ1287" s="258">
        <f t="shared" si="4245"/>
        <v>0</v>
      </c>
      <c r="DA1287" s="50"/>
      <c r="DB1287" s="94"/>
      <c r="DC1287" s="95"/>
      <c r="DD1287" s="181"/>
      <c r="DE1287" s="316" t="s">
        <v>249</v>
      </c>
      <c r="DF1287" s="257">
        <f t="shared" ref="DF1287" si="4246">IF(DF1285=0,0,DF1286/DF1285)</f>
        <v>0</v>
      </c>
      <c r="DG1287" s="50"/>
    </row>
    <row r="1288" spans="1:111" s="14" customFormat="1" ht="15" customHeight="1">
      <c r="A1288" s="50"/>
      <c r="B1288" s="94"/>
      <c r="C1288" s="95"/>
      <c r="D1288" s="181" t="s">
        <v>302</v>
      </c>
      <c r="E1288" s="316" t="s">
        <v>22</v>
      </c>
      <c r="F1288" s="69"/>
      <c r="G1288" s="77"/>
      <c r="H1288" s="69"/>
      <c r="I1288" s="77"/>
      <c r="J1288" s="69"/>
      <c r="K1288" s="77"/>
      <c r="L1288" s="69"/>
      <c r="M1288" s="77"/>
      <c r="N1288" s="67"/>
      <c r="O1288" s="75"/>
      <c r="P1288" s="67"/>
      <c r="Q1288" s="75"/>
      <c r="R1288" s="50"/>
      <c r="S1288" s="94"/>
      <c r="T1288" s="95"/>
      <c r="U1288" s="181" t="s">
        <v>302</v>
      </c>
      <c r="V1288" s="316" t="s">
        <v>22</v>
      </c>
      <c r="W1288" s="69"/>
      <c r="X1288" s="77"/>
      <c r="Y1288" s="69"/>
      <c r="Z1288" s="77"/>
      <c r="AA1288" s="69"/>
      <c r="AB1288" s="77"/>
      <c r="AC1288" s="69"/>
      <c r="AD1288" s="77"/>
      <c r="AE1288" s="67"/>
      <c r="AF1288" s="75"/>
      <c r="AG1288" s="67"/>
      <c r="AH1288" s="75"/>
      <c r="AI1288" s="50"/>
      <c r="AJ1288" s="94"/>
      <c r="AK1288" s="95"/>
      <c r="AL1288" s="181" t="s">
        <v>302</v>
      </c>
      <c r="AM1288" s="316" t="s">
        <v>22</v>
      </c>
      <c r="AN1288" s="257"/>
      <c r="AO1288" s="257"/>
      <c r="AP1288" s="257"/>
      <c r="AQ1288" s="257"/>
      <c r="AR1288" s="257"/>
      <c r="AS1288" s="257"/>
      <c r="AT1288" s="257"/>
      <c r="AU1288" s="257"/>
      <c r="AV1288" s="258"/>
      <c r="AW1288" s="258"/>
      <c r="AX1288" s="258"/>
      <c r="AY1288" s="258"/>
      <c r="AZ1288" s="50"/>
      <c r="BA1288" s="268"/>
      <c r="BB1288" s="48"/>
      <c r="BC1288" s="94"/>
      <c r="BD1288" s="95"/>
      <c r="BE1288" s="181" t="s">
        <v>302</v>
      </c>
      <c r="BF1288" s="316" t="s">
        <v>22</v>
      </c>
      <c r="BG1288" s="257">
        <f t="shared" ref="BG1288:BG1289" si="4247">F1288</f>
        <v>0</v>
      </c>
      <c r="BH1288" s="257">
        <f>G1288+BG1288</f>
        <v>0</v>
      </c>
      <c r="BI1288" s="257">
        <f>H1288+BH1288</f>
        <v>0</v>
      </c>
      <c r="BJ1288" s="257">
        <f>I1288+BI1288</f>
        <v>0</v>
      </c>
      <c r="BK1288" s="257">
        <f>J1288+BJ1288</f>
        <v>0</v>
      </c>
      <c r="BL1288" s="257">
        <f>K1288+BK1288</f>
        <v>0</v>
      </c>
      <c r="BM1288" s="257">
        <f>L1288+BL1288</f>
        <v>0</v>
      </c>
      <c r="BN1288" s="257">
        <f>M1288+BM1288</f>
        <v>0</v>
      </c>
      <c r="BO1288" s="258">
        <f>N1288+BN1288</f>
        <v>0</v>
      </c>
      <c r="BP1288" s="258">
        <f>O1288+BO1288</f>
        <v>0</v>
      </c>
      <c r="BQ1288" s="258">
        <f>P1288+BP1288</f>
        <v>0</v>
      </c>
      <c r="BR1288" s="258">
        <f>Q1288+BQ1288</f>
        <v>0</v>
      </c>
      <c r="BS1288" s="50"/>
      <c r="BT1288" s="94"/>
      <c r="BU1288" s="95"/>
      <c r="BV1288" s="181" t="s">
        <v>302</v>
      </c>
      <c r="BW1288" s="316" t="s">
        <v>22</v>
      </c>
      <c r="BX1288" s="257">
        <f t="shared" ref="BX1288:BX1289" si="4248">W1288</f>
        <v>0</v>
      </c>
      <c r="BY1288" s="257">
        <f>X1288+BX1288</f>
        <v>0</v>
      </c>
      <c r="BZ1288" s="257">
        <f>Y1288+BY1288</f>
        <v>0</v>
      </c>
      <c r="CA1288" s="257">
        <f>Z1288+BZ1288</f>
        <v>0</v>
      </c>
      <c r="CB1288" s="257">
        <f>AA1288+CA1288</f>
        <v>0</v>
      </c>
      <c r="CC1288" s="257">
        <f>AB1288+CB1288</f>
        <v>0</v>
      </c>
      <c r="CD1288" s="257">
        <f>AC1288+CC1288</f>
        <v>0</v>
      </c>
      <c r="CE1288" s="257">
        <f>AD1288+CD1288</f>
        <v>0</v>
      </c>
      <c r="CF1288" s="258">
        <f>AE1288+CE1288</f>
        <v>0</v>
      </c>
      <c r="CG1288" s="258">
        <f>AF1288+CF1288</f>
        <v>0</v>
      </c>
      <c r="CH1288" s="258">
        <f>AG1288+CG1288</f>
        <v>0</v>
      </c>
      <c r="CI1288" s="258">
        <f>AH1288+CH1288</f>
        <v>0</v>
      </c>
      <c r="CJ1288" s="50"/>
      <c r="CK1288" s="94"/>
      <c r="CL1288" s="95"/>
      <c r="CM1288" s="181" t="s">
        <v>302</v>
      </c>
      <c r="CN1288" s="316" t="s">
        <v>22</v>
      </c>
      <c r="CO1288" s="257">
        <f t="shared" ref="CO1288:CO1289" si="4249">AN1288</f>
        <v>0</v>
      </c>
      <c r="CP1288" s="257">
        <f>AO1288+CO1288</f>
        <v>0</v>
      </c>
      <c r="CQ1288" s="257">
        <f>AP1288+CP1288</f>
        <v>0</v>
      </c>
      <c r="CR1288" s="257">
        <f>AQ1288+CQ1288</f>
        <v>0</v>
      </c>
      <c r="CS1288" s="257">
        <f>AR1288+CR1288</f>
        <v>0</v>
      </c>
      <c r="CT1288" s="257">
        <f>AS1288+CS1288</f>
        <v>0</v>
      </c>
      <c r="CU1288" s="257">
        <f>AT1288+CT1288</f>
        <v>0</v>
      </c>
      <c r="CV1288" s="257">
        <f>AU1288+CU1288</f>
        <v>0</v>
      </c>
      <c r="CW1288" s="258">
        <f>AV1288+CV1288</f>
        <v>0</v>
      </c>
      <c r="CX1288" s="258">
        <f>AW1288+CW1288</f>
        <v>0</v>
      </c>
      <c r="CY1288" s="258">
        <f>AX1288+CX1288</f>
        <v>0</v>
      </c>
      <c r="CZ1288" s="258">
        <f>AY1288+CY1288</f>
        <v>0</v>
      </c>
      <c r="DA1288" s="50"/>
      <c r="DB1288" s="94"/>
      <c r="DC1288" s="95"/>
      <c r="DD1288" s="181" t="s">
        <v>302</v>
      </c>
      <c r="DE1288" s="316" t="s">
        <v>22</v>
      </c>
      <c r="DF1288" s="257"/>
      <c r="DG1288" s="50"/>
    </row>
    <row r="1289" spans="1:111" s="14" customFormat="1" ht="15" customHeight="1">
      <c r="A1289" s="50"/>
      <c r="B1289" s="94"/>
      <c r="C1289" s="95"/>
      <c r="D1289" s="181"/>
      <c r="E1289" s="316" t="s">
        <v>140</v>
      </c>
      <c r="F1289" s="69"/>
      <c r="G1289" s="77"/>
      <c r="H1289" s="69"/>
      <c r="I1289" s="77"/>
      <c r="J1289" s="69"/>
      <c r="K1289" s="77"/>
      <c r="L1289" s="69"/>
      <c r="M1289" s="77"/>
      <c r="N1289" s="67"/>
      <c r="O1289" s="75"/>
      <c r="P1289" s="67"/>
      <c r="Q1289" s="75"/>
      <c r="R1289" s="50"/>
      <c r="S1289" s="94"/>
      <c r="T1289" s="95"/>
      <c r="U1289" s="181"/>
      <c r="V1289" s="316" t="s">
        <v>140</v>
      </c>
      <c r="W1289" s="69"/>
      <c r="X1289" s="77"/>
      <c r="Y1289" s="69"/>
      <c r="Z1289" s="77"/>
      <c r="AA1289" s="69"/>
      <c r="AB1289" s="77"/>
      <c r="AC1289" s="69"/>
      <c r="AD1289" s="77"/>
      <c r="AE1289" s="67"/>
      <c r="AF1289" s="75"/>
      <c r="AG1289" s="67"/>
      <c r="AH1289" s="75"/>
      <c r="AI1289" s="50"/>
      <c r="AJ1289" s="94"/>
      <c r="AK1289" s="95"/>
      <c r="AL1289" s="181"/>
      <c r="AM1289" s="316" t="s">
        <v>140</v>
      </c>
      <c r="AN1289" s="257"/>
      <c r="AO1289" s="257"/>
      <c r="AP1289" s="257"/>
      <c r="AQ1289" s="257"/>
      <c r="AR1289" s="257"/>
      <c r="AS1289" s="257"/>
      <c r="AT1289" s="257"/>
      <c r="AU1289" s="257"/>
      <c r="AV1289" s="258"/>
      <c r="AW1289" s="258"/>
      <c r="AX1289" s="258"/>
      <c r="AY1289" s="258"/>
      <c r="AZ1289" s="50"/>
      <c r="BA1289" s="268"/>
      <c r="BB1289" s="48"/>
      <c r="BC1289" s="94"/>
      <c r="BD1289" s="95"/>
      <c r="BE1289" s="181"/>
      <c r="BF1289" s="316" t="s">
        <v>140</v>
      </c>
      <c r="BG1289" s="257">
        <f t="shared" si="4247"/>
        <v>0</v>
      </c>
      <c r="BH1289" s="257">
        <f>G1289+BG1289</f>
        <v>0</v>
      </c>
      <c r="BI1289" s="257">
        <f>H1289+BH1289</f>
        <v>0</v>
      </c>
      <c r="BJ1289" s="257">
        <f>I1289+BI1289</f>
        <v>0</v>
      </c>
      <c r="BK1289" s="257">
        <f>J1289+BJ1289</f>
        <v>0</v>
      </c>
      <c r="BL1289" s="257">
        <f>K1289+BK1289</f>
        <v>0</v>
      </c>
      <c r="BM1289" s="257">
        <f>L1289+BL1289</f>
        <v>0</v>
      </c>
      <c r="BN1289" s="257">
        <f>M1289+BM1289</f>
        <v>0</v>
      </c>
      <c r="BO1289" s="258">
        <f>N1289+BN1289</f>
        <v>0</v>
      </c>
      <c r="BP1289" s="258">
        <f>O1289+BO1289</f>
        <v>0</v>
      </c>
      <c r="BQ1289" s="258">
        <f>P1289+BP1289</f>
        <v>0</v>
      </c>
      <c r="BR1289" s="258">
        <f>Q1289+BQ1289</f>
        <v>0</v>
      </c>
      <c r="BS1289" s="50"/>
      <c r="BT1289" s="94"/>
      <c r="BU1289" s="95"/>
      <c r="BV1289" s="181"/>
      <c r="BW1289" s="316" t="s">
        <v>140</v>
      </c>
      <c r="BX1289" s="257">
        <f t="shared" si="4248"/>
        <v>0</v>
      </c>
      <c r="BY1289" s="257">
        <f>X1289+BX1289</f>
        <v>0</v>
      </c>
      <c r="BZ1289" s="257">
        <f>Y1289+BY1289</f>
        <v>0</v>
      </c>
      <c r="CA1289" s="257">
        <f>Z1289+BZ1289</f>
        <v>0</v>
      </c>
      <c r="CB1289" s="257">
        <f>AA1289+CA1289</f>
        <v>0</v>
      </c>
      <c r="CC1289" s="257">
        <f>AB1289+CB1289</f>
        <v>0</v>
      </c>
      <c r="CD1289" s="257">
        <f>AC1289+CC1289</f>
        <v>0</v>
      </c>
      <c r="CE1289" s="257">
        <f>AD1289+CD1289</f>
        <v>0</v>
      </c>
      <c r="CF1289" s="258">
        <f>AE1289+CE1289</f>
        <v>0</v>
      </c>
      <c r="CG1289" s="258">
        <f>AF1289+CF1289</f>
        <v>0</v>
      </c>
      <c r="CH1289" s="258">
        <f>AG1289+CG1289</f>
        <v>0</v>
      </c>
      <c r="CI1289" s="258">
        <f>AH1289+CH1289</f>
        <v>0</v>
      </c>
      <c r="CJ1289" s="50"/>
      <c r="CK1289" s="94"/>
      <c r="CL1289" s="95"/>
      <c r="CM1289" s="181"/>
      <c r="CN1289" s="316" t="s">
        <v>140</v>
      </c>
      <c r="CO1289" s="257">
        <f t="shared" si="4249"/>
        <v>0</v>
      </c>
      <c r="CP1289" s="257">
        <f>AO1289+CO1289</f>
        <v>0</v>
      </c>
      <c r="CQ1289" s="257">
        <f>AP1289+CP1289</f>
        <v>0</v>
      </c>
      <c r="CR1289" s="257">
        <f>AQ1289+CQ1289</f>
        <v>0</v>
      </c>
      <c r="CS1289" s="257">
        <f>AR1289+CR1289</f>
        <v>0</v>
      </c>
      <c r="CT1289" s="257">
        <f>AS1289+CS1289</f>
        <v>0</v>
      </c>
      <c r="CU1289" s="257">
        <f>AT1289+CT1289</f>
        <v>0</v>
      </c>
      <c r="CV1289" s="257">
        <f>AU1289+CU1289</f>
        <v>0</v>
      </c>
      <c r="CW1289" s="258">
        <f>AV1289+CV1289</f>
        <v>0</v>
      </c>
      <c r="CX1289" s="258">
        <f>AW1289+CW1289</f>
        <v>0</v>
      </c>
      <c r="CY1289" s="258">
        <f>AX1289+CX1289</f>
        <v>0</v>
      </c>
      <c r="CZ1289" s="258">
        <f>AY1289+CY1289</f>
        <v>0</v>
      </c>
      <c r="DA1289" s="50"/>
      <c r="DB1289" s="94"/>
      <c r="DC1289" s="95"/>
      <c r="DD1289" s="181"/>
      <c r="DE1289" s="316" t="s">
        <v>140</v>
      </c>
      <c r="DF1289" s="257"/>
      <c r="DG1289" s="50"/>
    </row>
    <row r="1290" spans="1:111" s="14" customFormat="1" ht="15" customHeight="1">
      <c r="A1290" s="50"/>
      <c r="B1290" s="94"/>
      <c r="C1290" s="95"/>
      <c r="D1290" s="181"/>
      <c r="E1290" s="316" t="s">
        <v>249</v>
      </c>
      <c r="F1290" s="69">
        <f t="shared" si="4231"/>
        <v>0</v>
      </c>
      <c r="G1290" s="77">
        <f t="shared" si="4231"/>
        <v>0</v>
      </c>
      <c r="H1290" s="69">
        <f t="shared" si="4231"/>
        <v>0</v>
      </c>
      <c r="I1290" s="77">
        <f t="shared" si="4231"/>
        <v>0</v>
      </c>
      <c r="J1290" s="69">
        <f t="shared" si="4231"/>
        <v>0</v>
      </c>
      <c r="K1290" s="77">
        <f t="shared" si="4231"/>
        <v>0</v>
      </c>
      <c r="L1290" s="69">
        <f t="shared" si="4231"/>
        <v>0</v>
      </c>
      <c r="M1290" s="77">
        <f t="shared" si="4231"/>
        <v>0</v>
      </c>
      <c r="N1290" s="67">
        <f t="shared" si="4231"/>
        <v>0</v>
      </c>
      <c r="O1290" s="75">
        <f t="shared" si="4231"/>
        <v>0</v>
      </c>
      <c r="P1290" s="67">
        <f t="shared" si="4231"/>
        <v>0</v>
      </c>
      <c r="Q1290" s="75">
        <f t="shared" si="4231"/>
        <v>0</v>
      </c>
      <c r="R1290" s="50"/>
      <c r="S1290" s="94"/>
      <c r="T1290" s="95"/>
      <c r="U1290" s="181"/>
      <c r="V1290" s="316" t="s">
        <v>249</v>
      </c>
      <c r="W1290" s="69">
        <f t="shared" ref="W1290:AH1290" si="4250">IF(W1288=0,0,W1289/W1288)</f>
        <v>0</v>
      </c>
      <c r="X1290" s="77">
        <f t="shared" si="4250"/>
        <v>0</v>
      </c>
      <c r="Y1290" s="69">
        <f t="shared" si="4250"/>
        <v>0</v>
      </c>
      <c r="Z1290" s="77">
        <f t="shared" si="4250"/>
        <v>0</v>
      </c>
      <c r="AA1290" s="69">
        <f t="shared" si="4250"/>
        <v>0</v>
      </c>
      <c r="AB1290" s="77">
        <f t="shared" si="4250"/>
        <v>0</v>
      </c>
      <c r="AC1290" s="69">
        <f t="shared" si="4250"/>
        <v>0</v>
      </c>
      <c r="AD1290" s="77">
        <f t="shared" si="4250"/>
        <v>0</v>
      </c>
      <c r="AE1290" s="67">
        <f t="shared" si="4250"/>
        <v>0</v>
      </c>
      <c r="AF1290" s="75">
        <f t="shared" si="4250"/>
        <v>0</v>
      </c>
      <c r="AG1290" s="67">
        <f t="shared" si="4250"/>
        <v>0</v>
      </c>
      <c r="AH1290" s="75">
        <f t="shared" si="4250"/>
        <v>0</v>
      </c>
      <c r="AI1290" s="50"/>
      <c r="AJ1290" s="94"/>
      <c r="AK1290" s="95"/>
      <c r="AL1290" s="181"/>
      <c r="AM1290" s="316" t="s">
        <v>249</v>
      </c>
      <c r="AN1290" s="257">
        <f t="shared" ref="AN1290:AY1290" si="4251">IF(AN1288=0,0,AN1289/AN1288)</f>
        <v>0</v>
      </c>
      <c r="AO1290" s="257">
        <f t="shared" si="4251"/>
        <v>0</v>
      </c>
      <c r="AP1290" s="257">
        <f t="shared" si="4251"/>
        <v>0</v>
      </c>
      <c r="AQ1290" s="257">
        <f t="shared" si="4251"/>
        <v>0</v>
      </c>
      <c r="AR1290" s="257">
        <f t="shared" si="4251"/>
        <v>0</v>
      </c>
      <c r="AS1290" s="257">
        <f t="shared" si="4251"/>
        <v>0</v>
      </c>
      <c r="AT1290" s="257">
        <f t="shared" si="4251"/>
        <v>0</v>
      </c>
      <c r="AU1290" s="257">
        <f t="shared" si="4251"/>
        <v>0</v>
      </c>
      <c r="AV1290" s="258">
        <f t="shared" si="4251"/>
        <v>0</v>
      </c>
      <c r="AW1290" s="258">
        <f t="shared" si="4251"/>
        <v>0</v>
      </c>
      <c r="AX1290" s="258">
        <f t="shared" si="4251"/>
        <v>0</v>
      </c>
      <c r="AY1290" s="258">
        <f t="shared" si="4251"/>
        <v>0</v>
      </c>
      <c r="AZ1290" s="50"/>
      <c r="BA1290" s="268"/>
      <c r="BB1290" s="48"/>
      <c r="BC1290" s="94"/>
      <c r="BD1290" s="95"/>
      <c r="BE1290" s="181"/>
      <c r="BF1290" s="316" t="s">
        <v>249</v>
      </c>
      <c r="BG1290" s="257">
        <f t="shared" ref="BG1290:BR1290" si="4252">IF(BG1288=0,0,BG1289/BG1288)</f>
        <v>0</v>
      </c>
      <c r="BH1290" s="257">
        <f t="shared" si="4252"/>
        <v>0</v>
      </c>
      <c r="BI1290" s="257">
        <f t="shared" si="4252"/>
        <v>0</v>
      </c>
      <c r="BJ1290" s="257">
        <f t="shared" si="4252"/>
        <v>0</v>
      </c>
      <c r="BK1290" s="257">
        <f t="shared" si="4252"/>
        <v>0</v>
      </c>
      <c r="BL1290" s="257">
        <f t="shared" si="4252"/>
        <v>0</v>
      </c>
      <c r="BM1290" s="257">
        <f t="shared" si="4252"/>
        <v>0</v>
      </c>
      <c r="BN1290" s="257">
        <f t="shared" si="4252"/>
        <v>0</v>
      </c>
      <c r="BO1290" s="258">
        <f t="shared" si="4252"/>
        <v>0</v>
      </c>
      <c r="BP1290" s="258">
        <f t="shared" si="4252"/>
        <v>0</v>
      </c>
      <c r="BQ1290" s="258">
        <f t="shared" si="4252"/>
        <v>0</v>
      </c>
      <c r="BR1290" s="258">
        <f t="shared" si="4252"/>
        <v>0</v>
      </c>
      <c r="BS1290" s="50"/>
      <c r="BT1290" s="94"/>
      <c r="BU1290" s="95"/>
      <c r="BV1290" s="181"/>
      <c r="BW1290" s="316" t="s">
        <v>249</v>
      </c>
      <c r="BX1290" s="257">
        <f t="shared" ref="BX1290:CI1290" si="4253">IF(BX1288=0,0,BX1289/BX1288)</f>
        <v>0</v>
      </c>
      <c r="BY1290" s="257">
        <f t="shared" si="4253"/>
        <v>0</v>
      </c>
      <c r="BZ1290" s="257">
        <f t="shared" si="4253"/>
        <v>0</v>
      </c>
      <c r="CA1290" s="257">
        <f t="shared" si="4253"/>
        <v>0</v>
      </c>
      <c r="CB1290" s="257">
        <f t="shared" si="4253"/>
        <v>0</v>
      </c>
      <c r="CC1290" s="257">
        <f t="shared" si="4253"/>
        <v>0</v>
      </c>
      <c r="CD1290" s="257">
        <f t="shared" si="4253"/>
        <v>0</v>
      </c>
      <c r="CE1290" s="257">
        <f t="shared" si="4253"/>
        <v>0</v>
      </c>
      <c r="CF1290" s="258">
        <f t="shared" si="4253"/>
        <v>0</v>
      </c>
      <c r="CG1290" s="258">
        <f t="shared" si="4253"/>
        <v>0</v>
      </c>
      <c r="CH1290" s="258">
        <f t="shared" si="4253"/>
        <v>0</v>
      </c>
      <c r="CI1290" s="258">
        <f t="shared" si="4253"/>
        <v>0</v>
      </c>
      <c r="CJ1290" s="50"/>
      <c r="CK1290" s="94"/>
      <c r="CL1290" s="95"/>
      <c r="CM1290" s="181"/>
      <c r="CN1290" s="316" t="s">
        <v>249</v>
      </c>
      <c r="CO1290" s="257">
        <f t="shared" ref="CO1290:CZ1290" si="4254">IF(CO1288=0,0,CO1289/CO1288)</f>
        <v>0</v>
      </c>
      <c r="CP1290" s="257">
        <f t="shared" si="4254"/>
        <v>0</v>
      </c>
      <c r="CQ1290" s="257">
        <f t="shared" si="4254"/>
        <v>0</v>
      </c>
      <c r="CR1290" s="257">
        <f t="shared" si="4254"/>
        <v>0</v>
      </c>
      <c r="CS1290" s="257">
        <f t="shared" si="4254"/>
        <v>0</v>
      </c>
      <c r="CT1290" s="257">
        <f t="shared" si="4254"/>
        <v>0</v>
      </c>
      <c r="CU1290" s="257">
        <f t="shared" si="4254"/>
        <v>0</v>
      </c>
      <c r="CV1290" s="257">
        <f t="shared" si="4254"/>
        <v>0</v>
      </c>
      <c r="CW1290" s="258">
        <f t="shared" si="4254"/>
        <v>0</v>
      </c>
      <c r="CX1290" s="258">
        <f t="shared" si="4254"/>
        <v>0</v>
      </c>
      <c r="CY1290" s="258">
        <f t="shared" si="4254"/>
        <v>0</v>
      </c>
      <c r="CZ1290" s="258">
        <f t="shared" si="4254"/>
        <v>0</v>
      </c>
      <c r="DA1290" s="50"/>
      <c r="DB1290" s="94"/>
      <c r="DC1290" s="95"/>
      <c r="DD1290" s="181"/>
      <c r="DE1290" s="316" t="s">
        <v>249</v>
      </c>
      <c r="DF1290" s="257">
        <f t="shared" ref="DF1290" si="4255">IF(DF1288=0,0,DF1289/DF1288)</f>
        <v>0</v>
      </c>
      <c r="DG1290" s="50"/>
    </row>
    <row r="1291" spans="1:111" s="14" customFormat="1" ht="15" customHeight="1">
      <c r="A1291" s="50"/>
      <c r="B1291" s="94"/>
      <c r="C1291" s="95"/>
      <c r="D1291" s="181" t="s">
        <v>303</v>
      </c>
      <c r="E1291" s="316" t="s">
        <v>22</v>
      </c>
      <c r="F1291" s="69"/>
      <c r="G1291" s="77"/>
      <c r="H1291" s="69"/>
      <c r="I1291" s="77"/>
      <c r="J1291" s="69"/>
      <c r="K1291" s="77"/>
      <c r="L1291" s="69"/>
      <c r="M1291" s="77"/>
      <c r="N1291" s="67"/>
      <c r="O1291" s="75"/>
      <c r="P1291" s="67"/>
      <c r="Q1291" s="75"/>
      <c r="R1291" s="50"/>
      <c r="S1291" s="94"/>
      <c r="T1291" s="95"/>
      <c r="U1291" s="181" t="s">
        <v>303</v>
      </c>
      <c r="V1291" s="316" t="s">
        <v>22</v>
      </c>
      <c r="W1291" s="69"/>
      <c r="X1291" s="77"/>
      <c r="Y1291" s="69"/>
      <c r="Z1291" s="77"/>
      <c r="AA1291" s="69"/>
      <c r="AB1291" s="77"/>
      <c r="AC1291" s="69"/>
      <c r="AD1291" s="77"/>
      <c r="AE1291" s="67"/>
      <c r="AF1291" s="75"/>
      <c r="AG1291" s="67"/>
      <c r="AH1291" s="75"/>
      <c r="AI1291" s="50"/>
      <c r="AJ1291" s="94"/>
      <c r="AK1291" s="95"/>
      <c r="AL1291" s="181" t="s">
        <v>303</v>
      </c>
      <c r="AM1291" s="316" t="s">
        <v>22</v>
      </c>
      <c r="AN1291" s="257"/>
      <c r="AO1291" s="257"/>
      <c r="AP1291" s="257"/>
      <c r="AQ1291" s="257"/>
      <c r="AR1291" s="257"/>
      <c r="AS1291" s="257"/>
      <c r="AT1291" s="257"/>
      <c r="AU1291" s="257"/>
      <c r="AV1291" s="258"/>
      <c r="AW1291" s="258"/>
      <c r="AX1291" s="258"/>
      <c r="AY1291" s="258"/>
      <c r="AZ1291" s="50"/>
      <c r="BA1291" s="268"/>
      <c r="BB1291" s="48"/>
      <c r="BC1291" s="94"/>
      <c r="BD1291" s="95"/>
      <c r="BE1291" s="181" t="s">
        <v>303</v>
      </c>
      <c r="BF1291" s="316" t="s">
        <v>22</v>
      </c>
      <c r="BG1291" s="257">
        <f t="shared" ref="BG1291:BG1292" si="4256">F1291</f>
        <v>0</v>
      </c>
      <c r="BH1291" s="257">
        <f>G1291+BG1291</f>
        <v>0</v>
      </c>
      <c r="BI1291" s="257">
        <f>H1291+BH1291</f>
        <v>0</v>
      </c>
      <c r="BJ1291" s="257">
        <f>I1291+BI1291</f>
        <v>0</v>
      </c>
      <c r="BK1291" s="257">
        <f>J1291+BJ1291</f>
        <v>0</v>
      </c>
      <c r="BL1291" s="257">
        <f>K1291+BK1291</f>
        <v>0</v>
      </c>
      <c r="BM1291" s="257">
        <f>L1291+BL1291</f>
        <v>0</v>
      </c>
      <c r="BN1291" s="257">
        <f>M1291+BM1291</f>
        <v>0</v>
      </c>
      <c r="BO1291" s="258">
        <f>N1291+BN1291</f>
        <v>0</v>
      </c>
      <c r="BP1291" s="258">
        <f>O1291+BO1291</f>
        <v>0</v>
      </c>
      <c r="BQ1291" s="258">
        <f>P1291+BP1291</f>
        <v>0</v>
      </c>
      <c r="BR1291" s="258">
        <f>Q1291+BQ1291</f>
        <v>0</v>
      </c>
      <c r="BS1291" s="50"/>
      <c r="BT1291" s="94"/>
      <c r="BU1291" s="95"/>
      <c r="BV1291" s="181" t="s">
        <v>303</v>
      </c>
      <c r="BW1291" s="316" t="s">
        <v>22</v>
      </c>
      <c r="BX1291" s="257">
        <f t="shared" ref="BX1291:BX1292" si="4257">W1291</f>
        <v>0</v>
      </c>
      <c r="BY1291" s="257">
        <f>X1291+BX1291</f>
        <v>0</v>
      </c>
      <c r="BZ1291" s="257">
        <f>Y1291+BY1291</f>
        <v>0</v>
      </c>
      <c r="CA1291" s="257">
        <f>Z1291+BZ1291</f>
        <v>0</v>
      </c>
      <c r="CB1291" s="257">
        <f>AA1291+CA1291</f>
        <v>0</v>
      </c>
      <c r="CC1291" s="257">
        <f>AB1291+CB1291</f>
        <v>0</v>
      </c>
      <c r="CD1291" s="257">
        <f>AC1291+CC1291</f>
        <v>0</v>
      </c>
      <c r="CE1291" s="257">
        <f>AD1291+CD1291</f>
        <v>0</v>
      </c>
      <c r="CF1291" s="258">
        <f>AE1291+CE1291</f>
        <v>0</v>
      </c>
      <c r="CG1291" s="258">
        <f>AF1291+CF1291</f>
        <v>0</v>
      </c>
      <c r="CH1291" s="258">
        <f>AG1291+CG1291</f>
        <v>0</v>
      </c>
      <c r="CI1291" s="258">
        <f>AH1291+CH1291</f>
        <v>0</v>
      </c>
      <c r="CJ1291" s="50"/>
      <c r="CK1291" s="94"/>
      <c r="CL1291" s="95"/>
      <c r="CM1291" s="181" t="s">
        <v>303</v>
      </c>
      <c r="CN1291" s="316" t="s">
        <v>22</v>
      </c>
      <c r="CO1291" s="257">
        <f t="shared" ref="CO1291:CO1292" si="4258">AN1291</f>
        <v>0</v>
      </c>
      <c r="CP1291" s="257">
        <f>AO1291+CO1291</f>
        <v>0</v>
      </c>
      <c r="CQ1291" s="257">
        <f>AP1291+CP1291</f>
        <v>0</v>
      </c>
      <c r="CR1291" s="257">
        <f>AQ1291+CQ1291</f>
        <v>0</v>
      </c>
      <c r="CS1291" s="257">
        <f>AR1291+CR1291</f>
        <v>0</v>
      </c>
      <c r="CT1291" s="257">
        <f>AS1291+CS1291</f>
        <v>0</v>
      </c>
      <c r="CU1291" s="257">
        <f>AT1291+CT1291</f>
        <v>0</v>
      </c>
      <c r="CV1291" s="257">
        <f>AU1291+CU1291</f>
        <v>0</v>
      </c>
      <c r="CW1291" s="258">
        <f>AV1291+CV1291</f>
        <v>0</v>
      </c>
      <c r="CX1291" s="258">
        <f>AW1291+CW1291</f>
        <v>0</v>
      </c>
      <c r="CY1291" s="258">
        <f>AX1291+CX1291</f>
        <v>0</v>
      </c>
      <c r="CZ1291" s="258">
        <f>AY1291+CY1291</f>
        <v>0</v>
      </c>
      <c r="DA1291" s="50"/>
      <c r="DB1291" s="94"/>
      <c r="DC1291" s="95"/>
      <c r="DD1291" s="181" t="s">
        <v>303</v>
      </c>
      <c r="DE1291" s="316" t="s">
        <v>22</v>
      </c>
      <c r="DF1291" s="257"/>
      <c r="DG1291" s="50"/>
    </row>
    <row r="1292" spans="1:111" s="14" customFormat="1" ht="15" customHeight="1">
      <c r="A1292" s="50"/>
      <c r="B1292" s="94"/>
      <c r="C1292" s="95"/>
      <c r="D1292" s="181"/>
      <c r="E1292" s="316" t="s">
        <v>140</v>
      </c>
      <c r="F1292" s="69"/>
      <c r="G1292" s="77"/>
      <c r="H1292" s="69"/>
      <c r="I1292" s="77"/>
      <c r="J1292" s="69"/>
      <c r="K1292" s="77"/>
      <c r="L1292" s="69"/>
      <c r="M1292" s="77"/>
      <c r="N1292" s="67"/>
      <c r="O1292" s="75"/>
      <c r="P1292" s="67"/>
      <c r="Q1292" s="75"/>
      <c r="R1292" s="50"/>
      <c r="S1292" s="94"/>
      <c r="T1292" s="95"/>
      <c r="U1292" s="181"/>
      <c r="V1292" s="316" t="s">
        <v>140</v>
      </c>
      <c r="W1292" s="69"/>
      <c r="X1292" s="77"/>
      <c r="Y1292" s="69"/>
      <c r="Z1292" s="77"/>
      <c r="AA1292" s="69"/>
      <c r="AB1292" s="77"/>
      <c r="AC1292" s="69"/>
      <c r="AD1292" s="77"/>
      <c r="AE1292" s="67"/>
      <c r="AF1292" s="75"/>
      <c r="AG1292" s="67"/>
      <c r="AH1292" s="75"/>
      <c r="AI1292" s="50"/>
      <c r="AJ1292" s="94"/>
      <c r="AK1292" s="95"/>
      <c r="AL1292" s="181"/>
      <c r="AM1292" s="316" t="s">
        <v>140</v>
      </c>
      <c r="AN1292" s="257"/>
      <c r="AO1292" s="257"/>
      <c r="AP1292" s="257"/>
      <c r="AQ1292" s="257"/>
      <c r="AR1292" s="257"/>
      <c r="AS1292" s="257"/>
      <c r="AT1292" s="257"/>
      <c r="AU1292" s="257"/>
      <c r="AV1292" s="258"/>
      <c r="AW1292" s="258"/>
      <c r="AX1292" s="258"/>
      <c r="AY1292" s="258"/>
      <c r="AZ1292" s="50"/>
      <c r="BA1292" s="268"/>
      <c r="BB1292" s="48"/>
      <c r="BC1292" s="94"/>
      <c r="BD1292" s="95"/>
      <c r="BE1292" s="181"/>
      <c r="BF1292" s="316" t="s">
        <v>140</v>
      </c>
      <c r="BG1292" s="257">
        <f t="shared" si="4256"/>
        <v>0</v>
      </c>
      <c r="BH1292" s="257">
        <f>G1292+BG1292</f>
        <v>0</v>
      </c>
      <c r="BI1292" s="257">
        <f>H1292+BH1292</f>
        <v>0</v>
      </c>
      <c r="BJ1292" s="257">
        <f>I1292+BI1292</f>
        <v>0</v>
      </c>
      <c r="BK1292" s="257">
        <f>J1292+BJ1292</f>
        <v>0</v>
      </c>
      <c r="BL1292" s="257">
        <f>K1292+BK1292</f>
        <v>0</v>
      </c>
      <c r="BM1292" s="257">
        <f>L1292+BL1292</f>
        <v>0</v>
      </c>
      <c r="BN1292" s="257">
        <f>M1292+BM1292</f>
        <v>0</v>
      </c>
      <c r="BO1292" s="258">
        <f>N1292+BN1292</f>
        <v>0</v>
      </c>
      <c r="BP1292" s="258">
        <f>O1292+BO1292</f>
        <v>0</v>
      </c>
      <c r="BQ1292" s="258">
        <f>P1292+BP1292</f>
        <v>0</v>
      </c>
      <c r="BR1292" s="258">
        <f>Q1292+BQ1292</f>
        <v>0</v>
      </c>
      <c r="BS1292" s="50"/>
      <c r="BT1292" s="94"/>
      <c r="BU1292" s="95"/>
      <c r="BV1292" s="181"/>
      <c r="BW1292" s="316" t="s">
        <v>140</v>
      </c>
      <c r="BX1292" s="257">
        <f t="shared" si="4257"/>
        <v>0</v>
      </c>
      <c r="BY1292" s="257">
        <f>X1292+BX1292</f>
        <v>0</v>
      </c>
      <c r="BZ1292" s="257">
        <f>Y1292+BY1292</f>
        <v>0</v>
      </c>
      <c r="CA1292" s="257">
        <f>Z1292+BZ1292</f>
        <v>0</v>
      </c>
      <c r="CB1292" s="257">
        <f>AA1292+CA1292</f>
        <v>0</v>
      </c>
      <c r="CC1292" s="257">
        <f>AB1292+CB1292</f>
        <v>0</v>
      </c>
      <c r="CD1292" s="257">
        <f>AC1292+CC1292</f>
        <v>0</v>
      </c>
      <c r="CE1292" s="257">
        <f>AD1292+CD1292</f>
        <v>0</v>
      </c>
      <c r="CF1292" s="258">
        <f>AE1292+CE1292</f>
        <v>0</v>
      </c>
      <c r="CG1292" s="258">
        <f>AF1292+CF1292</f>
        <v>0</v>
      </c>
      <c r="CH1292" s="258">
        <f>AG1292+CG1292</f>
        <v>0</v>
      </c>
      <c r="CI1292" s="258">
        <f>AH1292+CH1292</f>
        <v>0</v>
      </c>
      <c r="CJ1292" s="50"/>
      <c r="CK1292" s="94"/>
      <c r="CL1292" s="95"/>
      <c r="CM1292" s="181"/>
      <c r="CN1292" s="316" t="s">
        <v>140</v>
      </c>
      <c r="CO1292" s="257">
        <f t="shared" si="4258"/>
        <v>0</v>
      </c>
      <c r="CP1292" s="257">
        <f>AO1292+CO1292</f>
        <v>0</v>
      </c>
      <c r="CQ1292" s="257">
        <f>AP1292+CP1292</f>
        <v>0</v>
      </c>
      <c r="CR1292" s="257">
        <f>AQ1292+CQ1292</f>
        <v>0</v>
      </c>
      <c r="CS1292" s="257">
        <f>AR1292+CR1292</f>
        <v>0</v>
      </c>
      <c r="CT1292" s="257">
        <f>AS1292+CS1292</f>
        <v>0</v>
      </c>
      <c r="CU1292" s="257">
        <f>AT1292+CT1292</f>
        <v>0</v>
      </c>
      <c r="CV1292" s="257">
        <f>AU1292+CU1292</f>
        <v>0</v>
      </c>
      <c r="CW1292" s="258">
        <f>AV1292+CV1292</f>
        <v>0</v>
      </c>
      <c r="CX1292" s="258">
        <f>AW1292+CW1292</f>
        <v>0</v>
      </c>
      <c r="CY1292" s="258">
        <f>AX1292+CX1292</f>
        <v>0</v>
      </c>
      <c r="CZ1292" s="258">
        <f>AY1292+CY1292</f>
        <v>0</v>
      </c>
      <c r="DA1292" s="50"/>
      <c r="DB1292" s="94"/>
      <c r="DC1292" s="95"/>
      <c r="DD1292" s="181"/>
      <c r="DE1292" s="316" t="s">
        <v>140</v>
      </c>
      <c r="DF1292" s="257"/>
      <c r="DG1292" s="50"/>
    </row>
    <row r="1293" spans="1:111" s="14" customFormat="1" ht="15" customHeight="1">
      <c r="A1293" s="50"/>
      <c r="B1293" s="94"/>
      <c r="C1293" s="95"/>
      <c r="D1293" s="181"/>
      <c r="E1293" s="316" t="s">
        <v>249</v>
      </c>
      <c r="F1293" s="69">
        <f t="shared" si="4231"/>
        <v>0</v>
      </c>
      <c r="G1293" s="77">
        <f t="shared" si="4231"/>
        <v>0</v>
      </c>
      <c r="H1293" s="69">
        <f t="shared" si="4231"/>
        <v>0</v>
      </c>
      <c r="I1293" s="77">
        <f t="shared" si="4231"/>
        <v>0</v>
      </c>
      <c r="J1293" s="69">
        <f t="shared" si="4231"/>
        <v>0</v>
      </c>
      <c r="K1293" s="77">
        <f t="shared" si="4231"/>
        <v>0</v>
      </c>
      <c r="L1293" s="69">
        <f t="shared" si="4231"/>
        <v>0</v>
      </c>
      <c r="M1293" s="77">
        <f t="shared" si="4231"/>
        <v>0</v>
      </c>
      <c r="N1293" s="67">
        <f t="shared" si="4231"/>
        <v>0</v>
      </c>
      <c r="O1293" s="75">
        <f t="shared" si="4231"/>
        <v>0</v>
      </c>
      <c r="P1293" s="67">
        <f t="shared" si="4231"/>
        <v>0</v>
      </c>
      <c r="Q1293" s="75">
        <f t="shared" si="4231"/>
        <v>0</v>
      </c>
      <c r="R1293" s="50"/>
      <c r="S1293" s="94"/>
      <c r="T1293" s="95"/>
      <c r="U1293" s="181"/>
      <c r="V1293" s="316" t="s">
        <v>249</v>
      </c>
      <c r="W1293" s="69">
        <f t="shared" ref="W1293:AH1293" si="4259">IF(W1291=0,0,W1292/W1291)</f>
        <v>0</v>
      </c>
      <c r="X1293" s="77">
        <f t="shared" si="4259"/>
        <v>0</v>
      </c>
      <c r="Y1293" s="69">
        <f t="shared" si="4259"/>
        <v>0</v>
      </c>
      <c r="Z1293" s="77">
        <f t="shared" si="4259"/>
        <v>0</v>
      </c>
      <c r="AA1293" s="69">
        <f t="shared" si="4259"/>
        <v>0</v>
      </c>
      <c r="AB1293" s="77">
        <f t="shared" si="4259"/>
        <v>0</v>
      </c>
      <c r="AC1293" s="69">
        <f t="shared" si="4259"/>
        <v>0</v>
      </c>
      <c r="AD1293" s="77">
        <f t="shared" si="4259"/>
        <v>0</v>
      </c>
      <c r="AE1293" s="67">
        <f t="shared" si="4259"/>
        <v>0</v>
      </c>
      <c r="AF1293" s="75">
        <f t="shared" si="4259"/>
        <v>0</v>
      </c>
      <c r="AG1293" s="67">
        <f t="shared" si="4259"/>
        <v>0</v>
      </c>
      <c r="AH1293" s="75">
        <f t="shared" si="4259"/>
        <v>0</v>
      </c>
      <c r="AI1293" s="50"/>
      <c r="AJ1293" s="94"/>
      <c r="AK1293" s="95"/>
      <c r="AL1293" s="181"/>
      <c r="AM1293" s="316" t="s">
        <v>249</v>
      </c>
      <c r="AN1293" s="257">
        <f t="shared" ref="AN1293:AY1293" si="4260">IF(AN1291=0,0,AN1292/AN1291)</f>
        <v>0</v>
      </c>
      <c r="AO1293" s="257">
        <f t="shared" si="4260"/>
        <v>0</v>
      </c>
      <c r="AP1293" s="257">
        <f t="shared" si="4260"/>
        <v>0</v>
      </c>
      <c r="AQ1293" s="257">
        <f t="shared" si="4260"/>
        <v>0</v>
      </c>
      <c r="AR1293" s="257">
        <f t="shared" si="4260"/>
        <v>0</v>
      </c>
      <c r="AS1293" s="257">
        <f t="shared" si="4260"/>
        <v>0</v>
      </c>
      <c r="AT1293" s="257">
        <f t="shared" si="4260"/>
        <v>0</v>
      </c>
      <c r="AU1293" s="257">
        <f t="shared" si="4260"/>
        <v>0</v>
      </c>
      <c r="AV1293" s="258">
        <f t="shared" si="4260"/>
        <v>0</v>
      </c>
      <c r="AW1293" s="258">
        <f t="shared" si="4260"/>
        <v>0</v>
      </c>
      <c r="AX1293" s="258">
        <f t="shared" si="4260"/>
        <v>0</v>
      </c>
      <c r="AY1293" s="258">
        <f t="shared" si="4260"/>
        <v>0</v>
      </c>
      <c r="AZ1293" s="50"/>
      <c r="BA1293" s="268"/>
      <c r="BB1293" s="48"/>
      <c r="BC1293" s="94"/>
      <c r="BD1293" s="95"/>
      <c r="BE1293" s="181"/>
      <c r="BF1293" s="316" t="s">
        <v>249</v>
      </c>
      <c r="BG1293" s="257">
        <f t="shared" ref="BG1293:BR1293" si="4261">IF(BG1291=0,0,BG1292/BG1291)</f>
        <v>0</v>
      </c>
      <c r="BH1293" s="257">
        <f t="shared" si="4261"/>
        <v>0</v>
      </c>
      <c r="BI1293" s="257">
        <f t="shared" si="4261"/>
        <v>0</v>
      </c>
      <c r="BJ1293" s="257">
        <f t="shared" si="4261"/>
        <v>0</v>
      </c>
      <c r="BK1293" s="257">
        <f t="shared" si="4261"/>
        <v>0</v>
      </c>
      <c r="BL1293" s="257">
        <f t="shared" si="4261"/>
        <v>0</v>
      </c>
      <c r="BM1293" s="257">
        <f t="shared" si="4261"/>
        <v>0</v>
      </c>
      <c r="BN1293" s="257">
        <f t="shared" si="4261"/>
        <v>0</v>
      </c>
      <c r="BO1293" s="258">
        <f t="shared" si="4261"/>
        <v>0</v>
      </c>
      <c r="BP1293" s="258">
        <f t="shared" si="4261"/>
        <v>0</v>
      </c>
      <c r="BQ1293" s="258">
        <f t="shared" si="4261"/>
        <v>0</v>
      </c>
      <c r="BR1293" s="258">
        <f t="shared" si="4261"/>
        <v>0</v>
      </c>
      <c r="BS1293" s="50"/>
      <c r="BT1293" s="94"/>
      <c r="BU1293" s="95"/>
      <c r="BV1293" s="181"/>
      <c r="BW1293" s="316" t="s">
        <v>249</v>
      </c>
      <c r="BX1293" s="257">
        <f t="shared" ref="BX1293:CI1293" si="4262">IF(BX1291=0,0,BX1292/BX1291)</f>
        <v>0</v>
      </c>
      <c r="BY1293" s="257">
        <f t="shared" si="4262"/>
        <v>0</v>
      </c>
      <c r="BZ1293" s="257">
        <f t="shared" si="4262"/>
        <v>0</v>
      </c>
      <c r="CA1293" s="257">
        <f t="shared" si="4262"/>
        <v>0</v>
      </c>
      <c r="CB1293" s="257">
        <f t="shared" si="4262"/>
        <v>0</v>
      </c>
      <c r="CC1293" s="257">
        <f t="shared" si="4262"/>
        <v>0</v>
      </c>
      <c r="CD1293" s="257">
        <f t="shared" si="4262"/>
        <v>0</v>
      </c>
      <c r="CE1293" s="257">
        <f t="shared" si="4262"/>
        <v>0</v>
      </c>
      <c r="CF1293" s="258">
        <f t="shared" si="4262"/>
        <v>0</v>
      </c>
      <c r="CG1293" s="258">
        <f t="shared" si="4262"/>
        <v>0</v>
      </c>
      <c r="CH1293" s="258">
        <f t="shared" si="4262"/>
        <v>0</v>
      </c>
      <c r="CI1293" s="258">
        <f t="shared" si="4262"/>
        <v>0</v>
      </c>
      <c r="CJ1293" s="50"/>
      <c r="CK1293" s="94"/>
      <c r="CL1293" s="95"/>
      <c r="CM1293" s="181"/>
      <c r="CN1293" s="316" t="s">
        <v>249</v>
      </c>
      <c r="CO1293" s="257">
        <f t="shared" ref="CO1293:CZ1293" si="4263">IF(CO1291=0,0,CO1292/CO1291)</f>
        <v>0</v>
      </c>
      <c r="CP1293" s="257">
        <f t="shared" si="4263"/>
        <v>0</v>
      </c>
      <c r="CQ1293" s="257">
        <f t="shared" si="4263"/>
        <v>0</v>
      </c>
      <c r="CR1293" s="257">
        <f t="shared" si="4263"/>
        <v>0</v>
      </c>
      <c r="CS1293" s="257">
        <f t="shared" si="4263"/>
        <v>0</v>
      </c>
      <c r="CT1293" s="257">
        <f t="shared" si="4263"/>
        <v>0</v>
      </c>
      <c r="CU1293" s="257">
        <f t="shared" si="4263"/>
        <v>0</v>
      </c>
      <c r="CV1293" s="257">
        <f t="shared" si="4263"/>
        <v>0</v>
      </c>
      <c r="CW1293" s="258">
        <f t="shared" si="4263"/>
        <v>0</v>
      </c>
      <c r="CX1293" s="258">
        <f t="shared" si="4263"/>
        <v>0</v>
      </c>
      <c r="CY1293" s="258">
        <f t="shared" si="4263"/>
        <v>0</v>
      </c>
      <c r="CZ1293" s="258">
        <f t="shared" si="4263"/>
        <v>0</v>
      </c>
      <c r="DA1293" s="50"/>
      <c r="DB1293" s="94"/>
      <c r="DC1293" s="95"/>
      <c r="DD1293" s="181"/>
      <c r="DE1293" s="316" t="s">
        <v>249</v>
      </c>
      <c r="DF1293" s="257">
        <f t="shared" ref="DF1293" si="4264">IF(DF1291=0,0,DF1292/DF1291)</f>
        <v>0</v>
      </c>
      <c r="DG1293" s="50"/>
    </row>
    <row r="1294" spans="1:111" s="14" customFormat="1" ht="15" customHeight="1">
      <c r="A1294" s="50"/>
      <c r="B1294" s="94"/>
      <c r="C1294" s="95"/>
      <c r="D1294" s="181" t="s">
        <v>304</v>
      </c>
      <c r="E1294" s="316" t="s">
        <v>22</v>
      </c>
      <c r="F1294" s="69"/>
      <c r="G1294" s="77"/>
      <c r="H1294" s="69"/>
      <c r="I1294" s="77"/>
      <c r="J1294" s="69"/>
      <c r="K1294" s="77"/>
      <c r="L1294" s="69"/>
      <c r="M1294" s="77"/>
      <c r="N1294" s="67"/>
      <c r="O1294" s="75"/>
      <c r="P1294" s="67"/>
      <c r="Q1294" s="75"/>
      <c r="R1294" s="50"/>
      <c r="S1294" s="94"/>
      <c r="T1294" s="95"/>
      <c r="U1294" s="181" t="s">
        <v>304</v>
      </c>
      <c r="V1294" s="316" t="s">
        <v>22</v>
      </c>
      <c r="W1294" s="69"/>
      <c r="X1294" s="77"/>
      <c r="Y1294" s="69"/>
      <c r="Z1294" s="77"/>
      <c r="AA1294" s="69"/>
      <c r="AB1294" s="77"/>
      <c r="AC1294" s="69"/>
      <c r="AD1294" s="77"/>
      <c r="AE1294" s="67"/>
      <c r="AF1294" s="75"/>
      <c r="AG1294" s="67"/>
      <c r="AH1294" s="75"/>
      <c r="AI1294" s="50"/>
      <c r="AJ1294" s="94"/>
      <c r="AK1294" s="95"/>
      <c r="AL1294" s="181" t="s">
        <v>304</v>
      </c>
      <c r="AM1294" s="316" t="s">
        <v>22</v>
      </c>
      <c r="AN1294" s="257"/>
      <c r="AO1294" s="257"/>
      <c r="AP1294" s="257"/>
      <c r="AQ1294" s="257"/>
      <c r="AR1294" s="257"/>
      <c r="AS1294" s="257"/>
      <c r="AT1294" s="257"/>
      <c r="AU1294" s="257"/>
      <c r="AV1294" s="258"/>
      <c r="AW1294" s="258"/>
      <c r="AX1294" s="258"/>
      <c r="AY1294" s="258"/>
      <c r="AZ1294" s="50"/>
      <c r="BA1294" s="268"/>
      <c r="BB1294" s="48"/>
      <c r="BC1294" s="94"/>
      <c r="BD1294" s="95"/>
      <c r="BE1294" s="181" t="s">
        <v>304</v>
      </c>
      <c r="BF1294" s="316" t="s">
        <v>22</v>
      </c>
      <c r="BG1294" s="257">
        <f t="shared" ref="BG1294:BG1295" si="4265">F1294</f>
        <v>0</v>
      </c>
      <c r="BH1294" s="257">
        <f>G1294+BG1294</f>
        <v>0</v>
      </c>
      <c r="BI1294" s="257">
        <f>H1294+BH1294</f>
        <v>0</v>
      </c>
      <c r="BJ1294" s="257">
        <f>I1294+BI1294</f>
        <v>0</v>
      </c>
      <c r="BK1294" s="257">
        <f>J1294+BJ1294</f>
        <v>0</v>
      </c>
      <c r="BL1294" s="257">
        <f>K1294+BK1294</f>
        <v>0</v>
      </c>
      <c r="BM1294" s="257">
        <f>L1294+BL1294</f>
        <v>0</v>
      </c>
      <c r="BN1294" s="257">
        <f>M1294+BM1294</f>
        <v>0</v>
      </c>
      <c r="BO1294" s="258">
        <f>N1294+BN1294</f>
        <v>0</v>
      </c>
      <c r="BP1294" s="258">
        <f>O1294+BO1294</f>
        <v>0</v>
      </c>
      <c r="BQ1294" s="258">
        <f>P1294+BP1294</f>
        <v>0</v>
      </c>
      <c r="BR1294" s="258">
        <f>Q1294+BQ1294</f>
        <v>0</v>
      </c>
      <c r="BS1294" s="50"/>
      <c r="BT1294" s="94"/>
      <c r="BU1294" s="95"/>
      <c r="BV1294" s="181" t="s">
        <v>304</v>
      </c>
      <c r="BW1294" s="316" t="s">
        <v>22</v>
      </c>
      <c r="BX1294" s="257">
        <f t="shared" ref="BX1294:BX1295" si="4266">W1294</f>
        <v>0</v>
      </c>
      <c r="BY1294" s="257">
        <f>X1294+BX1294</f>
        <v>0</v>
      </c>
      <c r="BZ1294" s="257">
        <f>Y1294+BY1294</f>
        <v>0</v>
      </c>
      <c r="CA1294" s="257">
        <f>Z1294+BZ1294</f>
        <v>0</v>
      </c>
      <c r="CB1294" s="257">
        <f>AA1294+CA1294</f>
        <v>0</v>
      </c>
      <c r="CC1294" s="257">
        <f>AB1294+CB1294</f>
        <v>0</v>
      </c>
      <c r="CD1294" s="257">
        <f>AC1294+CC1294</f>
        <v>0</v>
      </c>
      <c r="CE1294" s="257">
        <f>AD1294+CD1294</f>
        <v>0</v>
      </c>
      <c r="CF1294" s="258">
        <f>AE1294+CE1294</f>
        <v>0</v>
      </c>
      <c r="CG1294" s="258">
        <f>AF1294+CF1294</f>
        <v>0</v>
      </c>
      <c r="CH1294" s="258">
        <f>AG1294+CG1294</f>
        <v>0</v>
      </c>
      <c r="CI1294" s="258">
        <f>AH1294+CH1294</f>
        <v>0</v>
      </c>
      <c r="CJ1294" s="50"/>
      <c r="CK1294" s="94"/>
      <c r="CL1294" s="95"/>
      <c r="CM1294" s="181" t="s">
        <v>304</v>
      </c>
      <c r="CN1294" s="316" t="s">
        <v>22</v>
      </c>
      <c r="CO1294" s="257">
        <f t="shared" ref="CO1294:CO1295" si="4267">AN1294</f>
        <v>0</v>
      </c>
      <c r="CP1294" s="257">
        <f>AO1294+CO1294</f>
        <v>0</v>
      </c>
      <c r="CQ1294" s="257">
        <f>AP1294+CP1294</f>
        <v>0</v>
      </c>
      <c r="CR1294" s="257">
        <f>AQ1294+CQ1294</f>
        <v>0</v>
      </c>
      <c r="CS1294" s="257">
        <f>AR1294+CR1294</f>
        <v>0</v>
      </c>
      <c r="CT1294" s="257">
        <f>AS1294+CS1294</f>
        <v>0</v>
      </c>
      <c r="CU1294" s="257">
        <f>AT1294+CT1294</f>
        <v>0</v>
      </c>
      <c r="CV1294" s="257">
        <f>AU1294+CU1294</f>
        <v>0</v>
      </c>
      <c r="CW1294" s="258">
        <f>AV1294+CV1294</f>
        <v>0</v>
      </c>
      <c r="CX1294" s="258">
        <f>AW1294+CW1294</f>
        <v>0</v>
      </c>
      <c r="CY1294" s="258">
        <f>AX1294+CX1294</f>
        <v>0</v>
      </c>
      <c r="CZ1294" s="258">
        <f>AY1294+CY1294</f>
        <v>0</v>
      </c>
      <c r="DA1294" s="50"/>
      <c r="DB1294" s="94"/>
      <c r="DC1294" s="95"/>
      <c r="DD1294" s="181" t="s">
        <v>304</v>
      </c>
      <c r="DE1294" s="316" t="s">
        <v>22</v>
      </c>
      <c r="DF1294" s="257"/>
      <c r="DG1294" s="50"/>
    </row>
    <row r="1295" spans="1:111" s="14" customFormat="1" ht="15" customHeight="1">
      <c r="A1295" s="50"/>
      <c r="B1295" s="94"/>
      <c r="C1295" s="95"/>
      <c r="D1295" s="181"/>
      <c r="E1295" s="316" t="s">
        <v>140</v>
      </c>
      <c r="F1295" s="69"/>
      <c r="G1295" s="77"/>
      <c r="H1295" s="69"/>
      <c r="I1295" s="77"/>
      <c r="J1295" s="69"/>
      <c r="K1295" s="77"/>
      <c r="L1295" s="69"/>
      <c r="M1295" s="77"/>
      <c r="N1295" s="67"/>
      <c r="O1295" s="75"/>
      <c r="P1295" s="67"/>
      <c r="Q1295" s="75"/>
      <c r="R1295" s="50"/>
      <c r="S1295" s="94"/>
      <c r="T1295" s="95"/>
      <c r="U1295" s="181"/>
      <c r="V1295" s="316" t="s">
        <v>140</v>
      </c>
      <c r="W1295" s="69"/>
      <c r="X1295" s="77"/>
      <c r="Y1295" s="69"/>
      <c r="Z1295" s="77"/>
      <c r="AA1295" s="69"/>
      <c r="AB1295" s="77"/>
      <c r="AC1295" s="69"/>
      <c r="AD1295" s="77"/>
      <c r="AE1295" s="67"/>
      <c r="AF1295" s="75"/>
      <c r="AG1295" s="67"/>
      <c r="AH1295" s="75"/>
      <c r="AI1295" s="50"/>
      <c r="AJ1295" s="94"/>
      <c r="AK1295" s="95"/>
      <c r="AL1295" s="181"/>
      <c r="AM1295" s="316" t="s">
        <v>140</v>
      </c>
      <c r="AN1295" s="257"/>
      <c r="AO1295" s="257"/>
      <c r="AP1295" s="257"/>
      <c r="AQ1295" s="257"/>
      <c r="AR1295" s="257"/>
      <c r="AS1295" s="257"/>
      <c r="AT1295" s="257"/>
      <c r="AU1295" s="257"/>
      <c r="AV1295" s="258"/>
      <c r="AW1295" s="258"/>
      <c r="AX1295" s="258"/>
      <c r="AY1295" s="258"/>
      <c r="AZ1295" s="50"/>
      <c r="BA1295" s="268"/>
      <c r="BB1295" s="48"/>
      <c r="BC1295" s="94"/>
      <c r="BD1295" s="95"/>
      <c r="BE1295" s="181"/>
      <c r="BF1295" s="316" t="s">
        <v>140</v>
      </c>
      <c r="BG1295" s="257">
        <f t="shared" si="4265"/>
        <v>0</v>
      </c>
      <c r="BH1295" s="257">
        <f>G1295+BG1295</f>
        <v>0</v>
      </c>
      <c r="BI1295" s="257">
        <f>H1295+BH1295</f>
        <v>0</v>
      </c>
      <c r="BJ1295" s="257">
        <f>I1295+BI1295</f>
        <v>0</v>
      </c>
      <c r="BK1295" s="257">
        <f>J1295+BJ1295</f>
        <v>0</v>
      </c>
      <c r="BL1295" s="257">
        <f>K1295+BK1295</f>
        <v>0</v>
      </c>
      <c r="BM1295" s="257">
        <f>L1295+BL1295</f>
        <v>0</v>
      </c>
      <c r="BN1295" s="257">
        <f>M1295+BM1295</f>
        <v>0</v>
      </c>
      <c r="BO1295" s="258">
        <f>N1295+BN1295</f>
        <v>0</v>
      </c>
      <c r="BP1295" s="258">
        <f>O1295+BO1295</f>
        <v>0</v>
      </c>
      <c r="BQ1295" s="258">
        <f>P1295+BP1295</f>
        <v>0</v>
      </c>
      <c r="BR1295" s="258">
        <f>Q1295+BQ1295</f>
        <v>0</v>
      </c>
      <c r="BS1295" s="50"/>
      <c r="BT1295" s="94"/>
      <c r="BU1295" s="95"/>
      <c r="BV1295" s="181"/>
      <c r="BW1295" s="316" t="s">
        <v>140</v>
      </c>
      <c r="BX1295" s="257">
        <f t="shared" si="4266"/>
        <v>0</v>
      </c>
      <c r="BY1295" s="257">
        <f>X1295+BX1295</f>
        <v>0</v>
      </c>
      <c r="BZ1295" s="257">
        <f>Y1295+BY1295</f>
        <v>0</v>
      </c>
      <c r="CA1295" s="257">
        <f>Z1295+BZ1295</f>
        <v>0</v>
      </c>
      <c r="CB1295" s="257">
        <f>AA1295+CA1295</f>
        <v>0</v>
      </c>
      <c r="CC1295" s="257">
        <f>AB1295+CB1295</f>
        <v>0</v>
      </c>
      <c r="CD1295" s="257">
        <f>AC1295+CC1295</f>
        <v>0</v>
      </c>
      <c r="CE1295" s="257">
        <f>AD1295+CD1295</f>
        <v>0</v>
      </c>
      <c r="CF1295" s="258">
        <f>AE1295+CE1295</f>
        <v>0</v>
      </c>
      <c r="CG1295" s="258">
        <f>AF1295+CF1295</f>
        <v>0</v>
      </c>
      <c r="CH1295" s="258">
        <f>AG1295+CG1295</f>
        <v>0</v>
      </c>
      <c r="CI1295" s="258">
        <f>AH1295+CH1295</f>
        <v>0</v>
      </c>
      <c r="CJ1295" s="50"/>
      <c r="CK1295" s="94"/>
      <c r="CL1295" s="95"/>
      <c r="CM1295" s="181"/>
      <c r="CN1295" s="316" t="s">
        <v>140</v>
      </c>
      <c r="CO1295" s="257">
        <f t="shared" si="4267"/>
        <v>0</v>
      </c>
      <c r="CP1295" s="257">
        <f>AO1295+CO1295</f>
        <v>0</v>
      </c>
      <c r="CQ1295" s="257">
        <f>AP1295+CP1295</f>
        <v>0</v>
      </c>
      <c r="CR1295" s="257">
        <f>AQ1295+CQ1295</f>
        <v>0</v>
      </c>
      <c r="CS1295" s="257">
        <f>AR1295+CR1295</f>
        <v>0</v>
      </c>
      <c r="CT1295" s="257">
        <f>AS1295+CS1295</f>
        <v>0</v>
      </c>
      <c r="CU1295" s="257">
        <f>AT1295+CT1295</f>
        <v>0</v>
      </c>
      <c r="CV1295" s="257">
        <f>AU1295+CU1295</f>
        <v>0</v>
      </c>
      <c r="CW1295" s="258">
        <f>AV1295+CV1295</f>
        <v>0</v>
      </c>
      <c r="CX1295" s="258">
        <f>AW1295+CW1295</f>
        <v>0</v>
      </c>
      <c r="CY1295" s="258">
        <f>AX1295+CX1295</f>
        <v>0</v>
      </c>
      <c r="CZ1295" s="258">
        <f>AY1295+CY1295</f>
        <v>0</v>
      </c>
      <c r="DA1295" s="50"/>
      <c r="DB1295" s="94"/>
      <c r="DC1295" s="95"/>
      <c r="DD1295" s="181"/>
      <c r="DE1295" s="316" t="s">
        <v>140</v>
      </c>
      <c r="DF1295" s="257"/>
      <c r="DG1295" s="50"/>
    </row>
    <row r="1296" spans="1:111" s="14" customFormat="1" ht="15" customHeight="1">
      <c r="A1296" s="50"/>
      <c r="B1296" s="94"/>
      <c r="C1296" s="95"/>
      <c r="D1296" s="181"/>
      <c r="E1296" s="316" t="s">
        <v>249</v>
      </c>
      <c r="F1296" s="69">
        <f t="shared" ref="F1296:Q1311" si="4268">IF(F1294=0,0,F1295/F1294)</f>
        <v>0</v>
      </c>
      <c r="G1296" s="77">
        <f t="shared" si="4268"/>
        <v>0</v>
      </c>
      <c r="H1296" s="69">
        <f t="shared" si="4268"/>
        <v>0</v>
      </c>
      <c r="I1296" s="77">
        <f t="shared" si="4268"/>
        <v>0</v>
      </c>
      <c r="J1296" s="69">
        <f t="shared" si="4268"/>
        <v>0</v>
      </c>
      <c r="K1296" s="77">
        <f t="shared" si="4268"/>
        <v>0</v>
      </c>
      <c r="L1296" s="69">
        <f t="shared" si="4268"/>
        <v>0</v>
      </c>
      <c r="M1296" s="77">
        <f t="shared" si="4268"/>
        <v>0</v>
      </c>
      <c r="N1296" s="67">
        <f t="shared" si="4268"/>
        <v>0</v>
      </c>
      <c r="O1296" s="75">
        <f t="shared" si="4268"/>
        <v>0</v>
      </c>
      <c r="P1296" s="67">
        <f t="shared" si="4268"/>
        <v>0</v>
      </c>
      <c r="Q1296" s="75">
        <f t="shared" si="4268"/>
        <v>0</v>
      </c>
      <c r="R1296" s="50"/>
      <c r="S1296" s="94"/>
      <c r="T1296" s="95"/>
      <c r="U1296" s="181"/>
      <c r="V1296" s="316" t="s">
        <v>249</v>
      </c>
      <c r="W1296" s="69">
        <f t="shared" ref="W1296:AH1296" si="4269">IF(W1294=0,0,W1295/W1294)</f>
        <v>0</v>
      </c>
      <c r="X1296" s="77">
        <f t="shared" si="4269"/>
        <v>0</v>
      </c>
      <c r="Y1296" s="69">
        <f t="shared" si="4269"/>
        <v>0</v>
      </c>
      <c r="Z1296" s="77">
        <f t="shared" si="4269"/>
        <v>0</v>
      </c>
      <c r="AA1296" s="69">
        <f t="shared" si="4269"/>
        <v>0</v>
      </c>
      <c r="AB1296" s="77">
        <f t="shared" si="4269"/>
        <v>0</v>
      </c>
      <c r="AC1296" s="69">
        <f t="shared" si="4269"/>
        <v>0</v>
      </c>
      <c r="AD1296" s="77">
        <f t="shared" si="4269"/>
        <v>0</v>
      </c>
      <c r="AE1296" s="67">
        <f t="shared" si="4269"/>
        <v>0</v>
      </c>
      <c r="AF1296" s="75">
        <f t="shared" si="4269"/>
        <v>0</v>
      </c>
      <c r="AG1296" s="67">
        <f t="shared" si="4269"/>
        <v>0</v>
      </c>
      <c r="AH1296" s="75">
        <f t="shared" si="4269"/>
        <v>0</v>
      </c>
      <c r="AI1296" s="50"/>
      <c r="AJ1296" s="94"/>
      <c r="AK1296" s="95"/>
      <c r="AL1296" s="181"/>
      <c r="AM1296" s="316" t="s">
        <v>249</v>
      </c>
      <c r="AN1296" s="257">
        <f t="shared" ref="AN1296:AY1296" si="4270">IF(AN1294=0,0,AN1295/AN1294)</f>
        <v>0</v>
      </c>
      <c r="AO1296" s="257">
        <f t="shared" si="4270"/>
        <v>0</v>
      </c>
      <c r="AP1296" s="257">
        <f t="shared" si="4270"/>
        <v>0</v>
      </c>
      <c r="AQ1296" s="257">
        <f t="shared" si="4270"/>
        <v>0</v>
      </c>
      <c r="AR1296" s="257">
        <f t="shared" si="4270"/>
        <v>0</v>
      </c>
      <c r="AS1296" s="257">
        <f t="shared" si="4270"/>
        <v>0</v>
      </c>
      <c r="AT1296" s="257">
        <f t="shared" si="4270"/>
        <v>0</v>
      </c>
      <c r="AU1296" s="257">
        <f t="shared" si="4270"/>
        <v>0</v>
      </c>
      <c r="AV1296" s="258">
        <f t="shared" si="4270"/>
        <v>0</v>
      </c>
      <c r="AW1296" s="258">
        <f t="shared" si="4270"/>
        <v>0</v>
      </c>
      <c r="AX1296" s="258">
        <f t="shared" si="4270"/>
        <v>0</v>
      </c>
      <c r="AY1296" s="258">
        <f t="shared" si="4270"/>
        <v>0</v>
      </c>
      <c r="AZ1296" s="50"/>
      <c r="BA1296" s="268"/>
      <c r="BB1296" s="48"/>
      <c r="BC1296" s="94"/>
      <c r="BD1296" s="95"/>
      <c r="BE1296" s="181"/>
      <c r="BF1296" s="316" t="s">
        <v>249</v>
      </c>
      <c r="BG1296" s="257">
        <f t="shared" ref="BG1296:BR1296" si="4271">IF(BG1294=0,0,BG1295/BG1294)</f>
        <v>0</v>
      </c>
      <c r="BH1296" s="257">
        <f t="shared" si="4271"/>
        <v>0</v>
      </c>
      <c r="BI1296" s="257">
        <f t="shared" si="4271"/>
        <v>0</v>
      </c>
      <c r="BJ1296" s="257">
        <f t="shared" si="4271"/>
        <v>0</v>
      </c>
      <c r="BK1296" s="257">
        <f t="shared" si="4271"/>
        <v>0</v>
      </c>
      <c r="BL1296" s="257">
        <f t="shared" si="4271"/>
        <v>0</v>
      </c>
      <c r="BM1296" s="257">
        <f t="shared" si="4271"/>
        <v>0</v>
      </c>
      <c r="BN1296" s="257">
        <f t="shared" si="4271"/>
        <v>0</v>
      </c>
      <c r="BO1296" s="258">
        <f t="shared" si="4271"/>
        <v>0</v>
      </c>
      <c r="BP1296" s="258">
        <f t="shared" si="4271"/>
        <v>0</v>
      </c>
      <c r="BQ1296" s="258">
        <f t="shared" si="4271"/>
        <v>0</v>
      </c>
      <c r="BR1296" s="258">
        <f t="shared" si="4271"/>
        <v>0</v>
      </c>
      <c r="BS1296" s="50"/>
      <c r="BT1296" s="94"/>
      <c r="BU1296" s="95"/>
      <c r="BV1296" s="181"/>
      <c r="BW1296" s="316" t="s">
        <v>249</v>
      </c>
      <c r="BX1296" s="257">
        <f t="shared" ref="BX1296:CI1296" si="4272">IF(BX1294=0,0,BX1295/BX1294)</f>
        <v>0</v>
      </c>
      <c r="BY1296" s="257">
        <f t="shared" si="4272"/>
        <v>0</v>
      </c>
      <c r="BZ1296" s="257">
        <f t="shared" si="4272"/>
        <v>0</v>
      </c>
      <c r="CA1296" s="257">
        <f t="shared" si="4272"/>
        <v>0</v>
      </c>
      <c r="CB1296" s="257">
        <f t="shared" si="4272"/>
        <v>0</v>
      </c>
      <c r="CC1296" s="257">
        <f t="shared" si="4272"/>
        <v>0</v>
      </c>
      <c r="CD1296" s="257">
        <f t="shared" si="4272"/>
        <v>0</v>
      </c>
      <c r="CE1296" s="257">
        <f t="shared" si="4272"/>
        <v>0</v>
      </c>
      <c r="CF1296" s="258">
        <f t="shared" si="4272"/>
        <v>0</v>
      </c>
      <c r="CG1296" s="258">
        <f t="shared" si="4272"/>
        <v>0</v>
      </c>
      <c r="CH1296" s="258">
        <f t="shared" si="4272"/>
        <v>0</v>
      </c>
      <c r="CI1296" s="258">
        <f t="shared" si="4272"/>
        <v>0</v>
      </c>
      <c r="CJ1296" s="50"/>
      <c r="CK1296" s="94"/>
      <c r="CL1296" s="95"/>
      <c r="CM1296" s="181"/>
      <c r="CN1296" s="316" t="s">
        <v>249</v>
      </c>
      <c r="CO1296" s="257">
        <f t="shared" ref="CO1296:CZ1296" si="4273">IF(CO1294=0,0,CO1295/CO1294)</f>
        <v>0</v>
      </c>
      <c r="CP1296" s="257">
        <f t="shared" si="4273"/>
        <v>0</v>
      </c>
      <c r="CQ1296" s="257">
        <f t="shared" si="4273"/>
        <v>0</v>
      </c>
      <c r="CR1296" s="257">
        <f t="shared" si="4273"/>
        <v>0</v>
      </c>
      <c r="CS1296" s="257">
        <f t="shared" si="4273"/>
        <v>0</v>
      </c>
      <c r="CT1296" s="257">
        <f t="shared" si="4273"/>
        <v>0</v>
      </c>
      <c r="CU1296" s="257">
        <f t="shared" si="4273"/>
        <v>0</v>
      </c>
      <c r="CV1296" s="257">
        <f t="shared" si="4273"/>
        <v>0</v>
      </c>
      <c r="CW1296" s="258">
        <f t="shared" si="4273"/>
        <v>0</v>
      </c>
      <c r="CX1296" s="258">
        <f t="shared" si="4273"/>
        <v>0</v>
      </c>
      <c r="CY1296" s="258">
        <f t="shared" si="4273"/>
        <v>0</v>
      </c>
      <c r="CZ1296" s="258">
        <f t="shared" si="4273"/>
        <v>0</v>
      </c>
      <c r="DA1296" s="50"/>
      <c r="DB1296" s="94"/>
      <c r="DC1296" s="95"/>
      <c r="DD1296" s="181"/>
      <c r="DE1296" s="316" t="s">
        <v>249</v>
      </c>
      <c r="DF1296" s="257">
        <f t="shared" ref="DF1296" si="4274">IF(DF1294=0,0,DF1295/DF1294)</f>
        <v>0</v>
      </c>
      <c r="DG1296" s="50"/>
    </row>
    <row r="1297" spans="1:111" s="14" customFormat="1" ht="15" customHeight="1">
      <c r="A1297" s="50"/>
      <c r="B1297" s="94"/>
      <c r="C1297" s="95"/>
      <c r="D1297" s="181" t="s">
        <v>305</v>
      </c>
      <c r="E1297" s="316" t="s">
        <v>22</v>
      </c>
      <c r="F1297" s="69"/>
      <c r="G1297" s="77"/>
      <c r="H1297" s="69"/>
      <c r="I1297" s="77"/>
      <c r="J1297" s="69"/>
      <c r="K1297" s="77"/>
      <c r="L1297" s="69"/>
      <c r="M1297" s="77"/>
      <c r="N1297" s="67"/>
      <c r="O1297" s="75"/>
      <c r="P1297" s="67"/>
      <c r="Q1297" s="75"/>
      <c r="R1297" s="50"/>
      <c r="S1297" s="94"/>
      <c r="T1297" s="95"/>
      <c r="U1297" s="181" t="s">
        <v>305</v>
      </c>
      <c r="V1297" s="316" t="s">
        <v>22</v>
      </c>
      <c r="W1297" s="69"/>
      <c r="X1297" s="77"/>
      <c r="Y1297" s="69"/>
      <c r="Z1297" s="77"/>
      <c r="AA1297" s="69"/>
      <c r="AB1297" s="77"/>
      <c r="AC1297" s="69"/>
      <c r="AD1297" s="77"/>
      <c r="AE1297" s="67"/>
      <c r="AF1297" s="75"/>
      <c r="AG1297" s="67"/>
      <c r="AH1297" s="75"/>
      <c r="AI1297" s="50"/>
      <c r="AJ1297" s="94"/>
      <c r="AK1297" s="95"/>
      <c r="AL1297" s="181" t="s">
        <v>305</v>
      </c>
      <c r="AM1297" s="316" t="s">
        <v>22</v>
      </c>
      <c r="AN1297" s="257"/>
      <c r="AO1297" s="257"/>
      <c r="AP1297" s="257"/>
      <c r="AQ1297" s="257"/>
      <c r="AR1297" s="257"/>
      <c r="AS1297" s="257"/>
      <c r="AT1297" s="257"/>
      <c r="AU1297" s="257"/>
      <c r="AV1297" s="258"/>
      <c r="AW1297" s="258"/>
      <c r="AX1297" s="258"/>
      <c r="AY1297" s="258"/>
      <c r="AZ1297" s="50"/>
      <c r="BA1297" s="268"/>
      <c r="BB1297" s="48"/>
      <c r="BC1297" s="94"/>
      <c r="BD1297" s="95"/>
      <c r="BE1297" s="181" t="s">
        <v>305</v>
      </c>
      <c r="BF1297" s="316" t="s">
        <v>22</v>
      </c>
      <c r="BG1297" s="257">
        <f t="shared" ref="BG1297:BG1298" si="4275">F1297</f>
        <v>0</v>
      </c>
      <c r="BH1297" s="257">
        <f>G1297+BG1297</f>
        <v>0</v>
      </c>
      <c r="BI1297" s="257">
        <f>H1297+BH1297</f>
        <v>0</v>
      </c>
      <c r="BJ1297" s="257">
        <f>I1297+BI1297</f>
        <v>0</v>
      </c>
      <c r="BK1297" s="257">
        <f>J1297+BJ1297</f>
        <v>0</v>
      </c>
      <c r="BL1297" s="257">
        <f>K1297+BK1297</f>
        <v>0</v>
      </c>
      <c r="BM1297" s="257">
        <f>L1297+BL1297</f>
        <v>0</v>
      </c>
      <c r="BN1297" s="257">
        <f>M1297+BM1297</f>
        <v>0</v>
      </c>
      <c r="BO1297" s="258">
        <f>N1297+BN1297</f>
        <v>0</v>
      </c>
      <c r="BP1297" s="258">
        <f>O1297+BO1297</f>
        <v>0</v>
      </c>
      <c r="BQ1297" s="258">
        <f>P1297+BP1297</f>
        <v>0</v>
      </c>
      <c r="BR1297" s="258">
        <f>Q1297+BQ1297</f>
        <v>0</v>
      </c>
      <c r="BS1297" s="50"/>
      <c r="BT1297" s="94"/>
      <c r="BU1297" s="95"/>
      <c r="BV1297" s="181" t="s">
        <v>305</v>
      </c>
      <c r="BW1297" s="316" t="s">
        <v>22</v>
      </c>
      <c r="BX1297" s="257">
        <f t="shared" ref="BX1297:BX1298" si="4276">W1297</f>
        <v>0</v>
      </c>
      <c r="BY1297" s="257">
        <f>X1297+BX1297</f>
        <v>0</v>
      </c>
      <c r="BZ1297" s="257">
        <f>Y1297+BY1297</f>
        <v>0</v>
      </c>
      <c r="CA1297" s="257">
        <f>Z1297+BZ1297</f>
        <v>0</v>
      </c>
      <c r="CB1297" s="257">
        <f>AA1297+CA1297</f>
        <v>0</v>
      </c>
      <c r="CC1297" s="257">
        <f>AB1297+CB1297</f>
        <v>0</v>
      </c>
      <c r="CD1297" s="257">
        <f>AC1297+CC1297</f>
        <v>0</v>
      </c>
      <c r="CE1297" s="257">
        <f>AD1297+CD1297</f>
        <v>0</v>
      </c>
      <c r="CF1297" s="258">
        <f>AE1297+CE1297</f>
        <v>0</v>
      </c>
      <c r="CG1297" s="258">
        <f>AF1297+CF1297</f>
        <v>0</v>
      </c>
      <c r="CH1297" s="258">
        <f>AG1297+CG1297</f>
        <v>0</v>
      </c>
      <c r="CI1297" s="258">
        <f>AH1297+CH1297</f>
        <v>0</v>
      </c>
      <c r="CJ1297" s="50"/>
      <c r="CK1297" s="94"/>
      <c r="CL1297" s="95"/>
      <c r="CM1297" s="181" t="s">
        <v>305</v>
      </c>
      <c r="CN1297" s="316" t="s">
        <v>22</v>
      </c>
      <c r="CO1297" s="257">
        <f t="shared" ref="CO1297:CO1298" si="4277">AN1297</f>
        <v>0</v>
      </c>
      <c r="CP1297" s="257">
        <f>AO1297+CO1297</f>
        <v>0</v>
      </c>
      <c r="CQ1297" s="257">
        <f>AP1297+CP1297</f>
        <v>0</v>
      </c>
      <c r="CR1297" s="257">
        <f>AQ1297+CQ1297</f>
        <v>0</v>
      </c>
      <c r="CS1297" s="257">
        <f>AR1297+CR1297</f>
        <v>0</v>
      </c>
      <c r="CT1297" s="257">
        <f>AS1297+CS1297</f>
        <v>0</v>
      </c>
      <c r="CU1297" s="257">
        <f>AT1297+CT1297</f>
        <v>0</v>
      </c>
      <c r="CV1297" s="257">
        <f>AU1297+CU1297</f>
        <v>0</v>
      </c>
      <c r="CW1297" s="258">
        <f>AV1297+CV1297</f>
        <v>0</v>
      </c>
      <c r="CX1297" s="258">
        <f>AW1297+CW1297</f>
        <v>0</v>
      </c>
      <c r="CY1297" s="258">
        <f>AX1297+CX1297</f>
        <v>0</v>
      </c>
      <c r="CZ1297" s="258">
        <f>AY1297+CY1297</f>
        <v>0</v>
      </c>
      <c r="DA1297" s="50"/>
      <c r="DB1297" s="94"/>
      <c r="DC1297" s="95"/>
      <c r="DD1297" s="181" t="s">
        <v>305</v>
      </c>
      <c r="DE1297" s="316" t="s">
        <v>22</v>
      </c>
      <c r="DF1297" s="257"/>
      <c r="DG1297" s="50"/>
    </row>
    <row r="1298" spans="1:111" s="14" customFormat="1" ht="15" customHeight="1">
      <c r="A1298" s="50"/>
      <c r="B1298" s="94"/>
      <c r="C1298" s="95"/>
      <c r="D1298" s="181"/>
      <c r="E1298" s="316" t="s">
        <v>140</v>
      </c>
      <c r="F1298" s="69"/>
      <c r="G1298" s="77"/>
      <c r="H1298" s="69"/>
      <c r="I1298" s="77"/>
      <c r="J1298" s="69"/>
      <c r="K1298" s="77"/>
      <c r="L1298" s="69"/>
      <c r="M1298" s="77"/>
      <c r="N1298" s="67"/>
      <c r="O1298" s="75"/>
      <c r="P1298" s="67"/>
      <c r="Q1298" s="75"/>
      <c r="R1298" s="50"/>
      <c r="S1298" s="94"/>
      <c r="T1298" s="95"/>
      <c r="U1298" s="181"/>
      <c r="V1298" s="316" t="s">
        <v>140</v>
      </c>
      <c r="W1298" s="69"/>
      <c r="X1298" s="77"/>
      <c r="Y1298" s="69"/>
      <c r="Z1298" s="77"/>
      <c r="AA1298" s="69"/>
      <c r="AB1298" s="77"/>
      <c r="AC1298" s="69"/>
      <c r="AD1298" s="77"/>
      <c r="AE1298" s="67"/>
      <c r="AF1298" s="75"/>
      <c r="AG1298" s="67"/>
      <c r="AH1298" s="75"/>
      <c r="AI1298" s="50"/>
      <c r="AJ1298" s="94"/>
      <c r="AK1298" s="95"/>
      <c r="AL1298" s="181"/>
      <c r="AM1298" s="316" t="s">
        <v>140</v>
      </c>
      <c r="AN1298" s="257"/>
      <c r="AO1298" s="257"/>
      <c r="AP1298" s="257"/>
      <c r="AQ1298" s="257"/>
      <c r="AR1298" s="257"/>
      <c r="AS1298" s="257"/>
      <c r="AT1298" s="257"/>
      <c r="AU1298" s="257"/>
      <c r="AV1298" s="258"/>
      <c r="AW1298" s="258"/>
      <c r="AX1298" s="258"/>
      <c r="AY1298" s="258"/>
      <c r="AZ1298" s="50"/>
      <c r="BA1298" s="268"/>
      <c r="BB1298" s="48"/>
      <c r="BC1298" s="94"/>
      <c r="BD1298" s="95"/>
      <c r="BE1298" s="181"/>
      <c r="BF1298" s="316" t="s">
        <v>140</v>
      </c>
      <c r="BG1298" s="257">
        <f t="shared" si="4275"/>
        <v>0</v>
      </c>
      <c r="BH1298" s="257">
        <f>G1298+BG1298</f>
        <v>0</v>
      </c>
      <c r="BI1298" s="257">
        <f>H1298+BH1298</f>
        <v>0</v>
      </c>
      <c r="BJ1298" s="257">
        <f>I1298+BI1298</f>
        <v>0</v>
      </c>
      <c r="BK1298" s="257">
        <f>J1298+BJ1298</f>
        <v>0</v>
      </c>
      <c r="BL1298" s="257">
        <f>K1298+BK1298</f>
        <v>0</v>
      </c>
      <c r="BM1298" s="257">
        <f>L1298+BL1298</f>
        <v>0</v>
      </c>
      <c r="BN1298" s="257">
        <f>M1298+BM1298</f>
        <v>0</v>
      </c>
      <c r="BO1298" s="258">
        <f>N1298+BN1298</f>
        <v>0</v>
      </c>
      <c r="BP1298" s="258">
        <f>O1298+BO1298</f>
        <v>0</v>
      </c>
      <c r="BQ1298" s="258">
        <f>P1298+BP1298</f>
        <v>0</v>
      </c>
      <c r="BR1298" s="258">
        <f>Q1298+BQ1298</f>
        <v>0</v>
      </c>
      <c r="BS1298" s="50"/>
      <c r="BT1298" s="94"/>
      <c r="BU1298" s="95"/>
      <c r="BV1298" s="181"/>
      <c r="BW1298" s="316" t="s">
        <v>140</v>
      </c>
      <c r="BX1298" s="257">
        <f t="shared" si="4276"/>
        <v>0</v>
      </c>
      <c r="BY1298" s="257">
        <f>X1298+BX1298</f>
        <v>0</v>
      </c>
      <c r="BZ1298" s="257">
        <f>Y1298+BY1298</f>
        <v>0</v>
      </c>
      <c r="CA1298" s="257">
        <f>Z1298+BZ1298</f>
        <v>0</v>
      </c>
      <c r="CB1298" s="257">
        <f>AA1298+CA1298</f>
        <v>0</v>
      </c>
      <c r="CC1298" s="257">
        <f>AB1298+CB1298</f>
        <v>0</v>
      </c>
      <c r="CD1298" s="257">
        <f>AC1298+CC1298</f>
        <v>0</v>
      </c>
      <c r="CE1298" s="257">
        <f>AD1298+CD1298</f>
        <v>0</v>
      </c>
      <c r="CF1298" s="258">
        <f>AE1298+CE1298</f>
        <v>0</v>
      </c>
      <c r="CG1298" s="258">
        <f>AF1298+CF1298</f>
        <v>0</v>
      </c>
      <c r="CH1298" s="258">
        <f>AG1298+CG1298</f>
        <v>0</v>
      </c>
      <c r="CI1298" s="258">
        <f>AH1298+CH1298</f>
        <v>0</v>
      </c>
      <c r="CJ1298" s="50"/>
      <c r="CK1298" s="94"/>
      <c r="CL1298" s="95"/>
      <c r="CM1298" s="181"/>
      <c r="CN1298" s="316" t="s">
        <v>140</v>
      </c>
      <c r="CO1298" s="257">
        <f t="shared" si="4277"/>
        <v>0</v>
      </c>
      <c r="CP1298" s="257">
        <f>AO1298+CO1298</f>
        <v>0</v>
      </c>
      <c r="CQ1298" s="257">
        <f>AP1298+CP1298</f>
        <v>0</v>
      </c>
      <c r="CR1298" s="257">
        <f>AQ1298+CQ1298</f>
        <v>0</v>
      </c>
      <c r="CS1298" s="257">
        <f>AR1298+CR1298</f>
        <v>0</v>
      </c>
      <c r="CT1298" s="257">
        <f>AS1298+CS1298</f>
        <v>0</v>
      </c>
      <c r="CU1298" s="257">
        <f>AT1298+CT1298</f>
        <v>0</v>
      </c>
      <c r="CV1298" s="257">
        <f>AU1298+CU1298</f>
        <v>0</v>
      </c>
      <c r="CW1298" s="258">
        <f>AV1298+CV1298</f>
        <v>0</v>
      </c>
      <c r="CX1298" s="258">
        <f>AW1298+CW1298</f>
        <v>0</v>
      </c>
      <c r="CY1298" s="258">
        <f>AX1298+CX1298</f>
        <v>0</v>
      </c>
      <c r="CZ1298" s="258">
        <f>AY1298+CY1298</f>
        <v>0</v>
      </c>
      <c r="DA1298" s="50"/>
      <c r="DB1298" s="94"/>
      <c r="DC1298" s="95"/>
      <c r="DD1298" s="181"/>
      <c r="DE1298" s="316" t="s">
        <v>140</v>
      </c>
      <c r="DF1298" s="257"/>
      <c r="DG1298" s="50"/>
    </row>
    <row r="1299" spans="1:111" s="14" customFormat="1" ht="15" customHeight="1">
      <c r="A1299" s="50"/>
      <c r="B1299" s="94"/>
      <c r="C1299" s="95"/>
      <c r="D1299" s="181"/>
      <c r="E1299" s="316" t="s">
        <v>249</v>
      </c>
      <c r="F1299" s="69">
        <f t="shared" si="4268"/>
        <v>0</v>
      </c>
      <c r="G1299" s="77">
        <f t="shared" si="4268"/>
        <v>0</v>
      </c>
      <c r="H1299" s="69">
        <f t="shared" si="4268"/>
        <v>0</v>
      </c>
      <c r="I1299" s="77">
        <f t="shared" si="4268"/>
        <v>0</v>
      </c>
      <c r="J1299" s="69">
        <f t="shared" si="4268"/>
        <v>0</v>
      </c>
      <c r="K1299" s="77">
        <f t="shared" si="4268"/>
        <v>0</v>
      </c>
      <c r="L1299" s="69">
        <f t="shared" si="4268"/>
        <v>0</v>
      </c>
      <c r="M1299" s="77">
        <f t="shared" si="4268"/>
        <v>0</v>
      </c>
      <c r="N1299" s="67">
        <f t="shared" si="4268"/>
        <v>0</v>
      </c>
      <c r="O1299" s="75">
        <f t="shared" si="4268"/>
        <v>0</v>
      </c>
      <c r="P1299" s="67">
        <f t="shared" si="4268"/>
        <v>0</v>
      </c>
      <c r="Q1299" s="75">
        <f t="shared" si="4268"/>
        <v>0</v>
      </c>
      <c r="R1299" s="50"/>
      <c r="S1299" s="94"/>
      <c r="T1299" s="95"/>
      <c r="U1299" s="181"/>
      <c r="V1299" s="316" t="s">
        <v>249</v>
      </c>
      <c r="W1299" s="69">
        <f t="shared" ref="W1299:AH1299" si="4278">IF(W1297=0,0,W1298/W1297)</f>
        <v>0</v>
      </c>
      <c r="X1299" s="77">
        <f t="shared" si="4278"/>
        <v>0</v>
      </c>
      <c r="Y1299" s="69">
        <f t="shared" si="4278"/>
        <v>0</v>
      </c>
      <c r="Z1299" s="77">
        <f t="shared" si="4278"/>
        <v>0</v>
      </c>
      <c r="AA1299" s="69">
        <f t="shared" si="4278"/>
        <v>0</v>
      </c>
      <c r="AB1299" s="77">
        <f t="shared" si="4278"/>
        <v>0</v>
      </c>
      <c r="AC1299" s="69">
        <f t="shared" si="4278"/>
        <v>0</v>
      </c>
      <c r="AD1299" s="77">
        <f t="shared" si="4278"/>
        <v>0</v>
      </c>
      <c r="AE1299" s="67">
        <f t="shared" si="4278"/>
        <v>0</v>
      </c>
      <c r="AF1299" s="75">
        <f t="shared" si="4278"/>
        <v>0</v>
      </c>
      <c r="AG1299" s="67">
        <f t="shared" si="4278"/>
        <v>0</v>
      </c>
      <c r="AH1299" s="75">
        <f t="shared" si="4278"/>
        <v>0</v>
      </c>
      <c r="AI1299" s="50"/>
      <c r="AJ1299" s="94"/>
      <c r="AK1299" s="95"/>
      <c r="AL1299" s="181"/>
      <c r="AM1299" s="316" t="s">
        <v>249</v>
      </c>
      <c r="AN1299" s="257">
        <f t="shared" ref="AN1299:AY1299" si="4279">IF(AN1297=0,0,AN1298/AN1297)</f>
        <v>0</v>
      </c>
      <c r="AO1299" s="257">
        <f t="shared" si="4279"/>
        <v>0</v>
      </c>
      <c r="AP1299" s="257">
        <f t="shared" si="4279"/>
        <v>0</v>
      </c>
      <c r="AQ1299" s="257">
        <f t="shared" si="4279"/>
        <v>0</v>
      </c>
      <c r="AR1299" s="257">
        <f t="shared" si="4279"/>
        <v>0</v>
      </c>
      <c r="AS1299" s="257">
        <f t="shared" si="4279"/>
        <v>0</v>
      </c>
      <c r="AT1299" s="257">
        <f t="shared" si="4279"/>
        <v>0</v>
      </c>
      <c r="AU1299" s="257">
        <f t="shared" si="4279"/>
        <v>0</v>
      </c>
      <c r="AV1299" s="258">
        <f t="shared" si="4279"/>
        <v>0</v>
      </c>
      <c r="AW1299" s="258">
        <f t="shared" si="4279"/>
        <v>0</v>
      </c>
      <c r="AX1299" s="258">
        <f t="shared" si="4279"/>
        <v>0</v>
      </c>
      <c r="AY1299" s="258">
        <f t="shared" si="4279"/>
        <v>0</v>
      </c>
      <c r="AZ1299" s="50"/>
      <c r="BA1299" s="268"/>
      <c r="BB1299" s="48"/>
      <c r="BC1299" s="94"/>
      <c r="BD1299" s="95"/>
      <c r="BE1299" s="181"/>
      <c r="BF1299" s="316" t="s">
        <v>249</v>
      </c>
      <c r="BG1299" s="257">
        <f t="shared" ref="BG1299:BR1299" si="4280">IF(BG1297=0,0,BG1298/BG1297)</f>
        <v>0</v>
      </c>
      <c r="BH1299" s="257">
        <f t="shared" si="4280"/>
        <v>0</v>
      </c>
      <c r="BI1299" s="257">
        <f t="shared" si="4280"/>
        <v>0</v>
      </c>
      <c r="BJ1299" s="257">
        <f t="shared" si="4280"/>
        <v>0</v>
      </c>
      <c r="BK1299" s="257">
        <f t="shared" si="4280"/>
        <v>0</v>
      </c>
      <c r="BL1299" s="257">
        <f t="shared" si="4280"/>
        <v>0</v>
      </c>
      <c r="BM1299" s="257">
        <f t="shared" si="4280"/>
        <v>0</v>
      </c>
      <c r="BN1299" s="257">
        <f t="shared" si="4280"/>
        <v>0</v>
      </c>
      <c r="BO1299" s="258">
        <f t="shared" si="4280"/>
        <v>0</v>
      </c>
      <c r="BP1299" s="258">
        <f t="shared" si="4280"/>
        <v>0</v>
      </c>
      <c r="BQ1299" s="258">
        <f t="shared" si="4280"/>
        <v>0</v>
      </c>
      <c r="BR1299" s="258">
        <f t="shared" si="4280"/>
        <v>0</v>
      </c>
      <c r="BS1299" s="50"/>
      <c r="BT1299" s="94"/>
      <c r="BU1299" s="95"/>
      <c r="BV1299" s="181"/>
      <c r="BW1299" s="316" t="s">
        <v>249</v>
      </c>
      <c r="BX1299" s="257">
        <f t="shared" ref="BX1299:CI1299" si="4281">IF(BX1297=0,0,BX1298/BX1297)</f>
        <v>0</v>
      </c>
      <c r="BY1299" s="257">
        <f t="shared" si="4281"/>
        <v>0</v>
      </c>
      <c r="BZ1299" s="257">
        <f t="shared" si="4281"/>
        <v>0</v>
      </c>
      <c r="CA1299" s="257">
        <f t="shared" si="4281"/>
        <v>0</v>
      </c>
      <c r="CB1299" s="257">
        <f t="shared" si="4281"/>
        <v>0</v>
      </c>
      <c r="CC1299" s="257">
        <f t="shared" si="4281"/>
        <v>0</v>
      </c>
      <c r="CD1299" s="257">
        <f t="shared" si="4281"/>
        <v>0</v>
      </c>
      <c r="CE1299" s="257">
        <f t="shared" si="4281"/>
        <v>0</v>
      </c>
      <c r="CF1299" s="258">
        <f t="shared" si="4281"/>
        <v>0</v>
      </c>
      <c r="CG1299" s="258">
        <f t="shared" si="4281"/>
        <v>0</v>
      </c>
      <c r="CH1299" s="258">
        <f t="shared" si="4281"/>
        <v>0</v>
      </c>
      <c r="CI1299" s="258">
        <f t="shared" si="4281"/>
        <v>0</v>
      </c>
      <c r="CJ1299" s="50"/>
      <c r="CK1299" s="94"/>
      <c r="CL1299" s="95"/>
      <c r="CM1299" s="181"/>
      <c r="CN1299" s="316" t="s">
        <v>249</v>
      </c>
      <c r="CO1299" s="257">
        <f t="shared" ref="CO1299:CZ1299" si="4282">IF(CO1297=0,0,CO1298/CO1297)</f>
        <v>0</v>
      </c>
      <c r="CP1299" s="257">
        <f t="shared" si="4282"/>
        <v>0</v>
      </c>
      <c r="CQ1299" s="257">
        <f t="shared" si="4282"/>
        <v>0</v>
      </c>
      <c r="CR1299" s="257">
        <f t="shared" si="4282"/>
        <v>0</v>
      </c>
      <c r="CS1299" s="257">
        <f t="shared" si="4282"/>
        <v>0</v>
      </c>
      <c r="CT1299" s="257">
        <f t="shared" si="4282"/>
        <v>0</v>
      </c>
      <c r="CU1299" s="257">
        <f t="shared" si="4282"/>
        <v>0</v>
      </c>
      <c r="CV1299" s="257">
        <f t="shared" si="4282"/>
        <v>0</v>
      </c>
      <c r="CW1299" s="258">
        <f t="shared" si="4282"/>
        <v>0</v>
      </c>
      <c r="CX1299" s="258">
        <f t="shared" si="4282"/>
        <v>0</v>
      </c>
      <c r="CY1299" s="258">
        <f t="shared" si="4282"/>
        <v>0</v>
      </c>
      <c r="CZ1299" s="258">
        <f t="shared" si="4282"/>
        <v>0</v>
      </c>
      <c r="DA1299" s="50"/>
      <c r="DB1299" s="94"/>
      <c r="DC1299" s="95"/>
      <c r="DD1299" s="181"/>
      <c r="DE1299" s="316" t="s">
        <v>249</v>
      </c>
      <c r="DF1299" s="257">
        <f t="shared" ref="DF1299" si="4283">IF(DF1297=0,0,DF1298/DF1297)</f>
        <v>0</v>
      </c>
      <c r="DG1299" s="50"/>
    </row>
    <row r="1300" spans="1:111" s="14" customFormat="1" ht="15" customHeight="1">
      <c r="A1300" s="50"/>
      <c r="B1300" s="94"/>
      <c r="C1300" s="95"/>
      <c r="D1300" s="181" t="s">
        <v>306</v>
      </c>
      <c r="E1300" s="316" t="s">
        <v>22</v>
      </c>
      <c r="F1300" s="69"/>
      <c r="G1300" s="77"/>
      <c r="H1300" s="69"/>
      <c r="I1300" s="77"/>
      <c r="J1300" s="69"/>
      <c r="K1300" s="77"/>
      <c r="L1300" s="69"/>
      <c r="M1300" s="77"/>
      <c r="N1300" s="67"/>
      <c r="O1300" s="75"/>
      <c r="P1300" s="67"/>
      <c r="Q1300" s="75"/>
      <c r="R1300" s="50"/>
      <c r="S1300" s="94"/>
      <c r="T1300" s="95"/>
      <c r="U1300" s="181" t="s">
        <v>306</v>
      </c>
      <c r="V1300" s="316" t="s">
        <v>22</v>
      </c>
      <c r="W1300" s="69"/>
      <c r="X1300" s="77"/>
      <c r="Y1300" s="69"/>
      <c r="Z1300" s="77"/>
      <c r="AA1300" s="69"/>
      <c r="AB1300" s="77"/>
      <c r="AC1300" s="69"/>
      <c r="AD1300" s="77"/>
      <c r="AE1300" s="67"/>
      <c r="AF1300" s="75"/>
      <c r="AG1300" s="67"/>
      <c r="AH1300" s="75"/>
      <c r="AI1300" s="50"/>
      <c r="AJ1300" s="94"/>
      <c r="AK1300" s="95"/>
      <c r="AL1300" s="181" t="s">
        <v>306</v>
      </c>
      <c r="AM1300" s="316" t="s">
        <v>22</v>
      </c>
      <c r="AN1300" s="257"/>
      <c r="AO1300" s="257"/>
      <c r="AP1300" s="257"/>
      <c r="AQ1300" s="257"/>
      <c r="AR1300" s="257"/>
      <c r="AS1300" s="257"/>
      <c r="AT1300" s="257"/>
      <c r="AU1300" s="257"/>
      <c r="AV1300" s="258"/>
      <c r="AW1300" s="258"/>
      <c r="AX1300" s="258"/>
      <c r="AY1300" s="258"/>
      <c r="AZ1300" s="50"/>
      <c r="BA1300" s="268"/>
      <c r="BB1300" s="48"/>
      <c r="BC1300" s="94"/>
      <c r="BD1300" s="95"/>
      <c r="BE1300" s="181" t="s">
        <v>306</v>
      </c>
      <c r="BF1300" s="316" t="s">
        <v>22</v>
      </c>
      <c r="BG1300" s="257">
        <f t="shared" ref="BG1300:BG1301" si="4284">F1300</f>
        <v>0</v>
      </c>
      <c r="BH1300" s="257">
        <f>G1300+BG1300</f>
        <v>0</v>
      </c>
      <c r="BI1300" s="257">
        <f>H1300+BH1300</f>
        <v>0</v>
      </c>
      <c r="BJ1300" s="257">
        <f>I1300+BI1300</f>
        <v>0</v>
      </c>
      <c r="BK1300" s="257">
        <f>J1300+BJ1300</f>
        <v>0</v>
      </c>
      <c r="BL1300" s="257">
        <f>K1300+BK1300</f>
        <v>0</v>
      </c>
      <c r="BM1300" s="257">
        <f>L1300+BL1300</f>
        <v>0</v>
      </c>
      <c r="BN1300" s="257">
        <f>M1300+BM1300</f>
        <v>0</v>
      </c>
      <c r="BO1300" s="258">
        <f>N1300+BN1300</f>
        <v>0</v>
      </c>
      <c r="BP1300" s="258">
        <f>O1300+BO1300</f>
        <v>0</v>
      </c>
      <c r="BQ1300" s="258">
        <f>P1300+BP1300</f>
        <v>0</v>
      </c>
      <c r="BR1300" s="258">
        <f>Q1300+BQ1300</f>
        <v>0</v>
      </c>
      <c r="BS1300" s="50"/>
      <c r="BT1300" s="94"/>
      <c r="BU1300" s="95"/>
      <c r="BV1300" s="181" t="s">
        <v>306</v>
      </c>
      <c r="BW1300" s="316" t="s">
        <v>22</v>
      </c>
      <c r="BX1300" s="257">
        <f t="shared" ref="BX1300:BX1301" si="4285">W1300</f>
        <v>0</v>
      </c>
      <c r="BY1300" s="257">
        <f>X1300+BX1300</f>
        <v>0</v>
      </c>
      <c r="BZ1300" s="257">
        <f>Y1300+BY1300</f>
        <v>0</v>
      </c>
      <c r="CA1300" s="257">
        <f>Z1300+BZ1300</f>
        <v>0</v>
      </c>
      <c r="CB1300" s="257">
        <f>AA1300+CA1300</f>
        <v>0</v>
      </c>
      <c r="CC1300" s="257">
        <f>AB1300+CB1300</f>
        <v>0</v>
      </c>
      <c r="CD1300" s="257">
        <f>AC1300+CC1300</f>
        <v>0</v>
      </c>
      <c r="CE1300" s="257">
        <f>AD1300+CD1300</f>
        <v>0</v>
      </c>
      <c r="CF1300" s="258">
        <f>AE1300+CE1300</f>
        <v>0</v>
      </c>
      <c r="CG1300" s="258">
        <f>AF1300+CF1300</f>
        <v>0</v>
      </c>
      <c r="CH1300" s="258">
        <f>AG1300+CG1300</f>
        <v>0</v>
      </c>
      <c r="CI1300" s="258">
        <f>AH1300+CH1300</f>
        <v>0</v>
      </c>
      <c r="CJ1300" s="50"/>
      <c r="CK1300" s="94"/>
      <c r="CL1300" s="95"/>
      <c r="CM1300" s="181" t="s">
        <v>306</v>
      </c>
      <c r="CN1300" s="316" t="s">
        <v>22</v>
      </c>
      <c r="CO1300" s="257">
        <f t="shared" ref="CO1300:CO1301" si="4286">AN1300</f>
        <v>0</v>
      </c>
      <c r="CP1300" s="257">
        <f>AO1300+CO1300</f>
        <v>0</v>
      </c>
      <c r="CQ1300" s="257">
        <f>AP1300+CP1300</f>
        <v>0</v>
      </c>
      <c r="CR1300" s="257">
        <f>AQ1300+CQ1300</f>
        <v>0</v>
      </c>
      <c r="CS1300" s="257">
        <f>AR1300+CR1300</f>
        <v>0</v>
      </c>
      <c r="CT1300" s="257">
        <f>AS1300+CS1300</f>
        <v>0</v>
      </c>
      <c r="CU1300" s="257">
        <f>AT1300+CT1300</f>
        <v>0</v>
      </c>
      <c r="CV1300" s="257">
        <f>AU1300+CU1300</f>
        <v>0</v>
      </c>
      <c r="CW1300" s="258">
        <f>AV1300+CV1300</f>
        <v>0</v>
      </c>
      <c r="CX1300" s="258">
        <f>AW1300+CW1300</f>
        <v>0</v>
      </c>
      <c r="CY1300" s="258">
        <f>AX1300+CX1300</f>
        <v>0</v>
      </c>
      <c r="CZ1300" s="258">
        <f>AY1300+CY1300</f>
        <v>0</v>
      </c>
      <c r="DA1300" s="50"/>
      <c r="DB1300" s="94"/>
      <c r="DC1300" s="95"/>
      <c r="DD1300" s="181" t="s">
        <v>306</v>
      </c>
      <c r="DE1300" s="316" t="s">
        <v>22</v>
      </c>
      <c r="DF1300" s="257"/>
      <c r="DG1300" s="50"/>
    </row>
    <row r="1301" spans="1:111" s="14" customFormat="1" ht="15" customHeight="1">
      <c r="A1301" s="50"/>
      <c r="B1301" s="94"/>
      <c r="C1301" s="95"/>
      <c r="D1301" s="181"/>
      <c r="E1301" s="316" t="s">
        <v>140</v>
      </c>
      <c r="F1301" s="69"/>
      <c r="G1301" s="77"/>
      <c r="H1301" s="69"/>
      <c r="I1301" s="77"/>
      <c r="J1301" s="69"/>
      <c r="K1301" s="77"/>
      <c r="L1301" s="69"/>
      <c r="M1301" s="77"/>
      <c r="N1301" s="67"/>
      <c r="O1301" s="75"/>
      <c r="P1301" s="67"/>
      <c r="Q1301" s="75"/>
      <c r="R1301" s="50"/>
      <c r="S1301" s="94"/>
      <c r="T1301" s="95"/>
      <c r="U1301" s="181"/>
      <c r="V1301" s="316" t="s">
        <v>140</v>
      </c>
      <c r="W1301" s="69"/>
      <c r="X1301" s="77"/>
      <c r="Y1301" s="69"/>
      <c r="Z1301" s="77"/>
      <c r="AA1301" s="69"/>
      <c r="AB1301" s="77"/>
      <c r="AC1301" s="69"/>
      <c r="AD1301" s="77"/>
      <c r="AE1301" s="67"/>
      <c r="AF1301" s="75"/>
      <c r="AG1301" s="67"/>
      <c r="AH1301" s="75"/>
      <c r="AI1301" s="50"/>
      <c r="AJ1301" s="94"/>
      <c r="AK1301" s="95"/>
      <c r="AL1301" s="181"/>
      <c r="AM1301" s="316" t="s">
        <v>140</v>
      </c>
      <c r="AN1301" s="257"/>
      <c r="AO1301" s="257"/>
      <c r="AP1301" s="257"/>
      <c r="AQ1301" s="257"/>
      <c r="AR1301" s="257"/>
      <c r="AS1301" s="257"/>
      <c r="AT1301" s="257"/>
      <c r="AU1301" s="257"/>
      <c r="AV1301" s="258"/>
      <c r="AW1301" s="258"/>
      <c r="AX1301" s="258"/>
      <c r="AY1301" s="258"/>
      <c r="AZ1301" s="50"/>
      <c r="BA1301" s="268"/>
      <c r="BB1301" s="48"/>
      <c r="BC1301" s="94"/>
      <c r="BD1301" s="95"/>
      <c r="BE1301" s="181"/>
      <c r="BF1301" s="316" t="s">
        <v>140</v>
      </c>
      <c r="BG1301" s="257">
        <f t="shared" si="4284"/>
        <v>0</v>
      </c>
      <c r="BH1301" s="257">
        <f>G1301+BG1301</f>
        <v>0</v>
      </c>
      <c r="BI1301" s="257">
        <f>H1301+BH1301</f>
        <v>0</v>
      </c>
      <c r="BJ1301" s="257">
        <f>I1301+BI1301</f>
        <v>0</v>
      </c>
      <c r="BK1301" s="257">
        <f>J1301+BJ1301</f>
        <v>0</v>
      </c>
      <c r="BL1301" s="257">
        <f>K1301+BK1301</f>
        <v>0</v>
      </c>
      <c r="BM1301" s="257">
        <f>L1301+BL1301</f>
        <v>0</v>
      </c>
      <c r="BN1301" s="257">
        <f>M1301+BM1301</f>
        <v>0</v>
      </c>
      <c r="BO1301" s="258">
        <f>N1301+BN1301</f>
        <v>0</v>
      </c>
      <c r="BP1301" s="258">
        <f>O1301+BO1301</f>
        <v>0</v>
      </c>
      <c r="BQ1301" s="258">
        <f>P1301+BP1301</f>
        <v>0</v>
      </c>
      <c r="BR1301" s="258">
        <f>Q1301+BQ1301</f>
        <v>0</v>
      </c>
      <c r="BS1301" s="50"/>
      <c r="BT1301" s="94"/>
      <c r="BU1301" s="95"/>
      <c r="BV1301" s="181"/>
      <c r="BW1301" s="316" t="s">
        <v>140</v>
      </c>
      <c r="BX1301" s="257">
        <f t="shared" si="4285"/>
        <v>0</v>
      </c>
      <c r="BY1301" s="257">
        <f>X1301+BX1301</f>
        <v>0</v>
      </c>
      <c r="BZ1301" s="257">
        <f>Y1301+BY1301</f>
        <v>0</v>
      </c>
      <c r="CA1301" s="257">
        <f>Z1301+BZ1301</f>
        <v>0</v>
      </c>
      <c r="CB1301" s="257">
        <f>AA1301+CA1301</f>
        <v>0</v>
      </c>
      <c r="CC1301" s="257">
        <f>AB1301+CB1301</f>
        <v>0</v>
      </c>
      <c r="CD1301" s="257">
        <f>AC1301+CC1301</f>
        <v>0</v>
      </c>
      <c r="CE1301" s="257">
        <f>AD1301+CD1301</f>
        <v>0</v>
      </c>
      <c r="CF1301" s="258">
        <f>AE1301+CE1301</f>
        <v>0</v>
      </c>
      <c r="CG1301" s="258">
        <f>AF1301+CF1301</f>
        <v>0</v>
      </c>
      <c r="CH1301" s="258">
        <f>AG1301+CG1301</f>
        <v>0</v>
      </c>
      <c r="CI1301" s="258">
        <f>AH1301+CH1301</f>
        <v>0</v>
      </c>
      <c r="CJ1301" s="50"/>
      <c r="CK1301" s="94"/>
      <c r="CL1301" s="95"/>
      <c r="CM1301" s="181"/>
      <c r="CN1301" s="316" t="s">
        <v>140</v>
      </c>
      <c r="CO1301" s="257">
        <f t="shared" si="4286"/>
        <v>0</v>
      </c>
      <c r="CP1301" s="257">
        <f>AO1301+CO1301</f>
        <v>0</v>
      </c>
      <c r="CQ1301" s="257">
        <f>AP1301+CP1301</f>
        <v>0</v>
      </c>
      <c r="CR1301" s="257">
        <f>AQ1301+CQ1301</f>
        <v>0</v>
      </c>
      <c r="CS1301" s="257">
        <f>AR1301+CR1301</f>
        <v>0</v>
      </c>
      <c r="CT1301" s="257">
        <f>AS1301+CS1301</f>
        <v>0</v>
      </c>
      <c r="CU1301" s="257">
        <f>AT1301+CT1301</f>
        <v>0</v>
      </c>
      <c r="CV1301" s="257">
        <f>AU1301+CU1301</f>
        <v>0</v>
      </c>
      <c r="CW1301" s="258">
        <f>AV1301+CV1301</f>
        <v>0</v>
      </c>
      <c r="CX1301" s="258">
        <f>AW1301+CW1301</f>
        <v>0</v>
      </c>
      <c r="CY1301" s="258">
        <f>AX1301+CX1301</f>
        <v>0</v>
      </c>
      <c r="CZ1301" s="258">
        <f>AY1301+CY1301</f>
        <v>0</v>
      </c>
      <c r="DA1301" s="50"/>
      <c r="DB1301" s="94"/>
      <c r="DC1301" s="95"/>
      <c r="DD1301" s="181"/>
      <c r="DE1301" s="316" t="s">
        <v>140</v>
      </c>
      <c r="DF1301" s="257"/>
      <c r="DG1301" s="50"/>
    </row>
    <row r="1302" spans="1:111" s="14" customFormat="1" ht="15" customHeight="1">
      <c r="A1302" s="50"/>
      <c r="B1302" s="94"/>
      <c r="C1302" s="95"/>
      <c r="D1302" s="181"/>
      <c r="E1302" s="316" t="s">
        <v>249</v>
      </c>
      <c r="F1302" s="69">
        <f t="shared" si="4268"/>
        <v>0</v>
      </c>
      <c r="G1302" s="77">
        <f t="shared" si="4268"/>
        <v>0</v>
      </c>
      <c r="H1302" s="69">
        <f t="shared" si="4268"/>
        <v>0</v>
      </c>
      <c r="I1302" s="77">
        <f t="shared" si="4268"/>
        <v>0</v>
      </c>
      <c r="J1302" s="69">
        <f t="shared" si="4268"/>
        <v>0</v>
      </c>
      <c r="K1302" s="77">
        <f t="shared" si="4268"/>
        <v>0</v>
      </c>
      <c r="L1302" s="69">
        <f t="shared" si="4268"/>
        <v>0</v>
      </c>
      <c r="M1302" s="77">
        <f t="shared" si="4268"/>
        <v>0</v>
      </c>
      <c r="N1302" s="67">
        <f t="shared" si="4268"/>
        <v>0</v>
      </c>
      <c r="O1302" s="75">
        <f t="shared" si="4268"/>
        <v>0</v>
      </c>
      <c r="P1302" s="67">
        <f t="shared" si="4268"/>
        <v>0</v>
      </c>
      <c r="Q1302" s="75">
        <f t="shared" si="4268"/>
        <v>0</v>
      </c>
      <c r="R1302" s="50"/>
      <c r="S1302" s="94"/>
      <c r="T1302" s="95"/>
      <c r="U1302" s="181"/>
      <c r="V1302" s="316" t="s">
        <v>249</v>
      </c>
      <c r="W1302" s="69">
        <f t="shared" ref="W1302:AH1302" si="4287">IF(W1300=0,0,W1301/W1300)</f>
        <v>0</v>
      </c>
      <c r="X1302" s="77">
        <f t="shared" si="4287"/>
        <v>0</v>
      </c>
      <c r="Y1302" s="69">
        <f t="shared" si="4287"/>
        <v>0</v>
      </c>
      <c r="Z1302" s="77">
        <f t="shared" si="4287"/>
        <v>0</v>
      </c>
      <c r="AA1302" s="69">
        <f t="shared" si="4287"/>
        <v>0</v>
      </c>
      <c r="AB1302" s="77">
        <f t="shared" si="4287"/>
        <v>0</v>
      </c>
      <c r="AC1302" s="69">
        <f t="shared" si="4287"/>
        <v>0</v>
      </c>
      <c r="AD1302" s="77">
        <f t="shared" si="4287"/>
        <v>0</v>
      </c>
      <c r="AE1302" s="67">
        <f t="shared" si="4287"/>
        <v>0</v>
      </c>
      <c r="AF1302" s="75">
        <f t="shared" si="4287"/>
        <v>0</v>
      </c>
      <c r="AG1302" s="67">
        <f t="shared" si="4287"/>
        <v>0</v>
      </c>
      <c r="AH1302" s="75">
        <f t="shared" si="4287"/>
        <v>0</v>
      </c>
      <c r="AI1302" s="50"/>
      <c r="AJ1302" s="94"/>
      <c r="AK1302" s="95"/>
      <c r="AL1302" s="181"/>
      <c r="AM1302" s="316" t="s">
        <v>249</v>
      </c>
      <c r="AN1302" s="257">
        <f t="shared" ref="AN1302:AY1302" si="4288">IF(AN1300=0,0,AN1301/AN1300)</f>
        <v>0</v>
      </c>
      <c r="AO1302" s="257">
        <f t="shared" si="4288"/>
        <v>0</v>
      </c>
      <c r="AP1302" s="257">
        <f t="shared" si="4288"/>
        <v>0</v>
      </c>
      <c r="AQ1302" s="257">
        <f t="shared" si="4288"/>
        <v>0</v>
      </c>
      <c r="AR1302" s="257">
        <f t="shared" si="4288"/>
        <v>0</v>
      </c>
      <c r="AS1302" s="257">
        <f t="shared" si="4288"/>
        <v>0</v>
      </c>
      <c r="AT1302" s="257">
        <f t="shared" si="4288"/>
        <v>0</v>
      </c>
      <c r="AU1302" s="257">
        <f t="shared" si="4288"/>
        <v>0</v>
      </c>
      <c r="AV1302" s="258">
        <f t="shared" si="4288"/>
        <v>0</v>
      </c>
      <c r="AW1302" s="258">
        <f t="shared" si="4288"/>
        <v>0</v>
      </c>
      <c r="AX1302" s="258">
        <f t="shared" si="4288"/>
        <v>0</v>
      </c>
      <c r="AY1302" s="258">
        <f t="shared" si="4288"/>
        <v>0</v>
      </c>
      <c r="AZ1302" s="50"/>
      <c r="BA1302" s="268"/>
      <c r="BB1302" s="48"/>
      <c r="BC1302" s="94"/>
      <c r="BD1302" s="95"/>
      <c r="BE1302" s="181"/>
      <c r="BF1302" s="316" t="s">
        <v>249</v>
      </c>
      <c r="BG1302" s="257">
        <f t="shared" ref="BG1302:BR1302" si="4289">IF(BG1300=0,0,BG1301/BG1300)</f>
        <v>0</v>
      </c>
      <c r="BH1302" s="257">
        <f t="shared" si="4289"/>
        <v>0</v>
      </c>
      <c r="BI1302" s="257">
        <f t="shared" si="4289"/>
        <v>0</v>
      </c>
      <c r="BJ1302" s="257">
        <f t="shared" si="4289"/>
        <v>0</v>
      </c>
      <c r="BK1302" s="257">
        <f t="shared" si="4289"/>
        <v>0</v>
      </c>
      <c r="BL1302" s="257">
        <f t="shared" si="4289"/>
        <v>0</v>
      </c>
      <c r="BM1302" s="257">
        <f t="shared" si="4289"/>
        <v>0</v>
      </c>
      <c r="BN1302" s="257">
        <f t="shared" si="4289"/>
        <v>0</v>
      </c>
      <c r="BO1302" s="258">
        <f t="shared" si="4289"/>
        <v>0</v>
      </c>
      <c r="BP1302" s="258">
        <f t="shared" si="4289"/>
        <v>0</v>
      </c>
      <c r="BQ1302" s="258">
        <f t="shared" si="4289"/>
        <v>0</v>
      </c>
      <c r="BR1302" s="258">
        <f t="shared" si="4289"/>
        <v>0</v>
      </c>
      <c r="BS1302" s="50"/>
      <c r="BT1302" s="94"/>
      <c r="BU1302" s="95"/>
      <c r="BV1302" s="181"/>
      <c r="BW1302" s="316" t="s">
        <v>249</v>
      </c>
      <c r="BX1302" s="257">
        <f t="shared" ref="BX1302:CI1302" si="4290">IF(BX1300=0,0,BX1301/BX1300)</f>
        <v>0</v>
      </c>
      <c r="BY1302" s="257">
        <f t="shared" si="4290"/>
        <v>0</v>
      </c>
      <c r="BZ1302" s="257">
        <f t="shared" si="4290"/>
        <v>0</v>
      </c>
      <c r="CA1302" s="257">
        <f t="shared" si="4290"/>
        <v>0</v>
      </c>
      <c r="CB1302" s="257">
        <f t="shared" si="4290"/>
        <v>0</v>
      </c>
      <c r="CC1302" s="257">
        <f t="shared" si="4290"/>
        <v>0</v>
      </c>
      <c r="CD1302" s="257">
        <f t="shared" si="4290"/>
        <v>0</v>
      </c>
      <c r="CE1302" s="257">
        <f t="shared" si="4290"/>
        <v>0</v>
      </c>
      <c r="CF1302" s="258">
        <f t="shared" si="4290"/>
        <v>0</v>
      </c>
      <c r="CG1302" s="258">
        <f t="shared" si="4290"/>
        <v>0</v>
      </c>
      <c r="CH1302" s="258">
        <f t="shared" si="4290"/>
        <v>0</v>
      </c>
      <c r="CI1302" s="258">
        <f t="shared" si="4290"/>
        <v>0</v>
      </c>
      <c r="CJ1302" s="50"/>
      <c r="CK1302" s="94"/>
      <c r="CL1302" s="95"/>
      <c r="CM1302" s="181"/>
      <c r="CN1302" s="316" t="s">
        <v>249</v>
      </c>
      <c r="CO1302" s="257">
        <f t="shared" ref="CO1302:CZ1302" si="4291">IF(CO1300=0,0,CO1301/CO1300)</f>
        <v>0</v>
      </c>
      <c r="CP1302" s="257">
        <f t="shared" si="4291"/>
        <v>0</v>
      </c>
      <c r="CQ1302" s="257">
        <f t="shared" si="4291"/>
        <v>0</v>
      </c>
      <c r="CR1302" s="257">
        <f t="shared" si="4291"/>
        <v>0</v>
      </c>
      <c r="CS1302" s="257">
        <f t="shared" si="4291"/>
        <v>0</v>
      </c>
      <c r="CT1302" s="257">
        <f t="shared" si="4291"/>
        <v>0</v>
      </c>
      <c r="CU1302" s="257">
        <f t="shared" si="4291"/>
        <v>0</v>
      </c>
      <c r="CV1302" s="257">
        <f t="shared" si="4291"/>
        <v>0</v>
      </c>
      <c r="CW1302" s="258">
        <f t="shared" si="4291"/>
        <v>0</v>
      </c>
      <c r="CX1302" s="258">
        <f t="shared" si="4291"/>
        <v>0</v>
      </c>
      <c r="CY1302" s="258">
        <f t="shared" si="4291"/>
        <v>0</v>
      </c>
      <c r="CZ1302" s="258">
        <f t="shared" si="4291"/>
        <v>0</v>
      </c>
      <c r="DA1302" s="50"/>
      <c r="DB1302" s="94"/>
      <c r="DC1302" s="95"/>
      <c r="DD1302" s="181"/>
      <c r="DE1302" s="316" t="s">
        <v>249</v>
      </c>
      <c r="DF1302" s="257">
        <f t="shared" ref="DF1302" si="4292">IF(DF1300=0,0,DF1301/DF1300)</f>
        <v>0</v>
      </c>
      <c r="DG1302" s="50"/>
    </row>
    <row r="1303" spans="1:111" s="14" customFormat="1" ht="15" customHeight="1">
      <c r="A1303" s="50"/>
      <c r="B1303" s="94"/>
      <c r="C1303" s="95"/>
      <c r="D1303" s="181" t="s">
        <v>307</v>
      </c>
      <c r="E1303" s="316" t="s">
        <v>22</v>
      </c>
      <c r="F1303" s="69"/>
      <c r="G1303" s="77"/>
      <c r="H1303" s="69"/>
      <c r="I1303" s="77"/>
      <c r="J1303" s="69"/>
      <c r="K1303" s="77"/>
      <c r="L1303" s="69"/>
      <c r="M1303" s="77"/>
      <c r="N1303" s="67"/>
      <c r="O1303" s="75"/>
      <c r="P1303" s="67"/>
      <c r="Q1303" s="75"/>
      <c r="R1303" s="50"/>
      <c r="S1303" s="94"/>
      <c r="T1303" s="95"/>
      <c r="U1303" s="181" t="s">
        <v>307</v>
      </c>
      <c r="V1303" s="316" t="s">
        <v>22</v>
      </c>
      <c r="W1303" s="69"/>
      <c r="X1303" s="77"/>
      <c r="Y1303" s="69"/>
      <c r="Z1303" s="77"/>
      <c r="AA1303" s="69"/>
      <c r="AB1303" s="77"/>
      <c r="AC1303" s="69"/>
      <c r="AD1303" s="77"/>
      <c r="AE1303" s="67"/>
      <c r="AF1303" s="75"/>
      <c r="AG1303" s="67"/>
      <c r="AH1303" s="75"/>
      <c r="AI1303" s="50"/>
      <c r="AJ1303" s="94"/>
      <c r="AK1303" s="95"/>
      <c r="AL1303" s="181" t="s">
        <v>307</v>
      </c>
      <c r="AM1303" s="316" t="s">
        <v>22</v>
      </c>
      <c r="AN1303" s="257"/>
      <c r="AO1303" s="257"/>
      <c r="AP1303" s="257"/>
      <c r="AQ1303" s="257"/>
      <c r="AR1303" s="257"/>
      <c r="AS1303" s="257"/>
      <c r="AT1303" s="257"/>
      <c r="AU1303" s="257"/>
      <c r="AV1303" s="258"/>
      <c r="AW1303" s="258"/>
      <c r="AX1303" s="258"/>
      <c r="AY1303" s="258"/>
      <c r="AZ1303" s="50"/>
      <c r="BA1303" s="268"/>
      <c r="BB1303" s="48"/>
      <c r="BC1303" s="94"/>
      <c r="BD1303" s="95"/>
      <c r="BE1303" s="181" t="s">
        <v>307</v>
      </c>
      <c r="BF1303" s="316" t="s">
        <v>22</v>
      </c>
      <c r="BG1303" s="257">
        <f t="shared" ref="BG1303:BG1304" si="4293">F1303</f>
        <v>0</v>
      </c>
      <c r="BH1303" s="257">
        <f>G1303+BG1303</f>
        <v>0</v>
      </c>
      <c r="BI1303" s="257">
        <f>H1303+BH1303</f>
        <v>0</v>
      </c>
      <c r="BJ1303" s="257">
        <f>I1303+BI1303</f>
        <v>0</v>
      </c>
      <c r="BK1303" s="257">
        <f>J1303+BJ1303</f>
        <v>0</v>
      </c>
      <c r="BL1303" s="257">
        <f>K1303+BK1303</f>
        <v>0</v>
      </c>
      <c r="BM1303" s="257">
        <f>L1303+BL1303</f>
        <v>0</v>
      </c>
      <c r="BN1303" s="257">
        <f>M1303+BM1303</f>
        <v>0</v>
      </c>
      <c r="BO1303" s="258">
        <f>N1303+BN1303</f>
        <v>0</v>
      </c>
      <c r="BP1303" s="258">
        <f>O1303+BO1303</f>
        <v>0</v>
      </c>
      <c r="BQ1303" s="258">
        <f>P1303+BP1303</f>
        <v>0</v>
      </c>
      <c r="BR1303" s="258">
        <f>Q1303+BQ1303</f>
        <v>0</v>
      </c>
      <c r="BS1303" s="50"/>
      <c r="BT1303" s="94"/>
      <c r="BU1303" s="95"/>
      <c r="BV1303" s="181" t="s">
        <v>307</v>
      </c>
      <c r="BW1303" s="316" t="s">
        <v>22</v>
      </c>
      <c r="BX1303" s="257">
        <f t="shared" ref="BX1303:BX1304" si="4294">W1303</f>
        <v>0</v>
      </c>
      <c r="BY1303" s="257">
        <f>X1303+BX1303</f>
        <v>0</v>
      </c>
      <c r="BZ1303" s="257">
        <f>Y1303+BY1303</f>
        <v>0</v>
      </c>
      <c r="CA1303" s="257">
        <f>Z1303+BZ1303</f>
        <v>0</v>
      </c>
      <c r="CB1303" s="257">
        <f>AA1303+CA1303</f>
        <v>0</v>
      </c>
      <c r="CC1303" s="257">
        <f>AB1303+CB1303</f>
        <v>0</v>
      </c>
      <c r="CD1303" s="257">
        <f>AC1303+CC1303</f>
        <v>0</v>
      </c>
      <c r="CE1303" s="257">
        <f>AD1303+CD1303</f>
        <v>0</v>
      </c>
      <c r="CF1303" s="258">
        <f>AE1303+CE1303</f>
        <v>0</v>
      </c>
      <c r="CG1303" s="258">
        <f>AF1303+CF1303</f>
        <v>0</v>
      </c>
      <c r="CH1303" s="258">
        <f>AG1303+CG1303</f>
        <v>0</v>
      </c>
      <c r="CI1303" s="258">
        <f>AH1303+CH1303</f>
        <v>0</v>
      </c>
      <c r="CJ1303" s="50"/>
      <c r="CK1303" s="94"/>
      <c r="CL1303" s="95"/>
      <c r="CM1303" s="181" t="s">
        <v>307</v>
      </c>
      <c r="CN1303" s="316" t="s">
        <v>22</v>
      </c>
      <c r="CO1303" s="257">
        <f t="shared" ref="CO1303:CO1304" si="4295">AN1303</f>
        <v>0</v>
      </c>
      <c r="CP1303" s="257">
        <f>AO1303+CO1303</f>
        <v>0</v>
      </c>
      <c r="CQ1303" s="257">
        <f>AP1303+CP1303</f>
        <v>0</v>
      </c>
      <c r="CR1303" s="257">
        <f>AQ1303+CQ1303</f>
        <v>0</v>
      </c>
      <c r="CS1303" s="257">
        <f>AR1303+CR1303</f>
        <v>0</v>
      </c>
      <c r="CT1303" s="257">
        <f>AS1303+CS1303</f>
        <v>0</v>
      </c>
      <c r="CU1303" s="257">
        <f>AT1303+CT1303</f>
        <v>0</v>
      </c>
      <c r="CV1303" s="257">
        <f>AU1303+CU1303</f>
        <v>0</v>
      </c>
      <c r="CW1303" s="258">
        <f>AV1303+CV1303</f>
        <v>0</v>
      </c>
      <c r="CX1303" s="258">
        <f>AW1303+CW1303</f>
        <v>0</v>
      </c>
      <c r="CY1303" s="258">
        <f>AX1303+CX1303</f>
        <v>0</v>
      </c>
      <c r="CZ1303" s="258">
        <f>AY1303+CY1303</f>
        <v>0</v>
      </c>
      <c r="DA1303" s="50"/>
      <c r="DB1303" s="94"/>
      <c r="DC1303" s="95"/>
      <c r="DD1303" s="181" t="s">
        <v>307</v>
      </c>
      <c r="DE1303" s="316" t="s">
        <v>22</v>
      </c>
      <c r="DF1303" s="257"/>
      <c r="DG1303" s="50"/>
    </row>
    <row r="1304" spans="1:111" s="14" customFormat="1" ht="15" customHeight="1">
      <c r="A1304" s="50"/>
      <c r="B1304" s="94"/>
      <c r="C1304" s="95"/>
      <c r="D1304" s="181"/>
      <c r="E1304" s="316" t="s">
        <v>140</v>
      </c>
      <c r="F1304" s="69"/>
      <c r="G1304" s="77"/>
      <c r="H1304" s="69"/>
      <c r="I1304" s="77"/>
      <c r="J1304" s="69"/>
      <c r="K1304" s="77"/>
      <c r="L1304" s="69"/>
      <c r="M1304" s="77"/>
      <c r="N1304" s="67"/>
      <c r="O1304" s="75"/>
      <c r="P1304" s="67"/>
      <c r="Q1304" s="75"/>
      <c r="R1304" s="50"/>
      <c r="S1304" s="94"/>
      <c r="T1304" s="95"/>
      <c r="U1304" s="181"/>
      <c r="V1304" s="316" t="s">
        <v>140</v>
      </c>
      <c r="W1304" s="69"/>
      <c r="X1304" s="77"/>
      <c r="Y1304" s="69"/>
      <c r="Z1304" s="77"/>
      <c r="AA1304" s="69"/>
      <c r="AB1304" s="77"/>
      <c r="AC1304" s="69"/>
      <c r="AD1304" s="77"/>
      <c r="AE1304" s="67"/>
      <c r="AF1304" s="75"/>
      <c r="AG1304" s="67"/>
      <c r="AH1304" s="75"/>
      <c r="AI1304" s="50"/>
      <c r="AJ1304" s="94"/>
      <c r="AK1304" s="95"/>
      <c r="AL1304" s="181"/>
      <c r="AM1304" s="316" t="s">
        <v>140</v>
      </c>
      <c r="AN1304" s="257"/>
      <c r="AO1304" s="257"/>
      <c r="AP1304" s="257"/>
      <c r="AQ1304" s="257"/>
      <c r="AR1304" s="257"/>
      <c r="AS1304" s="257"/>
      <c r="AT1304" s="257"/>
      <c r="AU1304" s="257"/>
      <c r="AV1304" s="258"/>
      <c r="AW1304" s="258"/>
      <c r="AX1304" s="258"/>
      <c r="AY1304" s="258"/>
      <c r="AZ1304" s="50"/>
      <c r="BA1304" s="268"/>
      <c r="BB1304" s="48"/>
      <c r="BC1304" s="94"/>
      <c r="BD1304" s="95"/>
      <c r="BE1304" s="181"/>
      <c r="BF1304" s="316" t="s">
        <v>140</v>
      </c>
      <c r="BG1304" s="257">
        <f t="shared" si="4293"/>
        <v>0</v>
      </c>
      <c r="BH1304" s="257">
        <f>G1304+BG1304</f>
        <v>0</v>
      </c>
      <c r="BI1304" s="257">
        <f>H1304+BH1304</f>
        <v>0</v>
      </c>
      <c r="BJ1304" s="257">
        <f>I1304+BI1304</f>
        <v>0</v>
      </c>
      <c r="BK1304" s="257">
        <f>J1304+BJ1304</f>
        <v>0</v>
      </c>
      <c r="BL1304" s="257">
        <f>K1304+BK1304</f>
        <v>0</v>
      </c>
      <c r="BM1304" s="257">
        <f>L1304+BL1304</f>
        <v>0</v>
      </c>
      <c r="BN1304" s="257">
        <f>M1304+BM1304</f>
        <v>0</v>
      </c>
      <c r="BO1304" s="258">
        <f>N1304+BN1304</f>
        <v>0</v>
      </c>
      <c r="BP1304" s="258">
        <f>O1304+BO1304</f>
        <v>0</v>
      </c>
      <c r="BQ1304" s="258">
        <f>P1304+BP1304</f>
        <v>0</v>
      </c>
      <c r="BR1304" s="258">
        <f>Q1304+BQ1304</f>
        <v>0</v>
      </c>
      <c r="BS1304" s="50"/>
      <c r="BT1304" s="94"/>
      <c r="BU1304" s="95"/>
      <c r="BV1304" s="181"/>
      <c r="BW1304" s="316" t="s">
        <v>140</v>
      </c>
      <c r="BX1304" s="257">
        <f t="shared" si="4294"/>
        <v>0</v>
      </c>
      <c r="BY1304" s="257">
        <f>X1304+BX1304</f>
        <v>0</v>
      </c>
      <c r="BZ1304" s="257">
        <f>Y1304+BY1304</f>
        <v>0</v>
      </c>
      <c r="CA1304" s="257">
        <f>Z1304+BZ1304</f>
        <v>0</v>
      </c>
      <c r="CB1304" s="257">
        <f>AA1304+CA1304</f>
        <v>0</v>
      </c>
      <c r="CC1304" s="257">
        <f>AB1304+CB1304</f>
        <v>0</v>
      </c>
      <c r="CD1304" s="257">
        <f>AC1304+CC1304</f>
        <v>0</v>
      </c>
      <c r="CE1304" s="257">
        <f>AD1304+CD1304</f>
        <v>0</v>
      </c>
      <c r="CF1304" s="258">
        <f>AE1304+CE1304</f>
        <v>0</v>
      </c>
      <c r="CG1304" s="258">
        <f>AF1304+CF1304</f>
        <v>0</v>
      </c>
      <c r="CH1304" s="258">
        <f>AG1304+CG1304</f>
        <v>0</v>
      </c>
      <c r="CI1304" s="258">
        <f>AH1304+CH1304</f>
        <v>0</v>
      </c>
      <c r="CJ1304" s="50"/>
      <c r="CK1304" s="94"/>
      <c r="CL1304" s="95"/>
      <c r="CM1304" s="181"/>
      <c r="CN1304" s="316" t="s">
        <v>140</v>
      </c>
      <c r="CO1304" s="257">
        <f t="shared" si="4295"/>
        <v>0</v>
      </c>
      <c r="CP1304" s="257">
        <f>AO1304+CO1304</f>
        <v>0</v>
      </c>
      <c r="CQ1304" s="257">
        <f>AP1304+CP1304</f>
        <v>0</v>
      </c>
      <c r="CR1304" s="257">
        <f>AQ1304+CQ1304</f>
        <v>0</v>
      </c>
      <c r="CS1304" s="257">
        <f>AR1304+CR1304</f>
        <v>0</v>
      </c>
      <c r="CT1304" s="257">
        <f>AS1304+CS1304</f>
        <v>0</v>
      </c>
      <c r="CU1304" s="257">
        <f>AT1304+CT1304</f>
        <v>0</v>
      </c>
      <c r="CV1304" s="257">
        <f>AU1304+CU1304</f>
        <v>0</v>
      </c>
      <c r="CW1304" s="258">
        <f>AV1304+CV1304</f>
        <v>0</v>
      </c>
      <c r="CX1304" s="258">
        <f>AW1304+CW1304</f>
        <v>0</v>
      </c>
      <c r="CY1304" s="258">
        <f>AX1304+CX1304</f>
        <v>0</v>
      </c>
      <c r="CZ1304" s="258">
        <f>AY1304+CY1304</f>
        <v>0</v>
      </c>
      <c r="DA1304" s="50"/>
      <c r="DB1304" s="94"/>
      <c r="DC1304" s="95"/>
      <c r="DD1304" s="181"/>
      <c r="DE1304" s="316" t="s">
        <v>140</v>
      </c>
      <c r="DF1304" s="257"/>
      <c r="DG1304" s="50"/>
    </row>
    <row r="1305" spans="1:111" s="14" customFormat="1" ht="15" customHeight="1">
      <c r="A1305" s="50"/>
      <c r="B1305" s="94"/>
      <c r="C1305" s="95"/>
      <c r="D1305" s="181"/>
      <c r="E1305" s="316" t="s">
        <v>249</v>
      </c>
      <c r="F1305" s="69">
        <f t="shared" si="4268"/>
        <v>0</v>
      </c>
      <c r="G1305" s="77">
        <f t="shared" si="4268"/>
        <v>0</v>
      </c>
      <c r="H1305" s="69">
        <f t="shared" si="4268"/>
        <v>0</v>
      </c>
      <c r="I1305" s="77">
        <f t="shared" si="4268"/>
        <v>0</v>
      </c>
      <c r="J1305" s="69">
        <f t="shared" si="4268"/>
        <v>0</v>
      </c>
      <c r="K1305" s="77">
        <f t="shared" si="4268"/>
        <v>0</v>
      </c>
      <c r="L1305" s="69">
        <f t="shared" si="4268"/>
        <v>0</v>
      </c>
      <c r="M1305" s="77">
        <f t="shared" si="4268"/>
        <v>0</v>
      </c>
      <c r="N1305" s="67">
        <f t="shared" si="4268"/>
        <v>0</v>
      </c>
      <c r="O1305" s="75">
        <f t="shared" si="4268"/>
        <v>0</v>
      </c>
      <c r="P1305" s="67">
        <f t="shared" si="4268"/>
        <v>0</v>
      </c>
      <c r="Q1305" s="75">
        <f t="shared" si="4268"/>
        <v>0</v>
      </c>
      <c r="R1305" s="50"/>
      <c r="S1305" s="94"/>
      <c r="T1305" s="95"/>
      <c r="U1305" s="181"/>
      <c r="V1305" s="316" t="s">
        <v>249</v>
      </c>
      <c r="W1305" s="69">
        <f t="shared" ref="W1305:AH1305" si="4296">IF(W1303=0,0,W1304/W1303)</f>
        <v>0</v>
      </c>
      <c r="X1305" s="77">
        <f t="shared" si="4296"/>
        <v>0</v>
      </c>
      <c r="Y1305" s="69">
        <f t="shared" si="4296"/>
        <v>0</v>
      </c>
      <c r="Z1305" s="77">
        <f t="shared" si="4296"/>
        <v>0</v>
      </c>
      <c r="AA1305" s="69">
        <f t="shared" si="4296"/>
        <v>0</v>
      </c>
      <c r="AB1305" s="77">
        <f t="shared" si="4296"/>
        <v>0</v>
      </c>
      <c r="AC1305" s="69">
        <f t="shared" si="4296"/>
        <v>0</v>
      </c>
      <c r="AD1305" s="77">
        <f t="shared" si="4296"/>
        <v>0</v>
      </c>
      <c r="AE1305" s="67">
        <f t="shared" si="4296"/>
        <v>0</v>
      </c>
      <c r="AF1305" s="75">
        <f t="shared" si="4296"/>
        <v>0</v>
      </c>
      <c r="AG1305" s="67">
        <f t="shared" si="4296"/>
        <v>0</v>
      </c>
      <c r="AH1305" s="75">
        <f t="shared" si="4296"/>
        <v>0</v>
      </c>
      <c r="AI1305" s="50"/>
      <c r="AJ1305" s="94"/>
      <c r="AK1305" s="95"/>
      <c r="AL1305" s="181"/>
      <c r="AM1305" s="316" t="s">
        <v>249</v>
      </c>
      <c r="AN1305" s="257">
        <f t="shared" ref="AN1305:AY1305" si="4297">IF(AN1303=0,0,AN1304/AN1303)</f>
        <v>0</v>
      </c>
      <c r="AO1305" s="257">
        <f t="shared" si="4297"/>
        <v>0</v>
      </c>
      <c r="AP1305" s="257">
        <f t="shared" si="4297"/>
        <v>0</v>
      </c>
      <c r="AQ1305" s="257">
        <f t="shared" si="4297"/>
        <v>0</v>
      </c>
      <c r="AR1305" s="257">
        <f t="shared" si="4297"/>
        <v>0</v>
      </c>
      <c r="AS1305" s="257">
        <f t="shared" si="4297"/>
        <v>0</v>
      </c>
      <c r="AT1305" s="257">
        <f t="shared" si="4297"/>
        <v>0</v>
      </c>
      <c r="AU1305" s="257">
        <f t="shared" si="4297"/>
        <v>0</v>
      </c>
      <c r="AV1305" s="258">
        <f t="shared" si="4297"/>
        <v>0</v>
      </c>
      <c r="AW1305" s="258">
        <f t="shared" si="4297"/>
        <v>0</v>
      </c>
      <c r="AX1305" s="258">
        <f t="shared" si="4297"/>
        <v>0</v>
      </c>
      <c r="AY1305" s="258">
        <f t="shared" si="4297"/>
        <v>0</v>
      </c>
      <c r="AZ1305" s="50"/>
      <c r="BA1305" s="268"/>
      <c r="BB1305" s="48"/>
      <c r="BC1305" s="94"/>
      <c r="BD1305" s="95"/>
      <c r="BE1305" s="181"/>
      <c r="BF1305" s="316" t="s">
        <v>249</v>
      </c>
      <c r="BG1305" s="257">
        <f t="shared" ref="BG1305:BR1305" si="4298">IF(BG1303=0,0,BG1304/BG1303)</f>
        <v>0</v>
      </c>
      <c r="BH1305" s="257">
        <f t="shared" si="4298"/>
        <v>0</v>
      </c>
      <c r="BI1305" s="257">
        <f t="shared" si="4298"/>
        <v>0</v>
      </c>
      <c r="BJ1305" s="257">
        <f t="shared" si="4298"/>
        <v>0</v>
      </c>
      <c r="BK1305" s="257">
        <f t="shared" si="4298"/>
        <v>0</v>
      </c>
      <c r="BL1305" s="257">
        <f t="shared" si="4298"/>
        <v>0</v>
      </c>
      <c r="BM1305" s="257">
        <f t="shared" si="4298"/>
        <v>0</v>
      </c>
      <c r="BN1305" s="257">
        <f t="shared" si="4298"/>
        <v>0</v>
      </c>
      <c r="BO1305" s="258">
        <f t="shared" si="4298"/>
        <v>0</v>
      </c>
      <c r="BP1305" s="258">
        <f t="shared" si="4298"/>
        <v>0</v>
      </c>
      <c r="BQ1305" s="258">
        <f t="shared" si="4298"/>
        <v>0</v>
      </c>
      <c r="BR1305" s="258">
        <f t="shared" si="4298"/>
        <v>0</v>
      </c>
      <c r="BS1305" s="50"/>
      <c r="BT1305" s="94"/>
      <c r="BU1305" s="95"/>
      <c r="BV1305" s="181"/>
      <c r="BW1305" s="316" t="s">
        <v>249</v>
      </c>
      <c r="BX1305" s="257">
        <f t="shared" ref="BX1305:CI1305" si="4299">IF(BX1303=0,0,BX1304/BX1303)</f>
        <v>0</v>
      </c>
      <c r="BY1305" s="257">
        <f t="shared" si="4299"/>
        <v>0</v>
      </c>
      <c r="BZ1305" s="257">
        <f t="shared" si="4299"/>
        <v>0</v>
      </c>
      <c r="CA1305" s="257">
        <f t="shared" si="4299"/>
        <v>0</v>
      </c>
      <c r="CB1305" s="257">
        <f t="shared" si="4299"/>
        <v>0</v>
      </c>
      <c r="CC1305" s="257">
        <f t="shared" si="4299"/>
        <v>0</v>
      </c>
      <c r="CD1305" s="257">
        <f t="shared" si="4299"/>
        <v>0</v>
      </c>
      <c r="CE1305" s="257">
        <f t="shared" si="4299"/>
        <v>0</v>
      </c>
      <c r="CF1305" s="258">
        <f t="shared" si="4299"/>
        <v>0</v>
      </c>
      <c r="CG1305" s="258">
        <f t="shared" si="4299"/>
        <v>0</v>
      </c>
      <c r="CH1305" s="258">
        <f t="shared" si="4299"/>
        <v>0</v>
      </c>
      <c r="CI1305" s="258">
        <f t="shared" si="4299"/>
        <v>0</v>
      </c>
      <c r="CJ1305" s="50"/>
      <c r="CK1305" s="94"/>
      <c r="CL1305" s="95"/>
      <c r="CM1305" s="181"/>
      <c r="CN1305" s="316" t="s">
        <v>249</v>
      </c>
      <c r="CO1305" s="257">
        <f t="shared" ref="CO1305:CZ1305" si="4300">IF(CO1303=0,0,CO1304/CO1303)</f>
        <v>0</v>
      </c>
      <c r="CP1305" s="257">
        <f t="shared" si="4300"/>
        <v>0</v>
      </c>
      <c r="CQ1305" s="257">
        <f t="shared" si="4300"/>
        <v>0</v>
      </c>
      <c r="CR1305" s="257">
        <f t="shared" si="4300"/>
        <v>0</v>
      </c>
      <c r="CS1305" s="257">
        <f t="shared" si="4300"/>
        <v>0</v>
      </c>
      <c r="CT1305" s="257">
        <f t="shared" si="4300"/>
        <v>0</v>
      </c>
      <c r="CU1305" s="257">
        <f t="shared" si="4300"/>
        <v>0</v>
      </c>
      <c r="CV1305" s="257">
        <f t="shared" si="4300"/>
        <v>0</v>
      </c>
      <c r="CW1305" s="258">
        <f t="shared" si="4300"/>
        <v>0</v>
      </c>
      <c r="CX1305" s="258">
        <f t="shared" si="4300"/>
        <v>0</v>
      </c>
      <c r="CY1305" s="258">
        <f t="shared" si="4300"/>
        <v>0</v>
      </c>
      <c r="CZ1305" s="258">
        <f t="shared" si="4300"/>
        <v>0</v>
      </c>
      <c r="DA1305" s="50"/>
      <c r="DB1305" s="94"/>
      <c r="DC1305" s="95"/>
      <c r="DD1305" s="181"/>
      <c r="DE1305" s="316" t="s">
        <v>249</v>
      </c>
      <c r="DF1305" s="257">
        <f t="shared" ref="DF1305" si="4301">IF(DF1303=0,0,DF1304/DF1303)</f>
        <v>0</v>
      </c>
      <c r="DG1305" s="50"/>
    </row>
    <row r="1306" spans="1:111" s="14" customFormat="1" ht="15" customHeight="1">
      <c r="A1306" s="50"/>
      <c r="B1306" s="94"/>
      <c r="C1306" s="95"/>
      <c r="D1306" s="181" t="s">
        <v>308</v>
      </c>
      <c r="E1306" s="316" t="s">
        <v>22</v>
      </c>
      <c r="F1306" s="69"/>
      <c r="G1306" s="77"/>
      <c r="H1306" s="69"/>
      <c r="I1306" s="77"/>
      <c r="J1306" s="69"/>
      <c r="K1306" s="77"/>
      <c r="L1306" s="69"/>
      <c r="M1306" s="77"/>
      <c r="N1306" s="67"/>
      <c r="O1306" s="75"/>
      <c r="P1306" s="67"/>
      <c r="Q1306" s="75"/>
      <c r="R1306" s="50"/>
      <c r="S1306" s="94"/>
      <c r="T1306" s="95"/>
      <c r="U1306" s="181" t="s">
        <v>308</v>
      </c>
      <c r="V1306" s="316" t="s">
        <v>22</v>
      </c>
      <c r="W1306" s="69"/>
      <c r="X1306" s="77"/>
      <c r="Y1306" s="69"/>
      <c r="Z1306" s="77"/>
      <c r="AA1306" s="69"/>
      <c r="AB1306" s="77"/>
      <c r="AC1306" s="69"/>
      <c r="AD1306" s="77"/>
      <c r="AE1306" s="67"/>
      <c r="AF1306" s="75"/>
      <c r="AG1306" s="67"/>
      <c r="AH1306" s="75"/>
      <c r="AI1306" s="50"/>
      <c r="AJ1306" s="94"/>
      <c r="AK1306" s="95"/>
      <c r="AL1306" s="181" t="s">
        <v>308</v>
      </c>
      <c r="AM1306" s="316" t="s">
        <v>22</v>
      </c>
      <c r="AN1306" s="257"/>
      <c r="AO1306" s="257"/>
      <c r="AP1306" s="257"/>
      <c r="AQ1306" s="257"/>
      <c r="AR1306" s="257"/>
      <c r="AS1306" s="257"/>
      <c r="AT1306" s="257"/>
      <c r="AU1306" s="257"/>
      <c r="AV1306" s="258"/>
      <c r="AW1306" s="258"/>
      <c r="AX1306" s="258"/>
      <c r="AY1306" s="258"/>
      <c r="AZ1306" s="50"/>
      <c r="BA1306" s="268"/>
      <c r="BB1306" s="48"/>
      <c r="BC1306" s="94"/>
      <c r="BD1306" s="95"/>
      <c r="BE1306" s="181" t="s">
        <v>308</v>
      </c>
      <c r="BF1306" s="316" t="s">
        <v>22</v>
      </c>
      <c r="BG1306" s="257">
        <f t="shared" ref="BG1306:BG1307" si="4302">F1306</f>
        <v>0</v>
      </c>
      <c r="BH1306" s="257">
        <f>G1306+BG1306</f>
        <v>0</v>
      </c>
      <c r="BI1306" s="257">
        <f>H1306+BH1306</f>
        <v>0</v>
      </c>
      <c r="BJ1306" s="257">
        <f>I1306+BI1306</f>
        <v>0</v>
      </c>
      <c r="BK1306" s="257">
        <f>J1306+BJ1306</f>
        <v>0</v>
      </c>
      <c r="BL1306" s="257">
        <f>K1306+BK1306</f>
        <v>0</v>
      </c>
      <c r="BM1306" s="257">
        <f>L1306+BL1306</f>
        <v>0</v>
      </c>
      <c r="BN1306" s="257">
        <f>M1306+BM1306</f>
        <v>0</v>
      </c>
      <c r="BO1306" s="258">
        <f>N1306+BN1306</f>
        <v>0</v>
      </c>
      <c r="BP1306" s="258">
        <f>O1306+BO1306</f>
        <v>0</v>
      </c>
      <c r="BQ1306" s="258">
        <f>P1306+BP1306</f>
        <v>0</v>
      </c>
      <c r="BR1306" s="258">
        <f>Q1306+BQ1306</f>
        <v>0</v>
      </c>
      <c r="BS1306" s="50"/>
      <c r="BT1306" s="94"/>
      <c r="BU1306" s="95"/>
      <c r="BV1306" s="181" t="s">
        <v>308</v>
      </c>
      <c r="BW1306" s="316" t="s">
        <v>22</v>
      </c>
      <c r="BX1306" s="257">
        <f t="shared" ref="BX1306:BX1307" si="4303">W1306</f>
        <v>0</v>
      </c>
      <c r="BY1306" s="257">
        <f>X1306+BX1306</f>
        <v>0</v>
      </c>
      <c r="BZ1306" s="257">
        <f>Y1306+BY1306</f>
        <v>0</v>
      </c>
      <c r="CA1306" s="257">
        <f>Z1306+BZ1306</f>
        <v>0</v>
      </c>
      <c r="CB1306" s="257">
        <f>AA1306+CA1306</f>
        <v>0</v>
      </c>
      <c r="CC1306" s="257">
        <f>AB1306+CB1306</f>
        <v>0</v>
      </c>
      <c r="CD1306" s="257">
        <f>AC1306+CC1306</f>
        <v>0</v>
      </c>
      <c r="CE1306" s="257">
        <f>AD1306+CD1306</f>
        <v>0</v>
      </c>
      <c r="CF1306" s="258">
        <f>AE1306+CE1306</f>
        <v>0</v>
      </c>
      <c r="CG1306" s="258">
        <f>AF1306+CF1306</f>
        <v>0</v>
      </c>
      <c r="CH1306" s="258">
        <f>AG1306+CG1306</f>
        <v>0</v>
      </c>
      <c r="CI1306" s="258">
        <f>AH1306+CH1306</f>
        <v>0</v>
      </c>
      <c r="CJ1306" s="50"/>
      <c r="CK1306" s="94"/>
      <c r="CL1306" s="95"/>
      <c r="CM1306" s="181" t="s">
        <v>308</v>
      </c>
      <c r="CN1306" s="316" t="s">
        <v>22</v>
      </c>
      <c r="CO1306" s="257">
        <f t="shared" ref="CO1306:CO1307" si="4304">AN1306</f>
        <v>0</v>
      </c>
      <c r="CP1306" s="257">
        <f>AO1306+CO1306</f>
        <v>0</v>
      </c>
      <c r="CQ1306" s="257">
        <f>AP1306+CP1306</f>
        <v>0</v>
      </c>
      <c r="CR1306" s="257">
        <f>AQ1306+CQ1306</f>
        <v>0</v>
      </c>
      <c r="CS1306" s="257">
        <f>AR1306+CR1306</f>
        <v>0</v>
      </c>
      <c r="CT1306" s="257">
        <f>AS1306+CS1306</f>
        <v>0</v>
      </c>
      <c r="CU1306" s="257">
        <f>AT1306+CT1306</f>
        <v>0</v>
      </c>
      <c r="CV1306" s="257">
        <f>AU1306+CU1306</f>
        <v>0</v>
      </c>
      <c r="CW1306" s="258">
        <f>AV1306+CV1306</f>
        <v>0</v>
      </c>
      <c r="CX1306" s="258">
        <f>AW1306+CW1306</f>
        <v>0</v>
      </c>
      <c r="CY1306" s="258">
        <f>AX1306+CX1306</f>
        <v>0</v>
      </c>
      <c r="CZ1306" s="258">
        <f>AY1306+CY1306</f>
        <v>0</v>
      </c>
      <c r="DA1306" s="50"/>
      <c r="DB1306" s="94"/>
      <c r="DC1306" s="95"/>
      <c r="DD1306" s="181" t="s">
        <v>308</v>
      </c>
      <c r="DE1306" s="316" t="s">
        <v>22</v>
      </c>
      <c r="DF1306" s="257"/>
      <c r="DG1306" s="50"/>
    </row>
    <row r="1307" spans="1:111" s="14" customFormat="1" ht="15" customHeight="1">
      <c r="A1307" s="50"/>
      <c r="B1307" s="94"/>
      <c r="C1307" s="95"/>
      <c r="D1307" s="181"/>
      <c r="E1307" s="316" t="s">
        <v>140</v>
      </c>
      <c r="F1307" s="69"/>
      <c r="G1307" s="77"/>
      <c r="H1307" s="69"/>
      <c r="I1307" s="77"/>
      <c r="J1307" s="69"/>
      <c r="K1307" s="77"/>
      <c r="L1307" s="69"/>
      <c r="M1307" s="77"/>
      <c r="N1307" s="67"/>
      <c r="O1307" s="75"/>
      <c r="P1307" s="67"/>
      <c r="Q1307" s="75"/>
      <c r="R1307" s="50"/>
      <c r="S1307" s="94"/>
      <c r="T1307" s="95"/>
      <c r="U1307" s="181"/>
      <c r="V1307" s="316" t="s">
        <v>140</v>
      </c>
      <c r="W1307" s="69"/>
      <c r="X1307" s="77"/>
      <c r="Y1307" s="69"/>
      <c r="Z1307" s="77"/>
      <c r="AA1307" s="69"/>
      <c r="AB1307" s="77"/>
      <c r="AC1307" s="69"/>
      <c r="AD1307" s="77"/>
      <c r="AE1307" s="67"/>
      <c r="AF1307" s="75"/>
      <c r="AG1307" s="67"/>
      <c r="AH1307" s="75"/>
      <c r="AI1307" s="50"/>
      <c r="AJ1307" s="94"/>
      <c r="AK1307" s="95"/>
      <c r="AL1307" s="181"/>
      <c r="AM1307" s="316" t="s">
        <v>140</v>
      </c>
      <c r="AN1307" s="257"/>
      <c r="AO1307" s="257"/>
      <c r="AP1307" s="257"/>
      <c r="AQ1307" s="257"/>
      <c r="AR1307" s="257"/>
      <c r="AS1307" s="257"/>
      <c r="AT1307" s="257"/>
      <c r="AU1307" s="257"/>
      <c r="AV1307" s="258"/>
      <c r="AW1307" s="258"/>
      <c r="AX1307" s="258"/>
      <c r="AY1307" s="258"/>
      <c r="AZ1307" s="50"/>
      <c r="BA1307" s="268"/>
      <c r="BB1307" s="48"/>
      <c r="BC1307" s="94"/>
      <c r="BD1307" s="95"/>
      <c r="BE1307" s="181"/>
      <c r="BF1307" s="316" t="s">
        <v>140</v>
      </c>
      <c r="BG1307" s="257">
        <f t="shared" si="4302"/>
        <v>0</v>
      </c>
      <c r="BH1307" s="257">
        <f>G1307+BG1307</f>
        <v>0</v>
      </c>
      <c r="BI1307" s="257">
        <f>H1307+BH1307</f>
        <v>0</v>
      </c>
      <c r="BJ1307" s="257">
        <f>I1307+BI1307</f>
        <v>0</v>
      </c>
      <c r="BK1307" s="257">
        <f>J1307+BJ1307</f>
        <v>0</v>
      </c>
      <c r="BL1307" s="257">
        <f>K1307+BK1307</f>
        <v>0</v>
      </c>
      <c r="BM1307" s="257">
        <f>L1307+BL1307</f>
        <v>0</v>
      </c>
      <c r="BN1307" s="257">
        <f>M1307+BM1307</f>
        <v>0</v>
      </c>
      <c r="BO1307" s="258">
        <f>N1307+BN1307</f>
        <v>0</v>
      </c>
      <c r="BP1307" s="258">
        <f>O1307+BO1307</f>
        <v>0</v>
      </c>
      <c r="BQ1307" s="258">
        <f>P1307+BP1307</f>
        <v>0</v>
      </c>
      <c r="BR1307" s="258">
        <f>Q1307+BQ1307</f>
        <v>0</v>
      </c>
      <c r="BS1307" s="50"/>
      <c r="BT1307" s="94"/>
      <c r="BU1307" s="95"/>
      <c r="BV1307" s="181"/>
      <c r="BW1307" s="316" t="s">
        <v>140</v>
      </c>
      <c r="BX1307" s="257">
        <f t="shared" si="4303"/>
        <v>0</v>
      </c>
      <c r="BY1307" s="257">
        <f>X1307+BX1307</f>
        <v>0</v>
      </c>
      <c r="BZ1307" s="257">
        <f>Y1307+BY1307</f>
        <v>0</v>
      </c>
      <c r="CA1307" s="257">
        <f>Z1307+BZ1307</f>
        <v>0</v>
      </c>
      <c r="CB1307" s="257">
        <f>AA1307+CA1307</f>
        <v>0</v>
      </c>
      <c r="CC1307" s="257">
        <f>AB1307+CB1307</f>
        <v>0</v>
      </c>
      <c r="CD1307" s="257">
        <f>AC1307+CC1307</f>
        <v>0</v>
      </c>
      <c r="CE1307" s="257">
        <f>AD1307+CD1307</f>
        <v>0</v>
      </c>
      <c r="CF1307" s="258">
        <f>AE1307+CE1307</f>
        <v>0</v>
      </c>
      <c r="CG1307" s="258">
        <f>AF1307+CF1307</f>
        <v>0</v>
      </c>
      <c r="CH1307" s="258">
        <f>AG1307+CG1307</f>
        <v>0</v>
      </c>
      <c r="CI1307" s="258">
        <f>AH1307+CH1307</f>
        <v>0</v>
      </c>
      <c r="CJ1307" s="50"/>
      <c r="CK1307" s="94"/>
      <c r="CL1307" s="95"/>
      <c r="CM1307" s="181"/>
      <c r="CN1307" s="316" t="s">
        <v>140</v>
      </c>
      <c r="CO1307" s="257">
        <f t="shared" si="4304"/>
        <v>0</v>
      </c>
      <c r="CP1307" s="257">
        <f>AO1307+CO1307</f>
        <v>0</v>
      </c>
      <c r="CQ1307" s="257">
        <f>AP1307+CP1307</f>
        <v>0</v>
      </c>
      <c r="CR1307" s="257">
        <f>AQ1307+CQ1307</f>
        <v>0</v>
      </c>
      <c r="CS1307" s="257">
        <f>AR1307+CR1307</f>
        <v>0</v>
      </c>
      <c r="CT1307" s="257">
        <f>AS1307+CS1307</f>
        <v>0</v>
      </c>
      <c r="CU1307" s="257">
        <f>AT1307+CT1307</f>
        <v>0</v>
      </c>
      <c r="CV1307" s="257">
        <f>AU1307+CU1307</f>
        <v>0</v>
      </c>
      <c r="CW1307" s="258">
        <f>AV1307+CV1307</f>
        <v>0</v>
      </c>
      <c r="CX1307" s="258">
        <f>AW1307+CW1307</f>
        <v>0</v>
      </c>
      <c r="CY1307" s="258">
        <f>AX1307+CX1307</f>
        <v>0</v>
      </c>
      <c r="CZ1307" s="258">
        <f>AY1307+CY1307</f>
        <v>0</v>
      </c>
      <c r="DA1307" s="50"/>
      <c r="DB1307" s="94"/>
      <c r="DC1307" s="95"/>
      <c r="DD1307" s="181"/>
      <c r="DE1307" s="316" t="s">
        <v>140</v>
      </c>
      <c r="DF1307" s="257"/>
      <c r="DG1307" s="50"/>
    </row>
    <row r="1308" spans="1:111" s="14" customFormat="1" ht="15" customHeight="1">
      <c r="A1308" s="50"/>
      <c r="B1308" s="94"/>
      <c r="C1308" s="95"/>
      <c r="D1308" s="181"/>
      <c r="E1308" s="316" t="s">
        <v>249</v>
      </c>
      <c r="F1308" s="69">
        <f t="shared" si="4268"/>
        <v>0</v>
      </c>
      <c r="G1308" s="77">
        <f t="shared" si="4268"/>
        <v>0</v>
      </c>
      <c r="H1308" s="69">
        <f t="shared" si="4268"/>
        <v>0</v>
      </c>
      <c r="I1308" s="77">
        <f t="shared" si="4268"/>
        <v>0</v>
      </c>
      <c r="J1308" s="69">
        <f t="shared" si="4268"/>
        <v>0</v>
      </c>
      <c r="K1308" s="77">
        <f t="shared" si="4268"/>
        <v>0</v>
      </c>
      <c r="L1308" s="69">
        <f t="shared" si="4268"/>
        <v>0</v>
      </c>
      <c r="M1308" s="77">
        <f t="shared" si="4268"/>
        <v>0</v>
      </c>
      <c r="N1308" s="67">
        <f t="shared" si="4268"/>
        <v>0</v>
      </c>
      <c r="O1308" s="75">
        <f t="shared" si="4268"/>
        <v>0</v>
      </c>
      <c r="P1308" s="67">
        <f t="shared" si="4268"/>
        <v>0</v>
      </c>
      <c r="Q1308" s="75">
        <f t="shared" si="4268"/>
        <v>0</v>
      </c>
      <c r="R1308" s="50"/>
      <c r="S1308" s="94"/>
      <c r="T1308" s="95"/>
      <c r="U1308" s="181"/>
      <c r="V1308" s="316" t="s">
        <v>249</v>
      </c>
      <c r="W1308" s="69">
        <f t="shared" ref="W1308:AH1308" si="4305">IF(W1306=0,0,W1307/W1306)</f>
        <v>0</v>
      </c>
      <c r="X1308" s="77">
        <f t="shared" si="4305"/>
        <v>0</v>
      </c>
      <c r="Y1308" s="69">
        <f t="shared" si="4305"/>
        <v>0</v>
      </c>
      <c r="Z1308" s="77">
        <f t="shared" si="4305"/>
        <v>0</v>
      </c>
      <c r="AA1308" s="69">
        <f t="shared" si="4305"/>
        <v>0</v>
      </c>
      <c r="AB1308" s="77">
        <f t="shared" si="4305"/>
        <v>0</v>
      </c>
      <c r="AC1308" s="69">
        <f t="shared" si="4305"/>
        <v>0</v>
      </c>
      <c r="AD1308" s="77">
        <f t="shared" si="4305"/>
        <v>0</v>
      </c>
      <c r="AE1308" s="67">
        <f t="shared" si="4305"/>
        <v>0</v>
      </c>
      <c r="AF1308" s="75">
        <f t="shared" si="4305"/>
        <v>0</v>
      </c>
      <c r="AG1308" s="67">
        <f t="shared" si="4305"/>
        <v>0</v>
      </c>
      <c r="AH1308" s="75">
        <f t="shared" si="4305"/>
        <v>0</v>
      </c>
      <c r="AI1308" s="50"/>
      <c r="AJ1308" s="94"/>
      <c r="AK1308" s="95"/>
      <c r="AL1308" s="181"/>
      <c r="AM1308" s="316" t="s">
        <v>249</v>
      </c>
      <c r="AN1308" s="257">
        <f t="shared" ref="AN1308:AY1308" si="4306">IF(AN1306=0,0,AN1307/AN1306)</f>
        <v>0</v>
      </c>
      <c r="AO1308" s="257">
        <f t="shared" si="4306"/>
        <v>0</v>
      </c>
      <c r="AP1308" s="257">
        <f t="shared" si="4306"/>
        <v>0</v>
      </c>
      <c r="AQ1308" s="257">
        <f t="shared" si="4306"/>
        <v>0</v>
      </c>
      <c r="AR1308" s="257">
        <f t="shared" si="4306"/>
        <v>0</v>
      </c>
      <c r="AS1308" s="257">
        <f t="shared" si="4306"/>
        <v>0</v>
      </c>
      <c r="AT1308" s="257">
        <f t="shared" si="4306"/>
        <v>0</v>
      </c>
      <c r="AU1308" s="257">
        <f t="shared" si="4306"/>
        <v>0</v>
      </c>
      <c r="AV1308" s="258">
        <f t="shared" si="4306"/>
        <v>0</v>
      </c>
      <c r="AW1308" s="258">
        <f t="shared" si="4306"/>
        <v>0</v>
      </c>
      <c r="AX1308" s="258">
        <f t="shared" si="4306"/>
        <v>0</v>
      </c>
      <c r="AY1308" s="258">
        <f t="shared" si="4306"/>
        <v>0</v>
      </c>
      <c r="AZ1308" s="50"/>
      <c r="BA1308" s="268"/>
      <c r="BB1308" s="48"/>
      <c r="BC1308" s="94"/>
      <c r="BD1308" s="95"/>
      <c r="BE1308" s="181"/>
      <c r="BF1308" s="316" t="s">
        <v>249</v>
      </c>
      <c r="BG1308" s="257">
        <f t="shared" ref="BG1308:BR1308" si="4307">IF(BG1306=0,0,BG1307/BG1306)</f>
        <v>0</v>
      </c>
      <c r="BH1308" s="257">
        <f t="shared" si="4307"/>
        <v>0</v>
      </c>
      <c r="BI1308" s="257">
        <f t="shared" si="4307"/>
        <v>0</v>
      </c>
      <c r="BJ1308" s="257">
        <f t="shared" si="4307"/>
        <v>0</v>
      </c>
      <c r="BK1308" s="257">
        <f t="shared" si="4307"/>
        <v>0</v>
      </c>
      <c r="BL1308" s="257">
        <f t="shared" si="4307"/>
        <v>0</v>
      </c>
      <c r="BM1308" s="257">
        <f t="shared" si="4307"/>
        <v>0</v>
      </c>
      <c r="BN1308" s="257">
        <f t="shared" si="4307"/>
        <v>0</v>
      </c>
      <c r="BO1308" s="258">
        <f t="shared" si="4307"/>
        <v>0</v>
      </c>
      <c r="BP1308" s="258">
        <f t="shared" si="4307"/>
        <v>0</v>
      </c>
      <c r="BQ1308" s="258">
        <f t="shared" si="4307"/>
        <v>0</v>
      </c>
      <c r="BR1308" s="258">
        <f t="shared" si="4307"/>
        <v>0</v>
      </c>
      <c r="BS1308" s="50"/>
      <c r="BT1308" s="94"/>
      <c r="BU1308" s="95"/>
      <c r="BV1308" s="181"/>
      <c r="BW1308" s="316" t="s">
        <v>249</v>
      </c>
      <c r="BX1308" s="257">
        <f t="shared" ref="BX1308:CI1308" si="4308">IF(BX1306=0,0,BX1307/BX1306)</f>
        <v>0</v>
      </c>
      <c r="BY1308" s="257">
        <f t="shared" si="4308"/>
        <v>0</v>
      </c>
      <c r="BZ1308" s="257">
        <f t="shared" si="4308"/>
        <v>0</v>
      </c>
      <c r="CA1308" s="257">
        <f t="shared" si="4308"/>
        <v>0</v>
      </c>
      <c r="CB1308" s="257">
        <f t="shared" si="4308"/>
        <v>0</v>
      </c>
      <c r="CC1308" s="257">
        <f t="shared" si="4308"/>
        <v>0</v>
      </c>
      <c r="CD1308" s="257">
        <f t="shared" si="4308"/>
        <v>0</v>
      </c>
      <c r="CE1308" s="257">
        <f t="shared" si="4308"/>
        <v>0</v>
      </c>
      <c r="CF1308" s="258">
        <f t="shared" si="4308"/>
        <v>0</v>
      </c>
      <c r="CG1308" s="258">
        <f t="shared" si="4308"/>
        <v>0</v>
      </c>
      <c r="CH1308" s="258">
        <f t="shared" si="4308"/>
        <v>0</v>
      </c>
      <c r="CI1308" s="258">
        <f t="shared" si="4308"/>
        <v>0</v>
      </c>
      <c r="CJ1308" s="50"/>
      <c r="CK1308" s="94"/>
      <c r="CL1308" s="95"/>
      <c r="CM1308" s="181"/>
      <c r="CN1308" s="316" t="s">
        <v>249</v>
      </c>
      <c r="CO1308" s="257">
        <f t="shared" ref="CO1308:CZ1308" si="4309">IF(CO1306=0,0,CO1307/CO1306)</f>
        <v>0</v>
      </c>
      <c r="CP1308" s="257">
        <f t="shared" si="4309"/>
        <v>0</v>
      </c>
      <c r="CQ1308" s="257">
        <f t="shared" si="4309"/>
        <v>0</v>
      </c>
      <c r="CR1308" s="257">
        <f t="shared" si="4309"/>
        <v>0</v>
      </c>
      <c r="CS1308" s="257">
        <f t="shared" si="4309"/>
        <v>0</v>
      </c>
      <c r="CT1308" s="257">
        <f t="shared" si="4309"/>
        <v>0</v>
      </c>
      <c r="CU1308" s="257">
        <f t="shared" si="4309"/>
        <v>0</v>
      </c>
      <c r="CV1308" s="257">
        <f t="shared" si="4309"/>
        <v>0</v>
      </c>
      <c r="CW1308" s="258">
        <f t="shared" si="4309"/>
        <v>0</v>
      </c>
      <c r="CX1308" s="258">
        <f t="shared" si="4309"/>
        <v>0</v>
      </c>
      <c r="CY1308" s="258">
        <f t="shared" si="4309"/>
        <v>0</v>
      </c>
      <c r="CZ1308" s="258">
        <f t="shared" si="4309"/>
        <v>0</v>
      </c>
      <c r="DA1308" s="50"/>
      <c r="DB1308" s="94"/>
      <c r="DC1308" s="95"/>
      <c r="DD1308" s="181"/>
      <c r="DE1308" s="316" t="s">
        <v>249</v>
      </c>
      <c r="DF1308" s="257">
        <f t="shared" ref="DF1308" si="4310">IF(DF1306=0,0,DF1307/DF1306)</f>
        <v>0</v>
      </c>
      <c r="DG1308" s="50"/>
    </row>
    <row r="1309" spans="1:111" s="14" customFormat="1" ht="15" customHeight="1">
      <c r="A1309" s="50"/>
      <c r="B1309" s="94"/>
      <c r="C1309" s="95"/>
      <c r="D1309" s="181" t="s">
        <v>309</v>
      </c>
      <c r="E1309" s="316" t="s">
        <v>22</v>
      </c>
      <c r="F1309" s="69"/>
      <c r="G1309" s="77"/>
      <c r="H1309" s="69"/>
      <c r="I1309" s="77"/>
      <c r="J1309" s="69"/>
      <c r="K1309" s="77"/>
      <c r="L1309" s="69"/>
      <c r="M1309" s="77"/>
      <c r="N1309" s="67"/>
      <c r="O1309" s="75"/>
      <c r="P1309" s="67"/>
      <c r="Q1309" s="75"/>
      <c r="R1309" s="50"/>
      <c r="S1309" s="94"/>
      <c r="T1309" s="95"/>
      <c r="U1309" s="181" t="s">
        <v>309</v>
      </c>
      <c r="V1309" s="316" t="s">
        <v>22</v>
      </c>
      <c r="W1309" s="69"/>
      <c r="X1309" s="77"/>
      <c r="Y1309" s="69"/>
      <c r="Z1309" s="77"/>
      <c r="AA1309" s="69"/>
      <c r="AB1309" s="77"/>
      <c r="AC1309" s="69"/>
      <c r="AD1309" s="77"/>
      <c r="AE1309" s="67"/>
      <c r="AF1309" s="75"/>
      <c r="AG1309" s="67"/>
      <c r="AH1309" s="75"/>
      <c r="AI1309" s="50"/>
      <c r="AJ1309" s="94"/>
      <c r="AK1309" s="95"/>
      <c r="AL1309" s="181" t="s">
        <v>309</v>
      </c>
      <c r="AM1309" s="316" t="s">
        <v>22</v>
      </c>
      <c r="AN1309" s="257"/>
      <c r="AO1309" s="257"/>
      <c r="AP1309" s="257"/>
      <c r="AQ1309" s="257"/>
      <c r="AR1309" s="257"/>
      <c r="AS1309" s="257"/>
      <c r="AT1309" s="257"/>
      <c r="AU1309" s="257"/>
      <c r="AV1309" s="258"/>
      <c r="AW1309" s="258"/>
      <c r="AX1309" s="258"/>
      <c r="AY1309" s="258"/>
      <c r="AZ1309" s="50"/>
      <c r="BA1309" s="268"/>
      <c r="BB1309" s="48"/>
      <c r="BC1309" s="94"/>
      <c r="BD1309" s="95"/>
      <c r="BE1309" s="181" t="s">
        <v>309</v>
      </c>
      <c r="BF1309" s="316" t="s">
        <v>22</v>
      </c>
      <c r="BG1309" s="257">
        <f t="shared" ref="BG1309:BG1310" si="4311">F1309</f>
        <v>0</v>
      </c>
      <c r="BH1309" s="257">
        <f>G1309+BG1309</f>
        <v>0</v>
      </c>
      <c r="BI1309" s="257">
        <f>H1309+BH1309</f>
        <v>0</v>
      </c>
      <c r="BJ1309" s="257">
        <f>I1309+BI1309</f>
        <v>0</v>
      </c>
      <c r="BK1309" s="257">
        <f>J1309+BJ1309</f>
        <v>0</v>
      </c>
      <c r="BL1309" s="257">
        <f>K1309+BK1309</f>
        <v>0</v>
      </c>
      <c r="BM1309" s="257">
        <f>L1309+BL1309</f>
        <v>0</v>
      </c>
      <c r="BN1309" s="257">
        <f>M1309+BM1309</f>
        <v>0</v>
      </c>
      <c r="BO1309" s="258">
        <f>N1309+BN1309</f>
        <v>0</v>
      </c>
      <c r="BP1309" s="258">
        <f>O1309+BO1309</f>
        <v>0</v>
      </c>
      <c r="BQ1309" s="258">
        <f>P1309+BP1309</f>
        <v>0</v>
      </c>
      <c r="BR1309" s="258">
        <f>Q1309+BQ1309</f>
        <v>0</v>
      </c>
      <c r="BS1309" s="50"/>
      <c r="BT1309" s="94"/>
      <c r="BU1309" s="95"/>
      <c r="BV1309" s="181" t="s">
        <v>309</v>
      </c>
      <c r="BW1309" s="316" t="s">
        <v>22</v>
      </c>
      <c r="BX1309" s="257">
        <f t="shared" ref="BX1309:BX1310" si="4312">W1309</f>
        <v>0</v>
      </c>
      <c r="BY1309" s="257">
        <f>X1309+BX1309</f>
        <v>0</v>
      </c>
      <c r="BZ1309" s="257">
        <f>Y1309+BY1309</f>
        <v>0</v>
      </c>
      <c r="CA1309" s="257">
        <f>Z1309+BZ1309</f>
        <v>0</v>
      </c>
      <c r="CB1309" s="257">
        <f>AA1309+CA1309</f>
        <v>0</v>
      </c>
      <c r="CC1309" s="257">
        <f>AB1309+CB1309</f>
        <v>0</v>
      </c>
      <c r="CD1309" s="257">
        <f>AC1309+CC1309</f>
        <v>0</v>
      </c>
      <c r="CE1309" s="257">
        <f>AD1309+CD1309</f>
        <v>0</v>
      </c>
      <c r="CF1309" s="258">
        <f>AE1309+CE1309</f>
        <v>0</v>
      </c>
      <c r="CG1309" s="258">
        <f>AF1309+CF1309</f>
        <v>0</v>
      </c>
      <c r="CH1309" s="258">
        <f>AG1309+CG1309</f>
        <v>0</v>
      </c>
      <c r="CI1309" s="258">
        <f>AH1309+CH1309</f>
        <v>0</v>
      </c>
      <c r="CJ1309" s="50"/>
      <c r="CK1309" s="94"/>
      <c r="CL1309" s="95"/>
      <c r="CM1309" s="181" t="s">
        <v>309</v>
      </c>
      <c r="CN1309" s="316" t="s">
        <v>22</v>
      </c>
      <c r="CO1309" s="257">
        <f t="shared" ref="CO1309:CO1310" si="4313">AN1309</f>
        <v>0</v>
      </c>
      <c r="CP1309" s="257">
        <f>AO1309+CO1309</f>
        <v>0</v>
      </c>
      <c r="CQ1309" s="257">
        <f>AP1309+CP1309</f>
        <v>0</v>
      </c>
      <c r="CR1309" s="257">
        <f>AQ1309+CQ1309</f>
        <v>0</v>
      </c>
      <c r="CS1309" s="257">
        <f>AR1309+CR1309</f>
        <v>0</v>
      </c>
      <c r="CT1309" s="257">
        <f>AS1309+CS1309</f>
        <v>0</v>
      </c>
      <c r="CU1309" s="257">
        <f>AT1309+CT1309</f>
        <v>0</v>
      </c>
      <c r="CV1309" s="257">
        <f>AU1309+CU1309</f>
        <v>0</v>
      </c>
      <c r="CW1309" s="258">
        <f>AV1309+CV1309</f>
        <v>0</v>
      </c>
      <c r="CX1309" s="258">
        <f>AW1309+CW1309</f>
        <v>0</v>
      </c>
      <c r="CY1309" s="258">
        <f>AX1309+CX1309</f>
        <v>0</v>
      </c>
      <c r="CZ1309" s="258">
        <f>AY1309+CY1309</f>
        <v>0</v>
      </c>
      <c r="DA1309" s="50"/>
      <c r="DB1309" s="94"/>
      <c r="DC1309" s="95"/>
      <c r="DD1309" s="181" t="s">
        <v>309</v>
      </c>
      <c r="DE1309" s="316" t="s">
        <v>22</v>
      </c>
      <c r="DF1309" s="257"/>
      <c r="DG1309" s="50"/>
    </row>
    <row r="1310" spans="1:111" s="14" customFormat="1" ht="15" customHeight="1">
      <c r="A1310" s="50"/>
      <c r="B1310" s="94"/>
      <c r="C1310" s="95"/>
      <c r="D1310" s="181"/>
      <c r="E1310" s="316" t="s">
        <v>140</v>
      </c>
      <c r="F1310" s="69"/>
      <c r="G1310" s="77"/>
      <c r="H1310" s="69"/>
      <c r="I1310" s="77"/>
      <c r="J1310" s="69"/>
      <c r="K1310" s="77"/>
      <c r="L1310" s="69"/>
      <c r="M1310" s="77"/>
      <c r="N1310" s="67"/>
      <c r="O1310" s="75"/>
      <c r="P1310" s="67"/>
      <c r="Q1310" s="75"/>
      <c r="R1310" s="50"/>
      <c r="S1310" s="94"/>
      <c r="T1310" s="95"/>
      <c r="U1310" s="181"/>
      <c r="V1310" s="316" t="s">
        <v>140</v>
      </c>
      <c r="W1310" s="69"/>
      <c r="X1310" s="77"/>
      <c r="Y1310" s="69"/>
      <c r="Z1310" s="77"/>
      <c r="AA1310" s="69"/>
      <c r="AB1310" s="77"/>
      <c r="AC1310" s="69"/>
      <c r="AD1310" s="77"/>
      <c r="AE1310" s="67"/>
      <c r="AF1310" s="75"/>
      <c r="AG1310" s="67"/>
      <c r="AH1310" s="75"/>
      <c r="AI1310" s="50"/>
      <c r="AJ1310" s="94"/>
      <c r="AK1310" s="95"/>
      <c r="AL1310" s="181"/>
      <c r="AM1310" s="316" t="s">
        <v>140</v>
      </c>
      <c r="AN1310" s="257"/>
      <c r="AO1310" s="257"/>
      <c r="AP1310" s="257"/>
      <c r="AQ1310" s="257"/>
      <c r="AR1310" s="257"/>
      <c r="AS1310" s="257"/>
      <c r="AT1310" s="257"/>
      <c r="AU1310" s="257"/>
      <c r="AV1310" s="258"/>
      <c r="AW1310" s="258"/>
      <c r="AX1310" s="258"/>
      <c r="AY1310" s="258"/>
      <c r="AZ1310" s="50"/>
      <c r="BA1310" s="268"/>
      <c r="BB1310" s="48"/>
      <c r="BC1310" s="94"/>
      <c r="BD1310" s="95"/>
      <c r="BE1310" s="181"/>
      <c r="BF1310" s="316" t="s">
        <v>140</v>
      </c>
      <c r="BG1310" s="257">
        <f t="shared" si="4311"/>
        <v>0</v>
      </c>
      <c r="BH1310" s="257">
        <f>G1310+BG1310</f>
        <v>0</v>
      </c>
      <c r="BI1310" s="257">
        <f>H1310+BH1310</f>
        <v>0</v>
      </c>
      <c r="BJ1310" s="257">
        <f>I1310+BI1310</f>
        <v>0</v>
      </c>
      <c r="BK1310" s="257">
        <f>J1310+BJ1310</f>
        <v>0</v>
      </c>
      <c r="BL1310" s="257">
        <f>K1310+BK1310</f>
        <v>0</v>
      </c>
      <c r="BM1310" s="257">
        <f>L1310+BL1310</f>
        <v>0</v>
      </c>
      <c r="BN1310" s="257">
        <f>M1310+BM1310</f>
        <v>0</v>
      </c>
      <c r="BO1310" s="258">
        <f>N1310+BN1310</f>
        <v>0</v>
      </c>
      <c r="BP1310" s="258">
        <f>O1310+BO1310</f>
        <v>0</v>
      </c>
      <c r="BQ1310" s="258">
        <f>P1310+BP1310</f>
        <v>0</v>
      </c>
      <c r="BR1310" s="258">
        <f>Q1310+BQ1310</f>
        <v>0</v>
      </c>
      <c r="BS1310" s="50"/>
      <c r="BT1310" s="94"/>
      <c r="BU1310" s="95"/>
      <c r="BV1310" s="181"/>
      <c r="BW1310" s="316" t="s">
        <v>140</v>
      </c>
      <c r="BX1310" s="257">
        <f t="shared" si="4312"/>
        <v>0</v>
      </c>
      <c r="BY1310" s="257">
        <f>X1310+BX1310</f>
        <v>0</v>
      </c>
      <c r="BZ1310" s="257">
        <f>Y1310+BY1310</f>
        <v>0</v>
      </c>
      <c r="CA1310" s="257">
        <f>Z1310+BZ1310</f>
        <v>0</v>
      </c>
      <c r="CB1310" s="257">
        <f>AA1310+CA1310</f>
        <v>0</v>
      </c>
      <c r="CC1310" s="257">
        <f>AB1310+CB1310</f>
        <v>0</v>
      </c>
      <c r="CD1310" s="257">
        <f>AC1310+CC1310</f>
        <v>0</v>
      </c>
      <c r="CE1310" s="257">
        <f>AD1310+CD1310</f>
        <v>0</v>
      </c>
      <c r="CF1310" s="258">
        <f>AE1310+CE1310</f>
        <v>0</v>
      </c>
      <c r="CG1310" s="258">
        <f>AF1310+CF1310</f>
        <v>0</v>
      </c>
      <c r="CH1310" s="258">
        <f>AG1310+CG1310</f>
        <v>0</v>
      </c>
      <c r="CI1310" s="258">
        <f>AH1310+CH1310</f>
        <v>0</v>
      </c>
      <c r="CJ1310" s="50"/>
      <c r="CK1310" s="94"/>
      <c r="CL1310" s="95"/>
      <c r="CM1310" s="181"/>
      <c r="CN1310" s="316" t="s">
        <v>140</v>
      </c>
      <c r="CO1310" s="257">
        <f t="shared" si="4313"/>
        <v>0</v>
      </c>
      <c r="CP1310" s="257">
        <f>AO1310+CO1310</f>
        <v>0</v>
      </c>
      <c r="CQ1310" s="257">
        <f>AP1310+CP1310</f>
        <v>0</v>
      </c>
      <c r="CR1310" s="257">
        <f>AQ1310+CQ1310</f>
        <v>0</v>
      </c>
      <c r="CS1310" s="257">
        <f>AR1310+CR1310</f>
        <v>0</v>
      </c>
      <c r="CT1310" s="257">
        <f>AS1310+CS1310</f>
        <v>0</v>
      </c>
      <c r="CU1310" s="257">
        <f>AT1310+CT1310</f>
        <v>0</v>
      </c>
      <c r="CV1310" s="257">
        <f>AU1310+CU1310</f>
        <v>0</v>
      </c>
      <c r="CW1310" s="258">
        <f>AV1310+CV1310</f>
        <v>0</v>
      </c>
      <c r="CX1310" s="258">
        <f>AW1310+CW1310</f>
        <v>0</v>
      </c>
      <c r="CY1310" s="258">
        <f>AX1310+CX1310</f>
        <v>0</v>
      </c>
      <c r="CZ1310" s="258">
        <f>AY1310+CY1310</f>
        <v>0</v>
      </c>
      <c r="DA1310" s="50"/>
      <c r="DB1310" s="94"/>
      <c r="DC1310" s="95"/>
      <c r="DD1310" s="181"/>
      <c r="DE1310" s="316" t="s">
        <v>140</v>
      </c>
      <c r="DF1310" s="257"/>
      <c r="DG1310" s="50"/>
    </row>
    <row r="1311" spans="1:111" s="14" customFormat="1" ht="15" customHeight="1">
      <c r="A1311" s="50"/>
      <c r="B1311" s="94"/>
      <c r="C1311" s="95"/>
      <c r="D1311" s="181"/>
      <c r="E1311" s="316" t="s">
        <v>249</v>
      </c>
      <c r="F1311" s="69">
        <f t="shared" si="4268"/>
        <v>0</v>
      </c>
      <c r="G1311" s="77">
        <f t="shared" si="4268"/>
        <v>0</v>
      </c>
      <c r="H1311" s="69">
        <f t="shared" si="4268"/>
        <v>0</v>
      </c>
      <c r="I1311" s="77">
        <f t="shared" si="4268"/>
        <v>0</v>
      </c>
      <c r="J1311" s="69">
        <f t="shared" si="4268"/>
        <v>0</v>
      </c>
      <c r="K1311" s="77">
        <f t="shared" si="4268"/>
        <v>0</v>
      </c>
      <c r="L1311" s="69">
        <f t="shared" si="4268"/>
        <v>0</v>
      </c>
      <c r="M1311" s="77">
        <f t="shared" si="4268"/>
        <v>0</v>
      </c>
      <c r="N1311" s="67">
        <f t="shared" si="4268"/>
        <v>0</v>
      </c>
      <c r="O1311" s="75">
        <f t="shared" si="4268"/>
        <v>0</v>
      </c>
      <c r="P1311" s="67">
        <f t="shared" si="4268"/>
        <v>0</v>
      </c>
      <c r="Q1311" s="75">
        <f t="shared" si="4268"/>
        <v>0</v>
      </c>
      <c r="R1311" s="50"/>
      <c r="S1311" s="94"/>
      <c r="T1311" s="95"/>
      <c r="U1311" s="181"/>
      <c r="V1311" s="316" t="s">
        <v>249</v>
      </c>
      <c r="W1311" s="69">
        <f t="shared" ref="W1311:AH1311" si="4314">IF(W1309=0,0,W1310/W1309)</f>
        <v>0</v>
      </c>
      <c r="X1311" s="77">
        <f t="shared" si="4314"/>
        <v>0</v>
      </c>
      <c r="Y1311" s="69">
        <f t="shared" si="4314"/>
        <v>0</v>
      </c>
      <c r="Z1311" s="77">
        <f t="shared" si="4314"/>
        <v>0</v>
      </c>
      <c r="AA1311" s="69">
        <f t="shared" si="4314"/>
        <v>0</v>
      </c>
      <c r="AB1311" s="77">
        <f t="shared" si="4314"/>
        <v>0</v>
      </c>
      <c r="AC1311" s="69">
        <f t="shared" si="4314"/>
        <v>0</v>
      </c>
      <c r="AD1311" s="77">
        <f t="shared" si="4314"/>
        <v>0</v>
      </c>
      <c r="AE1311" s="67">
        <f t="shared" si="4314"/>
        <v>0</v>
      </c>
      <c r="AF1311" s="75">
        <f t="shared" si="4314"/>
        <v>0</v>
      </c>
      <c r="AG1311" s="67">
        <f t="shared" si="4314"/>
        <v>0</v>
      </c>
      <c r="AH1311" s="75">
        <f t="shared" si="4314"/>
        <v>0</v>
      </c>
      <c r="AI1311" s="50"/>
      <c r="AJ1311" s="94"/>
      <c r="AK1311" s="95"/>
      <c r="AL1311" s="181"/>
      <c r="AM1311" s="316" t="s">
        <v>249</v>
      </c>
      <c r="AN1311" s="257">
        <f t="shared" ref="AN1311:AY1311" si="4315">IF(AN1309=0,0,AN1310/AN1309)</f>
        <v>0</v>
      </c>
      <c r="AO1311" s="257">
        <f t="shared" si="4315"/>
        <v>0</v>
      </c>
      <c r="AP1311" s="257">
        <f t="shared" si="4315"/>
        <v>0</v>
      </c>
      <c r="AQ1311" s="257">
        <f t="shared" si="4315"/>
        <v>0</v>
      </c>
      <c r="AR1311" s="257">
        <f t="shared" si="4315"/>
        <v>0</v>
      </c>
      <c r="AS1311" s="257">
        <f t="shared" si="4315"/>
        <v>0</v>
      </c>
      <c r="AT1311" s="257">
        <f t="shared" si="4315"/>
        <v>0</v>
      </c>
      <c r="AU1311" s="257">
        <f t="shared" si="4315"/>
        <v>0</v>
      </c>
      <c r="AV1311" s="258">
        <f t="shared" si="4315"/>
        <v>0</v>
      </c>
      <c r="AW1311" s="258">
        <f t="shared" si="4315"/>
        <v>0</v>
      </c>
      <c r="AX1311" s="258">
        <f t="shared" si="4315"/>
        <v>0</v>
      </c>
      <c r="AY1311" s="258">
        <f t="shared" si="4315"/>
        <v>0</v>
      </c>
      <c r="AZ1311" s="50"/>
      <c r="BA1311" s="268"/>
      <c r="BB1311" s="48"/>
      <c r="BC1311" s="94"/>
      <c r="BD1311" s="95"/>
      <c r="BE1311" s="181"/>
      <c r="BF1311" s="316" t="s">
        <v>249</v>
      </c>
      <c r="BG1311" s="257">
        <f t="shared" ref="BG1311:BR1311" si="4316">IF(BG1309=0,0,BG1310/BG1309)</f>
        <v>0</v>
      </c>
      <c r="BH1311" s="257">
        <f t="shared" si="4316"/>
        <v>0</v>
      </c>
      <c r="BI1311" s="257">
        <f t="shared" si="4316"/>
        <v>0</v>
      </c>
      <c r="BJ1311" s="257">
        <f t="shared" si="4316"/>
        <v>0</v>
      </c>
      <c r="BK1311" s="257">
        <f t="shared" si="4316"/>
        <v>0</v>
      </c>
      <c r="BL1311" s="257">
        <f t="shared" si="4316"/>
        <v>0</v>
      </c>
      <c r="BM1311" s="257">
        <f t="shared" si="4316"/>
        <v>0</v>
      </c>
      <c r="BN1311" s="257">
        <f t="shared" si="4316"/>
        <v>0</v>
      </c>
      <c r="BO1311" s="258">
        <f t="shared" si="4316"/>
        <v>0</v>
      </c>
      <c r="BP1311" s="258">
        <f t="shared" si="4316"/>
        <v>0</v>
      </c>
      <c r="BQ1311" s="258">
        <f t="shared" si="4316"/>
        <v>0</v>
      </c>
      <c r="BR1311" s="258">
        <f t="shared" si="4316"/>
        <v>0</v>
      </c>
      <c r="BS1311" s="50"/>
      <c r="BT1311" s="94"/>
      <c r="BU1311" s="95"/>
      <c r="BV1311" s="181"/>
      <c r="BW1311" s="316" t="s">
        <v>249</v>
      </c>
      <c r="BX1311" s="257">
        <f t="shared" ref="BX1311:CI1311" si="4317">IF(BX1309=0,0,BX1310/BX1309)</f>
        <v>0</v>
      </c>
      <c r="BY1311" s="257">
        <f t="shared" si="4317"/>
        <v>0</v>
      </c>
      <c r="BZ1311" s="257">
        <f t="shared" si="4317"/>
        <v>0</v>
      </c>
      <c r="CA1311" s="257">
        <f t="shared" si="4317"/>
        <v>0</v>
      </c>
      <c r="CB1311" s="257">
        <f t="shared" si="4317"/>
        <v>0</v>
      </c>
      <c r="CC1311" s="257">
        <f t="shared" si="4317"/>
        <v>0</v>
      </c>
      <c r="CD1311" s="257">
        <f t="shared" si="4317"/>
        <v>0</v>
      </c>
      <c r="CE1311" s="257">
        <f t="shared" si="4317"/>
        <v>0</v>
      </c>
      <c r="CF1311" s="258">
        <f t="shared" si="4317"/>
        <v>0</v>
      </c>
      <c r="CG1311" s="258">
        <f t="shared" si="4317"/>
        <v>0</v>
      </c>
      <c r="CH1311" s="258">
        <f t="shared" si="4317"/>
        <v>0</v>
      </c>
      <c r="CI1311" s="258">
        <f t="shared" si="4317"/>
        <v>0</v>
      </c>
      <c r="CJ1311" s="50"/>
      <c r="CK1311" s="94"/>
      <c r="CL1311" s="95"/>
      <c r="CM1311" s="181"/>
      <c r="CN1311" s="316" t="s">
        <v>249</v>
      </c>
      <c r="CO1311" s="257">
        <f t="shared" ref="CO1311:CZ1311" si="4318">IF(CO1309=0,0,CO1310/CO1309)</f>
        <v>0</v>
      </c>
      <c r="CP1311" s="257">
        <f t="shared" si="4318"/>
        <v>0</v>
      </c>
      <c r="CQ1311" s="257">
        <f t="shared" si="4318"/>
        <v>0</v>
      </c>
      <c r="CR1311" s="257">
        <f t="shared" si="4318"/>
        <v>0</v>
      </c>
      <c r="CS1311" s="257">
        <f t="shared" si="4318"/>
        <v>0</v>
      </c>
      <c r="CT1311" s="257">
        <f t="shared" si="4318"/>
        <v>0</v>
      </c>
      <c r="CU1311" s="257">
        <f t="shared" si="4318"/>
        <v>0</v>
      </c>
      <c r="CV1311" s="257">
        <f t="shared" si="4318"/>
        <v>0</v>
      </c>
      <c r="CW1311" s="258">
        <f t="shared" si="4318"/>
        <v>0</v>
      </c>
      <c r="CX1311" s="258">
        <f t="shared" si="4318"/>
        <v>0</v>
      </c>
      <c r="CY1311" s="258">
        <f t="shared" si="4318"/>
        <v>0</v>
      </c>
      <c r="CZ1311" s="258">
        <f t="shared" si="4318"/>
        <v>0</v>
      </c>
      <c r="DA1311" s="50"/>
      <c r="DB1311" s="94"/>
      <c r="DC1311" s="95"/>
      <c r="DD1311" s="181"/>
      <c r="DE1311" s="316" t="s">
        <v>249</v>
      </c>
      <c r="DF1311" s="257">
        <f t="shared" ref="DF1311" si="4319">IF(DF1309=0,0,DF1310/DF1309)</f>
        <v>0</v>
      </c>
      <c r="DG1311" s="50"/>
    </row>
    <row r="1312" spans="1:111" s="14" customFormat="1" ht="15" customHeight="1">
      <c r="A1312" s="50"/>
      <c r="B1312" s="94"/>
      <c r="C1312" s="95"/>
      <c r="D1312" s="181" t="s">
        <v>310</v>
      </c>
      <c r="E1312" s="316" t="s">
        <v>22</v>
      </c>
      <c r="F1312" s="69"/>
      <c r="G1312" s="77"/>
      <c r="H1312" s="69"/>
      <c r="I1312" s="77"/>
      <c r="J1312" s="69"/>
      <c r="K1312" s="77"/>
      <c r="L1312" s="69"/>
      <c r="M1312" s="77"/>
      <c r="N1312" s="67"/>
      <c r="O1312" s="75"/>
      <c r="P1312" s="67"/>
      <c r="Q1312" s="75"/>
      <c r="R1312" s="50"/>
      <c r="S1312" s="94"/>
      <c r="T1312" s="95"/>
      <c r="U1312" s="181" t="s">
        <v>310</v>
      </c>
      <c r="V1312" s="316" t="s">
        <v>22</v>
      </c>
      <c r="W1312" s="69"/>
      <c r="X1312" s="77"/>
      <c r="Y1312" s="69"/>
      <c r="Z1312" s="77"/>
      <c r="AA1312" s="69"/>
      <c r="AB1312" s="77"/>
      <c r="AC1312" s="69"/>
      <c r="AD1312" s="77"/>
      <c r="AE1312" s="67"/>
      <c r="AF1312" s="75"/>
      <c r="AG1312" s="67"/>
      <c r="AH1312" s="75"/>
      <c r="AI1312" s="50"/>
      <c r="AJ1312" s="94"/>
      <c r="AK1312" s="95"/>
      <c r="AL1312" s="181" t="s">
        <v>310</v>
      </c>
      <c r="AM1312" s="316" t="s">
        <v>22</v>
      </c>
      <c r="AN1312" s="257"/>
      <c r="AO1312" s="257"/>
      <c r="AP1312" s="257"/>
      <c r="AQ1312" s="257"/>
      <c r="AR1312" s="257"/>
      <c r="AS1312" s="257"/>
      <c r="AT1312" s="257"/>
      <c r="AU1312" s="257"/>
      <c r="AV1312" s="258"/>
      <c r="AW1312" s="258"/>
      <c r="AX1312" s="258"/>
      <c r="AY1312" s="258"/>
      <c r="AZ1312" s="50"/>
      <c r="BA1312" s="268"/>
      <c r="BB1312" s="48"/>
      <c r="BC1312" s="94"/>
      <c r="BD1312" s="95"/>
      <c r="BE1312" s="181" t="s">
        <v>310</v>
      </c>
      <c r="BF1312" s="316" t="s">
        <v>22</v>
      </c>
      <c r="BG1312" s="257">
        <f t="shared" ref="BG1312:BG1313" si="4320">F1312</f>
        <v>0</v>
      </c>
      <c r="BH1312" s="257">
        <f>G1312+BG1312</f>
        <v>0</v>
      </c>
      <c r="BI1312" s="257">
        <f>H1312+BH1312</f>
        <v>0</v>
      </c>
      <c r="BJ1312" s="257">
        <f>I1312+BI1312</f>
        <v>0</v>
      </c>
      <c r="BK1312" s="257">
        <f>J1312+BJ1312</f>
        <v>0</v>
      </c>
      <c r="BL1312" s="257">
        <f>K1312+BK1312</f>
        <v>0</v>
      </c>
      <c r="BM1312" s="257">
        <f>L1312+BL1312</f>
        <v>0</v>
      </c>
      <c r="BN1312" s="257">
        <f>M1312+BM1312</f>
        <v>0</v>
      </c>
      <c r="BO1312" s="258">
        <f>N1312+BN1312</f>
        <v>0</v>
      </c>
      <c r="BP1312" s="258">
        <f>O1312+BO1312</f>
        <v>0</v>
      </c>
      <c r="BQ1312" s="258">
        <f>P1312+BP1312</f>
        <v>0</v>
      </c>
      <c r="BR1312" s="258">
        <f>Q1312+BQ1312</f>
        <v>0</v>
      </c>
      <c r="BS1312" s="50"/>
      <c r="BT1312" s="94"/>
      <c r="BU1312" s="95"/>
      <c r="BV1312" s="181" t="s">
        <v>310</v>
      </c>
      <c r="BW1312" s="316" t="s">
        <v>22</v>
      </c>
      <c r="BX1312" s="257">
        <f t="shared" ref="BX1312:BX1313" si="4321">W1312</f>
        <v>0</v>
      </c>
      <c r="BY1312" s="257">
        <f>X1312+BX1312</f>
        <v>0</v>
      </c>
      <c r="BZ1312" s="257">
        <f>Y1312+BY1312</f>
        <v>0</v>
      </c>
      <c r="CA1312" s="257">
        <f>Z1312+BZ1312</f>
        <v>0</v>
      </c>
      <c r="CB1312" s="257">
        <f>AA1312+CA1312</f>
        <v>0</v>
      </c>
      <c r="CC1312" s="257">
        <f>AB1312+CB1312</f>
        <v>0</v>
      </c>
      <c r="CD1312" s="257">
        <f>AC1312+CC1312</f>
        <v>0</v>
      </c>
      <c r="CE1312" s="257">
        <f>AD1312+CD1312</f>
        <v>0</v>
      </c>
      <c r="CF1312" s="258">
        <f>AE1312+CE1312</f>
        <v>0</v>
      </c>
      <c r="CG1312" s="258">
        <f>AF1312+CF1312</f>
        <v>0</v>
      </c>
      <c r="CH1312" s="258">
        <f>AG1312+CG1312</f>
        <v>0</v>
      </c>
      <c r="CI1312" s="258">
        <f>AH1312+CH1312</f>
        <v>0</v>
      </c>
      <c r="CJ1312" s="50"/>
      <c r="CK1312" s="94"/>
      <c r="CL1312" s="95"/>
      <c r="CM1312" s="181" t="s">
        <v>310</v>
      </c>
      <c r="CN1312" s="316" t="s">
        <v>22</v>
      </c>
      <c r="CO1312" s="257">
        <f t="shared" ref="CO1312:CO1313" si="4322">AN1312</f>
        <v>0</v>
      </c>
      <c r="CP1312" s="257">
        <f>AO1312+CO1312</f>
        <v>0</v>
      </c>
      <c r="CQ1312" s="257">
        <f>AP1312+CP1312</f>
        <v>0</v>
      </c>
      <c r="CR1312" s="257">
        <f>AQ1312+CQ1312</f>
        <v>0</v>
      </c>
      <c r="CS1312" s="257">
        <f>AR1312+CR1312</f>
        <v>0</v>
      </c>
      <c r="CT1312" s="257">
        <f>AS1312+CS1312</f>
        <v>0</v>
      </c>
      <c r="CU1312" s="257">
        <f>AT1312+CT1312</f>
        <v>0</v>
      </c>
      <c r="CV1312" s="257">
        <f>AU1312+CU1312</f>
        <v>0</v>
      </c>
      <c r="CW1312" s="258">
        <f>AV1312+CV1312</f>
        <v>0</v>
      </c>
      <c r="CX1312" s="258">
        <f>AW1312+CW1312</f>
        <v>0</v>
      </c>
      <c r="CY1312" s="258">
        <f>AX1312+CX1312</f>
        <v>0</v>
      </c>
      <c r="CZ1312" s="258">
        <f>AY1312+CY1312</f>
        <v>0</v>
      </c>
      <c r="DA1312" s="50"/>
      <c r="DB1312" s="94"/>
      <c r="DC1312" s="95"/>
      <c r="DD1312" s="181" t="s">
        <v>310</v>
      </c>
      <c r="DE1312" s="316" t="s">
        <v>22</v>
      </c>
      <c r="DF1312" s="257"/>
      <c r="DG1312" s="50"/>
    </row>
    <row r="1313" spans="1:111" s="14" customFormat="1" ht="15" customHeight="1">
      <c r="A1313" s="50"/>
      <c r="B1313" s="94"/>
      <c r="C1313" s="95"/>
      <c r="D1313" s="181"/>
      <c r="E1313" s="316" t="s">
        <v>140</v>
      </c>
      <c r="F1313" s="69"/>
      <c r="G1313" s="77"/>
      <c r="H1313" s="69"/>
      <c r="I1313" s="77"/>
      <c r="J1313" s="69"/>
      <c r="K1313" s="77"/>
      <c r="L1313" s="69"/>
      <c r="M1313" s="77"/>
      <c r="N1313" s="67"/>
      <c r="O1313" s="75"/>
      <c r="P1313" s="67"/>
      <c r="Q1313" s="75"/>
      <c r="R1313" s="50"/>
      <c r="S1313" s="94"/>
      <c r="T1313" s="95"/>
      <c r="U1313" s="181"/>
      <c r="V1313" s="316" t="s">
        <v>140</v>
      </c>
      <c r="W1313" s="69"/>
      <c r="X1313" s="77"/>
      <c r="Y1313" s="69"/>
      <c r="Z1313" s="77"/>
      <c r="AA1313" s="69"/>
      <c r="AB1313" s="77"/>
      <c r="AC1313" s="69"/>
      <c r="AD1313" s="77"/>
      <c r="AE1313" s="67"/>
      <c r="AF1313" s="75"/>
      <c r="AG1313" s="67"/>
      <c r="AH1313" s="75"/>
      <c r="AI1313" s="50"/>
      <c r="AJ1313" s="94"/>
      <c r="AK1313" s="95"/>
      <c r="AL1313" s="181"/>
      <c r="AM1313" s="316" t="s">
        <v>140</v>
      </c>
      <c r="AN1313" s="257"/>
      <c r="AO1313" s="257"/>
      <c r="AP1313" s="257"/>
      <c r="AQ1313" s="257"/>
      <c r="AR1313" s="257"/>
      <c r="AS1313" s="257"/>
      <c r="AT1313" s="257"/>
      <c r="AU1313" s="257"/>
      <c r="AV1313" s="258"/>
      <c r="AW1313" s="258"/>
      <c r="AX1313" s="258"/>
      <c r="AY1313" s="258"/>
      <c r="AZ1313" s="50"/>
      <c r="BA1313" s="268"/>
      <c r="BB1313" s="48"/>
      <c r="BC1313" s="94"/>
      <c r="BD1313" s="95"/>
      <c r="BE1313" s="181"/>
      <c r="BF1313" s="316" t="s">
        <v>140</v>
      </c>
      <c r="BG1313" s="257">
        <f t="shared" si="4320"/>
        <v>0</v>
      </c>
      <c r="BH1313" s="257">
        <f>G1313+BG1313</f>
        <v>0</v>
      </c>
      <c r="BI1313" s="257">
        <f>H1313+BH1313</f>
        <v>0</v>
      </c>
      <c r="BJ1313" s="257">
        <f>I1313+BI1313</f>
        <v>0</v>
      </c>
      <c r="BK1313" s="257">
        <f>J1313+BJ1313</f>
        <v>0</v>
      </c>
      <c r="BL1313" s="257">
        <f>K1313+BK1313</f>
        <v>0</v>
      </c>
      <c r="BM1313" s="257">
        <f>L1313+BL1313</f>
        <v>0</v>
      </c>
      <c r="BN1313" s="257">
        <f>M1313+BM1313</f>
        <v>0</v>
      </c>
      <c r="BO1313" s="258">
        <f>N1313+BN1313</f>
        <v>0</v>
      </c>
      <c r="BP1313" s="258">
        <f>O1313+BO1313</f>
        <v>0</v>
      </c>
      <c r="BQ1313" s="258">
        <f>P1313+BP1313</f>
        <v>0</v>
      </c>
      <c r="BR1313" s="258">
        <f>Q1313+BQ1313</f>
        <v>0</v>
      </c>
      <c r="BS1313" s="50"/>
      <c r="BT1313" s="94"/>
      <c r="BU1313" s="95"/>
      <c r="BV1313" s="181"/>
      <c r="BW1313" s="316" t="s">
        <v>140</v>
      </c>
      <c r="BX1313" s="257">
        <f t="shared" si="4321"/>
        <v>0</v>
      </c>
      <c r="BY1313" s="257">
        <f>X1313+BX1313</f>
        <v>0</v>
      </c>
      <c r="BZ1313" s="257">
        <f>Y1313+BY1313</f>
        <v>0</v>
      </c>
      <c r="CA1313" s="257">
        <f>Z1313+BZ1313</f>
        <v>0</v>
      </c>
      <c r="CB1313" s="257">
        <f>AA1313+CA1313</f>
        <v>0</v>
      </c>
      <c r="CC1313" s="257">
        <f>AB1313+CB1313</f>
        <v>0</v>
      </c>
      <c r="CD1313" s="257">
        <f>AC1313+CC1313</f>
        <v>0</v>
      </c>
      <c r="CE1313" s="257">
        <f>AD1313+CD1313</f>
        <v>0</v>
      </c>
      <c r="CF1313" s="258">
        <f>AE1313+CE1313</f>
        <v>0</v>
      </c>
      <c r="CG1313" s="258">
        <f>AF1313+CF1313</f>
        <v>0</v>
      </c>
      <c r="CH1313" s="258">
        <f>AG1313+CG1313</f>
        <v>0</v>
      </c>
      <c r="CI1313" s="258">
        <f>AH1313+CH1313</f>
        <v>0</v>
      </c>
      <c r="CJ1313" s="50"/>
      <c r="CK1313" s="94"/>
      <c r="CL1313" s="95"/>
      <c r="CM1313" s="181"/>
      <c r="CN1313" s="316" t="s">
        <v>140</v>
      </c>
      <c r="CO1313" s="257">
        <f t="shared" si="4322"/>
        <v>0</v>
      </c>
      <c r="CP1313" s="257">
        <f>AO1313+CO1313</f>
        <v>0</v>
      </c>
      <c r="CQ1313" s="257">
        <f>AP1313+CP1313</f>
        <v>0</v>
      </c>
      <c r="CR1313" s="257">
        <f>AQ1313+CQ1313</f>
        <v>0</v>
      </c>
      <c r="CS1313" s="257">
        <f>AR1313+CR1313</f>
        <v>0</v>
      </c>
      <c r="CT1313" s="257">
        <f>AS1313+CS1313</f>
        <v>0</v>
      </c>
      <c r="CU1313" s="257">
        <f>AT1313+CT1313</f>
        <v>0</v>
      </c>
      <c r="CV1313" s="257">
        <f>AU1313+CU1313</f>
        <v>0</v>
      </c>
      <c r="CW1313" s="258">
        <f>AV1313+CV1313</f>
        <v>0</v>
      </c>
      <c r="CX1313" s="258">
        <f>AW1313+CW1313</f>
        <v>0</v>
      </c>
      <c r="CY1313" s="258">
        <f>AX1313+CX1313</f>
        <v>0</v>
      </c>
      <c r="CZ1313" s="258">
        <f>AY1313+CY1313</f>
        <v>0</v>
      </c>
      <c r="DA1313" s="50"/>
      <c r="DB1313" s="94"/>
      <c r="DC1313" s="95"/>
      <c r="DD1313" s="181"/>
      <c r="DE1313" s="316" t="s">
        <v>140</v>
      </c>
      <c r="DF1313" s="257"/>
      <c r="DG1313" s="50"/>
    </row>
    <row r="1314" spans="1:111" s="14" customFormat="1" ht="15" customHeight="1">
      <c r="A1314" s="50"/>
      <c r="B1314" s="94"/>
      <c r="C1314" s="95"/>
      <c r="D1314" s="181"/>
      <c r="E1314" s="316" t="s">
        <v>249</v>
      </c>
      <c r="F1314" s="69">
        <f t="shared" ref="F1314:Q1329" si="4323">IF(F1312=0,0,F1313/F1312)</f>
        <v>0</v>
      </c>
      <c r="G1314" s="77">
        <f t="shared" si="4323"/>
        <v>0</v>
      </c>
      <c r="H1314" s="69">
        <f t="shared" si="4323"/>
        <v>0</v>
      </c>
      <c r="I1314" s="77">
        <f t="shared" si="4323"/>
        <v>0</v>
      </c>
      <c r="J1314" s="69">
        <f t="shared" si="4323"/>
        <v>0</v>
      </c>
      <c r="K1314" s="77">
        <f t="shared" si="4323"/>
        <v>0</v>
      </c>
      <c r="L1314" s="69">
        <f t="shared" si="4323"/>
        <v>0</v>
      </c>
      <c r="M1314" s="77">
        <f t="shared" si="4323"/>
        <v>0</v>
      </c>
      <c r="N1314" s="67">
        <f t="shared" si="4323"/>
        <v>0</v>
      </c>
      <c r="O1314" s="75">
        <f t="shared" si="4323"/>
        <v>0</v>
      </c>
      <c r="P1314" s="67">
        <f t="shared" si="4323"/>
        <v>0</v>
      </c>
      <c r="Q1314" s="75">
        <f t="shared" si="4323"/>
        <v>0</v>
      </c>
      <c r="R1314" s="50"/>
      <c r="S1314" s="94"/>
      <c r="T1314" s="95"/>
      <c r="U1314" s="181"/>
      <c r="V1314" s="316" t="s">
        <v>249</v>
      </c>
      <c r="W1314" s="69">
        <f t="shared" ref="W1314:AH1314" si="4324">IF(W1312=0,0,W1313/W1312)</f>
        <v>0</v>
      </c>
      <c r="X1314" s="77">
        <f t="shared" si="4324"/>
        <v>0</v>
      </c>
      <c r="Y1314" s="69">
        <f t="shared" si="4324"/>
        <v>0</v>
      </c>
      <c r="Z1314" s="77">
        <f t="shared" si="4324"/>
        <v>0</v>
      </c>
      <c r="AA1314" s="69">
        <f t="shared" si="4324"/>
        <v>0</v>
      </c>
      <c r="AB1314" s="77">
        <f t="shared" si="4324"/>
        <v>0</v>
      </c>
      <c r="AC1314" s="69">
        <f t="shared" si="4324"/>
        <v>0</v>
      </c>
      <c r="AD1314" s="77">
        <f t="shared" si="4324"/>
        <v>0</v>
      </c>
      <c r="AE1314" s="67">
        <f t="shared" si="4324"/>
        <v>0</v>
      </c>
      <c r="AF1314" s="75">
        <f t="shared" si="4324"/>
        <v>0</v>
      </c>
      <c r="AG1314" s="67">
        <f t="shared" si="4324"/>
        <v>0</v>
      </c>
      <c r="AH1314" s="75">
        <f t="shared" si="4324"/>
        <v>0</v>
      </c>
      <c r="AI1314" s="50"/>
      <c r="AJ1314" s="94"/>
      <c r="AK1314" s="95"/>
      <c r="AL1314" s="181"/>
      <c r="AM1314" s="316" t="s">
        <v>249</v>
      </c>
      <c r="AN1314" s="257">
        <f t="shared" ref="AN1314:AY1314" si="4325">IF(AN1312=0,0,AN1313/AN1312)</f>
        <v>0</v>
      </c>
      <c r="AO1314" s="257">
        <f t="shared" si="4325"/>
        <v>0</v>
      </c>
      <c r="AP1314" s="257">
        <f t="shared" si="4325"/>
        <v>0</v>
      </c>
      <c r="AQ1314" s="257">
        <f t="shared" si="4325"/>
        <v>0</v>
      </c>
      <c r="AR1314" s="257">
        <f t="shared" si="4325"/>
        <v>0</v>
      </c>
      <c r="AS1314" s="257">
        <f t="shared" si="4325"/>
        <v>0</v>
      </c>
      <c r="AT1314" s="257">
        <f t="shared" si="4325"/>
        <v>0</v>
      </c>
      <c r="AU1314" s="257">
        <f t="shared" si="4325"/>
        <v>0</v>
      </c>
      <c r="AV1314" s="258">
        <f t="shared" si="4325"/>
        <v>0</v>
      </c>
      <c r="AW1314" s="258">
        <f t="shared" si="4325"/>
        <v>0</v>
      </c>
      <c r="AX1314" s="258">
        <f t="shared" si="4325"/>
        <v>0</v>
      </c>
      <c r="AY1314" s="258">
        <f t="shared" si="4325"/>
        <v>0</v>
      </c>
      <c r="AZ1314" s="50"/>
      <c r="BA1314" s="268"/>
      <c r="BB1314" s="48"/>
      <c r="BC1314" s="94"/>
      <c r="BD1314" s="95"/>
      <c r="BE1314" s="181"/>
      <c r="BF1314" s="316" t="s">
        <v>249</v>
      </c>
      <c r="BG1314" s="257">
        <f t="shared" ref="BG1314:BR1314" si="4326">IF(BG1312=0,0,BG1313/BG1312)</f>
        <v>0</v>
      </c>
      <c r="BH1314" s="257">
        <f t="shared" si="4326"/>
        <v>0</v>
      </c>
      <c r="BI1314" s="257">
        <f t="shared" si="4326"/>
        <v>0</v>
      </c>
      <c r="BJ1314" s="257">
        <f t="shared" si="4326"/>
        <v>0</v>
      </c>
      <c r="BK1314" s="257">
        <f t="shared" si="4326"/>
        <v>0</v>
      </c>
      <c r="BL1314" s="257">
        <f t="shared" si="4326"/>
        <v>0</v>
      </c>
      <c r="BM1314" s="257">
        <f t="shared" si="4326"/>
        <v>0</v>
      </c>
      <c r="BN1314" s="257">
        <f t="shared" si="4326"/>
        <v>0</v>
      </c>
      <c r="BO1314" s="258">
        <f t="shared" si="4326"/>
        <v>0</v>
      </c>
      <c r="BP1314" s="258">
        <f t="shared" si="4326"/>
        <v>0</v>
      </c>
      <c r="BQ1314" s="258">
        <f t="shared" si="4326"/>
        <v>0</v>
      </c>
      <c r="BR1314" s="258">
        <f t="shared" si="4326"/>
        <v>0</v>
      </c>
      <c r="BS1314" s="50"/>
      <c r="BT1314" s="94"/>
      <c r="BU1314" s="95"/>
      <c r="BV1314" s="181"/>
      <c r="BW1314" s="316" t="s">
        <v>249</v>
      </c>
      <c r="BX1314" s="257">
        <f t="shared" ref="BX1314:CI1314" si="4327">IF(BX1312=0,0,BX1313/BX1312)</f>
        <v>0</v>
      </c>
      <c r="BY1314" s="257">
        <f t="shared" si="4327"/>
        <v>0</v>
      </c>
      <c r="BZ1314" s="257">
        <f t="shared" si="4327"/>
        <v>0</v>
      </c>
      <c r="CA1314" s="257">
        <f t="shared" si="4327"/>
        <v>0</v>
      </c>
      <c r="CB1314" s="257">
        <f t="shared" si="4327"/>
        <v>0</v>
      </c>
      <c r="CC1314" s="257">
        <f t="shared" si="4327"/>
        <v>0</v>
      </c>
      <c r="CD1314" s="257">
        <f t="shared" si="4327"/>
        <v>0</v>
      </c>
      <c r="CE1314" s="257">
        <f t="shared" si="4327"/>
        <v>0</v>
      </c>
      <c r="CF1314" s="258">
        <f t="shared" si="4327"/>
        <v>0</v>
      </c>
      <c r="CG1314" s="258">
        <f t="shared" si="4327"/>
        <v>0</v>
      </c>
      <c r="CH1314" s="258">
        <f t="shared" si="4327"/>
        <v>0</v>
      </c>
      <c r="CI1314" s="258">
        <f t="shared" si="4327"/>
        <v>0</v>
      </c>
      <c r="CJ1314" s="50"/>
      <c r="CK1314" s="94"/>
      <c r="CL1314" s="95"/>
      <c r="CM1314" s="181"/>
      <c r="CN1314" s="316" t="s">
        <v>249</v>
      </c>
      <c r="CO1314" s="257">
        <f t="shared" ref="CO1314:CZ1314" si="4328">IF(CO1312=0,0,CO1313/CO1312)</f>
        <v>0</v>
      </c>
      <c r="CP1314" s="257">
        <f t="shared" si="4328"/>
        <v>0</v>
      </c>
      <c r="CQ1314" s="257">
        <f t="shared" si="4328"/>
        <v>0</v>
      </c>
      <c r="CR1314" s="257">
        <f t="shared" si="4328"/>
        <v>0</v>
      </c>
      <c r="CS1314" s="257">
        <f t="shared" si="4328"/>
        <v>0</v>
      </c>
      <c r="CT1314" s="257">
        <f t="shared" si="4328"/>
        <v>0</v>
      </c>
      <c r="CU1314" s="257">
        <f t="shared" si="4328"/>
        <v>0</v>
      </c>
      <c r="CV1314" s="257">
        <f t="shared" si="4328"/>
        <v>0</v>
      </c>
      <c r="CW1314" s="258">
        <f t="shared" si="4328"/>
        <v>0</v>
      </c>
      <c r="CX1314" s="258">
        <f t="shared" si="4328"/>
        <v>0</v>
      </c>
      <c r="CY1314" s="258">
        <f t="shared" si="4328"/>
        <v>0</v>
      </c>
      <c r="CZ1314" s="258">
        <f t="shared" si="4328"/>
        <v>0</v>
      </c>
      <c r="DA1314" s="50"/>
      <c r="DB1314" s="94"/>
      <c r="DC1314" s="95"/>
      <c r="DD1314" s="181"/>
      <c r="DE1314" s="316" t="s">
        <v>249</v>
      </c>
      <c r="DF1314" s="257">
        <f t="shared" ref="DF1314" si="4329">IF(DF1312=0,0,DF1313/DF1312)</f>
        <v>0</v>
      </c>
      <c r="DG1314" s="50"/>
    </row>
    <row r="1315" spans="1:111" s="14" customFormat="1" ht="15" customHeight="1">
      <c r="A1315" s="50"/>
      <c r="B1315" s="94"/>
      <c r="C1315" s="95"/>
      <c r="D1315" s="181" t="s">
        <v>311</v>
      </c>
      <c r="E1315" s="316" t="s">
        <v>22</v>
      </c>
      <c r="F1315" s="69"/>
      <c r="G1315" s="77"/>
      <c r="H1315" s="69"/>
      <c r="I1315" s="77"/>
      <c r="J1315" s="69"/>
      <c r="K1315" s="77"/>
      <c r="L1315" s="69"/>
      <c r="M1315" s="77"/>
      <c r="N1315" s="67"/>
      <c r="O1315" s="75"/>
      <c r="P1315" s="67"/>
      <c r="Q1315" s="75"/>
      <c r="R1315" s="50"/>
      <c r="S1315" s="94"/>
      <c r="T1315" s="95"/>
      <c r="U1315" s="181" t="s">
        <v>311</v>
      </c>
      <c r="V1315" s="316" t="s">
        <v>22</v>
      </c>
      <c r="W1315" s="69"/>
      <c r="X1315" s="77"/>
      <c r="Y1315" s="69"/>
      <c r="Z1315" s="77"/>
      <c r="AA1315" s="69"/>
      <c r="AB1315" s="77"/>
      <c r="AC1315" s="69"/>
      <c r="AD1315" s="77"/>
      <c r="AE1315" s="67"/>
      <c r="AF1315" s="75"/>
      <c r="AG1315" s="67"/>
      <c r="AH1315" s="75"/>
      <c r="AI1315" s="50"/>
      <c r="AJ1315" s="94"/>
      <c r="AK1315" s="95"/>
      <c r="AL1315" s="181" t="s">
        <v>311</v>
      </c>
      <c r="AM1315" s="316" t="s">
        <v>22</v>
      </c>
      <c r="AN1315" s="257"/>
      <c r="AO1315" s="257"/>
      <c r="AP1315" s="257"/>
      <c r="AQ1315" s="257"/>
      <c r="AR1315" s="257"/>
      <c r="AS1315" s="257"/>
      <c r="AT1315" s="257"/>
      <c r="AU1315" s="257"/>
      <c r="AV1315" s="258"/>
      <c r="AW1315" s="258"/>
      <c r="AX1315" s="258"/>
      <c r="AY1315" s="258"/>
      <c r="AZ1315" s="50"/>
      <c r="BA1315" s="268"/>
      <c r="BB1315" s="48"/>
      <c r="BC1315" s="94"/>
      <c r="BD1315" s="95"/>
      <c r="BE1315" s="181" t="s">
        <v>311</v>
      </c>
      <c r="BF1315" s="316" t="s">
        <v>22</v>
      </c>
      <c r="BG1315" s="257">
        <f t="shared" ref="BG1315:BG1316" si="4330">F1315</f>
        <v>0</v>
      </c>
      <c r="BH1315" s="257">
        <f>G1315+BG1315</f>
        <v>0</v>
      </c>
      <c r="BI1315" s="257">
        <f>H1315+BH1315</f>
        <v>0</v>
      </c>
      <c r="BJ1315" s="257">
        <f>I1315+BI1315</f>
        <v>0</v>
      </c>
      <c r="BK1315" s="257">
        <f>J1315+BJ1315</f>
        <v>0</v>
      </c>
      <c r="BL1315" s="257">
        <f>K1315+BK1315</f>
        <v>0</v>
      </c>
      <c r="BM1315" s="257">
        <f>L1315+BL1315</f>
        <v>0</v>
      </c>
      <c r="BN1315" s="257">
        <f>M1315+BM1315</f>
        <v>0</v>
      </c>
      <c r="BO1315" s="258">
        <f>N1315+BN1315</f>
        <v>0</v>
      </c>
      <c r="BP1315" s="258">
        <f>O1315+BO1315</f>
        <v>0</v>
      </c>
      <c r="BQ1315" s="258">
        <f>P1315+BP1315</f>
        <v>0</v>
      </c>
      <c r="BR1315" s="258">
        <f>Q1315+BQ1315</f>
        <v>0</v>
      </c>
      <c r="BS1315" s="50"/>
      <c r="BT1315" s="94"/>
      <c r="BU1315" s="95"/>
      <c r="BV1315" s="181" t="s">
        <v>311</v>
      </c>
      <c r="BW1315" s="316" t="s">
        <v>22</v>
      </c>
      <c r="BX1315" s="257">
        <f t="shared" ref="BX1315:BX1316" si="4331">W1315</f>
        <v>0</v>
      </c>
      <c r="BY1315" s="257">
        <f>X1315+BX1315</f>
        <v>0</v>
      </c>
      <c r="BZ1315" s="257">
        <f>Y1315+BY1315</f>
        <v>0</v>
      </c>
      <c r="CA1315" s="257">
        <f>Z1315+BZ1315</f>
        <v>0</v>
      </c>
      <c r="CB1315" s="257">
        <f>AA1315+CA1315</f>
        <v>0</v>
      </c>
      <c r="CC1315" s="257">
        <f>AB1315+CB1315</f>
        <v>0</v>
      </c>
      <c r="CD1315" s="257">
        <f>AC1315+CC1315</f>
        <v>0</v>
      </c>
      <c r="CE1315" s="257">
        <f>AD1315+CD1315</f>
        <v>0</v>
      </c>
      <c r="CF1315" s="258">
        <f>AE1315+CE1315</f>
        <v>0</v>
      </c>
      <c r="CG1315" s="258">
        <f>AF1315+CF1315</f>
        <v>0</v>
      </c>
      <c r="CH1315" s="258">
        <f>AG1315+CG1315</f>
        <v>0</v>
      </c>
      <c r="CI1315" s="258">
        <f>AH1315+CH1315</f>
        <v>0</v>
      </c>
      <c r="CJ1315" s="50"/>
      <c r="CK1315" s="94"/>
      <c r="CL1315" s="95"/>
      <c r="CM1315" s="181" t="s">
        <v>311</v>
      </c>
      <c r="CN1315" s="316" t="s">
        <v>22</v>
      </c>
      <c r="CO1315" s="257">
        <f t="shared" ref="CO1315:CO1316" si="4332">AN1315</f>
        <v>0</v>
      </c>
      <c r="CP1315" s="257">
        <f>AO1315+CO1315</f>
        <v>0</v>
      </c>
      <c r="CQ1315" s="257">
        <f>AP1315+CP1315</f>
        <v>0</v>
      </c>
      <c r="CR1315" s="257">
        <f>AQ1315+CQ1315</f>
        <v>0</v>
      </c>
      <c r="CS1315" s="257">
        <f>AR1315+CR1315</f>
        <v>0</v>
      </c>
      <c r="CT1315" s="257">
        <f>AS1315+CS1315</f>
        <v>0</v>
      </c>
      <c r="CU1315" s="257">
        <f>AT1315+CT1315</f>
        <v>0</v>
      </c>
      <c r="CV1315" s="257">
        <f>AU1315+CU1315</f>
        <v>0</v>
      </c>
      <c r="CW1315" s="258">
        <f>AV1315+CV1315</f>
        <v>0</v>
      </c>
      <c r="CX1315" s="258">
        <f>AW1315+CW1315</f>
        <v>0</v>
      </c>
      <c r="CY1315" s="258">
        <f>AX1315+CX1315</f>
        <v>0</v>
      </c>
      <c r="CZ1315" s="258">
        <f>AY1315+CY1315</f>
        <v>0</v>
      </c>
      <c r="DA1315" s="50"/>
      <c r="DB1315" s="94"/>
      <c r="DC1315" s="95"/>
      <c r="DD1315" s="181" t="s">
        <v>311</v>
      </c>
      <c r="DE1315" s="316" t="s">
        <v>22</v>
      </c>
      <c r="DF1315" s="257"/>
      <c r="DG1315" s="50"/>
    </row>
    <row r="1316" spans="1:111" s="14" customFormat="1" ht="15" customHeight="1">
      <c r="A1316" s="50"/>
      <c r="B1316" s="94"/>
      <c r="C1316" s="95"/>
      <c r="D1316" s="181"/>
      <c r="E1316" s="316" t="s">
        <v>140</v>
      </c>
      <c r="F1316" s="69"/>
      <c r="G1316" s="77"/>
      <c r="H1316" s="69"/>
      <c r="I1316" s="77"/>
      <c r="J1316" s="69"/>
      <c r="K1316" s="77"/>
      <c r="L1316" s="69"/>
      <c r="M1316" s="77"/>
      <c r="N1316" s="67"/>
      <c r="O1316" s="75"/>
      <c r="P1316" s="67"/>
      <c r="Q1316" s="75"/>
      <c r="R1316" s="50"/>
      <c r="S1316" s="94"/>
      <c r="T1316" s="95"/>
      <c r="U1316" s="181"/>
      <c r="V1316" s="316" t="s">
        <v>140</v>
      </c>
      <c r="W1316" s="69"/>
      <c r="X1316" s="77"/>
      <c r="Y1316" s="69"/>
      <c r="Z1316" s="77"/>
      <c r="AA1316" s="69"/>
      <c r="AB1316" s="77"/>
      <c r="AC1316" s="69"/>
      <c r="AD1316" s="77"/>
      <c r="AE1316" s="67"/>
      <c r="AF1316" s="75"/>
      <c r="AG1316" s="67"/>
      <c r="AH1316" s="75"/>
      <c r="AI1316" s="50"/>
      <c r="AJ1316" s="94"/>
      <c r="AK1316" s="95"/>
      <c r="AL1316" s="181"/>
      <c r="AM1316" s="316" t="s">
        <v>140</v>
      </c>
      <c r="AN1316" s="257"/>
      <c r="AO1316" s="257"/>
      <c r="AP1316" s="257"/>
      <c r="AQ1316" s="257"/>
      <c r="AR1316" s="257"/>
      <c r="AS1316" s="257"/>
      <c r="AT1316" s="257"/>
      <c r="AU1316" s="257"/>
      <c r="AV1316" s="258"/>
      <c r="AW1316" s="258"/>
      <c r="AX1316" s="258"/>
      <c r="AY1316" s="258"/>
      <c r="AZ1316" s="50"/>
      <c r="BA1316" s="268"/>
      <c r="BB1316" s="48"/>
      <c r="BC1316" s="94"/>
      <c r="BD1316" s="95"/>
      <c r="BE1316" s="181"/>
      <c r="BF1316" s="316" t="s">
        <v>140</v>
      </c>
      <c r="BG1316" s="257">
        <f t="shared" si="4330"/>
        <v>0</v>
      </c>
      <c r="BH1316" s="257">
        <f>G1316+BG1316</f>
        <v>0</v>
      </c>
      <c r="BI1316" s="257">
        <f>H1316+BH1316</f>
        <v>0</v>
      </c>
      <c r="BJ1316" s="257">
        <f>I1316+BI1316</f>
        <v>0</v>
      </c>
      <c r="BK1316" s="257">
        <f>J1316+BJ1316</f>
        <v>0</v>
      </c>
      <c r="BL1316" s="257">
        <f>K1316+BK1316</f>
        <v>0</v>
      </c>
      <c r="BM1316" s="257">
        <f>L1316+BL1316</f>
        <v>0</v>
      </c>
      <c r="BN1316" s="257">
        <f>M1316+BM1316</f>
        <v>0</v>
      </c>
      <c r="BO1316" s="258">
        <f>N1316+BN1316</f>
        <v>0</v>
      </c>
      <c r="BP1316" s="258">
        <f>O1316+BO1316</f>
        <v>0</v>
      </c>
      <c r="BQ1316" s="258">
        <f>P1316+BP1316</f>
        <v>0</v>
      </c>
      <c r="BR1316" s="258">
        <f>Q1316+BQ1316</f>
        <v>0</v>
      </c>
      <c r="BS1316" s="50"/>
      <c r="BT1316" s="94"/>
      <c r="BU1316" s="95"/>
      <c r="BV1316" s="181"/>
      <c r="BW1316" s="316" t="s">
        <v>140</v>
      </c>
      <c r="BX1316" s="257">
        <f t="shared" si="4331"/>
        <v>0</v>
      </c>
      <c r="BY1316" s="257">
        <f>X1316+BX1316</f>
        <v>0</v>
      </c>
      <c r="BZ1316" s="257">
        <f>Y1316+BY1316</f>
        <v>0</v>
      </c>
      <c r="CA1316" s="257">
        <f>Z1316+BZ1316</f>
        <v>0</v>
      </c>
      <c r="CB1316" s="257">
        <f>AA1316+CA1316</f>
        <v>0</v>
      </c>
      <c r="CC1316" s="257">
        <f>AB1316+CB1316</f>
        <v>0</v>
      </c>
      <c r="CD1316" s="257">
        <f>AC1316+CC1316</f>
        <v>0</v>
      </c>
      <c r="CE1316" s="257">
        <f>AD1316+CD1316</f>
        <v>0</v>
      </c>
      <c r="CF1316" s="258">
        <f>AE1316+CE1316</f>
        <v>0</v>
      </c>
      <c r="CG1316" s="258">
        <f>AF1316+CF1316</f>
        <v>0</v>
      </c>
      <c r="CH1316" s="258">
        <f>AG1316+CG1316</f>
        <v>0</v>
      </c>
      <c r="CI1316" s="258">
        <f>AH1316+CH1316</f>
        <v>0</v>
      </c>
      <c r="CJ1316" s="50"/>
      <c r="CK1316" s="94"/>
      <c r="CL1316" s="95"/>
      <c r="CM1316" s="181"/>
      <c r="CN1316" s="316" t="s">
        <v>140</v>
      </c>
      <c r="CO1316" s="257">
        <f t="shared" si="4332"/>
        <v>0</v>
      </c>
      <c r="CP1316" s="257">
        <f>AO1316+CO1316</f>
        <v>0</v>
      </c>
      <c r="CQ1316" s="257">
        <f>AP1316+CP1316</f>
        <v>0</v>
      </c>
      <c r="CR1316" s="257">
        <f>AQ1316+CQ1316</f>
        <v>0</v>
      </c>
      <c r="CS1316" s="257">
        <f>AR1316+CR1316</f>
        <v>0</v>
      </c>
      <c r="CT1316" s="257">
        <f>AS1316+CS1316</f>
        <v>0</v>
      </c>
      <c r="CU1316" s="257">
        <f>AT1316+CT1316</f>
        <v>0</v>
      </c>
      <c r="CV1316" s="257">
        <f>AU1316+CU1316</f>
        <v>0</v>
      </c>
      <c r="CW1316" s="258">
        <f>AV1316+CV1316</f>
        <v>0</v>
      </c>
      <c r="CX1316" s="258">
        <f>AW1316+CW1316</f>
        <v>0</v>
      </c>
      <c r="CY1316" s="258">
        <f>AX1316+CX1316</f>
        <v>0</v>
      </c>
      <c r="CZ1316" s="258">
        <f>AY1316+CY1316</f>
        <v>0</v>
      </c>
      <c r="DA1316" s="50"/>
      <c r="DB1316" s="94"/>
      <c r="DC1316" s="95"/>
      <c r="DD1316" s="181"/>
      <c r="DE1316" s="316" t="s">
        <v>140</v>
      </c>
      <c r="DF1316" s="257"/>
      <c r="DG1316" s="50"/>
    </row>
    <row r="1317" spans="1:111" s="14" customFormat="1" ht="15" customHeight="1">
      <c r="A1317" s="50"/>
      <c r="B1317" s="94"/>
      <c r="C1317" s="95"/>
      <c r="D1317" s="181"/>
      <c r="E1317" s="316" t="s">
        <v>249</v>
      </c>
      <c r="F1317" s="69">
        <f t="shared" si="4323"/>
        <v>0</v>
      </c>
      <c r="G1317" s="77">
        <f t="shared" si="4323"/>
        <v>0</v>
      </c>
      <c r="H1317" s="69">
        <f t="shared" si="4323"/>
        <v>0</v>
      </c>
      <c r="I1317" s="77">
        <f t="shared" si="4323"/>
        <v>0</v>
      </c>
      <c r="J1317" s="69">
        <f t="shared" si="4323"/>
        <v>0</v>
      </c>
      <c r="K1317" s="77">
        <f t="shared" si="4323"/>
        <v>0</v>
      </c>
      <c r="L1317" s="69">
        <f t="shared" si="4323"/>
        <v>0</v>
      </c>
      <c r="M1317" s="77">
        <f t="shared" si="4323"/>
        <v>0</v>
      </c>
      <c r="N1317" s="67">
        <f t="shared" si="4323"/>
        <v>0</v>
      </c>
      <c r="O1317" s="75">
        <f t="shared" si="4323"/>
        <v>0</v>
      </c>
      <c r="P1317" s="67">
        <f t="shared" si="4323"/>
        <v>0</v>
      </c>
      <c r="Q1317" s="75">
        <f t="shared" si="4323"/>
        <v>0</v>
      </c>
      <c r="R1317" s="50"/>
      <c r="S1317" s="94"/>
      <c r="T1317" s="95"/>
      <c r="U1317" s="181"/>
      <c r="V1317" s="316" t="s">
        <v>249</v>
      </c>
      <c r="W1317" s="69">
        <f t="shared" ref="W1317:AH1317" si="4333">IF(W1315=0,0,W1316/W1315)</f>
        <v>0</v>
      </c>
      <c r="X1317" s="77">
        <f t="shared" si="4333"/>
        <v>0</v>
      </c>
      <c r="Y1317" s="69">
        <f t="shared" si="4333"/>
        <v>0</v>
      </c>
      <c r="Z1317" s="77">
        <f t="shared" si="4333"/>
        <v>0</v>
      </c>
      <c r="AA1317" s="69">
        <f t="shared" si="4333"/>
        <v>0</v>
      </c>
      <c r="AB1317" s="77">
        <f t="shared" si="4333"/>
        <v>0</v>
      </c>
      <c r="AC1317" s="69">
        <f t="shared" si="4333"/>
        <v>0</v>
      </c>
      <c r="AD1317" s="77">
        <f t="shared" si="4333"/>
        <v>0</v>
      </c>
      <c r="AE1317" s="67">
        <f t="shared" si="4333"/>
        <v>0</v>
      </c>
      <c r="AF1317" s="75">
        <f t="shared" si="4333"/>
        <v>0</v>
      </c>
      <c r="AG1317" s="67">
        <f t="shared" si="4333"/>
        <v>0</v>
      </c>
      <c r="AH1317" s="75">
        <f t="shared" si="4333"/>
        <v>0</v>
      </c>
      <c r="AI1317" s="50"/>
      <c r="AJ1317" s="94"/>
      <c r="AK1317" s="95"/>
      <c r="AL1317" s="181"/>
      <c r="AM1317" s="316" t="s">
        <v>249</v>
      </c>
      <c r="AN1317" s="257">
        <f t="shared" ref="AN1317:AY1317" si="4334">IF(AN1315=0,0,AN1316/AN1315)</f>
        <v>0</v>
      </c>
      <c r="AO1317" s="257">
        <f t="shared" si="4334"/>
        <v>0</v>
      </c>
      <c r="AP1317" s="257">
        <f t="shared" si="4334"/>
        <v>0</v>
      </c>
      <c r="AQ1317" s="257">
        <f t="shared" si="4334"/>
        <v>0</v>
      </c>
      <c r="AR1317" s="257">
        <f t="shared" si="4334"/>
        <v>0</v>
      </c>
      <c r="AS1317" s="257">
        <f t="shared" si="4334"/>
        <v>0</v>
      </c>
      <c r="AT1317" s="257">
        <f t="shared" si="4334"/>
        <v>0</v>
      </c>
      <c r="AU1317" s="257">
        <f t="shared" si="4334"/>
        <v>0</v>
      </c>
      <c r="AV1317" s="258">
        <f t="shared" si="4334"/>
        <v>0</v>
      </c>
      <c r="AW1317" s="258">
        <f t="shared" si="4334"/>
        <v>0</v>
      </c>
      <c r="AX1317" s="258">
        <f t="shared" si="4334"/>
        <v>0</v>
      </c>
      <c r="AY1317" s="258">
        <f t="shared" si="4334"/>
        <v>0</v>
      </c>
      <c r="AZ1317" s="50"/>
      <c r="BA1317" s="268"/>
      <c r="BB1317" s="48"/>
      <c r="BC1317" s="94"/>
      <c r="BD1317" s="95"/>
      <c r="BE1317" s="181"/>
      <c r="BF1317" s="316" t="s">
        <v>249</v>
      </c>
      <c r="BG1317" s="257">
        <f t="shared" ref="BG1317:BR1317" si="4335">IF(BG1315=0,0,BG1316/BG1315)</f>
        <v>0</v>
      </c>
      <c r="BH1317" s="257">
        <f t="shared" si="4335"/>
        <v>0</v>
      </c>
      <c r="BI1317" s="257">
        <f t="shared" si="4335"/>
        <v>0</v>
      </c>
      <c r="BJ1317" s="257">
        <f t="shared" si="4335"/>
        <v>0</v>
      </c>
      <c r="BK1317" s="257">
        <f t="shared" si="4335"/>
        <v>0</v>
      </c>
      <c r="BL1317" s="257">
        <f t="shared" si="4335"/>
        <v>0</v>
      </c>
      <c r="BM1317" s="257">
        <f t="shared" si="4335"/>
        <v>0</v>
      </c>
      <c r="BN1317" s="257">
        <f t="shared" si="4335"/>
        <v>0</v>
      </c>
      <c r="BO1317" s="258">
        <f t="shared" si="4335"/>
        <v>0</v>
      </c>
      <c r="BP1317" s="258">
        <f t="shared" si="4335"/>
        <v>0</v>
      </c>
      <c r="BQ1317" s="258">
        <f t="shared" si="4335"/>
        <v>0</v>
      </c>
      <c r="BR1317" s="258">
        <f t="shared" si="4335"/>
        <v>0</v>
      </c>
      <c r="BS1317" s="50"/>
      <c r="BT1317" s="94"/>
      <c r="BU1317" s="95"/>
      <c r="BV1317" s="181"/>
      <c r="BW1317" s="316" t="s">
        <v>249</v>
      </c>
      <c r="BX1317" s="257">
        <f t="shared" ref="BX1317:CI1317" si="4336">IF(BX1315=0,0,BX1316/BX1315)</f>
        <v>0</v>
      </c>
      <c r="BY1317" s="257">
        <f t="shared" si="4336"/>
        <v>0</v>
      </c>
      <c r="BZ1317" s="257">
        <f t="shared" si="4336"/>
        <v>0</v>
      </c>
      <c r="CA1317" s="257">
        <f t="shared" si="4336"/>
        <v>0</v>
      </c>
      <c r="CB1317" s="257">
        <f t="shared" si="4336"/>
        <v>0</v>
      </c>
      <c r="CC1317" s="257">
        <f t="shared" si="4336"/>
        <v>0</v>
      </c>
      <c r="CD1317" s="257">
        <f t="shared" si="4336"/>
        <v>0</v>
      </c>
      <c r="CE1317" s="257">
        <f t="shared" si="4336"/>
        <v>0</v>
      </c>
      <c r="CF1317" s="258">
        <f t="shared" si="4336"/>
        <v>0</v>
      </c>
      <c r="CG1317" s="258">
        <f t="shared" si="4336"/>
        <v>0</v>
      </c>
      <c r="CH1317" s="258">
        <f t="shared" si="4336"/>
        <v>0</v>
      </c>
      <c r="CI1317" s="258">
        <f t="shared" si="4336"/>
        <v>0</v>
      </c>
      <c r="CJ1317" s="50"/>
      <c r="CK1317" s="94"/>
      <c r="CL1317" s="95"/>
      <c r="CM1317" s="181"/>
      <c r="CN1317" s="316" t="s">
        <v>249</v>
      </c>
      <c r="CO1317" s="257">
        <f t="shared" ref="CO1317:CZ1317" si="4337">IF(CO1315=0,0,CO1316/CO1315)</f>
        <v>0</v>
      </c>
      <c r="CP1317" s="257">
        <f t="shared" si="4337"/>
        <v>0</v>
      </c>
      <c r="CQ1317" s="257">
        <f t="shared" si="4337"/>
        <v>0</v>
      </c>
      <c r="CR1317" s="257">
        <f t="shared" si="4337"/>
        <v>0</v>
      </c>
      <c r="CS1317" s="257">
        <f t="shared" si="4337"/>
        <v>0</v>
      </c>
      <c r="CT1317" s="257">
        <f t="shared" si="4337"/>
        <v>0</v>
      </c>
      <c r="CU1317" s="257">
        <f t="shared" si="4337"/>
        <v>0</v>
      </c>
      <c r="CV1317" s="257">
        <f t="shared" si="4337"/>
        <v>0</v>
      </c>
      <c r="CW1317" s="258">
        <f t="shared" si="4337"/>
        <v>0</v>
      </c>
      <c r="CX1317" s="258">
        <f t="shared" si="4337"/>
        <v>0</v>
      </c>
      <c r="CY1317" s="258">
        <f t="shared" si="4337"/>
        <v>0</v>
      </c>
      <c r="CZ1317" s="258">
        <f t="shared" si="4337"/>
        <v>0</v>
      </c>
      <c r="DA1317" s="50"/>
      <c r="DB1317" s="94"/>
      <c r="DC1317" s="95"/>
      <c r="DD1317" s="181"/>
      <c r="DE1317" s="316" t="s">
        <v>249</v>
      </c>
      <c r="DF1317" s="257">
        <f t="shared" ref="DF1317" si="4338">IF(DF1315=0,0,DF1316/DF1315)</f>
        <v>0</v>
      </c>
      <c r="DG1317" s="50"/>
    </row>
    <row r="1318" spans="1:111" s="14" customFormat="1" ht="15" customHeight="1">
      <c r="A1318" s="50"/>
      <c r="B1318" s="94"/>
      <c r="C1318" s="95"/>
      <c r="D1318" s="181" t="s">
        <v>312</v>
      </c>
      <c r="E1318" s="316" t="s">
        <v>22</v>
      </c>
      <c r="F1318" s="69"/>
      <c r="G1318" s="77"/>
      <c r="H1318" s="69"/>
      <c r="I1318" s="77"/>
      <c r="J1318" s="69"/>
      <c r="K1318" s="77"/>
      <c r="L1318" s="69"/>
      <c r="M1318" s="77"/>
      <c r="N1318" s="67"/>
      <c r="O1318" s="75"/>
      <c r="P1318" s="67"/>
      <c r="Q1318" s="75"/>
      <c r="R1318" s="50"/>
      <c r="S1318" s="94"/>
      <c r="T1318" s="95"/>
      <c r="U1318" s="181" t="s">
        <v>312</v>
      </c>
      <c r="V1318" s="316" t="s">
        <v>22</v>
      </c>
      <c r="W1318" s="69"/>
      <c r="X1318" s="77"/>
      <c r="Y1318" s="69"/>
      <c r="Z1318" s="77"/>
      <c r="AA1318" s="69"/>
      <c r="AB1318" s="77"/>
      <c r="AC1318" s="69"/>
      <c r="AD1318" s="77"/>
      <c r="AE1318" s="67"/>
      <c r="AF1318" s="75"/>
      <c r="AG1318" s="67"/>
      <c r="AH1318" s="75"/>
      <c r="AI1318" s="50"/>
      <c r="AJ1318" s="94"/>
      <c r="AK1318" s="95"/>
      <c r="AL1318" s="181" t="s">
        <v>312</v>
      </c>
      <c r="AM1318" s="316" t="s">
        <v>22</v>
      </c>
      <c r="AN1318" s="257"/>
      <c r="AO1318" s="257"/>
      <c r="AP1318" s="257"/>
      <c r="AQ1318" s="257"/>
      <c r="AR1318" s="257"/>
      <c r="AS1318" s="257"/>
      <c r="AT1318" s="257"/>
      <c r="AU1318" s="257"/>
      <c r="AV1318" s="258"/>
      <c r="AW1318" s="258"/>
      <c r="AX1318" s="258"/>
      <c r="AY1318" s="258"/>
      <c r="AZ1318" s="50"/>
      <c r="BA1318" s="268"/>
      <c r="BB1318" s="48"/>
      <c r="BC1318" s="94"/>
      <c r="BD1318" s="95"/>
      <c r="BE1318" s="181" t="s">
        <v>312</v>
      </c>
      <c r="BF1318" s="316" t="s">
        <v>22</v>
      </c>
      <c r="BG1318" s="257">
        <f t="shared" ref="BG1318:BG1319" si="4339">F1318</f>
        <v>0</v>
      </c>
      <c r="BH1318" s="257">
        <f>G1318+BG1318</f>
        <v>0</v>
      </c>
      <c r="BI1318" s="257">
        <f>H1318+BH1318</f>
        <v>0</v>
      </c>
      <c r="BJ1318" s="257">
        <f>I1318+BI1318</f>
        <v>0</v>
      </c>
      <c r="BK1318" s="257">
        <f>J1318+BJ1318</f>
        <v>0</v>
      </c>
      <c r="BL1318" s="257">
        <f>K1318+BK1318</f>
        <v>0</v>
      </c>
      <c r="BM1318" s="257">
        <f>L1318+BL1318</f>
        <v>0</v>
      </c>
      <c r="BN1318" s="257">
        <f>M1318+BM1318</f>
        <v>0</v>
      </c>
      <c r="BO1318" s="258">
        <f>N1318+BN1318</f>
        <v>0</v>
      </c>
      <c r="BP1318" s="258">
        <f>O1318+BO1318</f>
        <v>0</v>
      </c>
      <c r="BQ1318" s="258">
        <f>P1318+BP1318</f>
        <v>0</v>
      </c>
      <c r="BR1318" s="258">
        <f>Q1318+BQ1318</f>
        <v>0</v>
      </c>
      <c r="BS1318" s="50"/>
      <c r="BT1318" s="94"/>
      <c r="BU1318" s="95"/>
      <c r="BV1318" s="181" t="s">
        <v>312</v>
      </c>
      <c r="BW1318" s="316" t="s">
        <v>22</v>
      </c>
      <c r="BX1318" s="257">
        <f t="shared" ref="BX1318:BX1319" si="4340">W1318</f>
        <v>0</v>
      </c>
      <c r="BY1318" s="257">
        <f>X1318+BX1318</f>
        <v>0</v>
      </c>
      <c r="BZ1318" s="257">
        <f>Y1318+BY1318</f>
        <v>0</v>
      </c>
      <c r="CA1318" s="257">
        <f>Z1318+BZ1318</f>
        <v>0</v>
      </c>
      <c r="CB1318" s="257">
        <f>AA1318+CA1318</f>
        <v>0</v>
      </c>
      <c r="CC1318" s="257">
        <f>AB1318+CB1318</f>
        <v>0</v>
      </c>
      <c r="CD1318" s="257">
        <f>AC1318+CC1318</f>
        <v>0</v>
      </c>
      <c r="CE1318" s="257">
        <f>AD1318+CD1318</f>
        <v>0</v>
      </c>
      <c r="CF1318" s="258">
        <f>AE1318+CE1318</f>
        <v>0</v>
      </c>
      <c r="CG1318" s="258">
        <f>AF1318+CF1318</f>
        <v>0</v>
      </c>
      <c r="CH1318" s="258">
        <f>AG1318+CG1318</f>
        <v>0</v>
      </c>
      <c r="CI1318" s="258">
        <f>AH1318+CH1318</f>
        <v>0</v>
      </c>
      <c r="CJ1318" s="50"/>
      <c r="CK1318" s="94"/>
      <c r="CL1318" s="95"/>
      <c r="CM1318" s="181" t="s">
        <v>312</v>
      </c>
      <c r="CN1318" s="316" t="s">
        <v>22</v>
      </c>
      <c r="CO1318" s="257">
        <f t="shared" ref="CO1318:CO1319" si="4341">AN1318</f>
        <v>0</v>
      </c>
      <c r="CP1318" s="257">
        <f>AO1318+CO1318</f>
        <v>0</v>
      </c>
      <c r="CQ1318" s="257">
        <f>AP1318+CP1318</f>
        <v>0</v>
      </c>
      <c r="CR1318" s="257">
        <f>AQ1318+CQ1318</f>
        <v>0</v>
      </c>
      <c r="CS1318" s="257">
        <f>AR1318+CR1318</f>
        <v>0</v>
      </c>
      <c r="CT1318" s="257">
        <f>AS1318+CS1318</f>
        <v>0</v>
      </c>
      <c r="CU1318" s="257">
        <f>AT1318+CT1318</f>
        <v>0</v>
      </c>
      <c r="CV1318" s="257">
        <f>AU1318+CU1318</f>
        <v>0</v>
      </c>
      <c r="CW1318" s="258">
        <f>AV1318+CV1318</f>
        <v>0</v>
      </c>
      <c r="CX1318" s="258">
        <f>AW1318+CW1318</f>
        <v>0</v>
      </c>
      <c r="CY1318" s="258">
        <f>AX1318+CX1318</f>
        <v>0</v>
      </c>
      <c r="CZ1318" s="258">
        <f>AY1318+CY1318</f>
        <v>0</v>
      </c>
      <c r="DA1318" s="50"/>
      <c r="DB1318" s="94"/>
      <c r="DC1318" s="95"/>
      <c r="DD1318" s="181" t="s">
        <v>312</v>
      </c>
      <c r="DE1318" s="316" t="s">
        <v>22</v>
      </c>
      <c r="DF1318" s="257"/>
      <c r="DG1318" s="50"/>
    </row>
    <row r="1319" spans="1:111" s="14" customFormat="1" ht="15" customHeight="1">
      <c r="A1319" s="50"/>
      <c r="B1319" s="94"/>
      <c r="C1319" s="95"/>
      <c r="D1319" s="181"/>
      <c r="E1319" s="316" t="s">
        <v>140</v>
      </c>
      <c r="F1319" s="69"/>
      <c r="G1319" s="77"/>
      <c r="H1319" s="69"/>
      <c r="I1319" s="77"/>
      <c r="J1319" s="69"/>
      <c r="K1319" s="77"/>
      <c r="L1319" s="69"/>
      <c r="M1319" s="77"/>
      <c r="N1319" s="67"/>
      <c r="O1319" s="75"/>
      <c r="P1319" s="67"/>
      <c r="Q1319" s="75"/>
      <c r="R1319" s="50"/>
      <c r="S1319" s="94"/>
      <c r="T1319" s="95"/>
      <c r="U1319" s="181"/>
      <c r="V1319" s="316" t="s">
        <v>140</v>
      </c>
      <c r="W1319" s="69"/>
      <c r="X1319" s="77"/>
      <c r="Y1319" s="69"/>
      <c r="Z1319" s="77"/>
      <c r="AA1319" s="69"/>
      <c r="AB1319" s="77"/>
      <c r="AC1319" s="69"/>
      <c r="AD1319" s="77"/>
      <c r="AE1319" s="67"/>
      <c r="AF1319" s="75"/>
      <c r="AG1319" s="67"/>
      <c r="AH1319" s="75"/>
      <c r="AI1319" s="50"/>
      <c r="AJ1319" s="94"/>
      <c r="AK1319" s="95"/>
      <c r="AL1319" s="181"/>
      <c r="AM1319" s="316" t="s">
        <v>140</v>
      </c>
      <c r="AN1319" s="257"/>
      <c r="AO1319" s="257"/>
      <c r="AP1319" s="257"/>
      <c r="AQ1319" s="257"/>
      <c r="AR1319" s="257"/>
      <c r="AS1319" s="257"/>
      <c r="AT1319" s="257"/>
      <c r="AU1319" s="257"/>
      <c r="AV1319" s="258"/>
      <c r="AW1319" s="258"/>
      <c r="AX1319" s="258"/>
      <c r="AY1319" s="258"/>
      <c r="AZ1319" s="50"/>
      <c r="BA1319" s="268"/>
      <c r="BB1319" s="48"/>
      <c r="BC1319" s="94"/>
      <c r="BD1319" s="95"/>
      <c r="BE1319" s="181"/>
      <c r="BF1319" s="316" t="s">
        <v>140</v>
      </c>
      <c r="BG1319" s="257">
        <f t="shared" si="4339"/>
        <v>0</v>
      </c>
      <c r="BH1319" s="257">
        <f>G1319+BG1319</f>
        <v>0</v>
      </c>
      <c r="BI1319" s="257">
        <f>H1319+BH1319</f>
        <v>0</v>
      </c>
      <c r="BJ1319" s="257">
        <f>I1319+BI1319</f>
        <v>0</v>
      </c>
      <c r="BK1319" s="257">
        <f>J1319+BJ1319</f>
        <v>0</v>
      </c>
      <c r="BL1319" s="257">
        <f>K1319+BK1319</f>
        <v>0</v>
      </c>
      <c r="BM1319" s="257">
        <f>L1319+BL1319</f>
        <v>0</v>
      </c>
      <c r="BN1319" s="257">
        <f>M1319+BM1319</f>
        <v>0</v>
      </c>
      <c r="BO1319" s="258">
        <f>N1319+BN1319</f>
        <v>0</v>
      </c>
      <c r="BP1319" s="258">
        <f>O1319+BO1319</f>
        <v>0</v>
      </c>
      <c r="BQ1319" s="258">
        <f>P1319+BP1319</f>
        <v>0</v>
      </c>
      <c r="BR1319" s="258">
        <f>Q1319+BQ1319</f>
        <v>0</v>
      </c>
      <c r="BS1319" s="50"/>
      <c r="BT1319" s="94"/>
      <c r="BU1319" s="95"/>
      <c r="BV1319" s="181"/>
      <c r="BW1319" s="316" t="s">
        <v>140</v>
      </c>
      <c r="BX1319" s="257">
        <f t="shared" si="4340"/>
        <v>0</v>
      </c>
      <c r="BY1319" s="257">
        <f>X1319+BX1319</f>
        <v>0</v>
      </c>
      <c r="BZ1319" s="257">
        <f>Y1319+BY1319</f>
        <v>0</v>
      </c>
      <c r="CA1319" s="257">
        <f>Z1319+BZ1319</f>
        <v>0</v>
      </c>
      <c r="CB1319" s="257">
        <f>AA1319+CA1319</f>
        <v>0</v>
      </c>
      <c r="CC1319" s="257">
        <f>AB1319+CB1319</f>
        <v>0</v>
      </c>
      <c r="CD1319" s="257">
        <f>AC1319+CC1319</f>
        <v>0</v>
      </c>
      <c r="CE1319" s="257">
        <f>AD1319+CD1319</f>
        <v>0</v>
      </c>
      <c r="CF1319" s="258">
        <f>AE1319+CE1319</f>
        <v>0</v>
      </c>
      <c r="CG1319" s="258">
        <f>AF1319+CF1319</f>
        <v>0</v>
      </c>
      <c r="CH1319" s="258">
        <f>AG1319+CG1319</f>
        <v>0</v>
      </c>
      <c r="CI1319" s="258">
        <f>AH1319+CH1319</f>
        <v>0</v>
      </c>
      <c r="CJ1319" s="50"/>
      <c r="CK1319" s="94"/>
      <c r="CL1319" s="95"/>
      <c r="CM1319" s="181"/>
      <c r="CN1319" s="316" t="s">
        <v>140</v>
      </c>
      <c r="CO1319" s="257">
        <f t="shared" si="4341"/>
        <v>0</v>
      </c>
      <c r="CP1319" s="257">
        <f>AO1319+CO1319</f>
        <v>0</v>
      </c>
      <c r="CQ1319" s="257">
        <f>AP1319+CP1319</f>
        <v>0</v>
      </c>
      <c r="CR1319" s="257">
        <f>AQ1319+CQ1319</f>
        <v>0</v>
      </c>
      <c r="CS1319" s="257">
        <f>AR1319+CR1319</f>
        <v>0</v>
      </c>
      <c r="CT1319" s="257">
        <f>AS1319+CS1319</f>
        <v>0</v>
      </c>
      <c r="CU1319" s="257">
        <f>AT1319+CT1319</f>
        <v>0</v>
      </c>
      <c r="CV1319" s="257">
        <f>AU1319+CU1319</f>
        <v>0</v>
      </c>
      <c r="CW1319" s="258">
        <f>AV1319+CV1319</f>
        <v>0</v>
      </c>
      <c r="CX1319" s="258">
        <f>AW1319+CW1319</f>
        <v>0</v>
      </c>
      <c r="CY1319" s="258">
        <f>AX1319+CX1319</f>
        <v>0</v>
      </c>
      <c r="CZ1319" s="258">
        <f>AY1319+CY1319</f>
        <v>0</v>
      </c>
      <c r="DA1319" s="50"/>
      <c r="DB1319" s="94"/>
      <c r="DC1319" s="95"/>
      <c r="DD1319" s="181"/>
      <c r="DE1319" s="316" t="s">
        <v>140</v>
      </c>
      <c r="DF1319" s="257"/>
      <c r="DG1319" s="50"/>
    </row>
    <row r="1320" spans="1:111" s="14" customFormat="1" ht="15" customHeight="1">
      <c r="A1320" s="50"/>
      <c r="B1320" s="94"/>
      <c r="C1320" s="95"/>
      <c r="D1320" s="181"/>
      <c r="E1320" s="316" t="s">
        <v>249</v>
      </c>
      <c r="F1320" s="69">
        <f t="shared" si="4323"/>
        <v>0</v>
      </c>
      <c r="G1320" s="77">
        <f t="shared" si="4323"/>
        <v>0</v>
      </c>
      <c r="H1320" s="69">
        <f t="shared" si="4323"/>
        <v>0</v>
      </c>
      <c r="I1320" s="77">
        <f t="shared" si="4323"/>
        <v>0</v>
      </c>
      <c r="J1320" s="69">
        <f t="shared" si="4323"/>
        <v>0</v>
      </c>
      <c r="K1320" s="77">
        <f t="shared" si="4323"/>
        <v>0</v>
      </c>
      <c r="L1320" s="69">
        <f t="shared" si="4323"/>
        <v>0</v>
      </c>
      <c r="M1320" s="77">
        <f t="shared" si="4323"/>
        <v>0</v>
      </c>
      <c r="N1320" s="67">
        <f t="shared" si="4323"/>
        <v>0</v>
      </c>
      <c r="O1320" s="75">
        <f t="shared" si="4323"/>
        <v>0</v>
      </c>
      <c r="P1320" s="67">
        <f t="shared" si="4323"/>
        <v>0</v>
      </c>
      <c r="Q1320" s="75">
        <f t="shared" si="4323"/>
        <v>0</v>
      </c>
      <c r="R1320" s="50"/>
      <c r="S1320" s="94"/>
      <c r="T1320" s="95"/>
      <c r="U1320" s="181"/>
      <c r="V1320" s="316" t="s">
        <v>249</v>
      </c>
      <c r="W1320" s="69">
        <f t="shared" ref="W1320:AH1320" si="4342">IF(W1318=0,0,W1319/W1318)</f>
        <v>0</v>
      </c>
      <c r="X1320" s="77">
        <f t="shared" si="4342"/>
        <v>0</v>
      </c>
      <c r="Y1320" s="69">
        <f t="shared" si="4342"/>
        <v>0</v>
      </c>
      <c r="Z1320" s="77">
        <f t="shared" si="4342"/>
        <v>0</v>
      </c>
      <c r="AA1320" s="69">
        <f t="shared" si="4342"/>
        <v>0</v>
      </c>
      <c r="AB1320" s="77">
        <f t="shared" si="4342"/>
        <v>0</v>
      </c>
      <c r="AC1320" s="69">
        <f t="shared" si="4342"/>
        <v>0</v>
      </c>
      <c r="AD1320" s="77">
        <f t="shared" si="4342"/>
        <v>0</v>
      </c>
      <c r="AE1320" s="67">
        <f t="shared" si="4342"/>
        <v>0</v>
      </c>
      <c r="AF1320" s="75">
        <f t="shared" si="4342"/>
        <v>0</v>
      </c>
      <c r="AG1320" s="67">
        <f t="shared" si="4342"/>
        <v>0</v>
      </c>
      <c r="AH1320" s="75">
        <f t="shared" si="4342"/>
        <v>0</v>
      </c>
      <c r="AI1320" s="50"/>
      <c r="AJ1320" s="94"/>
      <c r="AK1320" s="95"/>
      <c r="AL1320" s="181"/>
      <c r="AM1320" s="316" t="s">
        <v>249</v>
      </c>
      <c r="AN1320" s="257">
        <f t="shared" ref="AN1320:AY1320" si="4343">IF(AN1318=0,0,AN1319/AN1318)</f>
        <v>0</v>
      </c>
      <c r="AO1320" s="257">
        <f t="shared" si="4343"/>
        <v>0</v>
      </c>
      <c r="AP1320" s="257">
        <f t="shared" si="4343"/>
        <v>0</v>
      </c>
      <c r="AQ1320" s="257">
        <f t="shared" si="4343"/>
        <v>0</v>
      </c>
      <c r="AR1320" s="257">
        <f t="shared" si="4343"/>
        <v>0</v>
      </c>
      <c r="AS1320" s="257">
        <f t="shared" si="4343"/>
        <v>0</v>
      </c>
      <c r="AT1320" s="257">
        <f t="shared" si="4343"/>
        <v>0</v>
      </c>
      <c r="AU1320" s="257">
        <f t="shared" si="4343"/>
        <v>0</v>
      </c>
      <c r="AV1320" s="258">
        <f t="shared" si="4343"/>
        <v>0</v>
      </c>
      <c r="AW1320" s="258">
        <f t="shared" si="4343"/>
        <v>0</v>
      </c>
      <c r="AX1320" s="258">
        <f t="shared" si="4343"/>
        <v>0</v>
      </c>
      <c r="AY1320" s="258">
        <f t="shared" si="4343"/>
        <v>0</v>
      </c>
      <c r="AZ1320" s="50"/>
      <c r="BA1320" s="268"/>
      <c r="BB1320" s="48"/>
      <c r="BC1320" s="94"/>
      <c r="BD1320" s="95"/>
      <c r="BE1320" s="181"/>
      <c r="BF1320" s="316" t="s">
        <v>249</v>
      </c>
      <c r="BG1320" s="257">
        <f t="shared" ref="BG1320:BR1320" si="4344">IF(BG1318=0,0,BG1319/BG1318)</f>
        <v>0</v>
      </c>
      <c r="BH1320" s="257">
        <f t="shared" si="4344"/>
        <v>0</v>
      </c>
      <c r="BI1320" s="257">
        <f t="shared" si="4344"/>
        <v>0</v>
      </c>
      <c r="BJ1320" s="257">
        <f t="shared" si="4344"/>
        <v>0</v>
      </c>
      <c r="BK1320" s="257">
        <f t="shared" si="4344"/>
        <v>0</v>
      </c>
      <c r="BL1320" s="257">
        <f t="shared" si="4344"/>
        <v>0</v>
      </c>
      <c r="BM1320" s="257">
        <f t="shared" si="4344"/>
        <v>0</v>
      </c>
      <c r="BN1320" s="257">
        <f t="shared" si="4344"/>
        <v>0</v>
      </c>
      <c r="BO1320" s="258">
        <f t="shared" si="4344"/>
        <v>0</v>
      </c>
      <c r="BP1320" s="258">
        <f t="shared" si="4344"/>
        <v>0</v>
      </c>
      <c r="BQ1320" s="258">
        <f t="shared" si="4344"/>
        <v>0</v>
      </c>
      <c r="BR1320" s="258">
        <f t="shared" si="4344"/>
        <v>0</v>
      </c>
      <c r="BS1320" s="50"/>
      <c r="BT1320" s="94"/>
      <c r="BU1320" s="95"/>
      <c r="BV1320" s="181"/>
      <c r="BW1320" s="316" t="s">
        <v>249</v>
      </c>
      <c r="BX1320" s="257">
        <f t="shared" ref="BX1320:CI1320" si="4345">IF(BX1318=0,0,BX1319/BX1318)</f>
        <v>0</v>
      </c>
      <c r="BY1320" s="257">
        <f t="shared" si="4345"/>
        <v>0</v>
      </c>
      <c r="BZ1320" s="257">
        <f t="shared" si="4345"/>
        <v>0</v>
      </c>
      <c r="CA1320" s="257">
        <f t="shared" si="4345"/>
        <v>0</v>
      </c>
      <c r="CB1320" s="257">
        <f t="shared" si="4345"/>
        <v>0</v>
      </c>
      <c r="CC1320" s="257">
        <f t="shared" si="4345"/>
        <v>0</v>
      </c>
      <c r="CD1320" s="257">
        <f t="shared" si="4345"/>
        <v>0</v>
      </c>
      <c r="CE1320" s="257">
        <f t="shared" si="4345"/>
        <v>0</v>
      </c>
      <c r="CF1320" s="258">
        <f t="shared" si="4345"/>
        <v>0</v>
      </c>
      <c r="CG1320" s="258">
        <f t="shared" si="4345"/>
        <v>0</v>
      </c>
      <c r="CH1320" s="258">
        <f t="shared" si="4345"/>
        <v>0</v>
      </c>
      <c r="CI1320" s="258">
        <f t="shared" si="4345"/>
        <v>0</v>
      </c>
      <c r="CJ1320" s="50"/>
      <c r="CK1320" s="94"/>
      <c r="CL1320" s="95"/>
      <c r="CM1320" s="181"/>
      <c r="CN1320" s="316" t="s">
        <v>249</v>
      </c>
      <c r="CO1320" s="257">
        <f t="shared" ref="CO1320:CZ1320" si="4346">IF(CO1318=0,0,CO1319/CO1318)</f>
        <v>0</v>
      </c>
      <c r="CP1320" s="257">
        <f t="shared" si="4346"/>
        <v>0</v>
      </c>
      <c r="CQ1320" s="257">
        <f t="shared" si="4346"/>
        <v>0</v>
      </c>
      <c r="CR1320" s="257">
        <f t="shared" si="4346"/>
        <v>0</v>
      </c>
      <c r="CS1320" s="257">
        <f t="shared" si="4346"/>
        <v>0</v>
      </c>
      <c r="CT1320" s="257">
        <f t="shared" si="4346"/>
        <v>0</v>
      </c>
      <c r="CU1320" s="257">
        <f t="shared" si="4346"/>
        <v>0</v>
      </c>
      <c r="CV1320" s="257">
        <f t="shared" si="4346"/>
        <v>0</v>
      </c>
      <c r="CW1320" s="258">
        <f t="shared" si="4346"/>
        <v>0</v>
      </c>
      <c r="CX1320" s="258">
        <f t="shared" si="4346"/>
        <v>0</v>
      </c>
      <c r="CY1320" s="258">
        <f t="shared" si="4346"/>
        <v>0</v>
      </c>
      <c r="CZ1320" s="258">
        <f t="shared" si="4346"/>
        <v>0</v>
      </c>
      <c r="DA1320" s="50"/>
      <c r="DB1320" s="94"/>
      <c r="DC1320" s="95"/>
      <c r="DD1320" s="181"/>
      <c r="DE1320" s="316" t="s">
        <v>249</v>
      </c>
      <c r="DF1320" s="257">
        <f t="shared" ref="DF1320" si="4347">IF(DF1318=0,0,DF1319/DF1318)</f>
        <v>0</v>
      </c>
      <c r="DG1320" s="50"/>
    </row>
    <row r="1321" spans="1:111" s="14" customFormat="1" ht="15" customHeight="1">
      <c r="A1321" s="50"/>
      <c r="B1321" s="94"/>
      <c r="C1321" s="95"/>
      <c r="D1321" s="181" t="s">
        <v>313</v>
      </c>
      <c r="E1321" s="316" t="s">
        <v>22</v>
      </c>
      <c r="F1321" s="69"/>
      <c r="G1321" s="77"/>
      <c r="H1321" s="69"/>
      <c r="I1321" s="77"/>
      <c r="J1321" s="69"/>
      <c r="K1321" s="77"/>
      <c r="L1321" s="69"/>
      <c r="M1321" s="77"/>
      <c r="N1321" s="67"/>
      <c r="O1321" s="75"/>
      <c r="P1321" s="67"/>
      <c r="Q1321" s="75"/>
      <c r="R1321" s="50"/>
      <c r="S1321" s="94"/>
      <c r="T1321" s="95"/>
      <c r="U1321" s="181" t="s">
        <v>313</v>
      </c>
      <c r="V1321" s="316" t="s">
        <v>22</v>
      </c>
      <c r="W1321" s="69"/>
      <c r="X1321" s="77"/>
      <c r="Y1321" s="69"/>
      <c r="Z1321" s="77"/>
      <c r="AA1321" s="69"/>
      <c r="AB1321" s="77"/>
      <c r="AC1321" s="69"/>
      <c r="AD1321" s="77"/>
      <c r="AE1321" s="67"/>
      <c r="AF1321" s="75"/>
      <c r="AG1321" s="67"/>
      <c r="AH1321" s="75"/>
      <c r="AI1321" s="50"/>
      <c r="AJ1321" s="94"/>
      <c r="AK1321" s="95"/>
      <c r="AL1321" s="181" t="s">
        <v>313</v>
      </c>
      <c r="AM1321" s="316" t="s">
        <v>22</v>
      </c>
      <c r="AN1321" s="257"/>
      <c r="AO1321" s="257"/>
      <c r="AP1321" s="257"/>
      <c r="AQ1321" s="257"/>
      <c r="AR1321" s="257"/>
      <c r="AS1321" s="257"/>
      <c r="AT1321" s="257"/>
      <c r="AU1321" s="257"/>
      <c r="AV1321" s="258"/>
      <c r="AW1321" s="258"/>
      <c r="AX1321" s="258"/>
      <c r="AY1321" s="258"/>
      <c r="AZ1321" s="50"/>
      <c r="BA1321" s="268"/>
      <c r="BB1321" s="48"/>
      <c r="BC1321" s="94"/>
      <c r="BD1321" s="95"/>
      <c r="BE1321" s="181" t="s">
        <v>313</v>
      </c>
      <c r="BF1321" s="316" t="s">
        <v>22</v>
      </c>
      <c r="BG1321" s="257">
        <f t="shared" ref="BG1321:BG1322" si="4348">F1321</f>
        <v>0</v>
      </c>
      <c r="BH1321" s="257">
        <f>G1321+BG1321</f>
        <v>0</v>
      </c>
      <c r="BI1321" s="257">
        <f>H1321+BH1321</f>
        <v>0</v>
      </c>
      <c r="BJ1321" s="257">
        <f>I1321+BI1321</f>
        <v>0</v>
      </c>
      <c r="BK1321" s="257">
        <f>J1321+BJ1321</f>
        <v>0</v>
      </c>
      <c r="BL1321" s="257">
        <f>K1321+BK1321</f>
        <v>0</v>
      </c>
      <c r="BM1321" s="257">
        <f>L1321+BL1321</f>
        <v>0</v>
      </c>
      <c r="BN1321" s="257">
        <f>M1321+BM1321</f>
        <v>0</v>
      </c>
      <c r="BO1321" s="258">
        <f>N1321+BN1321</f>
        <v>0</v>
      </c>
      <c r="BP1321" s="258">
        <f>O1321+BO1321</f>
        <v>0</v>
      </c>
      <c r="BQ1321" s="258">
        <f>P1321+BP1321</f>
        <v>0</v>
      </c>
      <c r="BR1321" s="258">
        <f>Q1321+BQ1321</f>
        <v>0</v>
      </c>
      <c r="BS1321" s="50"/>
      <c r="BT1321" s="94"/>
      <c r="BU1321" s="95"/>
      <c r="BV1321" s="181" t="s">
        <v>313</v>
      </c>
      <c r="BW1321" s="316" t="s">
        <v>22</v>
      </c>
      <c r="BX1321" s="257">
        <f t="shared" ref="BX1321:BX1322" si="4349">W1321</f>
        <v>0</v>
      </c>
      <c r="BY1321" s="257">
        <f>X1321+BX1321</f>
        <v>0</v>
      </c>
      <c r="BZ1321" s="257">
        <f>Y1321+BY1321</f>
        <v>0</v>
      </c>
      <c r="CA1321" s="257">
        <f>Z1321+BZ1321</f>
        <v>0</v>
      </c>
      <c r="CB1321" s="257">
        <f>AA1321+CA1321</f>
        <v>0</v>
      </c>
      <c r="CC1321" s="257">
        <f>AB1321+CB1321</f>
        <v>0</v>
      </c>
      <c r="CD1321" s="257">
        <f>AC1321+CC1321</f>
        <v>0</v>
      </c>
      <c r="CE1321" s="257">
        <f>AD1321+CD1321</f>
        <v>0</v>
      </c>
      <c r="CF1321" s="258">
        <f>AE1321+CE1321</f>
        <v>0</v>
      </c>
      <c r="CG1321" s="258">
        <f>AF1321+CF1321</f>
        <v>0</v>
      </c>
      <c r="CH1321" s="258">
        <f>AG1321+CG1321</f>
        <v>0</v>
      </c>
      <c r="CI1321" s="258">
        <f>AH1321+CH1321</f>
        <v>0</v>
      </c>
      <c r="CJ1321" s="50"/>
      <c r="CK1321" s="94"/>
      <c r="CL1321" s="95"/>
      <c r="CM1321" s="181" t="s">
        <v>313</v>
      </c>
      <c r="CN1321" s="316" t="s">
        <v>22</v>
      </c>
      <c r="CO1321" s="257">
        <f t="shared" ref="CO1321:CO1322" si="4350">AN1321</f>
        <v>0</v>
      </c>
      <c r="CP1321" s="257">
        <f>AO1321+CO1321</f>
        <v>0</v>
      </c>
      <c r="CQ1321" s="257">
        <f>AP1321+CP1321</f>
        <v>0</v>
      </c>
      <c r="CR1321" s="257">
        <f>AQ1321+CQ1321</f>
        <v>0</v>
      </c>
      <c r="CS1321" s="257">
        <f>AR1321+CR1321</f>
        <v>0</v>
      </c>
      <c r="CT1321" s="257">
        <f>AS1321+CS1321</f>
        <v>0</v>
      </c>
      <c r="CU1321" s="257">
        <f>AT1321+CT1321</f>
        <v>0</v>
      </c>
      <c r="CV1321" s="257">
        <f>AU1321+CU1321</f>
        <v>0</v>
      </c>
      <c r="CW1321" s="258">
        <f>AV1321+CV1321</f>
        <v>0</v>
      </c>
      <c r="CX1321" s="258">
        <f>AW1321+CW1321</f>
        <v>0</v>
      </c>
      <c r="CY1321" s="258">
        <f>AX1321+CX1321</f>
        <v>0</v>
      </c>
      <c r="CZ1321" s="258">
        <f>AY1321+CY1321</f>
        <v>0</v>
      </c>
      <c r="DA1321" s="50"/>
      <c r="DB1321" s="94"/>
      <c r="DC1321" s="95"/>
      <c r="DD1321" s="181" t="s">
        <v>313</v>
      </c>
      <c r="DE1321" s="316" t="s">
        <v>22</v>
      </c>
      <c r="DF1321" s="257"/>
      <c r="DG1321" s="50"/>
    </row>
    <row r="1322" spans="1:111" s="14" customFormat="1" ht="15" customHeight="1">
      <c r="A1322" s="50"/>
      <c r="B1322" s="94"/>
      <c r="C1322" s="95"/>
      <c r="D1322" s="181"/>
      <c r="E1322" s="316" t="s">
        <v>140</v>
      </c>
      <c r="F1322" s="69"/>
      <c r="G1322" s="77"/>
      <c r="H1322" s="69"/>
      <c r="I1322" s="77"/>
      <c r="J1322" s="69"/>
      <c r="K1322" s="77"/>
      <c r="L1322" s="69"/>
      <c r="M1322" s="77"/>
      <c r="N1322" s="67"/>
      <c r="O1322" s="75"/>
      <c r="P1322" s="67"/>
      <c r="Q1322" s="75"/>
      <c r="R1322" s="50"/>
      <c r="S1322" s="94"/>
      <c r="T1322" s="95"/>
      <c r="U1322" s="181"/>
      <c r="V1322" s="316" t="s">
        <v>140</v>
      </c>
      <c r="W1322" s="69"/>
      <c r="X1322" s="77"/>
      <c r="Y1322" s="69"/>
      <c r="Z1322" s="77"/>
      <c r="AA1322" s="69"/>
      <c r="AB1322" s="77"/>
      <c r="AC1322" s="69"/>
      <c r="AD1322" s="77"/>
      <c r="AE1322" s="67"/>
      <c r="AF1322" s="75"/>
      <c r="AG1322" s="67"/>
      <c r="AH1322" s="75"/>
      <c r="AI1322" s="50"/>
      <c r="AJ1322" s="94"/>
      <c r="AK1322" s="95"/>
      <c r="AL1322" s="181"/>
      <c r="AM1322" s="316" t="s">
        <v>140</v>
      </c>
      <c r="AN1322" s="257"/>
      <c r="AO1322" s="257"/>
      <c r="AP1322" s="257"/>
      <c r="AQ1322" s="257"/>
      <c r="AR1322" s="257"/>
      <c r="AS1322" s="257"/>
      <c r="AT1322" s="257"/>
      <c r="AU1322" s="257"/>
      <c r="AV1322" s="258"/>
      <c r="AW1322" s="258"/>
      <c r="AX1322" s="258"/>
      <c r="AY1322" s="258"/>
      <c r="AZ1322" s="50"/>
      <c r="BA1322" s="268"/>
      <c r="BB1322" s="48"/>
      <c r="BC1322" s="94"/>
      <c r="BD1322" s="95"/>
      <c r="BE1322" s="181"/>
      <c r="BF1322" s="316" t="s">
        <v>140</v>
      </c>
      <c r="BG1322" s="257">
        <f t="shared" si="4348"/>
        <v>0</v>
      </c>
      <c r="BH1322" s="257">
        <f>G1322+BG1322</f>
        <v>0</v>
      </c>
      <c r="BI1322" s="257">
        <f>H1322+BH1322</f>
        <v>0</v>
      </c>
      <c r="BJ1322" s="257">
        <f>I1322+BI1322</f>
        <v>0</v>
      </c>
      <c r="BK1322" s="257">
        <f>J1322+BJ1322</f>
        <v>0</v>
      </c>
      <c r="BL1322" s="257">
        <f>K1322+BK1322</f>
        <v>0</v>
      </c>
      <c r="BM1322" s="257">
        <f>L1322+BL1322</f>
        <v>0</v>
      </c>
      <c r="BN1322" s="257">
        <f>M1322+BM1322</f>
        <v>0</v>
      </c>
      <c r="BO1322" s="258">
        <f>N1322+BN1322</f>
        <v>0</v>
      </c>
      <c r="BP1322" s="258">
        <f>O1322+BO1322</f>
        <v>0</v>
      </c>
      <c r="BQ1322" s="258">
        <f>P1322+BP1322</f>
        <v>0</v>
      </c>
      <c r="BR1322" s="258">
        <f>Q1322+BQ1322</f>
        <v>0</v>
      </c>
      <c r="BS1322" s="50"/>
      <c r="BT1322" s="94"/>
      <c r="BU1322" s="95"/>
      <c r="BV1322" s="181"/>
      <c r="BW1322" s="316" t="s">
        <v>140</v>
      </c>
      <c r="BX1322" s="257">
        <f t="shared" si="4349"/>
        <v>0</v>
      </c>
      <c r="BY1322" s="257">
        <f>X1322+BX1322</f>
        <v>0</v>
      </c>
      <c r="BZ1322" s="257">
        <f>Y1322+BY1322</f>
        <v>0</v>
      </c>
      <c r="CA1322" s="257">
        <f>Z1322+BZ1322</f>
        <v>0</v>
      </c>
      <c r="CB1322" s="257">
        <f>AA1322+CA1322</f>
        <v>0</v>
      </c>
      <c r="CC1322" s="257">
        <f>AB1322+CB1322</f>
        <v>0</v>
      </c>
      <c r="CD1322" s="257">
        <f>AC1322+CC1322</f>
        <v>0</v>
      </c>
      <c r="CE1322" s="257">
        <f>AD1322+CD1322</f>
        <v>0</v>
      </c>
      <c r="CF1322" s="258">
        <f>AE1322+CE1322</f>
        <v>0</v>
      </c>
      <c r="CG1322" s="258">
        <f>AF1322+CF1322</f>
        <v>0</v>
      </c>
      <c r="CH1322" s="258">
        <f>AG1322+CG1322</f>
        <v>0</v>
      </c>
      <c r="CI1322" s="258">
        <f>AH1322+CH1322</f>
        <v>0</v>
      </c>
      <c r="CJ1322" s="50"/>
      <c r="CK1322" s="94"/>
      <c r="CL1322" s="95"/>
      <c r="CM1322" s="181"/>
      <c r="CN1322" s="316" t="s">
        <v>140</v>
      </c>
      <c r="CO1322" s="257">
        <f t="shared" si="4350"/>
        <v>0</v>
      </c>
      <c r="CP1322" s="257">
        <f>AO1322+CO1322</f>
        <v>0</v>
      </c>
      <c r="CQ1322" s="257">
        <f>AP1322+CP1322</f>
        <v>0</v>
      </c>
      <c r="CR1322" s="257">
        <f>AQ1322+CQ1322</f>
        <v>0</v>
      </c>
      <c r="CS1322" s="257">
        <f>AR1322+CR1322</f>
        <v>0</v>
      </c>
      <c r="CT1322" s="257">
        <f>AS1322+CS1322</f>
        <v>0</v>
      </c>
      <c r="CU1322" s="257">
        <f>AT1322+CT1322</f>
        <v>0</v>
      </c>
      <c r="CV1322" s="257">
        <f>AU1322+CU1322</f>
        <v>0</v>
      </c>
      <c r="CW1322" s="258">
        <f>AV1322+CV1322</f>
        <v>0</v>
      </c>
      <c r="CX1322" s="258">
        <f>AW1322+CW1322</f>
        <v>0</v>
      </c>
      <c r="CY1322" s="258">
        <f>AX1322+CX1322</f>
        <v>0</v>
      </c>
      <c r="CZ1322" s="258">
        <f>AY1322+CY1322</f>
        <v>0</v>
      </c>
      <c r="DA1322" s="50"/>
      <c r="DB1322" s="94"/>
      <c r="DC1322" s="95"/>
      <c r="DD1322" s="181"/>
      <c r="DE1322" s="316" t="s">
        <v>140</v>
      </c>
      <c r="DF1322" s="257"/>
      <c r="DG1322" s="50"/>
    </row>
    <row r="1323" spans="1:111" s="14" customFormat="1" ht="15" customHeight="1">
      <c r="A1323" s="50"/>
      <c r="B1323" s="94"/>
      <c r="C1323" s="95"/>
      <c r="D1323" s="181"/>
      <c r="E1323" s="316" t="s">
        <v>249</v>
      </c>
      <c r="F1323" s="69">
        <f t="shared" si="4323"/>
        <v>0</v>
      </c>
      <c r="G1323" s="77">
        <f t="shared" si="4323"/>
        <v>0</v>
      </c>
      <c r="H1323" s="69">
        <f t="shared" si="4323"/>
        <v>0</v>
      </c>
      <c r="I1323" s="77">
        <f t="shared" si="4323"/>
        <v>0</v>
      </c>
      <c r="J1323" s="69">
        <f t="shared" si="4323"/>
        <v>0</v>
      </c>
      <c r="K1323" s="77">
        <f t="shared" si="4323"/>
        <v>0</v>
      </c>
      <c r="L1323" s="69">
        <f t="shared" si="4323"/>
        <v>0</v>
      </c>
      <c r="M1323" s="77">
        <f t="shared" si="4323"/>
        <v>0</v>
      </c>
      <c r="N1323" s="67">
        <f t="shared" si="4323"/>
        <v>0</v>
      </c>
      <c r="O1323" s="75">
        <f t="shared" si="4323"/>
        <v>0</v>
      </c>
      <c r="P1323" s="67">
        <f t="shared" si="4323"/>
        <v>0</v>
      </c>
      <c r="Q1323" s="75">
        <f t="shared" si="4323"/>
        <v>0</v>
      </c>
      <c r="R1323" s="50"/>
      <c r="S1323" s="94"/>
      <c r="T1323" s="95"/>
      <c r="U1323" s="181"/>
      <c r="V1323" s="316" t="s">
        <v>249</v>
      </c>
      <c r="W1323" s="69">
        <f t="shared" ref="W1323:AH1323" si="4351">IF(W1321=0,0,W1322/W1321)</f>
        <v>0</v>
      </c>
      <c r="X1323" s="77">
        <f t="shared" si="4351"/>
        <v>0</v>
      </c>
      <c r="Y1323" s="69">
        <f t="shared" si="4351"/>
        <v>0</v>
      </c>
      <c r="Z1323" s="77">
        <f t="shared" si="4351"/>
        <v>0</v>
      </c>
      <c r="AA1323" s="69">
        <f t="shared" si="4351"/>
        <v>0</v>
      </c>
      <c r="AB1323" s="77">
        <f t="shared" si="4351"/>
        <v>0</v>
      </c>
      <c r="AC1323" s="69">
        <f t="shared" si="4351"/>
        <v>0</v>
      </c>
      <c r="AD1323" s="77">
        <f t="shared" si="4351"/>
        <v>0</v>
      </c>
      <c r="AE1323" s="67">
        <f t="shared" si="4351"/>
        <v>0</v>
      </c>
      <c r="AF1323" s="75">
        <f t="shared" si="4351"/>
        <v>0</v>
      </c>
      <c r="AG1323" s="67">
        <f t="shared" si="4351"/>
        <v>0</v>
      </c>
      <c r="AH1323" s="75">
        <f t="shared" si="4351"/>
        <v>0</v>
      </c>
      <c r="AI1323" s="50"/>
      <c r="AJ1323" s="94"/>
      <c r="AK1323" s="95"/>
      <c r="AL1323" s="181"/>
      <c r="AM1323" s="316" t="s">
        <v>249</v>
      </c>
      <c r="AN1323" s="257">
        <f t="shared" ref="AN1323:AY1323" si="4352">IF(AN1321=0,0,AN1322/AN1321)</f>
        <v>0</v>
      </c>
      <c r="AO1323" s="257">
        <f t="shared" si="4352"/>
        <v>0</v>
      </c>
      <c r="AP1323" s="257">
        <f t="shared" si="4352"/>
        <v>0</v>
      </c>
      <c r="AQ1323" s="257">
        <f t="shared" si="4352"/>
        <v>0</v>
      </c>
      <c r="AR1323" s="257">
        <f t="shared" si="4352"/>
        <v>0</v>
      </c>
      <c r="AS1323" s="257">
        <f t="shared" si="4352"/>
        <v>0</v>
      </c>
      <c r="AT1323" s="257">
        <f t="shared" si="4352"/>
        <v>0</v>
      </c>
      <c r="AU1323" s="257">
        <f t="shared" si="4352"/>
        <v>0</v>
      </c>
      <c r="AV1323" s="258">
        <f t="shared" si="4352"/>
        <v>0</v>
      </c>
      <c r="AW1323" s="258">
        <f t="shared" si="4352"/>
        <v>0</v>
      </c>
      <c r="AX1323" s="258">
        <f t="shared" si="4352"/>
        <v>0</v>
      </c>
      <c r="AY1323" s="258">
        <f t="shared" si="4352"/>
        <v>0</v>
      </c>
      <c r="AZ1323" s="50"/>
      <c r="BA1323" s="268"/>
      <c r="BB1323" s="48"/>
      <c r="BC1323" s="94"/>
      <c r="BD1323" s="95"/>
      <c r="BE1323" s="181"/>
      <c r="BF1323" s="316" t="s">
        <v>249</v>
      </c>
      <c r="BG1323" s="257">
        <f t="shared" ref="BG1323:BR1323" si="4353">IF(BG1321=0,0,BG1322/BG1321)</f>
        <v>0</v>
      </c>
      <c r="BH1323" s="257">
        <f t="shared" si="4353"/>
        <v>0</v>
      </c>
      <c r="BI1323" s="257">
        <f t="shared" si="4353"/>
        <v>0</v>
      </c>
      <c r="BJ1323" s="257">
        <f t="shared" si="4353"/>
        <v>0</v>
      </c>
      <c r="BK1323" s="257">
        <f t="shared" si="4353"/>
        <v>0</v>
      </c>
      <c r="BL1323" s="257">
        <f t="shared" si="4353"/>
        <v>0</v>
      </c>
      <c r="BM1323" s="257">
        <f t="shared" si="4353"/>
        <v>0</v>
      </c>
      <c r="BN1323" s="257">
        <f t="shared" si="4353"/>
        <v>0</v>
      </c>
      <c r="BO1323" s="258">
        <f t="shared" si="4353"/>
        <v>0</v>
      </c>
      <c r="BP1323" s="258">
        <f t="shared" si="4353"/>
        <v>0</v>
      </c>
      <c r="BQ1323" s="258">
        <f t="shared" si="4353"/>
        <v>0</v>
      </c>
      <c r="BR1323" s="258">
        <f t="shared" si="4353"/>
        <v>0</v>
      </c>
      <c r="BS1323" s="50"/>
      <c r="BT1323" s="94"/>
      <c r="BU1323" s="95"/>
      <c r="BV1323" s="181"/>
      <c r="BW1323" s="316" t="s">
        <v>249</v>
      </c>
      <c r="BX1323" s="257">
        <f t="shared" ref="BX1323:CI1323" si="4354">IF(BX1321=0,0,BX1322/BX1321)</f>
        <v>0</v>
      </c>
      <c r="BY1323" s="257">
        <f t="shared" si="4354"/>
        <v>0</v>
      </c>
      <c r="BZ1323" s="257">
        <f t="shared" si="4354"/>
        <v>0</v>
      </c>
      <c r="CA1323" s="257">
        <f t="shared" si="4354"/>
        <v>0</v>
      </c>
      <c r="CB1323" s="257">
        <f t="shared" si="4354"/>
        <v>0</v>
      </c>
      <c r="CC1323" s="257">
        <f t="shared" si="4354"/>
        <v>0</v>
      </c>
      <c r="CD1323" s="257">
        <f t="shared" si="4354"/>
        <v>0</v>
      </c>
      <c r="CE1323" s="257">
        <f t="shared" si="4354"/>
        <v>0</v>
      </c>
      <c r="CF1323" s="258">
        <f t="shared" si="4354"/>
        <v>0</v>
      </c>
      <c r="CG1323" s="258">
        <f t="shared" si="4354"/>
        <v>0</v>
      </c>
      <c r="CH1323" s="258">
        <f t="shared" si="4354"/>
        <v>0</v>
      </c>
      <c r="CI1323" s="258">
        <f t="shared" si="4354"/>
        <v>0</v>
      </c>
      <c r="CJ1323" s="50"/>
      <c r="CK1323" s="94"/>
      <c r="CL1323" s="95"/>
      <c r="CM1323" s="181"/>
      <c r="CN1323" s="316" t="s">
        <v>249</v>
      </c>
      <c r="CO1323" s="257">
        <f t="shared" ref="CO1323:CZ1323" si="4355">IF(CO1321=0,0,CO1322/CO1321)</f>
        <v>0</v>
      </c>
      <c r="CP1323" s="257">
        <f t="shared" si="4355"/>
        <v>0</v>
      </c>
      <c r="CQ1323" s="257">
        <f t="shared" si="4355"/>
        <v>0</v>
      </c>
      <c r="CR1323" s="257">
        <f t="shared" si="4355"/>
        <v>0</v>
      </c>
      <c r="CS1323" s="257">
        <f t="shared" si="4355"/>
        <v>0</v>
      </c>
      <c r="CT1323" s="257">
        <f t="shared" si="4355"/>
        <v>0</v>
      </c>
      <c r="CU1323" s="257">
        <f t="shared" si="4355"/>
        <v>0</v>
      </c>
      <c r="CV1323" s="257">
        <f t="shared" si="4355"/>
        <v>0</v>
      </c>
      <c r="CW1323" s="258">
        <f t="shared" si="4355"/>
        <v>0</v>
      </c>
      <c r="CX1323" s="258">
        <f t="shared" si="4355"/>
        <v>0</v>
      </c>
      <c r="CY1323" s="258">
        <f t="shared" si="4355"/>
        <v>0</v>
      </c>
      <c r="CZ1323" s="258">
        <f t="shared" si="4355"/>
        <v>0</v>
      </c>
      <c r="DA1323" s="50"/>
      <c r="DB1323" s="94"/>
      <c r="DC1323" s="95"/>
      <c r="DD1323" s="181"/>
      <c r="DE1323" s="316" t="s">
        <v>249</v>
      </c>
      <c r="DF1323" s="257">
        <f t="shared" ref="DF1323" si="4356">IF(DF1321=0,0,DF1322/DF1321)</f>
        <v>0</v>
      </c>
      <c r="DG1323" s="50"/>
    </row>
    <row r="1324" spans="1:111" s="14" customFormat="1" ht="15" customHeight="1">
      <c r="A1324" s="50"/>
      <c r="B1324" s="94"/>
      <c r="C1324" s="95"/>
      <c r="D1324" s="181" t="s">
        <v>314</v>
      </c>
      <c r="E1324" s="316" t="s">
        <v>22</v>
      </c>
      <c r="F1324" s="69"/>
      <c r="G1324" s="77"/>
      <c r="H1324" s="69"/>
      <c r="I1324" s="77"/>
      <c r="J1324" s="69"/>
      <c r="K1324" s="77"/>
      <c r="L1324" s="69"/>
      <c r="M1324" s="77"/>
      <c r="N1324" s="67"/>
      <c r="O1324" s="75"/>
      <c r="P1324" s="67"/>
      <c r="Q1324" s="75"/>
      <c r="R1324" s="50"/>
      <c r="S1324" s="94"/>
      <c r="T1324" s="95"/>
      <c r="U1324" s="181" t="s">
        <v>314</v>
      </c>
      <c r="V1324" s="316" t="s">
        <v>22</v>
      </c>
      <c r="W1324" s="69"/>
      <c r="X1324" s="77"/>
      <c r="Y1324" s="69"/>
      <c r="Z1324" s="77"/>
      <c r="AA1324" s="69"/>
      <c r="AB1324" s="77"/>
      <c r="AC1324" s="69"/>
      <c r="AD1324" s="77"/>
      <c r="AE1324" s="67"/>
      <c r="AF1324" s="75"/>
      <c r="AG1324" s="67"/>
      <c r="AH1324" s="75"/>
      <c r="AI1324" s="50"/>
      <c r="AJ1324" s="94"/>
      <c r="AK1324" s="95"/>
      <c r="AL1324" s="181" t="s">
        <v>314</v>
      </c>
      <c r="AM1324" s="316" t="s">
        <v>22</v>
      </c>
      <c r="AN1324" s="257"/>
      <c r="AO1324" s="257"/>
      <c r="AP1324" s="257"/>
      <c r="AQ1324" s="257"/>
      <c r="AR1324" s="257"/>
      <c r="AS1324" s="257"/>
      <c r="AT1324" s="257"/>
      <c r="AU1324" s="257"/>
      <c r="AV1324" s="258"/>
      <c r="AW1324" s="258"/>
      <c r="AX1324" s="258"/>
      <c r="AY1324" s="258"/>
      <c r="AZ1324" s="50"/>
      <c r="BA1324" s="268"/>
      <c r="BB1324" s="48"/>
      <c r="BC1324" s="94"/>
      <c r="BD1324" s="95"/>
      <c r="BE1324" s="181" t="s">
        <v>314</v>
      </c>
      <c r="BF1324" s="316" t="s">
        <v>22</v>
      </c>
      <c r="BG1324" s="257">
        <f t="shared" ref="BG1324:BG1325" si="4357">F1324</f>
        <v>0</v>
      </c>
      <c r="BH1324" s="257">
        <f>G1324+BG1324</f>
        <v>0</v>
      </c>
      <c r="BI1324" s="257">
        <f>H1324+BH1324</f>
        <v>0</v>
      </c>
      <c r="BJ1324" s="257">
        <f>I1324+BI1324</f>
        <v>0</v>
      </c>
      <c r="BK1324" s="257">
        <f>J1324+BJ1324</f>
        <v>0</v>
      </c>
      <c r="BL1324" s="257">
        <f>K1324+BK1324</f>
        <v>0</v>
      </c>
      <c r="BM1324" s="257">
        <f>L1324+BL1324</f>
        <v>0</v>
      </c>
      <c r="BN1324" s="257">
        <f>M1324+BM1324</f>
        <v>0</v>
      </c>
      <c r="BO1324" s="258">
        <f>N1324+BN1324</f>
        <v>0</v>
      </c>
      <c r="BP1324" s="258">
        <f>O1324+BO1324</f>
        <v>0</v>
      </c>
      <c r="BQ1324" s="258">
        <f>P1324+BP1324</f>
        <v>0</v>
      </c>
      <c r="BR1324" s="258">
        <f>Q1324+BQ1324</f>
        <v>0</v>
      </c>
      <c r="BS1324" s="50"/>
      <c r="BT1324" s="94"/>
      <c r="BU1324" s="95"/>
      <c r="BV1324" s="181" t="s">
        <v>314</v>
      </c>
      <c r="BW1324" s="316" t="s">
        <v>22</v>
      </c>
      <c r="BX1324" s="257">
        <f t="shared" ref="BX1324:BX1325" si="4358">W1324</f>
        <v>0</v>
      </c>
      <c r="BY1324" s="257">
        <f>X1324+BX1324</f>
        <v>0</v>
      </c>
      <c r="BZ1324" s="257">
        <f>Y1324+BY1324</f>
        <v>0</v>
      </c>
      <c r="CA1324" s="257">
        <f>Z1324+BZ1324</f>
        <v>0</v>
      </c>
      <c r="CB1324" s="257">
        <f>AA1324+CA1324</f>
        <v>0</v>
      </c>
      <c r="CC1324" s="257">
        <f>AB1324+CB1324</f>
        <v>0</v>
      </c>
      <c r="CD1324" s="257">
        <f>AC1324+CC1324</f>
        <v>0</v>
      </c>
      <c r="CE1324" s="257">
        <f>AD1324+CD1324</f>
        <v>0</v>
      </c>
      <c r="CF1324" s="258">
        <f>AE1324+CE1324</f>
        <v>0</v>
      </c>
      <c r="CG1324" s="258">
        <f>AF1324+CF1324</f>
        <v>0</v>
      </c>
      <c r="CH1324" s="258">
        <f>AG1324+CG1324</f>
        <v>0</v>
      </c>
      <c r="CI1324" s="258">
        <f>AH1324+CH1324</f>
        <v>0</v>
      </c>
      <c r="CJ1324" s="50"/>
      <c r="CK1324" s="94"/>
      <c r="CL1324" s="95"/>
      <c r="CM1324" s="181" t="s">
        <v>314</v>
      </c>
      <c r="CN1324" s="316" t="s">
        <v>22</v>
      </c>
      <c r="CO1324" s="257">
        <f t="shared" ref="CO1324:CO1325" si="4359">AN1324</f>
        <v>0</v>
      </c>
      <c r="CP1324" s="257">
        <f>AO1324+CO1324</f>
        <v>0</v>
      </c>
      <c r="CQ1324" s="257">
        <f>AP1324+CP1324</f>
        <v>0</v>
      </c>
      <c r="CR1324" s="257">
        <f>AQ1324+CQ1324</f>
        <v>0</v>
      </c>
      <c r="CS1324" s="257">
        <f>AR1324+CR1324</f>
        <v>0</v>
      </c>
      <c r="CT1324" s="257">
        <f>AS1324+CS1324</f>
        <v>0</v>
      </c>
      <c r="CU1324" s="257">
        <f>AT1324+CT1324</f>
        <v>0</v>
      </c>
      <c r="CV1324" s="257">
        <f>AU1324+CU1324</f>
        <v>0</v>
      </c>
      <c r="CW1324" s="258">
        <f>AV1324+CV1324</f>
        <v>0</v>
      </c>
      <c r="CX1324" s="258">
        <f>AW1324+CW1324</f>
        <v>0</v>
      </c>
      <c r="CY1324" s="258">
        <f>AX1324+CX1324</f>
        <v>0</v>
      </c>
      <c r="CZ1324" s="258">
        <f>AY1324+CY1324</f>
        <v>0</v>
      </c>
      <c r="DA1324" s="50"/>
      <c r="DB1324" s="94"/>
      <c r="DC1324" s="95"/>
      <c r="DD1324" s="181" t="s">
        <v>314</v>
      </c>
      <c r="DE1324" s="316" t="s">
        <v>22</v>
      </c>
      <c r="DF1324" s="257"/>
      <c r="DG1324" s="50"/>
    </row>
    <row r="1325" spans="1:111" s="14" customFormat="1" ht="15" customHeight="1">
      <c r="A1325" s="50"/>
      <c r="B1325" s="94"/>
      <c r="C1325" s="95"/>
      <c r="D1325" s="181"/>
      <c r="E1325" s="316" t="s">
        <v>140</v>
      </c>
      <c r="F1325" s="69"/>
      <c r="G1325" s="77"/>
      <c r="H1325" s="69"/>
      <c r="I1325" s="77"/>
      <c r="J1325" s="69"/>
      <c r="K1325" s="77"/>
      <c r="L1325" s="69"/>
      <c r="M1325" s="77"/>
      <c r="N1325" s="67"/>
      <c r="O1325" s="75"/>
      <c r="P1325" s="67"/>
      <c r="Q1325" s="75"/>
      <c r="R1325" s="50"/>
      <c r="S1325" s="94"/>
      <c r="T1325" s="95"/>
      <c r="U1325" s="181"/>
      <c r="V1325" s="316" t="s">
        <v>140</v>
      </c>
      <c r="W1325" s="69"/>
      <c r="X1325" s="77"/>
      <c r="Y1325" s="69"/>
      <c r="Z1325" s="77"/>
      <c r="AA1325" s="69"/>
      <c r="AB1325" s="77"/>
      <c r="AC1325" s="69"/>
      <c r="AD1325" s="77"/>
      <c r="AE1325" s="67"/>
      <c r="AF1325" s="75"/>
      <c r="AG1325" s="67"/>
      <c r="AH1325" s="75"/>
      <c r="AI1325" s="50"/>
      <c r="AJ1325" s="94"/>
      <c r="AK1325" s="95"/>
      <c r="AL1325" s="181"/>
      <c r="AM1325" s="316" t="s">
        <v>140</v>
      </c>
      <c r="AN1325" s="257"/>
      <c r="AO1325" s="257"/>
      <c r="AP1325" s="257"/>
      <c r="AQ1325" s="257"/>
      <c r="AR1325" s="257"/>
      <c r="AS1325" s="257"/>
      <c r="AT1325" s="257"/>
      <c r="AU1325" s="257"/>
      <c r="AV1325" s="258"/>
      <c r="AW1325" s="258"/>
      <c r="AX1325" s="258"/>
      <c r="AY1325" s="258"/>
      <c r="AZ1325" s="50"/>
      <c r="BA1325" s="268"/>
      <c r="BB1325" s="48"/>
      <c r="BC1325" s="94"/>
      <c r="BD1325" s="95"/>
      <c r="BE1325" s="181"/>
      <c r="BF1325" s="316" t="s">
        <v>140</v>
      </c>
      <c r="BG1325" s="257">
        <f t="shared" si="4357"/>
        <v>0</v>
      </c>
      <c r="BH1325" s="257">
        <f>G1325+BG1325</f>
        <v>0</v>
      </c>
      <c r="BI1325" s="257">
        <f>H1325+BH1325</f>
        <v>0</v>
      </c>
      <c r="BJ1325" s="257">
        <f>I1325+BI1325</f>
        <v>0</v>
      </c>
      <c r="BK1325" s="257">
        <f>J1325+BJ1325</f>
        <v>0</v>
      </c>
      <c r="BL1325" s="257">
        <f>K1325+BK1325</f>
        <v>0</v>
      </c>
      <c r="BM1325" s="257">
        <f>L1325+BL1325</f>
        <v>0</v>
      </c>
      <c r="BN1325" s="257">
        <f>M1325+BM1325</f>
        <v>0</v>
      </c>
      <c r="BO1325" s="258">
        <f>N1325+BN1325</f>
        <v>0</v>
      </c>
      <c r="BP1325" s="258">
        <f>O1325+BO1325</f>
        <v>0</v>
      </c>
      <c r="BQ1325" s="258">
        <f>P1325+BP1325</f>
        <v>0</v>
      </c>
      <c r="BR1325" s="258">
        <f>Q1325+BQ1325</f>
        <v>0</v>
      </c>
      <c r="BS1325" s="50"/>
      <c r="BT1325" s="94"/>
      <c r="BU1325" s="95"/>
      <c r="BV1325" s="181"/>
      <c r="BW1325" s="316" t="s">
        <v>140</v>
      </c>
      <c r="BX1325" s="257">
        <f t="shared" si="4358"/>
        <v>0</v>
      </c>
      <c r="BY1325" s="257">
        <f>X1325+BX1325</f>
        <v>0</v>
      </c>
      <c r="BZ1325" s="257">
        <f>Y1325+BY1325</f>
        <v>0</v>
      </c>
      <c r="CA1325" s="257">
        <f>Z1325+BZ1325</f>
        <v>0</v>
      </c>
      <c r="CB1325" s="257">
        <f>AA1325+CA1325</f>
        <v>0</v>
      </c>
      <c r="CC1325" s="257">
        <f>AB1325+CB1325</f>
        <v>0</v>
      </c>
      <c r="CD1325" s="257">
        <f>AC1325+CC1325</f>
        <v>0</v>
      </c>
      <c r="CE1325" s="257">
        <f>AD1325+CD1325</f>
        <v>0</v>
      </c>
      <c r="CF1325" s="258">
        <f>AE1325+CE1325</f>
        <v>0</v>
      </c>
      <c r="CG1325" s="258">
        <f>AF1325+CF1325</f>
        <v>0</v>
      </c>
      <c r="CH1325" s="258">
        <f>AG1325+CG1325</f>
        <v>0</v>
      </c>
      <c r="CI1325" s="258">
        <f>AH1325+CH1325</f>
        <v>0</v>
      </c>
      <c r="CJ1325" s="50"/>
      <c r="CK1325" s="94"/>
      <c r="CL1325" s="95"/>
      <c r="CM1325" s="181"/>
      <c r="CN1325" s="316" t="s">
        <v>140</v>
      </c>
      <c r="CO1325" s="257">
        <f t="shared" si="4359"/>
        <v>0</v>
      </c>
      <c r="CP1325" s="257">
        <f>AO1325+CO1325</f>
        <v>0</v>
      </c>
      <c r="CQ1325" s="257">
        <f>AP1325+CP1325</f>
        <v>0</v>
      </c>
      <c r="CR1325" s="257">
        <f>AQ1325+CQ1325</f>
        <v>0</v>
      </c>
      <c r="CS1325" s="257">
        <f>AR1325+CR1325</f>
        <v>0</v>
      </c>
      <c r="CT1325" s="257">
        <f>AS1325+CS1325</f>
        <v>0</v>
      </c>
      <c r="CU1325" s="257">
        <f>AT1325+CT1325</f>
        <v>0</v>
      </c>
      <c r="CV1325" s="257">
        <f>AU1325+CU1325</f>
        <v>0</v>
      </c>
      <c r="CW1325" s="258">
        <f>AV1325+CV1325</f>
        <v>0</v>
      </c>
      <c r="CX1325" s="258">
        <f>AW1325+CW1325</f>
        <v>0</v>
      </c>
      <c r="CY1325" s="258">
        <f>AX1325+CX1325</f>
        <v>0</v>
      </c>
      <c r="CZ1325" s="258">
        <f>AY1325+CY1325</f>
        <v>0</v>
      </c>
      <c r="DA1325" s="50"/>
      <c r="DB1325" s="94"/>
      <c r="DC1325" s="95"/>
      <c r="DD1325" s="181"/>
      <c r="DE1325" s="316" t="s">
        <v>140</v>
      </c>
      <c r="DF1325" s="257"/>
      <c r="DG1325" s="50"/>
    </row>
    <row r="1326" spans="1:111" s="14" customFormat="1" ht="15" customHeight="1">
      <c r="A1326" s="50"/>
      <c r="B1326" s="94"/>
      <c r="C1326" s="95"/>
      <c r="D1326" s="181"/>
      <c r="E1326" s="316" t="s">
        <v>249</v>
      </c>
      <c r="F1326" s="69">
        <f t="shared" si="4323"/>
        <v>0</v>
      </c>
      <c r="G1326" s="77">
        <f t="shared" si="4323"/>
        <v>0</v>
      </c>
      <c r="H1326" s="69">
        <f t="shared" si="4323"/>
        <v>0</v>
      </c>
      <c r="I1326" s="77">
        <f t="shared" si="4323"/>
        <v>0</v>
      </c>
      <c r="J1326" s="69">
        <f t="shared" si="4323"/>
        <v>0</v>
      </c>
      <c r="K1326" s="77">
        <f t="shared" si="4323"/>
        <v>0</v>
      </c>
      <c r="L1326" s="69">
        <f t="shared" si="4323"/>
        <v>0</v>
      </c>
      <c r="M1326" s="77">
        <f t="shared" si="4323"/>
        <v>0</v>
      </c>
      <c r="N1326" s="67">
        <f t="shared" si="4323"/>
        <v>0</v>
      </c>
      <c r="O1326" s="75">
        <f t="shared" si="4323"/>
        <v>0</v>
      </c>
      <c r="P1326" s="67">
        <f t="shared" si="4323"/>
        <v>0</v>
      </c>
      <c r="Q1326" s="75">
        <f t="shared" si="4323"/>
        <v>0</v>
      </c>
      <c r="R1326" s="50"/>
      <c r="S1326" s="94"/>
      <c r="T1326" s="95"/>
      <c r="U1326" s="181"/>
      <c r="V1326" s="316" t="s">
        <v>249</v>
      </c>
      <c r="W1326" s="69">
        <f t="shared" ref="W1326:AH1326" si="4360">IF(W1324=0,0,W1325/W1324)</f>
        <v>0</v>
      </c>
      <c r="X1326" s="77">
        <f t="shared" si="4360"/>
        <v>0</v>
      </c>
      <c r="Y1326" s="69">
        <f t="shared" si="4360"/>
        <v>0</v>
      </c>
      <c r="Z1326" s="77">
        <f t="shared" si="4360"/>
        <v>0</v>
      </c>
      <c r="AA1326" s="69">
        <f t="shared" si="4360"/>
        <v>0</v>
      </c>
      <c r="AB1326" s="77">
        <f t="shared" si="4360"/>
        <v>0</v>
      </c>
      <c r="AC1326" s="69">
        <f t="shared" si="4360"/>
        <v>0</v>
      </c>
      <c r="AD1326" s="77">
        <f t="shared" si="4360"/>
        <v>0</v>
      </c>
      <c r="AE1326" s="67">
        <f t="shared" si="4360"/>
        <v>0</v>
      </c>
      <c r="AF1326" s="75">
        <f t="shared" si="4360"/>
        <v>0</v>
      </c>
      <c r="AG1326" s="67">
        <f t="shared" si="4360"/>
        <v>0</v>
      </c>
      <c r="AH1326" s="75">
        <f t="shared" si="4360"/>
        <v>0</v>
      </c>
      <c r="AI1326" s="50"/>
      <c r="AJ1326" s="94"/>
      <c r="AK1326" s="95"/>
      <c r="AL1326" s="181"/>
      <c r="AM1326" s="316" t="s">
        <v>249</v>
      </c>
      <c r="AN1326" s="257">
        <f t="shared" ref="AN1326:AY1326" si="4361">IF(AN1324=0,0,AN1325/AN1324)</f>
        <v>0</v>
      </c>
      <c r="AO1326" s="257">
        <f t="shared" si="4361"/>
        <v>0</v>
      </c>
      <c r="AP1326" s="257">
        <f t="shared" si="4361"/>
        <v>0</v>
      </c>
      <c r="AQ1326" s="257">
        <f t="shared" si="4361"/>
        <v>0</v>
      </c>
      <c r="AR1326" s="257">
        <f t="shared" si="4361"/>
        <v>0</v>
      </c>
      <c r="AS1326" s="257">
        <f t="shared" si="4361"/>
        <v>0</v>
      </c>
      <c r="AT1326" s="257">
        <f t="shared" si="4361"/>
        <v>0</v>
      </c>
      <c r="AU1326" s="257">
        <f t="shared" si="4361"/>
        <v>0</v>
      </c>
      <c r="AV1326" s="258">
        <f t="shared" si="4361"/>
        <v>0</v>
      </c>
      <c r="AW1326" s="258">
        <f t="shared" si="4361"/>
        <v>0</v>
      </c>
      <c r="AX1326" s="258">
        <f t="shared" si="4361"/>
        <v>0</v>
      </c>
      <c r="AY1326" s="258">
        <f t="shared" si="4361"/>
        <v>0</v>
      </c>
      <c r="AZ1326" s="50"/>
      <c r="BA1326" s="268"/>
      <c r="BB1326" s="48"/>
      <c r="BC1326" s="94"/>
      <c r="BD1326" s="95"/>
      <c r="BE1326" s="181"/>
      <c r="BF1326" s="316" t="s">
        <v>249</v>
      </c>
      <c r="BG1326" s="257">
        <f t="shared" ref="BG1326:BR1326" si="4362">IF(BG1324=0,0,BG1325/BG1324)</f>
        <v>0</v>
      </c>
      <c r="BH1326" s="257">
        <f t="shared" si="4362"/>
        <v>0</v>
      </c>
      <c r="BI1326" s="257">
        <f t="shared" si="4362"/>
        <v>0</v>
      </c>
      <c r="BJ1326" s="257">
        <f t="shared" si="4362"/>
        <v>0</v>
      </c>
      <c r="BK1326" s="257">
        <f t="shared" si="4362"/>
        <v>0</v>
      </c>
      <c r="BL1326" s="257">
        <f t="shared" si="4362"/>
        <v>0</v>
      </c>
      <c r="BM1326" s="257">
        <f t="shared" si="4362"/>
        <v>0</v>
      </c>
      <c r="BN1326" s="257">
        <f t="shared" si="4362"/>
        <v>0</v>
      </c>
      <c r="BO1326" s="258">
        <f t="shared" si="4362"/>
        <v>0</v>
      </c>
      <c r="BP1326" s="258">
        <f t="shared" si="4362"/>
        <v>0</v>
      </c>
      <c r="BQ1326" s="258">
        <f t="shared" si="4362"/>
        <v>0</v>
      </c>
      <c r="BR1326" s="258">
        <f t="shared" si="4362"/>
        <v>0</v>
      </c>
      <c r="BS1326" s="50"/>
      <c r="BT1326" s="94"/>
      <c r="BU1326" s="95"/>
      <c r="BV1326" s="181"/>
      <c r="BW1326" s="316" t="s">
        <v>249</v>
      </c>
      <c r="BX1326" s="257">
        <f t="shared" ref="BX1326:CI1326" si="4363">IF(BX1324=0,0,BX1325/BX1324)</f>
        <v>0</v>
      </c>
      <c r="BY1326" s="257">
        <f t="shared" si="4363"/>
        <v>0</v>
      </c>
      <c r="BZ1326" s="257">
        <f t="shared" si="4363"/>
        <v>0</v>
      </c>
      <c r="CA1326" s="257">
        <f t="shared" si="4363"/>
        <v>0</v>
      </c>
      <c r="CB1326" s="257">
        <f t="shared" si="4363"/>
        <v>0</v>
      </c>
      <c r="CC1326" s="257">
        <f t="shared" si="4363"/>
        <v>0</v>
      </c>
      <c r="CD1326" s="257">
        <f t="shared" si="4363"/>
        <v>0</v>
      </c>
      <c r="CE1326" s="257">
        <f t="shared" si="4363"/>
        <v>0</v>
      </c>
      <c r="CF1326" s="258">
        <f t="shared" si="4363"/>
        <v>0</v>
      </c>
      <c r="CG1326" s="258">
        <f t="shared" si="4363"/>
        <v>0</v>
      </c>
      <c r="CH1326" s="258">
        <f t="shared" si="4363"/>
        <v>0</v>
      </c>
      <c r="CI1326" s="258">
        <f t="shared" si="4363"/>
        <v>0</v>
      </c>
      <c r="CJ1326" s="50"/>
      <c r="CK1326" s="94"/>
      <c r="CL1326" s="95"/>
      <c r="CM1326" s="181"/>
      <c r="CN1326" s="316" t="s">
        <v>249</v>
      </c>
      <c r="CO1326" s="257">
        <f t="shared" ref="CO1326:CZ1326" si="4364">IF(CO1324=0,0,CO1325/CO1324)</f>
        <v>0</v>
      </c>
      <c r="CP1326" s="257">
        <f t="shared" si="4364"/>
        <v>0</v>
      </c>
      <c r="CQ1326" s="257">
        <f t="shared" si="4364"/>
        <v>0</v>
      </c>
      <c r="CR1326" s="257">
        <f t="shared" si="4364"/>
        <v>0</v>
      </c>
      <c r="CS1326" s="257">
        <f t="shared" si="4364"/>
        <v>0</v>
      </c>
      <c r="CT1326" s="257">
        <f t="shared" si="4364"/>
        <v>0</v>
      </c>
      <c r="CU1326" s="257">
        <f t="shared" si="4364"/>
        <v>0</v>
      </c>
      <c r="CV1326" s="257">
        <f t="shared" si="4364"/>
        <v>0</v>
      </c>
      <c r="CW1326" s="258">
        <f t="shared" si="4364"/>
        <v>0</v>
      </c>
      <c r="CX1326" s="258">
        <f t="shared" si="4364"/>
        <v>0</v>
      </c>
      <c r="CY1326" s="258">
        <f t="shared" si="4364"/>
        <v>0</v>
      </c>
      <c r="CZ1326" s="258">
        <f t="shared" si="4364"/>
        <v>0</v>
      </c>
      <c r="DA1326" s="50"/>
      <c r="DB1326" s="94"/>
      <c r="DC1326" s="95"/>
      <c r="DD1326" s="181"/>
      <c r="DE1326" s="316" t="s">
        <v>249</v>
      </c>
      <c r="DF1326" s="257">
        <f t="shared" ref="DF1326" si="4365">IF(DF1324=0,0,DF1325/DF1324)</f>
        <v>0</v>
      </c>
      <c r="DG1326" s="50"/>
    </row>
    <row r="1327" spans="1:111" s="14" customFormat="1" ht="15" customHeight="1">
      <c r="A1327" s="50"/>
      <c r="B1327" s="94"/>
      <c r="C1327" s="95"/>
      <c r="D1327" s="181" t="s">
        <v>315</v>
      </c>
      <c r="E1327" s="316" t="s">
        <v>22</v>
      </c>
      <c r="F1327" s="69"/>
      <c r="G1327" s="77"/>
      <c r="H1327" s="69"/>
      <c r="I1327" s="77"/>
      <c r="J1327" s="69"/>
      <c r="K1327" s="77"/>
      <c r="L1327" s="69"/>
      <c r="M1327" s="77"/>
      <c r="N1327" s="67"/>
      <c r="O1327" s="75"/>
      <c r="P1327" s="67"/>
      <c r="Q1327" s="75"/>
      <c r="R1327" s="50"/>
      <c r="S1327" s="94"/>
      <c r="T1327" s="95"/>
      <c r="U1327" s="181" t="s">
        <v>315</v>
      </c>
      <c r="V1327" s="316" t="s">
        <v>22</v>
      </c>
      <c r="W1327" s="69"/>
      <c r="X1327" s="77"/>
      <c r="Y1327" s="69"/>
      <c r="Z1327" s="77"/>
      <c r="AA1327" s="69"/>
      <c r="AB1327" s="77"/>
      <c r="AC1327" s="69"/>
      <c r="AD1327" s="77"/>
      <c r="AE1327" s="67"/>
      <c r="AF1327" s="75"/>
      <c r="AG1327" s="67"/>
      <c r="AH1327" s="75"/>
      <c r="AI1327" s="50"/>
      <c r="AJ1327" s="94"/>
      <c r="AK1327" s="95"/>
      <c r="AL1327" s="181" t="s">
        <v>315</v>
      </c>
      <c r="AM1327" s="316" t="s">
        <v>22</v>
      </c>
      <c r="AN1327" s="257"/>
      <c r="AO1327" s="257"/>
      <c r="AP1327" s="257"/>
      <c r="AQ1327" s="257"/>
      <c r="AR1327" s="257"/>
      <c r="AS1327" s="257"/>
      <c r="AT1327" s="257"/>
      <c r="AU1327" s="257"/>
      <c r="AV1327" s="258"/>
      <c r="AW1327" s="258"/>
      <c r="AX1327" s="258"/>
      <c r="AY1327" s="258"/>
      <c r="AZ1327" s="50"/>
      <c r="BA1327" s="268"/>
      <c r="BB1327" s="48"/>
      <c r="BC1327" s="94"/>
      <c r="BD1327" s="95"/>
      <c r="BE1327" s="181" t="s">
        <v>315</v>
      </c>
      <c r="BF1327" s="316" t="s">
        <v>22</v>
      </c>
      <c r="BG1327" s="257">
        <f t="shared" ref="BG1327:BG1328" si="4366">F1327</f>
        <v>0</v>
      </c>
      <c r="BH1327" s="257">
        <f>G1327+BG1327</f>
        <v>0</v>
      </c>
      <c r="BI1327" s="257">
        <f>H1327+BH1327</f>
        <v>0</v>
      </c>
      <c r="BJ1327" s="257">
        <f>I1327+BI1327</f>
        <v>0</v>
      </c>
      <c r="BK1327" s="257">
        <f>J1327+BJ1327</f>
        <v>0</v>
      </c>
      <c r="BL1327" s="257">
        <f>K1327+BK1327</f>
        <v>0</v>
      </c>
      <c r="BM1327" s="257">
        <f>L1327+BL1327</f>
        <v>0</v>
      </c>
      <c r="BN1327" s="257">
        <f>M1327+BM1327</f>
        <v>0</v>
      </c>
      <c r="BO1327" s="258">
        <f>N1327+BN1327</f>
        <v>0</v>
      </c>
      <c r="BP1327" s="258">
        <f>O1327+BO1327</f>
        <v>0</v>
      </c>
      <c r="BQ1327" s="258">
        <f>P1327+BP1327</f>
        <v>0</v>
      </c>
      <c r="BR1327" s="258">
        <f>Q1327+BQ1327</f>
        <v>0</v>
      </c>
      <c r="BS1327" s="50"/>
      <c r="BT1327" s="94"/>
      <c r="BU1327" s="95"/>
      <c r="BV1327" s="181" t="s">
        <v>315</v>
      </c>
      <c r="BW1327" s="316" t="s">
        <v>22</v>
      </c>
      <c r="BX1327" s="257">
        <f t="shared" ref="BX1327:BX1328" si="4367">W1327</f>
        <v>0</v>
      </c>
      <c r="BY1327" s="257">
        <f>X1327+BX1327</f>
        <v>0</v>
      </c>
      <c r="BZ1327" s="257">
        <f>Y1327+BY1327</f>
        <v>0</v>
      </c>
      <c r="CA1327" s="257">
        <f>Z1327+BZ1327</f>
        <v>0</v>
      </c>
      <c r="CB1327" s="257">
        <f>AA1327+CA1327</f>
        <v>0</v>
      </c>
      <c r="CC1327" s="257">
        <f>AB1327+CB1327</f>
        <v>0</v>
      </c>
      <c r="CD1327" s="257">
        <f>AC1327+CC1327</f>
        <v>0</v>
      </c>
      <c r="CE1327" s="257">
        <f>AD1327+CD1327</f>
        <v>0</v>
      </c>
      <c r="CF1327" s="258">
        <f>AE1327+CE1327</f>
        <v>0</v>
      </c>
      <c r="CG1327" s="258">
        <f>AF1327+CF1327</f>
        <v>0</v>
      </c>
      <c r="CH1327" s="258">
        <f>AG1327+CG1327</f>
        <v>0</v>
      </c>
      <c r="CI1327" s="258">
        <f>AH1327+CH1327</f>
        <v>0</v>
      </c>
      <c r="CJ1327" s="50"/>
      <c r="CK1327" s="94"/>
      <c r="CL1327" s="95"/>
      <c r="CM1327" s="181" t="s">
        <v>315</v>
      </c>
      <c r="CN1327" s="316" t="s">
        <v>22</v>
      </c>
      <c r="CO1327" s="257">
        <f t="shared" ref="CO1327:CO1328" si="4368">AN1327</f>
        <v>0</v>
      </c>
      <c r="CP1327" s="257">
        <f>AO1327+CO1327</f>
        <v>0</v>
      </c>
      <c r="CQ1327" s="257">
        <f>AP1327+CP1327</f>
        <v>0</v>
      </c>
      <c r="CR1327" s="257">
        <f>AQ1327+CQ1327</f>
        <v>0</v>
      </c>
      <c r="CS1327" s="257">
        <f>AR1327+CR1327</f>
        <v>0</v>
      </c>
      <c r="CT1327" s="257">
        <f>AS1327+CS1327</f>
        <v>0</v>
      </c>
      <c r="CU1327" s="257">
        <f>AT1327+CT1327</f>
        <v>0</v>
      </c>
      <c r="CV1327" s="257">
        <f>AU1327+CU1327</f>
        <v>0</v>
      </c>
      <c r="CW1327" s="258">
        <f>AV1327+CV1327</f>
        <v>0</v>
      </c>
      <c r="CX1327" s="258">
        <f>AW1327+CW1327</f>
        <v>0</v>
      </c>
      <c r="CY1327" s="258">
        <f>AX1327+CX1327</f>
        <v>0</v>
      </c>
      <c r="CZ1327" s="258">
        <f>AY1327+CY1327</f>
        <v>0</v>
      </c>
      <c r="DA1327" s="50"/>
      <c r="DB1327" s="94"/>
      <c r="DC1327" s="95"/>
      <c r="DD1327" s="181" t="s">
        <v>315</v>
      </c>
      <c r="DE1327" s="316" t="s">
        <v>22</v>
      </c>
      <c r="DF1327" s="257"/>
      <c r="DG1327" s="50"/>
    </row>
    <row r="1328" spans="1:111" s="14" customFormat="1" ht="15" customHeight="1">
      <c r="A1328" s="50"/>
      <c r="B1328" s="94"/>
      <c r="C1328" s="95"/>
      <c r="D1328" s="181"/>
      <c r="E1328" s="316" t="s">
        <v>140</v>
      </c>
      <c r="F1328" s="69"/>
      <c r="G1328" s="77"/>
      <c r="H1328" s="69"/>
      <c r="I1328" s="77"/>
      <c r="J1328" s="69"/>
      <c r="K1328" s="77"/>
      <c r="L1328" s="69"/>
      <c r="M1328" s="77"/>
      <c r="N1328" s="67"/>
      <c r="O1328" s="75"/>
      <c r="P1328" s="67"/>
      <c r="Q1328" s="75"/>
      <c r="R1328" s="50"/>
      <c r="S1328" s="94"/>
      <c r="T1328" s="95"/>
      <c r="U1328" s="181"/>
      <c r="V1328" s="316" t="s">
        <v>140</v>
      </c>
      <c r="W1328" s="69"/>
      <c r="X1328" s="77"/>
      <c r="Y1328" s="69"/>
      <c r="Z1328" s="77"/>
      <c r="AA1328" s="69"/>
      <c r="AB1328" s="77"/>
      <c r="AC1328" s="69"/>
      <c r="AD1328" s="77"/>
      <c r="AE1328" s="67"/>
      <c r="AF1328" s="75"/>
      <c r="AG1328" s="67"/>
      <c r="AH1328" s="75"/>
      <c r="AI1328" s="50"/>
      <c r="AJ1328" s="94"/>
      <c r="AK1328" s="95"/>
      <c r="AL1328" s="181"/>
      <c r="AM1328" s="316" t="s">
        <v>140</v>
      </c>
      <c r="AN1328" s="257"/>
      <c r="AO1328" s="257"/>
      <c r="AP1328" s="257"/>
      <c r="AQ1328" s="257"/>
      <c r="AR1328" s="257"/>
      <c r="AS1328" s="257"/>
      <c r="AT1328" s="257"/>
      <c r="AU1328" s="257"/>
      <c r="AV1328" s="258"/>
      <c r="AW1328" s="258"/>
      <c r="AX1328" s="258"/>
      <c r="AY1328" s="258"/>
      <c r="AZ1328" s="50"/>
      <c r="BA1328" s="268"/>
      <c r="BB1328" s="48"/>
      <c r="BC1328" s="94"/>
      <c r="BD1328" s="95"/>
      <c r="BE1328" s="181"/>
      <c r="BF1328" s="316" t="s">
        <v>140</v>
      </c>
      <c r="BG1328" s="257">
        <f t="shared" si="4366"/>
        <v>0</v>
      </c>
      <c r="BH1328" s="257">
        <f>G1328+BG1328</f>
        <v>0</v>
      </c>
      <c r="BI1328" s="257">
        <f>H1328+BH1328</f>
        <v>0</v>
      </c>
      <c r="BJ1328" s="257">
        <f>I1328+BI1328</f>
        <v>0</v>
      </c>
      <c r="BK1328" s="257">
        <f>J1328+BJ1328</f>
        <v>0</v>
      </c>
      <c r="BL1328" s="257">
        <f>K1328+BK1328</f>
        <v>0</v>
      </c>
      <c r="BM1328" s="257">
        <f>L1328+BL1328</f>
        <v>0</v>
      </c>
      <c r="BN1328" s="257">
        <f>M1328+BM1328</f>
        <v>0</v>
      </c>
      <c r="BO1328" s="258">
        <f>N1328+BN1328</f>
        <v>0</v>
      </c>
      <c r="BP1328" s="258">
        <f>O1328+BO1328</f>
        <v>0</v>
      </c>
      <c r="BQ1328" s="258">
        <f>P1328+BP1328</f>
        <v>0</v>
      </c>
      <c r="BR1328" s="258">
        <f>Q1328+BQ1328</f>
        <v>0</v>
      </c>
      <c r="BS1328" s="50"/>
      <c r="BT1328" s="94"/>
      <c r="BU1328" s="95"/>
      <c r="BV1328" s="181"/>
      <c r="BW1328" s="316" t="s">
        <v>140</v>
      </c>
      <c r="BX1328" s="257">
        <f t="shared" si="4367"/>
        <v>0</v>
      </c>
      <c r="BY1328" s="257">
        <f>X1328+BX1328</f>
        <v>0</v>
      </c>
      <c r="BZ1328" s="257">
        <f>Y1328+BY1328</f>
        <v>0</v>
      </c>
      <c r="CA1328" s="257">
        <f>Z1328+BZ1328</f>
        <v>0</v>
      </c>
      <c r="CB1328" s="257">
        <f>AA1328+CA1328</f>
        <v>0</v>
      </c>
      <c r="CC1328" s="257">
        <f>AB1328+CB1328</f>
        <v>0</v>
      </c>
      <c r="CD1328" s="257">
        <f>AC1328+CC1328</f>
        <v>0</v>
      </c>
      <c r="CE1328" s="257">
        <f>AD1328+CD1328</f>
        <v>0</v>
      </c>
      <c r="CF1328" s="258">
        <f>AE1328+CE1328</f>
        <v>0</v>
      </c>
      <c r="CG1328" s="258">
        <f>AF1328+CF1328</f>
        <v>0</v>
      </c>
      <c r="CH1328" s="258">
        <f>AG1328+CG1328</f>
        <v>0</v>
      </c>
      <c r="CI1328" s="258">
        <f>AH1328+CH1328</f>
        <v>0</v>
      </c>
      <c r="CJ1328" s="50"/>
      <c r="CK1328" s="94"/>
      <c r="CL1328" s="95"/>
      <c r="CM1328" s="181"/>
      <c r="CN1328" s="316" t="s">
        <v>140</v>
      </c>
      <c r="CO1328" s="257">
        <f t="shared" si="4368"/>
        <v>0</v>
      </c>
      <c r="CP1328" s="257">
        <f>AO1328+CO1328</f>
        <v>0</v>
      </c>
      <c r="CQ1328" s="257">
        <f>AP1328+CP1328</f>
        <v>0</v>
      </c>
      <c r="CR1328" s="257">
        <f>AQ1328+CQ1328</f>
        <v>0</v>
      </c>
      <c r="CS1328" s="257">
        <f>AR1328+CR1328</f>
        <v>0</v>
      </c>
      <c r="CT1328" s="257">
        <f>AS1328+CS1328</f>
        <v>0</v>
      </c>
      <c r="CU1328" s="257">
        <f>AT1328+CT1328</f>
        <v>0</v>
      </c>
      <c r="CV1328" s="257">
        <f>AU1328+CU1328</f>
        <v>0</v>
      </c>
      <c r="CW1328" s="258">
        <f>AV1328+CV1328</f>
        <v>0</v>
      </c>
      <c r="CX1328" s="258">
        <f>AW1328+CW1328</f>
        <v>0</v>
      </c>
      <c r="CY1328" s="258">
        <f>AX1328+CX1328</f>
        <v>0</v>
      </c>
      <c r="CZ1328" s="258">
        <f>AY1328+CY1328</f>
        <v>0</v>
      </c>
      <c r="DA1328" s="50"/>
      <c r="DB1328" s="94"/>
      <c r="DC1328" s="95"/>
      <c r="DD1328" s="181"/>
      <c r="DE1328" s="316" t="s">
        <v>140</v>
      </c>
      <c r="DF1328" s="257"/>
      <c r="DG1328" s="50"/>
    </row>
    <row r="1329" spans="1:111" s="14" customFormat="1" ht="15" customHeight="1">
      <c r="A1329" s="50"/>
      <c r="B1329" s="94"/>
      <c r="C1329" s="95"/>
      <c r="D1329" s="181"/>
      <c r="E1329" s="316" t="s">
        <v>249</v>
      </c>
      <c r="F1329" s="69">
        <f t="shared" si="4323"/>
        <v>0</v>
      </c>
      <c r="G1329" s="77">
        <f t="shared" si="4323"/>
        <v>0</v>
      </c>
      <c r="H1329" s="69">
        <f t="shared" si="4323"/>
        <v>0</v>
      </c>
      <c r="I1329" s="77">
        <f t="shared" si="4323"/>
        <v>0</v>
      </c>
      <c r="J1329" s="69">
        <f t="shared" si="4323"/>
        <v>0</v>
      </c>
      <c r="K1329" s="77">
        <f t="shared" si="4323"/>
        <v>0</v>
      </c>
      <c r="L1329" s="69">
        <f t="shared" si="4323"/>
        <v>0</v>
      </c>
      <c r="M1329" s="77">
        <f t="shared" si="4323"/>
        <v>0</v>
      </c>
      <c r="N1329" s="67">
        <f t="shared" si="4323"/>
        <v>0</v>
      </c>
      <c r="O1329" s="75">
        <f t="shared" si="4323"/>
        <v>0</v>
      </c>
      <c r="P1329" s="67">
        <f t="shared" si="4323"/>
        <v>0</v>
      </c>
      <c r="Q1329" s="75">
        <f t="shared" si="4323"/>
        <v>0</v>
      </c>
      <c r="R1329" s="50"/>
      <c r="S1329" s="94"/>
      <c r="T1329" s="95"/>
      <c r="U1329" s="181"/>
      <c r="V1329" s="316" t="s">
        <v>249</v>
      </c>
      <c r="W1329" s="69">
        <f t="shared" ref="W1329:AH1329" si="4369">IF(W1327=0,0,W1328/W1327)</f>
        <v>0</v>
      </c>
      <c r="X1329" s="77">
        <f t="shared" si="4369"/>
        <v>0</v>
      </c>
      <c r="Y1329" s="69">
        <f t="shared" si="4369"/>
        <v>0</v>
      </c>
      <c r="Z1329" s="77">
        <f t="shared" si="4369"/>
        <v>0</v>
      </c>
      <c r="AA1329" s="69">
        <f t="shared" si="4369"/>
        <v>0</v>
      </c>
      <c r="AB1329" s="77">
        <f t="shared" si="4369"/>
        <v>0</v>
      </c>
      <c r="AC1329" s="69">
        <f t="shared" si="4369"/>
        <v>0</v>
      </c>
      <c r="AD1329" s="77">
        <f t="shared" si="4369"/>
        <v>0</v>
      </c>
      <c r="AE1329" s="67">
        <f t="shared" si="4369"/>
        <v>0</v>
      </c>
      <c r="AF1329" s="75">
        <f t="shared" si="4369"/>
        <v>0</v>
      </c>
      <c r="AG1329" s="67">
        <f t="shared" si="4369"/>
        <v>0</v>
      </c>
      <c r="AH1329" s="75">
        <f t="shared" si="4369"/>
        <v>0</v>
      </c>
      <c r="AI1329" s="50"/>
      <c r="AJ1329" s="94"/>
      <c r="AK1329" s="95"/>
      <c r="AL1329" s="181"/>
      <c r="AM1329" s="316" t="s">
        <v>249</v>
      </c>
      <c r="AN1329" s="257">
        <f t="shared" ref="AN1329:AY1329" si="4370">IF(AN1327=0,0,AN1328/AN1327)</f>
        <v>0</v>
      </c>
      <c r="AO1329" s="257">
        <f t="shared" si="4370"/>
        <v>0</v>
      </c>
      <c r="AP1329" s="257">
        <f t="shared" si="4370"/>
        <v>0</v>
      </c>
      <c r="AQ1329" s="257">
        <f t="shared" si="4370"/>
        <v>0</v>
      </c>
      <c r="AR1329" s="257">
        <f t="shared" si="4370"/>
        <v>0</v>
      </c>
      <c r="AS1329" s="257">
        <f t="shared" si="4370"/>
        <v>0</v>
      </c>
      <c r="AT1329" s="257">
        <f t="shared" si="4370"/>
        <v>0</v>
      </c>
      <c r="AU1329" s="257">
        <f t="shared" si="4370"/>
        <v>0</v>
      </c>
      <c r="AV1329" s="258">
        <f t="shared" si="4370"/>
        <v>0</v>
      </c>
      <c r="AW1329" s="258">
        <f t="shared" si="4370"/>
        <v>0</v>
      </c>
      <c r="AX1329" s="258">
        <f t="shared" si="4370"/>
        <v>0</v>
      </c>
      <c r="AY1329" s="258">
        <f t="shared" si="4370"/>
        <v>0</v>
      </c>
      <c r="AZ1329" s="50"/>
      <c r="BA1329" s="268"/>
      <c r="BB1329" s="48"/>
      <c r="BC1329" s="94"/>
      <c r="BD1329" s="95"/>
      <c r="BE1329" s="181"/>
      <c r="BF1329" s="316" t="s">
        <v>249</v>
      </c>
      <c r="BG1329" s="257">
        <f t="shared" ref="BG1329:BR1329" si="4371">IF(BG1327=0,0,BG1328/BG1327)</f>
        <v>0</v>
      </c>
      <c r="BH1329" s="257">
        <f t="shared" si="4371"/>
        <v>0</v>
      </c>
      <c r="BI1329" s="257">
        <f t="shared" si="4371"/>
        <v>0</v>
      </c>
      <c r="BJ1329" s="257">
        <f t="shared" si="4371"/>
        <v>0</v>
      </c>
      <c r="BK1329" s="257">
        <f t="shared" si="4371"/>
        <v>0</v>
      </c>
      <c r="BL1329" s="257">
        <f t="shared" si="4371"/>
        <v>0</v>
      </c>
      <c r="BM1329" s="257">
        <f t="shared" si="4371"/>
        <v>0</v>
      </c>
      <c r="BN1329" s="257">
        <f t="shared" si="4371"/>
        <v>0</v>
      </c>
      <c r="BO1329" s="258">
        <f t="shared" si="4371"/>
        <v>0</v>
      </c>
      <c r="BP1329" s="258">
        <f t="shared" si="4371"/>
        <v>0</v>
      </c>
      <c r="BQ1329" s="258">
        <f t="shared" si="4371"/>
        <v>0</v>
      </c>
      <c r="BR1329" s="258">
        <f t="shared" si="4371"/>
        <v>0</v>
      </c>
      <c r="BS1329" s="50"/>
      <c r="BT1329" s="94"/>
      <c r="BU1329" s="95"/>
      <c r="BV1329" s="181"/>
      <c r="BW1329" s="316" t="s">
        <v>249</v>
      </c>
      <c r="BX1329" s="257">
        <f t="shared" ref="BX1329:CI1329" si="4372">IF(BX1327=0,0,BX1328/BX1327)</f>
        <v>0</v>
      </c>
      <c r="BY1329" s="257">
        <f t="shared" si="4372"/>
        <v>0</v>
      </c>
      <c r="BZ1329" s="257">
        <f t="shared" si="4372"/>
        <v>0</v>
      </c>
      <c r="CA1329" s="257">
        <f t="shared" si="4372"/>
        <v>0</v>
      </c>
      <c r="CB1329" s="257">
        <f t="shared" si="4372"/>
        <v>0</v>
      </c>
      <c r="CC1329" s="257">
        <f t="shared" si="4372"/>
        <v>0</v>
      </c>
      <c r="CD1329" s="257">
        <f t="shared" si="4372"/>
        <v>0</v>
      </c>
      <c r="CE1329" s="257">
        <f t="shared" si="4372"/>
        <v>0</v>
      </c>
      <c r="CF1329" s="258">
        <f t="shared" si="4372"/>
        <v>0</v>
      </c>
      <c r="CG1329" s="258">
        <f t="shared" si="4372"/>
        <v>0</v>
      </c>
      <c r="CH1329" s="258">
        <f t="shared" si="4372"/>
        <v>0</v>
      </c>
      <c r="CI1329" s="258">
        <f t="shared" si="4372"/>
        <v>0</v>
      </c>
      <c r="CJ1329" s="50"/>
      <c r="CK1329" s="94"/>
      <c r="CL1329" s="95"/>
      <c r="CM1329" s="181"/>
      <c r="CN1329" s="316" t="s">
        <v>249</v>
      </c>
      <c r="CO1329" s="257">
        <f t="shared" ref="CO1329:CZ1329" si="4373">IF(CO1327=0,0,CO1328/CO1327)</f>
        <v>0</v>
      </c>
      <c r="CP1329" s="257">
        <f t="shared" si="4373"/>
        <v>0</v>
      </c>
      <c r="CQ1329" s="257">
        <f t="shared" si="4373"/>
        <v>0</v>
      </c>
      <c r="CR1329" s="257">
        <f t="shared" si="4373"/>
        <v>0</v>
      </c>
      <c r="CS1329" s="257">
        <f t="shared" si="4373"/>
        <v>0</v>
      </c>
      <c r="CT1329" s="257">
        <f t="shared" si="4373"/>
        <v>0</v>
      </c>
      <c r="CU1329" s="257">
        <f t="shared" si="4373"/>
        <v>0</v>
      </c>
      <c r="CV1329" s="257">
        <f t="shared" si="4373"/>
        <v>0</v>
      </c>
      <c r="CW1329" s="258">
        <f t="shared" si="4373"/>
        <v>0</v>
      </c>
      <c r="CX1329" s="258">
        <f t="shared" si="4373"/>
        <v>0</v>
      </c>
      <c r="CY1329" s="258">
        <f t="shared" si="4373"/>
        <v>0</v>
      </c>
      <c r="CZ1329" s="258">
        <f t="shared" si="4373"/>
        <v>0</v>
      </c>
      <c r="DA1329" s="50"/>
      <c r="DB1329" s="94"/>
      <c r="DC1329" s="95"/>
      <c r="DD1329" s="181"/>
      <c r="DE1329" s="316" t="s">
        <v>249</v>
      </c>
      <c r="DF1329" s="257">
        <f t="shared" ref="DF1329" si="4374">IF(DF1327=0,0,DF1328/DF1327)</f>
        <v>0</v>
      </c>
      <c r="DG1329" s="50"/>
    </row>
    <row r="1330" spans="1:111" s="14" customFormat="1" ht="15" customHeight="1">
      <c r="A1330" s="50"/>
      <c r="B1330" s="94"/>
      <c r="C1330" s="95"/>
      <c r="D1330" s="181" t="s">
        <v>316</v>
      </c>
      <c r="E1330" s="316" t="s">
        <v>22</v>
      </c>
      <c r="F1330" s="69"/>
      <c r="G1330" s="77"/>
      <c r="H1330" s="69"/>
      <c r="I1330" s="77"/>
      <c r="J1330" s="69"/>
      <c r="K1330" s="77"/>
      <c r="L1330" s="69"/>
      <c r="M1330" s="77"/>
      <c r="N1330" s="67"/>
      <c r="O1330" s="75"/>
      <c r="P1330" s="67"/>
      <c r="Q1330" s="75"/>
      <c r="R1330" s="50"/>
      <c r="S1330" s="94"/>
      <c r="T1330" s="95"/>
      <c r="U1330" s="181" t="s">
        <v>316</v>
      </c>
      <c r="V1330" s="316" t="s">
        <v>22</v>
      </c>
      <c r="W1330" s="69"/>
      <c r="X1330" s="77"/>
      <c r="Y1330" s="69"/>
      <c r="Z1330" s="77"/>
      <c r="AA1330" s="69"/>
      <c r="AB1330" s="77"/>
      <c r="AC1330" s="69"/>
      <c r="AD1330" s="77"/>
      <c r="AE1330" s="67"/>
      <c r="AF1330" s="75"/>
      <c r="AG1330" s="67"/>
      <c r="AH1330" s="75"/>
      <c r="AI1330" s="50"/>
      <c r="AJ1330" s="94"/>
      <c r="AK1330" s="95"/>
      <c r="AL1330" s="181" t="s">
        <v>316</v>
      </c>
      <c r="AM1330" s="316" t="s">
        <v>22</v>
      </c>
      <c r="AN1330" s="257"/>
      <c r="AO1330" s="257"/>
      <c r="AP1330" s="257"/>
      <c r="AQ1330" s="257"/>
      <c r="AR1330" s="257"/>
      <c r="AS1330" s="257"/>
      <c r="AT1330" s="257"/>
      <c r="AU1330" s="257"/>
      <c r="AV1330" s="258"/>
      <c r="AW1330" s="258"/>
      <c r="AX1330" s="258"/>
      <c r="AY1330" s="258"/>
      <c r="AZ1330" s="50"/>
      <c r="BA1330" s="268"/>
      <c r="BB1330" s="48"/>
      <c r="BC1330" s="94"/>
      <c r="BD1330" s="95"/>
      <c r="BE1330" s="181" t="s">
        <v>316</v>
      </c>
      <c r="BF1330" s="316" t="s">
        <v>22</v>
      </c>
      <c r="BG1330" s="257">
        <f t="shared" ref="BG1330:BG1331" si="4375">F1330</f>
        <v>0</v>
      </c>
      <c r="BH1330" s="257">
        <f>G1330+BG1330</f>
        <v>0</v>
      </c>
      <c r="BI1330" s="257">
        <f>H1330+BH1330</f>
        <v>0</v>
      </c>
      <c r="BJ1330" s="257">
        <f>I1330+BI1330</f>
        <v>0</v>
      </c>
      <c r="BK1330" s="257">
        <f>J1330+BJ1330</f>
        <v>0</v>
      </c>
      <c r="BL1330" s="257">
        <f>K1330+BK1330</f>
        <v>0</v>
      </c>
      <c r="BM1330" s="257">
        <f>L1330+BL1330</f>
        <v>0</v>
      </c>
      <c r="BN1330" s="257">
        <f>M1330+BM1330</f>
        <v>0</v>
      </c>
      <c r="BO1330" s="258">
        <f>N1330+BN1330</f>
        <v>0</v>
      </c>
      <c r="BP1330" s="258">
        <f>O1330+BO1330</f>
        <v>0</v>
      </c>
      <c r="BQ1330" s="258">
        <f>P1330+BP1330</f>
        <v>0</v>
      </c>
      <c r="BR1330" s="258">
        <f>Q1330+BQ1330</f>
        <v>0</v>
      </c>
      <c r="BS1330" s="50"/>
      <c r="BT1330" s="94"/>
      <c r="BU1330" s="95"/>
      <c r="BV1330" s="181" t="s">
        <v>316</v>
      </c>
      <c r="BW1330" s="316" t="s">
        <v>22</v>
      </c>
      <c r="BX1330" s="257">
        <f t="shared" ref="BX1330:BX1331" si="4376">W1330</f>
        <v>0</v>
      </c>
      <c r="BY1330" s="257">
        <f>X1330+BX1330</f>
        <v>0</v>
      </c>
      <c r="BZ1330" s="257">
        <f>Y1330+BY1330</f>
        <v>0</v>
      </c>
      <c r="CA1330" s="257">
        <f>Z1330+BZ1330</f>
        <v>0</v>
      </c>
      <c r="CB1330" s="257">
        <f>AA1330+CA1330</f>
        <v>0</v>
      </c>
      <c r="CC1330" s="257">
        <f>AB1330+CB1330</f>
        <v>0</v>
      </c>
      <c r="CD1330" s="257">
        <f>AC1330+CC1330</f>
        <v>0</v>
      </c>
      <c r="CE1330" s="257">
        <f>AD1330+CD1330</f>
        <v>0</v>
      </c>
      <c r="CF1330" s="258">
        <f>AE1330+CE1330</f>
        <v>0</v>
      </c>
      <c r="CG1330" s="258">
        <f>AF1330+CF1330</f>
        <v>0</v>
      </c>
      <c r="CH1330" s="258">
        <f>AG1330+CG1330</f>
        <v>0</v>
      </c>
      <c r="CI1330" s="258">
        <f>AH1330+CH1330</f>
        <v>0</v>
      </c>
      <c r="CJ1330" s="50"/>
      <c r="CK1330" s="94"/>
      <c r="CL1330" s="95"/>
      <c r="CM1330" s="181" t="s">
        <v>316</v>
      </c>
      <c r="CN1330" s="316" t="s">
        <v>22</v>
      </c>
      <c r="CO1330" s="257">
        <f t="shared" ref="CO1330:CO1331" si="4377">AN1330</f>
        <v>0</v>
      </c>
      <c r="CP1330" s="257">
        <f>AO1330+CO1330</f>
        <v>0</v>
      </c>
      <c r="CQ1330" s="257">
        <f>AP1330+CP1330</f>
        <v>0</v>
      </c>
      <c r="CR1330" s="257">
        <f>AQ1330+CQ1330</f>
        <v>0</v>
      </c>
      <c r="CS1330" s="257">
        <f>AR1330+CR1330</f>
        <v>0</v>
      </c>
      <c r="CT1330" s="257">
        <f>AS1330+CS1330</f>
        <v>0</v>
      </c>
      <c r="CU1330" s="257">
        <f>AT1330+CT1330</f>
        <v>0</v>
      </c>
      <c r="CV1330" s="257">
        <f>AU1330+CU1330</f>
        <v>0</v>
      </c>
      <c r="CW1330" s="258">
        <f>AV1330+CV1330</f>
        <v>0</v>
      </c>
      <c r="CX1330" s="258">
        <f>AW1330+CW1330</f>
        <v>0</v>
      </c>
      <c r="CY1330" s="258">
        <f>AX1330+CX1330</f>
        <v>0</v>
      </c>
      <c r="CZ1330" s="258">
        <f>AY1330+CY1330</f>
        <v>0</v>
      </c>
      <c r="DA1330" s="50"/>
      <c r="DB1330" s="94"/>
      <c r="DC1330" s="95"/>
      <c r="DD1330" s="181" t="s">
        <v>316</v>
      </c>
      <c r="DE1330" s="316" t="s">
        <v>22</v>
      </c>
      <c r="DF1330" s="257"/>
      <c r="DG1330" s="50"/>
    </row>
    <row r="1331" spans="1:111" s="14" customFormat="1" ht="15" customHeight="1">
      <c r="A1331" s="50"/>
      <c r="B1331" s="94"/>
      <c r="C1331" s="95"/>
      <c r="D1331" s="181"/>
      <c r="E1331" s="316" t="s">
        <v>140</v>
      </c>
      <c r="F1331" s="69"/>
      <c r="G1331" s="77"/>
      <c r="H1331" s="69"/>
      <c r="I1331" s="77"/>
      <c r="J1331" s="69"/>
      <c r="K1331" s="77"/>
      <c r="L1331" s="69"/>
      <c r="M1331" s="77"/>
      <c r="N1331" s="67"/>
      <c r="O1331" s="75"/>
      <c r="P1331" s="67"/>
      <c r="Q1331" s="75"/>
      <c r="R1331" s="50"/>
      <c r="S1331" s="94"/>
      <c r="T1331" s="95"/>
      <c r="U1331" s="181"/>
      <c r="V1331" s="316" t="s">
        <v>140</v>
      </c>
      <c r="W1331" s="69"/>
      <c r="X1331" s="77"/>
      <c r="Y1331" s="69"/>
      <c r="Z1331" s="77"/>
      <c r="AA1331" s="69"/>
      <c r="AB1331" s="77"/>
      <c r="AC1331" s="69"/>
      <c r="AD1331" s="77"/>
      <c r="AE1331" s="67"/>
      <c r="AF1331" s="75"/>
      <c r="AG1331" s="67"/>
      <c r="AH1331" s="75"/>
      <c r="AI1331" s="50"/>
      <c r="AJ1331" s="94"/>
      <c r="AK1331" s="95"/>
      <c r="AL1331" s="181"/>
      <c r="AM1331" s="316" t="s">
        <v>140</v>
      </c>
      <c r="AN1331" s="257"/>
      <c r="AO1331" s="257"/>
      <c r="AP1331" s="257"/>
      <c r="AQ1331" s="257"/>
      <c r="AR1331" s="257"/>
      <c r="AS1331" s="257"/>
      <c r="AT1331" s="257"/>
      <c r="AU1331" s="257"/>
      <c r="AV1331" s="258"/>
      <c r="AW1331" s="258"/>
      <c r="AX1331" s="258"/>
      <c r="AY1331" s="258"/>
      <c r="AZ1331" s="50"/>
      <c r="BA1331" s="268"/>
      <c r="BB1331" s="48"/>
      <c r="BC1331" s="94"/>
      <c r="BD1331" s="95"/>
      <c r="BE1331" s="181"/>
      <c r="BF1331" s="316" t="s">
        <v>140</v>
      </c>
      <c r="BG1331" s="257">
        <f t="shared" si="4375"/>
        <v>0</v>
      </c>
      <c r="BH1331" s="257">
        <f>G1331+BG1331</f>
        <v>0</v>
      </c>
      <c r="BI1331" s="257">
        <f>H1331+BH1331</f>
        <v>0</v>
      </c>
      <c r="BJ1331" s="257">
        <f>I1331+BI1331</f>
        <v>0</v>
      </c>
      <c r="BK1331" s="257">
        <f>J1331+BJ1331</f>
        <v>0</v>
      </c>
      <c r="BL1331" s="257">
        <f>K1331+BK1331</f>
        <v>0</v>
      </c>
      <c r="BM1331" s="257">
        <f>L1331+BL1331</f>
        <v>0</v>
      </c>
      <c r="BN1331" s="257">
        <f>M1331+BM1331</f>
        <v>0</v>
      </c>
      <c r="BO1331" s="258">
        <f>N1331+BN1331</f>
        <v>0</v>
      </c>
      <c r="BP1331" s="258">
        <f>O1331+BO1331</f>
        <v>0</v>
      </c>
      <c r="BQ1331" s="258">
        <f>P1331+BP1331</f>
        <v>0</v>
      </c>
      <c r="BR1331" s="258">
        <f>Q1331+BQ1331</f>
        <v>0</v>
      </c>
      <c r="BS1331" s="50"/>
      <c r="BT1331" s="94"/>
      <c r="BU1331" s="95"/>
      <c r="BV1331" s="181"/>
      <c r="BW1331" s="316" t="s">
        <v>140</v>
      </c>
      <c r="BX1331" s="257">
        <f t="shared" si="4376"/>
        <v>0</v>
      </c>
      <c r="BY1331" s="257">
        <f>X1331+BX1331</f>
        <v>0</v>
      </c>
      <c r="BZ1331" s="257">
        <f>Y1331+BY1331</f>
        <v>0</v>
      </c>
      <c r="CA1331" s="257">
        <f>Z1331+BZ1331</f>
        <v>0</v>
      </c>
      <c r="CB1331" s="257">
        <f>AA1331+CA1331</f>
        <v>0</v>
      </c>
      <c r="CC1331" s="257">
        <f>AB1331+CB1331</f>
        <v>0</v>
      </c>
      <c r="CD1331" s="257">
        <f>AC1331+CC1331</f>
        <v>0</v>
      </c>
      <c r="CE1331" s="257">
        <f>AD1331+CD1331</f>
        <v>0</v>
      </c>
      <c r="CF1331" s="258">
        <f>AE1331+CE1331</f>
        <v>0</v>
      </c>
      <c r="CG1331" s="258">
        <f>AF1331+CF1331</f>
        <v>0</v>
      </c>
      <c r="CH1331" s="258">
        <f>AG1331+CG1331</f>
        <v>0</v>
      </c>
      <c r="CI1331" s="258">
        <f>AH1331+CH1331</f>
        <v>0</v>
      </c>
      <c r="CJ1331" s="50"/>
      <c r="CK1331" s="94"/>
      <c r="CL1331" s="95"/>
      <c r="CM1331" s="181"/>
      <c r="CN1331" s="316" t="s">
        <v>140</v>
      </c>
      <c r="CO1331" s="257">
        <f t="shared" si="4377"/>
        <v>0</v>
      </c>
      <c r="CP1331" s="257">
        <f>AO1331+CO1331</f>
        <v>0</v>
      </c>
      <c r="CQ1331" s="257">
        <f>AP1331+CP1331</f>
        <v>0</v>
      </c>
      <c r="CR1331" s="257">
        <f>AQ1331+CQ1331</f>
        <v>0</v>
      </c>
      <c r="CS1331" s="257">
        <f>AR1331+CR1331</f>
        <v>0</v>
      </c>
      <c r="CT1331" s="257">
        <f>AS1331+CS1331</f>
        <v>0</v>
      </c>
      <c r="CU1331" s="257">
        <f>AT1331+CT1331</f>
        <v>0</v>
      </c>
      <c r="CV1331" s="257">
        <f>AU1331+CU1331</f>
        <v>0</v>
      </c>
      <c r="CW1331" s="258">
        <f>AV1331+CV1331</f>
        <v>0</v>
      </c>
      <c r="CX1331" s="258">
        <f>AW1331+CW1331</f>
        <v>0</v>
      </c>
      <c r="CY1331" s="258">
        <f>AX1331+CX1331</f>
        <v>0</v>
      </c>
      <c r="CZ1331" s="258">
        <f>AY1331+CY1331</f>
        <v>0</v>
      </c>
      <c r="DA1331" s="50"/>
      <c r="DB1331" s="94"/>
      <c r="DC1331" s="95"/>
      <c r="DD1331" s="181"/>
      <c r="DE1331" s="316" t="s">
        <v>140</v>
      </c>
      <c r="DF1331" s="257"/>
      <c r="DG1331" s="50"/>
    </row>
    <row r="1332" spans="1:111" s="14" customFormat="1" ht="15" customHeight="1">
      <c r="A1332" s="50"/>
      <c r="B1332" s="94"/>
      <c r="C1332" s="95"/>
      <c r="D1332" s="181"/>
      <c r="E1332" s="316" t="s">
        <v>249</v>
      </c>
      <c r="F1332" s="69">
        <f t="shared" ref="F1332:Q1347" si="4378">IF(F1330=0,0,F1331/F1330)</f>
        <v>0</v>
      </c>
      <c r="G1332" s="77">
        <f t="shared" si="4378"/>
        <v>0</v>
      </c>
      <c r="H1332" s="69">
        <f t="shared" si="4378"/>
        <v>0</v>
      </c>
      <c r="I1332" s="77">
        <f t="shared" si="4378"/>
        <v>0</v>
      </c>
      <c r="J1332" s="69">
        <f t="shared" si="4378"/>
        <v>0</v>
      </c>
      <c r="K1332" s="77">
        <f t="shared" si="4378"/>
        <v>0</v>
      </c>
      <c r="L1332" s="69">
        <f t="shared" si="4378"/>
        <v>0</v>
      </c>
      <c r="M1332" s="77">
        <f t="shared" si="4378"/>
        <v>0</v>
      </c>
      <c r="N1332" s="67">
        <f t="shared" si="4378"/>
        <v>0</v>
      </c>
      <c r="O1332" s="75">
        <f t="shared" si="4378"/>
        <v>0</v>
      </c>
      <c r="P1332" s="67">
        <f t="shared" si="4378"/>
        <v>0</v>
      </c>
      <c r="Q1332" s="75">
        <f t="shared" si="4378"/>
        <v>0</v>
      </c>
      <c r="R1332" s="50"/>
      <c r="S1332" s="94"/>
      <c r="T1332" s="95"/>
      <c r="U1332" s="181"/>
      <c r="V1332" s="316" t="s">
        <v>249</v>
      </c>
      <c r="W1332" s="69">
        <f t="shared" ref="W1332:AH1332" si="4379">IF(W1330=0,0,W1331/W1330)</f>
        <v>0</v>
      </c>
      <c r="X1332" s="77">
        <f t="shared" si="4379"/>
        <v>0</v>
      </c>
      <c r="Y1332" s="69">
        <f t="shared" si="4379"/>
        <v>0</v>
      </c>
      <c r="Z1332" s="77">
        <f t="shared" si="4379"/>
        <v>0</v>
      </c>
      <c r="AA1332" s="69">
        <f t="shared" si="4379"/>
        <v>0</v>
      </c>
      <c r="AB1332" s="77">
        <f t="shared" si="4379"/>
        <v>0</v>
      </c>
      <c r="AC1332" s="69">
        <f t="shared" si="4379"/>
        <v>0</v>
      </c>
      <c r="AD1332" s="77">
        <f t="shared" si="4379"/>
        <v>0</v>
      </c>
      <c r="AE1332" s="67">
        <f t="shared" si="4379"/>
        <v>0</v>
      </c>
      <c r="AF1332" s="75">
        <f t="shared" si="4379"/>
        <v>0</v>
      </c>
      <c r="AG1332" s="67">
        <f t="shared" si="4379"/>
        <v>0</v>
      </c>
      <c r="AH1332" s="75">
        <f t="shared" si="4379"/>
        <v>0</v>
      </c>
      <c r="AI1332" s="50"/>
      <c r="AJ1332" s="94"/>
      <c r="AK1332" s="95"/>
      <c r="AL1332" s="181"/>
      <c r="AM1332" s="316" t="s">
        <v>249</v>
      </c>
      <c r="AN1332" s="257">
        <f t="shared" ref="AN1332:AY1332" si="4380">IF(AN1330=0,0,AN1331/AN1330)</f>
        <v>0</v>
      </c>
      <c r="AO1332" s="257">
        <f t="shared" si="4380"/>
        <v>0</v>
      </c>
      <c r="AP1332" s="257">
        <f t="shared" si="4380"/>
        <v>0</v>
      </c>
      <c r="AQ1332" s="257">
        <f t="shared" si="4380"/>
        <v>0</v>
      </c>
      <c r="AR1332" s="257">
        <f t="shared" si="4380"/>
        <v>0</v>
      </c>
      <c r="AS1332" s="257">
        <f t="shared" si="4380"/>
        <v>0</v>
      </c>
      <c r="AT1332" s="257">
        <f t="shared" si="4380"/>
        <v>0</v>
      </c>
      <c r="AU1332" s="257">
        <f t="shared" si="4380"/>
        <v>0</v>
      </c>
      <c r="AV1332" s="258">
        <f t="shared" si="4380"/>
        <v>0</v>
      </c>
      <c r="AW1332" s="258">
        <f t="shared" si="4380"/>
        <v>0</v>
      </c>
      <c r="AX1332" s="258">
        <f t="shared" si="4380"/>
        <v>0</v>
      </c>
      <c r="AY1332" s="258">
        <f t="shared" si="4380"/>
        <v>0</v>
      </c>
      <c r="AZ1332" s="50"/>
      <c r="BA1332" s="268"/>
      <c r="BB1332" s="48"/>
      <c r="BC1332" s="94"/>
      <c r="BD1332" s="95"/>
      <c r="BE1332" s="181"/>
      <c r="BF1332" s="316" t="s">
        <v>249</v>
      </c>
      <c r="BG1332" s="257">
        <f t="shared" ref="BG1332:BR1332" si="4381">IF(BG1330=0,0,BG1331/BG1330)</f>
        <v>0</v>
      </c>
      <c r="BH1332" s="257">
        <f t="shared" si="4381"/>
        <v>0</v>
      </c>
      <c r="BI1332" s="257">
        <f t="shared" si="4381"/>
        <v>0</v>
      </c>
      <c r="BJ1332" s="257">
        <f t="shared" si="4381"/>
        <v>0</v>
      </c>
      <c r="BK1332" s="257">
        <f t="shared" si="4381"/>
        <v>0</v>
      </c>
      <c r="BL1332" s="257">
        <f t="shared" si="4381"/>
        <v>0</v>
      </c>
      <c r="BM1332" s="257">
        <f t="shared" si="4381"/>
        <v>0</v>
      </c>
      <c r="BN1332" s="257">
        <f t="shared" si="4381"/>
        <v>0</v>
      </c>
      <c r="BO1332" s="258">
        <f t="shared" si="4381"/>
        <v>0</v>
      </c>
      <c r="BP1332" s="258">
        <f t="shared" si="4381"/>
        <v>0</v>
      </c>
      <c r="BQ1332" s="258">
        <f t="shared" si="4381"/>
        <v>0</v>
      </c>
      <c r="BR1332" s="258">
        <f t="shared" si="4381"/>
        <v>0</v>
      </c>
      <c r="BS1332" s="50"/>
      <c r="BT1332" s="94"/>
      <c r="BU1332" s="95"/>
      <c r="BV1332" s="181"/>
      <c r="BW1332" s="316" t="s">
        <v>249</v>
      </c>
      <c r="BX1332" s="257">
        <f t="shared" ref="BX1332:CI1332" si="4382">IF(BX1330=0,0,BX1331/BX1330)</f>
        <v>0</v>
      </c>
      <c r="BY1332" s="257">
        <f t="shared" si="4382"/>
        <v>0</v>
      </c>
      <c r="BZ1332" s="257">
        <f t="shared" si="4382"/>
        <v>0</v>
      </c>
      <c r="CA1332" s="257">
        <f t="shared" si="4382"/>
        <v>0</v>
      </c>
      <c r="CB1332" s="257">
        <f t="shared" si="4382"/>
        <v>0</v>
      </c>
      <c r="CC1332" s="257">
        <f t="shared" si="4382"/>
        <v>0</v>
      </c>
      <c r="CD1332" s="257">
        <f t="shared" si="4382"/>
        <v>0</v>
      </c>
      <c r="CE1332" s="257">
        <f t="shared" si="4382"/>
        <v>0</v>
      </c>
      <c r="CF1332" s="258">
        <f t="shared" si="4382"/>
        <v>0</v>
      </c>
      <c r="CG1332" s="258">
        <f t="shared" si="4382"/>
        <v>0</v>
      </c>
      <c r="CH1332" s="258">
        <f t="shared" si="4382"/>
        <v>0</v>
      </c>
      <c r="CI1332" s="258">
        <f t="shared" si="4382"/>
        <v>0</v>
      </c>
      <c r="CJ1332" s="50"/>
      <c r="CK1332" s="94"/>
      <c r="CL1332" s="95"/>
      <c r="CM1332" s="181"/>
      <c r="CN1332" s="316" t="s">
        <v>249</v>
      </c>
      <c r="CO1332" s="257">
        <f t="shared" ref="CO1332:CZ1332" si="4383">IF(CO1330=0,0,CO1331/CO1330)</f>
        <v>0</v>
      </c>
      <c r="CP1332" s="257">
        <f t="shared" si="4383"/>
        <v>0</v>
      </c>
      <c r="CQ1332" s="257">
        <f t="shared" si="4383"/>
        <v>0</v>
      </c>
      <c r="CR1332" s="257">
        <f t="shared" si="4383"/>
        <v>0</v>
      </c>
      <c r="CS1332" s="257">
        <f t="shared" si="4383"/>
        <v>0</v>
      </c>
      <c r="CT1332" s="257">
        <f t="shared" si="4383"/>
        <v>0</v>
      </c>
      <c r="CU1332" s="257">
        <f t="shared" si="4383"/>
        <v>0</v>
      </c>
      <c r="CV1332" s="257">
        <f t="shared" si="4383"/>
        <v>0</v>
      </c>
      <c r="CW1332" s="258">
        <f t="shared" si="4383"/>
        <v>0</v>
      </c>
      <c r="CX1332" s="258">
        <f t="shared" si="4383"/>
        <v>0</v>
      </c>
      <c r="CY1332" s="258">
        <f t="shared" si="4383"/>
        <v>0</v>
      </c>
      <c r="CZ1332" s="258">
        <f t="shared" si="4383"/>
        <v>0</v>
      </c>
      <c r="DA1332" s="50"/>
      <c r="DB1332" s="94"/>
      <c r="DC1332" s="95"/>
      <c r="DD1332" s="181"/>
      <c r="DE1332" s="316" t="s">
        <v>249</v>
      </c>
      <c r="DF1332" s="257">
        <f t="shared" ref="DF1332" si="4384">IF(DF1330=0,0,DF1331/DF1330)</f>
        <v>0</v>
      </c>
      <c r="DG1332" s="50"/>
    </row>
    <row r="1333" spans="1:111" s="14" customFormat="1" ht="15" customHeight="1">
      <c r="A1333" s="50"/>
      <c r="B1333" s="94"/>
      <c r="C1333" s="95"/>
      <c r="D1333" s="181" t="s">
        <v>317</v>
      </c>
      <c r="E1333" s="316" t="s">
        <v>22</v>
      </c>
      <c r="F1333" s="69"/>
      <c r="G1333" s="77"/>
      <c r="H1333" s="69"/>
      <c r="I1333" s="77"/>
      <c r="J1333" s="69"/>
      <c r="K1333" s="77"/>
      <c r="L1333" s="69"/>
      <c r="M1333" s="77"/>
      <c r="N1333" s="67"/>
      <c r="O1333" s="75"/>
      <c r="P1333" s="67"/>
      <c r="Q1333" s="75"/>
      <c r="R1333" s="50"/>
      <c r="S1333" s="94"/>
      <c r="T1333" s="95"/>
      <c r="U1333" s="181" t="s">
        <v>317</v>
      </c>
      <c r="V1333" s="316" t="s">
        <v>22</v>
      </c>
      <c r="W1333" s="69"/>
      <c r="X1333" s="77"/>
      <c r="Y1333" s="69"/>
      <c r="Z1333" s="77"/>
      <c r="AA1333" s="69"/>
      <c r="AB1333" s="77"/>
      <c r="AC1333" s="69"/>
      <c r="AD1333" s="77"/>
      <c r="AE1333" s="67"/>
      <c r="AF1333" s="75"/>
      <c r="AG1333" s="67"/>
      <c r="AH1333" s="75"/>
      <c r="AI1333" s="50"/>
      <c r="AJ1333" s="94"/>
      <c r="AK1333" s="95"/>
      <c r="AL1333" s="181" t="s">
        <v>317</v>
      </c>
      <c r="AM1333" s="316" t="s">
        <v>22</v>
      </c>
      <c r="AN1333" s="257"/>
      <c r="AO1333" s="257"/>
      <c r="AP1333" s="257"/>
      <c r="AQ1333" s="257"/>
      <c r="AR1333" s="257"/>
      <c r="AS1333" s="257"/>
      <c r="AT1333" s="257"/>
      <c r="AU1333" s="257"/>
      <c r="AV1333" s="258"/>
      <c r="AW1333" s="258"/>
      <c r="AX1333" s="258"/>
      <c r="AY1333" s="258"/>
      <c r="AZ1333" s="50"/>
      <c r="BA1333" s="268"/>
      <c r="BB1333" s="48"/>
      <c r="BC1333" s="94"/>
      <c r="BD1333" s="95"/>
      <c r="BE1333" s="181" t="s">
        <v>317</v>
      </c>
      <c r="BF1333" s="316" t="s">
        <v>22</v>
      </c>
      <c r="BG1333" s="257">
        <f t="shared" ref="BG1333:BG1334" si="4385">F1333</f>
        <v>0</v>
      </c>
      <c r="BH1333" s="257">
        <f>G1333+BG1333</f>
        <v>0</v>
      </c>
      <c r="BI1333" s="257">
        <f>H1333+BH1333</f>
        <v>0</v>
      </c>
      <c r="BJ1333" s="257">
        <f>I1333+BI1333</f>
        <v>0</v>
      </c>
      <c r="BK1333" s="257">
        <f>J1333+BJ1333</f>
        <v>0</v>
      </c>
      <c r="BL1333" s="257">
        <f>K1333+BK1333</f>
        <v>0</v>
      </c>
      <c r="BM1333" s="257">
        <f>L1333+BL1333</f>
        <v>0</v>
      </c>
      <c r="BN1333" s="257">
        <f>M1333+BM1333</f>
        <v>0</v>
      </c>
      <c r="BO1333" s="258">
        <f>N1333+BN1333</f>
        <v>0</v>
      </c>
      <c r="BP1333" s="258">
        <f>O1333+BO1333</f>
        <v>0</v>
      </c>
      <c r="BQ1333" s="258">
        <f>P1333+BP1333</f>
        <v>0</v>
      </c>
      <c r="BR1333" s="258">
        <f>Q1333+BQ1333</f>
        <v>0</v>
      </c>
      <c r="BS1333" s="50"/>
      <c r="BT1333" s="94"/>
      <c r="BU1333" s="95"/>
      <c r="BV1333" s="181" t="s">
        <v>317</v>
      </c>
      <c r="BW1333" s="316" t="s">
        <v>22</v>
      </c>
      <c r="BX1333" s="257">
        <f t="shared" ref="BX1333:BX1334" si="4386">W1333</f>
        <v>0</v>
      </c>
      <c r="BY1333" s="257">
        <f>X1333+BX1333</f>
        <v>0</v>
      </c>
      <c r="BZ1333" s="257">
        <f>Y1333+BY1333</f>
        <v>0</v>
      </c>
      <c r="CA1333" s="257">
        <f>Z1333+BZ1333</f>
        <v>0</v>
      </c>
      <c r="CB1333" s="257">
        <f>AA1333+CA1333</f>
        <v>0</v>
      </c>
      <c r="CC1333" s="257">
        <f>AB1333+CB1333</f>
        <v>0</v>
      </c>
      <c r="CD1333" s="257">
        <f>AC1333+CC1333</f>
        <v>0</v>
      </c>
      <c r="CE1333" s="257">
        <f>AD1333+CD1333</f>
        <v>0</v>
      </c>
      <c r="CF1333" s="258">
        <f>AE1333+CE1333</f>
        <v>0</v>
      </c>
      <c r="CG1333" s="258">
        <f>AF1333+CF1333</f>
        <v>0</v>
      </c>
      <c r="CH1333" s="258">
        <f>AG1333+CG1333</f>
        <v>0</v>
      </c>
      <c r="CI1333" s="258">
        <f>AH1333+CH1333</f>
        <v>0</v>
      </c>
      <c r="CJ1333" s="50"/>
      <c r="CK1333" s="94"/>
      <c r="CL1333" s="95"/>
      <c r="CM1333" s="181" t="s">
        <v>317</v>
      </c>
      <c r="CN1333" s="316" t="s">
        <v>22</v>
      </c>
      <c r="CO1333" s="257">
        <f t="shared" ref="CO1333:CO1334" si="4387">AN1333</f>
        <v>0</v>
      </c>
      <c r="CP1333" s="257">
        <f>AO1333+CO1333</f>
        <v>0</v>
      </c>
      <c r="CQ1333" s="257">
        <f>AP1333+CP1333</f>
        <v>0</v>
      </c>
      <c r="CR1333" s="257">
        <f>AQ1333+CQ1333</f>
        <v>0</v>
      </c>
      <c r="CS1333" s="257">
        <f>AR1333+CR1333</f>
        <v>0</v>
      </c>
      <c r="CT1333" s="257">
        <f>AS1333+CS1333</f>
        <v>0</v>
      </c>
      <c r="CU1333" s="257">
        <f>AT1333+CT1333</f>
        <v>0</v>
      </c>
      <c r="CV1333" s="257">
        <f>AU1333+CU1333</f>
        <v>0</v>
      </c>
      <c r="CW1333" s="258">
        <f>AV1333+CV1333</f>
        <v>0</v>
      </c>
      <c r="CX1333" s="258">
        <f>AW1333+CW1333</f>
        <v>0</v>
      </c>
      <c r="CY1333" s="258">
        <f>AX1333+CX1333</f>
        <v>0</v>
      </c>
      <c r="CZ1333" s="258">
        <f>AY1333+CY1333</f>
        <v>0</v>
      </c>
      <c r="DA1333" s="50"/>
      <c r="DB1333" s="94"/>
      <c r="DC1333" s="95"/>
      <c r="DD1333" s="181" t="s">
        <v>317</v>
      </c>
      <c r="DE1333" s="316" t="s">
        <v>22</v>
      </c>
      <c r="DF1333" s="257"/>
      <c r="DG1333" s="50"/>
    </row>
    <row r="1334" spans="1:111" s="14" customFormat="1" ht="15" customHeight="1">
      <c r="A1334" s="50"/>
      <c r="B1334" s="94"/>
      <c r="C1334" s="95"/>
      <c r="D1334" s="181"/>
      <c r="E1334" s="316" t="s">
        <v>140</v>
      </c>
      <c r="F1334" s="69"/>
      <c r="G1334" s="77"/>
      <c r="H1334" s="69"/>
      <c r="I1334" s="77"/>
      <c r="J1334" s="69"/>
      <c r="K1334" s="77"/>
      <c r="L1334" s="69"/>
      <c r="M1334" s="77"/>
      <c r="N1334" s="67"/>
      <c r="O1334" s="75"/>
      <c r="P1334" s="67"/>
      <c r="Q1334" s="75"/>
      <c r="R1334" s="50"/>
      <c r="S1334" s="94"/>
      <c r="T1334" s="95"/>
      <c r="U1334" s="181"/>
      <c r="V1334" s="316" t="s">
        <v>140</v>
      </c>
      <c r="W1334" s="69"/>
      <c r="X1334" s="77"/>
      <c r="Y1334" s="69"/>
      <c r="Z1334" s="77"/>
      <c r="AA1334" s="69"/>
      <c r="AB1334" s="77"/>
      <c r="AC1334" s="69"/>
      <c r="AD1334" s="77"/>
      <c r="AE1334" s="67"/>
      <c r="AF1334" s="75"/>
      <c r="AG1334" s="67"/>
      <c r="AH1334" s="75"/>
      <c r="AI1334" s="50"/>
      <c r="AJ1334" s="94"/>
      <c r="AK1334" s="95"/>
      <c r="AL1334" s="181"/>
      <c r="AM1334" s="316" t="s">
        <v>140</v>
      </c>
      <c r="AN1334" s="257"/>
      <c r="AO1334" s="257"/>
      <c r="AP1334" s="257"/>
      <c r="AQ1334" s="257"/>
      <c r="AR1334" s="257"/>
      <c r="AS1334" s="257"/>
      <c r="AT1334" s="257"/>
      <c r="AU1334" s="257"/>
      <c r="AV1334" s="258"/>
      <c r="AW1334" s="258"/>
      <c r="AX1334" s="258"/>
      <c r="AY1334" s="258"/>
      <c r="AZ1334" s="50"/>
      <c r="BA1334" s="268"/>
      <c r="BB1334" s="48"/>
      <c r="BC1334" s="94"/>
      <c r="BD1334" s="95"/>
      <c r="BE1334" s="181"/>
      <c r="BF1334" s="316" t="s">
        <v>140</v>
      </c>
      <c r="BG1334" s="257">
        <f t="shared" si="4385"/>
        <v>0</v>
      </c>
      <c r="BH1334" s="257">
        <f>G1334+BG1334</f>
        <v>0</v>
      </c>
      <c r="BI1334" s="257">
        <f>H1334+BH1334</f>
        <v>0</v>
      </c>
      <c r="BJ1334" s="257">
        <f>I1334+BI1334</f>
        <v>0</v>
      </c>
      <c r="BK1334" s="257">
        <f>J1334+BJ1334</f>
        <v>0</v>
      </c>
      <c r="BL1334" s="257">
        <f>K1334+BK1334</f>
        <v>0</v>
      </c>
      <c r="BM1334" s="257">
        <f>L1334+BL1334</f>
        <v>0</v>
      </c>
      <c r="BN1334" s="257">
        <f>M1334+BM1334</f>
        <v>0</v>
      </c>
      <c r="BO1334" s="258">
        <f>N1334+BN1334</f>
        <v>0</v>
      </c>
      <c r="BP1334" s="258">
        <f>O1334+BO1334</f>
        <v>0</v>
      </c>
      <c r="BQ1334" s="258">
        <f>P1334+BP1334</f>
        <v>0</v>
      </c>
      <c r="BR1334" s="258">
        <f>Q1334+BQ1334</f>
        <v>0</v>
      </c>
      <c r="BS1334" s="50"/>
      <c r="BT1334" s="94"/>
      <c r="BU1334" s="95"/>
      <c r="BV1334" s="181"/>
      <c r="BW1334" s="316" t="s">
        <v>140</v>
      </c>
      <c r="BX1334" s="257">
        <f t="shared" si="4386"/>
        <v>0</v>
      </c>
      <c r="BY1334" s="257">
        <f>X1334+BX1334</f>
        <v>0</v>
      </c>
      <c r="BZ1334" s="257">
        <f>Y1334+BY1334</f>
        <v>0</v>
      </c>
      <c r="CA1334" s="257">
        <f>Z1334+BZ1334</f>
        <v>0</v>
      </c>
      <c r="CB1334" s="257">
        <f>AA1334+CA1334</f>
        <v>0</v>
      </c>
      <c r="CC1334" s="257">
        <f>AB1334+CB1334</f>
        <v>0</v>
      </c>
      <c r="CD1334" s="257">
        <f>AC1334+CC1334</f>
        <v>0</v>
      </c>
      <c r="CE1334" s="257">
        <f>AD1334+CD1334</f>
        <v>0</v>
      </c>
      <c r="CF1334" s="258">
        <f>AE1334+CE1334</f>
        <v>0</v>
      </c>
      <c r="CG1334" s="258">
        <f>AF1334+CF1334</f>
        <v>0</v>
      </c>
      <c r="CH1334" s="258">
        <f>AG1334+CG1334</f>
        <v>0</v>
      </c>
      <c r="CI1334" s="258">
        <f>AH1334+CH1334</f>
        <v>0</v>
      </c>
      <c r="CJ1334" s="50"/>
      <c r="CK1334" s="94"/>
      <c r="CL1334" s="95"/>
      <c r="CM1334" s="181"/>
      <c r="CN1334" s="316" t="s">
        <v>140</v>
      </c>
      <c r="CO1334" s="257">
        <f t="shared" si="4387"/>
        <v>0</v>
      </c>
      <c r="CP1334" s="257">
        <f>AO1334+CO1334</f>
        <v>0</v>
      </c>
      <c r="CQ1334" s="257">
        <f>AP1334+CP1334</f>
        <v>0</v>
      </c>
      <c r="CR1334" s="257">
        <f>AQ1334+CQ1334</f>
        <v>0</v>
      </c>
      <c r="CS1334" s="257">
        <f>AR1334+CR1334</f>
        <v>0</v>
      </c>
      <c r="CT1334" s="257">
        <f>AS1334+CS1334</f>
        <v>0</v>
      </c>
      <c r="CU1334" s="257">
        <f>AT1334+CT1334</f>
        <v>0</v>
      </c>
      <c r="CV1334" s="257">
        <f>AU1334+CU1334</f>
        <v>0</v>
      </c>
      <c r="CW1334" s="258">
        <f>AV1334+CV1334</f>
        <v>0</v>
      </c>
      <c r="CX1334" s="258">
        <f>AW1334+CW1334</f>
        <v>0</v>
      </c>
      <c r="CY1334" s="258">
        <f>AX1334+CX1334</f>
        <v>0</v>
      </c>
      <c r="CZ1334" s="258">
        <f>AY1334+CY1334</f>
        <v>0</v>
      </c>
      <c r="DA1334" s="50"/>
      <c r="DB1334" s="94"/>
      <c r="DC1334" s="95"/>
      <c r="DD1334" s="181"/>
      <c r="DE1334" s="316" t="s">
        <v>140</v>
      </c>
      <c r="DF1334" s="257"/>
      <c r="DG1334" s="50"/>
    </row>
    <row r="1335" spans="1:111" s="14" customFormat="1" ht="15" customHeight="1">
      <c r="A1335" s="50"/>
      <c r="B1335" s="94"/>
      <c r="C1335" s="95"/>
      <c r="D1335" s="181"/>
      <c r="E1335" s="316" t="s">
        <v>249</v>
      </c>
      <c r="F1335" s="69">
        <f t="shared" si="4378"/>
        <v>0</v>
      </c>
      <c r="G1335" s="77">
        <f t="shared" si="4378"/>
        <v>0</v>
      </c>
      <c r="H1335" s="69">
        <f t="shared" si="4378"/>
        <v>0</v>
      </c>
      <c r="I1335" s="77">
        <f t="shared" si="4378"/>
        <v>0</v>
      </c>
      <c r="J1335" s="69">
        <f t="shared" si="4378"/>
        <v>0</v>
      </c>
      <c r="K1335" s="77">
        <f t="shared" si="4378"/>
        <v>0</v>
      </c>
      <c r="L1335" s="69">
        <f t="shared" si="4378"/>
        <v>0</v>
      </c>
      <c r="M1335" s="77">
        <f t="shared" si="4378"/>
        <v>0</v>
      </c>
      <c r="N1335" s="67">
        <f t="shared" si="4378"/>
        <v>0</v>
      </c>
      <c r="O1335" s="75">
        <f t="shared" si="4378"/>
        <v>0</v>
      </c>
      <c r="P1335" s="67">
        <f t="shared" si="4378"/>
        <v>0</v>
      </c>
      <c r="Q1335" s="75">
        <f t="shared" si="4378"/>
        <v>0</v>
      </c>
      <c r="R1335" s="50"/>
      <c r="S1335" s="94"/>
      <c r="T1335" s="95"/>
      <c r="U1335" s="181"/>
      <c r="V1335" s="316" t="s">
        <v>249</v>
      </c>
      <c r="W1335" s="69">
        <f t="shared" ref="W1335:AH1335" si="4388">IF(W1333=0,0,W1334/W1333)</f>
        <v>0</v>
      </c>
      <c r="X1335" s="77">
        <f t="shared" si="4388"/>
        <v>0</v>
      </c>
      <c r="Y1335" s="69">
        <f t="shared" si="4388"/>
        <v>0</v>
      </c>
      <c r="Z1335" s="77">
        <f t="shared" si="4388"/>
        <v>0</v>
      </c>
      <c r="AA1335" s="69">
        <f t="shared" si="4388"/>
        <v>0</v>
      </c>
      <c r="AB1335" s="77">
        <f t="shared" si="4388"/>
        <v>0</v>
      </c>
      <c r="AC1335" s="69">
        <f t="shared" si="4388"/>
        <v>0</v>
      </c>
      <c r="AD1335" s="77">
        <f t="shared" si="4388"/>
        <v>0</v>
      </c>
      <c r="AE1335" s="67">
        <f t="shared" si="4388"/>
        <v>0</v>
      </c>
      <c r="AF1335" s="75">
        <f t="shared" si="4388"/>
        <v>0</v>
      </c>
      <c r="AG1335" s="67">
        <f t="shared" si="4388"/>
        <v>0</v>
      </c>
      <c r="AH1335" s="75">
        <f t="shared" si="4388"/>
        <v>0</v>
      </c>
      <c r="AI1335" s="50"/>
      <c r="AJ1335" s="94"/>
      <c r="AK1335" s="95"/>
      <c r="AL1335" s="181"/>
      <c r="AM1335" s="316" t="s">
        <v>249</v>
      </c>
      <c r="AN1335" s="257">
        <f t="shared" ref="AN1335:AY1335" si="4389">IF(AN1333=0,0,AN1334/AN1333)</f>
        <v>0</v>
      </c>
      <c r="AO1335" s="257">
        <f t="shared" si="4389"/>
        <v>0</v>
      </c>
      <c r="AP1335" s="257">
        <f t="shared" si="4389"/>
        <v>0</v>
      </c>
      <c r="AQ1335" s="257">
        <f t="shared" si="4389"/>
        <v>0</v>
      </c>
      <c r="AR1335" s="257">
        <f t="shared" si="4389"/>
        <v>0</v>
      </c>
      <c r="AS1335" s="257">
        <f t="shared" si="4389"/>
        <v>0</v>
      </c>
      <c r="AT1335" s="257">
        <f t="shared" si="4389"/>
        <v>0</v>
      </c>
      <c r="AU1335" s="257">
        <f t="shared" si="4389"/>
        <v>0</v>
      </c>
      <c r="AV1335" s="258">
        <f t="shared" si="4389"/>
        <v>0</v>
      </c>
      <c r="AW1335" s="258">
        <f t="shared" si="4389"/>
        <v>0</v>
      </c>
      <c r="AX1335" s="258">
        <f t="shared" si="4389"/>
        <v>0</v>
      </c>
      <c r="AY1335" s="258">
        <f t="shared" si="4389"/>
        <v>0</v>
      </c>
      <c r="AZ1335" s="50"/>
      <c r="BA1335" s="268"/>
      <c r="BB1335" s="48"/>
      <c r="BC1335" s="94"/>
      <c r="BD1335" s="95"/>
      <c r="BE1335" s="181"/>
      <c r="BF1335" s="316" t="s">
        <v>249</v>
      </c>
      <c r="BG1335" s="257">
        <f t="shared" ref="BG1335:BR1335" si="4390">IF(BG1333=0,0,BG1334/BG1333)</f>
        <v>0</v>
      </c>
      <c r="BH1335" s="257">
        <f t="shared" si="4390"/>
        <v>0</v>
      </c>
      <c r="BI1335" s="257">
        <f t="shared" si="4390"/>
        <v>0</v>
      </c>
      <c r="BJ1335" s="257">
        <f t="shared" si="4390"/>
        <v>0</v>
      </c>
      <c r="BK1335" s="257">
        <f t="shared" si="4390"/>
        <v>0</v>
      </c>
      <c r="BL1335" s="257">
        <f t="shared" si="4390"/>
        <v>0</v>
      </c>
      <c r="BM1335" s="257">
        <f t="shared" si="4390"/>
        <v>0</v>
      </c>
      <c r="BN1335" s="257">
        <f t="shared" si="4390"/>
        <v>0</v>
      </c>
      <c r="BO1335" s="258">
        <f t="shared" si="4390"/>
        <v>0</v>
      </c>
      <c r="BP1335" s="258">
        <f t="shared" si="4390"/>
        <v>0</v>
      </c>
      <c r="BQ1335" s="258">
        <f t="shared" si="4390"/>
        <v>0</v>
      </c>
      <c r="BR1335" s="258">
        <f t="shared" si="4390"/>
        <v>0</v>
      </c>
      <c r="BS1335" s="50"/>
      <c r="BT1335" s="94"/>
      <c r="BU1335" s="95"/>
      <c r="BV1335" s="181"/>
      <c r="BW1335" s="316" t="s">
        <v>249</v>
      </c>
      <c r="BX1335" s="257">
        <f t="shared" ref="BX1335:CI1335" si="4391">IF(BX1333=0,0,BX1334/BX1333)</f>
        <v>0</v>
      </c>
      <c r="BY1335" s="257">
        <f t="shared" si="4391"/>
        <v>0</v>
      </c>
      <c r="BZ1335" s="257">
        <f t="shared" si="4391"/>
        <v>0</v>
      </c>
      <c r="CA1335" s="257">
        <f t="shared" si="4391"/>
        <v>0</v>
      </c>
      <c r="CB1335" s="257">
        <f t="shared" si="4391"/>
        <v>0</v>
      </c>
      <c r="CC1335" s="257">
        <f t="shared" si="4391"/>
        <v>0</v>
      </c>
      <c r="CD1335" s="257">
        <f t="shared" si="4391"/>
        <v>0</v>
      </c>
      <c r="CE1335" s="257">
        <f t="shared" si="4391"/>
        <v>0</v>
      </c>
      <c r="CF1335" s="258">
        <f t="shared" si="4391"/>
        <v>0</v>
      </c>
      <c r="CG1335" s="258">
        <f t="shared" si="4391"/>
        <v>0</v>
      </c>
      <c r="CH1335" s="258">
        <f t="shared" si="4391"/>
        <v>0</v>
      </c>
      <c r="CI1335" s="258">
        <f t="shared" si="4391"/>
        <v>0</v>
      </c>
      <c r="CJ1335" s="50"/>
      <c r="CK1335" s="94"/>
      <c r="CL1335" s="95"/>
      <c r="CM1335" s="181"/>
      <c r="CN1335" s="316" t="s">
        <v>249</v>
      </c>
      <c r="CO1335" s="257">
        <f t="shared" ref="CO1335:CZ1335" si="4392">IF(CO1333=0,0,CO1334/CO1333)</f>
        <v>0</v>
      </c>
      <c r="CP1335" s="257">
        <f t="shared" si="4392"/>
        <v>0</v>
      </c>
      <c r="CQ1335" s="257">
        <f t="shared" si="4392"/>
        <v>0</v>
      </c>
      <c r="CR1335" s="257">
        <f t="shared" si="4392"/>
        <v>0</v>
      </c>
      <c r="CS1335" s="257">
        <f t="shared" si="4392"/>
        <v>0</v>
      </c>
      <c r="CT1335" s="257">
        <f t="shared" si="4392"/>
        <v>0</v>
      </c>
      <c r="CU1335" s="257">
        <f t="shared" si="4392"/>
        <v>0</v>
      </c>
      <c r="CV1335" s="257">
        <f t="shared" si="4392"/>
        <v>0</v>
      </c>
      <c r="CW1335" s="258">
        <f t="shared" si="4392"/>
        <v>0</v>
      </c>
      <c r="CX1335" s="258">
        <f t="shared" si="4392"/>
        <v>0</v>
      </c>
      <c r="CY1335" s="258">
        <f t="shared" si="4392"/>
        <v>0</v>
      </c>
      <c r="CZ1335" s="258">
        <f t="shared" si="4392"/>
        <v>0</v>
      </c>
      <c r="DA1335" s="50"/>
      <c r="DB1335" s="94"/>
      <c r="DC1335" s="95"/>
      <c r="DD1335" s="181"/>
      <c r="DE1335" s="316" t="s">
        <v>249</v>
      </c>
      <c r="DF1335" s="257">
        <f t="shared" ref="DF1335" si="4393">IF(DF1333=0,0,DF1334/DF1333)</f>
        <v>0</v>
      </c>
      <c r="DG1335" s="50"/>
    </row>
    <row r="1336" spans="1:111" s="14" customFormat="1" ht="15" customHeight="1">
      <c r="A1336" s="50"/>
      <c r="B1336" s="94"/>
      <c r="C1336" s="95"/>
      <c r="D1336" s="181" t="s">
        <v>318</v>
      </c>
      <c r="E1336" s="316" t="s">
        <v>22</v>
      </c>
      <c r="F1336" s="69"/>
      <c r="G1336" s="77"/>
      <c r="H1336" s="69"/>
      <c r="I1336" s="77"/>
      <c r="J1336" s="69"/>
      <c r="K1336" s="77"/>
      <c r="L1336" s="69"/>
      <c r="M1336" s="77"/>
      <c r="N1336" s="67"/>
      <c r="O1336" s="75"/>
      <c r="P1336" s="67"/>
      <c r="Q1336" s="75"/>
      <c r="R1336" s="50"/>
      <c r="S1336" s="94"/>
      <c r="T1336" s="95"/>
      <c r="U1336" s="181" t="s">
        <v>318</v>
      </c>
      <c r="V1336" s="316" t="s">
        <v>22</v>
      </c>
      <c r="W1336" s="69"/>
      <c r="X1336" s="77"/>
      <c r="Y1336" s="69"/>
      <c r="Z1336" s="77"/>
      <c r="AA1336" s="69"/>
      <c r="AB1336" s="77"/>
      <c r="AC1336" s="69"/>
      <c r="AD1336" s="77"/>
      <c r="AE1336" s="67"/>
      <c r="AF1336" s="75"/>
      <c r="AG1336" s="67"/>
      <c r="AH1336" s="75"/>
      <c r="AI1336" s="50"/>
      <c r="AJ1336" s="94"/>
      <c r="AK1336" s="95"/>
      <c r="AL1336" s="181" t="s">
        <v>318</v>
      </c>
      <c r="AM1336" s="316" t="s">
        <v>22</v>
      </c>
      <c r="AN1336" s="257"/>
      <c r="AO1336" s="257"/>
      <c r="AP1336" s="257"/>
      <c r="AQ1336" s="257"/>
      <c r="AR1336" s="257"/>
      <c r="AS1336" s="257"/>
      <c r="AT1336" s="257"/>
      <c r="AU1336" s="257"/>
      <c r="AV1336" s="258"/>
      <c r="AW1336" s="258"/>
      <c r="AX1336" s="258"/>
      <c r="AY1336" s="258"/>
      <c r="AZ1336" s="50"/>
      <c r="BA1336" s="268"/>
      <c r="BB1336" s="48"/>
      <c r="BC1336" s="94"/>
      <c r="BD1336" s="95"/>
      <c r="BE1336" s="181" t="s">
        <v>318</v>
      </c>
      <c r="BF1336" s="316" t="s">
        <v>22</v>
      </c>
      <c r="BG1336" s="257">
        <f t="shared" ref="BG1336:BG1337" si="4394">F1336</f>
        <v>0</v>
      </c>
      <c r="BH1336" s="257">
        <f>G1336+BG1336</f>
        <v>0</v>
      </c>
      <c r="BI1336" s="257">
        <f>H1336+BH1336</f>
        <v>0</v>
      </c>
      <c r="BJ1336" s="257">
        <f>I1336+BI1336</f>
        <v>0</v>
      </c>
      <c r="BK1336" s="257">
        <f>J1336+BJ1336</f>
        <v>0</v>
      </c>
      <c r="BL1336" s="257">
        <f>K1336+BK1336</f>
        <v>0</v>
      </c>
      <c r="BM1336" s="257">
        <f>L1336+BL1336</f>
        <v>0</v>
      </c>
      <c r="BN1336" s="257">
        <f>M1336+BM1336</f>
        <v>0</v>
      </c>
      <c r="BO1336" s="258">
        <f>N1336+BN1336</f>
        <v>0</v>
      </c>
      <c r="BP1336" s="258">
        <f>O1336+BO1336</f>
        <v>0</v>
      </c>
      <c r="BQ1336" s="258">
        <f>P1336+BP1336</f>
        <v>0</v>
      </c>
      <c r="BR1336" s="258">
        <f>Q1336+BQ1336</f>
        <v>0</v>
      </c>
      <c r="BS1336" s="50"/>
      <c r="BT1336" s="94"/>
      <c r="BU1336" s="95"/>
      <c r="BV1336" s="181" t="s">
        <v>318</v>
      </c>
      <c r="BW1336" s="316" t="s">
        <v>22</v>
      </c>
      <c r="BX1336" s="257">
        <f t="shared" ref="BX1336:BX1337" si="4395">W1336</f>
        <v>0</v>
      </c>
      <c r="BY1336" s="257">
        <f>X1336+BX1336</f>
        <v>0</v>
      </c>
      <c r="BZ1336" s="257">
        <f>Y1336+BY1336</f>
        <v>0</v>
      </c>
      <c r="CA1336" s="257">
        <f>Z1336+BZ1336</f>
        <v>0</v>
      </c>
      <c r="CB1336" s="257">
        <f>AA1336+CA1336</f>
        <v>0</v>
      </c>
      <c r="CC1336" s="257">
        <f>AB1336+CB1336</f>
        <v>0</v>
      </c>
      <c r="CD1336" s="257">
        <f>AC1336+CC1336</f>
        <v>0</v>
      </c>
      <c r="CE1336" s="257">
        <f>AD1336+CD1336</f>
        <v>0</v>
      </c>
      <c r="CF1336" s="258">
        <f>AE1336+CE1336</f>
        <v>0</v>
      </c>
      <c r="CG1336" s="258">
        <f>AF1336+CF1336</f>
        <v>0</v>
      </c>
      <c r="CH1336" s="258">
        <f>AG1336+CG1336</f>
        <v>0</v>
      </c>
      <c r="CI1336" s="258">
        <f>AH1336+CH1336</f>
        <v>0</v>
      </c>
      <c r="CJ1336" s="50"/>
      <c r="CK1336" s="94"/>
      <c r="CL1336" s="95"/>
      <c r="CM1336" s="181" t="s">
        <v>318</v>
      </c>
      <c r="CN1336" s="316" t="s">
        <v>22</v>
      </c>
      <c r="CO1336" s="257">
        <f t="shared" ref="CO1336:CO1337" si="4396">AN1336</f>
        <v>0</v>
      </c>
      <c r="CP1336" s="257">
        <f>AO1336+CO1336</f>
        <v>0</v>
      </c>
      <c r="CQ1336" s="257">
        <f>AP1336+CP1336</f>
        <v>0</v>
      </c>
      <c r="CR1336" s="257">
        <f>AQ1336+CQ1336</f>
        <v>0</v>
      </c>
      <c r="CS1336" s="257">
        <f>AR1336+CR1336</f>
        <v>0</v>
      </c>
      <c r="CT1336" s="257">
        <f>AS1336+CS1336</f>
        <v>0</v>
      </c>
      <c r="CU1336" s="257">
        <f>AT1336+CT1336</f>
        <v>0</v>
      </c>
      <c r="CV1336" s="257">
        <f>AU1336+CU1336</f>
        <v>0</v>
      </c>
      <c r="CW1336" s="258">
        <f>AV1336+CV1336</f>
        <v>0</v>
      </c>
      <c r="CX1336" s="258">
        <f>AW1336+CW1336</f>
        <v>0</v>
      </c>
      <c r="CY1336" s="258">
        <f>AX1336+CX1336</f>
        <v>0</v>
      </c>
      <c r="CZ1336" s="258">
        <f>AY1336+CY1336</f>
        <v>0</v>
      </c>
      <c r="DA1336" s="50"/>
      <c r="DB1336" s="94"/>
      <c r="DC1336" s="95"/>
      <c r="DD1336" s="181" t="s">
        <v>318</v>
      </c>
      <c r="DE1336" s="316" t="s">
        <v>22</v>
      </c>
      <c r="DF1336" s="257"/>
      <c r="DG1336" s="50"/>
    </row>
    <row r="1337" spans="1:111" s="14" customFormat="1" ht="15" customHeight="1">
      <c r="A1337" s="50"/>
      <c r="B1337" s="94"/>
      <c r="C1337" s="95"/>
      <c r="D1337" s="181"/>
      <c r="E1337" s="316" t="s">
        <v>140</v>
      </c>
      <c r="F1337" s="69"/>
      <c r="G1337" s="77"/>
      <c r="H1337" s="69"/>
      <c r="I1337" s="77"/>
      <c r="J1337" s="69"/>
      <c r="K1337" s="77"/>
      <c r="L1337" s="69"/>
      <c r="M1337" s="77"/>
      <c r="N1337" s="67"/>
      <c r="O1337" s="75"/>
      <c r="P1337" s="67"/>
      <c r="Q1337" s="75"/>
      <c r="R1337" s="50"/>
      <c r="S1337" s="94"/>
      <c r="T1337" s="95"/>
      <c r="U1337" s="181"/>
      <c r="V1337" s="316" t="s">
        <v>140</v>
      </c>
      <c r="W1337" s="69"/>
      <c r="X1337" s="77"/>
      <c r="Y1337" s="69"/>
      <c r="Z1337" s="77"/>
      <c r="AA1337" s="69"/>
      <c r="AB1337" s="77"/>
      <c r="AC1337" s="69"/>
      <c r="AD1337" s="77"/>
      <c r="AE1337" s="67"/>
      <c r="AF1337" s="75"/>
      <c r="AG1337" s="67"/>
      <c r="AH1337" s="75"/>
      <c r="AI1337" s="50"/>
      <c r="AJ1337" s="94"/>
      <c r="AK1337" s="95"/>
      <c r="AL1337" s="181"/>
      <c r="AM1337" s="316" t="s">
        <v>140</v>
      </c>
      <c r="AN1337" s="257"/>
      <c r="AO1337" s="257"/>
      <c r="AP1337" s="257"/>
      <c r="AQ1337" s="257"/>
      <c r="AR1337" s="257"/>
      <c r="AS1337" s="257"/>
      <c r="AT1337" s="257"/>
      <c r="AU1337" s="257"/>
      <c r="AV1337" s="258"/>
      <c r="AW1337" s="258"/>
      <c r="AX1337" s="258"/>
      <c r="AY1337" s="258"/>
      <c r="AZ1337" s="50"/>
      <c r="BA1337" s="268"/>
      <c r="BB1337" s="48"/>
      <c r="BC1337" s="94"/>
      <c r="BD1337" s="95"/>
      <c r="BE1337" s="181"/>
      <c r="BF1337" s="316" t="s">
        <v>140</v>
      </c>
      <c r="BG1337" s="257">
        <f t="shared" si="4394"/>
        <v>0</v>
      </c>
      <c r="BH1337" s="257">
        <f>G1337+BG1337</f>
        <v>0</v>
      </c>
      <c r="BI1337" s="257">
        <f>H1337+BH1337</f>
        <v>0</v>
      </c>
      <c r="BJ1337" s="257">
        <f>I1337+BI1337</f>
        <v>0</v>
      </c>
      <c r="BK1337" s="257">
        <f>J1337+BJ1337</f>
        <v>0</v>
      </c>
      <c r="BL1337" s="257">
        <f>K1337+BK1337</f>
        <v>0</v>
      </c>
      <c r="BM1337" s="257">
        <f>L1337+BL1337</f>
        <v>0</v>
      </c>
      <c r="BN1337" s="257">
        <f>M1337+BM1337</f>
        <v>0</v>
      </c>
      <c r="BO1337" s="258">
        <f>N1337+BN1337</f>
        <v>0</v>
      </c>
      <c r="BP1337" s="258">
        <f>O1337+BO1337</f>
        <v>0</v>
      </c>
      <c r="BQ1337" s="258">
        <f>P1337+BP1337</f>
        <v>0</v>
      </c>
      <c r="BR1337" s="258">
        <f>Q1337+BQ1337</f>
        <v>0</v>
      </c>
      <c r="BS1337" s="50"/>
      <c r="BT1337" s="94"/>
      <c r="BU1337" s="95"/>
      <c r="BV1337" s="181"/>
      <c r="BW1337" s="316" t="s">
        <v>140</v>
      </c>
      <c r="BX1337" s="257">
        <f t="shared" si="4395"/>
        <v>0</v>
      </c>
      <c r="BY1337" s="257">
        <f>X1337+BX1337</f>
        <v>0</v>
      </c>
      <c r="BZ1337" s="257">
        <f>Y1337+BY1337</f>
        <v>0</v>
      </c>
      <c r="CA1337" s="257">
        <f>Z1337+BZ1337</f>
        <v>0</v>
      </c>
      <c r="CB1337" s="257">
        <f>AA1337+CA1337</f>
        <v>0</v>
      </c>
      <c r="CC1337" s="257">
        <f>AB1337+CB1337</f>
        <v>0</v>
      </c>
      <c r="CD1337" s="257">
        <f>AC1337+CC1337</f>
        <v>0</v>
      </c>
      <c r="CE1337" s="257">
        <f>AD1337+CD1337</f>
        <v>0</v>
      </c>
      <c r="CF1337" s="258">
        <f>AE1337+CE1337</f>
        <v>0</v>
      </c>
      <c r="CG1337" s="258">
        <f>AF1337+CF1337</f>
        <v>0</v>
      </c>
      <c r="CH1337" s="258">
        <f>AG1337+CG1337</f>
        <v>0</v>
      </c>
      <c r="CI1337" s="258">
        <f>AH1337+CH1337</f>
        <v>0</v>
      </c>
      <c r="CJ1337" s="50"/>
      <c r="CK1337" s="94"/>
      <c r="CL1337" s="95"/>
      <c r="CM1337" s="181"/>
      <c r="CN1337" s="316" t="s">
        <v>140</v>
      </c>
      <c r="CO1337" s="257">
        <f t="shared" si="4396"/>
        <v>0</v>
      </c>
      <c r="CP1337" s="257">
        <f>AO1337+CO1337</f>
        <v>0</v>
      </c>
      <c r="CQ1337" s="257">
        <f>AP1337+CP1337</f>
        <v>0</v>
      </c>
      <c r="CR1337" s="257">
        <f>AQ1337+CQ1337</f>
        <v>0</v>
      </c>
      <c r="CS1337" s="257">
        <f>AR1337+CR1337</f>
        <v>0</v>
      </c>
      <c r="CT1337" s="257">
        <f>AS1337+CS1337</f>
        <v>0</v>
      </c>
      <c r="CU1337" s="257">
        <f>AT1337+CT1337</f>
        <v>0</v>
      </c>
      <c r="CV1337" s="257">
        <f>AU1337+CU1337</f>
        <v>0</v>
      </c>
      <c r="CW1337" s="258">
        <f>AV1337+CV1337</f>
        <v>0</v>
      </c>
      <c r="CX1337" s="258">
        <f>AW1337+CW1337</f>
        <v>0</v>
      </c>
      <c r="CY1337" s="258">
        <f>AX1337+CX1337</f>
        <v>0</v>
      </c>
      <c r="CZ1337" s="258">
        <f>AY1337+CY1337</f>
        <v>0</v>
      </c>
      <c r="DA1337" s="50"/>
      <c r="DB1337" s="94"/>
      <c r="DC1337" s="95"/>
      <c r="DD1337" s="181"/>
      <c r="DE1337" s="316" t="s">
        <v>140</v>
      </c>
      <c r="DF1337" s="257"/>
      <c r="DG1337" s="50"/>
    </row>
    <row r="1338" spans="1:111" s="14" customFormat="1" ht="15" customHeight="1">
      <c r="A1338" s="50"/>
      <c r="B1338" s="94"/>
      <c r="C1338" s="95"/>
      <c r="D1338" s="181"/>
      <c r="E1338" s="316" t="s">
        <v>249</v>
      </c>
      <c r="F1338" s="69">
        <f t="shared" si="4378"/>
        <v>0</v>
      </c>
      <c r="G1338" s="77">
        <f t="shared" si="4378"/>
        <v>0</v>
      </c>
      <c r="H1338" s="69">
        <f t="shared" si="4378"/>
        <v>0</v>
      </c>
      <c r="I1338" s="77">
        <f t="shared" si="4378"/>
        <v>0</v>
      </c>
      <c r="J1338" s="69">
        <f t="shared" si="4378"/>
        <v>0</v>
      </c>
      <c r="K1338" s="77">
        <f t="shared" si="4378"/>
        <v>0</v>
      </c>
      <c r="L1338" s="69">
        <f t="shared" si="4378"/>
        <v>0</v>
      </c>
      <c r="M1338" s="77">
        <f t="shared" si="4378"/>
        <v>0</v>
      </c>
      <c r="N1338" s="67">
        <f t="shared" si="4378"/>
        <v>0</v>
      </c>
      <c r="O1338" s="75">
        <f t="shared" si="4378"/>
        <v>0</v>
      </c>
      <c r="P1338" s="67">
        <f t="shared" si="4378"/>
        <v>0</v>
      </c>
      <c r="Q1338" s="75">
        <f t="shared" si="4378"/>
        <v>0</v>
      </c>
      <c r="R1338" s="50"/>
      <c r="S1338" s="94"/>
      <c r="T1338" s="95"/>
      <c r="U1338" s="181"/>
      <c r="V1338" s="316" t="s">
        <v>249</v>
      </c>
      <c r="W1338" s="69">
        <f t="shared" ref="W1338:AH1338" si="4397">IF(W1336=0,0,W1337/W1336)</f>
        <v>0</v>
      </c>
      <c r="X1338" s="77">
        <f t="shared" si="4397"/>
        <v>0</v>
      </c>
      <c r="Y1338" s="69">
        <f t="shared" si="4397"/>
        <v>0</v>
      </c>
      <c r="Z1338" s="77">
        <f t="shared" si="4397"/>
        <v>0</v>
      </c>
      <c r="AA1338" s="69">
        <f t="shared" si="4397"/>
        <v>0</v>
      </c>
      <c r="AB1338" s="77">
        <f t="shared" si="4397"/>
        <v>0</v>
      </c>
      <c r="AC1338" s="69">
        <f t="shared" si="4397"/>
        <v>0</v>
      </c>
      <c r="AD1338" s="77">
        <f t="shared" si="4397"/>
        <v>0</v>
      </c>
      <c r="AE1338" s="67">
        <f t="shared" si="4397"/>
        <v>0</v>
      </c>
      <c r="AF1338" s="75">
        <f t="shared" si="4397"/>
        <v>0</v>
      </c>
      <c r="AG1338" s="67">
        <f t="shared" si="4397"/>
        <v>0</v>
      </c>
      <c r="AH1338" s="75">
        <f t="shared" si="4397"/>
        <v>0</v>
      </c>
      <c r="AI1338" s="50"/>
      <c r="AJ1338" s="94"/>
      <c r="AK1338" s="95"/>
      <c r="AL1338" s="181"/>
      <c r="AM1338" s="316" t="s">
        <v>249</v>
      </c>
      <c r="AN1338" s="257">
        <f t="shared" ref="AN1338:AY1338" si="4398">IF(AN1336=0,0,AN1337/AN1336)</f>
        <v>0</v>
      </c>
      <c r="AO1338" s="257">
        <f t="shared" si="4398"/>
        <v>0</v>
      </c>
      <c r="AP1338" s="257">
        <f t="shared" si="4398"/>
        <v>0</v>
      </c>
      <c r="AQ1338" s="257">
        <f t="shared" si="4398"/>
        <v>0</v>
      </c>
      <c r="AR1338" s="257">
        <f t="shared" si="4398"/>
        <v>0</v>
      </c>
      <c r="AS1338" s="257">
        <f t="shared" si="4398"/>
        <v>0</v>
      </c>
      <c r="AT1338" s="257">
        <f t="shared" si="4398"/>
        <v>0</v>
      </c>
      <c r="AU1338" s="257">
        <f t="shared" si="4398"/>
        <v>0</v>
      </c>
      <c r="AV1338" s="258">
        <f t="shared" si="4398"/>
        <v>0</v>
      </c>
      <c r="AW1338" s="258">
        <f t="shared" si="4398"/>
        <v>0</v>
      </c>
      <c r="AX1338" s="258">
        <f t="shared" si="4398"/>
        <v>0</v>
      </c>
      <c r="AY1338" s="258">
        <f t="shared" si="4398"/>
        <v>0</v>
      </c>
      <c r="AZ1338" s="50"/>
      <c r="BA1338" s="268"/>
      <c r="BB1338" s="48"/>
      <c r="BC1338" s="94"/>
      <c r="BD1338" s="95"/>
      <c r="BE1338" s="181"/>
      <c r="BF1338" s="316" t="s">
        <v>249</v>
      </c>
      <c r="BG1338" s="257">
        <f t="shared" ref="BG1338:BR1338" si="4399">IF(BG1336=0,0,BG1337/BG1336)</f>
        <v>0</v>
      </c>
      <c r="BH1338" s="257">
        <f t="shared" si="4399"/>
        <v>0</v>
      </c>
      <c r="BI1338" s="257">
        <f t="shared" si="4399"/>
        <v>0</v>
      </c>
      <c r="BJ1338" s="257">
        <f t="shared" si="4399"/>
        <v>0</v>
      </c>
      <c r="BK1338" s="257">
        <f t="shared" si="4399"/>
        <v>0</v>
      </c>
      <c r="BL1338" s="257">
        <f t="shared" si="4399"/>
        <v>0</v>
      </c>
      <c r="BM1338" s="257">
        <f t="shared" si="4399"/>
        <v>0</v>
      </c>
      <c r="BN1338" s="257">
        <f t="shared" si="4399"/>
        <v>0</v>
      </c>
      <c r="BO1338" s="258">
        <f t="shared" si="4399"/>
        <v>0</v>
      </c>
      <c r="BP1338" s="258">
        <f t="shared" si="4399"/>
        <v>0</v>
      </c>
      <c r="BQ1338" s="258">
        <f t="shared" si="4399"/>
        <v>0</v>
      </c>
      <c r="BR1338" s="258">
        <f t="shared" si="4399"/>
        <v>0</v>
      </c>
      <c r="BS1338" s="50"/>
      <c r="BT1338" s="94"/>
      <c r="BU1338" s="95"/>
      <c r="BV1338" s="181"/>
      <c r="BW1338" s="316" t="s">
        <v>249</v>
      </c>
      <c r="BX1338" s="257">
        <f t="shared" ref="BX1338:CI1338" si="4400">IF(BX1336=0,0,BX1337/BX1336)</f>
        <v>0</v>
      </c>
      <c r="BY1338" s="257">
        <f t="shared" si="4400"/>
        <v>0</v>
      </c>
      <c r="BZ1338" s="257">
        <f t="shared" si="4400"/>
        <v>0</v>
      </c>
      <c r="CA1338" s="257">
        <f t="shared" si="4400"/>
        <v>0</v>
      </c>
      <c r="CB1338" s="257">
        <f t="shared" si="4400"/>
        <v>0</v>
      </c>
      <c r="CC1338" s="257">
        <f t="shared" si="4400"/>
        <v>0</v>
      </c>
      <c r="CD1338" s="257">
        <f t="shared" si="4400"/>
        <v>0</v>
      </c>
      <c r="CE1338" s="257">
        <f t="shared" si="4400"/>
        <v>0</v>
      </c>
      <c r="CF1338" s="258">
        <f t="shared" si="4400"/>
        <v>0</v>
      </c>
      <c r="CG1338" s="258">
        <f t="shared" si="4400"/>
        <v>0</v>
      </c>
      <c r="CH1338" s="258">
        <f t="shared" si="4400"/>
        <v>0</v>
      </c>
      <c r="CI1338" s="258">
        <f t="shared" si="4400"/>
        <v>0</v>
      </c>
      <c r="CJ1338" s="50"/>
      <c r="CK1338" s="94"/>
      <c r="CL1338" s="95"/>
      <c r="CM1338" s="181"/>
      <c r="CN1338" s="316" t="s">
        <v>249</v>
      </c>
      <c r="CO1338" s="257">
        <f t="shared" ref="CO1338:CZ1338" si="4401">IF(CO1336=0,0,CO1337/CO1336)</f>
        <v>0</v>
      </c>
      <c r="CP1338" s="257">
        <f t="shared" si="4401"/>
        <v>0</v>
      </c>
      <c r="CQ1338" s="257">
        <f t="shared" si="4401"/>
        <v>0</v>
      </c>
      <c r="CR1338" s="257">
        <f t="shared" si="4401"/>
        <v>0</v>
      </c>
      <c r="CS1338" s="257">
        <f t="shared" si="4401"/>
        <v>0</v>
      </c>
      <c r="CT1338" s="257">
        <f t="shared" si="4401"/>
        <v>0</v>
      </c>
      <c r="CU1338" s="257">
        <f t="shared" si="4401"/>
        <v>0</v>
      </c>
      <c r="CV1338" s="257">
        <f t="shared" si="4401"/>
        <v>0</v>
      </c>
      <c r="CW1338" s="258">
        <f t="shared" si="4401"/>
        <v>0</v>
      </c>
      <c r="CX1338" s="258">
        <f t="shared" si="4401"/>
        <v>0</v>
      </c>
      <c r="CY1338" s="258">
        <f t="shared" si="4401"/>
        <v>0</v>
      </c>
      <c r="CZ1338" s="258">
        <f t="shared" si="4401"/>
        <v>0</v>
      </c>
      <c r="DA1338" s="50"/>
      <c r="DB1338" s="94"/>
      <c r="DC1338" s="95"/>
      <c r="DD1338" s="181"/>
      <c r="DE1338" s="316" t="s">
        <v>249</v>
      </c>
      <c r="DF1338" s="257">
        <f t="shared" ref="DF1338" si="4402">IF(DF1336=0,0,DF1337/DF1336)</f>
        <v>0</v>
      </c>
      <c r="DG1338" s="50"/>
    </row>
    <row r="1339" spans="1:111" s="14" customFormat="1" ht="15" customHeight="1">
      <c r="A1339" s="50"/>
      <c r="B1339" s="94"/>
      <c r="C1339" s="95"/>
      <c r="D1339" s="181" t="s">
        <v>319</v>
      </c>
      <c r="E1339" s="316" t="s">
        <v>22</v>
      </c>
      <c r="F1339" s="69"/>
      <c r="G1339" s="77"/>
      <c r="H1339" s="69"/>
      <c r="I1339" s="77"/>
      <c r="J1339" s="69"/>
      <c r="K1339" s="77"/>
      <c r="L1339" s="69"/>
      <c r="M1339" s="77"/>
      <c r="N1339" s="67"/>
      <c r="O1339" s="75"/>
      <c r="P1339" s="67"/>
      <c r="Q1339" s="75"/>
      <c r="R1339" s="50"/>
      <c r="S1339" s="94"/>
      <c r="T1339" s="95"/>
      <c r="U1339" s="181" t="s">
        <v>319</v>
      </c>
      <c r="V1339" s="316" t="s">
        <v>22</v>
      </c>
      <c r="W1339" s="69"/>
      <c r="X1339" s="77"/>
      <c r="Y1339" s="69"/>
      <c r="Z1339" s="77"/>
      <c r="AA1339" s="69"/>
      <c r="AB1339" s="77"/>
      <c r="AC1339" s="69"/>
      <c r="AD1339" s="77"/>
      <c r="AE1339" s="67"/>
      <c r="AF1339" s="75"/>
      <c r="AG1339" s="67"/>
      <c r="AH1339" s="75"/>
      <c r="AI1339" s="50"/>
      <c r="AJ1339" s="94"/>
      <c r="AK1339" s="95"/>
      <c r="AL1339" s="181" t="s">
        <v>319</v>
      </c>
      <c r="AM1339" s="316" t="s">
        <v>22</v>
      </c>
      <c r="AN1339" s="257"/>
      <c r="AO1339" s="257"/>
      <c r="AP1339" s="257"/>
      <c r="AQ1339" s="257"/>
      <c r="AR1339" s="257"/>
      <c r="AS1339" s="257"/>
      <c r="AT1339" s="257"/>
      <c r="AU1339" s="257"/>
      <c r="AV1339" s="258"/>
      <c r="AW1339" s="258"/>
      <c r="AX1339" s="258"/>
      <c r="AY1339" s="258"/>
      <c r="AZ1339" s="50"/>
      <c r="BA1339" s="268"/>
      <c r="BB1339" s="48"/>
      <c r="BC1339" s="94"/>
      <c r="BD1339" s="95"/>
      <c r="BE1339" s="181" t="s">
        <v>319</v>
      </c>
      <c r="BF1339" s="316" t="s">
        <v>22</v>
      </c>
      <c r="BG1339" s="257">
        <f t="shared" ref="BG1339:BG1340" si="4403">F1339</f>
        <v>0</v>
      </c>
      <c r="BH1339" s="257">
        <f>G1339+BG1339</f>
        <v>0</v>
      </c>
      <c r="BI1339" s="257">
        <f>H1339+BH1339</f>
        <v>0</v>
      </c>
      <c r="BJ1339" s="257">
        <f>I1339+BI1339</f>
        <v>0</v>
      </c>
      <c r="BK1339" s="257">
        <f>J1339+BJ1339</f>
        <v>0</v>
      </c>
      <c r="BL1339" s="257">
        <f>K1339+BK1339</f>
        <v>0</v>
      </c>
      <c r="BM1339" s="257">
        <f>L1339+BL1339</f>
        <v>0</v>
      </c>
      <c r="BN1339" s="257">
        <f>M1339+BM1339</f>
        <v>0</v>
      </c>
      <c r="BO1339" s="258">
        <f>N1339+BN1339</f>
        <v>0</v>
      </c>
      <c r="BP1339" s="258">
        <f>O1339+BO1339</f>
        <v>0</v>
      </c>
      <c r="BQ1339" s="258">
        <f>P1339+BP1339</f>
        <v>0</v>
      </c>
      <c r="BR1339" s="258">
        <f>Q1339+BQ1339</f>
        <v>0</v>
      </c>
      <c r="BS1339" s="50"/>
      <c r="BT1339" s="94"/>
      <c r="BU1339" s="95"/>
      <c r="BV1339" s="181" t="s">
        <v>319</v>
      </c>
      <c r="BW1339" s="316" t="s">
        <v>22</v>
      </c>
      <c r="BX1339" s="257">
        <f t="shared" ref="BX1339:BX1340" si="4404">W1339</f>
        <v>0</v>
      </c>
      <c r="BY1339" s="257">
        <f>X1339+BX1339</f>
        <v>0</v>
      </c>
      <c r="BZ1339" s="257">
        <f>Y1339+BY1339</f>
        <v>0</v>
      </c>
      <c r="CA1339" s="257">
        <f>Z1339+BZ1339</f>
        <v>0</v>
      </c>
      <c r="CB1339" s="257">
        <f>AA1339+CA1339</f>
        <v>0</v>
      </c>
      <c r="CC1339" s="257">
        <f>AB1339+CB1339</f>
        <v>0</v>
      </c>
      <c r="CD1339" s="257">
        <f>AC1339+CC1339</f>
        <v>0</v>
      </c>
      <c r="CE1339" s="257">
        <f>AD1339+CD1339</f>
        <v>0</v>
      </c>
      <c r="CF1339" s="258">
        <f>AE1339+CE1339</f>
        <v>0</v>
      </c>
      <c r="CG1339" s="258">
        <f>AF1339+CF1339</f>
        <v>0</v>
      </c>
      <c r="CH1339" s="258">
        <f>AG1339+CG1339</f>
        <v>0</v>
      </c>
      <c r="CI1339" s="258">
        <f>AH1339+CH1339</f>
        <v>0</v>
      </c>
      <c r="CJ1339" s="50"/>
      <c r="CK1339" s="94"/>
      <c r="CL1339" s="95"/>
      <c r="CM1339" s="181" t="s">
        <v>319</v>
      </c>
      <c r="CN1339" s="316" t="s">
        <v>22</v>
      </c>
      <c r="CO1339" s="257">
        <f t="shared" ref="CO1339:CO1340" si="4405">AN1339</f>
        <v>0</v>
      </c>
      <c r="CP1339" s="257">
        <f>AO1339+CO1339</f>
        <v>0</v>
      </c>
      <c r="CQ1339" s="257">
        <f>AP1339+CP1339</f>
        <v>0</v>
      </c>
      <c r="CR1339" s="257">
        <f>AQ1339+CQ1339</f>
        <v>0</v>
      </c>
      <c r="CS1339" s="257">
        <f>AR1339+CR1339</f>
        <v>0</v>
      </c>
      <c r="CT1339" s="257">
        <f>AS1339+CS1339</f>
        <v>0</v>
      </c>
      <c r="CU1339" s="257">
        <f>AT1339+CT1339</f>
        <v>0</v>
      </c>
      <c r="CV1339" s="257">
        <f>AU1339+CU1339</f>
        <v>0</v>
      </c>
      <c r="CW1339" s="258">
        <f>AV1339+CV1339</f>
        <v>0</v>
      </c>
      <c r="CX1339" s="258">
        <f>AW1339+CW1339</f>
        <v>0</v>
      </c>
      <c r="CY1339" s="258">
        <f>AX1339+CX1339</f>
        <v>0</v>
      </c>
      <c r="CZ1339" s="258">
        <f>AY1339+CY1339</f>
        <v>0</v>
      </c>
      <c r="DA1339" s="50"/>
      <c r="DB1339" s="94"/>
      <c r="DC1339" s="95"/>
      <c r="DD1339" s="181" t="s">
        <v>319</v>
      </c>
      <c r="DE1339" s="316" t="s">
        <v>22</v>
      </c>
      <c r="DF1339" s="257"/>
      <c r="DG1339" s="50"/>
    </row>
    <row r="1340" spans="1:111" s="14" customFormat="1" ht="15" customHeight="1">
      <c r="A1340" s="50"/>
      <c r="B1340" s="94"/>
      <c r="C1340" s="95"/>
      <c r="D1340" s="181"/>
      <c r="E1340" s="316" t="s">
        <v>140</v>
      </c>
      <c r="F1340" s="69"/>
      <c r="G1340" s="77"/>
      <c r="H1340" s="69"/>
      <c r="I1340" s="77"/>
      <c r="J1340" s="69"/>
      <c r="K1340" s="77"/>
      <c r="L1340" s="69"/>
      <c r="M1340" s="77"/>
      <c r="N1340" s="67"/>
      <c r="O1340" s="75"/>
      <c r="P1340" s="67"/>
      <c r="Q1340" s="75"/>
      <c r="R1340" s="50"/>
      <c r="S1340" s="94"/>
      <c r="T1340" s="95"/>
      <c r="U1340" s="181"/>
      <c r="V1340" s="316" t="s">
        <v>140</v>
      </c>
      <c r="W1340" s="69"/>
      <c r="X1340" s="77"/>
      <c r="Y1340" s="69"/>
      <c r="Z1340" s="77"/>
      <c r="AA1340" s="69"/>
      <c r="AB1340" s="77"/>
      <c r="AC1340" s="69"/>
      <c r="AD1340" s="77"/>
      <c r="AE1340" s="67"/>
      <c r="AF1340" s="75"/>
      <c r="AG1340" s="67"/>
      <c r="AH1340" s="75"/>
      <c r="AI1340" s="50"/>
      <c r="AJ1340" s="94"/>
      <c r="AK1340" s="95"/>
      <c r="AL1340" s="181"/>
      <c r="AM1340" s="316" t="s">
        <v>140</v>
      </c>
      <c r="AN1340" s="257"/>
      <c r="AO1340" s="257"/>
      <c r="AP1340" s="257"/>
      <c r="AQ1340" s="257"/>
      <c r="AR1340" s="257"/>
      <c r="AS1340" s="257"/>
      <c r="AT1340" s="257"/>
      <c r="AU1340" s="257"/>
      <c r="AV1340" s="258"/>
      <c r="AW1340" s="258"/>
      <c r="AX1340" s="258"/>
      <c r="AY1340" s="258"/>
      <c r="AZ1340" s="50"/>
      <c r="BA1340" s="268"/>
      <c r="BB1340" s="48"/>
      <c r="BC1340" s="94"/>
      <c r="BD1340" s="95"/>
      <c r="BE1340" s="181"/>
      <c r="BF1340" s="316" t="s">
        <v>140</v>
      </c>
      <c r="BG1340" s="257">
        <f t="shared" si="4403"/>
        <v>0</v>
      </c>
      <c r="BH1340" s="257">
        <f>G1340+BG1340</f>
        <v>0</v>
      </c>
      <c r="BI1340" s="257">
        <f>H1340+BH1340</f>
        <v>0</v>
      </c>
      <c r="BJ1340" s="257">
        <f>I1340+BI1340</f>
        <v>0</v>
      </c>
      <c r="BK1340" s="257">
        <f>J1340+BJ1340</f>
        <v>0</v>
      </c>
      <c r="BL1340" s="257">
        <f>K1340+BK1340</f>
        <v>0</v>
      </c>
      <c r="BM1340" s="257">
        <f>L1340+BL1340</f>
        <v>0</v>
      </c>
      <c r="BN1340" s="257">
        <f>M1340+BM1340</f>
        <v>0</v>
      </c>
      <c r="BO1340" s="258">
        <f>N1340+BN1340</f>
        <v>0</v>
      </c>
      <c r="BP1340" s="258">
        <f>O1340+BO1340</f>
        <v>0</v>
      </c>
      <c r="BQ1340" s="258">
        <f>P1340+BP1340</f>
        <v>0</v>
      </c>
      <c r="BR1340" s="258">
        <f>Q1340+BQ1340</f>
        <v>0</v>
      </c>
      <c r="BS1340" s="50"/>
      <c r="BT1340" s="94"/>
      <c r="BU1340" s="95"/>
      <c r="BV1340" s="181"/>
      <c r="BW1340" s="316" t="s">
        <v>140</v>
      </c>
      <c r="BX1340" s="257">
        <f t="shared" si="4404"/>
        <v>0</v>
      </c>
      <c r="BY1340" s="257">
        <f>X1340+BX1340</f>
        <v>0</v>
      </c>
      <c r="BZ1340" s="257">
        <f>Y1340+BY1340</f>
        <v>0</v>
      </c>
      <c r="CA1340" s="257">
        <f>Z1340+BZ1340</f>
        <v>0</v>
      </c>
      <c r="CB1340" s="257">
        <f>AA1340+CA1340</f>
        <v>0</v>
      </c>
      <c r="CC1340" s="257">
        <f>AB1340+CB1340</f>
        <v>0</v>
      </c>
      <c r="CD1340" s="257">
        <f>AC1340+CC1340</f>
        <v>0</v>
      </c>
      <c r="CE1340" s="257">
        <f>AD1340+CD1340</f>
        <v>0</v>
      </c>
      <c r="CF1340" s="258">
        <f>AE1340+CE1340</f>
        <v>0</v>
      </c>
      <c r="CG1340" s="258">
        <f>AF1340+CF1340</f>
        <v>0</v>
      </c>
      <c r="CH1340" s="258">
        <f>AG1340+CG1340</f>
        <v>0</v>
      </c>
      <c r="CI1340" s="258">
        <f>AH1340+CH1340</f>
        <v>0</v>
      </c>
      <c r="CJ1340" s="50"/>
      <c r="CK1340" s="94"/>
      <c r="CL1340" s="95"/>
      <c r="CM1340" s="181"/>
      <c r="CN1340" s="316" t="s">
        <v>140</v>
      </c>
      <c r="CO1340" s="257">
        <f t="shared" si="4405"/>
        <v>0</v>
      </c>
      <c r="CP1340" s="257">
        <f>AO1340+CO1340</f>
        <v>0</v>
      </c>
      <c r="CQ1340" s="257">
        <f>AP1340+CP1340</f>
        <v>0</v>
      </c>
      <c r="CR1340" s="257">
        <f>AQ1340+CQ1340</f>
        <v>0</v>
      </c>
      <c r="CS1340" s="257">
        <f>AR1340+CR1340</f>
        <v>0</v>
      </c>
      <c r="CT1340" s="257">
        <f>AS1340+CS1340</f>
        <v>0</v>
      </c>
      <c r="CU1340" s="257">
        <f>AT1340+CT1340</f>
        <v>0</v>
      </c>
      <c r="CV1340" s="257">
        <f>AU1340+CU1340</f>
        <v>0</v>
      </c>
      <c r="CW1340" s="258">
        <f>AV1340+CV1340</f>
        <v>0</v>
      </c>
      <c r="CX1340" s="258">
        <f>AW1340+CW1340</f>
        <v>0</v>
      </c>
      <c r="CY1340" s="258">
        <f>AX1340+CX1340</f>
        <v>0</v>
      </c>
      <c r="CZ1340" s="258">
        <f>AY1340+CY1340</f>
        <v>0</v>
      </c>
      <c r="DA1340" s="50"/>
      <c r="DB1340" s="94"/>
      <c r="DC1340" s="95"/>
      <c r="DD1340" s="181"/>
      <c r="DE1340" s="316" t="s">
        <v>140</v>
      </c>
      <c r="DF1340" s="257"/>
      <c r="DG1340" s="50"/>
    </row>
    <row r="1341" spans="1:111" s="14" customFormat="1" ht="15" customHeight="1">
      <c r="A1341" s="50"/>
      <c r="B1341" s="94"/>
      <c r="C1341" s="95"/>
      <c r="D1341" s="181"/>
      <c r="E1341" s="316" t="s">
        <v>249</v>
      </c>
      <c r="F1341" s="69">
        <f t="shared" si="4378"/>
        <v>0</v>
      </c>
      <c r="G1341" s="77">
        <f t="shared" si="4378"/>
        <v>0</v>
      </c>
      <c r="H1341" s="69">
        <f t="shared" si="4378"/>
        <v>0</v>
      </c>
      <c r="I1341" s="77">
        <f t="shared" si="4378"/>
        <v>0</v>
      </c>
      <c r="J1341" s="69">
        <f t="shared" si="4378"/>
        <v>0</v>
      </c>
      <c r="K1341" s="77">
        <f t="shared" si="4378"/>
        <v>0</v>
      </c>
      <c r="L1341" s="69">
        <f t="shared" si="4378"/>
        <v>0</v>
      </c>
      <c r="M1341" s="77">
        <f t="shared" si="4378"/>
        <v>0</v>
      </c>
      <c r="N1341" s="67">
        <f t="shared" si="4378"/>
        <v>0</v>
      </c>
      <c r="O1341" s="75">
        <f t="shared" si="4378"/>
        <v>0</v>
      </c>
      <c r="P1341" s="67">
        <f t="shared" si="4378"/>
        <v>0</v>
      </c>
      <c r="Q1341" s="75">
        <f t="shared" si="4378"/>
        <v>0</v>
      </c>
      <c r="R1341" s="50"/>
      <c r="S1341" s="94"/>
      <c r="T1341" s="95"/>
      <c r="U1341" s="181"/>
      <c r="V1341" s="316" t="s">
        <v>249</v>
      </c>
      <c r="W1341" s="69">
        <f t="shared" ref="W1341:AH1341" si="4406">IF(W1339=0,0,W1340/W1339)</f>
        <v>0</v>
      </c>
      <c r="X1341" s="77">
        <f t="shared" si="4406"/>
        <v>0</v>
      </c>
      <c r="Y1341" s="69">
        <f t="shared" si="4406"/>
        <v>0</v>
      </c>
      <c r="Z1341" s="77">
        <f t="shared" si="4406"/>
        <v>0</v>
      </c>
      <c r="AA1341" s="69">
        <f t="shared" si="4406"/>
        <v>0</v>
      </c>
      <c r="AB1341" s="77">
        <f t="shared" si="4406"/>
        <v>0</v>
      </c>
      <c r="AC1341" s="69">
        <f t="shared" si="4406"/>
        <v>0</v>
      </c>
      <c r="AD1341" s="77">
        <f t="shared" si="4406"/>
        <v>0</v>
      </c>
      <c r="AE1341" s="67">
        <f t="shared" si="4406"/>
        <v>0</v>
      </c>
      <c r="AF1341" s="75">
        <f t="shared" si="4406"/>
        <v>0</v>
      </c>
      <c r="AG1341" s="67">
        <f t="shared" si="4406"/>
        <v>0</v>
      </c>
      <c r="AH1341" s="75">
        <f t="shared" si="4406"/>
        <v>0</v>
      </c>
      <c r="AI1341" s="50"/>
      <c r="AJ1341" s="94"/>
      <c r="AK1341" s="95"/>
      <c r="AL1341" s="181"/>
      <c r="AM1341" s="316" t="s">
        <v>249</v>
      </c>
      <c r="AN1341" s="257">
        <f t="shared" ref="AN1341:AY1341" si="4407">IF(AN1339=0,0,AN1340/AN1339)</f>
        <v>0</v>
      </c>
      <c r="AO1341" s="257">
        <f t="shared" si="4407"/>
        <v>0</v>
      </c>
      <c r="AP1341" s="257">
        <f t="shared" si="4407"/>
        <v>0</v>
      </c>
      <c r="AQ1341" s="257">
        <f t="shared" si="4407"/>
        <v>0</v>
      </c>
      <c r="AR1341" s="257">
        <f t="shared" si="4407"/>
        <v>0</v>
      </c>
      <c r="AS1341" s="257">
        <f t="shared" si="4407"/>
        <v>0</v>
      </c>
      <c r="AT1341" s="257">
        <f t="shared" si="4407"/>
        <v>0</v>
      </c>
      <c r="AU1341" s="257">
        <f t="shared" si="4407"/>
        <v>0</v>
      </c>
      <c r="AV1341" s="258">
        <f t="shared" si="4407"/>
        <v>0</v>
      </c>
      <c r="AW1341" s="258">
        <f t="shared" si="4407"/>
        <v>0</v>
      </c>
      <c r="AX1341" s="258">
        <f t="shared" si="4407"/>
        <v>0</v>
      </c>
      <c r="AY1341" s="258">
        <f t="shared" si="4407"/>
        <v>0</v>
      </c>
      <c r="AZ1341" s="50"/>
      <c r="BA1341" s="268"/>
      <c r="BB1341" s="48"/>
      <c r="BC1341" s="94"/>
      <c r="BD1341" s="95"/>
      <c r="BE1341" s="181"/>
      <c r="BF1341" s="316" t="s">
        <v>249</v>
      </c>
      <c r="BG1341" s="257">
        <f t="shared" ref="BG1341:BR1341" si="4408">IF(BG1339=0,0,BG1340/BG1339)</f>
        <v>0</v>
      </c>
      <c r="BH1341" s="257">
        <f t="shared" si="4408"/>
        <v>0</v>
      </c>
      <c r="BI1341" s="257">
        <f t="shared" si="4408"/>
        <v>0</v>
      </c>
      <c r="BJ1341" s="257">
        <f t="shared" si="4408"/>
        <v>0</v>
      </c>
      <c r="BK1341" s="257">
        <f t="shared" si="4408"/>
        <v>0</v>
      </c>
      <c r="BL1341" s="257">
        <f t="shared" si="4408"/>
        <v>0</v>
      </c>
      <c r="BM1341" s="257">
        <f t="shared" si="4408"/>
        <v>0</v>
      </c>
      <c r="BN1341" s="257">
        <f t="shared" si="4408"/>
        <v>0</v>
      </c>
      <c r="BO1341" s="258">
        <f t="shared" si="4408"/>
        <v>0</v>
      </c>
      <c r="BP1341" s="258">
        <f t="shared" si="4408"/>
        <v>0</v>
      </c>
      <c r="BQ1341" s="258">
        <f t="shared" si="4408"/>
        <v>0</v>
      </c>
      <c r="BR1341" s="258">
        <f t="shared" si="4408"/>
        <v>0</v>
      </c>
      <c r="BS1341" s="50"/>
      <c r="BT1341" s="94"/>
      <c r="BU1341" s="95"/>
      <c r="BV1341" s="181"/>
      <c r="BW1341" s="316" t="s">
        <v>249</v>
      </c>
      <c r="BX1341" s="257">
        <f t="shared" ref="BX1341:CI1341" si="4409">IF(BX1339=0,0,BX1340/BX1339)</f>
        <v>0</v>
      </c>
      <c r="BY1341" s="257">
        <f t="shared" si="4409"/>
        <v>0</v>
      </c>
      <c r="BZ1341" s="257">
        <f t="shared" si="4409"/>
        <v>0</v>
      </c>
      <c r="CA1341" s="257">
        <f t="shared" si="4409"/>
        <v>0</v>
      </c>
      <c r="CB1341" s="257">
        <f t="shared" si="4409"/>
        <v>0</v>
      </c>
      <c r="CC1341" s="257">
        <f t="shared" si="4409"/>
        <v>0</v>
      </c>
      <c r="CD1341" s="257">
        <f t="shared" si="4409"/>
        <v>0</v>
      </c>
      <c r="CE1341" s="257">
        <f t="shared" si="4409"/>
        <v>0</v>
      </c>
      <c r="CF1341" s="258">
        <f t="shared" si="4409"/>
        <v>0</v>
      </c>
      <c r="CG1341" s="258">
        <f t="shared" si="4409"/>
        <v>0</v>
      </c>
      <c r="CH1341" s="258">
        <f t="shared" si="4409"/>
        <v>0</v>
      </c>
      <c r="CI1341" s="258">
        <f t="shared" si="4409"/>
        <v>0</v>
      </c>
      <c r="CJ1341" s="50"/>
      <c r="CK1341" s="94"/>
      <c r="CL1341" s="95"/>
      <c r="CM1341" s="181"/>
      <c r="CN1341" s="316" t="s">
        <v>249</v>
      </c>
      <c r="CO1341" s="257">
        <f t="shared" ref="CO1341:CZ1341" si="4410">IF(CO1339=0,0,CO1340/CO1339)</f>
        <v>0</v>
      </c>
      <c r="CP1341" s="257">
        <f t="shared" si="4410"/>
        <v>0</v>
      </c>
      <c r="CQ1341" s="257">
        <f t="shared" si="4410"/>
        <v>0</v>
      </c>
      <c r="CR1341" s="257">
        <f t="shared" si="4410"/>
        <v>0</v>
      </c>
      <c r="CS1341" s="257">
        <f t="shared" si="4410"/>
        <v>0</v>
      </c>
      <c r="CT1341" s="257">
        <f t="shared" si="4410"/>
        <v>0</v>
      </c>
      <c r="CU1341" s="257">
        <f t="shared" si="4410"/>
        <v>0</v>
      </c>
      <c r="CV1341" s="257">
        <f t="shared" si="4410"/>
        <v>0</v>
      </c>
      <c r="CW1341" s="258">
        <f t="shared" si="4410"/>
        <v>0</v>
      </c>
      <c r="CX1341" s="258">
        <f t="shared" si="4410"/>
        <v>0</v>
      </c>
      <c r="CY1341" s="258">
        <f t="shared" si="4410"/>
        <v>0</v>
      </c>
      <c r="CZ1341" s="258">
        <f t="shared" si="4410"/>
        <v>0</v>
      </c>
      <c r="DA1341" s="50"/>
      <c r="DB1341" s="94"/>
      <c r="DC1341" s="95"/>
      <c r="DD1341" s="181"/>
      <c r="DE1341" s="316" t="s">
        <v>249</v>
      </c>
      <c r="DF1341" s="257">
        <f t="shared" ref="DF1341" si="4411">IF(DF1339=0,0,DF1340/DF1339)</f>
        <v>0</v>
      </c>
      <c r="DG1341" s="50"/>
    </row>
    <row r="1342" spans="1:111" s="14" customFormat="1" ht="15" customHeight="1">
      <c r="A1342" s="50"/>
      <c r="B1342" s="94"/>
      <c r="C1342" s="95"/>
      <c r="D1342" s="181" t="s">
        <v>320</v>
      </c>
      <c r="E1342" s="316" t="s">
        <v>22</v>
      </c>
      <c r="F1342" s="69"/>
      <c r="G1342" s="77"/>
      <c r="H1342" s="69"/>
      <c r="I1342" s="77"/>
      <c r="J1342" s="69"/>
      <c r="K1342" s="77"/>
      <c r="L1342" s="69"/>
      <c r="M1342" s="77"/>
      <c r="N1342" s="67"/>
      <c r="O1342" s="75"/>
      <c r="P1342" s="67"/>
      <c r="Q1342" s="75"/>
      <c r="R1342" s="50"/>
      <c r="S1342" s="94"/>
      <c r="T1342" s="95"/>
      <c r="U1342" s="181" t="s">
        <v>320</v>
      </c>
      <c r="V1342" s="316" t="s">
        <v>22</v>
      </c>
      <c r="W1342" s="69"/>
      <c r="X1342" s="77"/>
      <c r="Y1342" s="69"/>
      <c r="Z1342" s="77"/>
      <c r="AA1342" s="69"/>
      <c r="AB1342" s="77"/>
      <c r="AC1342" s="69"/>
      <c r="AD1342" s="77"/>
      <c r="AE1342" s="67"/>
      <c r="AF1342" s="75"/>
      <c r="AG1342" s="67"/>
      <c r="AH1342" s="75"/>
      <c r="AI1342" s="50"/>
      <c r="AJ1342" s="94"/>
      <c r="AK1342" s="95"/>
      <c r="AL1342" s="181" t="s">
        <v>320</v>
      </c>
      <c r="AM1342" s="316" t="s">
        <v>22</v>
      </c>
      <c r="AN1342" s="257"/>
      <c r="AO1342" s="257"/>
      <c r="AP1342" s="257"/>
      <c r="AQ1342" s="257"/>
      <c r="AR1342" s="257"/>
      <c r="AS1342" s="257"/>
      <c r="AT1342" s="257"/>
      <c r="AU1342" s="257"/>
      <c r="AV1342" s="258"/>
      <c r="AW1342" s="258"/>
      <c r="AX1342" s="258"/>
      <c r="AY1342" s="258"/>
      <c r="AZ1342" s="50"/>
      <c r="BA1342" s="268"/>
      <c r="BB1342" s="48"/>
      <c r="BC1342" s="94"/>
      <c r="BD1342" s="95"/>
      <c r="BE1342" s="181" t="s">
        <v>320</v>
      </c>
      <c r="BF1342" s="316" t="s">
        <v>22</v>
      </c>
      <c r="BG1342" s="257">
        <f t="shared" ref="BG1342:BG1343" si="4412">F1342</f>
        <v>0</v>
      </c>
      <c r="BH1342" s="257">
        <f>G1342+BG1342</f>
        <v>0</v>
      </c>
      <c r="BI1342" s="257">
        <f>H1342+BH1342</f>
        <v>0</v>
      </c>
      <c r="BJ1342" s="257">
        <f>I1342+BI1342</f>
        <v>0</v>
      </c>
      <c r="BK1342" s="257">
        <f>J1342+BJ1342</f>
        <v>0</v>
      </c>
      <c r="BL1342" s="257">
        <f>K1342+BK1342</f>
        <v>0</v>
      </c>
      <c r="BM1342" s="257">
        <f>L1342+BL1342</f>
        <v>0</v>
      </c>
      <c r="BN1342" s="257">
        <f>M1342+BM1342</f>
        <v>0</v>
      </c>
      <c r="BO1342" s="258">
        <f>N1342+BN1342</f>
        <v>0</v>
      </c>
      <c r="BP1342" s="258">
        <f>O1342+BO1342</f>
        <v>0</v>
      </c>
      <c r="BQ1342" s="258">
        <f>P1342+BP1342</f>
        <v>0</v>
      </c>
      <c r="BR1342" s="258">
        <f>Q1342+BQ1342</f>
        <v>0</v>
      </c>
      <c r="BS1342" s="50"/>
      <c r="BT1342" s="94"/>
      <c r="BU1342" s="95"/>
      <c r="BV1342" s="181" t="s">
        <v>320</v>
      </c>
      <c r="BW1342" s="316" t="s">
        <v>22</v>
      </c>
      <c r="BX1342" s="257">
        <f t="shared" ref="BX1342:BX1343" si="4413">W1342</f>
        <v>0</v>
      </c>
      <c r="BY1342" s="257">
        <f>X1342+BX1342</f>
        <v>0</v>
      </c>
      <c r="BZ1342" s="257">
        <f>Y1342+BY1342</f>
        <v>0</v>
      </c>
      <c r="CA1342" s="257">
        <f>Z1342+BZ1342</f>
        <v>0</v>
      </c>
      <c r="CB1342" s="257">
        <f>AA1342+CA1342</f>
        <v>0</v>
      </c>
      <c r="CC1342" s="257">
        <f>AB1342+CB1342</f>
        <v>0</v>
      </c>
      <c r="CD1342" s="257">
        <f>AC1342+CC1342</f>
        <v>0</v>
      </c>
      <c r="CE1342" s="257">
        <f>AD1342+CD1342</f>
        <v>0</v>
      </c>
      <c r="CF1342" s="258">
        <f>AE1342+CE1342</f>
        <v>0</v>
      </c>
      <c r="CG1342" s="258">
        <f>AF1342+CF1342</f>
        <v>0</v>
      </c>
      <c r="CH1342" s="258">
        <f>AG1342+CG1342</f>
        <v>0</v>
      </c>
      <c r="CI1342" s="258">
        <f>AH1342+CH1342</f>
        <v>0</v>
      </c>
      <c r="CJ1342" s="50"/>
      <c r="CK1342" s="94"/>
      <c r="CL1342" s="95"/>
      <c r="CM1342" s="181" t="s">
        <v>320</v>
      </c>
      <c r="CN1342" s="316" t="s">
        <v>22</v>
      </c>
      <c r="CO1342" s="257">
        <f t="shared" ref="CO1342:CO1343" si="4414">AN1342</f>
        <v>0</v>
      </c>
      <c r="CP1342" s="257">
        <f>AO1342+CO1342</f>
        <v>0</v>
      </c>
      <c r="CQ1342" s="257">
        <f>AP1342+CP1342</f>
        <v>0</v>
      </c>
      <c r="CR1342" s="257">
        <f>AQ1342+CQ1342</f>
        <v>0</v>
      </c>
      <c r="CS1342" s="257">
        <f>AR1342+CR1342</f>
        <v>0</v>
      </c>
      <c r="CT1342" s="257">
        <f>AS1342+CS1342</f>
        <v>0</v>
      </c>
      <c r="CU1342" s="257">
        <f>AT1342+CT1342</f>
        <v>0</v>
      </c>
      <c r="CV1342" s="257">
        <f>AU1342+CU1342</f>
        <v>0</v>
      </c>
      <c r="CW1342" s="258">
        <f>AV1342+CV1342</f>
        <v>0</v>
      </c>
      <c r="CX1342" s="258">
        <f>AW1342+CW1342</f>
        <v>0</v>
      </c>
      <c r="CY1342" s="258">
        <f>AX1342+CX1342</f>
        <v>0</v>
      </c>
      <c r="CZ1342" s="258">
        <f>AY1342+CY1342</f>
        <v>0</v>
      </c>
      <c r="DA1342" s="50"/>
      <c r="DB1342" s="94"/>
      <c r="DC1342" s="95"/>
      <c r="DD1342" s="181" t="s">
        <v>320</v>
      </c>
      <c r="DE1342" s="316" t="s">
        <v>22</v>
      </c>
      <c r="DF1342" s="257"/>
      <c r="DG1342" s="50"/>
    </row>
    <row r="1343" spans="1:111" s="14" customFormat="1" ht="15" customHeight="1">
      <c r="A1343" s="50"/>
      <c r="B1343" s="94"/>
      <c r="C1343" s="95"/>
      <c r="D1343" s="181"/>
      <c r="E1343" s="316" t="s">
        <v>140</v>
      </c>
      <c r="F1343" s="69"/>
      <c r="G1343" s="77"/>
      <c r="H1343" s="69"/>
      <c r="I1343" s="77"/>
      <c r="J1343" s="69"/>
      <c r="K1343" s="77"/>
      <c r="L1343" s="69"/>
      <c r="M1343" s="77"/>
      <c r="N1343" s="67"/>
      <c r="O1343" s="75"/>
      <c r="P1343" s="67"/>
      <c r="Q1343" s="75"/>
      <c r="R1343" s="50"/>
      <c r="S1343" s="94"/>
      <c r="T1343" s="95"/>
      <c r="U1343" s="181"/>
      <c r="V1343" s="316" t="s">
        <v>140</v>
      </c>
      <c r="W1343" s="69"/>
      <c r="X1343" s="77"/>
      <c r="Y1343" s="69"/>
      <c r="Z1343" s="77"/>
      <c r="AA1343" s="69"/>
      <c r="AB1343" s="77"/>
      <c r="AC1343" s="69"/>
      <c r="AD1343" s="77"/>
      <c r="AE1343" s="67"/>
      <c r="AF1343" s="75"/>
      <c r="AG1343" s="67"/>
      <c r="AH1343" s="75"/>
      <c r="AI1343" s="50"/>
      <c r="AJ1343" s="94"/>
      <c r="AK1343" s="95"/>
      <c r="AL1343" s="181"/>
      <c r="AM1343" s="316" t="s">
        <v>140</v>
      </c>
      <c r="AN1343" s="257"/>
      <c r="AO1343" s="257"/>
      <c r="AP1343" s="257"/>
      <c r="AQ1343" s="257"/>
      <c r="AR1343" s="257"/>
      <c r="AS1343" s="257"/>
      <c r="AT1343" s="257"/>
      <c r="AU1343" s="257"/>
      <c r="AV1343" s="258"/>
      <c r="AW1343" s="258"/>
      <c r="AX1343" s="258"/>
      <c r="AY1343" s="258"/>
      <c r="AZ1343" s="50"/>
      <c r="BA1343" s="268"/>
      <c r="BB1343" s="48"/>
      <c r="BC1343" s="94"/>
      <c r="BD1343" s="95"/>
      <c r="BE1343" s="181"/>
      <c r="BF1343" s="316" t="s">
        <v>140</v>
      </c>
      <c r="BG1343" s="257">
        <f t="shared" si="4412"/>
        <v>0</v>
      </c>
      <c r="BH1343" s="257">
        <f>G1343+BG1343</f>
        <v>0</v>
      </c>
      <c r="BI1343" s="257">
        <f>H1343+BH1343</f>
        <v>0</v>
      </c>
      <c r="BJ1343" s="257">
        <f>I1343+BI1343</f>
        <v>0</v>
      </c>
      <c r="BK1343" s="257">
        <f>J1343+BJ1343</f>
        <v>0</v>
      </c>
      <c r="BL1343" s="257">
        <f>K1343+BK1343</f>
        <v>0</v>
      </c>
      <c r="BM1343" s="257">
        <f>L1343+BL1343</f>
        <v>0</v>
      </c>
      <c r="BN1343" s="257">
        <f>M1343+BM1343</f>
        <v>0</v>
      </c>
      <c r="BO1343" s="258">
        <f>N1343+BN1343</f>
        <v>0</v>
      </c>
      <c r="BP1343" s="258">
        <f>O1343+BO1343</f>
        <v>0</v>
      </c>
      <c r="BQ1343" s="258">
        <f>P1343+BP1343</f>
        <v>0</v>
      </c>
      <c r="BR1343" s="258">
        <f>Q1343+BQ1343</f>
        <v>0</v>
      </c>
      <c r="BS1343" s="50"/>
      <c r="BT1343" s="94"/>
      <c r="BU1343" s="95"/>
      <c r="BV1343" s="181"/>
      <c r="BW1343" s="316" t="s">
        <v>140</v>
      </c>
      <c r="BX1343" s="257">
        <f t="shared" si="4413"/>
        <v>0</v>
      </c>
      <c r="BY1343" s="257">
        <f>X1343+BX1343</f>
        <v>0</v>
      </c>
      <c r="BZ1343" s="257">
        <f>Y1343+BY1343</f>
        <v>0</v>
      </c>
      <c r="CA1343" s="257">
        <f>Z1343+BZ1343</f>
        <v>0</v>
      </c>
      <c r="CB1343" s="257">
        <f>AA1343+CA1343</f>
        <v>0</v>
      </c>
      <c r="CC1343" s="257">
        <f>AB1343+CB1343</f>
        <v>0</v>
      </c>
      <c r="CD1343" s="257">
        <f>AC1343+CC1343</f>
        <v>0</v>
      </c>
      <c r="CE1343" s="257">
        <f>AD1343+CD1343</f>
        <v>0</v>
      </c>
      <c r="CF1343" s="258">
        <f>AE1343+CE1343</f>
        <v>0</v>
      </c>
      <c r="CG1343" s="258">
        <f>AF1343+CF1343</f>
        <v>0</v>
      </c>
      <c r="CH1343" s="258">
        <f>AG1343+CG1343</f>
        <v>0</v>
      </c>
      <c r="CI1343" s="258">
        <f>AH1343+CH1343</f>
        <v>0</v>
      </c>
      <c r="CJ1343" s="50"/>
      <c r="CK1343" s="94"/>
      <c r="CL1343" s="95"/>
      <c r="CM1343" s="181"/>
      <c r="CN1343" s="316" t="s">
        <v>140</v>
      </c>
      <c r="CO1343" s="257">
        <f t="shared" si="4414"/>
        <v>0</v>
      </c>
      <c r="CP1343" s="257">
        <f>AO1343+CO1343</f>
        <v>0</v>
      </c>
      <c r="CQ1343" s="257">
        <f>AP1343+CP1343</f>
        <v>0</v>
      </c>
      <c r="CR1343" s="257">
        <f>AQ1343+CQ1343</f>
        <v>0</v>
      </c>
      <c r="CS1343" s="257">
        <f>AR1343+CR1343</f>
        <v>0</v>
      </c>
      <c r="CT1343" s="257">
        <f>AS1343+CS1343</f>
        <v>0</v>
      </c>
      <c r="CU1343" s="257">
        <f>AT1343+CT1343</f>
        <v>0</v>
      </c>
      <c r="CV1343" s="257">
        <f>AU1343+CU1343</f>
        <v>0</v>
      </c>
      <c r="CW1343" s="258">
        <f>AV1343+CV1343</f>
        <v>0</v>
      </c>
      <c r="CX1343" s="258">
        <f>AW1343+CW1343</f>
        <v>0</v>
      </c>
      <c r="CY1343" s="258">
        <f>AX1343+CX1343</f>
        <v>0</v>
      </c>
      <c r="CZ1343" s="258">
        <f>AY1343+CY1343</f>
        <v>0</v>
      </c>
      <c r="DA1343" s="50"/>
      <c r="DB1343" s="94"/>
      <c r="DC1343" s="95"/>
      <c r="DD1343" s="181"/>
      <c r="DE1343" s="316" t="s">
        <v>140</v>
      </c>
      <c r="DF1343" s="257"/>
      <c r="DG1343" s="50"/>
    </row>
    <row r="1344" spans="1:111" s="14" customFormat="1" ht="15" customHeight="1">
      <c r="A1344" s="50"/>
      <c r="B1344" s="94"/>
      <c r="C1344" s="95"/>
      <c r="D1344" s="181"/>
      <c r="E1344" s="316" t="s">
        <v>249</v>
      </c>
      <c r="F1344" s="69">
        <f t="shared" si="4378"/>
        <v>0</v>
      </c>
      <c r="G1344" s="77">
        <f t="shared" si="4378"/>
        <v>0</v>
      </c>
      <c r="H1344" s="69">
        <f t="shared" si="4378"/>
        <v>0</v>
      </c>
      <c r="I1344" s="77">
        <f t="shared" si="4378"/>
        <v>0</v>
      </c>
      <c r="J1344" s="69">
        <f t="shared" si="4378"/>
        <v>0</v>
      </c>
      <c r="K1344" s="77">
        <f t="shared" si="4378"/>
        <v>0</v>
      </c>
      <c r="L1344" s="69">
        <f t="shared" si="4378"/>
        <v>0</v>
      </c>
      <c r="M1344" s="77">
        <f t="shared" si="4378"/>
        <v>0</v>
      </c>
      <c r="N1344" s="67">
        <f t="shared" si="4378"/>
        <v>0</v>
      </c>
      <c r="O1344" s="75">
        <f t="shared" si="4378"/>
        <v>0</v>
      </c>
      <c r="P1344" s="67">
        <f t="shared" si="4378"/>
        <v>0</v>
      </c>
      <c r="Q1344" s="75">
        <f t="shared" si="4378"/>
        <v>0</v>
      </c>
      <c r="R1344" s="50"/>
      <c r="S1344" s="94"/>
      <c r="T1344" s="95"/>
      <c r="U1344" s="181"/>
      <c r="V1344" s="316" t="s">
        <v>249</v>
      </c>
      <c r="W1344" s="69">
        <f t="shared" ref="W1344:AH1344" si="4415">IF(W1342=0,0,W1343/W1342)</f>
        <v>0</v>
      </c>
      <c r="X1344" s="77">
        <f t="shared" si="4415"/>
        <v>0</v>
      </c>
      <c r="Y1344" s="69">
        <f t="shared" si="4415"/>
        <v>0</v>
      </c>
      <c r="Z1344" s="77">
        <f t="shared" si="4415"/>
        <v>0</v>
      </c>
      <c r="AA1344" s="69">
        <f t="shared" si="4415"/>
        <v>0</v>
      </c>
      <c r="AB1344" s="77">
        <f t="shared" si="4415"/>
        <v>0</v>
      </c>
      <c r="AC1344" s="69">
        <f t="shared" si="4415"/>
        <v>0</v>
      </c>
      <c r="AD1344" s="77">
        <f t="shared" si="4415"/>
        <v>0</v>
      </c>
      <c r="AE1344" s="67">
        <f t="shared" si="4415"/>
        <v>0</v>
      </c>
      <c r="AF1344" s="75">
        <f t="shared" si="4415"/>
        <v>0</v>
      </c>
      <c r="AG1344" s="67">
        <f t="shared" si="4415"/>
        <v>0</v>
      </c>
      <c r="AH1344" s="75">
        <f t="shared" si="4415"/>
        <v>0</v>
      </c>
      <c r="AI1344" s="50"/>
      <c r="AJ1344" s="94"/>
      <c r="AK1344" s="95"/>
      <c r="AL1344" s="181"/>
      <c r="AM1344" s="316" t="s">
        <v>249</v>
      </c>
      <c r="AN1344" s="257">
        <f t="shared" ref="AN1344:AY1344" si="4416">IF(AN1342=0,0,AN1343/AN1342)</f>
        <v>0</v>
      </c>
      <c r="AO1344" s="257">
        <f t="shared" si="4416"/>
        <v>0</v>
      </c>
      <c r="AP1344" s="257">
        <f t="shared" si="4416"/>
        <v>0</v>
      </c>
      <c r="AQ1344" s="257">
        <f t="shared" si="4416"/>
        <v>0</v>
      </c>
      <c r="AR1344" s="257">
        <f t="shared" si="4416"/>
        <v>0</v>
      </c>
      <c r="AS1344" s="257">
        <f t="shared" si="4416"/>
        <v>0</v>
      </c>
      <c r="AT1344" s="257">
        <f t="shared" si="4416"/>
        <v>0</v>
      </c>
      <c r="AU1344" s="257">
        <f t="shared" si="4416"/>
        <v>0</v>
      </c>
      <c r="AV1344" s="258">
        <f t="shared" si="4416"/>
        <v>0</v>
      </c>
      <c r="AW1344" s="258">
        <f t="shared" si="4416"/>
        <v>0</v>
      </c>
      <c r="AX1344" s="258">
        <f t="shared" si="4416"/>
        <v>0</v>
      </c>
      <c r="AY1344" s="258">
        <f t="shared" si="4416"/>
        <v>0</v>
      </c>
      <c r="AZ1344" s="50"/>
      <c r="BA1344" s="268"/>
      <c r="BB1344" s="48"/>
      <c r="BC1344" s="94"/>
      <c r="BD1344" s="95"/>
      <c r="BE1344" s="181"/>
      <c r="BF1344" s="316" t="s">
        <v>249</v>
      </c>
      <c r="BG1344" s="257">
        <f t="shared" ref="BG1344:BR1344" si="4417">IF(BG1342=0,0,BG1343/BG1342)</f>
        <v>0</v>
      </c>
      <c r="BH1344" s="257">
        <f t="shared" si="4417"/>
        <v>0</v>
      </c>
      <c r="BI1344" s="257">
        <f t="shared" si="4417"/>
        <v>0</v>
      </c>
      <c r="BJ1344" s="257">
        <f t="shared" si="4417"/>
        <v>0</v>
      </c>
      <c r="BK1344" s="257">
        <f t="shared" si="4417"/>
        <v>0</v>
      </c>
      <c r="BL1344" s="257">
        <f t="shared" si="4417"/>
        <v>0</v>
      </c>
      <c r="BM1344" s="257">
        <f t="shared" si="4417"/>
        <v>0</v>
      </c>
      <c r="BN1344" s="257">
        <f t="shared" si="4417"/>
        <v>0</v>
      </c>
      <c r="BO1344" s="258">
        <f t="shared" si="4417"/>
        <v>0</v>
      </c>
      <c r="BP1344" s="258">
        <f t="shared" si="4417"/>
        <v>0</v>
      </c>
      <c r="BQ1344" s="258">
        <f t="shared" si="4417"/>
        <v>0</v>
      </c>
      <c r="BR1344" s="258">
        <f t="shared" si="4417"/>
        <v>0</v>
      </c>
      <c r="BS1344" s="50"/>
      <c r="BT1344" s="94"/>
      <c r="BU1344" s="95"/>
      <c r="BV1344" s="181"/>
      <c r="BW1344" s="316" t="s">
        <v>249</v>
      </c>
      <c r="BX1344" s="257">
        <f t="shared" ref="BX1344:CI1344" si="4418">IF(BX1342=0,0,BX1343/BX1342)</f>
        <v>0</v>
      </c>
      <c r="BY1344" s="257">
        <f t="shared" si="4418"/>
        <v>0</v>
      </c>
      <c r="BZ1344" s="257">
        <f t="shared" si="4418"/>
        <v>0</v>
      </c>
      <c r="CA1344" s="257">
        <f t="shared" si="4418"/>
        <v>0</v>
      </c>
      <c r="CB1344" s="257">
        <f t="shared" si="4418"/>
        <v>0</v>
      </c>
      <c r="CC1344" s="257">
        <f t="shared" si="4418"/>
        <v>0</v>
      </c>
      <c r="CD1344" s="257">
        <f t="shared" si="4418"/>
        <v>0</v>
      </c>
      <c r="CE1344" s="257">
        <f t="shared" si="4418"/>
        <v>0</v>
      </c>
      <c r="CF1344" s="258">
        <f t="shared" si="4418"/>
        <v>0</v>
      </c>
      <c r="CG1344" s="258">
        <f t="shared" si="4418"/>
        <v>0</v>
      </c>
      <c r="CH1344" s="258">
        <f t="shared" si="4418"/>
        <v>0</v>
      </c>
      <c r="CI1344" s="258">
        <f t="shared" si="4418"/>
        <v>0</v>
      </c>
      <c r="CJ1344" s="50"/>
      <c r="CK1344" s="94"/>
      <c r="CL1344" s="95"/>
      <c r="CM1344" s="181"/>
      <c r="CN1344" s="316" t="s">
        <v>249</v>
      </c>
      <c r="CO1344" s="257">
        <f t="shared" ref="CO1344:CZ1344" si="4419">IF(CO1342=0,0,CO1343/CO1342)</f>
        <v>0</v>
      </c>
      <c r="CP1344" s="257">
        <f t="shared" si="4419"/>
        <v>0</v>
      </c>
      <c r="CQ1344" s="257">
        <f t="shared" si="4419"/>
        <v>0</v>
      </c>
      <c r="CR1344" s="257">
        <f t="shared" si="4419"/>
        <v>0</v>
      </c>
      <c r="CS1344" s="257">
        <f t="shared" si="4419"/>
        <v>0</v>
      </c>
      <c r="CT1344" s="257">
        <f t="shared" si="4419"/>
        <v>0</v>
      </c>
      <c r="CU1344" s="257">
        <f t="shared" si="4419"/>
        <v>0</v>
      </c>
      <c r="CV1344" s="257">
        <f t="shared" si="4419"/>
        <v>0</v>
      </c>
      <c r="CW1344" s="258">
        <f t="shared" si="4419"/>
        <v>0</v>
      </c>
      <c r="CX1344" s="258">
        <f t="shared" si="4419"/>
        <v>0</v>
      </c>
      <c r="CY1344" s="258">
        <f t="shared" si="4419"/>
        <v>0</v>
      </c>
      <c r="CZ1344" s="258">
        <f t="shared" si="4419"/>
        <v>0</v>
      </c>
      <c r="DA1344" s="50"/>
      <c r="DB1344" s="94"/>
      <c r="DC1344" s="95"/>
      <c r="DD1344" s="181"/>
      <c r="DE1344" s="316" t="s">
        <v>249</v>
      </c>
      <c r="DF1344" s="257">
        <f t="shared" ref="DF1344" si="4420">IF(DF1342=0,0,DF1343/DF1342)</f>
        <v>0</v>
      </c>
      <c r="DG1344" s="50"/>
    </row>
    <row r="1345" spans="1:111" s="14" customFormat="1" ht="15" customHeight="1">
      <c r="A1345" s="50"/>
      <c r="B1345" s="94"/>
      <c r="C1345" s="95"/>
      <c r="D1345" s="181" t="s">
        <v>321</v>
      </c>
      <c r="E1345" s="316" t="s">
        <v>22</v>
      </c>
      <c r="F1345" s="69"/>
      <c r="G1345" s="77"/>
      <c r="H1345" s="69"/>
      <c r="I1345" s="77"/>
      <c r="J1345" s="69"/>
      <c r="K1345" s="77"/>
      <c r="L1345" s="69"/>
      <c r="M1345" s="77"/>
      <c r="N1345" s="67"/>
      <c r="O1345" s="75"/>
      <c r="P1345" s="67"/>
      <c r="Q1345" s="75"/>
      <c r="R1345" s="50"/>
      <c r="S1345" s="94"/>
      <c r="T1345" s="95"/>
      <c r="U1345" s="181" t="s">
        <v>321</v>
      </c>
      <c r="V1345" s="316" t="s">
        <v>22</v>
      </c>
      <c r="W1345" s="69"/>
      <c r="X1345" s="77"/>
      <c r="Y1345" s="69"/>
      <c r="Z1345" s="77"/>
      <c r="AA1345" s="69"/>
      <c r="AB1345" s="77"/>
      <c r="AC1345" s="69"/>
      <c r="AD1345" s="77"/>
      <c r="AE1345" s="67"/>
      <c r="AF1345" s="75"/>
      <c r="AG1345" s="67"/>
      <c r="AH1345" s="75"/>
      <c r="AI1345" s="50"/>
      <c r="AJ1345" s="94"/>
      <c r="AK1345" s="95"/>
      <c r="AL1345" s="181" t="s">
        <v>321</v>
      </c>
      <c r="AM1345" s="316" t="s">
        <v>22</v>
      </c>
      <c r="AN1345" s="257"/>
      <c r="AO1345" s="257"/>
      <c r="AP1345" s="257"/>
      <c r="AQ1345" s="257"/>
      <c r="AR1345" s="257"/>
      <c r="AS1345" s="257"/>
      <c r="AT1345" s="257"/>
      <c r="AU1345" s="257"/>
      <c r="AV1345" s="258"/>
      <c r="AW1345" s="258"/>
      <c r="AX1345" s="258"/>
      <c r="AY1345" s="258"/>
      <c r="AZ1345" s="50"/>
      <c r="BA1345" s="268"/>
      <c r="BB1345" s="48"/>
      <c r="BC1345" s="94"/>
      <c r="BD1345" s="95"/>
      <c r="BE1345" s="181" t="s">
        <v>321</v>
      </c>
      <c r="BF1345" s="316" t="s">
        <v>22</v>
      </c>
      <c r="BG1345" s="257">
        <f t="shared" ref="BG1345:BG1346" si="4421">F1345</f>
        <v>0</v>
      </c>
      <c r="BH1345" s="257">
        <f>G1345+BG1345</f>
        <v>0</v>
      </c>
      <c r="BI1345" s="257">
        <f>H1345+BH1345</f>
        <v>0</v>
      </c>
      <c r="BJ1345" s="257">
        <f>I1345+BI1345</f>
        <v>0</v>
      </c>
      <c r="BK1345" s="257">
        <f>J1345+BJ1345</f>
        <v>0</v>
      </c>
      <c r="BL1345" s="257">
        <f>K1345+BK1345</f>
        <v>0</v>
      </c>
      <c r="BM1345" s="257">
        <f>L1345+BL1345</f>
        <v>0</v>
      </c>
      <c r="BN1345" s="257">
        <f>M1345+BM1345</f>
        <v>0</v>
      </c>
      <c r="BO1345" s="258">
        <f>N1345+BN1345</f>
        <v>0</v>
      </c>
      <c r="BP1345" s="258">
        <f>O1345+BO1345</f>
        <v>0</v>
      </c>
      <c r="BQ1345" s="258">
        <f>P1345+BP1345</f>
        <v>0</v>
      </c>
      <c r="BR1345" s="258">
        <f>Q1345+BQ1345</f>
        <v>0</v>
      </c>
      <c r="BS1345" s="50"/>
      <c r="BT1345" s="94"/>
      <c r="BU1345" s="95"/>
      <c r="BV1345" s="181" t="s">
        <v>321</v>
      </c>
      <c r="BW1345" s="316" t="s">
        <v>22</v>
      </c>
      <c r="BX1345" s="257">
        <f t="shared" ref="BX1345:BX1346" si="4422">W1345</f>
        <v>0</v>
      </c>
      <c r="BY1345" s="257">
        <f>X1345+BX1345</f>
        <v>0</v>
      </c>
      <c r="BZ1345" s="257">
        <f>Y1345+BY1345</f>
        <v>0</v>
      </c>
      <c r="CA1345" s="257">
        <f>Z1345+BZ1345</f>
        <v>0</v>
      </c>
      <c r="CB1345" s="257">
        <f>AA1345+CA1345</f>
        <v>0</v>
      </c>
      <c r="CC1345" s="257">
        <f>AB1345+CB1345</f>
        <v>0</v>
      </c>
      <c r="CD1345" s="257">
        <f>AC1345+CC1345</f>
        <v>0</v>
      </c>
      <c r="CE1345" s="257">
        <f>AD1345+CD1345</f>
        <v>0</v>
      </c>
      <c r="CF1345" s="258">
        <f>AE1345+CE1345</f>
        <v>0</v>
      </c>
      <c r="CG1345" s="258">
        <f>AF1345+CF1345</f>
        <v>0</v>
      </c>
      <c r="CH1345" s="258">
        <f>AG1345+CG1345</f>
        <v>0</v>
      </c>
      <c r="CI1345" s="258">
        <f>AH1345+CH1345</f>
        <v>0</v>
      </c>
      <c r="CJ1345" s="50"/>
      <c r="CK1345" s="94"/>
      <c r="CL1345" s="95"/>
      <c r="CM1345" s="181" t="s">
        <v>321</v>
      </c>
      <c r="CN1345" s="316" t="s">
        <v>22</v>
      </c>
      <c r="CO1345" s="257">
        <f t="shared" ref="CO1345:CO1346" si="4423">AN1345</f>
        <v>0</v>
      </c>
      <c r="CP1345" s="257">
        <f>AO1345+CO1345</f>
        <v>0</v>
      </c>
      <c r="CQ1345" s="257">
        <f>AP1345+CP1345</f>
        <v>0</v>
      </c>
      <c r="CR1345" s="257">
        <f>AQ1345+CQ1345</f>
        <v>0</v>
      </c>
      <c r="CS1345" s="257">
        <f>AR1345+CR1345</f>
        <v>0</v>
      </c>
      <c r="CT1345" s="257">
        <f>AS1345+CS1345</f>
        <v>0</v>
      </c>
      <c r="CU1345" s="257">
        <f>AT1345+CT1345</f>
        <v>0</v>
      </c>
      <c r="CV1345" s="257">
        <f>AU1345+CU1345</f>
        <v>0</v>
      </c>
      <c r="CW1345" s="258">
        <f>AV1345+CV1345</f>
        <v>0</v>
      </c>
      <c r="CX1345" s="258">
        <f>AW1345+CW1345</f>
        <v>0</v>
      </c>
      <c r="CY1345" s="258">
        <f>AX1345+CX1345</f>
        <v>0</v>
      </c>
      <c r="CZ1345" s="258">
        <f>AY1345+CY1345</f>
        <v>0</v>
      </c>
      <c r="DA1345" s="50"/>
      <c r="DB1345" s="94"/>
      <c r="DC1345" s="95"/>
      <c r="DD1345" s="181" t="s">
        <v>321</v>
      </c>
      <c r="DE1345" s="316" t="s">
        <v>22</v>
      </c>
      <c r="DF1345" s="257"/>
      <c r="DG1345" s="50"/>
    </row>
    <row r="1346" spans="1:111" s="14" customFormat="1" ht="15" customHeight="1">
      <c r="A1346" s="50"/>
      <c r="B1346" s="94"/>
      <c r="C1346" s="95"/>
      <c r="D1346" s="181"/>
      <c r="E1346" s="316" t="s">
        <v>140</v>
      </c>
      <c r="F1346" s="69"/>
      <c r="G1346" s="77"/>
      <c r="H1346" s="69"/>
      <c r="I1346" s="77"/>
      <c r="J1346" s="69"/>
      <c r="K1346" s="77"/>
      <c r="L1346" s="69"/>
      <c r="M1346" s="77"/>
      <c r="N1346" s="67"/>
      <c r="O1346" s="75"/>
      <c r="P1346" s="67"/>
      <c r="Q1346" s="75"/>
      <c r="R1346" s="50"/>
      <c r="S1346" s="94"/>
      <c r="T1346" s="95"/>
      <c r="U1346" s="181"/>
      <c r="V1346" s="316" t="s">
        <v>140</v>
      </c>
      <c r="W1346" s="69"/>
      <c r="X1346" s="77"/>
      <c r="Y1346" s="69"/>
      <c r="Z1346" s="77"/>
      <c r="AA1346" s="69"/>
      <c r="AB1346" s="77"/>
      <c r="AC1346" s="69"/>
      <c r="AD1346" s="77"/>
      <c r="AE1346" s="67"/>
      <c r="AF1346" s="75"/>
      <c r="AG1346" s="67"/>
      <c r="AH1346" s="75"/>
      <c r="AI1346" s="50"/>
      <c r="AJ1346" s="94"/>
      <c r="AK1346" s="95"/>
      <c r="AL1346" s="181"/>
      <c r="AM1346" s="316" t="s">
        <v>140</v>
      </c>
      <c r="AN1346" s="257"/>
      <c r="AO1346" s="257"/>
      <c r="AP1346" s="257"/>
      <c r="AQ1346" s="257"/>
      <c r="AR1346" s="257"/>
      <c r="AS1346" s="257"/>
      <c r="AT1346" s="257"/>
      <c r="AU1346" s="257"/>
      <c r="AV1346" s="258"/>
      <c r="AW1346" s="258"/>
      <c r="AX1346" s="258"/>
      <c r="AY1346" s="258"/>
      <c r="AZ1346" s="50"/>
      <c r="BA1346" s="268"/>
      <c r="BB1346" s="48"/>
      <c r="BC1346" s="94"/>
      <c r="BD1346" s="95"/>
      <c r="BE1346" s="181"/>
      <c r="BF1346" s="316" t="s">
        <v>140</v>
      </c>
      <c r="BG1346" s="257">
        <f t="shared" si="4421"/>
        <v>0</v>
      </c>
      <c r="BH1346" s="257">
        <f>G1346+BG1346</f>
        <v>0</v>
      </c>
      <c r="BI1346" s="257">
        <f>H1346+BH1346</f>
        <v>0</v>
      </c>
      <c r="BJ1346" s="257">
        <f>I1346+BI1346</f>
        <v>0</v>
      </c>
      <c r="BK1346" s="257">
        <f>J1346+BJ1346</f>
        <v>0</v>
      </c>
      <c r="BL1346" s="257">
        <f>K1346+BK1346</f>
        <v>0</v>
      </c>
      <c r="BM1346" s="257">
        <f>L1346+BL1346</f>
        <v>0</v>
      </c>
      <c r="BN1346" s="257">
        <f>M1346+BM1346</f>
        <v>0</v>
      </c>
      <c r="BO1346" s="258">
        <f>N1346+BN1346</f>
        <v>0</v>
      </c>
      <c r="BP1346" s="258">
        <f>O1346+BO1346</f>
        <v>0</v>
      </c>
      <c r="BQ1346" s="258">
        <f>P1346+BP1346</f>
        <v>0</v>
      </c>
      <c r="BR1346" s="258">
        <f>Q1346+BQ1346</f>
        <v>0</v>
      </c>
      <c r="BS1346" s="50"/>
      <c r="BT1346" s="94"/>
      <c r="BU1346" s="95"/>
      <c r="BV1346" s="181"/>
      <c r="BW1346" s="316" t="s">
        <v>140</v>
      </c>
      <c r="BX1346" s="257">
        <f t="shared" si="4422"/>
        <v>0</v>
      </c>
      <c r="BY1346" s="257">
        <f>X1346+BX1346</f>
        <v>0</v>
      </c>
      <c r="BZ1346" s="257">
        <f>Y1346+BY1346</f>
        <v>0</v>
      </c>
      <c r="CA1346" s="257">
        <f>Z1346+BZ1346</f>
        <v>0</v>
      </c>
      <c r="CB1346" s="257">
        <f>AA1346+CA1346</f>
        <v>0</v>
      </c>
      <c r="CC1346" s="257">
        <f>AB1346+CB1346</f>
        <v>0</v>
      </c>
      <c r="CD1346" s="257">
        <f>AC1346+CC1346</f>
        <v>0</v>
      </c>
      <c r="CE1346" s="257">
        <f>AD1346+CD1346</f>
        <v>0</v>
      </c>
      <c r="CF1346" s="258">
        <f>AE1346+CE1346</f>
        <v>0</v>
      </c>
      <c r="CG1346" s="258">
        <f>AF1346+CF1346</f>
        <v>0</v>
      </c>
      <c r="CH1346" s="258">
        <f>AG1346+CG1346</f>
        <v>0</v>
      </c>
      <c r="CI1346" s="258">
        <f>AH1346+CH1346</f>
        <v>0</v>
      </c>
      <c r="CJ1346" s="50"/>
      <c r="CK1346" s="94"/>
      <c r="CL1346" s="95"/>
      <c r="CM1346" s="181"/>
      <c r="CN1346" s="316" t="s">
        <v>140</v>
      </c>
      <c r="CO1346" s="257">
        <f t="shared" si="4423"/>
        <v>0</v>
      </c>
      <c r="CP1346" s="257">
        <f>AO1346+CO1346</f>
        <v>0</v>
      </c>
      <c r="CQ1346" s="257">
        <f>AP1346+CP1346</f>
        <v>0</v>
      </c>
      <c r="CR1346" s="257">
        <f>AQ1346+CQ1346</f>
        <v>0</v>
      </c>
      <c r="CS1346" s="257">
        <f>AR1346+CR1346</f>
        <v>0</v>
      </c>
      <c r="CT1346" s="257">
        <f>AS1346+CS1346</f>
        <v>0</v>
      </c>
      <c r="CU1346" s="257">
        <f>AT1346+CT1346</f>
        <v>0</v>
      </c>
      <c r="CV1346" s="257">
        <f>AU1346+CU1346</f>
        <v>0</v>
      </c>
      <c r="CW1346" s="258">
        <f>AV1346+CV1346</f>
        <v>0</v>
      </c>
      <c r="CX1346" s="258">
        <f>AW1346+CW1346</f>
        <v>0</v>
      </c>
      <c r="CY1346" s="258">
        <f>AX1346+CX1346</f>
        <v>0</v>
      </c>
      <c r="CZ1346" s="258">
        <f>AY1346+CY1346</f>
        <v>0</v>
      </c>
      <c r="DA1346" s="50"/>
      <c r="DB1346" s="94"/>
      <c r="DC1346" s="95"/>
      <c r="DD1346" s="181"/>
      <c r="DE1346" s="316" t="s">
        <v>140</v>
      </c>
      <c r="DF1346" s="257"/>
      <c r="DG1346" s="50"/>
    </row>
    <row r="1347" spans="1:111" s="14" customFormat="1" ht="15" customHeight="1">
      <c r="A1347" s="50"/>
      <c r="B1347" s="94"/>
      <c r="C1347" s="95"/>
      <c r="D1347" s="181"/>
      <c r="E1347" s="316" t="s">
        <v>249</v>
      </c>
      <c r="F1347" s="69">
        <f t="shared" si="4378"/>
        <v>0</v>
      </c>
      <c r="G1347" s="77">
        <f t="shared" si="4378"/>
        <v>0</v>
      </c>
      <c r="H1347" s="69">
        <f t="shared" si="4378"/>
        <v>0</v>
      </c>
      <c r="I1347" s="77">
        <f t="shared" si="4378"/>
        <v>0</v>
      </c>
      <c r="J1347" s="69">
        <f t="shared" si="4378"/>
        <v>0</v>
      </c>
      <c r="K1347" s="77">
        <f t="shared" si="4378"/>
        <v>0</v>
      </c>
      <c r="L1347" s="69">
        <f t="shared" si="4378"/>
        <v>0</v>
      </c>
      <c r="M1347" s="77">
        <f t="shared" si="4378"/>
        <v>0</v>
      </c>
      <c r="N1347" s="67">
        <f t="shared" si="4378"/>
        <v>0</v>
      </c>
      <c r="O1347" s="75">
        <f t="shared" si="4378"/>
        <v>0</v>
      </c>
      <c r="P1347" s="67">
        <f t="shared" si="4378"/>
        <v>0</v>
      </c>
      <c r="Q1347" s="75">
        <f t="shared" si="4378"/>
        <v>0</v>
      </c>
      <c r="R1347" s="50"/>
      <c r="S1347" s="94"/>
      <c r="T1347" s="95"/>
      <c r="U1347" s="181"/>
      <c r="V1347" s="316" t="s">
        <v>249</v>
      </c>
      <c r="W1347" s="69">
        <f t="shared" ref="W1347:AH1347" si="4424">IF(W1345=0,0,W1346/W1345)</f>
        <v>0</v>
      </c>
      <c r="X1347" s="77">
        <f t="shared" si="4424"/>
        <v>0</v>
      </c>
      <c r="Y1347" s="69">
        <f t="shared" si="4424"/>
        <v>0</v>
      </c>
      <c r="Z1347" s="77">
        <f t="shared" si="4424"/>
        <v>0</v>
      </c>
      <c r="AA1347" s="69">
        <f t="shared" si="4424"/>
        <v>0</v>
      </c>
      <c r="AB1347" s="77">
        <f t="shared" si="4424"/>
        <v>0</v>
      </c>
      <c r="AC1347" s="69">
        <f t="shared" si="4424"/>
        <v>0</v>
      </c>
      <c r="AD1347" s="77">
        <f t="shared" si="4424"/>
        <v>0</v>
      </c>
      <c r="AE1347" s="67">
        <f t="shared" si="4424"/>
        <v>0</v>
      </c>
      <c r="AF1347" s="75">
        <f t="shared" si="4424"/>
        <v>0</v>
      </c>
      <c r="AG1347" s="67">
        <f t="shared" si="4424"/>
        <v>0</v>
      </c>
      <c r="AH1347" s="75">
        <f t="shared" si="4424"/>
        <v>0</v>
      </c>
      <c r="AI1347" s="50"/>
      <c r="AJ1347" s="94"/>
      <c r="AK1347" s="95"/>
      <c r="AL1347" s="181"/>
      <c r="AM1347" s="316" t="s">
        <v>249</v>
      </c>
      <c r="AN1347" s="257">
        <f t="shared" ref="AN1347:AY1347" si="4425">IF(AN1345=0,0,AN1346/AN1345)</f>
        <v>0</v>
      </c>
      <c r="AO1347" s="257">
        <f t="shared" si="4425"/>
        <v>0</v>
      </c>
      <c r="AP1347" s="257">
        <f t="shared" si="4425"/>
        <v>0</v>
      </c>
      <c r="AQ1347" s="257">
        <f t="shared" si="4425"/>
        <v>0</v>
      </c>
      <c r="AR1347" s="257">
        <f t="shared" si="4425"/>
        <v>0</v>
      </c>
      <c r="AS1347" s="257">
        <f t="shared" si="4425"/>
        <v>0</v>
      </c>
      <c r="AT1347" s="257">
        <f t="shared" si="4425"/>
        <v>0</v>
      </c>
      <c r="AU1347" s="257">
        <f t="shared" si="4425"/>
        <v>0</v>
      </c>
      <c r="AV1347" s="258">
        <f t="shared" si="4425"/>
        <v>0</v>
      </c>
      <c r="AW1347" s="258">
        <f t="shared" si="4425"/>
        <v>0</v>
      </c>
      <c r="AX1347" s="258">
        <f t="shared" si="4425"/>
        <v>0</v>
      </c>
      <c r="AY1347" s="258">
        <f t="shared" si="4425"/>
        <v>0</v>
      </c>
      <c r="AZ1347" s="50"/>
      <c r="BA1347" s="268"/>
      <c r="BB1347" s="48"/>
      <c r="BC1347" s="94"/>
      <c r="BD1347" s="95"/>
      <c r="BE1347" s="181"/>
      <c r="BF1347" s="316" t="s">
        <v>249</v>
      </c>
      <c r="BG1347" s="257">
        <f t="shared" ref="BG1347:BR1347" si="4426">IF(BG1345=0,0,BG1346/BG1345)</f>
        <v>0</v>
      </c>
      <c r="BH1347" s="257">
        <f t="shared" si="4426"/>
        <v>0</v>
      </c>
      <c r="BI1347" s="257">
        <f t="shared" si="4426"/>
        <v>0</v>
      </c>
      <c r="BJ1347" s="257">
        <f t="shared" si="4426"/>
        <v>0</v>
      </c>
      <c r="BK1347" s="257">
        <f t="shared" si="4426"/>
        <v>0</v>
      </c>
      <c r="BL1347" s="257">
        <f t="shared" si="4426"/>
        <v>0</v>
      </c>
      <c r="BM1347" s="257">
        <f t="shared" si="4426"/>
        <v>0</v>
      </c>
      <c r="BN1347" s="257">
        <f t="shared" si="4426"/>
        <v>0</v>
      </c>
      <c r="BO1347" s="258">
        <f t="shared" si="4426"/>
        <v>0</v>
      </c>
      <c r="BP1347" s="258">
        <f t="shared" si="4426"/>
        <v>0</v>
      </c>
      <c r="BQ1347" s="258">
        <f t="shared" si="4426"/>
        <v>0</v>
      </c>
      <c r="BR1347" s="258">
        <f t="shared" si="4426"/>
        <v>0</v>
      </c>
      <c r="BS1347" s="50"/>
      <c r="BT1347" s="94"/>
      <c r="BU1347" s="95"/>
      <c r="BV1347" s="181"/>
      <c r="BW1347" s="316" t="s">
        <v>249</v>
      </c>
      <c r="BX1347" s="257">
        <f t="shared" ref="BX1347:CI1347" si="4427">IF(BX1345=0,0,BX1346/BX1345)</f>
        <v>0</v>
      </c>
      <c r="BY1347" s="257">
        <f t="shared" si="4427"/>
        <v>0</v>
      </c>
      <c r="BZ1347" s="257">
        <f t="shared" si="4427"/>
        <v>0</v>
      </c>
      <c r="CA1347" s="257">
        <f t="shared" si="4427"/>
        <v>0</v>
      </c>
      <c r="CB1347" s="257">
        <f t="shared" si="4427"/>
        <v>0</v>
      </c>
      <c r="CC1347" s="257">
        <f t="shared" si="4427"/>
        <v>0</v>
      </c>
      <c r="CD1347" s="257">
        <f t="shared" si="4427"/>
        <v>0</v>
      </c>
      <c r="CE1347" s="257">
        <f t="shared" si="4427"/>
        <v>0</v>
      </c>
      <c r="CF1347" s="258">
        <f t="shared" si="4427"/>
        <v>0</v>
      </c>
      <c r="CG1347" s="258">
        <f t="shared" si="4427"/>
        <v>0</v>
      </c>
      <c r="CH1347" s="258">
        <f t="shared" si="4427"/>
        <v>0</v>
      </c>
      <c r="CI1347" s="258">
        <f t="shared" si="4427"/>
        <v>0</v>
      </c>
      <c r="CJ1347" s="50"/>
      <c r="CK1347" s="94"/>
      <c r="CL1347" s="95"/>
      <c r="CM1347" s="181"/>
      <c r="CN1347" s="316" t="s">
        <v>249</v>
      </c>
      <c r="CO1347" s="257">
        <f t="shared" ref="CO1347:CZ1347" si="4428">IF(CO1345=0,0,CO1346/CO1345)</f>
        <v>0</v>
      </c>
      <c r="CP1347" s="257">
        <f t="shared" si="4428"/>
        <v>0</v>
      </c>
      <c r="CQ1347" s="257">
        <f t="shared" si="4428"/>
        <v>0</v>
      </c>
      <c r="CR1347" s="257">
        <f t="shared" si="4428"/>
        <v>0</v>
      </c>
      <c r="CS1347" s="257">
        <f t="shared" si="4428"/>
        <v>0</v>
      </c>
      <c r="CT1347" s="257">
        <f t="shared" si="4428"/>
        <v>0</v>
      </c>
      <c r="CU1347" s="257">
        <f t="shared" si="4428"/>
        <v>0</v>
      </c>
      <c r="CV1347" s="257">
        <f t="shared" si="4428"/>
        <v>0</v>
      </c>
      <c r="CW1347" s="258">
        <f t="shared" si="4428"/>
        <v>0</v>
      </c>
      <c r="CX1347" s="258">
        <f t="shared" si="4428"/>
        <v>0</v>
      </c>
      <c r="CY1347" s="258">
        <f t="shared" si="4428"/>
        <v>0</v>
      </c>
      <c r="CZ1347" s="258">
        <f t="shared" si="4428"/>
        <v>0</v>
      </c>
      <c r="DA1347" s="50"/>
      <c r="DB1347" s="94"/>
      <c r="DC1347" s="95"/>
      <c r="DD1347" s="181"/>
      <c r="DE1347" s="316" t="s">
        <v>249</v>
      </c>
      <c r="DF1347" s="257">
        <f t="shared" ref="DF1347" si="4429">IF(DF1345=0,0,DF1346/DF1345)</f>
        <v>0</v>
      </c>
      <c r="DG1347" s="50"/>
    </row>
    <row r="1348" spans="1:111" s="14" customFormat="1" ht="15" customHeight="1">
      <c r="A1348" s="50"/>
      <c r="B1348" s="94"/>
      <c r="C1348" s="95"/>
      <c r="D1348" s="181" t="s">
        <v>322</v>
      </c>
      <c r="E1348" s="316" t="s">
        <v>22</v>
      </c>
      <c r="F1348" s="69"/>
      <c r="G1348" s="77"/>
      <c r="H1348" s="69"/>
      <c r="I1348" s="77"/>
      <c r="J1348" s="69"/>
      <c r="K1348" s="77"/>
      <c r="L1348" s="69"/>
      <c r="M1348" s="77"/>
      <c r="N1348" s="67"/>
      <c r="O1348" s="75"/>
      <c r="P1348" s="67"/>
      <c r="Q1348" s="75"/>
      <c r="R1348" s="50"/>
      <c r="S1348" s="94"/>
      <c r="T1348" s="95"/>
      <c r="U1348" s="181" t="s">
        <v>322</v>
      </c>
      <c r="V1348" s="316" t="s">
        <v>22</v>
      </c>
      <c r="W1348" s="69"/>
      <c r="X1348" s="77"/>
      <c r="Y1348" s="69"/>
      <c r="Z1348" s="77"/>
      <c r="AA1348" s="69"/>
      <c r="AB1348" s="77"/>
      <c r="AC1348" s="69"/>
      <c r="AD1348" s="77"/>
      <c r="AE1348" s="67"/>
      <c r="AF1348" s="75"/>
      <c r="AG1348" s="67"/>
      <c r="AH1348" s="75"/>
      <c r="AI1348" s="50"/>
      <c r="AJ1348" s="94"/>
      <c r="AK1348" s="95"/>
      <c r="AL1348" s="181" t="s">
        <v>322</v>
      </c>
      <c r="AM1348" s="316" t="s">
        <v>22</v>
      </c>
      <c r="AN1348" s="257"/>
      <c r="AO1348" s="257"/>
      <c r="AP1348" s="257"/>
      <c r="AQ1348" s="257"/>
      <c r="AR1348" s="257"/>
      <c r="AS1348" s="257"/>
      <c r="AT1348" s="257"/>
      <c r="AU1348" s="257"/>
      <c r="AV1348" s="258"/>
      <c r="AW1348" s="258"/>
      <c r="AX1348" s="258"/>
      <c r="AY1348" s="258"/>
      <c r="AZ1348" s="50"/>
      <c r="BA1348" s="268"/>
      <c r="BB1348" s="48"/>
      <c r="BC1348" s="94"/>
      <c r="BD1348" s="95"/>
      <c r="BE1348" s="181" t="s">
        <v>322</v>
      </c>
      <c r="BF1348" s="316" t="s">
        <v>22</v>
      </c>
      <c r="BG1348" s="257">
        <f t="shared" ref="BG1348:BG1349" si="4430">F1348</f>
        <v>0</v>
      </c>
      <c r="BH1348" s="257">
        <f>G1348+BG1348</f>
        <v>0</v>
      </c>
      <c r="BI1348" s="257">
        <f>H1348+BH1348</f>
        <v>0</v>
      </c>
      <c r="BJ1348" s="257">
        <f>I1348+BI1348</f>
        <v>0</v>
      </c>
      <c r="BK1348" s="257">
        <f>J1348+BJ1348</f>
        <v>0</v>
      </c>
      <c r="BL1348" s="257">
        <f>K1348+BK1348</f>
        <v>0</v>
      </c>
      <c r="BM1348" s="257">
        <f>L1348+BL1348</f>
        <v>0</v>
      </c>
      <c r="BN1348" s="257">
        <f>M1348+BM1348</f>
        <v>0</v>
      </c>
      <c r="BO1348" s="258">
        <f>N1348+BN1348</f>
        <v>0</v>
      </c>
      <c r="BP1348" s="258">
        <f>O1348+BO1348</f>
        <v>0</v>
      </c>
      <c r="BQ1348" s="258">
        <f>P1348+BP1348</f>
        <v>0</v>
      </c>
      <c r="BR1348" s="258">
        <f>Q1348+BQ1348</f>
        <v>0</v>
      </c>
      <c r="BS1348" s="50"/>
      <c r="BT1348" s="94"/>
      <c r="BU1348" s="95"/>
      <c r="BV1348" s="181" t="s">
        <v>322</v>
      </c>
      <c r="BW1348" s="316" t="s">
        <v>22</v>
      </c>
      <c r="BX1348" s="257">
        <f t="shared" ref="BX1348:BX1349" si="4431">W1348</f>
        <v>0</v>
      </c>
      <c r="BY1348" s="257">
        <f>X1348+BX1348</f>
        <v>0</v>
      </c>
      <c r="BZ1348" s="257">
        <f>Y1348+BY1348</f>
        <v>0</v>
      </c>
      <c r="CA1348" s="257">
        <f>Z1348+BZ1348</f>
        <v>0</v>
      </c>
      <c r="CB1348" s="257">
        <f>AA1348+CA1348</f>
        <v>0</v>
      </c>
      <c r="CC1348" s="257">
        <f>AB1348+CB1348</f>
        <v>0</v>
      </c>
      <c r="CD1348" s="257">
        <f>AC1348+CC1348</f>
        <v>0</v>
      </c>
      <c r="CE1348" s="257">
        <f>AD1348+CD1348</f>
        <v>0</v>
      </c>
      <c r="CF1348" s="258">
        <f>AE1348+CE1348</f>
        <v>0</v>
      </c>
      <c r="CG1348" s="258">
        <f>AF1348+CF1348</f>
        <v>0</v>
      </c>
      <c r="CH1348" s="258">
        <f>AG1348+CG1348</f>
        <v>0</v>
      </c>
      <c r="CI1348" s="258">
        <f>AH1348+CH1348</f>
        <v>0</v>
      </c>
      <c r="CJ1348" s="50"/>
      <c r="CK1348" s="94"/>
      <c r="CL1348" s="95"/>
      <c r="CM1348" s="181" t="s">
        <v>322</v>
      </c>
      <c r="CN1348" s="316" t="s">
        <v>22</v>
      </c>
      <c r="CO1348" s="257">
        <f t="shared" ref="CO1348:CO1349" si="4432">AN1348</f>
        <v>0</v>
      </c>
      <c r="CP1348" s="257">
        <f>AO1348+CO1348</f>
        <v>0</v>
      </c>
      <c r="CQ1348" s="257">
        <f>AP1348+CP1348</f>
        <v>0</v>
      </c>
      <c r="CR1348" s="257">
        <f>AQ1348+CQ1348</f>
        <v>0</v>
      </c>
      <c r="CS1348" s="257">
        <f>AR1348+CR1348</f>
        <v>0</v>
      </c>
      <c r="CT1348" s="257">
        <f>AS1348+CS1348</f>
        <v>0</v>
      </c>
      <c r="CU1348" s="257">
        <f>AT1348+CT1348</f>
        <v>0</v>
      </c>
      <c r="CV1348" s="257">
        <f>AU1348+CU1348</f>
        <v>0</v>
      </c>
      <c r="CW1348" s="258">
        <f>AV1348+CV1348</f>
        <v>0</v>
      </c>
      <c r="CX1348" s="258">
        <f>AW1348+CW1348</f>
        <v>0</v>
      </c>
      <c r="CY1348" s="258">
        <f>AX1348+CX1348</f>
        <v>0</v>
      </c>
      <c r="CZ1348" s="258">
        <f>AY1348+CY1348</f>
        <v>0</v>
      </c>
      <c r="DA1348" s="50"/>
      <c r="DB1348" s="94"/>
      <c r="DC1348" s="95"/>
      <c r="DD1348" s="181" t="s">
        <v>322</v>
      </c>
      <c r="DE1348" s="316" t="s">
        <v>22</v>
      </c>
      <c r="DF1348" s="257"/>
      <c r="DG1348" s="50"/>
    </row>
    <row r="1349" spans="1:111" s="14" customFormat="1" ht="15" customHeight="1">
      <c r="A1349" s="50"/>
      <c r="B1349" s="94"/>
      <c r="C1349" s="95"/>
      <c r="D1349" s="181"/>
      <c r="E1349" s="316" t="s">
        <v>140</v>
      </c>
      <c r="F1349" s="69"/>
      <c r="G1349" s="77"/>
      <c r="H1349" s="69"/>
      <c r="I1349" s="77"/>
      <c r="J1349" s="69"/>
      <c r="K1349" s="77"/>
      <c r="L1349" s="69"/>
      <c r="M1349" s="77"/>
      <c r="N1349" s="67"/>
      <c r="O1349" s="75"/>
      <c r="P1349" s="67"/>
      <c r="Q1349" s="75"/>
      <c r="R1349" s="50"/>
      <c r="S1349" s="94"/>
      <c r="T1349" s="95"/>
      <c r="U1349" s="181"/>
      <c r="V1349" s="316" t="s">
        <v>140</v>
      </c>
      <c r="W1349" s="69"/>
      <c r="X1349" s="77"/>
      <c r="Y1349" s="69"/>
      <c r="Z1349" s="77"/>
      <c r="AA1349" s="69"/>
      <c r="AB1349" s="77"/>
      <c r="AC1349" s="69"/>
      <c r="AD1349" s="77"/>
      <c r="AE1349" s="67"/>
      <c r="AF1349" s="75"/>
      <c r="AG1349" s="67"/>
      <c r="AH1349" s="75"/>
      <c r="AI1349" s="50"/>
      <c r="AJ1349" s="94"/>
      <c r="AK1349" s="95"/>
      <c r="AL1349" s="181"/>
      <c r="AM1349" s="316" t="s">
        <v>140</v>
      </c>
      <c r="AN1349" s="257"/>
      <c r="AO1349" s="257"/>
      <c r="AP1349" s="257"/>
      <c r="AQ1349" s="257"/>
      <c r="AR1349" s="257"/>
      <c r="AS1349" s="257"/>
      <c r="AT1349" s="257"/>
      <c r="AU1349" s="257"/>
      <c r="AV1349" s="258"/>
      <c r="AW1349" s="258"/>
      <c r="AX1349" s="258"/>
      <c r="AY1349" s="258"/>
      <c r="AZ1349" s="50"/>
      <c r="BA1349" s="268"/>
      <c r="BB1349" s="48"/>
      <c r="BC1349" s="94"/>
      <c r="BD1349" s="95"/>
      <c r="BE1349" s="181"/>
      <c r="BF1349" s="316" t="s">
        <v>140</v>
      </c>
      <c r="BG1349" s="257">
        <f t="shared" si="4430"/>
        <v>0</v>
      </c>
      <c r="BH1349" s="257">
        <f>G1349+BG1349</f>
        <v>0</v>
      </c>
      <c r="BI1349" s="257">
        <f>H1349+BH1349</f>
        <v>0</v>
      </c>
      <c r="BJ1349" s="257">
        <f>I1349+BI1349</f>
        <v>0</v>
      </c>
      <c r="BK1349" s="257">
        <f>J1349+BJ1349</f>
        <v>0</v>
      </c>
      <c r="BL1349" s="257">
        <f>K1349+BK1349</f>
        <v>0</v>
      </c>
      <c r="BM1349" s="257">
        <f>L1349+BL1349</f>
        <v>0</v>
      </c>
      <c r="BN1349" s="257">
        <f>M1349+BM1349</f>
        <v>0</v>
      </c>
      <c r="BO1349" s="258">
        <f>N1349+BN1349</f>
        <v>0</v>
      </c>
      <c r="BP1349" s="258">
        <f>O1349+BO1349</f>
        <v>0</v>
      </c>
      <c r="BQ1349" s="258">
        <f>P1349+BP1349</f>
        <v>0</v>
      </c>
      <c r="BR1349" s="258">
        <f>Q1349+BQ1349</f>
        <v>0</v>
      </c>
      <c r="BS1349" s="50"/>
      <c r="BT1349" s="94"/>
      <c r="BU1349" s="95"/>
      <c r="BV1349" s="181"/>
      <c r="BW1349" s="316" t="s">
        <v>140</v>
      </c>
      <c r="BX1349" s="257">
        <f t="shared" si="4431"/>
        <v>0</v>
      </c>
      <c r="BY1349" s="257">
        <f>X1349+BX1349</f>
        <v>0</v>
      </c>
      <c r="BZ1349" s="257">
        <f>Y1349+BY1349</f>
        <v>0</v>
      </c>
      <c r="CA1349" s="257">
        <f>Z1349+BZ1349</f>
        <v>0</v>
      </c>
      <c r="CB1349" s="257">
        <f>AA1349+CA1349</f>
        <v>0</v>
      </c>
      <c r="CC1349" s="257">
        <f>AB1349+CB1349</f>
        <v>0</v>
      </c>
      <c r="CD1349" s="257">
        <f>AC1349+CC1349</f>
        <v>0</v>
      </c>
      <c r="CE1349" s="257">
        <f>AD1349+CD1349</f>
        <v>0</v>
      </c>
      <c r="CF1349" s="258">
        <f>AE1349+CE1349</f>
        <v>0</v>
      </c>
      <c r="CG1349" s="258">
        <f>AF1349+CF1349</f>
        <v>0</v>
      </c>
      <c r="CH1349" s="258">
        <f>AG1349+CG1349</f>
        <v>0</v>
      </c>
      <c r="CI1349" s="258">
        <f>AH1349+CH1349</f>
        <v>0</v>
      </c>
      <c r="CJ1349" s="50"/>
      <c r="CK1349" s="94"/>
      <c r="CL1349" s="95"/>
      <c r="CM1349" s="181"/>
      <c r="CN1349" s="316" t="s">
        <v>140</v>
      </c>
      <c r="CO1349" s="257">
        <f t="shared" si="4432"/>
        <v>0</v>
      </c>
      <c r="CP1349" s="257">
        <f>AO1349+CO1349</f>
        <v>0</v>
      </c>
      <c r="CQ1349" s="257">
        <f>AP1349+CP1349</f>
        <v>0</v>
      </c>
      <c r="CR1349" s="257">
        <f>AQ1349+CQ1349</f>
        <v>0</v>
      </c>
      <c r="CS1349" s="257">
        <f>AR1349+CR1349</f>
        <v>0</v>
      </c>
      <c r="CT1349" s="257">
        <f>AS1349+CS1349</f>
        <v>0</v>
      </c>
      <c r="CU1349" s="257">
        <f>AT1349+CT1349</f>
        <v>0</v>
      </c>
      <c r="CV1349" s="257">
        <f>AU1349+CU1349</f>
        <v>0</v>
      </c>
      <c r="CW1349" s="258">
        <f>AV1349+CV1349</f>
        <v>0</v>
      </c>
      <c r="CX1349" s="258">
        <f>AW1349+CW1349</f>
        <v>0</v>
      </c>
      <c r="CY1349" s="258">
        <f>AX1349+CX1349</f>
        <v>0</v>
      </c>
      <c r="CZ1349" s="258">
        <f>AY1349+CY1349</f>
        <v>0</v>
      </c>
      <c r="DA1349" s="50"/>
      <c r="DB1349" s="94"/>
      <c r="DC1349" s="95"/>
      <c r="DD1349" s="181"/>
      <c r="DE1349" s="316" t="s">
        <v>140</v>
      </c>
      <c r="DF1349" s="257"/>
      <c r="DG1349" s="50"/>
    </row>
    <row r="1350" spans="1:111" s="14" customFormat="1" ht="15" customHeight="1">
      <c r="A1350" s="50"/>
      <c r="B1350" s="94"/>
      <c r="C1350" s="95"/>
      <c r="D1350" s="181"/>
      <c r="E1350" s="316" t="s">
        <v>249</v>
      </c>
      <c r="F1350" s="69">
        <f t="shared" ref="F1350:Q1359" si="4433">IF(F1348=0,0,F1349/F1348)</f>
        <v>0</v>
      </c>
      <c r="G1350" s="77">
        <f t="shared" si="4433"/>
        <v>0</v>
      </c>
      <c r="H1350" s="69">
        <f t="shared" si="4433"/>
        <v>0</v>
      </c>
      <c r="I1350" s="77">
        <f t="shared" si="4433"/>
        <v>0</v>
      </c>
      <c r="J1350" s="69">
        <f t="shared" si="4433"/>
        <v>0</v>
      </c>
      <c r="K1350" s="77">
        <f t="shared" si="4433"/>
        <v>0</v>
      </c>
      <c r="L1350" s="69">
        <f t="shared" si="4433"/>
        <v>0</v>
      </c>
      <c r="M1350" s="77">
        <f t="shared" si="4433"/>
        <v>0</v>
      </c>
      <c r="N1350" s="67">
        <f t="shared" si="4433"/>
        <v>0</v>
      </c>
      <c r="O1350" s="75">
        <f t="shared" si="4433"/>
        <v>0</v>
      </c>
      <c r="P1350" s="67">
        <f t="shared" si="4433"/>
        <v>0</v>
      </c>
      <c r="Q1350" s="75">
        <f t="shared" si="4433"/>
        <v>0</v>
      </c>
      <c r="R1350" s="50"/>
      <c r="S1350" s="94"/>
      <c r="T1350" s="95"/>
      <c r="U1350" s="181"/>
      <c r="V1350" s="316" t="s">
        <v>249</v>
      </c>
      <c r="W1350" s="69">
        <f t="shared" ref="W1350:AH1350" si="4434">IF(W1348=0,0,W1349/W1348)</f>
        <v>0</v>
      </c>
      <c r="X1350" s="77">
        <f t="shared" si="4434"/>
        <v>0</v>
      </c>
      <c r="Y1350" s="69">
        <f t="shared" si="4434"/>
        <v>0</v>
      </c>
      <c r="Z1350" s="77">
        <f t="shared" si="4434"/>
        <v>0</v>
      </c>
      <c r="AA1350" s="69">
        <f t="shared" si="4434"/>
        <v>0</v>
      </c>
      <c r="AB1350" s="77">
        <f t="shared" si="4434"/>
        <v>0</v>
      </c>
      <c r="AC1350" s="69">
        <f t="shared" si="4434"/>
        <v>0</v>
      </c>
      <c r="AD1350" s="77">
        <f t="shared" si="4434"/>
        <v>0</v>
      </c>
      <c r="AE1350" s="67">
        <f t="shared" si="4434"/>
        <v>0</v>
      </c>
      <c r="AF1350" s="75">
        <f t="shared" si="4434"/>
        <v>0</v>
      </c>
      <c r="AG1350" s="67">
        <f t="shared" si="4434"/>
        <v>0</v>
      </c>
      <c r="AH1350" s="75">
        <f t="shared" si="4434"/>
        <v>0</v>
      </c>
      <c r="AI1350" s="50"/>
      <c r="AJ1350" s="94"/>
      <c r="AK1350" s="95"/>
      <c r="AL1350" s="181"/>
      <c r="AM1350" s="316" t="s">
        <v>249</v>
      </c>
      <c r="AN1350" s="257">
        <f t="shared" ref="AN1350:AY1350" si="4435">IF(AN1348=0,0,AN1349/AN1348)</f>
        <v>0</v>
      </c>
      <c r="AO1350" s="257">
        <f t="shared" si="4435"/>
        <v>0</v>
      </c>
      <c r="AP1350" s="257">
        <f t="shared" si="4435"/>
        <v>0</v>
      </c>
      <c r="AQ1350" s="257">
        <f t="shared" si="4435"/>
        <v>0</v>
      </c>
      <c r="AR1350" s="257">
        <f t="shared" si="4435"/>
        <v>0</v>
      </c>
      <c r="AS1350" s="257">
        <f t="shared" si="4435"/>
        <v>0</v>
      </c>
      <c r="AT1350" s="257">
        <f t="shared" si="4435"/>
        <v>0</v>
      </c>
      <c r="AU1350" s="257">
        <f t="shared" si="4435"/>
        <v>0</v>
      </c>
      <c r="AV1350" s="258">
        <f t="shared" si="4435"/>
        <v>0</v>
      </c>
      <c r="AW1350" s="258">
        <f t="shared" si="4435"/>
        <v>0</v>
      </c>
      <c r="AX1350" s="258">
        <f t="shared" si="4435"/>
        <v>0</v>
      </c>
      <c r="AY1350" s="258">
        <f t="shared" si="4435"/>
        <v>0</v>
      </c>
      <c r="AZ1350" s="50"/>
      <c r="BA1350" s="268"/>
      <c r="BB1350" s="48"/>
      <c r="BC1350" s="94"/>
      <c r="BD1350" s="95"/>
      <c r="BE1350" s="181"/>
      <c r="BF1350" s="316" t="s">
        <v>249</v>
      </c>
      <c r="BG1350" s="257">
        <f t="shared" ref="BG1350:BR1350" si="4436">IF(BG1348=0,0,BG1349/BG1348)</f>
        <v>0</v>
      </c>
      <c r="BH1350" s="257">
        <f t="shared" si="4436"/>
        <v>0</v>
      </c>
      <c r="BI1350" s="257">
        <f t="shared" si="4436"/>
        <v>0</v>
      </c>
      <c r="BJ1350" s="257">
        <f t="shared" si="4436"/>
        <v>0</v>
      </c>
      <c r="BK1350" s="257">
        <f t="shared" si="4436"/>
        <v>0</v>
      </c>
      <c r="BL1350" s="257">
        <f t="shared" si="4436"/>
        <v>0</v>
      </c>
      <c r="BM1350" s="257">
        <f t="shared" si="4436"/>
        <v>0</v>
      </c>
      <c r="BN1350" s="257">
        <f t="shared" si="4436"/>
        <v>0</v>
      </c>
      <c r="BO1350" s="258">
        <f t="shared" si="4436"/>
        <v>0</v>
      </c>
      <c r="BP1350" s="258">
        <f t="shared" si="4436"/>
        <v>0</v>
      </c>
      <c r="BQ1350" s="258">
        <f t="shared" si="4436"/>
        <v>0</v>
      </c>
      <c r="BR1350" s="258">
        <f t="shared" si="4436"/>
        <v>0</v>
      </c>
      <c r="BS1350" s="50"/>
      <c r="BT1350" s="94"/>
      <c r="BU1350" s="95"/>
      <c r="BV1350" s="181"/>
      <c r="BW1350" s="316" t="s">
        <v>249</v>
      </c>
      <c r="BX1350" s="257">
        <f t="shared" ref="BX1350:CI1350" si="4437">IF(BX1348=0,0,BX1349/BX1348)</f>
        <v>0</v>
      </c>
      <c r="BY1350" s="257">
        <f t="shared" si="4437"/>
        <v>0</v>
      </c>
      <c r="BZ1350" s="257">
        <f t="shared" si="4437"/>
        <v>0</v>
      </c>
      <c r="CA1350" s="257">
        <f t="shared" si="4437"/>
        <v>0</v>
      </c>
      <c r="CB1350" s="257">
        <f t="shared" si="4437"/>
        <v>0</v>
      </c>
      <c r="CC1350" s="257">
        <f t="shared" si="4437"/>
        <v>0</v>
      </c>
      <c r="CD1350" s="257">
        <f t="shared" si="4437"/>
        <v>0</v>
      </c>
      <c r="CE1350" s="257">
        <f t="shared" si="4437"/>
        <v>0</v>
      </c>
      <c r="CF1350" s="258">
        <f t="shared" si="4437"/>
        <v>0</v>
      </c>
      <c r="CG1350" s="258">
        <f t="shared" si="4437"/>
        <v>0</v>
      </c>
      <c r="CH1350" s="258">
        <f t="shared" si="4437"/>
        <v>0</v>
      </c>
      <c r="CI1350" s="258">
        <f t="shared" si="4437"/>
        <v>0</v>
      </c>
      <c r="CJ1350" s="50"/>
      <c r="CK1350" s="94"/>
      <c r="CL1350" s="95"/>
      <c r="CM1350" s="181"/>
      <c r="CN1350" s="316" t="s">
        <v>249</v>
      </c>
      <c r="CO1350" s="257">
        <f t="shared" ref="CO1350:CZ1350" si="4438">IF(CO1348=0,0,CO1349/CO1348)</f>
        <v>0</v>
      </c>
      <c r="CP1350" s="257">
        <f t="shared" si="4438"/>
        <v>0</v>
      </c>
      <c r="CQ1350" s="257">
        <f t="shared" si="4438"/>
        <v>0</v>
      </c>
      <c r="CR1350" s="257">
        <f t="shared" si="4438"/>
        <v>0</v>
      </c>
      <c r="CS1350" s="257">
        <f t="shared" si="4438"/>
        <v>0</v>
      </c>
      <c r="CT1350" s="257">
        <f t="shared" si="4438"/>
        <v>0</v>
      </c>
      <c r="CU1350" s="257">
        <f t="shared" si="4438"/>
        <v>0</v>
      </c>
      <c r="CV1350" s="257">
        <f t="shared" si="4438"/>
        <v>0</v>
      </c>
      <c r="CW1350" s="258">
        <f t="shared" si="4438"/>
        <v>0</v>
      </c>
      <c r="CX1350" s="258">
        <f t="shared" si="4438"/>
        <v>0</v>
      </c>
      <c r="CY1350" s="258">
        <f t="shared" si="4438"/>
        <v>0</v>
      </c>
      <c r="CZ1350" s="258">
        <f t="shared" si="4438"/>
        <v>0</v>
      </c>
      <c r="DA1350" s="50"/>
      <c r="DB1350" s="94"/>
      <c r="DC1350" s="95"/>
      <c r="DD1350" s="181"/>
      <c r="DE1350" s="316" t="s">
        <v>249</v>
      </c>
      <c r="DF1350" s="257">
        <f t="shared" ref="DF1350" si="4439">IF(DF1348=0,0,DF1349/DF1348)</f>
        <v>0</v>
      </c>
      <c r="DG1350" s="50"/>
    </row>
    <row r="1351" spans="1:111" s="14" customFormat="1" ht="15" customHeight="1">
      <c r="A1351" s="50"/>
      <c r="B1351" s="94"/>
      <c r="C1351" s="95"/>
      <c r="D1351" s="181" t="s">
        <v>323</v>
      </c>
      <c r="E1351" s="316" t="s">
        <v>22</v>
      </c>
      <c r="F1351" s="69"/>
      <c r="G1351" s="77"/>
      <c r="H1351" s="69"/>
      <c r="I1351" s="77"/>
      <c r="J1351" s="69"/>
      <c r="K1351" s="77"/>
      <c r="L1351" s="69"/>
      <c r="M1351" s="77"/>
      <c r="N1351" s="67"/>
      <c r="O1351" s="75"/>
      <c r="P1351" s="67"/>
      <c r="Q1351" s="75"/>
      <c r="R1351" s="50"/>
      <c r="S1351" s="94"/>
      <c r="T1351" s="95"/>
      <c r="U1351" s="181" t="s">
        <v>323</v>
      </c>
      <c r="V1351" s="316" t="s">
        <v>22</v>
      </c>
      <c r="W1351" s="69"/>
      <c r="X1351" s="77"/>
      <c r="Y1351" s="69"/>
      <c r="Z1351" s="77"/>
      <c r="AA1351" s="69"/>
      <c r="AB1351" s="77"/>
      <c r="AC1351" s="69"/>
      <c r="AD1351" s="77"/>
      <c r="AE1351" s="67"/>
      <c r="AF1351" s="75"/>
      <c r="AG1351" s="67"/>
      <c r="AH1351" s="75"/>
      <c r="AI1351" s="50"/>
      <c r="AJ1351" s="94"/>
      <c r="AK1351" s="95"/>
      <c r="AL1351" s="181" t="s">
        <v>323</v>
      </c>
      <c r="AM1351" s="316" t="s">
        <v>22</v>
      </c>
      <c r="AN1351" s="257"/>
      <c r="AO1351" s="257"/>
      <c r="AP1351" s="257"/>
      <c r="AQ1351" s="257"/>
      <c r="AR1351" s="257"/>
      <c r="AS1351" s="257"/>
      <c r="AT1351" s="257"/>
      <c r="AU1351" s="257"/>
      <c r="AV1351" s="258"/>
      <c r="AW1351" s="258"/>
      <c r="AX1351" s="258"/>
      <c r="AY1351" s="258"/>
      <c r="AZ1351" s="50"/>
      <c r="BA1351" s="268"/>
      <c r="BB1351" s="48"/>
      <c r="BC1351" s="94"/>
      <c r="BD1351" s="95"/>
      <c r="BE1351" s="181" t="s">
        <v>323</v>
      </c>
      <c r="BF1351" s="316" t="s">
        <v>22</v>
      </c>
      <c r="BG1351" s="257">
        <f t="shared" ref="BG1351:BG1352" si="4440">F1351</f>
        <v>0</v>
      </c>
      <c r="BH1351" s="257">
        <f>G1351+BG1351</f>
        <v>0</v>
      </c>
      <c r="BI1351" s="257">
        <f>H1351+BH1351</f>
        <v>0</v>
      </c>
      <c r="BJ1351" s="257">
        <f>I1351+BI1351</f>
        <v>0</v>
      </c>
      <c r="BK1351" s="257">
        <f>J1351+BJ1351</f>
        <v>0</v>
      </c>
      <c r="BL1351" s="257">
        <f>K1351+BK1351</f>
        <v>0</v>
      </c>
      <c r="BM1351" s="257">
        <f>L1351+BL1351</f>
        <v>0</v>
      </c>
      <c r="BN1351" s="257">
        <f>M1351+BM1351</f>
        <v>0</v>
      </c>
      <c r="BO1351" s="258">
        <f>N1351+BN1351</f>
        <v>0</v>
      </c>
      <c r="BP1351" s="258">
        <f>O1351+BO1351</f>
        <v>0</v>
      </c>
      <c r="BQ1351" s="258">
        <f>P1351+BP1351</f>
        <v>0</v>
      </c>
      <c r="BR1351" s="258">
        <f>Q1351+BQ1351</f>
        <v>0</v>
      </c>
      <c r="BS1351" s="50"/>
      <c r="BT1351" s="94"/>
      <c r="BU1351" s="95"/>
      <c r="BV1351" s="181" t="s">
        <v>323</v>
      </c>
      <c r="BW1351" s="316" t="s">
        <v>22</v>
      </c>
      <c r="BX1351" s="257">
        <f t="shared" ref="BX1351:BX1352" si="4441">W1351</f>
        <v>0</v>
      </c>
      <c r="BY1351" s="257">
        <f>X1351+BX1351</f>
        <v>0</v>
      </c>
      <c r="BZ1351" s="257">
        <f>Y1351+BY1351</f>
        <v>0</v>
      </c>
      <c r="CA1351" s="257">
        <f>Z1351+BZ1351</f>
        <v>0</v>
      </c>
      <c r="CB1351" s="257">
        <f>AA1351+CA1351</f>
        <v>0</v>
      </c>
      <c r="CC1351" s="257">
        <f>AB1351+CB1351</f>
        <v>0</v>
      </c>
      <c r="CD1351" s="257">
        <f>AC1351+CC1351</f>
        <v>0</v>
      </c>
      <c r="CE1351" s="257">
        <f>AD1351+CD1351</f>
        <v>0</v>
      </c>
      <c r="CF1351" s="258">
        <f>AE1351+CE1351</f>
        <v>0</v>
      </c>
      <c r="CG1351" s="258">
        <f>AF1351+CF1351</f>
        <v>0</v>
      </c>
      <c r="CH1351" s="258">
        <f>AG1351+CG1351</f>
        <v>0</v>
      </c>
      <c r="CI1351" s="258">
        <f>AH1351+CH1351</f>
        <v>0</v>
      </c>
      <c r="CJ1351" s="50"/>
      <c r="CK1351" s="94"/>
      <c r="CL1351" s="95"/>
      <c r="CM1351" s="181" t="s">
        <v>323</v>
      </c>
      <c r="CN1351" s="316" t="s">
        <v>22</v>
      </c>
      <c r="CO1351" s="257">
        <f t="shared" ref="CO1351:CO1352" si="4442">AN1351</f>
        <v>0</v>
      </c>
      <c r="CP1351" s="257">
        <f>AO1351+CO1351</f>
        <v>0</v>
      </c>
      <c r="CQ1351" s="257">
        <f>AP1351+CP1351</f>
        <v>0</v>
      </c>
      <c r="CR1351" s="257">
        <f>AQ1351+CQ1351</f>
        <v>0</v>
      </c>
      <c r="CS1351" s="257">
        <f>AR1351+CR1351</f>
        <v>0</v>
      </c>
      <c r="CT1351" s="257">
        <f>AS1351+CS1351</f>
        <v>0</v>
      </c>
      <c r="CU1351" s="257">
        <f>AT1351+CT1351</f>
        <v>0</v>
      </c>
      <c r="CV1351" s="257">
        <f>AU1351+CU1351</f>
        <v>0</v>
      </c>
      <c r="CW1351" s="258">
        <f>AV1351+CV1351</f>
        <v>0</v>
      </c>
      <c r="CX1351" s="258">
        <f>AW1351+CW1351</f>
        <v>0</v>
      </c>
      <c r="CY1351" s="258">
        <f>AX1351+CX1351</f>
        <v>0</v>
      </c>
      <c r="CZ1351" s="258">
        <f>AY1351+CY1351</f>
        <v>0</v>
      </c>
      <c r="DA1351" s="50"/>
      <c r="DB1351" s="94"/>
      <c r="DC1351" s="95"/>
      <c r="DD1351" s="181" t="s">
        <v>323</v>
      </c>
      <c r="DE1351" s="316" t="s">
        <v>22</v>
      </c>
      <c r="DF1351" s="257"/>
      <c r="DG1351" s="50"/>
    </row>
    <row r="1352" spans="1:111" s="14" customFormat="1" ht="15" customHeight="1">
      <c r="A1352" s="50"/>
      <c r="B1352" s="94"/>
      <c r="C1352" s="95"/>
      <c r="D1352" s="181"/>
      <c r="E1352" s="316" t="s">
        <v>140</v>
      </c>
      <c r="F1352" s="69"/>
      <c r="G1352" s="77"/>
      <c r="H1352" s="69"/>
      <c r="I1352" s="77"/>
      <c r="J1352" s="69"/>
      <c r="K1352" s="77"/>
      <c r="L1352" s="69"/>
      <c r="M1352" s="77"/>
      <c r="N1352" s="67"/>
      <c r="O1352" s="75"/>
      <c r="P1352" s="67"/>
      <c r="Q1352" s="75"/>
      <c r="R1352" s="50"/>
      <c r="S1352" s="94"/>
      <c r="T1352" s="95"/>
      <c r="U1352" s="181"/>
      <c r="V1352" s="316" t="s">
        <v>140</v>
      </c>
      <c r="W1352" s="69"/>
      <c r="X1352" s="77"/>
      <c r="Y1352" s="69"/>
      <c r="Z1352" s="77"/>
      <c r="AA1352" s="69"/>
      <c r="AB1352" s="77"/>
      <c r="AC1352" s="69"/>
      <c r="AD1352" s="77"/>
      <c r="AE1352" s="67"/>
      <c r="AF1352" s="75"/>
      <c r="AG1352" s="67"/>
      <c r="AH1352" s="75"/>
      <c r="AI1352" s="50"/>
      <c r="AJ1352" s="94"/>
      <c r="AK1352" s="95"/>
      <c r="AL1352" s="181"/>
      <c r="AM1352" s="316" t="s">
        <v>140</v>
      </c>
      <c r="AN1352" s="257"/>
      <c r="AO1352" s="257"/>
      <c r="AP1352" s="257"/>
      <c r="AQ1352" s="257"/>
      <c r="AR1352" s="257"/>
      <c r="AS1352" s="257"/>
      <c r="AT1352" s="257"/>
      <c r="AU1352" s="257"/>
      <c r="AV1352" s="258"/>
      <c r="AW1352" s="258"/>
      <c r="AX1352" s="258"/>
      <c r="AY1352" s="258"/>
      <c r="AZ1352" s="50"/>
      <c r="BA1352" s="268"/>
      <c r="BB1352" s="48"/>
      <c r="BC1352" s="94"/>
      <c r="BD1352" s="95"/>
      <c r="BE1352" s="181"/>
      <c r="BF1352" s="316" t="s">
        <v>140</v>
      </c>
      <c r="BG1352" s="257">
        <f t="shared" si="4440"/>
        <v>0</v>
      </c>
      <c r="BH1352" s="257">
        <f>G1352+BG1352</f>
        <v>0</v>
      </c>
      <c r="BI1352" s="257">
        <f>H1352+BH1352</f>
        <v>0</v>
      </c>
      <c r="BJ1352" s="257">
        <f>I1352+BI1352</f>
        <v>0</v>
      </c>
      <c r="BK1352" s="257">
        <f>J1352+BJ1352</f>
        <v>0</v>
      </c>
      <c r="BL1352" s="257">
        <f>K1352+BK1352</f>
        <v>0</v>
      </c>
      <c r="BM1352" s="257">
        <f>L1352+BL1352</f>
        <v>0</v>
      </c>
      <c r="BN1352" s="257">
        <f>M1352+BM1352</f>
        <v>0</v>
      </c>
      <c r="BO1352" s="258">
        <f>N1352+BN1352</f>
        <v>0</v>
      </c>
      <c r="BP1352" s="258">
        <f>O1352+BO1352</f>
        <v>0</v>
      </c>
      <c r="BQ1352" s="258">
        <f>P1352+BP1352</f>
        <v>0</v>
      </c>
      <c r="BR1352" s="258">
        <f>Q1352+BQ1352</f>
        <v>0</v>
      </c>
      <c r="BS1352" s="50"/>
      <c r="BT1352" s="94"/>
      <c r="BU1352" s="95"/>
      <c r="BV1352" s="181"/>
      <c r="BW1352" s="316" t="s">
        <v>140</v>
      </c>
      <c r="BX1352" s="257">
        <f t="shared" si="4441"/>
        <v>0</v>
      </c>
      <c r="BY1352" s="257">
        <f>X1352+BX1352</f>
        <v>0</v>
      </c>
      <c r="BZ1352" s="257">
        <f>Y1352+BY1352</f>
        <v>0</v>
      </c>
      <c r="CA1352" s="257">
        <f>Z1352+BZ1352</f>
        <v>0</v>
      </c>
      <c r="CB1352" s="257">
        <f>AA1352+CA1352</f>
        <v>0</v>
      </c>
      <c r="CC1352" s="257">
        <f>AB1352+CB1352</f>
        <v>0</v>
      </c>
      <c r="CD1352" s="257">
        <f>AC1352+CC1352</f>
        <v>0</v>
      </c>
      <c r="CE1352" s="257">
        <f>AD1352+CD1352</f>
        <v>0</v>
      </c>
      <c r="CF1352" s="258">
        <f>AE1352+CE1352</f>
        <v>0</v>
      </c>
      <c r="CG1352" s="258">
        <f>AF1352+CF1352</f>
        <v>0</v>
      </c>
      <c r="CH1352" s="258">
        <f>AG1352+CG1352</f>
        <v>0</v>
      </c>
      <c r="CI1352" s="258">
        <f>AH1352+CH1352</f>
        <v>0</v>
      </c>
      <c r="CJ1352" s="50"/>
      <c r="CK1352" s="94"/>
      <c r="CL1352" s="95"/>
      <c r="CM1352" s="181"/>
      <c r="CN1352" s="316" t="s">
        <v>140</v>
      </c>
      <c r="CO1352" s="257">
        <f t="shared" si="4442"/>
        <v>0</v>
      </c>
      <c r="CP1352" s="257">
        <f>AO1352+CO1352</f>
        <v>0</v>
      </c>
      <c r="CQ1352" s="257">
        <f>AP1352+CP1352</f>
        <v>0</v>
      </c>
      <c r="CR1352" s="257">
        <f>AQ1352+CQ1352</f>
        <v>0</v>
      </c>
      <c r="CS1352" s="257">
        <f>AR1352+CR1352</f>
        <v>0</v>
      </c>
      <c r="CT1352" s="257">
        <f>AS1352+CS1352</f>
        <v>0</v>
      </c>
      <c r="CU1352" s="257">
        <f>AT1352+CT1352</f>
        <v>0</v>
      </c>
      <c r="CV1352" s="257">
        <f>AU1352+CU1352</f>
        <v>0</v>
      </c>
      <c r="CW1352" s="258">
        <f>AV1352+CV1352</f>
        <v>0</v>
      </c>
      <c r="CX1352" s="258">
        <f>AW1352+CW1352</f>
        <v>0</v>
      </c>
      <c r="CY1352" s="258">
        <f>AX1352+CX1352</f>
        <v>0</v>
      </c>
      <c r="CZ1352" s="258">
        <f>AY1352+CY1352</f>
        <v>0</v>
      </c>
      <c r="DA1352" s="50"/>
      <c r="DB1352" s="94"/>
      <c r="DC1352" s="95"/>
      <c r="DD1352" s="181"/>
      <c r="DE1352" s="316" t="s">
        <v>140</v>
      </c>
      <c r="DF1352" s="257"/>
      <c r="DG1352" s="50"/>
    </row>
    <row r="1353" spans="1:111" s="14" customFormat="1" ht="15" customHeight="1">
      <c r="A1353" s="50"/>
      <c r="B1353" s="94"/>
      <c r="C1353" s="95"/>
      <c r="D1353" s="181"/>
      <c r="E1353" s="316" t="s">
        <v>249</v>
      </c>
      <c r="F1353" s="69">
        <f t="shared" si="4433"/>
        <v>0</v>
      </c>
      <c r="G1353" s="77">
        <f t="shared" si="4433"/>
        <v>0</v>
      </c>
      <c r="H1353" s="69">
        <f t="shared" si="4433"/>
        <v>0</v>
      </c>
      <c r="I1353" s="77">
        <f t="shared" si="4433"/>
        <v>0</v>
      </c>
      <c r="J1353" s="69">
        <f t="shared" si="4433"/>
        <v>0</v>
      </c>
      <c r="K1353" s="77">
        <f t="shared" si="4433"/>
        <v>0</v>
      </c>
      <c r="L1353" s="69">
        <f t="shared" si="4433"/>
        <v>0</v>
      </c>
      <c r="M1353" s="77">
        <f t="shared" si="4433"/>
        <v>0</v>
      </c>
      <c r="N1353" s="67">
        <f t="shared" si="4433"/>
        <v>0</v>
      </c>
      <c r="O1353" s="75">
        <f t="shared" si="4433"/>
        <v>0</v>
      </c>
      <c r="P1353" s="67">
        <f t="shared" si="4433"/>
        <v>0</v>
      </c>
      <c r="Q1353" s="75">
        <f t="shared" si="4433"/>
        <v>0</v>
      </c>
      <c r="R1353" s="50"/>
      <c r="S1353" s="94"/>
      <c r="T1353" s="95"/>
      <c r="U1353" s="181"/>
      <c r="V1353" s="316" t="s">
        <v>249</v>
      </c>
      <c r="W1353" s="69">
        <f t="shared" ref="W1353:AH1353" si="4443">IF(W1351=0,0,W1352/W1351)</f>
        <v>0</v>
      </c>
      <c r="X1353" s="77">
        <f t="shared" si="4443"/>
        <v>0</v>
      </c>
      <c r="Y1353" s="69">
        <f t="shared" si="4443"/>
        <v>0</v>
      </c>
      <c r="Z1353" s="77">
        <f t="shared" si="4443"/>
        <v>0</v>
      </c>
      <c r="AA1353" s="69">
        <f t="shared" si="4443"/>
        <v>0</v>
      </c>
      <c r="AB1353" s="77">
        <f t="shared" si="4443"/>
        <v>0</v>
      </c>
      <c r="AC1353" s="69">
        <f t="shared" si="4443"/>
        <v>0</v>
      </c>
      <c r="AD1353" s="77">
        <f t="shared" si="4443"/>
        <v>0</v>
      </c>
      <c r="AE1353" s="67">
        <f t="shared" si="4443"/>
        <v>0</v>
      </c>
      <c r="AF1353" s="75">
        <f t="shared" si="4443"/>
        <v>0</v>
      </c>
      <c r="AG1353" s="67">
        <f t="shared" si="4443"/>
        <v>0</v>
      </c>
      <c r="AH1353" s="75">
        <f t="shared" si="4443"/>
        <v>0</v>
      </c>
      <c r="AI1353" s="50"/>
      <c r="AJ1353" s="94"/>
      <c r="AK1353" s="95"/>
      <c r="AL1353" s="181"/>
      <c r="AM1353" s="316" t="s">
        <v>249</v>
      </c>
      <c r="AN1353" s="257">
        <f t="shared" ref="AN1353:AY1353" si="4444">IF(AN1351=0,0,AN1352/AN1351)</f>
        <v>0</v>
      </c>
      <c r="AO1353" s="257">
        <f t="shared" si="4444"/>
        <v>0</v>
      </c>
      <c r="AP1353" s="257">
        <f t="shared" si="4444"/>
        <v>0</v>
      </c>
      <c r="AQ1353" s="257">
        <f t="shared" si="4444"/>
        <v>0</v>
      </c>
      <c r="AR1353" s="257">
        <f t="shared" si="4444"/>
        <v>0</v>
      </c>
      <c r="AS1353" s="257">
        <f t="shared" si="4444"/>
        <v>0</v>
      </c>
      <c r="AT1353" s="257">
        <f t="shared" si="4444"/>
        <v>0</v>
      </c>
      <c r="AU1353" s="257">
        <f t="shared" si="4444"/>
        <v>0</v>
      </c>
      <c r="AV1353" s="258">
        <f t="shared" si="4444"/>
        <v>0</v>
      </c>
      <c r="AW1353" s="258">
        <f t="shared" si="4444"/>
        <v>0</v>
      </c>
      <c r="AX1353" s="258">
        <f t="shared" si="4444"/>
        <v>0</v>
      </c>
      <c r="AY1353" s="258">
        <f t="shared" si="4444"/>
        <v>0</v>
      </c>
      <c r="AZ1353" s="50"/>
      <c r="BA1353" s="268"/>
      <c r="BB1353" s="48"/>
      <c r="BC1353" s="94"/>
      <c r="BD1353" s="95"/>
      <c r="BE1353" s="181"/>
      <c r="BF1353" s="316" t="s">
        <v>249</v>
      </c>
      <c r="BG1353" s="257">
        <f t="shared" ref="BG1353:BR1353" si="4445">IF(BG1351=0,0,BG1352/BG1351)</f>
        <v>0</v>
      </c>
      <c r="BH1353" s="257">
        <f t="shared" si="4445"/>
        <v>0</v>
      </c>
      <c r="BI1353" s="257">
        <f t="shared" si="4445"/>
        <v>0</v>
      </c>
      <c r="BJ1353" s="257">
        <f t="shared" si="4445"/>
        <v>0</v>
      </c>
      <c r="BK1353" s="257">
        <f t="shared" si="4445"/>
        <v>0</v>
      </c>
      <c r="BL1353" s="257">
        <f t="shared" si="4445"/>
        <v>0</v>
      </c>
      <c r="BM1353" s="257">
        <f t="shared" si="4445"/>
        <v>0</v>
      </c>
      <c r="BN1353" s="257">
        <f t="shared" si="4445"/>
        <v>0</v>
      </c>
      <c r="BO1353" s="258">
        <f t="shared" si="4445"/>
        <v>0</v>
      </c>
      <c r="BP1353" s="258">
        <f t="shared" si="4445"/>
        <v>0</v>
      </c>
      <c r="BQ1353" s="258">
        <f t="shared" si="4445"/>
        <v>0</v>
      </c>
      <c r="BR1353" s="258">
        <f t="shared" si="4445"/>
        <v>0</v>
      </c>
      <c r="BS1353" s="50"/>
      <c r="BT1353" s="94"/>
      <c r="BU1353" s="95"/>
      <c r="BV1353" s="181"/>
      <c r="BW1353" s="316" t="s">
        <v>249</v>
      </c>
      <c r="BX1353" s="257">
        <f t="shared" ref="BX1353:CI1353" si="4446">IF(BX1351=0,0,BX1352/BX1351)</f>
        <v>0</v>
      </c>
      <c r="BY1353" s="257">
        <f t="shared" si="4446"/>
        <v>0</v>
      </c>
      <c r="BZ1353" s="257">
        <f t="shared" si="4446"/>
        <v>0</v>
      </c>
      <c r="CA1353" s="257">
        <f t="shared" si="4446"/>
        <v>0</v>
      </c>
      <c r="CB1353" s="257">
        <f t="shared" si="4446"/>
        <v>0</v>
      </c>
      <c r="CC1353" s="257">
        <f t="shared" si="4446"/>
        <v>0</v>
      </c>
      <c r="CD1353" s="257">
        <f t="shared" si="4446"/>
        <v>0</v>
      </c>
      <c r="CE1353" s="257">
        <f t="shared" si="4446"/>
        <v>0</v>
      </c>
      <c r="CF1353" s="258">
        <f t="shared" si="4446"/>
        <v>0</v>
      </c>
      <c r="CG1353" s="258">
        <f t="shared" si="4446"/>
        <v>0</v>
      </c>
      <c r="CH1353" s="258">
        <f t="shared" si="4446"/>
        <v>0</v>
      </c>
      <c r="CI1353" s="258">
        <f t="shared" si="4446"/>
        <v>0</v>
      </c>
      <c r="CJ1353" s="50"/>
      <c r="CK1353" s="94"/>
      <c r="CL1353" s="95"/>
      <c r="CM1353" s="181"/>
      <c r="CN1353" s="316" t="s">
        <v>249</v>
      </c>
      <c r="CO1353" s="257">
        <f t="shared" ref="CO1353:CZ1353" si="4447">IF(CO1351=0,0,CO1352/CO1351)</f>
        <v>0</v>
      </c>
      <c r="CP1353" s="257">
        <f t="shared" si="4447"/>
        <v>0</v>
      </c>
      <c r="CQ1353" s="257">
        <f t="shared" si="4447"/>
        <v>0</v>
      </c>
      <c r="CR1353" s="257">
        <f t="shared" si="4447"/>
        <v>0</v>
      </c>
      <c r="CS1353" s="257">
        <f t="shared" si="4447"/>
        <v>0</v>
      </c>
      <c r="CT1353" s="257">
        <f t="shared" si="4447"/>
        <v>0</v>
      </c>
      <c r="CU1353" s="257">
        <f t="shared" si="4447"/>
        <v>0</v>
      </c>
      <c r="CV1353" s="257">
        <f t="shared" si="4447"/>
        <v>0</v>
      </c>
      <c r="CW1353" s="258">
        <f t="shared" si="4447"/>
        <v>0</v>
      </c>
      <c r="CX1353" s="258">
        <f t="shared" si="4447"/>
        <v>0</v>
      </c>
      <c r="CY1353" s="258">
        <f t="shared" si="4447"/>
        <v>0</v>
      </c>
      <c r="CZ1353" s="258">
        <f t="shared" si="4447"/>
        <v>0</v>
      </c>
      <c r="DA1353" s="50"/>
      <c r="DB1353" s="94"/>
      <c r="DC1353" s="95"/>
      <c r="DD1353" s="181"/>
      <c r="DE1353" s="316" t="s">
        <v>249</v>
      </c>
      <c r="DF1353" s="257">
        <f t="shared" ref="DF1353" si="4448">IF(DF1351=0,0,DF1352/DF1351)</f>
        <v>0</v>
      </c>
      <c r="DG1353" s="50"/>
    </row>
    <row r="1354" spans="1:111" s="14" customFormat="1" ht="15" customHeight="1">
      <c r="A1354" s="50"/>
      <c r="B1354" s="94"/>
      <c r="C1354" s="95"/>
      <c r="D1354" s="181" t="s">
        <v>324</v>
      </c>
      <c r="E1354" s="316" t="s">
        <v>22</v>
      </c>
      <c r="F1354" s="69"/>
      <c r="G1354" s="77"/>
      <c r="H1354" s="69"/>
      <c r="I1354" s="77"/>
      <c r="J1354" s="69"/>
      <c r="K1354" s="77"/>
      <c r="L1354" s="69"/>
      <c r="M1354" s="77"/>
      <c r="N1354" s="67"/>
      <c r="O1354" s="75"/>
      <c r="P1354" s="67"/>
      <c r="Q1354" s="75"/>
      <c r="R1354" s="50"/>
      <c r="S1354" s="94"/>
      <c r="T1354" s="95"/>
      <c r="U1354" s="181" t="s">
        <v>324</v>
      </c>
      <c r="V1354" s="316" t="s">
        <v>22</v>
      </c>
      <c r="W1354" s="69"/>
      <c r="X1354" s="77"/>
      <c r="Y1354" s="69"/>
      <c r="Z1354" s="77"/>
      <c r="AA1354" s="69"/>
      <c r="AB1354" s="77"/>
      <c r="AC1354" s="69"/>
      <c r="AD1354" s="77"/>
      <c r="AE1354" s="67"/>
      <c r="AF1354" s="75"/>
      <c r="AG1354" s="67"/>
      <c r="AH1354" s="75"/>
      <c r="AI1354" s="50"/>
      <c r="AJ1354" s="94"/>
      <c r="AK1354" s="95"/>
      <c r="AL1354" s="181" t="s">
        <v>324</v>
      </c>
      <c r="AM1354" s="316" t="s">
        <v>22</v>
      </c>
      <c r="AN1354" s="257"/>
      <c r="AO1354" s="257"/>
      <c r="AP1354" s="257"/>
      <c r="AQ1354" s="257"/>
      <c r="AR1354" s="257"/>
      <c r="AS1354" s="257"/>
      <c r="AT1354" s="257"/>
      <c r="AU1354" s="257"/>
      <c r="AV1354" s="258"/>
      <c r="AW1354" s="258"/>
      <c r="AX1354" s="258"/>
      <c r="AY1354" s="258"/>
      <c r="AZ1354" s="50"/>
      <c r="BA1354" s="268"/>
      <c r="BB1354" s="48"/>
      <c r="BC1354" s="94"/>
      <c r="BD1354" s="95"/>
      <c r="BE1354" s="181" t="s">
        <v>324</v>
      </c>
      <c r="BF1354" s="316" t="s">
        <v>22</v>
      </c>
      <c r="BG1354" s="257">
        <f t="shared" ref="BG1354:BG1355" si="4449">F1354</f>
        <v>0</v>
      </c>
      <c r="BH1354" s="257">
        <f>G1354+BG1354</f>
        <v>0</v>
      </c>
      <c r="BI1354" s="257">
        <f>H1354+BH1354</f>
        <v>0</v>
      </c>
      <c r="BJ1354" s="257">
        <f>I1354+BI1354</f>
        <v>0</v>
      </c>
      <c r="BK1354" s="257">
        <f>J1354+BJ1354</f>
        <v>0</v>
      </c>
      <c r="BL1354" s="257">
        <f>K1354+BK1354</f>
        <v>0</v>
      </c>
      <c r="BM1354" s="257">
        <f>L1354+BL1354</f>
        <v>0</v>
      </c>
      <c r="BN1354" s="257">
        <f>M1354+BM1354</f>
        <v>0</v>
      </c>
      <c r="BO1354" s="258">
        <f>N1354+BN1354</f>
        <v>0</v>
      </c>
      <c r="BP1354" s="258">
        <f>O1354+BO1354</f>
        <v>0</v>
      </c>
      <c r="BQ1354" s="258">
        <f>P1354+BP1354</f>
        <v>0</v>
      </c>
      <c r="BR1354" s="258">
        <f>Q1354+BQ1354</f>
        <v>0</v>
      </c>
      <c r="BS1354" s="50"/>
      <c r="BT1354" s="94"/>
      <c r="BU1354" s="95"/>
      <c r="BV1354" s="181" t="s">
        <v>324</v>
      </c>
      <c r="BW1354" s="316" t="s">
        <v>22</v>
      </c>
      <c r="BX1354" s="257">
        <f t="shared" ref="BX1354:BX1355" si="4450">W1354</f>
        <v>0</v>
      </c>
      <c r="BY1354" s="257">
        <f>X1354+BX1354</f>
        <v>0</v>
      </c>
      <c r="BZ1354" s="257">
        <f>Y1354+BY1354</f>
        <v>0</v>
      </c>
      <c r="CA1354" s="257">
        <f>Z1354+BZ1354</f>
        <v>0</v>
      </c>
      <c r="CB1354" s="257">
        <f>AA1354+CA1354</f>
        <v>0</v>
      </c>
      <c r="CC1354" s="257">
        <f>AB1354+CB1354</f>
        <v>0</v>
      </c>
      <c r="CD1354" s="257">
        <f>AC1354+CC1354</f>
        <v>0</v>
      </c>
      <c r="CE1354" s="257">
        <f>AD1354+CD1354</f>
        <v>0</v>
      </c>
      <c r="CF1354" s="258">
        <f>AE1354+CE1354</f>
        <v>0</v>
      </c>
      <c r="CG1354" s="258">
        <f>AF1354+CF1354</f>
        <v>0</v>
      </c>
      <c r="CH1354" s="258">
        <f>AG1354+CG1354</f>
        <v>0</v>
      </c>
      <c r="CI1354" s="258">
        <f>AH1354+CH1354</f>
        <v>0</v>
      </c>
      <c r="CJ1354" s="50"/>
      <c r="CK1354" s="94"/>
      <c r="CL1354" s="95"/>
      <c r="CM1354" s="181" t="s">
        <v>324</v>
      </c>
      <c r="CN1354" s="316" t="s">
        <v>22</v>
      </c>
      <c r="CO1354" s="257">
        <f t="shared" ref="CO1354:CO1355" si="4451">AN1354</f>
        <v>0</v>
      </c>
      <c r="CP1354" s="257">
        <f>AO1354+CO1354</f>
        <v>0</v>
      </c>
      <c r="CQ1354" s="257">
        <f>AP1354+CP1354</f>
        <v>0</v>
      </c>
      <c r="CR1354" s="257">
        <f>AQ1354+CQ1354</f>
        <v>0</v>
      </c>
      <c r="CS1354" s="257">
        <f>AR1354+CR1354</f>
        <v>0</v>
      </c>
      <c r="CT1354" s="257">
        <f>AS1354+CS1354</f>
        <v>0</v>
      </c>
      <c r="CU1354" s="257">
        <f>AT1354+CT1354</f>
        <v>0</v>
      </c>
      <c r="CV1354" s="257">
        <f>AU1354+CU1354</f>
        <v>0</v>
      </c>
      <c r="CW1354" s="258">
        <f>AV1354+CV1354</f>
        <v>0</v>
      </c>
      <c r="CX1354" s="258">
        <f>AW1354+CW1354</f>
        <v>0</v>
      </c>
      <c r="CY1354" s="258">
        <f>AX1354+CX1354</f>
        <v>0</v>
      </c>
      <c r="CZ1354" s="258">
        <f>AY1354+CY1354</f>
        <v>0</v>
      </c>
      <c r="DA1354" s="50"/>
      <c r="DB1354" s="94"/>
      <c r="DC1354" s="95"/>
      <c r="DD1354" s="181" t="s">
        <v>324</v>
      </c>
      <c r="DE1354" s="316" t="s">
        <v>22</v>
      </c>
      <c r="DF1354" s="257"/>
      <c r="DG1354" s="50"/>
    </row>
    <row r="1355" spans="1:111" s="14" customFormat="1" ht="15" customHeight="1">
      <c r="A1355" s="50"/>
      <c r="B1355" s="94"/>
      <c r="C1355" s="95"/>
      <c r="D1355" s="181"/>
      <c r="E1355" s="316" t="s">
        <v>140</v>
      </c>
      <c r="F1355" s="69"/>
      <c r="G1355" s="77"/>
      <c r="H1355" s="69"/>
      <c r="I1355" s="77"/>
      <c r="J1355" s="69"/>
      <c r="K1355" s="77"/>
      <c r="L1355" s="69"/>
      <c r="M1355" s="77"/>
      <c r="N1355" s="67"/>
      <c r="O1355" s="75"/>
      <c r="P1355" s="67"/>
      <c r="Q1355" s="75"/>
      <c r="R1355" s="50"/>
      <c r="S1355" s="94"/>
      <c r="T1355" s="95"/>
      <c r="U1355" s="181"/>
      <c r="V1355" s="316" t="s">
        <v>140</v>
      </c>
      <c r="W1355" s="69"/>
      <c r="X1355" s="77"/>
      <c r="Y1355" s="69"/>
      <c r="Z1355" s="77"/>
      <c r="AA1355" s="69"/>
      <c r="AB1355" s="77"/>
      <c r="AC1355" s="69"/>
      <c r="AD1355" s="77"/>
      <c r="AE1355" s="67"/>
      <c r="AF1355" s="75"/>
      <c r="AG1355" s="67"/>
      <c r="AH1355" s="75"/>
      <c r="AI1355" s="50"/>
      <c r="AJ1355" s="94"/>
      <c r="AK1355" s="95"/>
      <c r="AL1355" s="181"/>
      <c r="AM1355" s="316" t="s">
        <v>140</v>
      </c>
      <c r="AN1355" s="257"/>
      <c r="AO1355" s="257"/>
      <c r="AP1355" s="257"/>
      <c r="AQ1355" s="257"/>
      <c r="AR1355" s="257"/>
      <c r="AS1355" s="257"/>
      <c r="AT1355" s="257"/>
      <c r="AU1355" s="257"/>
      <c r="AV1355" s="258"/>
      <c r="AW1355" s="258"/>
      <c r="AX1355" s="258"/>
      <c r="AY1355" s="258"/>
      <c r="AZ1355" s="50"/>
      <c r="BA1355" s="268"/>
      <c r="BB1355" s="48"/>
      <c r="BC1355" s="94"/>
      <c r="BD1355" s="95"/>
      <c r="BE1355" s="181"/>
      <c r="BF1355" s="316" t="s">
        <v>140</v>
      </c>
      <c r="BG1355" s="257">
        <f t="shared" si="4449"/>
        <v>0</v>
      </c>
      <c r="BH1355" s="257">
        <f>G1355+BG1355</f>
        <v>0</v>
      </c>
      <c r="BI1355" s="257">
        <f>H1355+BH1355</f>
        <v>0</v>
      </c>
      <c r="BJ1355" s="257">
        <f>I1355+BI1355</f>
        <v>0</v>
      </c>
      <c r="BK1355" s="257">
        <f>J1355+BJ1355</f>
        <v>0</v>
      </c>
      <c r="BL1355" s="257">
        <f>K1355+BK1355</f>
        <v>0</v>
      </c>
      <c r="BM1355" s="257">
        <f>L1355+BL1355</f>
        <v>0</v>
      </c>
      <c r="BN1355" s="257">
        <f>M1355+BM1355</f>
        <v>0</v>
      </c>
      <c r="BO1355" s="258">
        <f>N1355+BN1355</f>
        <v>0</v>
      </c>
      <c r="BP1355" s="258">
        <f>O1355+BO1355</f>
        <v>0</v>
      </c>
      <c r="BQ1355" s="258">
        <f>P1355+BP1355</f>
        <v>0</v>
      </c>
      <c r="BR1355" s="258">
        <f>Q1355+BQ1355</f>
        <v>0</v>
      </c>
      <c r="BS1355" s="50"/>
      <c r="BT1355" s="94"/>
      <c r="BU1355" s="95"/>
      <c r="BV1355" s="181"/>
      <c r="BW1355" s="316" t="s">
        <v>140</v>
      </c>
      <c r="BX1355" s="257">
        <f t="shared" si="4450"/>
        <v>0</v>
      </c>
      <c r="BY1355" s="257">
        <f>X1355+BX1355</f>
        <v>0</v>
      </c>
      <c r="BZ1355" s="257">
        <f>Y1355+BY1355</f>
        <v>0</v>
      </c>
      <c r="CA1355" s="257">
        <f>Z1355+BZ1355</f>
        <v>0</v>
      </c>
      <c r="CB1355" s="257">
        <f>AA1355+CA1355</f>
        <v>0</v>
      </c>
      <c r="CC1355" s="257">
        <f>AB1355+CB1355</f>
        <v>0</v>
      </c>
      <c r="CD1355" s="257">
        <f>AC1355+CC1355</f>
        <v>0</v>
      </c>
      <c r="CE1355" s="257">
        <f>AD1355+CD1355</f>
        <v>0</v>
      </c>
      <c r="CF1355" s="258">
        <f>AE1355+CE1355</f>
        <v>0</v>
      </c>
      <c r="CG1355" s="258">
        <f>AF1355+CF1355</f>
        <v>0</v>
      </c>
      <c r="CH1355" s="258">
        <f>AG1355+CG1355</f>
        <v>0</v>
      </c>
      <c r="CI1355" s="258">
        <f>AH1355+CH1355</f>
        <v>0</v>
      </c>
      <c r="CJ1355" s="50"/>
      <c r="CK1355" s="94"/>
      <c r="CL1355" s="95"/>
      <c r="CM1355" s="181"/>
      <c r="CN1355" s="316" t="s">
        <v>140</v>
      </c>
      <c r="CO1355" s="257">
        <f t="shared" si="4451"/>
        <v>0</v>
      </c>
      <c r="CP1355" s="257">
        <f>AO1355+CO1355</f>
        <v>0</v>
      </c>
      <c r="CQ1355" s="257">
        <f>AP1355+CP1355</f>
        <v>0</v>
      </c>
      <c r="CR1355" s="257">
        <f>AQ1355+CQ1355</f>
        <v>0</v>
      </c>
      <c r="CS1355" s="257">
        <f>AR1355+CR1355</f>
        <v>0</v>
      </c>
      <c r="CT1355" s="257">
        <f>AS1355+CS1355</f>
        <v>0</v>
      </c>
      <c r="CU1355" s="257">
        <f>AT1355+CT1355</f>
        <v>0</v>
      </c>
      <c r="CV1355" s="257">
        <f>AU1355+CU1355</f>
        <v>0</v>
      </c>
      <c r="CW1355" s="258">
        <f>AV1355+CV1355</f>
        <v>0</v>
      </c>
      <c r="CX1355" s="258">
        <f>AW1355+CW1355</f>
        <v>0</v>
      </c>
      <c r="CY1355" s="258">
        <f>AX1355+CX1355</f>
        <v>0</v>
      </c>
      <c r="CZ1355" s="258">
        <f>AY1355+CY1355</f>
        <v>0</v>
      </c>
      <c r="DA1355" s="50"/>
      <c r="DB1355" s="94"/>
      <c r="DC1355" s="95"/>
      <c r="DD1355" s="181"/>
      <c r="DE1355" s="316" t="s">
        <v>140</v>
      </c>
      <c r="DF1355" s="257"/>
      <c r="DG1355" s="50"/>
    </row>
    <row r="1356" spans="1:111" s="14" customFormat="1" ht="15" customHeight="1">
      <c r="A1356" s="50"/>
      <c r="B1356" s="94"/>
      <c r="C1356" s="95"/>
      <c r="D1356" s="181"/>
      <c r="E1356" s="316" t="s">
        <v>249</v>
      </c>
      <c r="F1356" s="69">
        <f t="shared" si="4433"/>
        <v>0</v>
      </c>
      <c r="G1356" s="77">
        <f t="shared" si="4433"/>
        <v>0</v>
      </c>
      <c r="H1356" s="69">
        <f t="shared" si="4433"/>
        <v>0</v>
      </c>
      <c r="I1356" s="77">
        <f t="shared" si="4433"/>
        <v>0</v>
      </c>
      <c r="J1356" s="69">
        <f t="shared" si="4433"/>
        <v>0</v>
      </c>
      <c r="K1356" s="77">
        <f t="shared" si="4433"/>
        <v>0</v>
      </c>
      <c r="L1356" s="69">
        <f t="shared" si="4433"/>
        <v>0</v>
      </c>
      <c r="M1356" s="77">
        <f t="shared" si="4433"/>
        <v>0</v>
      </c>
      <c r="N1356" s="67">
        <f t="shared" si="4433"/>
        <v>0</v>
      </c>
      <c r="O1356" s="75">
        <f t="shared" si="4433"/>
        <v>0</v>
      </c>
      <c r="P1356" s="67">
        <f t="shared" si="4433"/>
        <v>0</v>
      </c>
      <c r="Q1356" s="75">
        <f t="shared" si="4433"/>
        <v>0</v>
      </c>
      <c r="R1356" s="50"/>
      <c r="S1356" s="94"/>
      <c r="T1356" s="95"/>
      <c r="U1356" s="181"/>
      <c r="V1356" s="316" t="s">
        <v>249</v>
      </c>
      <c r="W1356" s="69">
        <f t="shared" ref="W1356:AH1356" si="4452">IF(W1354=0,0,W1355/W1354)</f>
        <v>0</v>
      </c>
      <c r="X1356" s="77">
        <f t="shared" si="4452"/>
        <v>0</v>
      </c>
      <c r="Y1356" s="69">
        <f t="shared" si="4452"/>
        <v>0</v>
      </c>
      <c r="Z1356" s="77">
        <f t="shared" si="4452"/>
        <v>0</v>
      </c>
      <c r="AA1356" s="69">
        <f t="shared" si="4452"/>
        <v>0</v>
      </c>
      <c r="AB1356" s="77">
        <f t="shared" si="4452"/>
        <v>0</v>
      </c>
      <c r="AC1356" s="69">
        <f t="shared" si="4452"/>
        <v>0</v>
      </c>
      <c r="AD1356" s="77">
        <f t="shared" si="4452"/>
        <v>0</v>
      </c>
      <c r="AE1356" s="67">
        <f t="shared" si="4452"/>
        <v>0</v>
      </c>
      <c r="AF1356" s="75">
        <f t="shared" si="4452"/>
        <v>0</v>
      </c>
      <c r="AG1356" s="67">
        <f t="shared" si="4452"/>
        <v>0</v>
      </c>
      <c r="AH1356" s="75">
        <f t="shared" si="4452"/>
        <v>0</v>
      </c>
      <c r="AI1356" s="50"/>
      <c r="AJ1356" s="94"/>
      <c r="AK1356" s="95"/>
      <c r="AL1356" s="181"/>
      <c r="AM1356" s="316" t="s">
        <v>249</v>
      </c>
      <c r="AN1356" s="257">
        <f t="shared" ref="AN1356:AY1356" si="4453">IF(AN1354=0,0,AN1355/AN1354)</f>
        <v>0</v>
      </c>
      <c r="AO1356" s="257">
        <f t="shared" si="4453"/>
        <v>0</v>
      </c>
      <c r="AP1356" s="257">
        <f t="shared" si="4453"/>
        <v>0</v>
      </c>
      <c r="AQ1356" s="257">
        <f t="shared" si="4453"/>
        <v>0</v>
      </c>
      <c r="AR1356" s="257">
        <f t="shared" si="4453"/>
        <v>0</v>
      </c>
      <c r="AS1356" s="257">
        <f t="shared" si="4453"/>
        <v>0</v>
      </c>
      <c r="AT1356" s="257">
        <f t="shared" si="4453"/>
        <v>0</v>
      </c>
      <c r="AU1356" s="257">
        <f t="shared" si="4453"/>
        <v>0</v>
      </c>
      <c r="AV1356" s="258">
        <f t="shared" si="4453"/>
        <v>0</v>
      </c>
      <c r="AW1356" s="258">
        <f t="shared" si="4453"/>
        <v>0</v>
      </c>
      <c r="AX1356" s="258">
        <f t="shared" si="4453"/>
        <v>0</v>
      </c>
      <c r="AY1356" s="258">
        <f t="shared" si="4453"/>
        <v>0</v>
      </c>
      <c r="AZ1356" s="50"/>
      <c r="BA1356" s="268"/>
      <c r="BB1356" s="48"/>
      <c r="BC1356" s="94"/>
      <c r="BD1356" s="95"/>
      <c r="BE1356" s="181"/>
      <c r="BF1356" s="316" t="s">
        <v>249</v>
      </c>
      <c r="BG1356" s="257">
        <f t="shared" ref="BG1356:BR1356" si="4454">IF(BG1354=0,0,BG1355/BG1354)</f>
        <v>0</v>
      </c>
      <c r="BH1356" s="257">
        <f t="shared" si="4454"/>
        <v>0</v>
      </c>
      <c r="BI1356" s="257">
        <f t="shared" si="4454"/>
        <v>0</v>
      </c>
      <c r="BJ1356" s="257">
        <f t="shared" si="4454"/>
        <v>0</v>
      </c>
      <c r="BK1356" s="257">
        <f t="shared" si="4454"/>
        <v>0</v>
      </c>
      <c r="BL1356" s="257">
        <f t="shared" si="4454"/>
        <v>0</v>
      </c>
      <c r="BM1356" s="257">
        <f t="shared" si="4454"/>
        <v>0</v>
      </c>
      <c r="BN1356" s="257">
        <f t="shared" si="4454"/>
        <v>0</v>
      </c>
      <c r="BO1356" s="258">
        <f t="shared" si="4454"/>
        <v>0</v>
      </c>
      <c r="BP1356" s="258">
        <f t="shared" si="4454"/>
        <v>0</v>
      </c>
      <c r="BQ1356" s="258">
        <f t="shared" si="4454"/>
        <v>0</v>
      </c>
      <c r="BR1356" s="258">
        <f t="shared" si="4454"/>
        <v>0</v>
      </c>
      <c r="BS1356" s="50"/>
      <c r="BT1356" s="94"/>
      <c r="BU1356" s="95"/>
      <c r="BV1356" s="181"/>
      <c r="BW1356" s="316" t="s">
        <v>249</v>
      </c>
      <c r="BX1356" s="257">
        <f t="shared" ref="BX1356:CI1356" si="4455">IF(BX1354=0,0,BX1355/BX1354)</f>
        <v>0</v>
      </c>
      <c r="BY1356" s="257">
        <f t="shared" si="4455"/>
        <v>0</v>
      </c>
      <c r="BZ1356" s="257">
        <f t="shared" si="4455"/>
        <v>0</v>
      </c>
      <c r="CA1356" s="257">
        <f t="shared" si="4455"/>
        <v>0</v>
      </c>
      <c r="CB1356" s="257">
        <f t="shared" si="4455"/>
        <v>0</v>
      </c>
      <c r="CC1356" s="257">
        <f t="shared" si="4455"/>
        <v>0</v>
      </c>
      <c r="CD1356" s="257">
        <f t="shared" si="4455"/>
        <v>0</v>
      </c>
      <c r="CE1356" s="257">
        <f t="shared" si="4455"/>
        <v>0</v>
      </c>
      <c r="CF1356" s="258">
        <f t="shared" si="4455"/>
        <v>0</v>
      </c>
      <c r="CG1356" s="258">
        <f t="shared" si="4455"/>
        <v>0</v>
      </c>
      <c r="CH1356" s="258">
        <f t="shared" si="4455"/>
        <v>0</v>
      </c>
      <c r="CI1356" s="258">
        <f t="shared" si="4455"/>
        <v>0</v>
      </c>
      <c r="CJ1356" s="50"/>
      <c r="CK1356" s="94"/>
      <c r="CL1356" s="95"/>
      <c r="CM1356" s="181"/>
      <c r="CN1356" s="316" t="s">
        <v>249</v>
      </c>
      <c r="CO1356" s="257">
        <f t="shared" ref="CO1356:CZ1356" si="4456">IF(CO1354=0,0,CO1355/CO1354)</f>
        <v>0</v>
      </c>
      <c r="CP1356" s="257">
        <f t="shared" si="4456"/>
        <v>0</v>
      </c>
      <c r="CQ1356" s="257">
        <f t="shared" si="4456"/>
        <v>0</v>
      </c>
      <c r="CR1356" s="257">
        <f t="shared" si="4456"/>
        <v>0</v>
      </c>
      <c r="CS1356" s="257">
        <f t="shared" si="4456"/>
        <v>0</v>
      </c>
      <c r="CT1356" s="257">
        <f t="shared" si="4456"/>
        <v>0</v>
      </c>
      <c r="CU1356" s="257">
        <f t="shared" si="4456"/>
        <v>0</v>
      </c>
      <c r="CV1356" s="257">
        <f t="shared" si="4456"/>
        <v>0</v>
      </c>
      <c r="CW1356" s="258">
        <f t="shared" si="4456"/>
        <v>0</v>
      </c>
      <c r="CX1356" s="258">
        <f t="shared" si="4456"/>
        <v>0</v>
      </c>
      <c r="CY1356" s="258">
        <f t="shared" si="4456"/>
        <v>0</v>
      </c>
      <c r="CZ1356" s="258">
        <f t="shared" si="4456"/>
        <v>0</v>
      </c>
      <c r="DA1356" s="50"/>
      <c r="DB1356" s="94"/>
      <c r="DC1356" s="95"/>
      <c r="DD1356" s="181"/>
      <c r="DE1356" s="316" t="s">
        <v>249</v>
      </c>
      <c r="DF1356" s="257">
        <f t="shared" ref="DF1356" si="4457">IF(DF1354=0,0,DF1355/DF1354)</f>
        <v>0</v>
      </c>
      <c r="DG1356" s="50"/>
    </row>
    <row r="1357" spans="1:111" s="14" customFormat="1" ht="15" customHeight="1">
      <c r="A1357" s="50"/>
      <c r="B1357" s="94"/>
      <c r="C1357" s="95"/>
      <c r="D1357" s="181" t="s">
        <v>325</v>
      </c>
      <c r="E1357" s="316" t="s">
        <v>22</v>
      </c>
      <c r="F1357" s="69"/>
      <c r="G1357" s="77"/>
      <c r="H1357" s="69"/>
      <c r="I1357" s="77"/>
      <c r="J1357" s="69"/>
      <c r="K1357" s="77"/>
      <c r="L1357" s="69"/>
      <c r="M1357" s="77"/>
      <c r="N1357" s="67"/>
      <c r="O1357" s="75"/>
      <c r="P1357" s="67"/>
      <c r="Q1357" s="75"/>
      <c r="R1357" s="50"/>
      <c r="S1357" s="94"/>
      <c r="T1357" s="95"/>
      <c r="U1357" s="181" t="s">
        <v>325</v>
      </c>
      <c r="V1357" s="316" t="s">
        <v>22</v>
      </c>
      <c r="W1357" s="69"/>
      <c r="X1357" s="77"/>
      <c r="Y1357" s="69"/>
      <c r="Z1357" s="77"/>
      <c r="AA1357" s="69"/>
      <c r="AB1357" s="77"/>
      <c r="AC1357" s="69"/>
      <c r="AD1357" s="77"/>
      <c r="AE1357" s="67"/>
      <c r="AF1357" s="75"/>
      <c r="AG1357" s="67"/>
      <c r="AH1357" s="75"/>
      <c r="AI1357" s="50"/>
      <c r="AJ1357" s="94"/>
      <c r="AK1357" s="95"/>
      <c r="AL1357" s="181" t="s">
        <v>325</v>
      </c>
      <c r="AM1357" s="316" t="s">
        <v>22</v>
      </c>
      <c r="AN1357" s="257"/>
      <c r="AO1357" s="257"/>
      <c r="AP1357" s="257"/>
      <c r="AQ1357" s="257"/>
      <c r="AR1357" s="257"/>
      <c r="AS1357" s="257"/>
      <c r="AT1357" s="257"/>
      <c r="AU1357" s="257"/>
      <c r="AV1357" s="258"/>
      <c r="AW1357" s="258"/>
      <c r="AX1357" s="258"/>
      <c r="AY1357" s="258"/>
      <c r="AZ1357" s="50"/>
      <c r="BA1357" s="268"/>
      <c r="BB1357" s="48"/>
      <c r="BC1357" s="94"/>
      <c r="BD1357" s="95"/>
      <c r="BE1357" s="181" t="s">
        <v>325</v>
      </c>
      <c r="BF1357" s="316" t="s">
        <v>22</v>
      </c>
      <c r="BG1357" s="257">
        <f t="shared" ref="BG1357:BG1358" si="4458">F1357</f>
        <v>0</v>
      </c>
      <c r="BH1357" s="257">
        <f>G1357+BG1357</f>
        <v>0</v>
      </c>
      <c r="BI1357" s="257">
        <f>H1357+BH1357</f>
        <v>0</v>
      </c>
      <c r="BJ1357" s="257">
        <f>I1357+BI1357</f>
        <v>0</v>
      </c>
      <c r="BK1357" s="257">
        <f>J1357+BJ1357</f>
        <v>0</v>
      </c>
      <c r="BL1357" s="257">
        <f>K1357+BK1357</f>
        <v>0</v>
      </c>
      <c r="BM1357" s="257">
        <f>L1357+BL1357</f>
        <v>0</v>
      </c>
      <c r="BN1357" s="257">
        <f>M1357+BM1357</f>
        <v>0</v>
      </c>
      <c r="BO1357" s="258">
        <f>N1357+BN1357</f>
        <v>0</v>
      </c>
      <c r="BP1357" s="258">
        <f>O1357+BO1357</f>
        <v>0</v>
      </c>
      <c r="BQ1357" s="258">
        <f>P1357+BP1357</f>
        <v>0</v>
      </c>
      <c r="BR1357" s="258">
        <f>Q1357+BQ1357</f>
        <v>0</v>
      </c>
      <c r="BS1357" s="50"/>
      <c r="BT1357" s="94"/>
      <c r="BU1357" s="95"/>
      <c r="BV1357" s="181" t="s">
        <v>325</v>
      </c>
      <c r="BW1357" s="316" t="s">
        <v>22</v>
      </c>
      <c r="BX1357" s="257">
        <f t="shared" ref="BX1357:BX1358" si="4459">W1357</f>
        <v>0</v>
      </c>
      <c r="BY1357" s="257">
        <f>X1357+BX1357</f>
        <v>0</v>
      </c>
      <c r="BZ1357" s="257">
        <f>Y1357+BY1357</f>
        <v>0</v>
      </c>
      <c r="CA1357" s="257">
        <f>Z1357+BZ1357</f>
        <v>0</v>
      </c>
      <c r="CB1357" s="257">
        <f>AA1357+CA1357</f>
        <v>0</v>
      </c>
      <c r="CC1357" s="257">
        <f>AB1357+CB1357</f>
        <v>0</v>
      </c>
      <c r="CD1357" s="257">
        <f>AC1357+CC1357</f>
        <v>0</v>
      </c>
      <c r="CE1357" s="257">
        <f>AD1357+CD1357</f>
        <v>0</v>
      </c>
      <c r="CF1357" s="258">
        <f>AE1357+CE1357</f>
        <v>0</v>
      </c>
      <c r="CG1357" s="258">
        <f>AF1357+CF1357</f>
        <v>0</v>
      </c>
      <c r="CH1357" s="258">
        <f>AG1357+CG1357</f>
        <v>0</v>
      </c>
      <c r="CI1357" s="258">
        <f>AH1357+CH1357</f>
        <v>0</v>
      </c>
      <c r="CJ1357" s="50"/>
      <c r="CK1357" s="94"/>
      <c r="CL1357" s="95"/>
      <c r="CM1357" s="181" t="s">
        <v>325</v>
      </c>
      <c r="CN1357" s="316" t="s">
        <v>22</v>
      </c>
      <c r="CO1357" s="257">
        <f t="shared" ref="CO1357:CO1358" si="4460">AN1357</f>
        <v>0</v>
      </c>
      <c r="CP1357" s="257">
        <f>AO1357+CO1357</f>
        <v>0</v>
      </c>
      <c r="CQ1357" s="257">
        <f>AP1357+CP1357</f>
        <v>0</v>
      </c>
      <c r="CR1357" s="257">
        <f>AQ1357+CQ1357</f>
        <v>0</v>
      </c>
      <c r="CS1357" s="257">
        <f>AR1357+CR1357</f>
        <v>0</v>
      </c>
      <c r="CT1357" s="257">
        <f>AS1357+CS1357</f>
        <v>0</v>
      </c>
      <c r="CU1357" s="257">
        <f>AT1357+CT1357</f>
        <v>0</v>
      </c>
      <c r="CV1357" s="257">
        <f>AU1357+CU1357</f>
        <v>0</v>
      </c>
      <c r="CW1357" s="258">
        <f>AV1357+CV1357</f>
        <v>0</v>
      </c>
      <c r="CX1357" s="258">
        <f>AW1357+CW1357</f>
        <v>0</v>
      </c>
      <c r="CY1357" s="258">
        <f>AX1357+CX1357</f>
        <v>0</v>
      </c>
      <c r="CZ1357" s="258">
        <f>AY1357+CY1357</f>
        <v>0</v>
      </c>
      <c r="DA1357" s="50"/>
      <c r="DB1357" s="94"/>
      <c r="DC1357" s="95"/>
      <c r="DD1357" s="181" t="s">
        <v>325</v>
      </c>
      <c r="DE1357" s="316" t="s">
        <v>22</v>
      </c>
      <c r="DF1357" s="257"/>
      <c r="DG1357" s="50"/>
    </row>
    <row r="1358" spans="1:111" s="14" customFormat="1" ht="15" customHeight="1">
      <c r="A1358" s="50"/>
      <c r="B1358" s="94"/>
      <c r="C1358" s="95"/>
      <c r="D1358" s="181"/>
      <c r="E1358" s="316" t="s">
        <v>140</v>
      </c>
      <c r="F1358" s="69"/>
      <c r="G1358" s="77"/>
      <c r="H1358" s="69"/>
      <c r="I1358" s="77"/>
      <c r="J1358" s="69"/>
      <c r="K1358" s="77"/>
      <c r="L1358" s="69"/>
      <c r="M1358" s="77"/>
      <c r="N1358" s="67"/>
      <c r="O1358" s="75"/>
      <c r="P1358" s="67"/>
      <c r="Q1358" s="75"/>
      <c r="R1358" s="50"/>
      <c r="S1358" s="94"/>
      <c r="T1358" s="95"/>
      <c r="U1358" s="181"/>
      <c r="V1358" s="316" t="s">
        <v>140</v>
      </c>
      <c r="W1358" s="69"/>
      <c r="X1358" s="77"/>
      <c r="Y1358" s="69"/>
      <c r="Z1358" s="77"/>
      <c r="AA1358" s="69"/>
      <c r="AB1358" s="77"/>
      <c r="AC1358" s="69"/>
      <c r="AD1358" s="77"/>
      <c r="AE1358" s="67"/>
      <c r="AF1358" s="75"/>
      <c r="AG1358" s="67"/>
      <c r="AH1358" s="75"/>
      <c r="AI1358" s="50"/>
      <c r="AJ1358" s="94"/>
      <c r="AK1358" s="95"/>
      <c r="AL1358" s="181"/>
      <c r="AM1358" s="316" t="s">
        <v>140</v>
      </c>
      <c r="AN1358" s="257"/>
      <c r="AO1358" s="257"/>
      <c r="AP1358" s="257"/>
      <c r="AQ1358" s="257"/>
      <c r="AR1358" s="257"/>
      <c r="AS1358" s="257"/>
      <c r="AT1358" s="257"/>
      <c r="AU1358" s="257"/>
      <c r="AV1358" s="258"/>
      <c r="AW1358" s="258"/>
      <c r="AX1358" s="258"/>
      <c r="AY1358" s="258"/>
      <c r="AZ1358" s="50"/>
      <c r="BA1358" s="268"/>
      <c r="BB1358" s="48"/>
      <c r="BC1358" s="94"/>
      <c r="BD1358" s="95"/>
      <c r="BE1358" s="181"/>
      <c r="BF1358" s="316" t="s">
        <v>140</v>
      </c>
      <c r="BG1358" s="257">
        <f t="shared" si="4458"/>
        <v>0</v>
      </c>
      <c r="BH1358" s="257">
        <f>G1358+BG1358</f>
        <v>0</v>
      </c>
      <c r="BI1358" s="257">
        <f>H1358+BH1358</f>
        <v>0</v>
      </c>
      <c r="BJ1358" s="257">
        <f>I1358+BI1358</f>
        <v>0</v>
      </c>
      <c r="BK1358" s="257">
        <f>J1358+BJ1358</f>
        <v>0</v>
      </c>
      <c r="BL1358" s="257">
        <f>K1358+BK1358</f>
        <v>0</v>
      </c>
      <c r="BM1358" s="257">
        <f>L1358+BL1358</f>
        <v>0</v>
      </c>
      <c r="BN1358" s="257">
        <f>M1358+BM1358</f>
        <v>0</v>
      </c>
      <c r="BO1358" s="258">
        <f>N1358+BN1358</f>
        <v>0</v>
      </c>
      <c r="BP1358" s="258">
        <f>O1358+BO1358</f>
        <v>0</v>
      </c>
      <c r="BQ1358" s="258">
        <f>P1358+BP1358</f>
        <v>0</v>
      </c>
      <c r="BR1358" s="258">
        <f>Q1358+BQ1358</f>
        <v>0</v>
      </c>
      <c r="BS1358" s="50"/>
      <c r="BT1358" s="94"/>
      <c r="BU1358" s="95"/>
      <c r="BV1358" s="181"/>
      <c r="BW1358" s="316" t="s">
        <v>140</v>
      </c>
      <c r="BX1358" s="257">
        <f t="shared" si="4459"/>
        <v>0</v>
      </c>
      <c r="BY1358" s="257">
        <f>X1358+BX1358</f>
        <v>0</v>
      </c>
      <c r="BZ1358" s="257">
        <f>Y1358+BY1358</f>
        <v>0</v>
      </c>
      <c r="CA1358" s="257">
        <f>Z1358+BZ1358</f>
        <v>0</v>
      </c>
      <c r="CB1358" s="257">
        <f>AA1358+CA1358</f>
        <v>0</v>
      </c>
      <c r="CC1358" s="257">
        <f>AB1358+CB1358</f>
        <v>0</v>
      </c>
      <c r="CD1358" s="257">
        <f>AC1358+CC1358</f>
        <v>0</v>
      </c>
      <c r="CE1358" s="257">
        <f>AD1358+CD1358</f>
        <v>0</v>
      </c>
      <c r="CF1358" s="258">
        <f>AE1358+CE1358</f>
        <v>0</v>
      </c>
      <c r="CG1358" s="258">
        <f>AF1358+CF1358</f>
        <v>0</v>
      </c>
      <c r="CH1358" s="258">
        <f>AG1358+CG1358</f>
        <v>0</v>
      </c>
      <c r="CI1358" s="258">
        <f>AH1358+CH1358</f>
        <v>0</v>
      </c>
      <c r="CJ1358" s="50"/>
      <c r="CK1358" s="94"/>
      <c r="CL1358" s="95"/>
      <c r="CM1358" s="181"/>
      <c r="CN1358" s="316" t="s">
        <v>140</v>
      </c>
      <c r="CO1358" s="257">
        <f t="shared" si="4460"/>
        <v>0</v>
      </c>
      <c r="CP1358" s="257">
        <f>AO1358+CO1358</f>
        <v>0</v>
      </c>
      <c r="CQ1358" s="257">
        <f>AP1358+CP1358</f>
        <v>0</v>
      </c>
      <c r="CR1358" s="257">
        <f>AQ1358+CQ1358</f>
        <v>0</v>
      </c>
      <c r="CS1358" s="257">
        <f>AR1358+CR1358</f>
        <v>0</v>
      </c>
      <c r="CT1358" s="257">
        <f>AS1358+CS1358</f>
        <v>0</v>
      </c>
      <c r="CU1358" s="257">
        <f>AT1358+CT1358</f>
        <v>0</v>
      </c>
      <c r="CV1358" s="257">
        <f>AU1358+CU1358</f>
        <v>0</v>
      </c>
      <c r="CW1358" s="258">
        <f>AV1358+CV1358</f>
        <v>0</v>
      </c>
      <c r="CX1358" s="258">
        <f>AW1358+CW1358</f>
        <v>0</v>
      </c>
      <c r="CY1358" s="258">
        <f>AX1358+CX1358</f>
        <v>0</v>
      </c>
      <c r="CZ1358" s="258">
        <f>AY1358+CY1358</f>
        <v>0</v>
      </c>
      <c r="DA1358" s="50"/>
      <c r="DB1358" s="94"/>
      <c r="DC1358" s="95"/>
      <c r="DD1358" s="181"/>
      <c r="DE1358" s="316" t="s">
        <v>140</v>
      </c>
      <c r="DF1358" s="257"/>
      <c r="DG1358" s="50"/>
    </row>
    <row r="1359" spans="1:111" s="14" customFormat="1" ht="15" customHeight="1">
      <c r="A1359" s="50"/>
      <c r="B1359" s="94"/>
      <c r="C1359" s="95"/>
      <c r="D1359" s="181"/>
      <c r="E1359" s="316" t="s">
        <v>249</v>
      </c>
      <c r="F1359" s="69">
        <f t="shared" si="4433"/>
        <v>0</v>
      </c>
      <c r="G1359" s="77">
        <f t="shared" si="4433"/>
        <v>0</v>
      </c>
      <c r="H1359" s="69">
        <f t="shared" si="4433"/>
        <v>0</v>
      </c>
      <c r="I1359" s="77">
        <f t="shared" si="4433"/>
        <v>0</v>
      </c>
      <c r="J1359" s="69">
        <f t="shared" si="4433"/>
        <v>0</v>
      </c>
      <c r="K1359" s="77">
        <f t="shared" si="4433"/>
        <v>0</v>
      </c>
      <c r="L1359" s="69">
        <f t="shared" si="4433"/>
        <v>0</v>
      </c>
      <c r="M1359" s="77">
        <f t="shared" si="4433"/>
        <v>0</v>
      </c>
      <c r="N1359" s="67">
        <f t="shared" si="4433"/>
        <v>0</v>
      </c>
      <c r="O1359" s="75">
        <f t="shared" si="4433"/>
        <v>0</v>
      </c>
      <c r="P1359" s="67">
        <f t="shared" si="4433"/>
        <v>0</v>
      </c>
      <c r="Q1359" s="75">
        <f t="shared" si="4433"/>
        <v>0</v>
      </c>
      <c r="R1359" s="50"/>
      <c r="S1359" s="94"/>
      <c r="T1359" s="95"/>
      <c r="U1359" s="181"/>
      <c r="V1359" s="316" t="s">
        <v>249</v>
      </c>
      <c r="W1359" s="69">
        <f t="shared" ref="W1359:AH1359" si="4461">IF(W1357=0,0,W1358/W1357)</f>
        <v>0</v>
      </c>
      <c r="X1359" s="77">
        <f t="shared" si="4461"/>
        <v>0</v>
      </c>
      <c r="Y1359" s="69">
        <f t="shared" si="4461"/>
        <v>0</v>
      </c>
      <c r="Z1359" s="77">
        <f t="shared" si="4461"/>
        <v>0</v>
      </c>
      <c r="AA1359" s="69">
        <f t="shared" si="4461"/>
        <v>0</v>
      </c>
      <c r="AB1359" s="77">
        <f t="shared" si="4461"/>
        <v>0</v>
      </c>
      <c r="AC1359" s="69">
        <f t="shared" si="4461"/>
        <v>0</v>
      </c>
      <c r="AD1359" s="77">
        <f t="shared" si="4461"/>
        <v>0</v>
      </c>
      <c r="AE1359" s="67">
        <f t="shared" si="4461"/>
        <v>0</v>
      </c>
      <c r="AF1359" s="75">
        <f t="shared" si="4461"/>
        <v>0</v>
      </c>
      <c r="AG1359" s="67">
        <f t="shared" si="4461"/>
        <v>0</v>
      </c>
      <c r="AH1359" s="75">
        <f t="shared" si="4461"/>
        <v>0</v>
      </c>
      <c r="AI1359" s="50"/>
      <c r="AJ1359" s="94"/>
      <c r="AK1359" s="95"/>
      <c r="AL1359" s="181"/>
      <c r="AM1359" s="316" t="s">
        <v>249</v>
      </c>
      <c r="AN1359" s="257">
        <f t="shared" ref="AN1359:AY1359" si="4462">IF(AN1357=0,0,AN1358/AN1357)</f>
        <v>0</v>
      </c>
      <c r="AO1359" s="257">
        <f t="shared" si="4462"/>
        <v>0</v>
      </c>
      <c r="AP1359" s="257">
        <f t="shared" si="4462"/>
        <v>0</v>
      </c>
      <c r="AQ1359" s="257">
        <f t="shared" si="4462"/>
        <v>0</v>
      </c>
      <c r="AR1359" s="257">
        <f t="shared" si="4462"/>
        <v>0</v>
      </c>
      <c r="AS1359" s="257">
        <f t="shared" si="4462"/>
        <v>0</v>
      </c>
      <c r="AT1359" s="257">
        <f t="shared" si="4462"/>
        <v>0</v>
      </c>
      <c r="AU1359" s="257">
        <f t="shared" si="4462"/>
        <v>0</v>
      </c>
      <c r="AV1359" s="258">
        <f t="shared" si="4462"/>
        <v>0</v>
      </c>
      <c r="AW1359" s="258">
        <f t="shared" si="4462"/>
        <v>0</v>
      </c>
      <c r="AX1359" s="258">
        <f t="shared" si="4462"/>
        <v>0</v>
      </c>
      <c r="AY1359" s="258">
        <f t="shared" si="4462"/>
        <v>0</v>
      </c>
      <c r="AZ1359" s="50"/>
      <c r="BA1359" s="268"/>
      <c r="BB1359" s="48"/>
      <c r="BC1359" s="94"/>
      <c r="BD1359" s="95"/>
      <c r="BE1359" s="181"/>
      <c r="BF1359" s="316" t="s">
        <v>249</v>
      </c>
      <c r="BG1359" s="257">
        <f t="shared" ref="BG1359:BR1359" si="4463">IF(BG1357=0,0,BG1358/BG1357)</f>
        <v>0</v>
      </c>
      <c r="BH1359" s="257">
        <f t="shared" si="4463"/>
        <v>0</v>
      </c>
      <c r="BI1359" s="257">
        <f t="shared" si="4463"/>
        <v>0</v>
      </c>
      <c r="BJ1359" s="257">
        <f t="shared" si="4463"/>
        <v>0</v>
      </c>
      <c r="BK1359" s="257">
        <f t="shared" si="4463"/>
        <v>0</v>
      </c>
      <c r="BL1359" s="257">
        <f t="shared" si="4463"/>
        <v>0</v>
      </c>
      <c r="BM1359" s="257">
        <f t="shared" si="4463"/>
        <v>0</v>
      </c>
      <c r="BN1359" s="257">
        <f t="shared" si="4463"/>
        <v>0</v>
      </c>
      <c r="BO1359" s="258">
        <f t="shared" si="4463"/>
        <v>0</v>
      </c>
      <c r="BP1359" s="258">
        <f t="shared" si="4463"/>
        <v>0</v>
      </c>
      <c r="BQ1359" s="258">
        <f t="shared" si="4463"/>
        <v>0</v>
      </c>
      <c r="BR1359" s="258">
        <f t="shared" si="4463"/>
        <v>0</v>
      </c>
      <c r="BS1359" s="50"/>
      <c r="BT1359" s="94"/>
      <c r="BU1359" s="95"/>
      <c r="BV1359" s="181"/>
      <c r="BW1359" s="316" t="s">
        <v>249</v>
      </c>
      <c r="BX1359" s="257">
        <f t="shared" ref="BX1359:CI1359" si="4464">IF(BX1357=0,0,BX1358/BX1357)</f>
        <v>0</v>
      </c>
      <c r="BY1359" s="257">
        <f t="shared" si="4464"/>
        <v>0</v>
      </c>
      <c r="BZ1359" s="257">
        <f t="shared" si="4464"/>
        <v>0</v>
      </c>
      <c r="CA1359" s="257">
        <f t="shared" si="4464"/>
        <v>0</v>
      </c>
      <c r="CB1359" s="257">
        <f t="shared" si="4464"/>
        <v>0</v>
      </c>
      <c r="CC1359" s="257">
        <f t="shared" si="4464"/>
        <v>0</v>
      </c>
      <c r="CD1359" s="257">
        <f t="shared" si="4464"/>
        <v>0</v>
      </c>
      <c r="CE1359" s="257">
        <f t="shared" si="4464"/>
        <v>0</v>
      </c>
      <c r="CF1359" s="258">
        <f t="shared" si="4464"/>
        <v>0</v>
      </c>
      <c r="CG1359" s="258">
        <f t="shared" si="4464"/>
        <v>0</v>
      </c>
      <c r="CH1359" s="258">
        <f t="shared" si="4464"/>
        <v>0</v>
      </c>
      <c r="CI1359" s="258">
        <f t="shared" si="4464"/>
        <v>0</v>
      </c>
      <c r="CJ1359" s="50"/>
      <c r="CK1359" s="94"/>
      <c r="CL1359" s="95"/>
      <c r="CM1359" s="181"/>
      <c r="CN1359" s="316" t="s">
        <v>249</v>
      </c>
      <c r="CO1359" s="257">
        <f t="shared" ref="CO1359:CZ1359" si="4465">IF(CO1357=0,0,CO1358/CO1357)</f>
        <v>0</v>
      </c>
      <c r="CP1359" s="257">
        <f t="shared" si="4465"/>
        <v>0</v>
      </c>
      <c r="CQ1359" s="257">
        <f t="shared" si="4465"/>
        <v>0</v>
      </c>
      <c r="CR1359" s="257">
        <f t="shared" si="4465"/>
        <v>0</v>
      </c>
      <c r="CS1359" s="257">
        <f t="shared" si="4465"/>
        <v>0</v>
      </c>
      <c r="CT1359" s="257">
        <f t="shared" si="4465"/>
        <v>0</v>
      </c>
      <c r="CU1359" s="257">
        <f t="shared" si="4465"/>
        <v>0</v>
      </c>
      <c r="CV1359" s="257">
        <f t="shared" si="4465"/>
        <v>0</v>
      </c>
      <c r="CW1359" s="258">
        <f t="shared" si="4465"/>
        <v>0</v>
      </c>
      <c r="CX1359" s="258">
        <f t="shared" si="4465"/>
        <v>0</v>
      </c>
      <c r="CY1359" s="258">
        <f t="shared" si="4465"/>
        <v>0</v>
      </c>
      <c r="CZ1359" s="258">
        <f t="shared" si="4465"/>
        <v>0</v>
      </c>
      <c r="DA1359" s="50"/>
      <c r="DB1359" s="94"/>
      <c r="DC1359" s="95"/>
      <c r="DD1359" s="181"/>
      <c r="DE1359" s="316" t="s">
        <v>249</v>
      </c>
      <c r="DF1359" s="257">
        <f t="shared" ref="DF1359" si="4466">IF(DF1357=0,0,DF1358/DF1357)</f>
        <v>0</v>
      </c>
      <c r="DG1359" s="50"/>
    </row>
    <row r="1360" spans="1:111" s="14" customFormat="1" ht="15" customHeight="1">
      <c r="A1360" s="50"/>
      <c r="B1360" s="94"/>
      <c r="C1360" s="95"/>
      <c r="D1360" s="181" t="s">
        <v>326</v>
      </c>
      <c r="E1360" s="316" t="s">
        <v>22</v>
      </c>
      <c r="F1360" s="69"/>
      <c r="G1360" s="77"/>
      <c r="H1360" s="69"/>
      <c r="I1360" s="77"/>
      <c r="J1360" s="69"/>
      <c r="K1360" s="77"/>
      <c r="L1360" s="69"/>
      <c r="M1360" s="77"/>
      <c r="N1360" s="67"/>
      <c r="O1360" s="75"/>
      <c r="P1360" s="67"/>
      <c r="Q1360" s="75"/>
      <c r="R1360" s="50"/>
      <c r="S1360" s="94"/>
      <c r="T1360" s="95"/>
      <c r="U1360" s="181" t="s">
        <v>326</v>
      </c>
      <c r="V1360" s="316" t="s">
        <v>22</v>
      </c>
      <c r="W1360" s="69"/>
      <c r="X1360" s="77"/>
      <c r="Y1360" s="69"/>
      <c r="Z1360" s="77"/>
      <c r="AA1360" s="69"/>
      <c r="AB1360" s="77"/>
      <c r="AC1360" s="69"/>
      <c r="AD1360" s="77"/>
      <c r="AE1360" s="67"/>
      <c r="AF1360" s="75"/>
      <c r="AG1360" s="67"/>
      <c r="AH1360" s="75"/>
      <c r="AI1360" s="50"/>
      <c r="AJ1360" s="94"/>
      <c r="AK1360" s="95"/>
      <c r="AL1360" s="181" t="s">
        <v>326</v>
      </c>
      <c r="AM1360" s="316" t="s">
        <v>22</v>
      </c>
      <c r="AN1360" s="257"/>
      <c r="AO1360" s="257"/>
      <c r="AP1360" s="257"/>
      <c r="AQ1360" s="257"/>
      <c r="AR1360" s="257"/>
      <c r="AS1360" s="257"/>
      <c r="AT1360" s="257"/>
      <c r="AU1360" s="257"/>
      <c r="AV1360" s="258"/>
      <c r="AW1360" s="258"/>
      <c r="AX1360" s="258"/>
      <c r="AY1360" s="258"/>
      <c r="AZ1360" s="50"/>
      <c r="BA1360" s="268"/>
      <c r="BB1360" s="48"/>
      <c r="BC1360" s="94"/>
      <c r="BD1360" s="95"/>
      <c r="BE1360" s="181" t="s">
        <v>326</v>
      </c>
      <c r="BF1360" s="316" t="s">
        <v>22</v>
      </c>
      <c r="BG1360" s="257">
        <f t="shared" ref="BG1360:BG1361" si="4467">F1360</f>
        <v>0</v>
      </c>
      <c r="BH1360" s="257">
        <f>G1360+BG1360</f>
        <v>0</v>
      </c>
      <c r="BI1360" s="257">
        <f>H1360+BH1360</f>
        <v>0</v>
      </c>
      <c r="BJ1360" s="257">
        <f>I1360+BI1360</f>
        <v>0</v>
      </c>
      <c r="BK1360" s="257">
        <f>J1360+BJ1360</f>
        <v>0</v>
      </c>
      <c r="BL1360" s="257">
        <f>K1360+BK1360</f>
        <v>0</v>
      </c>
      <c r="BM1360" s="257">
        <f>L1360+BL1360</f>
        <v>0</v>
      </c>
      <c r="BN1360" s="257">
        <f>M1360+BM1360</f>
        <v>0</v>
      </c>
      <c r="BO1360" s="258">
        <f>N1360+BN1360</f>
        <v>0</v>
      </c>
      <c r="BP1360" s="258">
        <f>O1360+BO1360</f>
        <v>0</v>
      </c>
      <c r="BQ1360" s="258">
        <f>P1360+BP1360</f>
        <v>0</v>
      </c>
      <c r="BR1360" s="258">
        <f>Q1360+BQ1360</f>
        <v>0</v>
      </c>
      <c r="BS1360" s="50"/>
      <c r="BT1360" s="94"/>
      <c r="BU1360" s="95"/>
      <c r="BV1360" s="181" t="s">
        <v>326</v>
      </c>
      <c r="BW1360" s="316" t="s">
        <v>22</v>
      </c>
      <c r="BX1360" s="257">
        <f t="shared" ref="BX1360:BX1361" si="4468">W1360</f>
        <v>0</v>
      </c>
      <c r="BY1360" s="257">
        <f>X1360+BX1360</f>
        <v>0</v>
      </c>
      <c r="BZ1360" s="257">
        <f>Y1360+BY1360</f>
        <v>0</v>
      </c>
      <c r="CA1360" s="257">
        <f>Z1360+BZ1360</f>
        <v>0</v>
      </c>
      <c r="CB1360" s="257">
        <f>AA1360+CA1360</f>
        <v>0</v>
      </c>
      <c r="CC1360" s="257">
        <f>AB1360+CB1360</f>
        <v>0</v>
      </c>
      <c r="CD1360" s="257">
        <f>AC1360+CC1360</f>
        <v>0</v>
      </c>
      <c r="CE1360" s="257">
        <f>AD1360+CD1360</f>
        <v>0</v>
      </c>
      <c r="CF1360" s="258">
        <f>AE1360+CE1360</f>
        <v>0</v>
      </c>
      <c r="CG1360" s="258">
        <f>AF1360+CF1360</f>
        <v>0</v>
      </c>
      <c r="CH1360" s="258">
        <f>AG1360+CG1360</f>
        <v>0</v>
      </c>
      <c r="CI1360" s="258">
        <f>AH1360+CH1360</f>
        <v>0</v>
      </c>
      <c r="CJ1360" s="50"/>
      <c r="CK1360" s="94"/>
      <c r="CL1360" s="95"/>
      <c r="CM1360" s="181" t="s">
        <v>326</v>
      </c>
      <c r="CN1360" s="316" t="s">
        <v>22</v>
      </c>
      <c r="CO1360" s="257">
        <f t="shared" ref="CO1360:CO1361" si="4469">AN1360</f>
        <v>0</v>
      </c>
      <c r="CP1360" s="257">
        <f>AO1360+CO1360</f>
        <v>0</v>
      </c>
      <c r="CQ1360" s="257">
        <f>AP1360+CP1360</f>
        <v>0</v>
      </c>
      <c r="CR1360" s="257">
        <f>AQ1360+CQ1360</f>
        <v>0</v>
      </c>
      <c r="CS1360" s="257">
        <f>AR1360+CR1360</f>
        <v>0</v>
      </c>
      <c r="CT1360" s="257">
        <f>AS1360+CS1360</f>
        <v>0</v>
      </c>
      <c r="CU1360" s="257">
        <f>AT1360+CT1360</f>
        <v>0</v>
      </c>
      <c r="CV1360" s="257">
        <f>AU1360+CU1360</f>
        <v>0</v>
      </c>
      <c r="CW1360" s="258">
        <f>AV1360+CV1360</f>
        <v>0</v>
      </c>
      <c r="CX1360" s="258">
        <f>AW1360+CW1360</f>
        <v>0</v>
      </c>
      <c r="CY1360" s="258">
        <f>AX1360+CX1360</f>
        <v>0</v>
      </c>
      <c r="CZ1360" s="258">
        <f>AY1360+CY1360</f>
        <v>0</v>
      </c>
      <c r="DA1360" s="50"/>
      <c r="DB1360" s="94"/>
      <c r="DC1360" s="95"/>
      <c r="DD1360" s="181" t="s">
        <v>326</v>
      </c>
      <c r="DE1360" s="316" t="s">
        <v>22</v>
      </c>
      <c r="DF1360" s="257"/>
      <c r="DG1360" s="50"/>
    </row>
    <row r="1361" spans="1:111" s="14" customFormat="1" ht="15" customHeight="1">
      <c r="A1361" s="50"/>
      <c r="B1361" s="94"/>
      <c r="C1361" s="95"/>
      <c r="D1361" s="181"/>
      <c r="E1361" s="316" t="s">
        <v>140</v>
      </c>
      <c r="F1361" s="69"/>
      <c r="G1361" s="77"/>
      <c r="H1361" s="69"/>
      <c r="I1361" s="77"/>
      <c r="J1361" s="69"/>
      <c r="K1361" s="77"/>
      <c r="L1361" s="69"/>
      <c r="M1361" s="77"/>
      <c r="N1361" s="67"/>
      <c r="O1361" s="75"/>
      <c r="P1361" s="67"/>
      <c r="Q1361" s="75"/>
      <c r="R1361" s="50"/>
      <c r="S1361" s="94"/>
      <c r="T1361" s="95"/>
      <c r="U1361" s="181"/>
      <c r="V1361" s="316" t="s">
        <v>140</v>
      </c>
      <c r="W1361" s="69"/>
      <c r="X1361" s="77"/>
      <c r="Y1361" s="69"/>
      <c r="Z1361" s="77"/>
      <c r="AA1361" s="69"/>
      <c r="AB1361" s="77"/>
      <c r="AC1361" s="69"/>
      <c r="AD1361" s="77"/>
      <c r="AE1361" s="67"/>
      <c r="AF1361" s="75"/>
      <c r="AG1361" s="67"/>
      <c r="AH1361" s="75"/>
      <c r="AI1361" s="50"/>
      <c r="AJ1361" s="94"/>
      <c r="AK1361" s="95"/>
      <c r="AL1361" s="181"/>
      <c r="AM1361" s="316" t="s">
        <v>140</v>
      </c>
      <c r="AN1361" s="257"/>
      <c r="AO1361" s="257"/>
      <c r="AP1361" s="257"/>
      <c r="AQ1361" s="257"/>
      <c r="AR1361" s="257"/>
      <c r="AS1361" s="257"/>
      <c r="AT1361" s="257"/>
      <c r="AU1361" s="257"/>
      <c r="AV1361" s="258"/>
      <c r="AW1361" s="258"/>
      <c r="AX1361" s="258"/>
      <c r="AY1361" s="258"/>
      <c r="AZ1361" s="50"/>
      <c r="BA1361" s="268"/>
      <c r="BB1361" s="48"/>
      <c r="BC1361" s="94"/>
      <c r="BD1361" s="95"/>
      <c r="BE1361" s="181"/>
      <c r="BF1361" s="316" t="s">
        <v>140</v>
      </c>
      <c r="BG1361" s="257">
        <f t="shared" si="4467"/>
        <v>0</v>
      </c>
      <c r="BH1361" s="257">
        <f>G1361+BG1361</f>
        <v>0</v>
      </c>
      <c r="BI1361" s="257">
        <f>H1361+BH1361</f>
        <v>0</v>
      </c>
      <c r="BJ1361" s="257">
        <f>I1361+BI1361</f>
        <v>0</v>
      </c>
      <c r="BK1361" s="257">
        <f>J1361+BJ1361</f>
        <v>0</v>
      </c>
      <c r="BL1361" s="257">
        <f>K1361+BK1361</f>
        <v>0</v>
      </c>
      <c r="BM1361" s="257">
        <f>L1361+BL1361</f>
        <v>0</v>
      </c>
      <c r="BN1361" s="257">
        <f>M1361+BM1361</f>
        <v>0</v>
      </c>
      <c r="BO1361" s="258">
        <f>N1361+BN1361</f>
        <v>0</v>
      </c>
      <c r="BP1361" s="258">
        <f>O1361+BO1361</f>
        <v>0</v>
      </c>
      <c r="BQ1361" s="258">
        <f>P1361+BP1361</f>
        <v>0</v>
      </c>
      <c r="BR1361" s="258">
        <f>Q1361+BQ1361</f>
        <v>0</v>
      </c>
      <c r="BS1361" s="50"/>
      <c r="BT1361" s="94"/>
      <c r="BU1361" s="95"/>
      <c r="BV1361" s="181"/>
      <c r="BW1361" s="316" t="s">
        <v>140</v>
      </c>
      <c r="BX1361" s="257">
        <f t="shared" si="4468"/>
        <v>0</v>
      </c>
      <c r="BY1361" s="257">
        <f>X1361+BX1361</f>
        <v>0</v>
      </c>
      <c r="BZ1361" s="257">
        <f>Y1361+BY1361</f>
        <v>0</v>
      </c>
      <c r="CA1361" s="257">
        <f>Z1361+BZ1361</f>
        <v>0</v>
      </c>
      <c r="CB1361" s="257">
        <f>AA1361+CA1361</f>
        <v>0</v>
      </c>
      <c r="CC1361" s="257">
        <f>AB1361+CB1361</f>
        <v>0</v>
      </c>
      <c r="CD1361" s="257">
        <f>AC1361+CC1361</f>
        <v>0</v>
      </c>
      <c r="CE1361" s="257">
        <f>AD1361+CD1361</f>
        <v>0</v>
      </c>
      <c r="CF1361" s="258">
        <f>AE1361+CE1361</f>
        <v>0</v>
      </c>
      <c r="CG1361" s="258">
        <f>AF1361+CF1361</f>
        <v>0</v>
      </c>
      <c r="CH1361" s="258">
        <f>AG1361+CG1361</f>
        <v>0</v>
      </c>
      <c r="CI1361" s="258">
        <f>AH1361+CH1361</f>
        <v>0</v>
      </c>
      <c r="CJ1361" s="50"/>
      <c r="CK1361" s="94"/>
      <c r="CL1361" s="95"/>
      <c r="CM1361" s="181"/>
      <c r="CN1361" s="316" t="s">
        <v>140</v>
      </c>
      <c r="CO1361" s="257">
        <f t="shared" si="4469"/>
        <v>0</v>
      </c>
      <c r="CP1361" s="257">
        <f>AO1361+CO1361</f>
        <v>0</v>
      </c>
      <c r="CQ1361" s="257">
        <f>AP1361+CP1361</f>
        <v>0</v>
      </c>
      <c r="CR1361" s="257">
        <f>AQ1361+CQ1361</f>
        <v>0</v>
      </c>
      <c r="CS1361" s="257">
        <f>AR1361+CR1361</f>
        <v>0</v>
      </c>
      <c r="CT1361" s="257">
        <f>AS1361+CS1361</f>
        <v>0</v>
      </c>
      <c r="CU1361" s="257">
        <f>AT1361+CT1361</f>
        <v>0</v>
      </c>
      <c r="CV1361" s="257">
        <f>AU1361+CU1361</f>
        <v>0</v>
      </c>
      <c r="CW1361" s="258">
        <f>AV1361+CV1361</f>
        <v>0</v>
      </c>
      <c r="CX1361" s="258">
        <f>AW1361+CW1361</f>
        <v>0</v>
      </c>
      <c r="CY1361" s="258">
        <f>AX1361+CX1361</f>
        <v>0</v>
      </c>
      <c r="CZ1361" s="258">
        <f>AY1361+CY1361</f>
        <v>0</v>
      </c>
      <c r="DA1361" s="50"/>
      <c r="DB1361" s="94"/>
      <c r="DC1361" s="95"/>
      <c r="DD1361" s="181"/>
      <c r="DE1361" s="316" t="s">
        <v>140</v>
      </c>
      <c r="DF1361" s="257"/>
      <c r="DG1361" s="50"/>
    </row>
    <row r="1362" spans="1:111" s="14" customFormat="1" ht="15" customHeight="1">
      <c r="A1362" s="50"/>
      <c r="B1362" s="94"/>
      <c r="C1362" s="95"/>
      <c r="D1362" s="181"/>
      <c r="E1362" s="316" t="s">
        <v>249</v>
      </c>
      <c r="F1362" s="69">
        <f t="shared" ref="F1362:Q1377" si="4470">IF(F1360=0,0,F1361/F1360)</f>
        <v>0</v>
      </c>
      <c r="G1362" s="77">
        <f t="shared" si="4470"/>
        <v>0</v>
      </c>
      <c r="H1362" s="69">
        <f t="shared" si="4470"/>
        <v>0</v>
      </c>
      <c r="I1362" s="77">
        <f t="shared" si="4470"/>
        <v>0</v>
      </c>
      <c r="J1362" s="69">
        <f t="shared" si="4470"/>
        <v>0</v>
      </c>
      <c r="K1362" s="77">
        <f t="shared" si="4470"/>
        <v>0</v>
      </c>
      <c r="L1362" s="69">
        <f t="shared" si="4470"/>
        <v>0</v>
      </c>
      <c r="M1362" s="77">
        <f t="shared" si="4470"/>
        <v>0</v>
      </c>
      <c r="N1362" s="67">
        <f t="shared" si="4470"/>
        <v>0</v>
      </c>
      <c r="O1362" s="75">
        <f t="shared" si="4470"/>
        <v>0</v>
      </c>
      <c r="P1362" s="67">
        <f t="shared" si="4470"/>
        <v>0</v>
      </c>
      <c r="Q1362" s="75">
        <f t="shared" si="4470"/>
        <v>0</v>
      </c>
      <c r="R1362" s="50"/>
      <c r="S1362" s="94"/>
      <c r="T1362" s="95"/>
      <c r="U1362" s="181"/>
      <c r="V1362" s="316" t="s">
        <v>249</v>
      </c>
      <c r="W1362" s="69">
        <f t="shared" ref="W1362:AH1362" si="4471">IF(W1360=0,0,W1361/W1360)</f>
        <v>0</v>
      </c>
      <c r="X1362" s="77">
        <f t="shared" si="4471"/>
        <v>0</v>
      </c>
      <c r="Y1362" s="69">
        <f t="shared" si="4471"/>
        <v>0</v>
      </c>
      <c r="Z1362" s="77">
        <f t="shared" si="4471"/>
        <v>0</v>
      </c>
      <c r="AA1362" s="69">
        <f t="shared" si="4471"/>
        <v>0</v>
      </c>
      <c r="AB1362" s="77">
        <f t="shared" si="4471"/>
        <v>0</v>
      </c>
      <c r="AC1362" s="69">
        <f t="shared" si="4471"/>
        <v>0</v>
      </c>
      <c r="AD1362" s="77">
        <f t="shared" si="4471"/>
        <v>0</v>
      </c>
      <c r="AE1362" s="67">
        <f t="shared" si="4471"/>
        <v>0</v>
      </c>
      <c r="AF1362" s="75">
        <f t="shared" si="4471"/>
        <v>0</v>
      </c>
      <c r="AG1362" s="67">
        <f t="shared" si="4471"/>
        <v>0</v>
      </c>
      <c r="AH1362" s="75">
        <f t="shared" si="4471"/>
        <v>0</v>
      </c>
      <c r="AI1362" s="50"/>
      <c r="AJ1362" s="94"/>
      <c r="AK1362" s="95"/>
      <c r="AL1362" s="181"/>
      <c r="AM1362" s="316" t="s">
        <v>249</v>
      </c>
      <c r="AN1362" s="257">
        <f t="shared" ref="AN1362:AY1362" si="4472">IF(AN1360=0,0,AN1361/AN1360)</f>
        <v>0</v>
      </c>
      <c r="AO1362" s="257">
        <f t="shared" si="4472"/>
        <v>0</v>
      </c>
      <c r="AP1362" s="257">
        <f t="shared" si="4472"/>
        <v>0</v>
      </c>
      <c r="AQ1362" s="257">
        <f t="shared" si="4472"/>
        <v>0</v>
      </c>
      <c r="AR1362" s="257">
        <f t="shared" si="4472"/>
        <v>0</v>
      </c>
      <c r="AS1362" s="257">
        <f t="shared" si="4472"/>
        <v>0</v>
      </c>
      <c r="AT1362" s="257">
        <f t="shared" si="4472"/>
        <v>0</v>
      </c>
      <c r="AU1362" s="257">
        <f t="shared" si="4472"/>
        <v>0</v>
      </c>
      <c r="AV1362" s="258">
        <f t="shared" si="4472"/>
        <v>0</v>
      </c>
      <c r="AW1362" s="258">
        <f t="shared" si="4472"/>
        <v>0</v>
      </c>
      <c r="AX1362" s="258">
        <f t="shared" si="4472"/>
        <v>0</v>
      </c>
      <c r="AY1362" s="258">
        <f t="shared" si="4472"/>
        <v>0</v>
      </c>
      <c r="AZ1362" s="50"/>
      <c r="BA1362" s="268"/>
      <c r="BB1362" s="48"/>
      <c r="BC1362" s="94"/>
      <c r="BD1362" s="95"/>
      <c r="BE1362" s="181"/>
      <c r="BF1362" s="316" t="s">
        <v>249</v>
      </c>
      <c r="BG1362" s="257">
        <f t="shared" ref="BG1362:BR1362" si="4473">IF(BG1360=0,0,BG1361/BG1360)</f>
        <v>0</v>
      </c>
      <c r="BH1362" s="257">
        <f t="shared" si="4473"/>
        <v>0</v>
      </c>
      <c r="BI1362" s="257">
        <f t="shared" si="4473"/>
        <v>0</v>
      </c>
      <c r="BJ1362" s="257">
        <f t="shared" si="4473"/>
        <v>0</v>
      </c>
      <c r="BK1362" s="257">
        <f t="shared" si="4473"/>
        <v>0</v>
      </c>
      <c r="BL1362" s="257">
        <f t="shared" si="4473"/>
        <v>0</v>
      </c>
      <c r="BM1362" s="257">
        <f t="shared" si="4473"/>
        <v>0</v>
      </c>
      <c r="BN1362" s="257">
        <f t="shared" si="4473"/>
        <v>0</v>
      </c>
      <c r="BO1362" s="258">
        <f t="shared" si="4473"/>
        <v>0</v>
      </c>
      <c r="BP1362" s="258">
        <f t="shared" si="4473"/>
        <v>0</v>
      </c>
      <c r="BQ1362" s="258">
        <f t="shared" si="4473"/>
        <v>0</v>
      </c>
      <c r="BR1362" s="258">
        <f t="shared" si="4473"/>
        <v>0</v>
      </c>
      <c r="BS1362" s="50"/>
      <c r="BT1362" s="94"/>
      <c r="BU1362" s="95"/>
      <c r="BV1362" s="181"/>
      <c r="BW1362" s="316" t="s">
        <v>249</v>
      </c>
      <c r="BX1362" s="257">
        <f t="shared" ref="BX1362:CI1362" si="4474">IF(BX1360=0,0,BX1361/BX1360)</f>
        <v>0</v>
      </c>
      <c r="BY1362" s="257">
        <f t="shared" si="4474"/>
        <v>0</v>
      </c>
      <c r="BZ1362" s="257">
        <f t="shared" si="4474"/>
        <v>0</v>
      </c>
      <c r="CA1362" s="257">
        <f t="shared" si="4474"/>
        <v>0</v>
      </c>
      <c r="CB1362" s="257">
        <f t="shared" si="4474"/>
        <v>0</v>
      </c>
      <c r="CC1362" s="257">
        <f t="shared" si="4474"/>
        <v>0</v>
      </c>
      <c r="CD1362" s="257">
        <f t="shared" si="4474"/>
        <v>0</v>
      </c>
      <c r="CE1362" s="257">
        <f t="shared" si="4474"/>
        <v>0</v>
      </c>
      <c r="CF1362" s="258">
        <f t="shared" si="4474"/>
        <v>0</v>
      </c>
      <c r="CG1362" s="258">
        <f t="shared" si="4474"/>
        <v>0</v>
      </c>
      <c r="CH1362" s="258">
        <f t="shared" si="4474"/>
        <v>0</v>
      </c>
      <c r="CI1362" s="258">
        <f t="shared" si="4474"/>
        <v>0</v>
      </c>
      <c r="CJ1362" s="50"/>
      <c r="CK1362" s="94"/>
      <c r="CL1362" s="95"/>
      <c r="CM1362" s="181"/>
      <c r="CN1362" s="316" t="s">
        <v>249</v>
      </c>
      <c r="CO1362" s="257">
        <f t="shared" ref="CO1362:CZ1362" si="4475">IF(CO1360=0,0,CO1361/CO1360)</f>
        <v>0</v>
      </c>
      <c r="CP1362" s="257">
        <f t="shared" si="4475"/>
        <v>0</v>
      </c>
      <c r="CQ1362" s="257">
        <f t="shared" si="4475"/>
        <v>0</v>
      </c>
      <c r="CR1362" s="257">
        <f t="shared" si="4475"/>
        <v>0</v>
      </c>
      <c r="CS1362" s="257">
        <f t="shared" si="4475"/>
        <v>0</v>
      </c>
      <c r="CT1362" s="257">
        <f t="shared" si="4475"/>
        <v>0</v>
      </c>
      <c r="CU1362" s="257">
        <f t="shared" si="4475"/>
        <v>0</v>
      </c>
      <c r="CV1362" s="257">
        <f t="shared" si="4475"/>
        <v>0</v>
      </c>
      <c r="CW1362" s="258">
        <f t="shared" si="4475"/>
        <v>0</v>
      </c>
      <c r="CX1362" s="258">
        <f t="shared" si="4475"/>
        <v>0</v>
      </c>
      <c r="CY1362" s="258">
        <f t="shared" si="4475"/>
        <v>0</v>
      </c>
      <c r="CZ1362" s="258">
        <f t="shared" si="4475"/>
        <v>0</v>
      </c>
      <c r="DA1362" s="50"/>
      <c r="DB1362" s="94"/>
      <c r="DC1362" s="95"/>
      <c r="DD1362" s="181"/>
      <c r="DE1362" s="316" t="s">
        <v>249</v>
      </c>
      <c r="DF1362" s="257">
        <f t="shared" ref="DF1362" si="4476">IF(DF1360=0,0,DF1361/DF1360)</f>
        <v>0</v>
      </c>
      <c r="DG1362" s="50"/>
    </row>
    <row r="1363" spans="1:111" s="14" customFormat="1" ht="15" customHeight="1">
      <c r="A1363" s="50"/>
      <c r="B1363" s="94"/>
      <c r="C1363" s="95"/>
      <c r="D1363" s="181" t="s">
        <v>327</v>
      </c>
      <c r="E1363" s="316" t="s">
        <v>22</v>
      </c>
      <c r="F1363" s="69"/>
      <c r="G1363" s="77"/>
      <c r="H1363" s="69"/>
      <c r="I1363" s="77"/>
      <c r="J1363" s="69"/>
      <c r="K1363" s="77"/>
      <c r="L1363" s="69"/>
      <c r="M1363" s="77"/>
      <c r="N1363" s="67"/>
      <c r="O1363" s="75"/>
      <c r="P1363" s="67"/>
      <c r="Q1363" s="75"/>
      <c r="R1363" s="50"/>
      <c r="S1363" s="94"/>
      <c r="T1363" s="95"/>
      <c r="U1363" s="181" t="s">
        <v>327</v>
      </c>
      <c r="V1363" s="316" t="s">
        <v>22</v>
      </c>
      <c r="W1363" s="69"/>
      <c r="X1363" s="77"/>
      <c r="Y1363" s="69"/>
      <c r="Z1363" s="77"/>
      <c r="AA1363" s="69"/>
      <c r="AB1363" s="77"/>
      <c r="AC1363" s="69"/>
      <c r="AD1363" s="77"/>
      <c r="AE1363" s="67"/>
      <c r="AF1363" s="75"/>
      <c r="AG1363" s="67"/>
      <c r="AH1363" s="75"/>
      <c r="AI1363" s="50"/>
      <c r="AJ1363" s="94"/>
      <c r="AK1363" s="95"/>
      <c r="AL1363" s="181" t="s">
        <v>327</v>
      </c>
      <c r="AM1363" s="316" t="s">
        <v>22</v>
      </c>
      <c r="AN1363" s="257"/>
      <c r="AO1363" s="257"/>
      <c r="AP1363" s="257"/>
      <c r="AQ1363" s="257"/>
      <c r="AR1363" s="257"/>
      <c r="AS1363" s="257"/>
      <c r="AT1363" s="257"/>
      <c r="AU1363" s="257"/>
      <c r="AV1363" s="258"/>
      <c r="AW1363" s="258"/>
      <c r="AX1363" s="258"/>
      <c r="AY1363" s="258"/>
      <c r="AZ1363" s="50"/>
      <c r="BA1363" s="268"/>
      <c r="BB1363" s="48"/>
      <c r="BC1363" s="94"/>
      <c r="BD1363" s="95"/>
      <c r="BE1363" s="181" t="s">
        <v>327</v>
      </c>
      <c r="BF1363" s="316" t="s">
        <v>22</v>
      </c>
      <c r="BG1363" s="257">
        <f t="shared" ref="BG1363:BG1364" si="4477">F1363</f>
        <v>0</v>
      </c>
      <c r="BH1363" s="257">
        <f>G1363+BG1363</f>
        <v>0</v>
      </c>
      <c r="BI1363" s="257">
        <f>H1363+BH1363</f>
        <v>0</v>
      </c>
      <c r="BJ1363" s="257">
        <f>I1363+BI1363</f>
        <v>0</v>
      </c>
      <c r="BK1363" s="257">
        <f>J1363+BJ1363</f>
        <v>0</v>
      </c>
      <c r="BL1363" s="257">
        <f>K1363+BK1363</f>
        <v>0</v>
      </c>
      <c r="BM1363" s="257">
        <f>L1363+BL1363</f>
        <v>0</v>
      </c>
      <c r="BN1363" s="257">
        <f>M1363+BM1363</f>
        <v>0</v>
      </c>
      <c r="BO1363" s="258">
        <f>N1363+BN1363</f>
        <v>0</v>
      </c>
      <c r="BP1363" s="258">
        <f>O1363+BO1363</f>
        <v>0</v>
      </c>
      <c r="BQ1363" s="258">
        <f>P1363+BP1363</f>
        <v>0</v>
      </c>
      <c r="BR1363" s="258">
        <f>Q1363+BQ1363</f>
        <v>0</v>
      </c>
      <c r="BS1363" s="50"/>
      <c r="BT1363" s="94"/>
      <c r="BU1363" s="95"/>
      <c r="BV1363" s="181" t="s">
        <v>327</v>
      </c>
      <c r="BW1363" s="316" t="s">
        <v>22</v>
      </c>
      <c r="BX1363" s="257">
        <f t="shared" ref="BX1363:BX1364" si="4478">W1363</f>
        <v>0</v>
      </c>
      <c r="BY1363" s="257">
        <f>X1363+BX1363</f>
        <v>0</v>
      </c>
      <c r="BZ1363" s="257">
        <f>Y1363+BY1363</f>
        <v>0</v>
      </c>
      <c r="CA1363" s="257">
        <f>Z1363+BZ1363</f>
        <v>0</v>
      </c>
      <c r="CB1363" s="257">
        <f>AA1363+CA1363</f>
        <v>0</v>
      </c>
      <c r="CC1363" s="257">
        <f>AB1363+CB1363</f>
        <v>0</v>
      </c>
      <c r="CD1363" s="257">
        <f>AC1363+CC1363</f>
        <v>0</v>
      </c>
      <c r="CE1363" s="257">
        <f>AD1363+CD1363</f>
        <v>0</v>
      </c>
      <c r="CF1363" s="258">
        <f>AE1363+CE1363</f>
        <v>0</v>
      </c>
      <c r="CG1363" s="258">
        <f>AF1363+CF1363</f>
        <v>0</v>
      </c>
      <c r="CH1363" s="258">
        <f>AG1363+CG1363</f>
        <v>0</v>
      </c>
      <c r="CI1363" s="258">
        <f>AH1363+CH1363</f>
        <v>0</v>
      </c>
      <c r="CJ1363" s="50"/>
      <c r="CK1363" s="94"/>
      <c r="CL1363" s="95"/>
      <c r="CM1363" s="181" t="s">
        <v>327</v>
      </c>
      <c r="CN1363" s="316" t="s">
        <v>22</v>
      </c>
      <c r="CO1363" s="257">
        <f t="shared" ref="CO1363:CO1364" si="4479">AN1363</f>
        <v>0</v>
      </c>
      <c r="CP1363" s="257">
        <f>AO1363+CO1363</f>
        <v>0</v>
      </c>
      <c r="CQ1363" s="257">
        <f>AP1363+CP1363</f>
        <v>0</v>
      </c>
      <c r="CR1363" s="257">
        <f>AQ1363+CQ1363</f>
        <v>0</v>
      </c>
      <c r="CS1363" s="257">
        <f>AR1363+CR1363</f>
        <v>0</v>
      </c>
      <c r="CT1363" s="257">
        <f>AS1363+CS1363</f>
        <v>0</v>
      </c>
      <c r="CU1363" s="257">
        <f>AT1363+CT1363</f>
        <v>0</v>
      </c>
      <c r="CV1363" s="257">
        <f>AU1363+CU1363</f>
        <v>0</v>
      </c>
      <c r="CW1363" s="258">
        <f>AV1363+CV1363</f>
        <v>0</v>
      </c>
      <c r="CX1363" s="258">
        <f>AW1363+CW1363</f>
        <v>0</v>
      </c>
      <c r="CY1363" s="258">
        <f>AX1363+CX1363</f>
        <v>0</v>
      </c>
      <c r="CZ1363" s="258">
        <f>AY1363+CY1363</f>
        <v>0</v>
      </c>
      <c r="DA1363" s="50"/>
      <c r="DB1363" s="94"/>
      <c r="DC1363" s="95"/>
      <c r="DD1363" s="181" t="s">
        <v>327</v>
      </c>
      <c r="DE1363" s="316" t="s">
        <v>22</v>
      </c>
      <c r="DF1363" s="257"/>
      <c r="DG1363" s="50"/>
    </row>
    <row r="1364" spans="1:111" s="14" customFormat="1" ht="15" customHeight="1">
      <c r="A1364" s="50"/>
      <c r="B1364" s="94"/>
      <c r="C1364" s="95"/>
      <c r="D1364" s="181"/>
      <c r="E1364" s="316" t="s">
        <v>140</v>
      </c>
      <c r="F1364" s="69"/>
      <c r="G1364" s="77"/>
      <c r="H1364" s="69"/>
      <c r="I1364" s="77"/>
      <c r="J1364" s="69"/>
      <c r="K1364" s="77"/>
      <c r="L1364" s="69"/>
      <c r="M1364" s="77"/>
      <c r="N1364" s="67"/>
      <c r="O1364" s="75"/>
      <c r="P1364" s="67"/>
      <c r="Q1364" s="75"/>
      <c r="R1364" s="50"/>
      <c r="S1364" s="94"/>
      <c r="T1364" s="95"/>
      <c r="U1364" s="181"/>
      <c r="V1364" s="316" t="s">
        <v>140</v>
      </c>
      <c r="W1364" s="69"/>
      <c r="X1364" s="77"/>
      <c r="Y1364" s="69"/>
      <c r="Z1364" s="77"/>
      <c r="AA1364" s="69"/>
      <c r="AB1364" s="77"/>
      <c r="AC1364" s="69"/>
      <c r="AD1364" s="77"/>
      <c r="AE1364" s="67"/>
      <c r="AF1364" s="75"/>
      <c r="AG1364" s="67"/>
      <c r="AH1364" s="75"/>
      <c r="AI1364" s="50"/>
      <c r="AJ1364" s="94"/>
      <c r="AK1364" s="95"/>
      <c r="AL1364" s="181"/>
      <c r="AM1364" s="316" t="s">
        <v>140</v>
      </c>
      <c r="AN1364" s="257"/>
      <c r="AO1364" s="257"/>
      <c r="AP1364" s="257"/>
      <c r="AQ1364" s="257"/>
      <c r="AR1364" s="257"/>
      <c r="AS1364" s="257"/>
      <c r="AT1364" s="257"/>
      <c r="AU1364" s="257"/>
      <c r="AV1364" s="258"/>
      <c r="AW1364" s="258"/>
      <c r="AX1364" s="258"/>
      <c r="AY1364" s="258"/>
      <c r="AZ1364" s="50"/>
      <c r="BA1364" s="268"/>
      <c r="BB1364" s="48"/>
      <c r="BC1364" s="94"/>
      <c r="BD1364" s="95"/>
      <c r="BE1364" s="181"/>
      <c r="BF1364" s="316" t="s">
        <v>140</v>
      </c>
      <c r="BG1364" s="257">
        <f t="shared" si="4477"/>
        <v>0</v>
      </c>
      <c r="BH1364" s="257">
        <f>G1364+BG1364</f>
        <v>0</v>
      </c>
      <c r="BI1364" s="257">
        <f>H1364+BH1364</f>
        <v>0</v>
      </c>
      <c r="BJ1364" s="257">
        <f>I1364+BI1364</f>
        <v>0</v>
      </c>
      <c r="BK1364" s="257">
        <f>J1364+BJ1364</f>
        <v>0</v>
      </c>
      <c r="BL1364" s="257">
        <f>K1364+BK1364</f>
        <v>0</v>
      </c>
      <c r="BM1364" s="257">
        <f>L1364+BL1364</f>
        <v>0</v>
      </c>
      <c r="BN1364" s="257">
        <f>M1364+BM1364</f>
        <v>0</v>
      </c>
      <c r="BO1364" s="258">
        <f>N1364+BN1364</f>
        <v>0</v>
      </c>
      <c r="BP1364" s="258">
        <f>O1364+BO1364</f>
        <v>0</v>
      </c>
      <c r="BQ1364" s="258">
        <f>P1364+BP1364</f>
        <v>0</v>
      </c>
      <c r="BR1364" s="258">
        <f>Q1364+BQ1364</f>
        <v>0</v>
      </c>
      <c r="BS1364" s="50"/>
      <c r="BT1364" s="94"/>
      <c r="BU1364" s="95"/>
      <c r="BV1364" s="181"/>
      <c r="BW1364" s="316" t="s">
        <v>140</v>
      </c>
      <c r="BX1364" s="257">
        <f t="shared" si="4478"/>
        <v>0</v>
      </c>
      <c r="BY1364" s="257">
        <f>X1364+BX1364</f>
        <v>0</v>
      </c>
      <c r="BZ1364" s="257">
        <f>Y1364+BY1364</f>
        <v>0</v>
      </c>
      <c r="CA1364" s="257">
        <f>Z1364+BZ1364</f>
        <v>0</v>
      </c>
      <c r="CB1364" s="257">
        <f>AA1364+CA1364</f>
        <v>0</v>
      </c>
      <c r="CC1364" s="257">
        <f>AB1364+CB1364</f>
        <v>0</v>
      </c>
      <c r="CD1364" s="257">
        <f>AC1364+CC1364</f>
        <v>0</v>
      </c>
      <c r="CE1364" s="257">
        <f>AD1364+CD1364</f>
        <v>0</v>
      </c>
      <c r="CF1364" s="258">
        <f>AE1364+CE1364</f>
        <v>0</v>
      </c>
      <c r="CG1364" s="258">
        <f>AF1364+CF1364</f>
        <v>0</v>
      </c>
      <c r="CH1364" s="258">
        <f>AG1364+CG1364</f>
        <v>0</v>
      </c>
      <c r="CI1364" s="258">
        <f>AH1364+CH1364</f>
        <v>0</v>
      </c>
      <c r="CJ1364" s="50"/>
      <c r="CK1364" s="94"/>
      <c r="CL1364" s="95"/>
      <c r="CM1364" s="181"/>
      <c r="CN1364" s="316" t="s">
        <v>140</v>
      </c>
      <c r="CO1364" s="257">
        <f t="shared" si="4479"/>
        <v>0</v>
      </c>
      <c r="CP1364" s="257">
        <f>AO1364+CO1364</f>
        <v>0</v>
      </c>
      <c r="CQ1364" s="257">
        <f>AP1364+CP1364</f>
        <v>0</v>
      </c>
      <c r="CR1364" s="257">
        <f>AQ1364+CQ1364</f>
        <v>0</v>
      </c>
      <c r="CS1364" s="257">
        <f>AR1364+CR1364</f>
        <v>0</v>
      </c>
      <c r="CT1364" s="257">
        <f>AS1364+CS1364</f>
        <v>0</v>
      </c>
      <c r="CU1364" s="257">
        <f>AT1364+CT1364</f>
        <v>0</v>
      </c>
      <c r="CV1364" s="257">
        <f>AU1364+CU1364</f>
        <v>0</v>
      </c>
      <c r="CW1364" s="258">
        <f>AV1364+CV1364</f>
        <v>0</v>
      </c>
      <c r="CX1364" s="258">
        <f>AW1364+CW1364</f>
        <v>0</v>
      </c>
      <c r="CY1364" s="258">
        <f>AX1364+CX1364</f>
        <v>0</v>
      </c>
      <c r="CZ1364" s="258">
        <f>AY1364+CY1364</f>
        <v>0</v>
      </c>
      <c r="DA1364" s="50"/>
      <c r="DB1364" s="94"/>
      <c r="DC1364" s="95"/>
      <c r="DD1364" s="181"/>
      <c r="DE1364" s="316" t="s">
        <v>140</v>
      </c>
      <c r="DF1364" s="257"/>
      <c r="DG1364" s="50"/>
    </row>
    <row r="1365" spans="1:111" s="14" customFormat="1" ht="15" customHeight="1">
      <c r="A1365" s="50"/>
      <c r="B1365" s="94"/>
      <c r="C1365" s="95"/>
      <c r="D1365" s="181"/>
      <c r="E1365" s="316" t="s">
        <v>249</v>
      </c>
      <c r="F1365" s="69">
        <f t="shared" si="4470"/>
        <v>0</v>
      </c>
      <c r="G1365" s="77">
        <f t="shared" si="4470"/>
        <v>0</v>
      </c>
      <c r="H1365" s="69">
        <f t="shared" si="4470"/>
        <v>0</v>
      </c>
      <c r="I1365" s="77">
        <f t="shared" si="4470"/>
        <v>0</v>
      </c>
      <c r="J1365" s="69">
        <f t="shared" si="4470"/>
        <v>0</v>
      </c>
      <c r="K1365" s="77">
        <f t="shared" si="4470"/>
        <v>0</v>
      </c>
      <c r="L1365" s="69">
        <f t="shared" si="4470"/>
        <v>0</v>
      </c>
      <c r="M1365" s="77">
        <f t="shared" si="4470"/>
        <v>0</v>
      </c>
      <c r="N1365" s="67">
        <f t="shared" si="4470"/>
        <v>0</v>
      </c>
      <c r="O1365" s="75">
        <f t="shared" si="4470"/>
        <v>0</v>
      </c>
      <c r="P1365" s="67">
        <f t="shared" si="4470"/>
        <v>0</v>
      </c>
      <c r="Q1365" s="75">
        <f t="shared" si="4470"/>
        <v>0</v>
      </c>
      <c r="R1365" s="50"/>
      <c r="S1365" s="94"/>
      <c r="T1365" s="95"/>
      <c r="U1365" s="181"/>
      <c r="V1365" s="316" t="s">
        <v>249</v>
      </c>
      <c r="W1365" s="69">
        <f t="shared" ref="W1365:AH1365" si="4480">IF(W1363=0,0,W1364/W1363)</f>
        <v>0</v>
      </c>
      <c r="X1365" s="77">
        <f t="shared" si="4480"/>
        <v>0</v>
      </c>
      <c r="Y1365" s="69">
        <f t="shared" si="4480"/>
        <v>0</v>
      </c>
      <c r="Z1365" s="77">
        <f t="shared" si="4480"/>
        <v>0</v>
      </c>
      <c r="AA1365" s="69">
        <f t="shared" si="4480"/>
        <v>0</v>
      </c>
      <c r="AB1365" s="77">
        <f t="shared" si="4480"/>
        <v>0</v>
      </c>
      <c r="AC1365" s="69">
        <f t="shared" si="4480"/>
        <v>0</v>
      </c>
      <c r="AD1365" s="77">
        <f t="shared" si="4480"/>
        <v>0</v>
      </c>
      <c r="AE1365" s="67">
        <f t="shared" si="4480"/>
        <v>0</v>
      </c>
      <c r="AF1365" s="75">
        <f t="shared" si="4480"/>
        <v>0</v>
      </c>
      <c r="AG1365" s="67">
        <f t="shared" si="4480"/>
        <v>0</v>
      </c>
      <c r="AH1365" s="75">
        <f t="shared" si="4480"/>
        <v>0</v>
      </c>
      <c r="AI1365" s="50"/>
      <c r="AJ1365" s="94"/>
      <c r="AK1365" s="95"/>
      <c r="AL1365" s="181"/>
      <c r="AM1365" s="316" t="s">
        <v>249</v>
      </c>
      <c r="AN1365" s="257">
        <f t="shared" ref="AN1365:AY1365" si="4481">IF(AN1363=0,0,AN1364/AN1363)</f>
        <v>0</v>
      </c>
      <c r="AO1365" s="257">
        <f t="shared" si="4481"/>
        <v>0</v>
      </c>
      <c r="AP1365" s="257">
        <f t="shared" si="4481"/>
        <v>0</v>
      </c>
      <c r="AQ1365" s="257">
        <f t="shared" si="4481"/>
        <v>0</v>
      </c>
      <c r="AR1365" s="257">
        <f t="shared" si="4481"/>
        <v>0</v>
      </c>
      <c r="AS1365" s="257">
        <f t="shared" si="4481"/>
        <v>0</v>
      </c>
      <c r="AT1365" s="257">
        <f t="shared" si="4481"/>
        <v>0</v>
      </c>
      <c r="AU1365" s="257">
        <f t="shared" si="4481"/>
        <v>0</v>
      </c>
      <c r="AV1365" s="258">
        <f t="shared" si="4481"/>
        <v>0</v>
      </c>
      <c r="AW1365" s="258">
        <f t="shared" si="4481"/>
        <v>0</v>
      </c>
      <c r="AX1365" s="258">
        <f t="shared" si="4481"/>
        <v>0</v>
      </c>
      <c r="AY1365" s="258">
        <f t="shared" si="4481"/>
        <v>0</v>
      </c>
      <c r="AZ1365" s="50"/>
      <c r="BA1365" s="268"/>
      <c r="BB1365" s="48"/>
      <c r="BC1365" s="94"/>
      <c r="BD1365" s="95"/>
      <c r="BE1365" s="181"/>
      <c r="BF1365" s="316" t="s">
        <v>249</v>
      </c>
      <c r="BG1365" s="257">
        <f t="shared" ref="BG1365:BR1365" si="4482">IF(BG1363=0,0,BG1364/BG1363)</f>
        <v>0</v>
      </c>
      <c r="BH1365" s="257">
        <f t="shared" si="4482"/>
        <v>0</v>
      </c>
      <c r="BI1365" s="257">
        <f t="shared" si="4482"/>
        <v>0</v>
      </c>
      <c r="BJ1365" s="257">
        <f t="shared" si="4482"/>
        <v>0</v>
      </c>
      <c r="BK1365" s="257">
        <f t="shared" si="4482"/>
        <v>0</v>
      </c>
      <c r="BL1365" s="257">
        <f t="shared" si="4482"/>
        <v>0</v>
      </c>
      <c r="BM1365" s="257">
        <f t="shared" si="4482"/>
        <v>0</v>
      </c>
      <c r="BN1365" s="257">
        <f t="shared" si="4482"/>
        <v>0</v>
      </c>
      <c r="BO1365" s="258">
        <f t="shared" si="4482"/>
        <v>0</v>
      </c>
      <c r="BP1365" s="258">
        <f t="shared" si="4482"/>
        <v>0</v>
      </c>
      <c r="BQ1365" s="258">
        <f t="shared" si="4482"/>
        <v>0</v>
      </c>
      <c r="BR1365" s="258">
        <f t="shared" si="4482"/>
        <v>0</v>
      </c>
      <c r="BS1365" s="50"/>
      <c r="BT1365" s="94"/>
      <c r="BU1365" s="95"/>
      <c r="BV1365" s="181"/>
      <c r="BW1365" s="316" t="s">
        <v>249</v>
      </c>
      <c r="BX1365" s="257">
        <f t="shared" ref="BX1365:CI1365" si="4483">IF(BX1363=0,0,BX1364/BX1363)</f>
        <v>0</v>
      </c>
      <c r="BY1365" s="257">
        <f t="shared" si="4483"/>
        <v>0</v>
      </c>
      <c r="BZ1365" s="257">
        <f t="shared" si="4483"/>
        <v>0</v>
      </c>
      <c r="CA1365" s="257">
        <f t="shared" si="4483"/>
        <v>0</v>
      </c>
      <c r="CB1365" s="257">
        <f t="shared" si="4483"/>
        <v>0</v>
      </c>
      <c r="CC1365" s="257">
        <f t="shared" si="4483"/>
        <v>0</v>
      </c>
      <c r="CD1365" s="257">
        <f t="shared" si="4483"/>
        <v>0</v>
      </c>
      <c r="CE1365" s="257">
        <f t="shared" si="4483"/>
        <v>0</v>
      </c>
      <c r="CF1365" s="258">
        <f t="shared" si="4483"/>
        <v>0</v>
      </c>
      <c r="CG1365" s="258">
        <f t="shared" si="4483"/>
        <v>0</v>
      </c>
      <c r="CH1365" s="258">
        <f t="shared" si="4483"/>
        <v>0</v>
      </c>
      <c r="CI1365" s="258">
        <f t="shared" si="4483"/>
        <v>0</v>
      </c>
      <c r="CJ1365" s="50"/>
      <c r="CK1365" s="94"/>
      <c r="CL1365" s="95"/>
      <c r="CM1365" s="181"/>
      <c r="CN1365" s="316" t="s">
        <v>249</v>
      </c>
      <c r="CO1365" s="257">
        <f t="shared" ref="CO1365:CZ1365" si="4484">IF(CO1363=0,0,CO1364/CO1363)</f>
        <v>0</v>
      </c>
      <c r="CP1365" s="257">
        <f t="shared" si="4484"/>
        <v>0</v>
      </c>
      <c r="CQ1365" s="257">
        <f t="shared" si="4484"/>
        <v>0</v>
      </c>
      <c r="CR1365" s="257">
        <f t="shared" si="4484"/>
        <v>0</v>
      </c>
      <c r="CS1365" s="257">
        <f t="shared" si="4484"/>
        <v>0</v>
      </c>
      <c r="CT1365" s="257">
        <f t="shared" si="4484"/>
        <v>0</v>
      </c>
      <c r="CU1365" s="257">
        <f t="shared" si="4484"/>
        <v>0</v>
      </c>
      <c r="CV1365" s="257">
        <f t="shared" si="4484"/>
        <v>0</v>
      </c>
      <c r="CW1365" s="258">
        <f t="shared" si="4484"/>
        <v>0</v>
      </c>
      <c r="CX1365" s="258">
        <f t="shared" si="4484"/>
        <v>0</v>
      </c>
      <c r="CY1365" s="258">
        <f t="shared" si="4484"/>
        <v>0</v>
      </c>
      <c r="CZ1365" s="258">
        <f t="shared" si="4484"/>
        <v>0</v>
      </c>
      <c r="DA1365" s="50"/>
      <c r="DB1365" s="94"/>
      <c r="DC1365" s="95"/>
      <c r="DD1365" s="181"/>
      <c r="DE1365" s="316" t="s">
        <v>249</v>
      </c>
      <c r="DF1365" s="257">
        <f t="shared" ref="DF1365" si="4485">IF(DF1363=0,0,DF1364/DF1363)</f>
        <v>0</v>
      </c>
      <c r="DG1365" s="50"/>
    </row>
    <row r="1366" spans="1:111" s="14" customFormat="1" ht="15" customHeight="1">
      <c r="A1366" s="50"/>
      <c r="B1366" s="94"/>
      <c r="C1366" s="95"/>
      <c r="D1366" s="181" t="s">
        <v>328</v>
      </c>
      <c r="E1366" s="316" t="s">
        <v>22</v>
      </c>
      <c r="F1366" s="69"/>
      <c r="G1366" s="77"/>
      <c r="H1366" s="69"/>
      <c r="I1366" s="77"/>
      <c r="J1366" s="69"/>
      <c r="K1366" s="77"/>
      <c r="L1366" s="69"/>
      <c r="M1366" s="77"/>
      <c r="N1366" s="67"/>
      <c r="O1366" s="75"/>
      <c r="P1366" s="67"/>
      <c r="Q1366" s="75"/>
      <c r="R1366" s="50"/>
      <c r="S1366" s="94"/>
      <c r="T1366" s="95"/>
      <c r="U1366" s="181" t="s">
        <v>328</v>
      </c>
      <c r="V1366" s="316" t="s">
        <v>22</v>
      </c>
      <c r="W1366" s="69"/>
      <c r="X1366" s="77"/>
      <c r="Y1366" s="69"/>
      <c r="Z1366" s="77"/>
      <c r="AA1366" s="69"/>
      <c r="AB1366" s="77"/>
      <c r="AC1366" s="69"/>
      <c r="AD1366" s="77"/>
      <c r="AE1366" s="67"/>
      <c r="AF1366" s="75"/>
      <c r="AG1366" s="67"/>
      <c r="AH1366" s="75"/>
      <c r="AI1366" s="50"/>
      <c r="AJ1366" s="94"/>
      <c r="AK1366" s="95"/>
      <c r="AL1366" s="181" t="s">
        <v>328</v>
      </c>
      <c r="AM1366" s="316" t="s">
        <v>22</v>
      </c>
      <c r="AN1366" s="257"/>
      <c r="AO1366" s="257"/>
      <c r="AP1366" s="257"/>
      <c r="AQ1366" s="257"/>
      <c r="AR1366" s="257"/>
      <c r="AS1366" s="257"/>
      <c r="AT1366" s="257"/>
      <c r="AU1366" s="257"/>
      <c r="AV1366" s="258"/>
      <c r="AW1366" s="258"/>
      <c r="AX1366" s="258"/>
      <c r="AY1366" s="258"/>
      <c r="AZ1366" s="50"/>
      <c r="BA1366" s="268"/>
      <c r="BB1366" s="48"/>
      <c r="BC1366" s="94"/>
      <c r="BD1366" s="95"/>
      <c r="BE1366" s="181" t="s">
        <v>328</v>
      </c>
      <c r="BF1366" s="316" t="s">
        <v>22</v>
      </c>
      <c r="BG1366" s="257">
        <f t="shared" ref="BG1366:BG1367" si="4486">F1366</f>
        <v>0</v>
      </c>
      <c r="BH1366" s="257">
        <f>G1366+BG1366</f>
        <v>0</v>
      </c>
      <c r="BI1366" s="257">
        <f>H1366+BH1366</f>
        <v>0</v>
      </c>
      <c r="BJ1366" s="257">
        <f>I1366+BI1366</f>
        <v>0</v>
      </c>
      <c r="BK1366" s="257">
        <f>J1366+BJ1366</f>
        <v>0</v>
      </c>
      <c r="BL1366" s="257">
        <f>K1366+BK1366</f>
        <v>0</v>
      </c>
      <c r="BM1366" s="257">
        <f>L1366+BL1366</f>
        <v>0</v>
      </c>
      <c r="BN1366" s="257">
        <f>M1366+BM1366</f>
        <v>0</v>
      </c>
      <c r="BO1366" s="258">
        <f>N1366+BN1366</f>
        <v>0</v>
      </c>
      <c r="BP1366" s="258">
        <f>O1366+BO1366</f>
        <v>0</v>
      </c>
      <c r="BQ1366" s="258">
        <f>P1366+BP1366</f>
        <v>0</v>
      </c>
      <c r="BR1366" s="258">
        <f>Q1366+BQ1366</f>
        <v>0</v>
      </c>
      <c r="BS1366" s="50"/>
      <c r="BT1366" s="94"/>
      <c r="BU1366" s="95"/>
      <c r="BV1366" s="181" t="s">
        <v>328</v>
      </c>
      <c r="BW1366" s="316" t="s">
        <v>22</v>
      </c>
      <c r="BX1366" s="257">
        <f t="shared" ref="BX1366:BX1367" si="4487">W1366</f>
        <v>0</v>
      </c>
      <c r="BY1366" s="257">
        <f>X1366+BX1366</f>
        <v>0</v>
      </c>
      <c r="BZ1366" s="257">
        <f>Y1366+BY1366</f>
        <v>0</v>
      </c>
      <c r="CA1366" s="257">
        <f>Z1366+BZ1366</f>
        <v>0</v>
      </c>
      <c r="CB1366" s="257">
        <f>AA1366+CA1366</f>
        <v>0</v>
      </c>
      <c r="CC1366" s="257">
        <f>AB1366+CB1366</f>
        <v>0</v>
      </c>
      <c r="CD1366" s="257">
        <f>AC1366+CC1366</f>
        <v>0</v>
      </c>
      <c r="CE1366" s="257">
        <f>AD1366+CD1366</f>
        <v>0</v>
      </c>
      <c r="CF1366" s="258">
        <f>AE1366+CE1366</f>
        <v>0</v>
      </c>
      <c r="CG1366" s="258">
        <f>AF1366+CF1366</f>
        <v>0</v>
      </c>
      <c r="CH1366" s="258">
        <f>AG1366+CG1366</f>
        <v>0</v>
      </c>
      <c r="CI1366" s="258">
        <f>AH1366+CH1366</f>
        <v>0</v>
      </c>
      <c r="CJ1366" s="50"/>
      <c r="CK1366" s="94"/>
      <c r="CL1366" s="95"/>
      <c r="CM1366" s="181" t="s">
        <v>328</v>
      </c>
      <c r="CN1366" s="316" t="s">
        <v>22</v>
      </c>
      <c r="CO1366" s="257">
        <f t="shared" ref="CO1366:CO1367" si="4488">AN1366</f>
        <v>0</v>
      </c>
      <c r="CP1366" s="257">
        <f>AO1366+CO1366</f>
        <v>0</v>
      </c>
      <c r="CQ1366" s="257">
        <f>AP1366+CP1366</f>
        <v>0</v>
      </c>
      <c r="CR1366" s="257">
        <f>AQ1366+CQ1366</f>
        <v>0</v>
      </c>
      <c r="CS1366" s="257">
        <f>AR1366+CR1366</f>
        <v>0</v>
      </c>
      <c r="CT1366" s="257">
        <f>AS1366+CS1366</f>
        <v>0</v>
      </c>
      <c r="CU1366" s="257">
        <f>AT1366+CT1366</f>
        <v>0</v>
      </c>
      <c r="CV1366" s="257">
        <f>AU1366+CU1366</f>
        <v>0</v>
      </c>
      <c r="CW1366" s="258">
        <f>AV1366+CV1366</f>
        <v>0</v>
      </c>
      <c r="CX1366" s="258">
        <f>AW1366+CW1366</f>
        <v>0</v>
      </c>
      <c r="CY1366" s="258">
        <f>AX1366+CX1366</f>
        <v>0</v>
      </c>
      <c r="CZ1366" s="258">
        <f>AY1366+CY1366</f>
        <v>0</v>
      </c>
      <c r="DA1366" s="50"/>
      <c r="DB1366" s="94"/>
      <c r="DC1366" s="95"/>
      <c r="DD1366" s="181" t="s">
        <v>328</v>
      </c>
      <c r="DE1366" s="316" t="s">
        <v>22</v>
      </c>
      <c r="DF1366" s="257"/>
      <c r="DG1366" s="50"/>
    </row>
    <row r="1367" spans="1:111" s="14" customFormat="1" ht="15" customHeight="1">
      <c r="A1367" s="50"/>
      <c r="B1367" s="94"/>
      <c r="C1367" s="95"/>
      <c r="D1367" s="181"/>
      <c r="E1367" s="316" t="s">
        <v>140</v>
      </c>
      <c r="F1367" s="69"/>
      <c r="G1367" s="77"/>
      <c r="H1367" s="69"/>
      <c r="I1367" s="77"/>
      <c r="J1367" s="69"/>
      <c r="K1367" s="77"/>
      <c r="L1367" s="69"/>
      <c r="M1367" s="77"/>
      <c r="N1367" s="67"/>
      <c r="O1367" s="75"/>
      <c r="P1367" s="67"/>
      <c r="Q1367" s="75"/>
      <c r="R1367" s="50"/>
      <c r="S1367" s="94"/>
      <c r="T1367" s="95"/>
      <c r="U1367" s="181"/>
      <c r="V1367" s="316" t="s">
        <v>140</v>
      </c>
      <c r="W1367" s="69"/>
      <c r="X1367" s="77"/>
      <c r="Y1367" s="69"/>
      <c r="Z1367" s="77"/>
      <c r="AA1367" s="69"/>
      <c r="AB1367" s="77"/>
      <c r="AC1367" s="69"/>
      <c r="AD1367" s="77"/>
      <c r="AE1367" s="67"/>
      <c r="AF1367" s="75"/>
      <c r="AG1367" s="67"/>
      <c r="AH1367" s="75"/>
      <c r="AI1367" s="50"/>
      <c r="AJ1367" s="94"/>
      <c r="AK1367" s="95"/>
      <c r="AL1367" s="181"/>
      <c r="AM1367" s="316" t="s">
        <v>140</v>
      </c>
      <c r="AN1367" s="257"/>
      <c r="AO1367" s="257"/>
      <c r="AP1367" s="257"/>
      <c r="AQ1367" s="257"/>
      <c r="AR1367" s="257"/>
      <c r="AS1367" s="257"/>
      <c r="AT1367" s="257"/>
      <c r="AU1367" s="257"/>
      <c r="AV1367" s="258"/>
      <c r="AW1367" s="258"/>
      <c r="AX1367" s="258"/>
      <c r="AY1367" s="258"/>
      <c r="AZ1367" s="50"/>
      <c r="BA1367" s="268"/>
      <c r="BB1367" s="48"/>
      <c r="BC1367" s="94"/>
      <c r="BD1367" s="95"/>
      <c r="BE1367" s="181"/>
      <c r="BF1367" s="316" t="s">
        <v>140</v>
      </c>
      <c r="BG1367" s="257">
        <f t="shared" si="4486"/>
        <v>0</v>
      </c>
      <c r="BH1367" s="257">
        <f>G1367+BG1367</f>
        <v>0</v>
      </c>
      <c r="BI1367" s="257">
        <f>H1367+BH1367</f>
        <v>0</v>
      </c>
      <c r="BJ1367" s="257">
        <f>I1367+BI1367</f>
        <v>0</v>
      </c>
      <c r="BK1367" s="257">
        <f>J1367+BJ1367</f>
        <v>0</v>
      </c>
      <c r="BL1367" s="257">
        <f>K1367+BK1367</f>
        <v>0</v>
      </c>
      <c r="BM1367" s="257">
        <f>L1367+BL1367</f>
        <v>0</v>
      </c>
      <c r="BN1367" s="257">
        <f>M1367+BM1367</f>
        <v>0</v>
      </c>
      <c r="BO1367" s="258">
        <f>N1367+BN1367</f>
        <v>0</v>
      </c>
      <c r="BP1367" s="258">
        <f>O1367+BO1367</f>
        <v>0</v>
      </c>
      <c r="BQ1367" s="258">
        <f>P1367+BP1367</f>
        <v>0</v>
      </c>
      <c r="BR1367" s="258">
        <f>Q1367+BQ1367</f>
        <v>0</v>
      </c>
      <c r="BS1367" s="50"/>
      <c r="BT1367" s="94"/>
      <c r="BU1367" s="95"/>
      <c r="BV1367" s="181"/>
      <c r="BW1367" s="316" t="s">
        <v>140</v>
      </c>
      <c r="BX1367" s="257">
        <f t="shared" si="4487"/>
        <v>0</v>
      </c>
      <c r="BY1367" s="257">
        <f>X1367+BX1367</f>
        <v>0</v>
      </c>
      <c r="BZ1367" s="257">
        <f>Y1367+BY1367</f>
        <v>0</v>
      </c>
      <c r="CA1367" s="257">
        <f>Z1367+BZ1367</f>
        <v>0</v>
      </c>
      <c r="CB1367" s="257">
        <f>AA1367+CA1367</f>
        <v>0</v>
      </c>
      <c r="CC1367" s="257">
        <f>AB1367+CB1367</f>
        <v>0</v>
      </c>
      <c r="CD1367" s="257">
        <f>AC1367+CC1367</f>
        <v>0</v>
      </c>
      <c r="CE1367" s="257">
        <f>AD1367+CD1367</f>
        <v>0</v>
      </c>
      <c r="CF1367" s="258">
        <f>AE1367+CE1367</f>
        <v>0</v>
      </c>
      <c r="CG1367" s="258">
        <f>AF1367+CF1367</f>
        <v>0</v>
      </c>
      <c r="CH1367" s="258">
        <f>AG1367+CG1367</f>
        <v>0</v>
      </c>
      <c r="CI1367" s="258">
        <f>AH1367+CH1367</f>
        <v>0</v>
      </c>
      <c r="CJ1367" s="50"/>
      <c r="CK1367" s="94"/>
      <c r="CL1367" s="95"/>
      <c r="CM1367" s="181"/>
      <c r="CN1367" s="316" t="s">
        <v>140</v>
      </c>
      <c r="CO1367" s="257">
        <f t="shared" si="4488"/>
        <v>0</v>
      </c>
      <c r="CP1367" s="257">
        <f>AO1367+CO1367</f>
        <v>0</v>
      </c>
      <c r="CQ1367" s="257">
        <f>AP1367+CP1367</f>
        <v>0</v>
      </c>
      <c r="CR1367" s="257">
        <f>AQ1367+CQ1367</f>
        <v>0</v>
      </c>
      <c r="CS1367" s="257">
        <f>AR1367+CR1367</f>
        <v>0</v>
      </c>
      <c r="CT1367" s="257">
        <f>AS1367+CS1367</f>
        <v>0</v>
      </c>
      <c r="CU1367" s="257">
        <f>AT1367+CT1367</f>
        <v>0</v>
      </c>
      <c r="CV1367" s="257">
        <f>AU1367+CU1367</f>
        <v>0</v>
      </c>
      <c r="CW1367" s="258">
        <f>AV1367+CV1367</f>
        <v>0</v>
      </c>
      <c r="CX1367" s="258">
        <f>AW1367+CW1367</f>
        <v>0</v>
      </c>
      <c r="CY1367" s="258">
        <f>AX1367+CX1367</f>
        <v>0</v>
      </c>
      <c r="CZ1367" s="258">
        <f>AY1367+CY1367</f>
        <v>0</v>
      </c>
      <c r="DA1367" s="50"/>
      <c r="DB1367" s="94"/>
      <c r="DC1367" s="95"/>
      <c r="DD1367" s="181"/>
      <c r="DE1367" s="316" t="s">
        <v>140</v>
      </c>
      <c r="DF1367" s="257"/>
      <c r="DG1367" s="50"/>
    </row>
    <row r="1368" spans="1:111" s="14" customFormat="1" ht="15" customHeight="1">
      <c r="A1368" s="50"/>
      <c r="B1368" s="94"/>
      <c r="C1368" s="95"/>
      <c r="D1368" s="181"/>
      <c r="E1368" s="316" t="s">
        <v>249</v>
      </c>
      <c r="F1368" s="69">
        <f t="shared" si="4470"/>
        <v>0</v>
      </c>
      <c r="G1368" s="77">
        <f t="shared" si="4470"/>
        <v>0</v>
      </c>
      <c r="H1368" s="69">
        <f t="shared" si="4470"/>
        <v>0</v>
      </c>
      <c r="I1368" s="77">
        <f t="shared" si="4470"/>
        <v>0</v>
      </c>
      <c r="J1368" s="69">
        <f t="shared" si="4470"/>
        <v>0</v>
      </c>
      <c r="K1368" s="77">
        <f t="shared" si="4470"/>
        <v>0</v>
      </c>
      <c r="L1368" s="69">
        <f t="shared" si="4470"/>
        <v>0</v>
      </c>
      <c r="M1368" s="77">
        <f t="shared" si="4470"/>
        <v>0</v>
      </c>
      <c r="N1368" s="67">
        <f t="shared" si="4470"/>
        <v>0</v>
      </c>
      <c r="O1368" s="75">
        <f t="shared" si="4470"/>
        <v>0</v>
      </c>
      <c r="P1368" s="67">
        <f t="shared" si="4470"/>
        <v>0</v>
      </c>
      <c r="Q1368" s="75">
        <f t="shared" si="4470"/>
        <v>0</v>
      </c>
      <c r="R1368" s="50"/>
      <c r="S1368" s="94"/>
      <c r="T1368" s="95"/>
      <c r="U1368" s="181"/>
      <c r="V1368" s="316" t="s">
        <v>249</v>
      </c>
      <c r="W1368" s="69">
        <f t="shared" ref="W1368:AH1368" si="4489">IF(W1366=0,0,W1367/W1366)</f>
        <v>0</v>
      </c>
      <c r="X1368" s="77">
        <f t="shared" si="4489"/>
        <v>0</v>
      </c>
      <c r="Y1368" s="69">
        <f t="shared" si="4489"/>
        <v>0</v>
      </c>
      <c r="Z1368" s="77">
        <f t="shared" si="4489"/>
        <v>0</v>
      </c>
      <c r="AA1368" s="69">
        <f t="shared" si="4489"/>
        <v>0</v>
      </c>
      <c r="AB1368" s="77">
        <f t="shared" si="4489"/>
        <v>0</v>
      </c>
      <c r="AC1368" s="69">
        <f t="shared" si="4489"/>
        <v>0</v>
      </c>
      <c r="AD1368" s="77">
        <f t="shared" si="4489"/>
        <v>0</v>
      </c>
      <c r="AE1368" s="67">
        <f t="shared" si="4489"/>
        <v>0</v>
      </c>
      <c r="AF1368" s="75">
        <f t="shared" si="4489"/>
        <v>0</v>
      </c>
      <c r="AG1368" s="67">
        <f t="shared" si="4489"/>
        <v>0</v>
      </c>
      <c r="AH1368" s="75">
        <f t="shared" si="4489"/>
        <v>0</v>
      </c>
      <c r="AI1368" s="50"/>
      <c r="AJ1368" s="94"/>
      <c r="AK1368" s="95"/>
      <c r="AL1368" s="181"/>
      <c r="AM1368" s="316" t="s">
        <v>249</v>
      </c>
      <c r="AN1368" s="257">
        <f t="shared" ref="AN1368:AY1368" si="4490">IF(AN1366=0,0,AN1367/AN1366)</f>
        <v>0</v>
      </c>
      <c r="AO1368" s="257">
        <f t="shared" si="4490"/>
        <v>0</v>
      </c>
      <c r="AP1368" s="257">
        <f t="shared" si="4490"/>
        <v>0</v>
      </c>
      <c r="AQ1368" s="257">
        <f t="shared" si="4490"/>
        <v>0</v>
      </c>
      <c r="AR1368" s="257">
        <f t="shared" si="4490"/>
        <v>0</v>
      </c>
      <c r="AS1368" s="257">
        <f t="shared" si="4490"/>
        <v>0</v>
      </c>
      <c r="AT1368" s="257">
        <f t="shared" si="4490"/>
        <v>0</v>
      </c>
      <c r="AU1368" s="257">
        <f t="shared" si="4490"/>
        <v>0</v>
      </c>
      <c r="AV1368" s="258">
        <f t="shared" si="4490"/>
        <v>0</v>
      </c>
      <c r="AW1368" s="258">
        <f t="shared" si="4490"/>
        <v>0</v>
      </c>
      <c r="AX1368" s="258">
        <f t="shared" si="4490"/>
        <v>0</v>
      </c>
      <c r="AY1368" s="258">
        <f t="shared" si="4490"/>
        <v>0</v>
      </c>
      <c r="AZ1368" s="50"/>
      <c r="BA1368" s="268"/>
      <c r="BB1368" s="48"/>
      <c r="BC1368" s="94"/>
      <c r="BD1368" s="95"/>
      <c r="BE1368" s="181"/>
      <c r="BF1368" s="316" t="s">
        <v>249</v>
      </c>
      <c r="BG1368" s="257">
        <f t="shared" ref="BG1368:BR1368" si="4491">IF(BG1366=0,0,BG1367/BG1366)</f>
        <v>0</v>
      </c>
      <c r="BH1368" s="257">
        <f t="shared" si="4491"/>
        <v>0</v>
      </c>
      <c r="BI1368" s="257">
        <f t="shared" si="4491"/>
        <v>0</v>
      </c>
      <c r="BJ1368" s="257">
        <f t="shared" si="4491"/>
        <v>0</v>
      </c>
      <c r="BK1368" s="257">
        <f t="shared" si="4491"/>
        <v>0</v>
      </c>
      <c r="BL1368" s="257">
        <f t="shared" si="4491"/>
        <v>0</v>
      </c>
      <c r="BM1368" s="257">
        <f t="shared" si="4491"/>
        <v>0</v>
      </c>
      <c r="BN1368" s="257">
        <f t="shared" si="4491"/>
        <v>0</v>
      </c>
      <c r="BO1368" s="258">
        <f t="shared" si="4491"/>
        <v>0</v>
      </c>
      <c r="BP1368" s="258">
        <f t="shared" si="4491"/>
        <v>0</v>
      </c>
      <c r="BQ1368" s="258">
        <f t="shared" si="4491"/>
        <v>0</v>
      </c>
      <c r="BR1368" s="258">
        <f t="shared" si="4491"/>
        <v>0</v>
      </c>
      <c r="BS1368" s="50"/>
      <c r="BT1368" s="94"/>
      <c r="BU1368" s="95"/>
      <c r="BV1368" s="181"/>
      <c r="BW1368" s="316" t="s">
        <v>249</v>
      </c>
      <c r="BX1368" s="257">
        <f t="shared" ref="BX1368:CI1368" si="4492">IF(BX1366=0,0,BX1367/BX1366)</f>
        <v>0</v>
      </c>
      <c r="BY1368" s="257">
        <f t="shared" si="4492"/>
        <v>0</v>
      </c>
      <c r="BZ1368" s="257">
        <f t="shared" si="4492"/>
        <v>0</v>
      </c>
      <c r="CA1368" s="257">
        <f t="shared" si="4492"/>
        <v>0</v>
      </c>
      <c r="CB1368" s="257">
        <f t="shared" si="4492"/>
        <v>0</v>
      </c>
      <c r="CC1368" s="257">
        <f t="shared" si="4492"/>
        <v>0</v>
      </c>
      <c r="CD1368" s="257">
        <f t="shared" si="4492"/>
        <v>0</v>
      </c>
      <c r="CE1368" s="257">
        <f t="shared" si="4492"/>
        <v>0</v>
      </c>
      <c r="CF1368" s="258">
        <f t="shared" si="4492"/>
        <v>0</v>
      </c>
      <c r="CG1368" s="258">
        <f t="shared" si="4492"/>
        <v>0</v>
      </c>
      <c r="CH1368" s="258">
        <f t="shared" si="4492"/>
        <v>0</v>
      </c>
      <c r="CI1368" s="258">
        <f t="shared" si="4492"/>
        <v>0</v>
      </c>
      <c r="CJ1368" s="50"/>
      <c r="CK1368" s="94"/>
      <c r="CL1368" s="95"/>
      <c r="CM1368" s="181"/>
      <c r="CN1368" s="316" t="s">
        <v>249</v>
      </c>
      <c r="CO1368" s="257">
        <f t="shared" ref="CO1368:CZ1368" si="4493">IF(CO1366=0,0,CO1367/CO1366)</f>
        <v>0</v>
      </c>
      <c r="CP1368" s="257">
        <f t="shared" si="4493"/>
        <v>0</v>
      </c>
      <c r="CQ1368" s="257">
        <f t="shared" si="4493"/>
        <v>0</v>
      </c>
      <c r="CR1368" s="257">
        <f t="shared" si="4493"/>
        <v>0</v>
      </c>
      <c r="CS1368" s="257">
        <f t="shared" si="4493"/>
        <v>0</v>
      </c>
      <c r="CT1368" s="257">
        <f t="shared" si="4493"/>
        <v>0</v>
      </c>
      <c r="CU1368" s="257">
        <f t="shared" si="4493"/>
        <v>0</v>
      </c>
      <c r="CV1368" s="257">
        <f t="shared" si="4493"/>
        <v>0</v>
      </c>
      <c r="CW1368" s="258">
        <f t="shared" si="4493"/>
        <v>0</v>
      </c>
      <c r="CX1368" s="258">
        <f t="shared" si="4493"/>
        <v>0</v>
      </c>
      <c r="CY1368" s="258">
        <f t="shared" si="4493"/>
        <v>0</v>
      </c>
      <c r="CZ1368" s="258">
        <f t="shared" si="4493"/>
        <v>0</v>
      </c>
      <c r="DA1368" s="50"/>
      <c r="DB1368" s="94"/>
      <c r="DC1368" s="95"/>
      <c r="DD1368" s="181"/>
      <c r="DE1368" s="316" t="s">
        <v>249</v>
      </c>
      <c r="DF1368" s="257">
        <f t="shared" ref="DF1368" si="4494">IF(DF1366=0,0,DF1367/DF1366)</f>
        <v>0</v>
      </c>
      <c r="DG1368" s="50"/>
    </row>
    <row r="1369" spans="1:111" s="14" customFormat="1" ht="15" customHeight="1">
      <c r="A1369" s="50"/>
      <c r="B1369" s="94"/>
      <c r="C1369" s="95"/>
      <c r="D1369" s="181" t="s">
        <v>329</v>
      </c>
      <c r="E1369" s="316" t="s">
        <v>22</v>
      </c>
      <c r="F1369" s="69"/>
      <c r="G1369" s="77"/>
      <c r="H1369" s="69"/>
      <c r="I1369" s="77"/>
      <c r="J1369" s="69"/>
      <c r="K1369" s="77"/>
      <c r="L1369" s="69"/>
      <c r="M1369" s="77"/>
      <c r="N1369" s="67"/>
      <c r="O1369" s="75"/>
      <c r="P1369" s="67"/>
      <c r="Q1369" s="75"/>
      <c r="R1369" s="50"/>
      <c r="S1369" s="94"/>
      <c r="T1369" s="95"/>
      <c r="U1369" s="181" t="s">
        <v>329</v>
      </c>
      <c r="V1369" s="316" t="s">
        <v>22</v>
      </c>
      <c r="W1369" s="69"/>
      <c r="X1369" s="77"/>
      <c r="Y1369" s="69"/>
      <c r="Z1369" s="77"/>
      <c r="AA1369" s="69"/>
      <c r="AB1369" s="77"/>
      <c r="AC1369" s="69"/>
      <c r="AD1369" s="77"/>
      <c r="AE1369" s="67"/>
      <c r="AF1369" s="75"/>
      <c r="AG1369" s="67"/>
      <c r="AH1369" s="75"/>
      <c r="AI1369" s="50"/>
      <c r="AJ1369" s="94"/>
      <c r="AK1369" s="95"/>
      <c r="AL1369" s="181" t="s">
        <v>329</v>
      </c>
      <c r="AM1369" s="316" t="s">
        <v>22</v>
      </c>
      <c r="AN1369" s="257"/>
      <c r="AO1369" s="257"/>
      <c r="AP1369" s="257"/>
      <c r="AQ1369" s="257"/>
      <c r="AR1369" s="257"/>
      <c r="AS1369" s="257"/>
      <c r="AT1369" s="257"/>
      <c r="AU1369" s="257"/>
      <c r="AV1369" s="258"/>
      <c r="AW1369" s="258"/>
      <c r="AX1369" s="258"/>
      <c r="AY1369" s="258"/>
      <c r="AZ1369" s="50"/>
      <c r="BA1369" s="268"/>
      <c r="BB1369" s="48"/>
      <c r="BC1369" s="94"/>
      <c r="BD1369" s="95"/>
      <c r="BE1369" s="181" t="s">
        <v>329</v>
      </c>
      <c r="BF1369" s="316" t="s">
        <v>22</v>
      </c>
      <c r="BG1369" s="257">
        <f t="shared" ref="BG1369:BG1370" si="4495">F1369</f>
        <v>0</v>
      </c>
      <c r="BH1369" s="257">
        <f>G1369+BG1369</f>
        <v>0</v>
      </c>
      <c r="BI1369" s="257">
        <f>H1369+BH1369</f>
        <v>0</v>
      </c>
      <c r="BJ1369" s="257">
        <f>I1369+BI1369</f>
        <v>0</v>
      </c>
      <c r="BK1369" s="257">
        <f>J1369+BJ1369</f>
        <v>0</v>
      </c>
      <c r="BL1369" s="257">
        <f>K1369+BK1369</f>
        <v>0</v>
      </c>
      <c r="BM1369" s="257">
        <f>L1369+BL1369</f>
        <v>0</v>
      </c>
      <c r="BN1369" s="257">
        <f>M1369+BM1369</f>
        <v>0</v>
      </c>
      <c r="BO1369" s="258">
        <f>N1369+BN1369</f>
        <v>0</v>
      </c>
      <c r="BP1369" s="258">
        <f>O1369+BO1369</f>
        <v>0</v>
      </c>
      <c r="BQ1369" s="258">
        <f>P1369+BP1369</f>
        <v>0</v>
      </c>
      <c r="BR1369" s="258">
        <f>Q1369+BQ1369</f>
        <v>0</v>
      </c>
      <c r="BS1369" s="50"/>
      <c r="BT1369" s="94"/>
      <c r="BU1369" s="95"/>
      <c r="BV1369" s="181" t="s">
        <v>329</v>
      </c>
      <c r="BW1369" s="316" t="s">
        <v>22</v>
      </c>
      <c r="BX1369" s="257">
        <f t="shared" ref="BX1369:BX1370" si="4496">W1369</f>
        <v>0</v>
      </c>
      <c r="BY1369" s="257">
        <f>X1369+BX1369</f>
        <v>0</v>
      </c>
      <c r="BZ1369" s="257">
        <f>Y1369+BY1369</f>
        <v>0</v>
      </c>
      <c r="CA1369" s="257">
        <f>Z1369+BZ1369</f>
        <v>0</v>
      </c>
      <c r="CB1369" s="257">
        <f>AA1369+CA1369</f>
        <v>0</v>
      </c>
      <c r="CC1369" s="257">
        <f>AB1369+CB1369</f>
        <v>0</v>
      </c>
      <c r="CD1369" s="257">
        <f>AC1369+CC1369</f>
        <v>0</v>
      </c>
      <c r="CE1369" s="257">
        <f>AD1369+CD1369</f>
        <v>0</v>
      </c>
      <c r="CF1369" s="258">
        <f>AE1369+CE1369</f>
        <v>0</v>
      </c>
      <c r="CG1369" s="258">
        <f>AF1369+CF1369</f>
        <v>0</v>
      </c>
      <c r="CH1369" s="258">
        <f>AG1369+CG1369</f>
        <v>0</v>
      </c>
      <c r="CI1369" s="258">
        <f>AH1369+CH1369</f>
        <v>0</v>
      </c>
      <c r="CJ1369" s="50"/>
      <c r="CK1369" s="94"/>
      <c r="CL1369" s="95"/>
      <c r="CM1369" s="181" t="s">
        <v>329</v>
      </c>
      <c r="CN1369" s="316" t="s">
        <v>22</v>
      </c>
      <c r="CO1369" s="257">
        <f t="shared" ref="CO1369:CO1370" si="4497">AN1369</f>
        <v>0</v>
      </c>
      <c r="CP1369" s="257">
        <f>AO1369+CO1369</f>
        <v>0</v>
      </c>
      <c r="CQ1369" s="257">
        <f>AP1369+CP1369</f>
        <v>0</v>
      </c>
      <c r="CR1369" s="257">
        <f>AQ1369+CQ1369</f>
        <v>0</v>
      </c>
      <c r="CS1369" s="257">
        <f>AR1369+CR1369</f>
        <v>0</v>
      </c>
      <c r="CT1369" s="257">
        <f>AS1369+CS1369</f>
        <v>0</v>
      </c>
      <c r="CU1369" s="257">
        <f>AT1369+CT1369</f>
        <v>0</v>
      </c>
      <c r="CV1369" s="257">
        <f>AU1369+CU1369</f>
        <v>0</v>
      </c>
      <c r="CW1369" s="258">
        <f>AV1369+CV1369</f>
        <v>0</v>
      </c>
      <c r="CX1369" s="258">
        <f>AW1369+CW1369</f>
        <v>0</v>
      </c>
      <c r="CY1369" s="258">
        <f>AX1369+CX1369</f>
        <v>0</v>
      </c>
      <c r="CZ1369" s="258">
        <f>AY1369+CY1369</f>
        <v>0</v>
      </c>
      <c r="DA1369" s="50"/>
      <c r="DB1369" s="94"/>
      <c r="DC1369" s="95"/>
      <c r="DD1369" s="181" t="s">
        <v>329</v>
      </c>
      <c r="DE1369" s="316" t="s">
        <v>22</v>
      </c>
      <c r="DF1369" s="257"/>
      <c r="DG1369" s="50"/>
    </row>
    <row r="1370" spans="1:111" s="14" customFormat="1" ht="15" customHeight="1">
      <c r="A1370" s="50"/>
      <c r="B1370" s="94"/>
      <c r="C1370" s="95"/>
      <c r="D1370" s="181"/>
      <c r="E1370" s="316" t="s">
        <v>140</v>
      </c>
      <c r="F1370" s="69"/>
      <c r="G1370" s="77"/>
      <c r="H1370" s="69"/>
      <c r="I1370" s="77"/>
      <c r="J1370" s="69"/>
      <c r="K1370" s="77"/>
      <c r="L1370" s="69"/>
      <c r="M1370" s="77"/>
      <c r="N1370" s="67"/>
      <c r="O1370" s="75"/>
      <c r="P1370" s="67"/>
      <c r="Q1370" s="75"/>
      <c r="R1370" s="50"/>
      <c r="S1370" s="94"/>
      <c r="T1370" s="95"/>
      <c r="U1370" s="181"/>
      <c r="V1370" s="316" t="s">
        <v>140</v>
      </c>
      <c r="W1370" s="69"/>
      <c r="X1370" s="77"/>
      <c r="Y1370" s="69"/>
      <c r="Z1370" s="77"/>
      <c r="AA1370" s="69"/>
      <c r="AB1370" s="77"/>
      <c r="AC1370" s="69"/>
      <c r="AD1370" s="77"/>
      <c r="AE1370" s="67"/>
      <c r="AF1370" s="75"/>
      <c r="AG1370" s="67"/>
      <c r="AH1370" s="75"/>
      <c r="AI1370" s="50"/>
      <c r="AJ1370" s="94"/>
      <c r="AK1370" s="95"/>
      <c r="AL1370" s="181"/>
      <c r="AM1370" s="316" t="s">
        <v>140</v>
      </c>
      <c r="AN1370" s="257"/>
      <c r="AO1370" s="257"/>
      <c r="AP1370" s="257"/>
      <c r="AQ1370" s="257"/>
      <c r="AR1370" s="257"/>
      <c r="AS1370" s="257"/>
      <c r="AT1370" s="257"/>
      <c r="AU1370" s="257"/>
      <c r="AV1370" s="258"/>
      <c r="AW1370" s="258"/>
      <c r="AX1370" s="258"/>
      <c r="AY1370" s="258"/>
      <c r="AZ1370" s="50"/>
      <c r="BA1370" s="268"/>
      <c r="BB1370" s="48"/>
      <c r="BC1370" s="94"/>
      <c r="BD1370" s="95"/>
      <c r="BE1370" s="181"/>
      <c r="BF1370" s="316" t="s">
        <v>140</v>
      </c>
      <c r="BG1370" s="257">
        <f t="shared" si="4495"/>
        <v>0</v>
      </c>
      <c r="BH1370" s="257">
        <f>G1370+BG1370</f>
        <v>0</v>
      </c>
      <c r="BI1370" s="257">
        <f>H1370+BH1370</f>
        <v>0</v>
      </c>
      <c r="BJ1370" s="257">
        <f>I1370+BI1370</f>
        <v>0</v>
      </c>
      <c r="BK1370" s="257">
        <f>J1370+BJ1370</f>
        <v>0</v>
      </c>
      <c r="BL1370" s="257">
        <f>K1370+BK1370</f>
        <v>0</v>
      </c>
      <c r="BM1370" s="257">
        <f>L1370+BL1370</f>
        <v>0</v>
      </c>
      <c r="BN1370" s="257">
        <f>M1370+BM1370</f>
        <v>0</v>
      </c>
      <c r="BO1370" s="258">
        <f>N1370+BN1370</f>
        <v>0</v>
      </c>
      <c r="BP1370" s="258">
        <f>O1370+BO1370</f>
        <v>0</v>
      </c>
      <c r="BQ1370" s="258">
        <f>P1370+BP1370</f>
        <v>0</v>
      </c>
      <c r="BR1370" s="258">
        <f>Q1370+BQ1370</f>
        <v>0</v>
      </c>
      <c r="BS1370" s="50"/>
      <c r="BT1370" s="94"/>
      <c r="BU1370" s="95"/>
      <c r="BV1370" s="181"/>
      <c r="BW1370" s="316" t="s">
        <v>140</v>
      </c>
      <c r="BX1370" s="257">
        <f t="shared" si="4496"/>
        <v>0</v>
      </c>
      <c r="BY1370" s="257">
        <f>X1370+BX1370</f>
        <v>0</v>
      </c>
      <c r="BZ1370" s="257">
        <f>Y1370+BY1370</f>
        <v>0</v>
      </c>
      <c r="CA1370" s="257">
        <f>Z1370+BZ1370</f>
        <v>0</v>
      </c>
      <c r="CB1370" s="257">
        <f>AA1370+CA1370</f>
        <v>0</v>
      </c>
      <c r="CC1370" s="257">
        <f>AB1370+CB1370</f>
        <v>0</v>
      </c>
      <c r="CD1370" s="257">
        <f>AC1370+CC1370</f>
        <v>0</v>
      </c>
      <c r="CE1370" s="257">
        <f>AD1370+CD1370</f>
        <v>0</v>
      </c>
      <c r="CF1370" s="258">
        <f>AE1370+CE1370</f>
        <v>0</v>
      </c>
      <c r="CG1370" s="258">
        <f>AF1370+CF1370</f>
        <v>0</v>
      </c>
      <c r="CH1370" s="258">
        <f>AG1370+CG1370</f>
        <v>0</v>
      </c>
      <c r="CI1370" s="258">
        <f>AH1370+CH1370</f>
        <v>0</v>
      </c>
      <c r="CJ1370" s="50"/>
      <c r="CK1370" s="94"/>
      <c r="CL1370" s="95"/>
      <c r="CM1370" s="181"/>
      <c r="CN1370" s="316" t="s">
        <v>140</v>
      </c>
      <c r="CO1370" s="257">
        <f t="shared" si="4497"/>
        <v>0</v>
      </c>
      <c r="CP1370" s="257">
        <f>AO1370+CO1370</f>
        <v>0</v>
      </c>
      <c r="CQ1370" s="257">
        <f>AP1370+CP1370</f>
        <v>0</v>
      </c>
      <c r="CR1370" s="257">
        <f>AQ1370+CQ1370</f>
        <v>0</v>
      </c>
      <c r="CS1370" s="257">
        <f>AR1370+CR1370</f>
        <v>0</v>
      </c>
      <c r="CT1370" s="257">
        <f>AS1370+CS1370</f>
        <v>0</v>
      </c>
      <c r="CU1370" s="257">
        <f>AT1370+CT1370</f>
        <v>0</v>
      </c>
      <c r="CV1370" s="257">
        <f>AU1370+CU1370</f>
        <v>0</v>
      </c>
      <c r="CW1370" s="258">
        <f>AV1370+CV1370</f>
        <v>0</v>
      </c>
      <c r="CX1370" s="258">
        <f>AW1370+CW1370</f>
        <v>0</v>
      </c>
      <c r="CY1370" s="258">
        <f>AX1370+CX1370</f>
        <v>0</v>
      </c>
      <c r="CZ1370" s="258">
        <f>AY1370+CY1370</f>
        <v>0</v>
      </c>
      <c r="DA1370" s="50"/>
      <c r="DB1370" s="94"/>
      <c r="DC1370" s="95"/>
      <c r="DD1370" s="181"/>
      <c r="DE1370" s="316" t="s">
        <v>140</v>
      </c>
      <c r="DF1370" s="257"/>
      <c r="DG1370" s="50"/>
    </row>
    <row r="1371" spans="1:111" s="14" customFormat="1" ht="15" customHeight="1">
      <c r="A1371" s="50"/>
      <c r="B1371" s="94"/>
      <c r="C1371" s="95"/>
      <c r="D1371" s="181"/>
      <c r="E1371" s="316" t="s">
        <v>249</v>
      </c>
      <c r="F1371" s="69">
        <f t="shared" si="4470"/>
        <v>0</v>
      </c>
      <c r="G1371" s="77">
        <f t="shared" si="4470"/>
        <v>0</v>
      </c>
      <c r="H1371" s="69">
        <f t="shared" si="4470"/>
        <v>0</v>
      </c>
      <c r="I1371" s="77">
        <f t="shared" si="4470"/>
        <v>0</v>
      </c>
      <c r="J1371" s="69">
        <f t="shared" si="4470"/>
        <v>0</v>
      </c>
      <c r="K1371" s="77">
        <f t="shared" si="4470"/>
        <v>0</v>
      </c>
      <c r="L1371" s="69">
        <f t="shared" si="4470"/>
        <v>0</v>
      </c>
      <c r="M1371" s="77">
        <f t="shared" si="4470"/>
        <v>0</v>
      </c>
      <c r="N1371" s="67">
        <f t="shared" si="4470"/>
        <v>0</v>
      </c>
      <c r="O1371" s="75">
        <f t="shared" si="4470"/>
        <v>0</v>
      </c>
      <c r="P1371" s="67">
        <f t="shared" si="4470"/>
        <v>0</v>
      </c>
      <c r="Q1371" s="75">
        <f t="shared" si="4470"/>
        <v>0</v>
      </c>
      <c r="R1371" s="50"/>
      <c r="S1371" s="94"/>
      <c r="T1371" s="95"/>
      <c r="U1371" s="181"/>
      <c r="V1371" s="316" t="s">
        <v>249</v>
      </c>
      <c r="W1371" s="69">
        <f t="shared" ref="W1371:AH1371" si="4498">IF(W1369=0,0,W1370/W1369)</f>
        <v>0</v>
      </c>
      <c r="X1371" s="77">
        <f t="shared" si="4498"/>
        <v>0</v>
      </c>
      <c r="Y1371" s="69">
        <f t="shared" si="4498"/>
        <v>0</v>
      </c>
      <c r="Z1371" s="77">
        <f t="shared" si="4498"/>
        <v>0</v>
      </c>
      <c r="AA1371" s="69">
        <f t="shared" si="4498"/>
        <v>0</v>
      </c>
      <c r="AB1371" s="77">
        <f t="shared" si="4498"/>
        <v>0</v>
      </c>
      <c r="AC1371" s="69">
        <f t="shared" si="4498"/>
        <v>0</v>
      </c>
      <c r="AD1371" s="77">
        <f t="shared" si="4498"/>
        <v>0</v>
      </c>
      <c r="AE1371" s="67">
        <f t="shared" si="4498"/>
        <v>0</v>
      </c>
      <c r="AF1371" s="75">
        <f t="shared" si="4498"/>
        <v>0</v>
      </c>
      <c r="AG1371" s="67">
        <f t="shared" si="4498"/>
        <v>0</v>
      </c>
      <c r="AH1371" s="75">
        <f t="shared" si="4498"/>
        <v>0</v>
      </c>
      <c r="AI1371" s="50"/>
      <c r="AJ1371" s="94"/>
      <c r="AK1371" s="95"/>
      <c r="AL1371" s="181"/>
      <c r="AM1371" s="316" t="s">
        <v>249</v>
      </c>
      <c r="AN1371" s="257">
        <f t="shared" ref="AN1371:AY1371" si="4499">IF(AN1369=0,0,AN1370/AN1369)</f>
        <v>0</v>
      </c>
      <c r="AO1371" s="257">
        <f t="shared" si="4499"/>
        <v>0</v>
      </c>
      <c r="AP1371" s="257">
        <f t="shared" si="4499"/>
        <v>0</v>
      </c>
      <c r="AQ1371" s="257">
        <f t="shared" si="4499"/>
        <v>0</v>
      </c>
      <c r="AR1371" s="257">
        <f t="shared" si="4499"/>
        <v>0</v>
      </c>
      <c r="AS1371" s="257">
        <f t="shared" si="4499"/>
        <v>0</v>
      </c>
      <c r="AT1371" s="257">
        <f t="shared" si="4499"/>
        <v>0</v>
      </c>
      <c r="AU1371" s="257">
        <f t="shared" si="4499"/>
        <v>0</v>
      </c>
      <c r="AV1371" s="258">
        <f t="shared" si="4499"/>
        <v>0</v>
      </c>
      <c r="AW1371" s="258">
        <f t="shared" si="4499"/>
        <v>0</v>
      </c>
      <c r="AX1371" s="258">
        <f t="shared" si="4499"/>
        <v>0</v>
      </c>
      <c r="AY1371" s="258">
        <f t="shared" si="4499"/>
        <v>0</v>
      </c>
      <c r="AZ1371" s="50"/>
      <c r="BA1371" s="268"/>
      <c r="BB1371" s="48"/>
      <c r="BC1371" s="94"/>
      <c r="BD1371" s="95"/>
      <c r="BE1371" s="181"/>
      <c r="BF1371" s="316" t="s">
        <v>249</v>
      </c>
      <c r="BG1371" s="257">
        <f t="shared" ref="BG1371:BR1371" si="4500">IF(BG1369=0,0,BG1370/BG1369)</f>
        <v>0</v>
      </c>
      <c r="BH1371" s="257">
        <f t="shared" si="4500"/>
        <v>0</v>
      </c>
      <c r="BI1371" s="257">
        <f t="shared" si="4500"/>
        <v>0</v>
      </c>
      <c r="BJ1371" s="257">
        <f t="shared" si="4500"/>
        <v>0</v>
      </c>
      <c r="BK1371" s="257">
        <f t="shared" si="4500"/>
        <v>0</v>
      </c>
      <c r="BL1371" s="257">
        <f t="shared" si="4500"/>
        <v>0</v>
      </c>
      <c r="BM1371" s="257">
        <f t="shared" si="4500"/>
        <v>0</v>
      </c>
      <c r="BN1371" s="257">
        <f t="shared" si="4500"/>
        <v>0</v>
      </c>
      <c r="BO1371" s="258">
        <f t="shared" si="4500"/>
        <v>0</v>
      </c>
      <c r="BP1371" s="258">
        <f t="shared" si="4500"/>
        <v>0</v>
      </c>
      <c r="BQ1371" s="258">
        <f t="shared" si="4500"/>
        <v>0</v>
      </c>
      <c r="BR1371" s="258">
        <f t="shared" si="4500"/>
        <v>0</v>
      </c>
      <c r="BS1371" s="50"/>
      <c r="BT1371" s="94"/>
      <c r="BU1371" s="95"/>
      <c r="BV1371" s="181"/>
      <c r="BW1371" s="316" t="s">
        <v>249</v>
      </c>
      <c r="BX1371" s="257">
        <f t="shared" ref="BX1371:CI1371" si="4501">IF(BX1369=0,0,BX1370/BX1369)</f>
        <v>0</v>
      </c>
      <c r="BY1371" s="257">
        <f t="shared" si="4501"/>
        <v>0</v>
      </c>
      <c r="BZ1371" s="257">
        <f t="shared" si="4501"/>
        <v>0</v>
      </c>
      <c r="CA1371" s="257">
        <f t="shared" si="4501"/>
        <v>0</v>
      </c>
      <c r="CB1371" s="257">
        <f t="shared" si="4501"/>
        <v>0</v>
      </c>
      <c r="CC1371" s="257">
        <f t="shared" si="4501"/>
        <v>0</v>
      </c>
      <c r="CD1371" s="257">
        <f t="shared" si="4501"/>
        <v>0</v>
      </c>
      <c r="CE1371" s="257">
        <f t="shared" si="4501"/>
        <v>0</v>
      </c>
      <c r="CF1371" s="258">
        <f t="shared" si="4501"/>
        <v>0</v>
      </c>
      <c r="CG1371" s="258">
        <f t="shared" si="4501"/>
        <v>0</v>
      </c>
      <c r="CH1371" s="258">
        <f t="shared" si="4501"/>
        <v>0</v>
      </c>
      <c r="CI1371" s="258">
        <f t="shared" si="4501"/>
        <v>0</v>
      </c>
      <c r="CJ1371" s="50"/>
      <c r="CK1371" s="94"/>
      <c r="CL1371" s="95"/>
      <c r="CM1371" s="181"/>
      <c r="CN1371" s="316" t="s">
        <v>249</v>
      </c>
      <c r="CO1371" s="257">
        <f t="shared" ref="CO1371:CZ1371" si="4502">IF(CO1369=0,0,CO1370/CO1369)</f>
        <v>0</v>
      </c>
      <c r="CP1371" s="257">
        <f t="shared" si="4502"/>
        <v>0</v>
      </c>
      <c r="CQ1371" s="257">
        <f t="shared" si="4502"/>
        <v>0</v>
      </c>
      <c r="CR1371" s="257">
        <f t="shared" si="4502"/>
        <v>0</v>
      </c>
      <c r="CS1371" s="257">
        <f t="shared" si="4502"/>
        <v>0</v>
      </c>
      <c r="CT1371" s="257">
        <f t="shared" si="4502"/>
        <v>0</v>
      </c>
      <c r="CU1371" s="257">
        <f t="shared" si="4502"/>
        <v>0</v>
      </c>
      <c r="CV1371" s="257">
        <f t="shared" si="4502"/>
        <v>0</v>
      </c>
      <c r="CW1371" s="258">
        <f t="shared" si="4502"/>
        <v>0</v>
      </c>
      <c r="CX1371" s="258">
        <f t="shared" si="4502"/>
        <v>0</v>
      </c>
      <c r="CY1371" s="258">
        <f t="shared" si="4502"/>
        <v>0</v>
      </c>
      <c r="CZ1371" s="258">
        <f t="shared" si="4502"/>
        <v>0</v>
      </c>
      <c r="DA1371" s="50"/>
      <c r="DB1371" s="94"/>
      <c r="DC1371" s="95"/>
      <c r="DD1371" s="181"/>
      <c r="DE1371" s="316" t="s">
        <v>249</v>
      </c>
      <c r="DF1371" s="257">
        <f t="shared" ref="DF1371" si="4503">IF(DF1369=0,0,DF1370/DF1369)</f>
        <v>0</v>
      </c>
      <c r="DG1371" s="50"/>
    </row>
    <row r="1372" spans="1:111" s="14" customFormat="1" ht="15" customHeight="1">
      <c r="A1372" s="50"/>
      <c r="B1372" s="94"/>
      <c r="C1372" s="95"/>
      <c r="D1372" s="181" t="s">
        <v>330</v>
      </c>
      <c r="E1372" s="316" t="s">
        <v>22</v>
      </c>
      <c r="F1372" s="69"/>
      <c r="G1372" s="77"/>
      <c r="H1372" s="69"/>
      <c r="I1372" s="77"/>
      <c r="J1372" s="69"/>
      <c r="K1372" s="77"/>
      <c r="L1372" s="69"/>
      <c r="M1372" s="77"/>
      <c r="N1372" s="67"/>
      <c r="O1372" s="75"/>
      <c r="P1372" s="67"/>
      <c r="Q1372" s="75"/>
      <c r="R1372" s="50"/>
      <c r="S1372" s="94"/>
      <c r="T1372" s="95"/>
      <c r="U1372" s="181" t="s">
        <v>330</v>
      </c>
      <c r="V1372" s="316" t="s">
        <v>22</v>
      </c>
      <c r="W1372" s="69"/>
      <c r="X1372" s="77"/>
      <c r="Y1372" s="69"/>
      <c r="Z1372" s="77"/>
      <c r="AA1372" s="69"/>
      <c r="AB1372" s="77"/>
      <c r="AC1372" s="69"/>
      <c r="AD1372" s="77"/>
      <c r="AE1372" s="67"/>
      <c r="AF1372" s="75"/>
      <c r="AG1372" s="67"/>
      <c r="AH1372" s="75"/>
      <c r="AI1372" s="50"/>
      <c r="AJ1372" s="94"/>
      <c r="AK1372" s="95"/>
      <c r="AL1372" s="181" t="s">
        <v>330</v>
      </c>
      <c r="AM1372" s="316" t="s">
        <v>22</v>
      </c>
      <c r="AN1372" s="257"/>
      <c r="AO1372" s="257"/>
      <c r="AP1372" s="257"/>
      <c r="AQ1372" s="257"/>
      <c r="AR1372" s="257"/>
      <c r="AS1372" s="257"/>
      <c r="AT1372" s="257"/>
      <c r="AU1372" s="257"/>
      <c r="AV1372" s="258"/>
      <c r="AW1372" s="258"/>
      <c r="AX1372" s="258"/>
      <c r="AY1372" s="258"/>
      <c r="AZ1372" s="50"/>
      <c r="BA1372" s="268"/>
      <c r="BB1372" s="48"/>
      <c r="BC1372" s="94"/>
      <c r="BD1372" s="95"/>
      <c r="BE1372" s="181" t="s">
        <v>330</v>
      </c>
      <c r="BF1372" s="316" t="s">
        <v>22</v>
      </c>
      <c r="BG1372" s="257">
        <f t="shared" ref="BG1372:BG1373" si="4504">F1372</f>
        <v>0</v>
      </c>
      <c r="BH1372" s="257">
        <f>G1372+BG1372</f>
        <v>0</v>
      </c>
      <c r="BI1372" s="257">
        <f>H1372+BH1372</f>
        <v>0</v>
      </c>
      <c r="BJ1372" s="257">
        <f>I1372+BI1372</f>
        <v>0</v>
      </c>
      <c r="BK1372" s="257">
        <f>J1372+BJ1372</f>
        <v>0</v>
      </c>
      <c r="BL1372" s="257">
        <f>K1372+BK1372</f>
        <v>0</v>
      </c>
      <c r="BM1372" s="257">
        <f>L1372+BL1372</f>
        <v>0</v>
      </c>
      <c r="BN1372" s="257">
        <f>M1372+BM1372</f>
        <v>0</v>
      </c>
      <c r="BO1372" s="258">
        <f>N1372+BN1372</f>
        <v>0</v>
      </c>
      <c r="BP1372" s="258">
        <f>O1372+BO1372</f>
        <v>0</v>
      </c>
      <c r="BQ1372" s="258">
        <f>P1372+BP1372</f>
        <v>0</v>
      </c>
      <c r="BR1372" s="258">
        <f>Q1372+BQ1372</f>
        <v>0</v>
      </c>
      <c r="BS1372" s="50"/>
      <c r="BT1372" s="94"/>
      <c r="BU1372" s="95"/>
      <c r="BV1372" s="181" t="s">
        <v>330</v>
      </c>
      <c r="BW1372" s="316" t="s">
        <v>22</v>
      </c>
      <c r="BX1372" s="257">
        <f t="shared" ref="BX1372:BX1373" si="4505">W1372</f>
        <v>0</v>
      </c>
      <c r="BY1372" s="257">
        <f>X1372+BX1372</f>
        <v>0</v>
      </c>
      <c r="BZ1372" s="257">
        <f>Y1372+BY1372</f>
        <v>0</v>
      </c>
      <c r="CA1372" s="257">
        <f>Z1372+BZ1372</f>
        <v>0</v>
      </c>
      <c r="CB1372" s="257">
        <f>AA1372+CA1372</f>
        <v>0</v>
      </c>
      <c r="CC1372" s="257">
        <f>AB1372+CB1372</f>
        <v>0</v>
      </c>
      <c r="CD1372" s="257">
        <f>AC1372+CC1372</f>
        <v>0</v>
      </c>
      <c r="CE1372" s="257">
        <f>AD1372+CD1372</f>
        <v>0</v>
      </c>
      <c r="CF1372" s="258">
        <f>AE1372+CE1372</f>
        <v>0</v>
      </c>
      <c r="CG1372" s="258">
        <f>AF1372+CF1372</f>
        <v>0</v>
      </c>
      <c r="CH1372" s="258">
        <f>AG1372+CG1372</f>
        <v>0</v>
      </c>
      <c r="CI1372" s="258">
        <f>AH1372+CH1372</f>
        <v>0</v>
      </c>
      <c r="CJ1372" s="50"/>
      <c r="CK1372" s="94"/>
      <c r="CL1372" s="95"/>
      <c r="CM1372" s="181" t="s">
        <v>330</v>
      </c>
      <c r="CN1372" s="316" t="s">
        <v>22</v>
      </c>
      <c r="CO1372" s="257">
        <f t="shared" ref="CO1372:CO1373" si="4506">AN1372</f>
        <v>0</v>
      </c>
      <c r="CP1372" s="257">
        <f>AO1372+CO1372</f>
        <v>0</v>
      </c>
      <c r="CQ1372" s="257">
        <f>AP1372+CP1372</f>
        <v>0</v>
      </c>
      <c r="CR1372" s="257">
        <f>AQ1372+CQ1372</f>
        <v>0</v>
      </c>
      <c r="CS1372" s="257">
        <f>AR1372+CR1372</f>
        <v>0</v>
      </c>
      <c r="CT1372" s="257">
        <f>AS1372+CS1372</f>
        <v>0</v>
      </c>
      <c r="CU1372" s="257">
        <f>AT1372+CT1372</f>
        <v>0</v>
      </c>
      <c r="CV1372" s="257">
        <f>AU1372+CU1372</f>
        <v>0</v>
      </c>
      <c r="CW1372" s="258">
        <f>AV1372+CV1372</f>
        <v>0</v>
      </c>
      <c r="CX1372" s="258">
        <f>AW1372+CW1372</f>
        <v>0</v>
      </c>
      <c r="CY1372" s="258">
        <f>AX1372+CX1372</f>
        <v>0</v>
      </c>
      <c r="CZ1372" s="258">
        <f>AY1372+CY1372</f>
        <v>0</v>
      </c>
      <c r="DA1372" s="50"/>
      <c r="DB1372" s="94"/>
      <c r="DC1372" s="95"/>
      <c r="DD1372" s="181" t="s">
        <v>330</v>
      </c>
      <c r="DE1372" s="316" t="s">
        <v>22</v>
      </c>
      <c r="DF1372" s="257"/>
      <c r="DG1372" s="50"/>
    </row>
    <row r="1373" spans="1:111" s="14" customFormat="1" ht="15" customHeight="1">
      <c r="A1373" s="50"/>
      <c r="B1373" s="94"/>
      <c r="C1373" s="95"/>
      <c r="D1373" s="181"/>
      <c r="E1373" s="316" t="s">
        <v>140</v>
      </c>
      <c r="F1373" s="69"/>
      <c r="G1373" s="77"/>
      <c r="H1373" s="69"/>
      <c r="I1373" s="77"/>
      <c r="J1373" s="69"/>
      <c r="K1373" s="77"/>
      <c r="L1373" s="69"/>
      <c r="M1373" s="77"/>
      <c r="N1373" s="67"/>
      <c r="O1373" s="75"/>
      <c r="P1373" s="67"/>
      <c r="Q1373" s="75"/>
      <c r="R1373" s="50"/>
      <c r="S1373" s="94"/>
      <c r="T1373" s="95"/>
      <c r="U1373" s="181"/>
      <c r="V1373" s="316" t="s">
        <v>140</v>
      </c>
      <c r="W1373" s="69"/>
      <c r="X1373" s="77"/>
      <c r="Y1373" s="69"/>
      <c r="Z1373" s="77"/>
      <c r="AA1373" s="69"/>
      <c r="AB1373" s="77"/>
      <c r="AC1373" s="69"/>
      <c r="AD1373" s="77"/>
      <c r="AE1373" s="67"/>
      <c r="AF1373" s="75"/>
      <c r="AG1373" s="67"/>
      <c r="AH1373" s="75"/>
      <c r="AI1373" s="50"/>
      <c r="AJ1373" s="94"/>
      <c r="AK1373" s="95"/>
      <c r="AL1373" s="181"/>
      <c r="AM1373" s="316" t="s">
        <v>140</v>
      </c>
      <c r="AN1373" s="257"/>
      <c r="AO1373" s="257"/>
      <c r="AP1373" s="257"/>
      <c r="AQ1373" s="257"/>
      <c r="AR1373" s="257"/>
      <c r="AS1373" s="257"/>
      <c r="AT1373" s="257"/>
      <c r="AU1373" s="257"/>
      <c r="AV1373" s="258"/>
      <c r="AW1373" s="258"/>
      <c r="AX1373" s="258"/>
      <c r="AY1373" s="258"/>
      <c r="AZ1373" s="50"/>
      <c r="BA1373" s="268"/>
      <c r="BB1373" s="48"/>
      <c r="BC1373" s="94"/>
      <c r="BD1373" s="95"/>
      <c r="BE1373" s="181"/>
      <c r="BF1373" s="316" t="s">
        <v>140</v>
      </c>
      <c r="BG1373" s="257">
        <f t="shared" si="4504"/>
        <v>0</v>
      </c>
      <c r="BH1373" s="257">
        <f>G1373+BG1373</f>
        <v>0</v>
      </c>
      <c r="BI1373" s="257">
        <f>H1373+BH1373</f>
        <v>0</v>
      </c>
      <c r="BJ1373" s="257">
        <f>I1373+BI1373</f>
        <v>0</v>
      </c>
      <c r="BK1373" s="257">
        <f>J1373+BJ1373</f>
        <v>0</v>
      </c>
      <c r="BL1373" s="257">
        <f>K1373+BK1373</f>
        <v>0</v>
      </c>
      <c r="BM1373" s="257">
        <f>L1373+BL1373</f>
        <v>0</v>
      </c>
      <c r="BN1373" s="257">
        <f>M1373+BM1373</f>
        <v>0</v>
      </c>
      <c r="BO1373" s="258">
        <f>N1373+BN1373</f>
        <v>0</v>
      </c>
      <c r="BP1373" s="258">
        <f>O1373+BO1373</f>
        <v>0</v>
      </c>
      <c r="BQ1373" s="258">
        <f>P1373+BP1373</f>
        <v>0</v>
      </c>
      <c r="BR1373" s="258">
        <f>Q1373+BQ1373</f>
        <v>0</v>
      </c>
      <c r="BS1373" s="50"/>
      <c r="BT1373" s="94"/>
      <c r="BU1373" s="95"/>
      <c r="BV1373" s="181"/>
      <c r="BW1373" s="316" t="s">
        <v>140</v>
      </c>
      <c r="BX1373" s="257">
        <f t="shared" si="4505"/>
        <v>0</v>
      </c>
      <c r="BY1373" s="257">
        <f>X1373+BX1373</f>
        <v>0</v>
      </c>
      <c r="BZ1373" s="257">
        <f>Y1373+BY1373</f>
        <v>0</v>
      </c>
      <c r="CA1373" s="257">
        <f>Z1373+BZ1373</f>
        <v>0</v>
      </c>
      <c r="CB1373" s="257">
        <f>AA1373+CA1373</f>
        <v>0</v>
      </c>
      <c r="CC1373" s="257">
        <f>AB1373+CB1373</f>
        <v>0</v>
      </c>
      <c r="CD1373" s="257">
        <f>AC1373+CC1373</f>
        <v>0</v>
      </c>
      <c r="CE1373" s="257">
        <f>AD1373+CD1373</f>
        <v>0</v>
      </c>
      <c r="CF1373" s="258">
        <f>AE1373+CE1373</f>
        <v>0</v>
      </c>
      <c r="CG1373" s="258">
        <f>AF1373+CF1373</f>
        <v>0</v>
      </c>
      <c r="CH1373" s="258">
        <f>AG1373+CG1373</f>
        <v>0</v>
      </c>
      <c r="CI1373" s="258">
        <f>AH1373+CH1373</f>
        <v>0</v>
      </c>
      <c r="CJ1373" s="50"/>
      <c r="CK1373" s="94"/>
      <c r="CL1373" s="95"/>
      <c r="CM1373" s="181"/>
      <c r="CN1373" s="316" t="s">
        <v>140</v>
      </c>
      <c r="CO1373" s="257">
        <f t="shared" si="4506"/>
        <v>0</v>
      </c>
      <c r="CP1373" s="257">
        <f>AO1373+CO1373</f>
        <v>0</v>
      </c>
      <c r="CQ1373" s="257">
        <f>AP1373+CP1373</f>
        <v>0</v>
      </c>
      <c r="CR1373" s="257">
        <f>AQ1373+CQ1373</f>
        <v>0</v>
      </c>
      <c r="CS1373" s="257">
        <f>AR1373+CR1373</f>
        <v>0</v>
      </c>
      <c r="CT1373" s="257">
        <f>AS1373+CS1373</f>
        <v>0</v>
      </c>
      <c r="CU1373" s="257">
        <f>AT1373+CT1373</f>
        <v>0</v>
      </c>
      <c r="CV1373" s="257">
        <f>AU1373+CU1373</f>
        <v>0</v>
      </c>
      <c r="CW1373" s="258">
        <f>AV1373+CV1373</f>
        <v>0</v>
      </c>
      <c r="CX1373" s="258">
        <f>AW1373+CW1373</f>
        <v>0</v>
      </c>
      <c r="CY1373" s="258">
        <f>AX1373+CX1373</f>
        <v>0</v>
      </c>
      <c r="CZ1373" s="258">
        <f>AY1373+CY1373</f>
        <v>0</v>
      </c>
      <c r="DA1373" s="50"/>
      <c r="DB1373" s="94"/>
      <c r="DC1373" s="95"/>
      <c r="DD1373" s="181"/>
      <c r="DE1373" s="316" t="s">
        <v>140</v>
      </c>
      <c r="DF1373" s="257"/>
      <c r="DG1373" s="50"/>
    </row>
    <row r="1374" spans="1:111" s="14" customFormat="1" ht="15" customHeight="1">
      <c r="A1374" s="50"/>
      <c r="B1374" s="94"/>
      <c r="C1374" s="95"/>
      <c r="D1374" s="181"/>
      <c r="E1374" s="316" t="s">
        <v>249</v>
      </c>
      <c r="F1374" s="69">
        <f t="shared" si="4470"/>
        <v>0</v>
      </c>
      <c r="G1374" s="77">
        <f t="shared" si="4470"/>
        <v>0</v>
      </c>
      <c r="H1374" s="69">
        <f t="shared" si="4470"/>
        <v>0</v>
      </c>
      <c r="I1374" s="77">
        <f t="shared" si="4470"/>
        <v>0</v>
      </c>
      <c r="J1374" s="69">
        <f t="shared" si="4470"/>
        <v>0</v>
      </c>
      <c r="K1374" s="77">
        <f t="shared" si="4470"/>
        <v>0</v>
      </c>
      <c r="L1374" s="69">
        <f t="shared" si="4470"/>
        <v>0</v>
      </c>
      <c r="M1374" s="77">
        <f t="shared" si="4470"/>
        <v>0</v>
      </c>
      <c r="N1374" s="67">
        <f t="shared" si="4470"/>
        <v>0</v>
      </c>
      <c r="O1374" s="75">
        <f t="shared" si="4470"/>
        <v>0</v>
      </c>
      <c r="P1374" s="67">
        <f t="shared" si="4470"/>
        <v>0</v>
      </c>
      <c r="Q1374" s="75">
        <f t="shared" si="4470"/>
        <v>0</v>
      </c>
      <c r="R1374" s="50"/>
      <c r="S1374" s="94"/>
      <c r="T1374" s="95"/>
      <c r="U1374" s="181"/>
      <c r="V1374" s="316" t="s">
        <v>249</v>
      </c>
      <c r="W1374" s="69">
        <f t="shared" ref="W1374:AH1374" si="4507">IF(W1372=0,0,W1373/W1372)</f>
        <v>0</v>
      </c>
      <c r="X1374" s="77">
        <f t="shared" si="4507"/>
        <v>0</v>
      </c>
      <c r="Y1374" s="69">
        <f t="shared" si="4507"/>
        <v>0</v>
      </c>
      <c r="Z1374" s="77">
        <f t="shared" si="4507"/>
        <v>0</v>
      </c>
      <c r="AA1374" s="69">
        <f t="shared" si="4507"/>
        <v>0</v>
      </c>
      <c r="AB1374" s="77">
        <f t="shared" si="4507"/>
        <v>0</v>
      </c>
      <c r="AC1374" s="69">
        <f t="shared" si="4507"/>
        <v>0</v>
      </c>
      <c r="AD1374" s="77">
        <f t="shared" si="4507"/>
        <v>0</v>
      </c>
      <c r="AE1374" s="67">
        <f t="shared" si="4507"/>
        <v>0</v>
      </c>
      <c r="AF1374" s="75">
        <f t="shared" si="4507"/>
        <v>0</v>
      </c>
      <c r="AG1374" s="67">
        <f t="shared" si="4507"/>
        <v>0</v>
      </c>
      <c r="AH1374" s="75">
        <f t="shared" si="4507"/>
        <v>0</v>
      </c>
      <c r="AI1374" s="50"/>
      <c r="AJ1374" s="94"/>
      <c r="AK1374" s="95"/>
      <c r="AL1374" s="181"/>
      <c r="AM1374" s="316" t="s">
        <v>249</v>
      </c>
      <c r="AN1374" s="257">
        <f t="shared" ref="AN1374:AY1374" si="4508">IF(AN1372=0,0,AN1373/AN1372)</f>
        <v>0</v>
      </c>
      <c r="AO1374" s="257">
        <f t="shared" si="4508"/>
        <v>0</v>
      </c>
      <c r="AP1374" s="257">
        <f t="shared" si="4508"/>
        <v>0</v>
      </c>
      <c r="AQ1374" s="257">
        <f t="shared" si="4508"/>
        <v>0</v>
      </c>
      <c r="AR1374" s="257">
        <f t="shared" si="4508"/>
        <v>0</v>
      </c>
      <c r="AS1374" s="257">
        <f t="shared" si="4508"/>
        <v>0</v>
      </c>
      <c r="AT1374" s="257">
        <f t="shared" si="4508"/>
        <v>0</v>
      </c>
      <c r="AU1374" s="257">
        <f t="shared" si="4508"/>
        <v>0</v>
      </c>
      <c r="AV1374" s="258">
        <f t="shared" si="4508"/>
        <v>0</v>
      </c>
      <c r="AW1374" s="258">
        <f t="shared" si="4508"/>
        <v>0</v>
      </c>
      <c r="AX1374" s="258">
        <f t="shared" si="4508"/>
        <v>0</v>
      </c>
      <c r="AY1374" s="258">
        <f t="shared" si="4508"/>
        <v>0</v>
      </c>
      <c r="AZ1374" s="50"/>
      <c r="BA1374" s="268"/>
      <c r="BB1374" s="48"/>
      <c r="BC1374" s="94"/>
      <c r="BD1374" s="95"/>
      <c r="BE1374" s="181"/>
      <c r="BF1374" s="316" t="s">
        <v>249</v>
      </c>
      <c r="BG1374" s="257">
        <f t="shared" ref="BG1374:BR1374" si="4509">IF(BG1372=0,0,BG1373/BG1372)</f>
        <v>0</v>
      </c>
      <c r="BH1374" s="257">
        <f t="shared" si="4509"/>
        <v>0</v>
      </c>
      <c r="BI1374" s="257">
        <f t="shared" si="4509"/>
        <v>0</v>
      </c>
      <c r="BJ1374" s="257">
        <f t="shared" si="4509"/>
        <v>0</v>
      </c>
      <c r="BK1374" s="257">
        <f t="shared" si="4509"/>
        <v>0</v>
      </c>
      <c r="BL1374" s="257">
        <f t="shared" si="4509"/>
        <v>0</v>
      </c>
      <c r="BM1374" s="257">
        <f t="shared" si="4509"/>
        <v>0</v>
      </c>
      <c r="BN1374" s="257">
        <f t="shared" si="4509"/>
        <v>0</v>
      </c>
      <c r="BO1374" s="258">
        <f t="shared" si="4509"/>
        <v>0</v>
      </c>
      <c r="BP1374" s="258">
        <f t="shared" si="4509"/>
        <v>0</v>
      </c>
      <c r="BQ1374" s="258">
        <f t="shared" si="4509"/>
        <v>0</v>
      </c>
      <c r="BR1374" s="258">
        <f t="shared" si="4509"/>
        <v>0</v>
      </c>
      <c r="BS1374" s="50"/>
      <c r="BT1374" s="94"/>
      <c r="BU1374" s="95"/>
      <c r="BV1374" s="181"/>
      <c r="BW1374" s="316" t="s">
        <v>249</v>
      </c>
      <c r="BX1374" s="257">
        <f t="shared" ref="BX1374:CI1374" si="4510">IF(BX1372=0,0,BX1373/BX1372)</f>
        <v>0</v>
      </c>
      <c r="BY1374" s="257">
        <f t="shared" si="4510"/>
        <v>0</v>
      </c>
      <c r="BZ1374" s="257">
        <f t="shared" si="4510"/>
        <v>0</v>
      </c>
      <c r="CA1374" s="257">
        <f t="shared" si="4510"/>
        <v>0</v>
      </c>
      <c r="CB1374" s="257">
        <f t="shared" si="4510"/>
        <v>0</v>
      </c>
      <c r="CC1374" s="257">
        <f t="shared" si="4510"/>
        <v>0</v>
      </c>
      <c r="CD1374" s="257">
        <f t="shared" si="4510"/>
        <v>0</v>
      </c>
      <c r="CE1374" s="257">
        <f t="shared" si="4510"/>
        <v>0</v>
      </c>
      <c r="CF1374" s="258">
        <f t="shared" si="4510"/>
        <v>0</v>
      </c>
      <c r="CG1374" s="258">
        <f t="shared" si="4510"/>
        <v>0</v>
      </c>
      <c r="CH1374" s="258">
        <f t="shared" si="4510"/>
        <v>0</v>
      </c>
      <c r="CI1374" s="258">
        <f t="shared" si="4510"/>
        <v>0</v>
      </c>
      <c r="CJ1374" s="50"/>
      <c r="CK1374" s="94"/>
      <c r="CL1374" s="95"/>
      <c r="CM1374" s="181"/>
      <c r="CN1374" s="316" t="s">
        <v>249</v>
      </c>
      <c r="CO1374" s="257">
        <f t="shared" ref="CO1374:CZ1374" si="4511">IF(CO1372=0,0,CO1373/CO1372)</f>
        <v>0</v>
      </c>
      <c r="CP1374" s="257">
        <f t="shared" si="4511"/>
        <v>0</v>
      </c>
      <c r="CQ1374" s="257">
        <f t="shared" si="4511"/>
        <v>0</v>
      </c>
      <c r="CR1374" s="257">
        <f t="shared" si="4511"/>
        <v>0</v>
      </c>
      <c r="CS1374" s="257">
        <f t="shared" si="4511"/>
        <v>0</v>
      </c>
      <c r="CT1374" s="257">
        <f t="shared" si="4511"/>
        <v>0</v>
      </c>
      <c r="CU1374" s="257">
        <f t="shared" si="4511"/>
        <v>0</v>
      </c>
      <c r="CV1374" s="257">
        <f t="shared" si="4511"/>
        <v>0</v>
      </c>
      <c r="CW1374" s="258">
        <f t="shared" si="4511"/>
        <v>0</v>
      </c>
      <c r="CX1374" s="258">
        <f t="shared" si="4511"/>
        <v>0</v>
      </c>
      <c r="CY1374" s="258">
        <f t="shared" si="4511"/>
        <v>0</v>
      </c>
      <c r="CZ1374" s="258">
        <f t="shared" si="4511"/>
        <v>0</v>
      </c>
      <c r="DA1374" s="50"/>
      <c r="DB1374" s="94"/>
      <c r="DC1374" s="95"/>
      <c r="DD1374" s="181"/>
      <c r="DE1374" s="316" t="s">
        <v>249</v>
      </c>
      <c r="DF1374" s="257">
        <f t="shared" ref="DF1374" si="4512">IF(DF1372=0,0,DF1373/DF1372)</f>
        <v>0</v>
      </c>
      <c r="DG1374" s="50"/>
    </row>
    <row r="1375" spans="1:111" s="14" customFormat="1" ht="15" customHeight="1">
      <c r="A1375" s="50"/>
      <c r="B1375" s="94"/>
      <c r="C1375" s="95"/>
      <c r="D1375" s="181" t="s">
        <v>331</v>
      </c>
      <c r="E1375" s="316" t="s">
        <v>22</v>
      </c>
      <c r="F1375" s="69"/>
      <c r="G1375" s="77"/>
      <c r="H1375" s="69"/>
      <c r="I1375" s="77"/>
      <c r="J1375" s="69"/>
      <c r="K1375" s="77"/>
      <c r="L1375" s="69"/>
      <c r="M1375" s="77"/>
      <c r="N1375" s="67"/>
      <c r="O1375" s="75"/>
      <c r="P1375" s="67"/>
      <c r="Q1375" s="75"/>
      <c r="R1375" s="50"/>
      <c r="S1375" s="94"/>
      <c r="T1375" s="95"/>
      <c r="U1375" s="181" t="s">
        <v>331</v>
      </c>
      <c r="V1375" s="316" t="s">
        <v>22</v>
      </c>
      <c r="W1375" s="69"/>
      <c r="X1375" s="77"/>
      <c r="Y1375" s="69"/>
      <c r="Z1375" s="77"/>
      <c r="AA1375" s="69"/>
      <c r="AB1375" s="77"/>
      <c r="AC1375" s="69"/>
      <c r="AD1375" s="77"/>
      <c r="AE1375" s="67"/>
      <c r="AF1375" s="75"/>
      <c r="AG1375" s="67"/>
      <c r="AH1375" s="75"/>
      <c r="AI1375" s="50"/>
      <c r="AJ1375" s="94"/>
      <c r="AK1375" s="95"/>
      <c r="AL1375" s="181" t="s">
        <v>331</v>
      </c>
      <c r="AM1375" s="316" t="s">
        <v>22</v>
      </c>
      <c r="AN1375" s="257"/>
      <c r="AO1375" s="257"/>
      <c r="AP1375" s="257"/>
      <c r="AQ1375" s="257"/>
      <c r="AR1375" s="257"/>
      <c r="AS1375" s="257"/>
      <c r="AT1375" s="257"/>
      <c r="AU1375" s="257"/>
      <c r="AV1375" s="258"/>
      <c r="AW1375" s="258"/>
      <c r="AX1375" s="258"/>
      <c r="AY1375" s="258"/>
      <c r="AZ1375" s="50"/>
      <c r="BA1375" s="268"/>
      <c r="BB1375" s="48"/>
      <c r="BC1375" s="94"/>
      <c r="BD1375" s="95"/>
      <c r="BE1375" s="181" t="s">
        <v>331</v>
      </c>
      <c r="BF1375" s="316" t="s">
        <v>22</v>
      </c>
      <c r="BG1375" s="257">
        <f t="shared" ref="BG1375:BG1376" si="4513">F1375</f>
        <v>0</v>
      </c>
      <c r="BH1375" s="257">
        <f>G1375+BG1375</f>
        <v>0</v>
      </c>
      <c r="BI1375" s="257">
        <f>H1375+BH1375</f>
        <v>0</v>
      </c>
      <c r="BJ1375" s="257">
        <f>I1375+BI1375</f>
        <v>0</v>
      </c>
      <c r="BK1375" s="257">
        <f>J1375+BJ1375</f>
        <v>0</v>
      </c>
      <c r="BL1375" s="257">
        <f>K1375+BK1375</f>
        <v>0</v>
      </c>
      <c r="BM1375" s="257">
        <f>L1375+BL1375</f>
        <v>0</v>
      </c>
      <c r="BN1375" s="257">
        <f>M1375+BM1375</f>
        <v>0</v>
      </c>
      <c r="BO1375" s="258">
        <f>N1375+BN1375</f>
        <v>0</v>
      </c>
      <c r="BP1375" s="258">
        <f>O1375+BO1375</f>
        <v>0</v>
      </c>
      <c r="BQ1375" s="258">
        <f>P1375+BP1375</f>
        <v>0</v>
      </c>
      <c r="BR1375" s="258">
        <f>Q1375+BQ1375</f>
        <v>0</v>
      </c>
      <c r="BS1375" s="50"/>
      <c r="BT1375" s="94"/>
      <c r="BU1375" s="95"/>
      <c r="BV1375" s="181" t="s">
        <v>331</v>
      </c>
      <c r="BW1375" s="316" t="s">
        <v>22</v>
      </c>
      <c r="BX1375" s="257">
        <f t="shared" ref="BX1375:BX1376" si="4514">W1375</f>
        <v>0</v>
      </c>
      <c r="BY1375" s="257">
        <f>X1375+BX1375</f>
        <v>0</v>
      </c>
      <c r="BZ1375" s="257">
        <f>Y1375+BY1375</f>
        <v>0</v>
      </c>
      <c r="CA1375" s="257">
        <f>Z1375+BZ1375</f>
        <v>0</v>
      </c>
      <c r="CB1375" s="257">
        <f>AA1375+CA1375</f>
        <v>0</v>
      </c>
      <c r="CC1375" s="257">
        <f>AB1375+CB1375</f>
        <v>0</v>
      </c>
      <c r="CD1375" s="257">
        <f>AC1375+CC1375</f>
        <v>0</v>
      </c>
      <c r="CE1375" s="257">
        <f>AD1375+CD1375</f>
        <v>0</v>
      </c>
      <c r="CF1375" s="258">
        <f>AE1375+CE1375</f>
        <v>0</v>
      </c>
      <c r="CG1375" s="258">
        <f>AF1375+CF1375</f>
        <v>0</v>
      </c>
      <c r="CH1375" s="258">
        <f>AG1375+CG1375</f>
        <v>0</v>
      </c>
      <c r="CI1375" s="258">
        <f>AH1375+CH1375</f>
        <v>0</v>
      </c>
      <c r="CJ1375" s="50"/>
      <c r="CK1375" s="94"/>
      <c r="CL1375" s="95"/>
      <c r="CM1375" s="181" t="s">
        <v>331</v>
      </c>
      <c r="CN1375" s="316" t="s">
        <v>22</v>
      </c>
      <c r="CO1375" s="257">
        <f t="shared" ref="CO1375:CO1376" si="4515">AN1375</f>
        <v>0</v>
      </c>
      <c r="CP1375" s="257">
        <f>AO1375+CO1375</f>
        <v>0</v>
      </c>
      <c r="CQ1375" s="257">
        <f>AP1375+CP1375</f>
        <v>0</v>
      </c>
      <c r="CR1375" s="257">
        <f>AQ1375+CQ1375</f>
        <v>0</v>
      </c>
      <c r="CS1375" s="257">
        <f>AR1375+CR1375</f>
        <v>0</v>
      </c>
      <c r="CT1375" s="257">
        <f>AS1375+CS1375</f>
        <v>0</v>
      </c>
      <c r="CU1375" s="257">
        <f>AT1375+CT1375</f>
        <v>0</v>
      </c>
      <c r="CV1375" s="257">
        <f>AU1375+CU1375</f>
        <v>0</v>
      </c>
      <c r="CW1375" s="258">
        <f>AV1375+CV1375</f>
        <v>0</v>
      </c>
      <c r="CX1375" s="258">
        <f>AW1375+CW1375</f>
        <v>0</v>
      </c>
      <c r="CY1375" s="258">
        <f>AX1375+CX1375</f>
        <v>0</v>
      </c>
      <c r="CZ1375" s="258">
        <f>AY1375+CY1375</f>
        <v>0</v>
      </c>
      <c r="DA1375" s="50"/>
      <c r="DB1375" s="94"/>
      <c r="DC1375" s="95"/>
      <c r="DD1375" s="181" t="s">
        <v>331</v>
      </c>
      <c r="DE1375" s="316" t="s">
        <v>22</v>
      </c>
      <c r="DF1375" s="257"/>
      <c r="DG1375" s="50"/>
    </row>
    <row r="1376" spans="1:111" s="14" customFormat="1" ht="15" customHeight="1">
      <c r="A1376" s="50"/>
      <c r="B1376" s="94"/>
      <c r="C1376" s="95"/>
      <c r="D1376" s="181"/>
      <c r="E1376" s="316" t="s">
        <v>140</v>
      </c>
      <c r="F1376" s="69"/>
      <c r="G1376" s="77"/>
      <c r="H1376" s="69"/>
      <c r="I1376" s="77"/>
      <c r="J1376" s="69"/>
      <c r="K1376" s="77"/>
      <c r="L1376" s="69"/>
      <c r="M1376" s="77"/>
      <c r="N1376" s="67"/>
      <c r="O1376" s="75"/>
      <c r="P1376" s="67"/>
      <c r="Q1376" s="75"/>
      <c r="R1376" s="50"/>
      <c r="S1376" s="94"/>
      <c r="T1376" s="95"/>
      <c r="U1376" s="181"/>
      <c r="V1376" s="316" t="s">
        <v>140</v>
      </c>
      <c r="W1376" s="69"/>
      <c r="X1376" s="77"/>
      <c r="Y1376" s="69"/>
      <c r="Z1376" s="77"/>
      <c r="AA1376" s="69"/>
      <c r="AB1376" s="77"/>
      <c r="AC1376" s="69"/>
      <c r="AD1376" s="77"/>
      <c r="AE1376" s="67"/>
      <c r="AF1376" s="75"/>
      <c r="AG1376" s="67"/>
      <c r="AH1376" s="75"/>
      <c r="AI1376" s="50"/>
      <c r="AJ1376" s="94"/>
      <c r="AK1376" s="95"/>
      <c r="AL1376" s="181"/>
      <c r="AM1376" s="316" t="s">
        <v>140</v>
      </c>
      <c r="AN1376" s="257"/>
      <c r="AO1376" s="257"/>
      <c r="AP1376" s="257"/>
      <c r="AQ1376" s="257"/>
      <c r="AR1376" s="257"/>
      <c r="AS1376" s="257"/>
      <c r="AT1376" s="257"/>
      <c r="AU1376" s="257"/>
      <c r="AV1376" s="258"/>
      <c r="AW1376" s="258"/>
      <c r="AX1376" s="258"/>
      <c r="AY1376" s="258"/>
      <c r="AZ1376" s="50"/>
      <c r="BA1376" s="268"/>
      <c r="BB1376" s="48"/>
      <c r="BC1376" s="94"/>
      <c r="BD1376" s="95"/>
      <c r="BE1376" s="181"/>
      <c r="BF1376" s="316" t="s">
        <v>140</v>
      </c>
      <c r="BG1376" s="257">
        <f t="shared" si="4513"/>
        <v>0</v>
      </c>
      <c r="BH1376" s="257">
        <f>G1376+BG1376</f>
        <v>0</v>
      </c>
      <c r="BI1376" s="257">
        <f>H1376+BH1376</f>
        <v>0</v>
      </c>
      <c r="BJ1376" s="257">
        <f>I1376+BI1376</f>
        <v>0</v>
      </c>
      <c r="BK1376" s="257">
        <f>J1376+BJ1376</f>
        <v>0</v>
      </c>
      <c r="BL1376" s="257">
        <f>K1376+BK1376</f>
        <v>0</v>
      </c>
      <c r="BM1376" s="257">
        <f>L1376+BL1376</f>
        <v>0</v>
      </c>
      <c r="BN1376" s="257">
        <f>M1376+BM1376</f>
        <v>0</v>
      </c>
      <c r="BO1376" s="258">
        <f>N1376+BN1376</f>
        <v>0</v>
      </c>
      <c r="BP1376" s="258">
        <f>O1376+BO1376</f>
        <v>0</v>
      </c>
      <c r="BQ1376" s="258">
        <f>P1376+BP1376</f>
        <v>0</v>
      </c>
      <c r="BR1376" s="258">
        <f>Q1376+BQ1376</f>
        <v>0</v>
      </c>
      <c r="BS1376" s="50"/>
      <c r="BT1376" s="94"/>
      <c r="BU1376" s="95"/>
      <c r="BV1376" s="181"/>
      <c r="BW1376" s="316" t="s">
        <v>140</v>
      </c>
      <c r="BX1376" s="257">
        <f t="shared" si="4514"/>
        <v>0</v>
      </c>
      <c r="BY1376" s="257">
        <f>X1376+BX1376</f>
        <v>0</v>
      </c>
      <c r="BZ1376" s="257">
        <f>Y1376+BY1376</f>
        <v>0</v>
      </c>
      <c r="CA1376" s="257">
        <f>Z1376+BZ1376</f>
        <v>0</v>
      </c>
      <c r="CB1376" s="257">
        <f>AA1376+CA1376</f>
        <v>0</v>
      </c>
      <c r="CC1376" s="257">
        <f>AB1376+CB1376</f>
        <v>0</v>
      </c>
      <c r="CD1376" s="257">
        <f>AC1376+CC1376</f>
        <v>0</v>
      </c>
      <c r="CE1376" s="257">
        <f>AD1376+CD1376</f>
        <v>0</v>
      </c>
      <c r="CF1376" s="258">
        <f>AE1376+CE1376</f>
        <v>0</v>
      </c>
      <c r="CG1376" s="258">
        <f>AF1376+CF1376</f>
        <v>0</v>
      </c>
      <c r="CH1376" s="258">
        <f>AG1376+CG1376</f>
        <v>0</v>
      </c>
      <c r="CI1376" s="258">
        <f>AH1376+CH1376</f>
        <v>0</v>
      </c>
      <c r="CJ1376" s="50"/>
      <c r="CK1376" s="94"/>
      <c r="CL1376" s="95"/>
      <c r="CM1376" s="181"/>
      <c r="CN1376" s="316" t="s">
        <v>140</v>
      </c>
      <c r="CO1376" s="257">
        <f t="shared" si="4515"/>
        <v>0</v>
      </c>
      <c r="CP1376" s="257">
        <f>AO1376+CO1376</f>
        <v>0</v>
      </c>
      <c r="CQ1376" s="257">
        <f>AP1376+CP1376</f>
        <v>0</v>
      </c>
      <c r="CR1376" s="257">
        <f>AQ1376+CQ1376</f>
        <v>0</v>
      </c>
      <c r="CS1376" s="257">
        <f>AR1376+CR1376</f>
        <v>0</v>
      </c>
      <c r="CT1376" s="257">
        <f>AS1376+CS1376</f>
        <v>0</v>
      </c>
      <c r="CU1376" s="257">
        <f>AT1376+CT1376</f>
        <v>0</v>
      </c>
      <c r="CV1376" s="257">
        <f>AU1376+CU1376</f>
        <v>0</v>
      </c>
      <c r="CW1376" s="258">
        <f>AV1376+CV1376</f>
        <v>0</v>
      </c>
      <c r="CX1376" s="258">
        <f>AW1376+CW1376</f>
        <v>0</v>
      </c>
      <c r="CY1376" s="258">
        <f>AX1376+CX1376</f>
        <v>0</v>
      </c>
      <c r="CZ1376" s="258">
        <f>AY1376+CY1376</f>
        <v>0</v>
      </c>
      <c r="DA1376" s="50"/>
      <c r="DB1376" s="94"/>
      <c r="DC1376" s="95"/>
      <c r="DD1376" s="181"/>
      <c r="DE1376" s="316" t="s">
        <v>140</v>
      </c>
      <c r="DF1376" s="257"/>
      <c r="DG1376" s="50"/>
    </row>
    <row r="1377" spans="1:111" s="14" customFormat="1" ht="15" customHeight="1">
      <c r="A1377" s="50"/>
      <c r="B1377" s="94"/>
      <c r="C1377" s="95"/>
      <c r="D1377" s="181"/>
      <c r="E1377" s="316" t="s">
        <v>249</v>
      </c>
      <c r="F1377" s="69">
        <f t="shared" si="4470"/>
        <v>0</v>
      </c>
      <c r="G1377" s="77">
        <f t="shared" si="4470"/>
        <v>0</v>
      </c>
      <c r="H1377" s="69">
        <f t="shared" si="4470"/>
        <v>0</v>
      </c>
      <c r="I1377" s="77">
        <f t="shared" si="4470"/>
        <v>0</v>
      </c>
      <c r="J1377" s="69">
        <f t="shared" si="4470"/>
        <v>0</v>
      </c>
      <c r="K1377" s="77">
        <f t="shared" si="4470"/>
        <v>0</v>
      </c>
      <c r="L1377" s="69">
        <f t="shared" si="4470"/>
        <v>0</v>
      </c>
      <c r="M1377" s="77">
        <f t="shared" si="4470"/>
        <v>0</v>
      </c>
      <c r="N1377" s="67">
        <f t="shared" si="4470"/>
        <v>0</v>
      </c>
      <c r="O1377" s="75">
        <f t="shared" si="4470"/>
        <v>0</v>
      </c>
      <c r="P1377" s="67">
        <f t="shared" si="4470"/>
        <v>0</v>
      </c>
      <c r="Q1377" s="75">
        <f t="shared" si="4470"/>
        <v>0</v>
      </c>
      <c r="R1377" s="50"/>
      <c r="S1377" s="94"/>
      <c r="T1377" s="95"/>
      <c r="U1377" s="181"/>
      <c r="V1377" s="316" t="s">
        <v>249</v>
      </c>
      <c r="W1377" s="69">
        <f t="shared" ref="W1377:AH1377" si="4516">IF(W1375=0,0,W1376/W1375)</f>
        <v>0</v>
      </c>
      <c r="X1377" s="77">
        <f t="shared" si="4516"/>
        <v>0</v>
      </c>
      <c r="Y1377" s="69">
        <f t="shared" si="4516"/>
        <v>0</v>
      </c>
      <c r="Z1377" s="77">
        <f t="shared" si="4516"/>
        <v>0</v>
      </c>
      <c r="AA1377" s="69">
        <f t="shared" si="4516"/>
        <v>0</v>
      </c>
      <c r="AB1377" s="77">
        <f t="shared" si="4516"/>
        <v>0</v>
      </c>
      <c r="AC1377" s="69">
        <f t="shared" si="4516"/>
        <v>0</v>
      </c>
      <c r="AD1377" s="77">
        <f t="shared" si="4516"/>
        <v>0</v>
      </c>
      <c r="AE1377" s="67">
        <f t="shared" si="4516"/>
        <v>0</v>
      </c>
      <c r="AF1377" s="75">
        <f t="shared" si="4516"/>
        <v>0</v>
      </c>
      <c r="AG1377" s="67">
        <f t="shared" si="4516"/>
        <v>0</v>
      </c>
      <c r="AH1377" s="75">
        <f t="shared" si="4516"/>
        <v>0</v>
      </c>
      <c r="AI1377" s="50"/>
      <c r="AJ1377" s="94"/>
      <c r="AK1377" s="95"/>
      <c r="AL1377" s="181"/>
      <c r="AM1377" s="316" t="s">
        <v>249</v>
      </c>
      <c r="AN1377" s="257">
        <f t="shared" ref="AN1377:AY1377" si="4517">IF(AN1375=0,0,AN1376/AN1375)</f>
        <v>0</v>
      </c>
      <c r="AO1377" s="257">
        <f t="shared" si="4517"/>
        <v>0</v>
      </c>
      <c r="AP1377" s="257">
        <f t="shared" si="4517"/>
        <v>0</v>
      </c>
      <c r="AQ1377" s="257">
        <f t="shared" si="4517"/>
        <v>0</v>
      </c>
      <c r="AR1377" s="257">
        <f t="shared" si="4517"/>
        <v>0</v>
      </c>
      <c r="AS1377" s="257">
        <f t="shared" si="4517"/>
        <v>0</v>
      </c>
      <c r="AT1377" s="257">
        <f t="shared" si="4517"/>
        <v>0</v>
      </c>
      <c r="AU1377" s="257">
        <f t="shared" si="4517"/>
        <v>0</v>
      </c>
      <c r="AV1377" s="258">
        <f t="shared" si="4517"/>
        <v>0</v>
      </c>
      <c r="AW1377" s="258">
        <f t="shared" si="4517"/>
        <v>0</v>
      </c>
      <c r="AX1377" s="258">
        <f t="shared" si="4517"/>
        <v>0</v>
      </c>
      <c r="AY1377" s="258">
        <f t="shared" si="4517"/>
        <v>0</v>
      </c>
      <c r="AZ1377" s="50"/>
      <c r="BA1377" s="268"/>
      <c r="BB1377" s="48"/>
      <c r="BC1377" s="94"/>
      <c r="BD1377" s="95"/>
      <c r="BE1377" s="181"/>
      <c r="BF1377" s="316" t="s">
        <v>249</v>
      </c>
      <c r="BG1377" s="257">
        <f t="shared" ref="BG1377:BR1377" si="4518">IF(BG1375=0,0,BG1376/BG1375)</f>
        <v>0</v>
      </c>
      <c r="BH1377" s="257">
        <f t="shared" si="4518"/>
        <v>0</v>
      </c>
      <c r="BI1377" s="257">
        <f t="shared" si="4518"/>
        <v>0</v>
      </c>
      <c r="BJ1377" s="257">
        <f t="shared" si="4518"/>
        <v>0</v>
      </c>
      <c r="BK1377" s="257">
        <f t="shared" si="4518"/>
        <v>0</v>
      </c>
      <c r="BL1377" s="257">
        <f t="shared" si="4518"/>
        <v>0</v>
      </c>
      <c r="BM1377" s="257">
        <f t="shared" si="4518"/>
        <v>0</v>
      </c>
      <c r="BN1377" s="257">
        <f t="shared" si="4518"/>
        <v>0</v>
      </c>
      <c r="BO1377" s="258">
        <f t="shared" si="4518"/>
        <v>0</v>
      </c>
      <c r="BP1377" s="258">
        <f t="shared" si="4518"/>
        <v>0</v>
      </c>
      <c r="BQ1377" s="258">
        <f t="shared" si="4518"/>
        <v>0</v>
      </c>
      <c r="BR1377" s="258">
        <f t="shared" si="4518"/>
        <v>0</v>
      </c>
      <c r="BS1377" s="50"/>
      <c r="BT1377" s="94"/>
      <c r="BU1377" s="95"/>
      <c r="BV1377" s="181"/>
      <c r="BW1377" s="316" t="s">
        <v>249</v>
      </c>
      <c r="BX1377" s="257">
        <f t="shared" ref="BX1377:CI1377" si="4519">IF(BX1375=0,0,BX1376/BX1375)</f>
        <v>0</v>
      </c>
      <c r="BY1377" s="257">
        <f t="shared" si="4519"/>
        <v>0</v>
      </c>
      <c r="BZ1377" s="257">
        <f t="shared" si="4519"/>
        <v>0</v>
      </c>
      <c r="CA1377" s="257">
        <f t="shared" si="4519"/>
        <v>0</v>
      </c>
      <c r="CB1377" s="257">
        <f t="shared" si="4519"/>
        <v>0</v>
      </c>
      <c r="CC1377" s="257">
        <f t="shared" si="4519"/>
        <v>0</v>
      </c>
      <c r="CD1377" s="257">
        <f t="shared" si="4519"/>
        <v>0</v>
      </c>
      <c r="CE1377" s="257">
        <f t="shared" si="4519"/>
        <v>0</v>
      </c>
      <c r="CF1377" s="258">
        <f t="shared" si="4519"/>
        <v>0</v>
      </c>
      <c r="CG1377" s="258">
        <f t="shared" si="4519"/>
        <v>0</v>
      </c>
      <c r="CH1377" s="258">
        <f t="shared" si="4519"/>
        <v>0</v>
      </c>
      <c r="CI1377" s="258">
        <f t="shared" si="4519"/>
        <v>0</v>
      </c>
      <c r="CJ1377" s="50"/>
      <c r="CK1377" s="94"/>
      <c r="CL1377" s="95"/>
      <c r="CM1377" s="181"/>
      <c r="CN1377" s="316" t="s">
        <v>249</v>
      </c>
      <c r="CO1377" s="257">
        <f t="shared" ref="CO1377:CZ1377" si="4520">IF(CO1375=0,0,CO1376/CO1375)</f>
        <v>0</v>
      </c>
      <c r="CP1377" s="257">
        <f t="shared" si="4520"/>
        <v>0</v>
      </c>
      <c r="CQ1377" s="257">
        <f t="shared" si="4520"/>
        <v>0</v>
      </c>
      <c r="CR1377" s="257">
        <f t="shared" si="4520"/>
        <v>0</v>
      </c>
      <c r="CS1377" s="257">
        <f t="shared" si="4520"/>
        <v>0</v>
      </c>
      <c r="CT1377" s="257">
        <f t="shared" si="4520"/>
        <v>0</v>
      </c>
      <c r="CU1377" s="257">
        <f t="shared" si="4520"/>
        <v>0</v>
      </c>
      <c r="CV1377" s="257">
        <f t="shared" si="4520"/>
        <v>0</v>
      </c>
      <c r="CW1377" s="258">
        <f t="shared" si="4520"/>
        <v>0</v>
      </c>
      <c r="CX1377" s="258">
        <f t="shared" si="4520"/>
        <v>0</v>
      </c>
      <c r="CY1377" s="258">
        <f t="shared" si="4520"/>
        <v>0</v>
      </c>
      <c r="CZ1377" s="258">
        <f t="shared" si="4520"/>
        <v>0</v>
      </c>
      <c r="DA1377" s="50"/>
      <c r="DB1377" s="94"/>
      <c r="DC1377" s="95"/>
      <c r="DD1377" s="181"/>
      <c r="DE1377" s="316" t="s">
        <v>249</v>
      </c>
      <c r="DF1377" s="257">
        <f t="shared" ref="DF1377" si="4521">IF(DF1375=0,0,DF1376/DF1375)</f>
        <v>0</v>
      </c>
      <c r="DG1377" s="50"/>
    </row>
    <row r="1378" spans="1:111" s="14" customFormat="1" ht="15" customHeight="1">
      <c r="A1378" s="50"/>
      <c r="B1378" s="94"/>
      <c r="C1378" s="95"/>
      <c r="D1378" s="181" t="s">
        <v>332</v>
      </c>
      <c r="E1378" s="316" t="s">
        <v>22</v>
      </c>
      <c r="F1378" s="69"/>
      <c r="G1378" s="77"/>
      <c r="H1378" s="69"/>
      <c r="I1378" s="77"/>
      <c r="J1378" s="69"/>
      <c r="K1378" s="77"/>
      <c r="L1378" s="69"/>
      <c r="M1378" s="77"/>
      <c r="N1378" s="67"/>
      <c r="O1378" s="75"/>
      <c r="P1378" s="67"/>
      <c r="Q1378" s="75"/>
      <c r="R1378" s="50"/>
      <c r="S1378" s="94"/>
      <c r="T1378" s="95"/>
      <c r="U1378" s="181" t="s">
        <v>332</v>
      </c>
      <c r="V1378" s="316" t="s">
        <v>22</v>
      </c>
      <c r="W1378" s="69"/>
      <c r="X1378" s="77"/>
      <c r="Y1378" s="69"/>
      <c r="Z1378" s="77"/>
      <c r="AA1378" s="69"/>
      <c r="AB1378" s="77"/>
      <c r="AC1378" s="69"/>
      <c r="AD1378" s="77"/>
      <c r="AE1378" s="67"/>
      <c r="AF1378" s="75"/>
      <c r="AG1378" s="67"/>
      <c r="AH1378" s="75"/>
      <c r="AI1378" s="50"/>
      <c r="AJ1378" s="94"/>
      <c r="AK1378" s="95"/>
      <c r="AL1378" s="181" t="s">
        <v>332</v>
      </c>
      <c r="AM1378" s="316" t="s">
        <v>22</v>
      </c>
      <c r="AN1378" s="257"/>
      <c r="AO1378" s="257"/>
      <c r="AP1378" s="257"/>
      <c r="AQ1378" s="257"/>
      <c r="AR1378" s="257"/>
      <c r="AS1378" s="257"/>
      <c r="AT1378" s="257"/>
      <c r="AU1378" s="257"/>
      <c r="AV1378" s="258"/>
      <c r="AW1378" s="258"/>
      <c r="AX1378" s="258"/>
      <c r="AY1378" s="258"/>
      <c r="AZ1378" s="50"/>
      <c r="BA1378" s="268"/>
      <c r="BB1378" s="48"/>
      <c r="BC1378" s="94"/>
      <c r="BD1378" s="95"/>
      <c r="BE1378" s="181" t="s">
        <v>332</v>
      </c>
      <c r="BF1378" s="316" t="s">
        <v>22</v>
      </c>
      <c r="BG1378" s="257">
        <f t="shared" ref="BG1378:BG1379" si="4522">F1378</f>
        <v>0</v>
      </c>
      <c r="BH1378" s="257">
        <f>G1378+BG1378</f>
        <v>0</v>
      </c>
      <c r="BI1378" s="257">
        <f>H1378+BH1378</f>
        <v>0</v>
      </c>
      <c r="BJ1378" s="257">
        <f>I1378+BI1378</f>
        <v>0</v>
      </c>
      <c r="BK1378" s="257">
        <f>J1378+BJ1378</f>
        <v>0</v>
      </c>
      <c r="BL1378" s="257">
        <f>K1378+BK1378</f>
        <v>0</v>
      </c>
      <c r="BM1378" s="257">
        <f>L1378+BL1378</f>
        <v>0</v>
      </c>
      <c r="BN1378" s="257">
        <f>M1378+BM1378</f>
        <v>0</v>
      </c>
      <c r="BO1378" s="258">
        <f>N1378+BN1378</f>
        <v>0</v>
      </c>
      <c r="BP1378" s="258">
        <f>O1378+BO1378</f>
        <v>0</v>
      </c>
      <c r="BQ1378" s="258">
        <f>P1378+BP1378</f>
        <v>0</v>
      </c>
      <c r="BR1378" s="258">
        <f>Q1378+BQ1378</f>
        <v>0</v>
      </c>
      <c r="BS1378" s="50"/>
      <c r="BT1378" s="94"/>
      <c r="BU1378" s="95"/>
      <c r="BV1378" s="181" t="s">
        <v>332</v>
      </c>
      <c r="BW1378" s="316" t="s">
        <v>22</v>
      </c>
      <c r="BX1378" s="257">
        <f t="shared" ref="BX1378:BX1379" si="4523">W1378</f>
        <v>0</v>
      </c>
      <c r="BY1378" s="257">
        <f>X1378+BX1378</f>
        <v>0</v>
      </c>
      <c r="BZ1378" s="257">
        <f>Y1378+BY1378</f>
        <v>0</v>
      </c>
      <c r="CA1378" s="257">
        <f>Z1378+BZ1378</f>
        <v>0</v>
      </c>
      <c r="CB1378" s="257">
        <f>AA1378+CA1378</f>
        <v>0</v>
      </c>
      <c r="CC1378" s="257">
        <f>AB1378+CB1378</f>
        <v>0</v>
      </c>
      <c r="CD1378" s="257">
        <f>AC1378+CC1378</f>
        <v>0</v>
      </c>
      <c r="CE1378" s="257">
        <f>AD1378+CD1378</f>
        <v>0</v>
      </c>
      <c r="CF1378" s="258">
        <f>AE1378+CE1378</f>
        <v>0</v>
      </c>
      <c r="CG1378" s="258">
        <f>AF1378+CF1378</f>
        <v>0</v>
      </c>
      <c r="CH1378" s="258">
        <f>AG1378+CG1378</f>
        <v>0</v>
      </c>
      <c r="CI1378" s="258">
        <f>AH1378+CH1378</f>
        <v>0</v>
      </c>
      <c r="CJ1378" s="50"/>
      <c r="CK1378" s="94"/>
      <c r="CL1378" s="95"/>
      <c r="CM1378" s="181" t="s">
        <v>332</v>
      </c>
      <c r="CN1378" s="316" t="s">
        <v>22</v>
      </c>
      <c r="CO1378" s="257">
        <f t="shared" ref="CO1378:CO1379" si="4524">AN1378</f>
        <v>0</v>
      </c>
      <c r="CP1378" s="257">
        <f>AO1378+CO1378</f>
        <v>0</v>
      </c>
      <c r="CQ1378" s="257">
        <f>AP1378+CP1378</f>
        <v>0</v>
      </c>
      <c r="CR1378" s="257">
        <f>AQ1378+CQ1378</f>
        <v>0</v>
      </c>
      <c r="CS1378" s="257">
        <f>AR1378+CR1378</f>
        <v>0</v>
      </c>
      <c r="CT1378" s="257">
        <f>AS1378+CS1378</f>
        <v>0</v>
      </c>
      <c r="CU1378" s="257">
        <f>AT1378+CT1378</f>
        <v>0</v>
      </c>
      <c r="CV1378" s="257">
        <f>AU1378+CU1378</f>
        <v>0</v>
      </c>
      <c r="CW1378" s="258">
        <f>AV1378+CV1378</f>
        <v>0</v>
      </c>
      <c r="CX1378" s="258">
        <f>AW1378+CW1378</f>
        <v>0</v>
      </c>
      <c r="CY1378" s="258">
        <f>AX1378+CX1378</f>
        <v>0</v>
      </c>
      <c r="CZ1378" s="258">
        <f>AY1378+CY1378</f>
        <v>0</v>
      </c>
      <c r="DA1378" s="50"/>
      <c r="DB1378" s="94"/>
      <c r="DC1378" s="95"/>
      <c r="DD1378" s="181" t="s">
        <v>332</v>
      </c>
      <c r="DE1378" s="316" t="s">
        <v>22</v>
      </c>
      <c r="DF1378" s="257"/>
      <c r="DG1378" s="50"/>
    </row>
    <row r="1379" spans="1:111" s="14" customFormat="1" ht="15" customHeight="1">
      <c r="A1379" s="50"/>
      <c r="B1379" s="94"/>
      <c r="C1379" s="95"/>
      <c r="D1379" s="181"/>
      <c r="E1379" s="316" t="s">
        <v>140</v>
      </c>
      <c r="F1379" s="69"/>
      <c r="G1379" s="77"/>
      <c r="H1379" s="69"/>
      <c r="I1379" s="77"/>
      <c r="J1379" s="69"/>
      <c r="K1379" s="77"/>
      <c r="L1379" s="69"/>
      <c r="M1379" s="77"/>
      <c r="N1379" s="67"/>
      <c r="O1379" s="75"/>
      <c r="P1379" s="67"/>
      <c r="Q1379" s="75"/>
      <c r="R1379" s="50"/>
      <c r="S1379" s="94"/>
      <c r="T1379" s="95"/>
      <c r="U1379" s="181"/>
      <c r="V1379" s="316" t="s">
        <v>140</v>
      </c>
      <c r="W1379" s="69"/>
      <c r="X1379" s="77"/>
      <c r="Y1379" s="69"/>
      <c r="Z1379" s="77"/>
      <c r="AA1379" s="69"/>
      <c r="AB1379" s="77"/>
      <c r="AC1379" s="69"/>
      <c r="AD1379" s="77"/>
      <c r="AE1379" s="67"/>
      <c r="AF1379" s="75"/>
      <c r="AG1379" s="67"/>
      <c r="AH1379" s="75"/>
      <c r="AI1379" s="50"/>
      <c r="AJ1379" s="94"/>
      <c r="AK1379" s="95"/>
      <c r="AL1379" s="181"/>
      <c r="AM1379" s="316" t="s">
        <v>140</v>
      </c>
      <c r="AN1379" s="257"/>
      <c r="AO1379" s="257"/>
      <c r="AP1379" s="257"/>
      <c r="AQ1379" s="257"/>
      <c r="AR1379" s="257"/>
      <c r="AS1379" s="257"/>
      <c r="AT1379" s="257"/>
      <c r="AU1379" s="257"/>
      <c r="AV1379" s="258"/>
      <c r="AW1379" s="258"/>
      <c r="AX1379" s="258"/>
      <c r="AY1379" s="258"/>
      <c r="AZ1379" s="50"/>
      <c r="BA1379" s="268"/>
      <c r="BB1379" s="48"/>
      <c r="BC1379" s="94"/>
      <c r="BD1379" s="95"/>
      <c r="BE1379" s="181"/>
      <c r="BF1379" s="316" t="s">
        <v>140</v>
      </c>
      <c r="BG1379" s="257">
        <f t="shared" si="4522"/>
        <v>0</v>
      </c>
      <c r="BH1379" s="257">
        <f>G1379+BG1379</f>
        <v>0</v>
      </c>
      <c r="BI1379" s="257">
        <f>H1379+BH1379</f>
        <v>0</v>
      </c>
      <c r="BJ1379" s="257">
        <f>I1379+BI1379</f>
        <v>0</v>
      </c>
      <c r="BK1379" s="257">
        <f>J1379+BJ1379</f>
        <v>0</v>
      </c>
      <c r="BL1379" s="257">
        <f>K1379+BK1379</f>
        <v>0</v>
      </c>
      <c r="BM1379" s="257">
        <f>L1379+BL1379</f>
        <v>0</v>
      </c>
      <c r="BN1379" s="257">
        <f>M1379+BM1379</f>
        <v>0</v>
      </c>
      <c r="BO1379" s="258">
        <f>N1379+BN1379</f>
        <v>0</v>
      </c>
      <c r="BP1379" s="258">
        <f>O1379+BO1379</f>
        <v>0</v>
      </c>
      <c r="BQ1379" s="258">
        <f>P1379+BP1379</f>
        <v>0</v>
      </c>
      <c r="BR1379" s="258">
        <f>Q1379+BQ1379</f>
        <v>0</v>
      </c>
      <c r="BS1379" s="50"/>
      <c r="BT1379" s="94"/>
      <c r="BU1379" s="95"/>
      <c r="BV1379" s="181"/>
      <c r="BW1379" s="316" t="s">
        <v>140</v>
      </c>
      <c r="BX1379" s="257">
        <f t="shared" si="4523"/>
        <v>0</v>
      </c>
      <c r="BY1379" s="257">
        <f>X1379+BX1379</f>
        <v>0</v>
      </c>
      <c r="BZ1379" s="257">
        <f>Y1379+BY1379</f>
        <v>0</v>
      </c>
      <c r="CA1379" s="257">
        <f>Z1379+BZ1379</f>
        <v>0</v>
      </c>
      <c r="CB1379" s="257">
        <f>AA1379+CA1379</f>
        <v>0</v>
      </c>
      <c r="CC1379" s="257">
        <f>AB1379+CB1379</f>
        <v>0</v>
      </c>
      <c r="CD1379" s="257">
        <f>AC1379+CC1379</f>
        <v>0</v>
      </c>
      <c r="CE1379" s="257">
        <f>AD1379+CD1379</f>
        <v>0</v>
      </c>
      <c r="CF1379" s="258">
        <f>AE1379+CE1379</f>
        <v>0</v>
      </c>
      <c r="CG1379" s="258">
        <f>AF1379+CF1379</f>
        <v>0</v>
      </c>
      <c r="CH1379" s="258">
        <f>AG1379+CG1379</f>
        <v>0</v>
      </c>
      <c r="CI1379" s="258">
        <f>AH1379+CH1379</f>
        <v>0</v>
      </c>
      <c r="CJ1379" s="50"/>
      <c r="CK1379" s="94"/>
      <c r="CL1379" s="95"/>
      <c r="CM1379" s="181"/>
      <c r="CN1379" s="316" t="s">
        <v>140</v>
      </c>
      <c r="CO1379" s="257">
        <f t="shared" si="4524"/>
        <v>0</v>
      </c>
      <c r="CP1379" s="257">
        <f>AO1379+CO1379</f>
        <v>0</v>
      </c>
      <c r="CQ1379" s="257">
        <f>AP1379+CP1379</f>
        <v>0</v>
      </c>
      <c r="CR1379" s="257">
        <f>AQ1379+CQ1379</f>
        <v>0</v>
      </c>
      <c r="CS1379" s="257">
        <f>AR1379+CR1379</f>
        <v>0</v>
      </c>
      <c r="CT1379" s="257">
        <f>AS1379+CS1379</f>
        <v>0</v>
      </c>
      <c r="CU1379" s="257">
        <f>AT1379+CT1379</f>
        <v>0</v>
      </c>
      <c r="CV1379" s="257">
        <f>AU1379+CU1379</f>
        <v>0</v>
      </c>
      <c r="CW1379" s="258">
        <f>AV1379+CV1379</f>
        <v>0</v>
      </c>
      <c r="CX1379" s="258">
        <f>AW1379+CW1379</f>
        <v>0</v>
      </c>
      <c r="CY1379" s="258">
        <f>AX1379+CX1379</f>
        <v>0</v>
      </c>
      <c r="CZ1379" s="258">
        <f>AY1379+CY1379</f>
        <v>0</v>
      </c>
      <c r="DA1379" s="50"/>
      <c r="DB1379" s="94"/>
      <c r="DC1379" s="95"/>
      <c r="DD1379" s="181"/>
      <c r="DE1379" s="316" t="s">
        <v>140</v>
      </c>
      <c r="DF1379" s="257"/>
      <c r="DG1379" s="50"/>
    </row>
    <row r="1380" spans="1:111" s="14" customFormat="1" ht="15" customHeight="1">
      <c r="A1380" s="50"/>
      <c r="B1380" s="94"/>
      <c r="C1380" s="95"/>
      <c r="D1380" s="181"/>
      <c r="E1380" s="316" t="s">
        <v>249</v>
      </c>
      <c r="F1380" s="69">
        <f t="shared" ref="F1380:Q1395" si="4525">IF(F1378=0,0,F1379/F1378)</f>
        <v>0</v>
      </c>
      <c r="G1380" s="77">
        <f t="shared" si="4525"/>
        <v>0</v>
      </c>
      <c r="H1380" s="69">
        <f t="shared" si="4525"/>
        <v>0</v>
      </c>
      <c r="I1380" s="77">
        <f t="shared" si="4525"/>
        <v>0</v>
      </c>
      <c r="J1380" s="69">
        <f t="shared" si="4525"/>
        <v>0</v>
      </c>
      <c r="K1380" s="77">
        <f t="shared" si="4525"/>
        <v>0</v>
      </c>
      <c r="L1380" s="69">
        <f t="shared" si="4525"/>
        <v>0</v>
      </c>
      <c r="M1380" s="77">
        <f t="shared" si="4525"/>
        <v>0</v>
      </c>
      <c r="N1380" s="67">
        <f t="shared" si="4525"/>
        <v>0</v>
      </c>
      <c r="O1380" s="75">
        <f t="shared" si="4525"/>
        <v>0</v>
      </c>
      <c r="P1380" s="67">
        <f t="shared" si="4525"/>
        <v>0</v>
      </c>
      <c r="Q1380" s="75">
        <f t="shared" si="4525"/>
        <v>0</v>
      </c>
      <c r="R1380" s="50"/>
      <c r="S1380" s="94"/>
      <c r="T1380" s="95"/>
      <c r="U1380" s="181"/>
      <c r="V1380" s="316" t="s">
        <v>249</v>
      </c>
      <c r="W1380" s="69">
        <f t="shared" ref="W1380:AH1380" si="4526">IF(W1378=0,0,W1379/W1378)</f>
        <v>0</v>
      </c>
      <c r="X1380" s="77">
        <f t="shared" si="4526"/>
        <v>0</v>
      </c>
      <c r="Y1380" s="69">
        <f t="shared" si="4526"/>
        <v>0</v>
      </c>
      <c r="Z1380" s="77">
        <f t="shared" si="4526"/>
        <v>0</v>
      </c>
      <c r="AA1380" s="69">
        <f t="shared" si="4526"/>
        <v>0</v>
      </c>
      <c r="AB1380" s="77">
        <f t="shared" si="4526"/>
        <v>0</v>
      </c>
      <c r="AC1380" s="69">
        <f t="shared" si="4526"/>
        <v>0</v>
      </c>
      <c r="AD1380" s="77">
        <f t="shared" si="4526"/>
        <v>0</v>
      </c>
      <c r="AE1380" s="67">
        <f t="shared" si="4526"/>
        <v>0</v>
      </c>
      <c r="AF1380" s="75">
        <f t="shared" si="4526"/>
        <v>0</v>
      </c>
      <c r="AG1380" s="67">
        <f t="shared" si="4526"/>
        <v>0</v>
      </c>
      <c r="AH1380" s="75">
        <f t="shared" si="4526"/>
        <v>0</v>
      </c>
      <c r="AI1380" s="50"/>
      <c r="AJ1380" s="94"/>
      <c r="AK1380" s="95"/>
      <c r="AL1380" s="181"/>
      <c r="AM1380" s="316" t="s">
        <v>249</v>
      </c>
      <c r="AN1380" s="257">
        <f t="shared" ref="AN1380:AY1380" si="4527">IF(AN1378=0,0,AN1379/AN1378)</f>
        <v>0</v>
      </c>
      <c r="AO1380" s="257">
        <f t="shared" si="4527"/>
        <v>0</v>
      </c>
      <c r="AP1380" s="257">
        <f t="shared" si="4527"/>
        <v>0</v>
      </c>
      <c r="AQ1380" s="257">
        <f t="shared" si="4527"/>
        <v>0</v>
      </c>
      <c r="AR1380" s="257">
        <f t="shared" si="4527"/>
        <v>0</v>
      </c>
      <c r="AS1380" s="257">
        <f t="shared" si="4527"/>
        <v>0</v>
      </c>
      <c r="AT1380" s="257">
        <f t="shared" si="4527"/>
        <v>0</v>
      </c>
      <c r="AU1380" s="257">
        <f t="shared" si="4527"/>
        <v>0</v>
      </c>
      <c r="AV1380" s="258">
        <f t="shared" si="4527"/>
        <v>0</v>
      </c>
      <c r="AW1380" s="258">
        <f t="shared" si="4527"/>
        <v>0</v>
      </c>
      <c r="AX1380" s="258">
        <f t="shared" si="4527"/>
        <v>0</v>
      </c>
      <c r="AY1380" s="258">
        <f t="shared" si="4527"/>
        <v>0</v>
      </c>
      <c r="AZ1380" s="50"/>
      <c r="BA1380" s="268"/>
      <c r="BB1380" s="48"/>
      <c r="BC1380" s="94"/>
      <c r="BD1380" s="95"/>
      <c r="BE1380" s="181"/>
      <c r="BF1380" s="316" t="s">
        <v>249</v>
      </c>
      <c r="BG1380" s="257">
        <f t="shared" ref="BG1380:BR1380" si="4528">IF(BG1378=0,0,BG1379/BG1378)</f>
        <v>0</v>
      </c>
      <c r="BH1380" s="257">
        <f t="shared" si="4528"/>
        <v>0</v>
      </c>
      <c r="BI1380" s="257">
        <f t="shared" si="4528"/>
        <v>0</v>
      </c>
      <c r="BJ1380" s="257">
        <f t="shared" si="4528"/>
        <v>0</v>
      </c>
      <c r="BK1380" s="257">
        <f t="shared" si="4528"/>
        <v>0</v>
      </c>
      <c r="BL1380" s="257">
        <f t="shared" si="4528"/>
        <v>0</v>
      </c>
      <c r="BM1380" s="257">
        <f t="shared" si="4528"/>
        <v>0</v>
      </c>
      <c r="BN1380" s="257">
        <f t="shared" si="4528"/>
        <v>0</v>
      </c>
      <c r="BO1380" s="258">
        <f t="shared" si="4528"/>
        <v>0</v>
      </c>
      <c r="BP1380" s="258">
        <f t="shared" si="4528"/>
        <v>0</v>
      </c>
      <c r="BQ1380" s="258">
        <f t="shared" si="4528"/>
        <v>0</v>
      </c>
      <c r="BR1380" s="258">
        <f t="shared" si="4528"/>
        <v>0</v>
      </c>
      <c r="BS1380" s="50"/>
      <c r="BT1380" s="94"/>
      <c r="BU1380" s="95"/>
      <c r="BV1380" s="181"/>
      <c r="BW1380" s="316" t="s">
        <v>249</v>
      </c>
      <c r="BX1380" s="257">
        <f t="shared" ref="BX1380:CI1380" si="4529">IF(BX1378=0,0,BX1379/BX1378)</f>
        <v>0</v>
      </c>
      <c r="BY1380" s="257">
        <f t="shared" si="4529"/>
        <v>0</v>
      </c>
      <c r="BZ1380" s="257">
        <f t="shared" si="4529"/>
        <v>0</v>
      </c>
      <c r="CA1380" s="257">
        <f t="shared" si="4529"/>
        <v>0</v>
      </c>
      <c r="CB1380" s="257">
        <f t="shared" si="4529"/>
        <v>0</v>
      </c>
      <c r="CC1380" s="257">
        <f t="shared" si="4529"/>
        <v>0</v>
      </c>
      <c r="CD1380" s="257">
        <f t="shared" si="4529"/>
        <v>0</v>
      </c>
      <c r="CE1380" s="257">
        <f t="shared" si="4529"/>
        <v>0</v>
      </c>
      <c r="CF1380" s="258">
        <f t="shared" si="4529"/>
        <v>0</v>
      </c>
      <c r="CG1380" s="258">
        <f t="shared" si="4529"/>
        <v>0</v>
      </c>
      <c r="CH1380" s="258">
        <f t="shared" si="4529"/>
        <v>0</v>
      </c>
      <c r="CI1380" s="258">
        <f t="shared" si="4529"/>
        <v>0</v>
      </c>
      <c r="CJ1380" s="50"/>
      <c r="CK1380" s="94"/>
      <c r="CL1380" s="95"/>
      <c r="CM1380" s="181"/>
      <c r="CN1380" s="316" t="s">
        <v>249</v>
      </c>
      <c r="CO1380" s="257">
        <f t="shared" ref="CO1380:CZ1380" si="4530">IF(CO1378=0,0,CO1379/CO1378)</f>
        <v>0</v>
      </c>
      <c r="CP1380" s="257">
        <f t="shared" si="4530"/>
        <v>0</v>
      </c>
      <c r="CQ1380" s="257">
        <f t="shared" si="4530"/>
        <v>0</v>
      </c>
      <c r="CR1380" s="257">
        <f t="shared" si="4530"/>
        <v>0</v>
      </c>
      <c r="CS1380" s="257">
        <f t="shared" si="4530"/>
        <v>0</v>
      </c>
      <c r="CT1380" s="257">
        <f t="shared" si="4530"/>
        <v>0</v>
      </c>
      <c r="CU1380" s="257">
        <f t="shared" si="4530"/>
        <v>0</v>
      </c>
      <c r="CV1380" s="257">
        <f t="shared" si="4530"/>
        <v>0</v>
      </c>
      <c r="CW1380" s="258">
        <f t="shared" si="4530"/>
        <v>0</v>
      </c>
      <c r="CX1380" s="258">
        <f t="shared" si="4530"/>
        <v>0</v>
      </c>
      <c r="CY1380" s="258">
        <f t="shared" si="4530"/>
        <v>0</v>
      </c>
      <c r="CZ1380" s="258">
        <f t="shared" si="4530"/>
        <v>0</v>
      </c>
      <c r="DA1380" s="50"/>
      <c r="DB1380" s="94"/>
      <c r="DC1380" s="95"/>
      <c r="DD1380" s="181"/>
      <c r="DE1380" s="316" t="s">
        <v>249</v>
      </c>
      <c r="DF1380" s="257">
        <f t="shared" ref="DF1380" si="4531">IF(DF1378=0,0,DF1379/DF1378)</f>
        <v>0</v>
      </c>
      <c r="DG1380" s="50"/>
    </row>
    <row r="1381" spans="1:111" s="14" customFormat="1" ht="15" customHeight="1">
      <c r="A1381" s="50"/>
      <c r="B1381" s="94"/>
      <c r="C1381" s="95"/>
      <c r="D1381" s="181" t="s">
        <v>333</v>
      </c>
      <c r="E1381" s="316" t="s">
        <v>22</v>
      </c>
      <c r="F1381" s="69"/>
      <c r="G1381" s="77"/>
      <c r="H1381" s="69"/>
      <c r="I1381" s="77"/>
      <c r="J1381" s="69"/>
      <c r="K1381" s="77"/>
      <c r="L1381" s="69"/>
      <c r="M1381" s="77"/>
      <c r="N1381" s="67"/>
      <c r="O1381" s="75"/>
      <c r="P1381" s="67"/>
      <c r="Q1381" s="75"/>
      <c r="R1381" s="50"/>
      <c r="S1381" s="94"/>
      <c r="T1381" s="95"/>
      <c r="U1381" s="181" t="s">
        <v>333</v>
      </c>
      <c r="V1381" s="316" t="s">
        <v>22</v>
      </c>
      <c r="W1381" s="69"/>
      <c r="X1381" s="77"/>
      <c r="Y1381" s="69"/>
      <c r="Z1381" s="77"/>
      <c r="AA1381" s="69"/>
      <c r="AB1381" s="77"/>
      <c r="AC1381" s="69"/>
      <c r="AD1381" s="77"/>
      <c r="AE1381" s="67"/>
      <c r="AF1381" s="75"/>
      <c r="AG1381" s="67"/>
      <c r="AH1381" s="75"/>
      <c r="AI1381" s="50"/>
      <c r="AJ1381" s="94"/>
      <c r="AK1381" s="95"/>
      <c r="AL1381" s="181" t="s">
        <v>333</v>
      </c>
      <c r="AM1381" s="316" t="s">
        <v>22</v>
      </c>
      <c r="AN1381" s="257"/>
      <c r="AO1381" s="257"/>
      <c r="AP1381" s="257"/>
      <c r="AQ1381" s="257"/>
      <c r="AR1381" s="257"/>
      <c r="AS1381" s="257"/>
      <c r="AT1381" s="257"/>
      <c r="AU1381" s="257"/>
      <c r="AV1381" s="258"/>
      <c r="AW1381" s="258"/>
      <c r="AX1381" s="258"/>
      <c r="AY1381" s="258"/>
      <c r="AZ1381" s="50"/>
      <c r="BA1381" s="268"/>
      <c r="BB1381" s="48"/>
      <c r="BC1381" s="94"/>
      <c r="BD1381" s="95"/>
      <c r="BE1381" s="181" t="s">
        <v>333</v>
      </c>
      <c r="BF1381" s="316" t="s">
        <v>22</v>
      </c>
      <c r="BG1381" s="257">
        <f t="shared" ref="BG1381:BG1382" si="4532">F1381</f>
        <v>0</v>
      </c>
      <c r="BH1381" s="257">
        <f>G1381+BG1381</f>
        <v>0</v>
      </c>
      <c r="BI1381" s="257">
        <f>H1381+BH1381</f>
        <v>0</v>
      </c>
      <c r="BJ1381" s="257">
        <f>I1381+BI1381</f>
        <v>0</v>
      </c>
      <c r="BK1381" s="257">
        <f>J1381+BJ1381</f>
        <v>0</v>
      </c>
      <c r="BL1381" s="257">
        <f>K1381+BK1381</f>
        <v>0</v>
      </c>
      <c r="BM1381" s="257">
        <f>L1381+BL1381</f>
        <v>0</v>
      </c>
      <c r="BN1381" s="257">
        <f>M1381+BM1381</f>
        <v>0</v>
      </c>
      <c r="BO1381" s="258">
        <f>N1381+BN1381</f>
        <v>0</v>
      </c>
      <c r="BP1381" s="258">
        <f>O1381+BO1381</f>
        <v>0</v>
      </c>
      <c r="BQ1381" s="258">
        <f>P1381+BP1381</f>
        <v>0</v>
      </c>
      <c r="BR1381" s="258">
        <f>Q1381+BQ1381</f>
        <v>0</v>
      </c>
      <c r="BS1381" s="50"/>
      <c r="BT1381" s="94"/>
      <c r="BU1381" s="95"/>
      <c r="BV1381" s="181" t="s">
        <v>333</v>
      </c>
      <c r="BW1381" s="316" t="s">
        <v>22</v>
      </c>
      <c r="BX1381" s="257">
        <f t="shared" ref="BX1381:BX1382" si="4533">W1381</f>
        <v>0</v>
      </c>
      <c r="BY1381" s="257">
        <f>X1381+BX1381</f>
        <v>0</v>
      </c>
      <c r="BZ1381" s="257">
        <f>Y1381+BY1381</f>
        <v>0</v>
      </c>
      <c r="CA1381" s="257">
        <f>Z1381+BZ1381</f>
        <v>0</v>
      </c>
      <c r="CB1381" s="257">
        <f>AA1381+CA1381</f>
        <v>0</v>
      </c>
      <c r="CC1381" s="257">
        <f>AB1381+CB1381</f>
        <v>0</v>
      </c>
      <c r="CD1381" s="257">
        <f>AC1381+CC1381</f>
        <v>0</v>
      </c>
      <c r="CE1381" s="257">
        <f>AD1381+CD1381</f>
        <v>0</v>
      </c>
      <c r="CF1381" s="258">
        <f>AE1381+CE1381</f>
        <v>0</v>
      </c>
      <c r="CG1381" s="258">
        <f>AF1381+CF1381</f>
        <v>0</v>
      </c>
      <c r="CH1381" s="258">
        <f>AG1381+CG1381</f>
        <v>0</v>
      </c>
      <c r="CI1381" s="258">
        <f>AH1381+CH1381</f>
        <v>0</v>
      </c>
      <c r="CJ1381" s="50"/>
      <c r="CK1381" s="94"/>
      <c r="CL1381" s="95"/>
      <c r="CM1381" s="181" t="s">
        <v>333</v>
      </c>
      <c r="CN1381" s="316" t="s">
        <v>22</v>
      </c>
      <c r="CO1381" s="257">
        <f t="shared" ref="CO1381:CO1382" si="4534">AN1381</f>
        <v>0</v>
      </c>
      <c r="CP1381" s="257">
        <f>AO1381+CO1381</f>
        <v>0</v>
      </c>
      <c r="CQ1381" s="257">
        <f>AP1381+CP1381</f>
        <v>0</v>
      </c>
      <c r="CR1381" s="257">
        <f>AQ1381+CQ1381</f>
        <v>0</v>
      </c>
      <c r="CS1381" s="257">
        <f>AR1381+CR1381</f>
        <v>0</v>
      </c>
      <c r="CT1381" s="257">
        <f>AS1381+CS1381</f>
        <v>0</v>
      </c>
      <c r="CU1381" s="257">
        <f>AT1381+CT1381</f>
        <v>0</v>
      </c>
      <c r="CV1381" s="257">
        <f>AU1381+CU1381</f>
        <v>0</v>
      </c>
      <c r="CW1381" s="258">
        <f>AV1381+CV1381</f>
        <v>0</v>
      </c>
      <c r="CX1381" s="258">
        <f>AW1381+CW1381</f>
        <v>0</v>
      </c>
      <c r="CY1381" s="258">
        <f>AX1381+CX1381</f>
        <v>0</v>
      </c>
      <c r="CZ1381" s="258">
        <f>AY1381+CY1381</f>
        <v>0</v>
      </c>
      <c r="DA1381" s="50"/>
      <c r="DB1381" s="94"/>
      <c r="DC1381" s="95"/>
      <c r="DD1381" s="181" t="s">
        <v>333</v>
      </c>
      <c r="DE1381" s="316" t="s">
        <v>22</v>
      </c>
      <c r="DF1381" s="257"/>
      <c r="DG1381" s="50"/>
    </row>
    <row r="1382" spans="1:111" s="14" customFormat="1" ht="15" customHeight="1">
      <c r="A1382" s="50"/>
      <c r="B1382" s="94"/>
      <c r="C1382" s="95"/>
      <c r="D1382" s="181"/>
      <c r="E1382" s="316" t="s">
        <v>140</v>
      </c>
      <c r="F1382" s="69"/>
      <c r="G1382" s="77"/>
      <c r="H1382" s="69"/>
      <c r="I1382" s="77"/>
      <c r="J1382" s="69"/>
      <c r="K1382" s="77"/>
      <c r="L1382" s="69"/>
      <c r="M1382" s="77"/>
      <c r="N1382" s="67"/>
      <c r="O1382" s="75"/>
      <c r="P1382" s="67"/>
      <c r="Q1382" s="75"/>
      <c r="R1382" s="50"/>
      <c r="S1382" s="94"/>
      <c r="T1382" s="95"/>
      <c r="U1382" s="181"/>
      <c r="V1382" s="316" t="s">
        <v>140</v>
      </c>
      <c r="W1382" s="69"/>
      <c r="X1382" s="77"/>
      <c r="Y1382" s="69"/>
      <c r="Z1382" s="77"/>
      <c r="AA1382" s="69"/>
      <c r="AB1382" s="77"/>
      <c r="AC1382" s="69"/>
      <c r="AD1382" s="77"/>
      <c r="AE1382" s="67"/>
      <c r="AF1382" s="75"/>
      <c r="AG1382" s="67"/>
      <c r="AH1382" s="75"/>
      <c r="AI1382" s="50"/>
      <c r="AJ1382" s="94"/>
      <c r="AK1382" s="95"/>
      <c r="AL1382" s="181"/>
      <c r="AM1382" s="316" t="s">
        <v>140</v>
      </c>
      <c r="AN1382" s="257"/>
      <c r="AO1382" s="257"/>
      <c r="AP1382" s="257"/>
      <c r="AQ1382" s="257"/>
      <c r="AR1382" s="257"/>
      <c r="AS1382" s="257"/>
      <c r="AT1382" s="257"/>
      <c r="AU1382" s="257"/>
      <c r="AV1382" s="258"/>
      <c r="AW1382" s="258"/>
      <c r="AX1382" s="258"/>
      <c r="AY1382" s="258"/>
      <c r="AZ1382" s="50"/>
      <c r="BA1382" s="268"/>
      <c r="BB1382" s="48"/>
      <c r="BC1382" s="94"/>
      <c r="BD1382" s="95"/>
      <c r="BE1382" s="181"/>
      <c r="BF1382" s="316" t="s">
        <v>140</v>
      </c>
      <c r="BG1382" s="257">
        <f t="shared" si="4532"/>
        <v>0</v>
      </c>
      <c r="BH1382" s="257">
        <f>G1382+BG1382</f>
        <v>0</v>
      </c>
      <c r="BI1382" s="257">
        <f>H1382+BH1382</f>
        <v>0</v>
      </c>
      <c r="BJ1382" s="257">
        <f>I1382+BI1382</f>
        <v>0</v>
      </c>
      <c r="BK1382" s="257">
        <f>J1382+BJ1382</f>
        <v>0</v>
      </c>
      <c r="BL1382" s="257">
        <f>K1382+BK1382</f>
        <v>0</v>
      </c>
      <c r="BM1382" s="257">
        <f>L1382+BL1382</f>
        <v>0</v>
      </c>
      <c r="BN1382" s="257">
        <f>M1382+BM1382</f>
        <v>0</v>
      </c>
      <c r="BO1382" s="258">
        <f>N1382+BN1382</f>
        <v>0</v>
      </c>
      <c r="BP1382" s="258">
        <f>O1382+BO1382</f>
        <v>0</v>
      </c>
      <c r="BQ1382" s="258">
        <f>P1382+BP1382</f>
        <v>0</v>
      </c>
      <c r="BR1382" s="258">
        <f>Q1382+BQ1382</f>
        <v>0</v>
      </c>
      <c r="BS1382" s="50"/>
      <c r="BT1382" s="94"/>
      <c r="BU1382" s="95"/>
      <c r="BV1382" s="181"/>
      <c r="BW1382" s="316" t="s">
        <v>140</v>
      </c>
      <c r="BX1382" s="257">
        <f t="shared" si="4533"/>
        <v>0</v>
      </c>
      <c r="BY1382" s="257">
        <f>X1382+BX1382</f>
        <v>0</v>
      </c>
      <c r="BZ1382" s="257">
        <f>Y1382+BY1382</f>
        <v>0</v>
      </c>
      <c r="CA1382" s="257">
        <f>Z1382+BZ1382</f>
        <v>0</v>
      </c>
      <c r="CB1382" s="257">
        <f>AA1382+CA1382</f>
        <v>0</v>
      </c>
      <c r="CC1382" s="257">
        <f>AB1382+CB1382</f>
        <v>0</v>
      </c>
      <c r="CD1382" s="257">
        <f>AC1382+CC1382</f>
        <v>0</v>
      </c>
      <c r="CE1382" s="257">
        <f>AD1382+CD1382</f>
        <v>0</v>
      </c>
      <c r="CF1382" s="258">
        <f>AE1382+CE1382</f>
        <v>0</v>
      </c>
      <c r="CG1382" s="258">
        <f>AF1382+CF1382</f>
        <v>0</v>
      </c>
      <c r="CH1382" s="258">
        <f>AG1382+CG1382</f>
        <v>0</v>
      </c>
      <c r="CI1382" s="258">
        <f>AH1382+CH1382</f>
        <v>0</v>
      </c>
      <c r="CJ1382" s="50"/>
      <c r="CK1382" s="94"/>
      <c r="CL1382" s="95"/>
      <c r="CM1382" s="181"/>
      <c r="CN1382" s="316" t="s">
        <v>140</v>
      </c>
      <c r="CO1382" s="257">
        <f t="shared" si="4534"/>
        <v>0</v>
      </c>
      <c r="CP1382" s="257">
        <f>AO1382+CO1382</f>
        <v>0</v>
      </c>
      <c r="CQ1382" s="257">
        <f>AP1382+CP1382</f>
        <v>0</v>
      </c>
      <c r="CR1382" s="257">
        <f>AQ1382+CQ1382</f>
        <v>0</v>
      </c>
      <c r="CS1382" s="257">
        <f>AR1382+CR1382</f>
        <v>0</v>
      </c>
      <c r="CT1382" s="257">
        <f>AS1382+CS1382</f>
        <v>0</v>
      </c>
      <c r="CU1382" s="257">
        <f>AT1382+CT1382</f>
        <v>0</v>
      </c>
      <c r="CV1382" s="257">
        <f>AU1382+CU1382</f>
        <v>0</v>
      </c>
      <c r="CW1382" s="258">
        <f>AV1382+CV1382</f>
        <v>0</v>
      </c>
      <c r="CX1382" s="258">
        <f>AW1382+CW1382</f>
        <v>0</v>
      </c>
      <c r="CY1382" s="258">
        <f>AX1382+CX1382</f>
        <v>0</v>
      </c>
      <c r="CZ1382" s="258">
        <f>AY1382+CY1382</f>
        <v>0</v>
      </c>
      <c r="DA1382" s="50"/>
      <c r="DB1382" s="94"/>
      <c r="DC1382" s="95"/>
      <c r="DD1382" s="181"/>
      <c r="DE1382" s="316" t="s">
        <v>140</v>
      </c>
      <c r="DF1382" s="257"/>
      <c r="DG1382" s="50"/>
    </row>
    <row r="1383" spans="1:111" s="14" customFormat="1" ht="15" customHeight="1">
      <c r="A1383" s="50"/>
      <c r="B1383" s="94"/>
      <c r="C1383" s="95"/>
      <c r="D1383" s="181"/>
      <c r="E1383" s="316" t="s">
        <v>249</v>
      </c>
      <c r="F1383" s="69">
        <f t="shared" si="4525"/>
        <v>0</v>
      </c>
      <c r="G1383" s="77">
        <f t="shared" si="4525"/>
        <v>0</v>
      </c>
      <c r="H1383" s="69">
        <f t="shared" si="4525"/>
        <v>0</v>
      </c>
      <c r="I1383" s="77">
        <f t="shared" si="4525"/>
        <v>0</v>
      </c>
      <c r="J1383" s="69">
        <f t="shared" si="4525"/>
        <v>0</v>
      </c>
      <c r="K1383" s="77">
        <f t="shared" si="4525"/>
        <v>0</v>
      </c>
      <c r="L1383" s="69">
        <f t="shared" si="4525"/>
        <v>0</v>
      </c>
      <c r="M1383" s="77">
        <f t="shared" si="4525"/>
        <v>0</v>
      </c>
      <c r="N1383" s="67">
        <f t="shared" si="4525"/>
        <v>0</v>
      </c>
      <c r="O1383" s="75">
        <f t="shared" si="4525"/>
        <v>0</v>
      </c>
      <c r="P1383" s="67">
        <f t="shared" si="4525"/>
        <v>0</v>
      </c>
      <c r="Q1383" s="75">
        <f t="shared" si="4525"/>
        <v>0</v>
      </c>
      <c r="R1383" s="50"/>
      <c r="S1383" s="94"/>
      <c r="T1383" s="95"/>
      <c r="U1383" s="181"/>
      <c r="V1383" s="316" t="s">
        <v>249</v>
      </c>
      <c r="W1383" s="69">
        <f t="shared" ref="W1383:AH1383" si="4535">IF(W1381=0,0,W1382/W1381)</f>
        <v>0</v>
      </c>
      <c r="X1383" s="77">
        <f t="shared" si="4535"/>
        <v>0</v>
      </c>
      <c r="Y1383" s="69">
        <f t="shared" si="4535"/>
        <v>0</v>
      </c>
      <c r="Z1383" s="77">
        <f t="shared" si="4535"/>
        <v>0</v>
      </c>
      <c r="AA1383" s="69">
        <f t="shared" si="4535"/>
        <v>0</v>
      </c>
      <c r="AB1383" s="77">
        <f t="shared" si="4535"/>
        <v>0</v>
      </c>
      <c r="AC1383" s="69">
        <f t="shared" si="4535"/>
        <v>0</v>
      </c>
      <c r="AD1383" s="77">
        <f t="shared" si="4535"/>
        <v>0</v>
      </c>
      <c r="AE1383" s="67">
        <f t="shared" si="4535"/>
        <v>0</v>
      </c>
      <c r="AF1383" s="75">
        <f t="shared" si="4535"/>
        <v>0</v>
      </c>
      <c r="AG1383" s="67">
        <f t="shared" si="4535"/>
        <v>0</v>
      </c>
      <c r="AH1383" s="75">
        <f t="shared" si="4535"/>
        <v>0</v>
      </c>
      <c r="AI1383" s="50"/>
      <c r="AJ1383" s="94"/>
      <c r="AK1383" s="95"/>
      <c r="AL1383" s="181"/>
      <c r="AM1383" s="316" t="s">
        <v>249</v>
      </c>
      <c r="AN1383" s="257">
        <f t="shared" ref="AN1383:AY1383" si="4536">IF(AN1381=0,0,AN1382/AN1381)</f>
        <v>0</v>
      </c>
      <c r="AO1383" s="257">
        <f t="shared" si="4536"/>
        <v>0</v>
      </c>
      <c r="AP1383" s="257">
        <f t="shared" si="4536"/>
        <v>0</v>
      </c>
      <c r="AQ1383" s="257">
        <f t="shared" si="4536"/>
        <v>0</v>
      </c>
      <c r="AR1383" s="257">
        <f t="shared" si="4536"/>
        <v>0</v>
      </c>
      <c r="AS1383" s="257">
        <f t="shared" si="4536"/>
        <v>0</v>
      </c>
      <c r="AT1383" s="257">
        <f t="shared" si="4536"/>
        <v>0</v>
      </c>
      <c r="AU1383" s="257">
        <f t="shared" si="4536"/>
        <v>0</v>
      </c>
      <c r="AV1383" s="258">
        <f t="shared" si="4536"/>
        <v>0</v>
      </c>
      <c r="AW1383" s="258">
        <f t="shared" si="4536"/>
        <v>0</v>
      </c>
      <c r="AX1383" s="258">
        <f t="shared" si="4536"/>
        <v>0</v>
      </c>
      <c r="AY1383" s="258">
        <f t="shared" si="4536"/>
        <v>0</v>
      </c>
      <c r="AZ1383" s="50"/>
      <c r="BA1383" s="268"/>
      <c r="BB1383" s="48"/>
      <c r="BC1383" s="94"/>
      <c r="BD1383" s="95"/>
      <c r="BE1383" s="181"/>
      <c r="BF1383" s="316" t="s">
        <v>249</v>
      </c>
      <c r="BG1383" s="257">
        <f t="shared" ref="BG1383:BR1383" si="4537">IF(BG1381=0,0,BG1382/BG1381)</f>
        <v>0</v>
      </c>
      <c r="BH1383" s="257">
        <f t="shared" si="4537"/>
        <v>0</v>
      </c>
      <c r="BI1383" s="257">
        <f t="shared" si="4537"/>
        <v>0</v>
      </c>
      <c r="BJ1383" s="257">
        <f t="shared" si="4537"/>
        <v>0</v>
      </c>
      <c r="BK1383" s="257">
        <f t="shared" si="4537"/>
        <v>0</v>
      </c>
      <c r="BL1383" s="257">
        <f t="shared" si="4537"/>
        <v>0</v>
      </c>
      <c r="BM1383" s="257">
        <f t="shared" si="4537"/>
        <v>0</v>
      </c>
      <c r="BN1383" s="257">
        <f t="shared" si="4537"/>
        <v>0</v>
      </c>
      <c r="BO1383" s="258">
        <f t="shared" si="4537"/>
        <v>0</v>
      </c>
      <c r="BP1383" s="258">
        <f t="shared" si="4537"/>
        <v>0</v>
      </c>
      <c r="BQ1383" s="258">
        <f t="shared" si="4537"/>
        <v>0</v>
      </c>
      <c r="BR1383" s="258">
        <f t="shared" si="4537"/>
        <v>0</v>
      </c>
      <c r="BS1383" s="50"/>
      <c r="BT1383" s="94"/>
      <c r="BU1383" s="95"/>
      <c r="BV1383" s="181"/>
      <c r="BW1383" s="316" t="s">
        <v>249</v>
      </c>
      <c r="BX1383" s="257">
        <f t="shared" ref="BX1383:CI1383" si="4538">IF(BX1381=0,0,BX1382/BX1381)</f>
        <v>0</v>
      </c>
      <c r="BY1383" s="257">
        <f t="shared" si="4538"/>
        <v>0</v>
      </c>
      <c r="BZ1383" s="257">
        <f t="shared" si="4538"/>
        <v>0</v>
      </c>
      <c r="CA1383" s="257">
        <f t="shared" si="4538"/>
        <v>0</v>
      </c>
      <c r="CB1383" s="257">
        <f t="shared" si="4538"/>
        <v>0</v>
      </c>
      <c r="CC1383" s="257">
        <f t="shared" si="4538"/>
        <v>0</v>
      </c>
      <c r="CD1383" s="257">
        <f t="shared" si="4538"/>
        <v>0</v>
      </c>
      <c r="CE1383" s="257">
        <f t="shared" si="4538"/>
        <v>0</v>
      </c>
      <c r="CF1383" s="258">
        <f t="shared" si="4538"/>
        <v>0</v>
      </c>
      <c r="CG1383" s="258">
        <f t="shared" si="4538"/>
        <v>0</v>
      </c>
      <c r="CH1383" s="258">
        <f t="shared" si="4538"/>
        <v>0</v>
      </c>
      <c r="CI1383" s="258">
        <f t="shared" si="4538"/>
        <v>0</v>
      </c>
      <c r="CJ1383" s="50"/>
      <c r="CK1383" s="94"/>
      <c r="CL1383" s="95"/>
      <c r="CM1383" s="181"/>
      <c r="CN1383" s="316" t="s">
        <v>249</v>
      </c>
      <c r="CO1383" s="257">
        <f t="shared" ref="CO1383:CZ1383" si="4539">IF(CO1381=0,0,CO1382/CO1381)</f>
        <v>0</v>
      </c>
      <c r="CP1383" s="257">
        <f t="shared" si="4539"/>
        <v>0</v>
      </c>
      <c r="CQ1383" s="257">
        <f t="shared" si="4539"/>
        <v>0</v>
      </c>
      <c r="CR1383" s="257">
        <f t="shared" si="4539"/>
        <v>0</v>
      </c>
      <c r="CS1383" s="257">
        <f t="shared" si="4539"/>
        <v>0</v>
      </c>
      <c r="CT1383" s="257">
        <f t="shared" si="4539"/>
        <v>0</v>
      </c>
      <c r="CU1383" s="257">
        <f t="shared" si="4539"/>
        <v>0</v>
      </c>
      <c r="CV1383" s="257">
        <f t="shared" si="4539"/>
        <v>0</v>
      </c>
      <c r="CW1383" s="258">
        <f t="shared" si="4539"/>
        <v>0</v>
      </c>
      <c r="CX1383" s="258">
        <f t="shared" si="4539"/>
        <v>0</v>
      </c>
      <c r="CY1383" s="258">
        <f t="shared" si="4539"/>
        <v>0</v>
      </c>
      <c r="CZ1383" s="258">
        <f t="shared" si="4539"/>
        <v>0</v>
      </c>
      <c r="DA1383" s="50"/>
      <c r="DB1383" s="94"/>
      <c r="DC1383" s="95"/>
      <c r="DD1383" s="181"/>
      <c r="DE1383" s="316" t="s">
        <v>249</v>
      </c>
      <c r="DF1383" s="257">
        <f t="shared" ref="DF1383" si="4540">IF(DF1381=0,0,DF1382/DF1381)</f>
        <v>0</v>
      </c>
      <c r="DG1383" s="50"/>
    </row>
    <row r="1384" spans="1:111" s="14" customFormat="1" ht="15" customHeight="1">
      <c r="A1384" s="50"/>
      <c r="B1384" s="94"/>
      <c r="C1384" s="95"/>
      <c r="D1384" s="181" t="s">
        <v>334</v>
      </c>
      <c r="E1384" s="316" t="s">
        <v>22</v>
      </c>
      <c r="F1384" s="69"/>
      <c r="G1384" s="77"/>
      <c r="H1384" s="69"/>
      <c r="I1384" s="77"/>
      <c r="J1384" s="69"/>
      <c r="K1384" s="77"/>
      <c r="L1384" s="69"/>
      <c r="M1384" s="77"/>
      <c r="N1384" s="67"/>
      <c r="O1384" s="75"/>
      <c r="P1384" s="67"/>
      <c r="Q1384" s="75"/>
      <c r="R1384" s="50"/>
      <c r="S1384" s="94"/>
      <c r="T1384" s="95"/>
      <c r="U1384" s="181" t="s">
        <v>334</v>
      </c>
      <c r="V1384" s="316" t="s">
        <v>22</v>
      </c>
      <c r="W1384" s="69"/>
      <c r="X1384" s="77"/>
      <c r="Y1384" s="69"/>
      <c r="Z1384" s="77"/>
      <c r="AA1384" s="69"/>
      <c r="AB1384" s="77"/>
      <c r="AC1384" s="69"/>
      <c r="AD1384" s="77"/>
      <c r="AE1384" s="67"/>
      <c r="AF1384" s="75"/>
      <c r="AG1384" s="67"/>
      <c r="AH1384" s="75"/>
      <c r="AI1384" s="50"/>
      <c r="AJ1384" s="94"/>
      <c r="AK1384" s="95"/>
      <c r="AL1384" s="181" t="s">
        <v>334</v>
      </c>
      <c r="AM1384" s="316" t="s">
        <v>22</v>
      </c>
      <c r="AN1384" s="257"/>
      <c r="AO1384" s="257"/>
      <c r="AP1384" s="257"/>
      <c r="AQ1384" s="257"/>
      <c r="AR1384" s="257"/>
      <c r="AS1384" s="257"/>
      <c r="AT1384" s="257"/>
      <c r="AU1384" s="257"/>
      <c r="AV1384" s="258"/>
      <c r="AW1384" s="258"/>
      <c r="AX1384" s="258"/>
      <c r="AY1384" s="258"/>
      <c r="AZ1384" s="50"/>
      <c r="BA1384" s="268"/>
      <c r="BB1384" s="48"/>
      <c r="BC1384" s="94"/>
      <c r="BD1384" s="95"/>
      <c r="BE1384" s="181" t="s">
        <v>334</v>
      </c>
      <c r="BF1384" s="316" t="s">
        <v>22</v>
      </c>
      <c r="BG1384" s="257">
        <f t="shared" ref="BG1384:BG1385" si="4541">F1384</f>
        <v>0</v>
      </c>
      <c r="BH1384" s="257">
        <f>G1384+BG1384</f>
        <v>0</v>
      </c>
      <c r="BI1384" s="257">
        <f>H1384+BH1384</f>
        <v>0</v>
      </c>
      <c r="BJ1384" s="257">
        <f>I1384+BI1384</f>
        <v>0</v>
      </c>
      <c r="BK1384" s="257">
        <f>J1384+BJ1384</f>
        <v>0</v>
      </c>
      <c r="BL1384" s="257">
        <f>K1384+BK1384</f>
        <v>0</v>
      </c>
      <c r="BM1384" s="257">
        <f>L1384+BL1384</f>
        <v>0</v>
      </c>
      <c r="BN1384" s="257">
        <f>M1384+BM1384</f>
        <v>0</v>
      </c>
      <c r="BO1384" s="258">
        <f>N1384+BN1384</f>
        <v>0</v>
      </c>
      <c r="BP1384" s="258">
        <f>O1384+BO1384</f>
        <v>0</v>
      </c>
      <c r="BQ1384" s="258">
        <f>P1384+BP1384</f>
        <v>0</v>
      </c>
      <c r="BR1384" s="258">
        <f>Q1384+BQ1384</f>
        <v>0</v>
      </c>
      <c r="BS1384" s="50"/>
      <c r="BT1384" s="94"/>
      <c r="BU1384" s="95"/>
      <c r="BV1384" s="181" t="s">
        <v>334</v>
      </c>
      <c r="BW1384" s="316" t="s">
        <v>22</v>
      </c>
      <c r="BX1384" s="257">
        <f t="shared" ref="BX1384:BX1385" si="4542">W1384</f>
        <v>0</v>
      </c>
      <c r="BY1384" s="257">
        <f>X1384+BX1384</f>
        <v>0</v>
      </c>
      <c r="BZ1384" s="257">
        <f>Y1384+BY1384</f>
        <v>0</v>
      </c>
      <c r="CA1384" s="257">
        <f>Z1384+BZ1384</f>
        <v>0</v>
      </c>
      <c r="CB1384" s="257">
        <f>AA1384+CA1384</f>
        <v>0</v>
      </c>
      <c r="CC1384" s="257">
        <f>AB1384+CB1384</f>
        <v>0</v>
      </c>
      <c r="CD1384" s="257">
        <f>AC1384+CC1384</f>
        <v>0</v>
      </c>
      <c r="CE1384" s="257">
        <f>AD1384+CD1384</f>
        <v>0</v>
      </c>
      <c r="CF1384" s="258">
        <f>AE1384+CE1384</f>
        <v>0</v>
      </c>
      <c r="CG1384" s="258">
        <f>AF1384+CF1384</f>
        <v>0</v>
      </c>
      <c r="CH1384" s="258">
        <f>AG1384+CG1384</f>
        <v>0</v>
      </c>
      <c r="CI1384" s="258">
        <f>AH1384+CH1384</f>
        <v>0</v>
      </c>
      <c r="CJ1384" s="50"/>
      <c r="CK1384" s="94"/>
      <c r="CL1384" s="95"/>
      <c r="CM1384" s="181" t="s">
        <v>334</v>
      </c>
      <c r="CN1384" s="316" t="s">
        <v>22</v>
      </c>
      <c r="CO1384" s="257">
        <f t="shared" ref="CO1384:CO1385" si="4543">AN1384</f>
        <v>0</v>
      </c>
      <c r="CP1384" s="257">
        <f>AO1384+CO1384</f>
        <v>0</v>
      </c>
      <c r="CQ1384" s="257">
        <f>AP1384+CP1384</f>
        <v>0</v>
      </c>
      <c r="CR1384" s="257">
        <f>AQ1384+CQ1384</f>
        <v>0</v>
      </c>
      <c r="CS1384" s="257">
        <f>AR1384+CR1384</f>
        <v>0</v>
      </c>
      <c r="CT1384" s="257">
        <f>AS1384+CS1384</f>
        <v>0</v>
      </c>
      <c r="CU1384" s="257">
        <f>AT1384+CT1384</f>
        <v>0</v>
      </c>
      <c r="CV1384" s="257">
        <f>AU1384+CU1384</f>
        <v>0</v>
      </c>
      <c r="CW1384" s="258">
        <f>AV1384+CV1384</f>
        <v>0</v>
      </c>
      <c r="CX1384" s="258">
        <f>AW1384+CW1384</f>
        <v>0</v>
      </c>
      <c r="CY1384" s="258">
        <f>AX1384+CX1384</f>
        <v>0</v>
      </c>
      <c r="CZ1384" s="258">
        <f>AY1384+CY1384</f>
        <v>0</v>
      </c>
      <c r="DA1384" s="50"/>
      <c r="DB1384" s="94"/>
      <c r="DC1384" s="95"/>
      <c r="DD1384" s="181" t="s">
        <v>334</v>
      </c>
      <c r="DE1384" s="316" t="s">
        <v>22</v>
      </c>
      <c r="DF1384" s="257"/>
      <c r="DG1384" s="50"/>
    </row>
    <row r="1385" spans="1:111" s="14" customFormat="1" ht="15" customHeight="1">
      <c r="A1385" s="50"/>
      <c r="B1385" s="94"/>
      <c r="C1385" s="95"/>
      <c r="D1385" s="181"/>
      <c r="E1385" s="316" t="s">
        <v>140</v>
      </c>
      <c r="F1385" s="69"/>
      <c r="G1385" s="77"/>
      <c r="H1385" s="69"/>
      <c r="I1385" s="77"/>
      <c r="J1385" s="69"/>
      <c r="K1385" s="77"/>
      <c r="L1385" s="69"/>
      <c r="M1385" s="77"/>
      <c r="N1385" s="67"/>
      <c r="O1385" s="75"/>
      <c r="P1385" s="67"/>
      <c r="Q1385" s="75"/>
      <c r="R1385" s="50"/>
      <c r="S1385" s="94"/>
      <c r="T1385" s="95"/>
      <c r="U1385" s="181"/>
      <c r="V1385" s="316" t="s">
        <v>140</v>
      </c>
      <c r="W1385" s="69"/>
      <c r="X1385" s="77"/>
      <c r="Y1385" s="69"/>
      <c r="Z1385" s="77"/>
      <c r="AA1385" s="69"/>
      <c r="AB1385" s="77"/>
      <c r="AC1385" s="69"/>
      <c r="AD1385" s="77"/>
      <c r="AE1385" s="67"/>
      <c r="AF1385" s="75"/>
      <c r="AG1385" s="67"/>
      <c r="AH1385" s="75"/>
      <c r="AI1385" s="50"/>
      <c r="AJ1385" s="94"/>
      <c r="AK1385" s="95"/>
      <c r="AL1385" s="181"/>
      <c r="AM1385" s="316" t="s">
        <v>140</v>
      </c>
      <c r="AN1385" s="257"/>
      <c r="AO1385" s="257"/>
      <c r="AP1385" s="257"/>
      <c r="AQ1385" s="257"/>
      <c r="AR1385" s="257"/>
      <c r="AS1385" s="257"/>
      <c r="AT1385" s="257"/>
      <c r="AU1385" s="257"/>
      <c r="AV1385" s="258"/>
      <c r="AW1385" s="258"/>
      <c r="AX1385" s="258"/>
      <c r="AY1385" s="258"/>
      <c r="AZ1385" s="50"/>
      <c r="BA1385" s="268"/>
      <c r="BB1385" s="48"/>
      <c r="BC1385" s="94"/>
      <c r="BD1385" s="95"/>
      <c r="BE1385" s="181"/>
      <c r="BF1385" s="316" t="s">
        <v>140</v>
      </c>
      <c r="BG1385" s="257">
        <f t="shared" si="4541"/>
        <v>0</v>
      </c>
      <c r="BH1385" s="257">
        <f>G1385+BG1385</f>
        <v>0</v>
      </c>
      <c r="BI1385" s="257">
        <f>H1385+BH1385</f>
        <v>0</v>
      </c>
      <c r="BJ1385" s="257">
        <f>I1385+BI1385</f>
        <v>0</v>
      </c>
      <c r="BK1385" s="257">
        <f>J1385+BJ1385</f>
        <v>0</v>
      </c>
      <c r="BL1385" s="257">
        <f>K1385+BK1385</f>
        <v>0</v>
      </c>
      <c r="BM1385" s="257">
        <f>L1385+BL1385</f>
        <v>0</v>
      </c>
      <c r="BN1385" s="257">
        <f>M1385+BM1385</f>
        <v>0</v>
      </c>
      <c r="BO1385" s="258">
        <f>N1385+BN1385</f>
        <v>0</v>
      </c>
      <c r="BP1385" s="258">
        <f>O1385+BO1385</f>
        <v>0</v>
      </c>
      <c r="BQ1385" s="258">
        <f>P1385+BP1385</f>
        <v>0</v>
      </c>
      <c r="BR1385" s="258">
        <f>Q1385+BQ1385</f>
        <v>0</v>
      </c>
      <c r="BS1385" s="50"/>
      <c r="BT1385" s="94"/>
      <c r="BU1385" s="95"/>
      <c r="BV1385" s="181"/>
      <c r="BW1385" s="316" t="s">
        <v>140</v>
      </c>
      <c r="BX1385" s="257">
        <f t="shared" si="4542"/>
        <v>0</v>
      </c>
      <c r="BY1385" s="257">
        <f>X1385+BX1385</f>
        <v>0</v>
      </c>
      <c r="BZ1385" s="257">
        <f>Y1385+BY1385</f>
        <v>0</v>
      </c>
      <c r="CA1385" s="257">
        <f>Z1385+BZ1385</f>
        <v>0</v>
      </c>
      <c r="CB1385" s="257">
        <f>AA1385+CA1385</f>
        <v>0</v>
      </c>
      <c r="CC1385" s="257">
        <f>AB1385+CB1385</f>
        <v>0</v>
      </c>
      <c r="CD1385" s="257">
        <f>AC1385+CC1385</f>
        <v>0</v>
      </c>
      <c r="CE1385" s="257">
        <f>AD1385+CD1385</f>
        <v>0</v>
      </c>
      <c r="CF1385" s="258">
        <f>AE1385+CE1385</f>
        <v>0</v>
      </c>
      <c r="CG1385" s="258">
        <f>AF1385+CF1385</f>
        <v>0</v>
      </c>
      <c r="CH1385" s="258">
        <f>AG1385+CG1385</f>
        <v>0</v>
      </c>
      <c r="CI1385" s="258">
        <f>AH1385+CH1385</f>
        <v>0</v>
      </c>
      <c r="CJ1385" s="50"/>
      <c r="CK1385" s="94"/>
      <c r="CL1385" s="95"/>
      <c r="CM1385" s="181"/>
      <c r="CN1385" s="316" t="s">
        <v>140</v>
      </c>
      <c r="CO1385" s="257">
        <f t="shared" si="4543"/>
        <v>0</v>
      </c>
      <c r="CP1385" s="257">
        <f>AO1385+CO1385</f>
        <v>0</v>
      </c>
      <c r="CQ1385" s="257">
        <f>AP1385+CP1385</f>
        <v>0</v>
      </c>
      <c r="CR1385" s="257">
        <f>AQ1385+CQ1385</f>
        <v>0</v>
      </c>
      <c r="CS1385" s="257">
        <f>AR1385+CR1385</f>
        <v>0</v>
      </c>
      <c r="CT1385" s="257">
        <f>AS1385+CS1385</f>
        <v>0</v>
      </c>
      <c r="CU1385" s="257">
        <f>AT1385+CT1385</f>
        <v>0</v>
      </c>
      <c r="CV1385" s="257">
        <f>AU1385+CU1385</f>
        <v>0</v>
      </c>
      <c r="CW1385" s="258">
        <f>AV1385+CV1385</f>
        <v>0</v>
      </c>
      <c r="CX1385" s="258">
        <f>AW1385+CW1385</f>
        <v>0</v>
      </c>
      <c r="CY1385" s="258">
        <f>AX1385+CX1385</f>
        <v>0</v>
      </c>
      <c r="CZ1385" s="258">
        <f>AY1385+CY1385</f>
        <v>0</v>
      </c>
      <c r="DA1385" s="50"/>
      <c r="DB1385" s="94"/>
      <c r="DC1385" s="95"/>
      <c r="DD1385" s="181"/>
      <c r="DE1385" s="316" t="s">
        <v>140</v>
      </c>
      <c r="DF1385" s="257"/>
      <c r="DG1385" s="50"/>
    </row>
    <row r="1386" spans="1:111" s="14" customFormat="1" ht="15" customHeight="1">
      <c r="A1386" s="50"/>
      <c r="B1386" s="94"/>
      <c r="C1386" s="95"/>
      <c r="D1386" s="181"/>
      <c r="E1386" s="316" t="s">
        <v>249</v>
      </c>
      <c r="F1386" s="69">
        <f t="shared" si="4525"/>
        <v>0</v>
      </c>
      <c r="G1386" s="77">
        <f t="shared" si="4525"/>
        <v>0</v>
      </c>
      <c r="H1386" s="69">
        <f t="shared" si="4525"/>
        <v>0</v>
      </c>
      <c r="I1386" s="77">
        <f t="shared" si="4525"/>
        <v>0</v>
      </c>
      <c r="J1386" s="69">
        <f t="shared" si="4525"/>
        <v>0</v>
      </c>
      <c r="K1386" s="77">
        <f t="shared" si="4525"/>
        <v>0</v>
      </c>
      <c r="L1386" s="69">
        <f t="shared" si="4525"/>
        <v>0</v>
      </c>
      <c r="M1386" s="77">
        <f t="shared" si="4525"/>
        <v>0</v>
      </c>
      <c r="N1386" s="67">
        <f t="shared" si="4525"/>
        <v>0</v>
      </c>
      <c r="O1386" s="75">
        <f t="shared" si="4525"/>
        <v>0</v>
      </c>
      <c r="P1386" s="67">
        <f t="shared" si="4525"/>
        <v>0</v>
      </c>
      <c r="Q1386" s="75">
        <f t="shared" si="4525"/>
        <v>0</v>
      </c>
      <c r="R1386" s="50"/>
      <c r="S1386" s="94"/>
      <c r="T1386" s="95"/>
      <c r="U1386" s="181"/>
      <c r="V1386" s="316" t="s">
        <v>249</v>
      </c>
      <c r="W1386" s="69">
        <f t="shared" ref="W1386:AH1386" si="4544">IF(W1384=0,0,W1385/W1384)</f>
        <v>0</v>
      </c>
      <c r="X1386" s="77">
        <f t="shared" si="4544"/>
        <v>0</v>
      </c>
      <c r="Y1386" s="69">
        <f t="shared" si="4544"/>
        <v>0</v>
      </c>
      <c r="Z1386" s="77">
        <f t="shared" si="4544"/>
        <v>0</v>
      </c>
      <c r="AA1386" s="69">
        <f t="shared" si="4544"/>
        <v>0</v>
      </c>
      <c r="AB1386" s="77">
        <f t="shared" si="4544"/>
        <v>0</v>
      </c>
      <c r="AC1386" s="69">
        <f t="shared" si="4544"/>
        <v>0</v>
      </c>
      <c r="AD1386" s="77">
        <f t="shared" si="4544"/>
        <v>0</v>
      </c>
      <c r="AE1386" s="67">
        <f t="shared" si="4544"/>
        <v>0</v>
      </c>
      <c r="AF1386" s="75">
        <f t="shared" si="4544"/>
        <v>0</v>
      </c>
      <c r="AG1386" s="67">
        <f t="shared" si="4544"/>
        <v>0</v>
      </c>
      <c r="AH1386" s="75">
        <f t="shared" si="4544"/>
        <v>0</v>
      </c>
      <c r="AI1386" s="50"/>
      <c r="AJ1386" s="94"/>
      <c r="AK1386" s="95"/>
      <c r="AL1386" s="181"/>
      <c r="AM1386" s="316" t="s">
        <v>249</v>
      </c>
      <c r="AN1386" s="257">
        <f t="shared" ref="AN1386:AY1386" si="4545">IF(AN1384=0,0,AN1385/AN1384)</f>
        <v>0</v>
      </c>
      <c r="AO1386" s="257">
        <f t="shared" si="4545"/>
        <v>0</v>
      </c>
      <c r="AP1386" s="257">
        <f t="shared" si="4545"/>
        <v>0</v>
      </c>
      <c r="AQ1386" s="257">
        <f t="shared" si="4545"/>
        <v>0</v>
      </c>
      <c r="AR1386" s="257">
        <f t="shared" si="4545"/>
        <v>0</v>
      </c>
      <c r="AS1386" s="257">
        <f t="shared" si="4545"/>
        <v>0</v>
      </c>
      <c r="AT1386" s="257">
        <f t="shared" si="4545"/>
        <v>0</v>
      </c>
      <c r="AU1386" s="257">
        <f t="shared" si="4545"/>
        <v>0</v>
      </c>
      <c r="AV1386" s="258">
        <f t="shared" si="4545"/>
        <v>0</v>
      </c>
      <c r="AW1386" s="258">
        <f t="shared" si="4545"/>
        <v>0</v>
      </c>
      <c r="AX1386" s="258">
        <f t="shared" si="4545"/>
        <v>0</v>
      </c>
      <c r="AY1386" s="258">
        <f t="shared" si="4545"/>
        <v>0</v>
      </c>
      <c r="AZ1386" s="50"/>
      <c r="BA1386" s="268"/>
      <c r="BB1386" s="48"/>
      <c r="BC1386" s="94"/>
      <c r="BD1386" s="95"/>
      <c r="BE1386" s="181"/>
      <c r="BF1386" s="316" t="s">
        <v>249</v>
      </c>
      <c r="BG1386" s="257">
        <f t="shared" ref="BG1386:BR1386" si="4546">IF(BG1384=0,0,BG1385/BG1384)</f>
        <v>0</v>
      </c>
      <c r="BH1386" s="257">
        <f t="shared" si="4546"/>
        <v>0</v>
      </c>
      <c r="BI1386" s="257">
        <f t="shared" si="4546"/>
        <v>0</v>
      </c>
      <c r="BJ1386" s="257">
        <f t="shared" si="4546"/>
        <v>0</v>
      </c>
      <c r="BK1386" s="257">
        <f t="shared" si="4546"/>
        <v>0</v>
      </c>
      <c r="BL1386" s="257">
        <f t="shared" si="4546"/>
        <v>0</v>
      </c>
      <c r="BM1386" s="257">
        <f t="shared" si="4546"/>
        <v>0</v>
      </c>
      <c r="BN1386" s="257">
        <f t="shared" si="4546"/>
        <v>0</v>
      </c>
      <c r="BO1386" s="258">
        <f t="shared" si="4546"/>
        <v>0</v>
      </c>
      <c r="BP1386" s="258">
        <f t="shared" si="4546"/>
        <v>0</v>
      </c>
      <c r="BQ1386" s="258">
        <f t="shared" si="4546"/>
        <v>0</v>
      </c>
      <c r="BR1386" s="258">
        <f t="shared" si="4546"/>
        <v>0</v>
      </c>
      <c r="BS1386" s="50"/>
      <c r="BT1386" s="94"/>
      <c r="BU1386" s="95"/>
      <c r="BV1386" s="181"/>
      <c r="BW1386" s="316" t="s">
        <v>249</v>
      </c>
      <c r="BX1386" s="257">
        <f t="shared" ref="BX1386:CI1386" si="4547">IF(BX1384=0,0,BX1385/BX1384)</f>
        <v>0</v>
      </c>
      <c r="BY1386" s="257">
        <f t="shared" si="4547"/>
        <v>0</v>
      </c>
      <c r="BZ1386" s="257">
        <f t="shared" si="4547"/>
        <v>0</v>
      </c>
      <c r="CA1386" s="257">
        <f t="shared" si="4547"/>
        <v>0</v>
      </c>
      <c r="CB1386" s="257">
        <f t="shared" si="4547"/>
        <v>0</v>
      </c>
      <c r="CC1386" s="257">
        <f t="shared" si="4547"/>
        <v>0</v>
      </c>
      <c r="CD1386" s="257">
        <f t="shared" si="4547"/>
        <v>0</v>
      </c>
      <c r="CE1386" s="257">
        <f t="shared" si="4547"/>
        <v>0</v>
      </c>
      <c r="CF1386" s="258">
        <f t="shared" si="4547"/>
        <v>0</v>
      </c>
      <c r="CG1386" s="258">
        <f t="shared" si="4547"/>
        <v>0</v>
      </c>
      <c r="CH1386" s="258">
        <f t="shared" si="4547"/>
        <v>0</v>
      </c>
      <c r="CI1386" s="258">
        <f t="shared" si="4547"/>
        <v>0</v>
      </c>
      <c r="CJ1386" s="50"/>
      <c r="CK1386" s="94"/>
      <c r="CL1386" s="95"/>
      <c r="CM1386" s="181"/>
      <c r="CN1386" s="316" t="s">
        <v>249</v>
      </c>
      <c r="CO1386" s="257">
        <f t="shared" ref="CO1386:CZ1386" si="4548">IF(CO1384=0,0,CO1385/CO1384)</f>
        <v>0</v>
      </c>
      <c r="CP1386" s="257">
        <f t="shared" si="4548"/>
        <v>0</v>
      </c>
      <c r="CQ1386" s="257">
        <f t="shared" si="4548"/>
        <v>0</v>
      </c>
      <c r="CR1386" s="257">
        <f t="shared" si="4548"/>
        <v>0</v>
      </c>
      <c r="CS1386" s="257">
        <f t="shared" si="4548"/>
        <v>0</v>
      </c>
      <c r="CT1386" s="257">
        <f t="shared" si="4548"/>
        <v>0</v>
      </c>
      <c r="CU1386" s="257">
        <f t="shared" si="4548"/>
        <v>0</v>
      </c>
      <c r="CV1386" s="257">
        <f t="shared" si="4548"/>
        <v>0</v>
      </c>
      <c r="CW1386" s="258">
        <f t="shared" si="4548"/>
        <v>0</v>
      </c>
      <c r="CX1386" s="258">
        <f t="shared" si="4548"/>
        <v>0</v>
      </c>
      <c r="CY1386" s="258">
        <f t="shared" si="4548"/>
        <v>0</v>
      </c>
      <c r="CZ1386" s="258">
        <f t="shared" si="4548"/>
        <v>0</v>
      </c>
      <c r="DA1386" s="50"/>
      <c r="DB1386" s="94"/>
      <c r="DC1386" s="95"/>
      <c r="DD1386" s="181"/>
      <c r="DE1386" s="316" t="s">
        <v>249</v>
      </c>
      <c r="DF1386" s="257">
        <f t="shared" ref="DF1386" si="4549">IF(DF1384=0,0,DF1385/DF1384)</f>
        <v>0</v>
      </c>
      <c r="DG1386" s="50"/>
    </row>
    <row r="1387" spans="1:111" s="14" customFormat="1" ht="15" customHeight="1">
      <c r="A1387" s="50"/>
      <c r="B1387" s="94"/>
      <c r="C1387" s="95"/>
      <c r="D1387" s="181" t="s">
        <v>335</v>
      </c>
      <c r="E1387" s="316" t="s">
        <v>22</v>
      </c>
      <c r="F1387" s="69"/>
      <c r="G1387" s="77"/>
      <c r="H1387" s="69"/>
      <c r="I1387" s="77"/>
      <c r="J1387" s="69"/>
      <c r="K1387" s="77"/>
      <c r="L1387" s="69"/>
      <c r="M1387" s="77"/>
      <c r="N1387" s="67"/>
      <c r="O1387" s="75"/>
      <c r="P1387" s="67"/>
      <c r="Q1387" s="75"/>
      <c r="R1387" s="50"/>
      <c r="S1387" s="94"/>
      <c r="T1387" s="95"/>
      <c r="U1387" s="181" t="s">
        <v>335</v>
      </c>
      <c r="V1387" s="316" t="s">
        <v>22</v>
      </c>
      <c r="W1387" s="69"/>
      <c r="X1387" s="77"/>
      <c r="Y1387" s="69"/>
      <c r="Z1387" s="77"/>
      <c r="AA1387" s="69"/>
      <c r="AB1387" s="77"/>
      <c r="AC1387" s="69"/>
      <c r="AD1387" s="77"/>
      <c r="AE1387" s="67"/>
      <c r="AF1387" s="75"/>
      <c r="AG1387" s="67"/>
      <c r="AH1387" s="75"/>
      <c r="AI1387" s="50"/>
      <c r="AJ1387" s="94"/>
      <c r="AK1387" s="95"/>
      <c r="AL1387" s="181" t="s">
        <v>335</v>
      </c>
      <c r="AM1387" s="316" t="s">
        <v>22</v>
      </c>
      <c r="AN1387" s="257"/>
      <c r="AO1387" s="257"/>
      <c r="AP1387" s="257"/>
      <c r="AQ1387" s="257"/>
      <c r="AR1387" s="257"/>
      <c r="AS1387" s="257"/>
      <c r="AT1387" s="257"/>
      <c r="AU1387" s="257"/>
      <c r="AV1387" s="258"/>
      <c r="AW1387" s="258"/>
      <c r="AX1387" s="258"/>
      <c r="AY1387" s="258"/>
      <c r="AZ1387" s="50"/>
      <c r="BA1387" s="268"/>
      <c r="BB1387" s="48"/>
      <c r="BC1387" s="94"/>
      <c r="BD1387" s="95"/>
      <c r="BE1387" s="181" t="s">
        <v>335</v>
      </c>
      <c r="BF1387" s="316" t="s">
        <v>22</v>
      </c>
      <c r="BG1387" s="257">
        <f t="shared" ref="BG1387:BG1388" si="4550">F1387</f>
        <v>0</v>
      </c>
      <c r="BH1387" s="257">
        <f>G1387+BG1387</f>
        <v>0</v>
      </c>
      <c r="BI1387" s="257">
        <f>H1387+BH1387</f>
        <v>0</v>
      </c>
      <c r="BJ1387" s="257">
        <f>I1387+BI1387</f>
        <v>0</v>
      </c>
      <c r="BK1387" s="257">
        <f>J1387+BJ1387</f>
        <v>0</v>
      </c>
      <c r="BL1387" s="257">
        <f>K1387+BK1387</f>
        <v>0</v>
      </c>
      <c r="BM1387" s="257">
        <f>L1387+BL1387</f>
        <v>0</v>
      </c>
      <c r="BN1387" s="257">
        <f>M1387+BM1387</f>
        <v>0</v>
      </c>
      <c r="BO1387" s="258">
        <f>N1387+BN1387</f>
        <v>0</v>
      </c>
      <c r="BP1387" s="258">
        <f>O1387+BO1387</f>
        <v>0</v>
      </c>
      <c r="BQ1387" s="258">
        <f>P1387+BP1387</f>
        <v>0</v>
      </c>
      <c r="BR1387" s="258">
        <f>Q1387+BQ1387</f>
        <v>0</v>
      </c>
      <c r="BS1387" s="50"/>
      <c r="BT1387" s="94"/>
      <c r="BU1387" s="95"/>
      <c r="BV1387" s="181" t="s">
        <v>335</v>
      </c>
      <c r="BW1387" s="316" t="s">
        <v>22</v>
      </c>
      <c r="BX1387" s="257">
        <f t="shared" ref="BX1387:BX1388" si="4551">W1387</f>
        <v>0</v>
      </c>
      <c r="BY1387" s="257">
        <f>X1387+BX1387</f>
        <v>0</v>
      </c>
      <c r="BZ1387" s="257">
        <f>Y1387+BY1387</f>
        <v>0</v>
      </c>
      <c r="CA1387" s="257">
        <f>Z1387+BZ1387</f>
        <v>0</v>
      </c>
      <c r="CB1387" s="257">
        <f>AA1387+CA1387</f>
        <v>0</v>
      </c>
      <c r="CC1387" s="257">
        <f>AB1387+CB1387</f>
        <v>0</v>
      </c>
      <c r="CD1387" s="257">
        <f>AC1387+CC1387</f>
        <v>0</v>
      </c>
      <c r="CE1387" s="257">
        <f>AD1387+CD1387</f>
        <v>0</v>
      </c>
      <c r="CF1387" s="258">
        <f>AE1387+CE1387</f>
        <v>0</v>
      </c>
      <c r="CG1387" s="258">
        <f>AF1387+CF1387</f>
        <v>0</v>
      </c>
      <c r="CH1387" s="258">
        <f>AG1387+CG1387</f>
        <v>0</v>
      </c>
      <c r="CI1387" s="258">
        <f>AH1387+CH1387</f>
        <v>0</v>
      </c>
      <c r="CJ1387" s="50"/>
      <c r="CK1387" s="94"/>
      <c r="CL1387" s="95"/>
      <c r="CM1387" s="181" t="s">
        <v>335</v>
      </c>
      <c r="CN1387" s="316" t="s">
        <v>22</v>
      </c>
      <c r="CO1387" s="257">
        <f t="shared" ref="CO1387:CO1388" si="4552">AN1387</f>
        <v>0</v>
      </c>
      <c r="CP1387" s="257">
        <f>AO1387+CO1387</f>
        <v>0</v>
      </c>
      <c r="CQ1387" s="257">
        <f>AP1387+CP1387</f>
        <v>0</v>
      </c>
      <c r="CR1387" s="257">
        <f>AQ1387+CQ1387</f>
        <v>0</v>
      </c>
      <c r="CS1387" s="257">
        <f>AR1387+CR1387</f>
        <v>0</v>
      </c>
      <c r="CT1387" s="257">
        <f>AS1387+CS1387</f>
        <v>0</v>
      </c>
      <c r="CU1387" s="257">
        <f>AT1387+CT1387</f>
        <v>0</v>
      </c>
      <c r="CV1387" s="257">
        <f>AU1387+CU1387</f>
        <v>0</v>
      </c>
      <c r="CW1387" s="258">
        <f>AV1387+CV1387</f>
        <v>0</v>
      </c>
      <c r="CX1387" s="258">
        <f>AW1387+CW1387</f>
        <v>0</v>
      </c>
      <c r="CY1387" s="258">
        <f>AX1387+CX1387</f>
        <v>0</v>
      </c>
      <c r="CZ1387" s="258">
        <f>AY1387+CY1387</f>
        <v>0</v>
      </c>
      <c r="DA1387" s="50"/>
      <c r="DB1387" s="94"/>
      <c r="DC1387" s="95"/>
      <c r="DD1387" s="181" t="s">
        <v>335</v>
      </c>
      <c r="DE1387" s="316" t="s">
        <v>22</v>
      </c>
      <c r="DF1387" s="257"/>
      <c r="DG1387" s="50"/>
    </row>
    <row r="1388" spans="1:111" s="14" customFormat="1" ht="15" customHeight="1">
      <c r="A1388" s="50"/>
      <c r="B1388" s="94"/>
      <c r="C1388" s="95"/>
      <c r="D1388" s="181"/>
      <c r="E1388" s="316" t="s">
        <v>140</v>
      </c>
      <c r="F1388" s="69"/>
      <c r="G1388" s="77"/>
      <c r="H1388" s="69"/>
      <c r="I1388" s="77"/>
      <c r="J1388" s="69"/>
      <c r="K1388" s="77"/>
      <c r="L1388" s="69"/>
      <c r="M1388" s="77"/>
      <c r="N1388" s="67"/>
      <c r="O1388" s="75"/>
      <c r="P1388" s="67"/>
      <c r="Q1388" s="75"/>
      <c r="R1388" s="50"/>
      <c r="S1388" s="94"/>
      <c r="T1388" s="95"/>
      <c r="U1388" s="181"/>
      <c r="V1388" s="316" t="s">
        <v>140</v>
      </c>
      <c r="W1388" s="69"/>
      <c r="X1388" s="77"/>
      <c r="Y1388" s="69"/>
      <c r="Z1388" s="77"/>
      <c r="AA1388" s="69"/>
      <c r="AB1388" s="77"/>
      <c r="AC1388" s="69"/>
      <c r="AD1388" s="77"/>
      <c r="AE1388" s="67"/>
      <c r="AF1388" s="75"/>
      <c r="AG1388" s="67"/>
      <c r="AH1388" s="75"/>
      <c r="AI1388" s="50"/>
      <c r="AJ1388" s="94"/>
      <c r="AK1388" s="95"/>
      <c r="AL1388" s="181"/>
      <c r="AM1388" s="316" t="s">
        <v>140</v>
      </c>
      <c r="AN1388" s="257"/>
      <c r="AO1388" s="257"/>
      <c r="AP1388" s="257"/>
      <c r="AQ1388" s="257"/>
      <c r="AR1388" s="257"/>
      <c r="AS1388" s="257"/>
      <c r="AT1388" s="257"/>
      <c r="AU1388" s="257"/>
      <c r="AV1388" s="258"/>
      <c r="AW1388" s="258"/>
      <c r="AX1388" s="258"/>
      <c r="AY1388" s="258"/>
      <c r="AZ1388" s="50"/>
      <c r="BA1388" s="268"/>
      <c r="BB1388" s="48"/>
      <c r="BC1388" s="94"/>
      <c r="BD1388" s="95"/>
      <c r="BE1388" s="181"/>
      <c r="BF1388" s="316" t="s">
        <v>140</v>
      </c>
      <c r="BG1388" s="257">
        <f t="shared" si="4550"/>
        <v>0</v>
      </c>
      <c r="BH1388" s="257">
        <f>G1388+BG1388</f>
        <v>0</v>
      </c>
      <c r="BI1388" s="257">
        <f>H1388+BH1388</f>
        <v>0</v>
      </c>
      <c r="BJ1388" s="257">
        <f>I1388+BI1388</f>
        <v>0</v>
      </c>
      <c r="BK1388" s="257">
        <f>J1388+BJ1388</f>
        <v>0</v>
      </c>
      <c r="BL1388" s="257">
        <f>K1388+BK1388</f>
        <v>0</v>
      </c>
      <c r="BM1388" s="257">
        <f>L1388+BL1388</f>
        <v>0</v>
      </c>
      <c r="BN1388" s="257">
        <f>M1388+BM1388</f>
        <v>0</v>
      </c>
      <c r="BO1388" s="258">
        <f>N1388+BN1388</f>
        <v>0</v>
      </c>
      <c r="BP1388" s="258">
        <f>O1388+BO1388</f>
        <v>0</v>
      </c>
      <c r="BQ1388" s="258">
        <f>P1388+BP1388</f>
        <v>0</v>
      </c>
      <c r="BR1388" s="258">
        <f>Q1388+BQ1388</f>
        <v>0</v>
      </c>
      <c r="BS1388" s="50"/>
      <c r="BT1388" s="94"/>
      <c r="BU1388" s="95"/>
      <c r="BV1388" s="181"/>
      <c r="BW1388" s="316" t="s">
        <v>140</v>
      </c>
      <c r="BX1388" s="257">
        <f t="shared" si="4551"/>
        <v>0</v>
      </c>
      <c r="BY1388" s="257">
        <f>X1388+BX1388</f>
        <v>0</v>
      </c>
      <c r="BZ1388" s="257">
        <f>Y1388+BY1388</f>
        <v>0</v>
      </c>
      <c r="CA1388" s="257">
        <f>Z1388+BZ1388</f>
        <v>0</v>
      </c>
      <c r="CB1388" s="257">
        <f>AA1388+CA1388</f>
        <v>0</v>
      </c>
      <c r="CC1388" s="257">
        <f>AB1388+CB1388</f>
        <v>0</v>
      </c>
      <c r="CD1388" s="257">
        <f>AC1388+CC1388</f>
        <v>0</v>
      </c>
      <c r="CE1388" s="257">
        <f>AD1388+CD1388</f>
        <v>0</v>
      </c>
      <c r="CF1388" s="258">
        <f>AE1388+CE1388</f>
        <v>0</v>
      </c>
      <c r="CG1388" s="258">
        <f>AF1388+CF1388</f>
        <v>0</v>
      </c>
      <c r="CH1388" s="258">
        <f>AG1388+CG1388</f>
        <v>0</v>
      </c>
      <c r="CI1388" s="258">
        <f>AH1388+CH1388</f>
        <v>0</v>
      </c>
      <c r="CJ1388" s="50"/>
      <c r="CK1388" s="94"/>
      <c r="CL1388" s="95"/>
      <c r="CM1388" s="181"/>
      <c r="CN1388" s="316" t="s">
        <v>140</v>
      </c>
      <c r="CO1388" s="257">
        <f t="shared" si="4552"/>
        <v>0</v>
      </c>
      <c r="CP1388" s="257">
        <f>AO1388+CO1388</f>
        <v>0</v>
      </c>
      <c r="CQ1388" s="257">
        <f>AP1388+CP1388</f>
        <v>0</v>
      </c>
      <c r="CR1388" s="257">
        <f>AQ1388+CQ1388</f>
        <v>0</v>
      </c>
      <c r="CS1388" s="257">
        <f>AR1388+CR1388</f>
        <v>0</v>
      </c>
      <c r="CT1388" s="257">
        <f>AS1388+CS1388</f>
        <v>0</v>
      </c>
      <c r="CU1388" s="257">
        <f>AT1388+CT1388</f>
        <v>0</v>
      </c>
      <c r="CV1388" s="257">
        <f>AU1388+CU1388</f>
        <v>0</v>
      </c>
      <c r="CW1388" s="258">
        <f>AV1388+CV1388</f>
        <v>0</v>
      </c>
      <c r="CX1388" s="258">
        <f>AW1388+CW1388</f>
        <v>0</v>
      </c>
      <c r="CY1388" s="258">
        <f>AX1388+CX1388</f>
        <v>0</v>
      </c>
      <c r="CZ1388" s="258">
        <f>AY1388+CY1388</f>
        <v>0</v>
      </c>
      <c r="DA1388" s="50"/>
      <c r="DB1388" s="94"/>
      <c r="DC1388" s="95"/>
      <c r="DD1388" s="181"/>
      <c r="DE1388" s="316" t="s">
        <v>140</v>
      </c>
      <c r="DF1388" s="257"/>
      <c r="DG1388" s="50"/>
    </row>
    <row r="1389" spans="1:111" s="14" customFormat="1" ht="15" customHeight="1">
      <c r="A1389" s="50"/>
      <c r="B1389" s="94"/>
      <c r="C1389" s="95"/>
      <c r="D1389" s="181"/>
      <c r="E1389" s="316" t="s">
        <v>249</v>
      </c>
      <c r="F1389" s="69">
        <f t="shared" si="4525"/>
        <v>0</v>
      </c>
      <c r="G1389" s="77">
        <f t="shared" si="4525"/>
        <v>0</v>
      </c>
      <c r="H1389" s="69">
        <f t="shared" si="4525"/>
        <v>0</v>
      </c>
      <c r="I1389" s="77">
        <f t="shared" si="4525"/>
        <v>0</v>
      </c>
      <c r="J1389" s="69">
        <f t="shared" si="4525"/>
        <v>0</v>
      </c>
      <c r="K1389" s="77">
        <f t="shared" si="4525"/>
        <v>0</v>
      </c>
      <c r="L1389" s="69">
        <f t="shared" si="4525"/>
        <v>0</v>
      </c>
      <c r="M1389" s="77">
        <f t="shared" si="4525"/>
        <v>0</v>
      </c>
      <c r="N1389" s="67">
        <f t="shared" si="4525"/>
        <v>0</v>
      </c>
      <c r="O1389" s="75">
        <f t="shared" si="4525"/>
        <v>0</v>
      </c>
      <c r="P1389" s="67">
        <f t="shared" si="4525"/>
        <v>0</v>
      </c>
      <c r="Q1389" s="75">
        <f t="shared" si="4525"/>
        <v>0</v>
      </c>
      <c r="R1389" s="50"/>
      <c r="S1389" s="94"/>
      <c r="T1389" s="95"/>
      <c r="U1389" s="181"/>
      <c r="V1389" s="316" t="s">
        <v>249</v>
      </c>
      <c r="W1389" s="69">
        <f t="shared" ref="W1389:AH1389" si="4553">IF(W1387=0,0,W1388/W1387)</f>
        <v>0</v>
      </c>
      <c r="X1389" s="77">
        <f t="shared" si="4553"/>
        <v>0</v>
      </c>
      <c r="Y1389" s="69">
        <f t="shared" si="4553"/>
        <v>0</v>
      </c>
      <c r="Z1389" s="77">
        <f t="shared" si="4553"/>
        <v>0</v>
      </c>
      <c r="AA1389" s="69">
        <f t="shared" si="4553"/>
        <v>0</v>
      </c>
      <c r="AB1389" s="77">
        <f t="shared" si="4553"/>
        <v>0</v>
      </c>
      <c r="AC1389" s="69">
        <f t="shared" si="4553"/>
        <v>0</v>
      </c>
      <c r="AD1389" s="77">
        <f t="shared" si="4553"/>
        <v>0</v>
      </c>
      <c r="AE1389" s="67">
        <f t="shared" si="4553"/>
        <v>0</v>
      </c>
      <c r="AF1389" s="75">
        <f t="shared" si="4553"/>
        <v>0</v>
      </c>
      <c r="AG1389" s="67">
        <f t="shared" si="4553"/>
        <v>0</v>
      </c>
      <c r="AH1389" s="75">
        <f t="shared" si="4553"/>
        <v>0</v>
      </c>
      <c r="AI1389" s="50"/>
      <c r="AJ1389" s="94"/>
      <c r="AK1389" s="95"/>
      <c r="AL1389" s="181"/>
      <c r="AM1389" s="316" t="s">
        <v>249</v>
      </c>
      <c r="AN1389" s="257">
        <f t="shared" ref="AN1389:AY1389" si="4554">IF(AN1387=0,0,AN1388/AN1387)</f>
        <v>0</v>
      </c>
      <c r="AO1389" s="257">
        <f t="shared" si="4554"/>
        <v>0</v>
      </c>
      <c r="AP1389" s="257">
        <f t="shared" si="4554"/>
        <v>0</v>
      </c>
      <c r="AQ1389" s="257">
        <f t="shared" si="4554"/>
        <v>0</v>
      </c>
      <c r="AR1389" s="257">
        <f t="shared" si="4554"/>
        <v>0</v>
      </c>
      <c r="AS1389" s="257">
        <f t="shared" si="4554"/>
        <v>0</v>
      </c>
      <c r="AT1389" s="257">
        <f t="shared" si="4554"/>
        <v>0</v>
      </c>
      <c r="AU1389" s="257">
        <f t="shared" si="4554"/>
        <v>0</v>
      </c>
      <c r="AV1389" s="258">
        <f t="shared" si="4554"/>
        <v>0</v>
      </c>
      <c r="AW1389" s="258">
        <f t="shared" si="4554"/>
        <v>0</v>
      </c>
      <c r="AX1389" s="258">
        <f t="shared" si="4554"/>
        <v>0</v>
      </c>
      <c r="AY1389" s="258">
        <f t="shared" si="4554"/>
        <v>0</v>
      </c>
      <c r="AZ1389" s="50"/>
      <c r="BA1389" s="268"/>
      <c r="BB1389" s="48"/>
      <c r="BC1389" s="94"/>
      <c r="BD1389" s="95"/>
      <c r="BE1389" s="181"/>
      <c r="BF1389" s="316" t="s">
        <v>249</v>
      </c>
      <c r="BG1389" s="257">
        <f t="shared" ref="BG1389:BR1389" si="4555">IF(BG1387=0,0,BG1388/BG1387)</f>
        <v>0</v>
      </c>
      <c r="BH1389" s="257">
        <f t="shared" si="4555"/>
        <v>0</v>
      </c>
      <c r="BI1389" s="257">
        <f t="shared" si="4555"/>
        <v>0</v>
      </c>
      <c r="BJ1389" s="257">
        <f t="shared" si="4555"/>
        <v>0</v>
      </c>
      <c r="BK1389" s="257">
        <f t="shared" si="4555"/>
        <v>0</v>
      </c>
      <c r="BL1389" s="257">
        <f t="shared" si="4555"/>
        <v>0</v>
      </c>
      <c r="BM1389" s="257">
        <f t="shared" si="4555"/>
        <v>0</v>
      </c>
      <c r="BN1389" s="257">
        <f t="shared" si="4555"/>
        <v>0</v>
      </c>
      <c r="BO1389" s="258">
        <f t="shared" si="4555"/>
        <v>0</v>
      </c>
      <c r="BP1389" s="258">
        <f t="shared" si="4555"/>
        <v>0</v>
      </c>
      <c r="BQ1389" s="258">
        <f t="shared" si="4555"/>
        <v>0</v>
      </c>
      <c r="BR1389" s="258">
        <f t="shared" si="4555"/>
        <v>0</v>
      </c>
      <c r="BS1389" s="50"/>
      <c r="BT1389" s="94"/>
      <c r="BU1389" s="95"/>
      <c r="BV1389" s="181"/>
      <c r="BW1389" s="316" t="s">
        <v>249</v>
      </c>
      <c r="BX1389" s="257">
        <f t="shared" ref="BX1389:CI1389" si="4556">IF(BX1387=0,0,BX1388/BX1387)</f>
        <v>0</v>
      </c>
      <c r="BY1389" s="257">
        <f t="shared" si="4556"/>
        <v>0</v>
      </c>
      <c r="BZ1389" s="257">
        <f t="shared" si="4556"/>
        <v>0</v>
      </c>
      <c r="CA1389" s="257">
        <f t="shared" si="4556"/>
        <v>0</v>
      </c>
      <c r="CB1389" s="257">
        <f t="shared" si="4556"/>
        <v>0</v>
      </c>
      <c r="CC1389" s="257">
        <f t="shared" si="4556"/>
        <v>0</v>
      </c>
      <c r="CD1389" s="257">
        <f t="shared" si="4556"/>
        <v>0</v>
      </c>
      <c r="CE1389" s="257">
        <f t="shared" si="4556"/>
        <v>0</v>
      </c>
      <c r="CF1389" s="258">
        <f t="shared" si="4556"/>
        <v>0</v>
      </c>
      <c r="CG1389" s="258">
        <f t="shared" si="4556"/>
        <v>0</v>
      </c>
      <c r="CH1389" s="258">
        <f t="shared" si="4556"/>
        <v>0</v>
      </c>
      <c r="CI1389" s="258">
        <f t="shared" si="4556"/>
        <v>0</v>
      </c>
      <c r="CJ1389" s="50"/>
      <c r="CK1389" s="94"/>
      <c r="CL1389" s="95"/>
      <c r="CM1389" s="181"/>
      <c r="CN1389" s="316" t="s">
        <v>249</v>
      </c>
      <c r="CO1389" s="257">
        <f t="shared" ref="CO1389:CZ1389" si="4557">IF(CO1387=0,0,CO1388/CO1387)</f>
        <v>0</v>
      </c>
      <c r="CP1389" s="257">
        <f t="shared" si="4557"/>
        <v>0</v>
      </c>
      <c r="CQ1389" s="257">
        <f t="shared" si="4557"/>
        <v>0</v>
      </c>
      <c r="CR1389" s="257">
        <f t="shared" si="4557"/>
        <v>0</v>
      </c>
      <c r="CS1389" s="257">
        <f t="shared" si="4557"/>
        <v>0</v>
      </c>
      <c r="CT1389" s="257">
        <f t="shared" si="4557"/>
        <v>0</v>
      </c>
      <c r="CU1389" s="257">
        <f t="shared" si="4557"/>
        <v>0</v>
      </c>
      <c r="CV1389" s="257">
        <f t="shared" si="4557"/>
        <v>0</v>
      </c>
      <c r="CW1389" s="258">
        <f t="shared" si="4557"/>
        <v>0</v>
      </c>
      <c r="CX1389" s="258">
        <f t="shared" si="4557"/>
        <v>0</v>
      </c>
      <c r="CY1389" s="258">
        <f t="shared" si="4557"/>
        <v>0</v>
      </c>
      <c r="CZ1389" s="258">
        <f t="shared" si="4557"/>
        <v>0</v>
      </c>
      <c r="DA1389" s="50"/>
      <c r="DB1389" s="94"/>
      <c r="DC1389" s="95"/>
      <c r="DD1389" s="181"/>
      <c r="DE1389" s="316" t="s">
        <v>249</v>
      </c>
      <c r="DF1389" s="257">
        <f t="shared" ref="DF1389" si="4558">IF(DF1387=0,0,DF1388/DF1387)</f>
        <v>0</v>
      </c>
      <c r="DG1389" s="50"/>
    </row>
    <row r="1390" spans="1:111" s="14" customFormat="1" ht="15" customHeight="1">
      <c r="A1390" s="50"/>
      <c r="B1390" s="94"/>
      <c r="C1390" s="95"/>
      <c r="D1390" s="181" t="s">
        <v>336</v>
      </c>
      <c r="E1390" s="316" t="s">
        <v>22</v>
      </c>
      <c r="F1390" s="69"/>
      <c r="G1390" s="77"/>
      <c r="H1390" s="69"/>
      <c r="I1390" s="77"/>
      <c r="J1390" s="69"/>
      <c r="K1390" s="77"/>
      <c r="L1390" s="69"/>
      <c r="M1390" s="77"/>
      <c r="N1390" s="67"/>
      <c r="O1390" s="75"/>
      <c r="P1390" s="67"/>
      <c r="Q1390" s="75"/>
      <c r="R1390" s="50"/>
      <c r="S1390" s="94"/>
      <c r="T1390" s="95"/>
      <c r="U1390" s="181" t="s">
        <v>336</v>
      </c>
      <c r="V1390" s="316" t="s">
        <v>22</v>
      </c>
      <c r="W1390" s="69"/>
      <c r="X1390" s="77"/>
      <c r="Y1390" s="69"/>
      <c r="Z1390" s="77"/>
      <c r="AA1390" s="69"/>
      <c r="AB1390" s="77"/>
      <c r="AC1390" s="69"/>
      <c r="AD1390" s="77"/>
      <c r="AE1390" s="67"/>
      <c r="AF1390" s="75"/>
      <c r="AG1390" s="67"/>
      <c r="AH1390" s="75"/>
      <c r="AI1390" s="50"/>
      <c r="AJ1390" s="94"/>
      <c r="AK1390" s="95"/>
      <c r="AL1390" s="181" t="s">
        <v>336</v>
      </c>
      <c r="AM1390" s="316" t="s">
        <v>22</v>
      </c>
      <c r="AN1390" s="257"/>
      <c r="AO1390" s="257"/>
      <c r="AP1390" s="257"/>
      <c r="AQ1390" s="257"/>
      <c r="AR1390" s="257"/>
      <c r="AS1390" s="257"/>
      <c r="AT1390" s="257"/>
      <c r="AU1390" s="257"/>
      <c r="AV1390" s="258"/>
      <c r="AW1390" s="258"/>
      <c r="AX1390" s="258"/>
      <c r="AY1390" s="258"/>
      <c r="AZ1390" s="50"/>
      <c r="BA1390" s="268"/>
      <c r="BB1390" s="48"/>
      <c r="BC1390" s="94"/>
      <c r="BD1390" s="95"/>
      <c r="BE1390" s="181" t="s">
        <v>336</v>
      </c>
      <c r="BF1390" s="316" t="s">
        <v>22</v>
      </c>
      <c r="BG1390" s="257">
        <f t="shared" ref="BG1390:BG1391" si="4559">F1390</f>
        <v>0</v>
      </c>
      <c r="BH1390" s="257">
        <f>G1390+BG1390</f>
        <v>0</v>
      </c>
      <c r="BI1390" s="257">
        <f>H1390+BH1390</f>
        <v>0</v>
      </c>
      <c r="BJ1390" s="257">
        <f>I1390+BI1390</f>
        <v>0</v>
      </c>
      <c r="BK1390" s="257">
        <f>J1390+BJ1390</f>
        <v>0</v>
      </c>
      <c r="BL1390" s="257">
        <f>K1390+BK1390</f>
        <v>0</v>
      </c>
      <c r="BM1390" s="257">
        <f>L1390+BL1390</f>
        <v>0</v>
      </c>
      <c r="BN1390" s="257">
        <f>M1390+BM1390</f>
        <v>0</v>
      </c>
      <c r="BO1390" s="258">
        <f>N1390+BN1390</f>
        <v>0</v>
      </c>
      <c r="BP1390" s="258">
        <f>O1390+BO1390</f>
        <v>0</v>
      </c>
      <c r="BQ1390" s="258">
        <f>P1390+BP1390</f>
        <v>0</v>
      </c>
      <c r="BR1390" s="258">
        <f>Q1390+BQ1390</f>
        <v>0</v>
      </c>
      <c r="BS1390" s="50"/>
      <c r="BT1390" s="94"/>
      <c r="BU1390" s="95"/>
      <c r="BV1390" s="181" t="s">
        <v>336</v>
      </c>
      <c r="BW1390" s="316" t="s">
        <v>22</v>
      </c>
      <c r="BX1390" s="257">
        <f t="shared" ref="BX1390:BX1391" si="4560">W1390</f>
        <v>0</v>
      </c>
      <c r="BY1390" s="257">
        <f>X1390+BX1390</f>
        <v>0</v>
      </c>
      <c r="BZ1390" s="257">
        <f>Y1390+BY1390</f>
        <v>0</v>
      </c>
      <c r="CA1390" s="257">
        <f>Z1390+BZ1390</f>
        <v>0</v>
      </c>
      <c r="CB1390" s="257">
        <f>AA1390+CA1390</f>
        <v>0</v>
      </c>
      <c r="CC1390" s="257">
        <f>AB1390+CB1390</f>
        <v>0</v>
      </c>
      <c r="CD1390" s="257">
        <f>AC1390+CC1390</f>
        <v>0</v>
      </c>
      <c r="CE1390" s="257">
        <f>AD1390+CD1390</f>
        <v>0</v>
      </c>
      <c r="CF1390" s="258">
        <f>AE1390+CE1390</f>
        <v>0</v>
      </c>
      <c r="CG1390" s="258">
        <f>AF1390+CF1390</f>
        <v>0</v>
      </c>
      <c r="CH1390" s="258">
        <f>AG1390+CG1390</f>
        <v>0</v>
      </c>
      <c r="CI1390" s="258">
        <f>AH1390+CH1390</f>
        <v>0</v>
      </c>
      <c r="CJ1390" s="50"/>
      <c r="CK1390" s="94"/>
      <c r="CL1390" s="95"/>
      <c r="CM1390" s="181" t="s">
        <v>336</v>
      </c>
      <c r="CN1390" s="316" t="s">
        <v>22</v>
      </c>
      <c r="CO1390" s="257">
        <f t="shared" ref="CO1390:CO1391" si="4561">AN1390</f>
        <v>0</v>
      </c>
      <c r="CP1390" s="257">
        <f>AO1390+CO1390</f>
        <v>0</v>
      </c>
      <c r="CQ1390" s="257">
        <f>AP1390+CP1390</f>
        <v>0</v>
      </c>
      <c r="CR1390" s="257">
        <f>AQ1390+CQ1390</f>
        <v>0</v>
      </c>
      <c r="CS1390" s="257">
        <f>AR1390+CR1390</f>
        <v>0</v>
      </c>
      <c r="CT1390" s="257">
        <f>AS1390+CS1390</f>
        <v>0</v>
      </c>
      <c r="CU1390" s="257">
        <f>AT1390+CT1390</f>
        <v>0</v>
      </c>
      <c r="CV1390" s="257">
        <f>AU1390+CU1390</f>
        <v>0</v>
      </c>
      <c r="CW1390" s="258">
        <f>AV1390+CV1390</f>
        <v>0</v>
      </c>
      <c r="CX1390" s="258">
        <f>AW1390+CW1390</f>
        <v>0</v>
      </c>
      <c r="CY1390" s="258">
        <f>AX1390+CX1390</f>
        <v>0</v>
      </c>
      <c r="CZ1390" s="258">
        <f>AY1390+CY1390</f>
        <v>0</v>
      </c>
      <c r="DA1390" s="50"/>
      <c r="DB1390" s="94"/>
      <c r="DC1390" s="95"/>
      <c r="DD1390" s="181" t="s">
        <v>336</v>
      </c>
      <c r="DE1390" s="316" t="s">
        <v>22</v>
      </c>
      <c r="DF1390" s="257"/>
      <c r="DG1390" s="50"/>
    </row>
    <row r="1391" spans="1:111" s="14" customFormat="1" ht="15" customHeight="1">
      <c r="A1391" s="50"/>
      <c r="B1391" s="94"/>
      <c r="C1391" s="95"/>
      <c r="D1391" s="181"/>
      <c r="E1391" s="316" t="s">
        <v>140</v>
      </c>
      <c r="F1391" s="69"/>
      <c r="G1391" s="77"/>
      <c r="H1391" s="69"/>
      <c r="I1391" s="77"/>
      <c r="J1391" s="69"/>
      <c r="K1391" s="77"/>
      <c r="L1391" s="69"/>
      <c r="M1391" s="77"/>
      <c r="N1391" s="67"/>
      <c r="O1391" s="75"/>
      <c r="P1391" s="67"/>
      <c r="Q1391" s="75"/>
      <c r="R1391" s="50"/>
      <c r="S1391" s="94"/>
      <c r="T1391" s="95"/>
      <c r="U1391" s="181"/>
      <c r="V1391" s="316" t="s">
        <v>140</v>
      </c>
      <c r="W1391" s="69"/>
      <c r="X1391" s="77"/>
      <c r="Y1391" s="69"/>
      <c r="Z1391" s="77"/>
      <c r="AA1391" s="69"/>
      <c r="AB1391" s="77"/>
      <c r="AC1391" s="69"/>
      <c r="AD1391" s="77"/>
      <c r="AE1391" s="67"/>
      <c r="AF1391" s="75"/>
      <c r="AG1391" s="67"/>
      <c r="AH1391" s="75"/>
      <c r="AI1391" s="50"/>
      <c r="AJ1391" s="94"/>
      <c r="AK1391" s="95"/>
      <c r="AL1391" s="181"/>
      <c r="AM1391" s="316" t="s">
        <v>140</v>
      </c>
      <c r="AN1391" s="257"/>
      <c r="AO1391" s="257"/>
      <c r="AP1391" s="257"/>
      <c r="AQ1391" s="257"/>
      <c r="AR1391" s="257"/>
      <c r="AS1391" s="257"/>
      <c r="AT1391" s="257"/>
      <c r="AU1391" s="257"/>
      <c r="AV1391" s="258"/>
      <c r="AW1391" s="258"/>
      <c r="AX1391" s="258"/>
      <c r="AY1391" s="258"/>
      <c r="AZ1391" s="50"/>
      <c r="BA1391" s="268"/>
      <c r="BB1391" s="48"/>
      <c r="BC1391" s="94"/>
      <c r="BD1391" s="95"/>
      <c r="BE1391" s="181"/>
      <c r="BF1391" s="316" t="s">
        <v>140</v>
      </c>
      <c r="BG1391" s="257">
        <f t="shared" si="4559"/>
        <v>0</v>
      </c>
      <c r="BH1391" s="257">
        <f>G1391+BG1391</f>
        <v>0</v>
      </c>
      <c r="BI1391" s="257">
        <f>H1391+BH1391</f>
        <v>0</v>
      </c>
      <c r="BJ1391" s="257">
        <f>I1391+BI1391</f>
        <v>0</v>
      </c>
      <c r="BK1391" s="257">
        <f>J1391+BJ1391</f>
        <v>0</v>
      </c>
      <c r="BL1391" s="257">
        <f>K1391+BK1391</f>
        <v>0</v>
      </c>
      <c r="BM1391" s="257">
        <f>L1391+BL1391</f>
        <v>0</v>
      </c>
      <c r="BN1391" s="257">
        <f>M1391+BM1391</f>
        <v>0</v>
      </c>
      <c r="BO1391" s="258">
        <f>N1391+BN1391</f>
        <v>0</v>
      </c>
      <c r="BP1391" s="258">
        <f>O1391+BO1391</f>
        <v>0</v>
      </c>
      <c r="BQ1391" s="258">
        <f>P1391+BP1391</f>
        <v>0</v>
      </c>
      <c r="BR1391" s="258">
        <f>Q1391+BQ1391</f>
        <v>0</v>
      </c>
      <c r="BS1391" s="50"/>
      <c r="BT1391" s="94"/>
      <c r="BU1391" s="95"/>
      <c r="BV1391" s="181"/>
      <c r="BW1391" s="316" t="s">
        <v>140</v>
      </c>
      <c r="BX1391" s="257">
        <f t="shared" si="4560"/>
        <v>0</v>
      </c>
      <c r="BY1391" s="257">
        <f>X1391+BX1391</f>
        <v>0</v>
      </c>
      <c r="BZ1391" s="257">
        <f>Y1391+BY1391</f>
        <v>0</v>
      </c>
      <c r="CA1391" s="257">
        <f>Z1391+BZ1391</f>
        <v>0</v>
      </c>
      <c r="CB1391" s="257">
        <f>AA1391+CA1391</f>
        <v>0</v>
      </c>
      <c r="CC1391" s="257">
        <f>AB1391+CB1391</f>
        <v>0</v>
      </c>
      <c r="CD1391" s="257">
        <f>AC1391+CC1391</f>
        <v>0</v>
      </c>
      <c r="CE1391" s="257">
        <f>AD1391+CD1391</f>
        <v>0</v>
      </c>
      <c r="CF1391" s="258">
        <f>AE1391+CE1391</f>
        <v>0</v>
      </c>
      <c r="CG1391" s="258">
        <f>AF1391+CF1391</f>
        <v>0</v>
      </c>
      <c r="CH1391" s="258">
        <f>AG1391+CG1391</f>
        <v>0</v>
      </c>
      <c r="CI1391" s="258">
        <f>AH1391+CH1391</f>
        <v>0</v>
      </c>
      <c r="CJ1391" s="50"/>
      <c r="CK1391" s="94"/>
      <c r="CL1391" s="95"/>
      <c r="CM1391" s="181"/>
      <c r="CN1391" s="316" t="s">
        <v>140</v>
      </c>
      <c r="CO1391" s="257">
        <f t="shared" si="4561"/>
        <v>0</v>
      </c>
      <c r="CP1391" s="257">
        <f>AO1391+CO1391</f>
        <v>0</v>
      </c>
      <c r="CQ1391" s="257">
        <f>AP1391+CP1391</f>
        <v>0</v>
      </c>
      <c r="CR1391" s="257">
        <f>AQ1391+CQ1391</f>
        <v>0</v>
      </c>
      <c r="CS1391" s="257">
        <f>AR1391+CR1391</f>
        <v>0</v>
      </c>
      <c r="CT1391" s="257">
        <f>AS1391+CS1391</f>
        <v>0</v>
      </c>
      <c r="CU1391" s="257">
        <f>AT1391+CT1391</f>
        <v>0</v>
      </c>
      <c r="CV1391" s="257">
        <f>AU1391+CU1391</f>
        <v>0</v>
      </c>
      <c r="CW1391" s="258">
        <f>AV1391+CV1391</f>
        <v>0</v>
      </c>
      <c r="CX1391" s="258">
        <f>AW1391+CW1391</f>
        <v>0</v>
      </c>
      <c r="CY1391" s="258">
        <f>AX1391+CX1391</f>
        <v>0</v>
      </c>
      <c r="CZ1391" s="258">
        <f>AY1391+CY1391</f>
        <v>0</v>
      </c>
      <c r="DA1391" s="50"/>
      <c r="DB1391" s="94"/>
      <c r="DC1391" s="95"/>
      <c r="DD1391" s="181"/>
      <c r="DE1391" s="316" t="s">
        <v>140</v>
      </c>
      <c r="DF1391" s="257"/>
      <c r="DG1391" s="50"/>
    </row>
    <row r="1392" spans="1:111" s="14" customFormat="1" ht="15" customHeight="1">
      <c r="A1392" s="50"/>
      <c r="B1392" s="94"/>
      <c r="C1392" s="95"/>
      <c r="D1392" s="181"/>
      <c r="E1392" s="316" t="s">
        <v>249</v>
      </c>
      <c r="F1392" s="69">
        <f t="shared" si="4525"/>
        <v>0</v>
      </c>
      <c r="G1392" s="77">
        <f t="shared" si="4525"/>
        <v>0</v>
      </c>
      <c r="H1392" s="69">
        <f t="shared" si="4525"/>
        <v>0</v>
      </c>
      <c r="I1392" s="77">
        <f t="shared" si="4525"/>
        <v>0</v>
      </c>
      <c r="J1392" s="69">
        <f t="shared" si="4525"/>
        <v>0</v>
      </c>
      <c r="K1392" s="77">
        <f t="shared" si="4525"/>
        <v>0</v>
      </c>
      <c r="L1392" s="69">
        <f t="shared" si="4525"/>
        <v>0</v>
      </c>
      <c r="M1392" s="77">
        <f t="shared" si="4525"/>
        <v>0</v>
      </c>
      <c r="N1392" s="67">
        <f t="shared" si="4525"/>
        <v>0</v>
      </c>
      <c r="O1392" s="75">
        <f t="shared" si="4525"/>
        <v>0</v>
      </c>
      <c r="P1392" s="67">
        <f t="shared" si="4525"/>
        <v>0</v>
      </c>
      <c r="Q1392" s="75">
        <f t="shared" si="4525"/>
        <v>0</v>
      </c>
      <c r="R1392" s="50"/>
      <c r="S1392" s="94"/>
      <c r="T1392" s="95"/>
      <c r="U1392" s="181"/>
      <c r="V1392" s="316" t="s">
        <v>249</v>
      </c>
      <c r="W1392" s="69">
        <f t="shared" ref="W1392:AH1392" si="4562">IF(W1390=0,0,W1391/W1390)</f>
        <v>0</v>
      </c>
      <c r="X1392" s="77">
        <f t="shared" si="4562"/>
        <v>0</v>
      </c>
      <c r="Y1392" s="69">
        <f t="shared" si="4562"/>
        <v>0</v>
      </c>
      <c r="Z1392" s="77">
        <f t="shared" si="4562"/>
        <v>0</v>
      </c>
      <c r="AA1392" s="69">
        <f t="shared" si="4562"/>
        <v>0</v>
      </c>
      <c r="AB1392" s="77">
        <f t="shared" si="4562"/>
        <v>0</v>
      </c>
      <c r="AC1392" s="69">
        <f t="shared" si="4562"/>
        <v>0</v>
      </c>
      <c r="AD1392" s="77">
        <f t="shared" si="4562"/>
        <v>0</v>
      </c>
      <c r="AE1392" s="67">
        <f t="shared" si="4562"/>
        <v>0</v>
      </c>
      <c r="AF1392" s="75">
        <f t="shared" si="4562"/>
        <v>0</v>
      </c>
      <c r="AG1392" s="67">
        <f t="shared" si="4562"/>
        <v>0</v>
      </c>
      <c r="AH1392" s="75">
        <f t="shared" si="4562"/>
        <v>0</v>
      </c>
      <c r="AI1392" s="50"/>
      <c r="AJ1392" s="94"/>
      <c r="AK1392" s="95"/>
      <c r="AL1392" s="181"/>
      <c r="AM1392" s="316" t="s">
        <v>249</v>
      </c>
      <c r="AN1392" s="257">
        <f t="shared" ref="AN1392:AY1392" si="4563">IF(AN1390=0,0,AN1391/AN1390)</f>
        <v>0</v>
      </c>
      <c r="AO1392" s="257">
        <f t="shared" si="4563"/>
        <v>0</v>
      </c>
      <c r="AP1392" s="257">
        <f t="shared" si="4563"/>
        <v>0</v>
      </c>
      <c r="AQ1392" s="257">
        <f t="shared" si="4563"/>
        <v>0</v>
      </c>
      <c r="AR1392" s="257">
        <f t="shared" si="4563"/>
        <v>0</v>
      </c>
      <c r="AS1392" s="257">
        <f t="shared" si="4563"/>
        <v>0</v>
      </c>
      <c r="AT1392" s="257">
        <f t="shared" si="4563"/>
        <v>0</v>
      </c>
      <c r="AU1392" s="257">
        <f t="shared" si="4563"/>
        <v>0</v>
      </c>
      <c r="AV1392" s="258">
        <f t="shared" si="4563"/>
        <v>0</v>
      </c>
      <c r="AW1392" s="258">
        <f t="shared" si="4563"/>
        <v>0</v>
      </c>
      <c r="AX1392" s="258">
        <f t="shared" si="4563"/>
        <v>0</v>
      </c>
      <c r="AY1392" s="258">
        <f t="shared" si="4563"/>
        <v>0</v>
      </c>
      <c r="AZ1392" s="50"/>
      <c r="BA1392" s="268"/>
      <c r="BB1392" s="48"/>
      <c r="BC1392" s="94"/>
      <c r="BD1392" s="95"/>
      <c r="BE1392" s="181"/>
      <c r="BF1392" s="316" t="s">
        <v>249</v>
      </c>
      <c r="BG1392" s="257">
        <f t="shared" ref="BG1392:BR1392" si="4564">IF(BG1390=0,0,BG1391/BG1390)</f>
        <v>0</v>
      </c>
      <c r="BH1392" s="257">
        <f t="shared" si="4564"/>
        <v>0</v>
      </c>
      <c r="BI1392" s="257">
        <f t="shared" si="4564"/>
        <v>0</v>
      </c>
      <c r="BJ1392" s="257">
        <f t="shared" si="4564"/>
        <v>0</v>
      </c>
      <c r="BK1392" s="257">
        <f t="shared" si="4564"/>
        <v>0</v>
      </c>
      <c r="BL1392" s="257">
        <f t="shared" si="4564"/>
        <v>0</v>
      </c>
      <c r="BM1392" s="257">
        <f t="shared" si="4564"/>
        <v>0</v>
      </c>
      <c r="BN1392" s="257">
        <f t="shared" si="4564"/>
        <v>0</v>
      </c>
      <c r="BO1392" s="258">
        <f t="shared" si="4564"/>
        <v>0</v>
      </c>
      <c r="BP1392" s="258">
        <f t="shared" si="4564"/>
        <v>0</v>
      </c>
      <c r="BQ1392" s="258">
        <f t="shared" si="4564"/>
        <v>0</v>
      </c>
      <c r="BR1392" s="258">
        <f t="shared" si="4564"/>
        <v>0</v>
      </c>
      <c r="BS1392" s="50"/>
      <c r="BT1392" s="94"/>
      <c r="BU1392" s="95"/>
      <c r="BV1392" s="181"/>
      <c r="BW1392" s="316" t="s">
        <v>249</v>
      </c>
      <c r="BX1392" s="257">
        <f t="shared" ref="BX1392:CI1392" si="4565">IF(BX1390=0,0,BX1391/BX1390)</f>
        <v>0</v>
      </c>
      <c r="BY1392" s="257">
        <f t="shared" si="4565"/>
        <v>0</v>
      </c>
      <c r="BZ1392" s="257">
        <f t="shared" si="4565"/>
        <v>0</v>
      </c>
      <c r="CA1392" s="257">
        <f t="shared" si="4565"/>
        <v>0</v>
      </c>
      <c r="CB1392" s="257">
        <f t="shared" si="4565"/>
        <v>0</v>
      </c>
      <c r="CC1392" s="257">
        <f t="shared" si="4565"/>
        <v>0</v>
      </c>
      <c r="CD1392" s="257">
        <f t="shared" si="4565"/>
        <v>0</v>
      </c>
      <c r="CE1392" s="257">
        <f t="shared" si="4565"/>
        <v>0</v>
      </c>
      <c r="CF1392" s="258">
        <f t="shared" si="4565"/>
        <v>0</v>
      </c>
      <c r="CG1392" s="258">
        <f t="shared" si="4565"/>
        <v>0</v>
      </c>
      <c r="CH1392" s="258">
        <f t="shared" si="4565"/>
        <v>0</v>
      </c>
      <c r="CI1392" s="258">
        <f t="shared" si="4565"/>
        <v>0</v>
      </c>
      <c r="CJ1392" s="50"/>
      <c r="CK1392" s="94"/>
      <c r="CL1392" s="95"/>
      <c r="CM1392" s="181"/>
      <c r="CN1392" s="316" t="s">
        <v>249</v>
      </c>
      <c r="CO1392" s="257">
        <f t="shared" ref="CO1392:CZ1392" si="4566">IF(CO1390=0,0,CO1391/CO1390)</f>
        <v>0</v>
      </c>
      <c r="CP1392" s="257">
        <f t="shared" si="4566"/>
        <v>0</v>
      </c>
      <c r="CQ1392" s="257">
        <f t="shared" si="4566"/>
        <v>0</v>
      </c>
      <c r="CR1392" s="257">
        <f t="shared" si="4566"/>
        <v>0</v>
      </c>
      <c r="CS1392" s="257">
        <f t="shared" si="4566"/>
        <v>0</v>
      </c>
      <c r="CT1392" s="257">
        <f t="shared" si="4566"/>
        <v>0</v>
      </c>
      <c r="CU1392" s="257">
        <f t="shared" si="4566"/>
        <v>0</v>
      </c>
      <c r="CV1392" s="257">
        <f t="shared" si="4566"/>
        <v>0</v>
      </c>
      <c r="CW1392" s="258">
        <f t="shared" si="4566"/>
        <v>0</v>
      </c>
      <c r="CX1392" s="258">
        <f t="shared" si="4566"/>
        <v>0</v>
      </c>
      <c r="CY1392" s="258">
        <f t="shared" si="4566"/>
        <v>0</v>
      </c>
      <c r="CZ1392" s="258">
        <f t="shared" si="4566"/>
        <v>0</v>
      </c>
      <c r="DA1392" s="50"/>
      <c r="DB1392" s="94"/>
      <c r="DC1392" s="95"/>
      <c r="DD1392" s="181"/>
      <c r="DE1392" s="316" t="s">
        <v>249</v>
      </c>
      <c r="DF1392" s="257">
        <f t="shared" ref="DF1392" si="4567">IF(DF1390=0,0,DF1391/DF1390)</f>
        <v>0</v>
      </c>
      <c r="DG1392" s="50"/>
    </row>
    <row r="1393" spans="1:111" s="14" customFormat="1" ht="15" customHeight="1">
      <c r="A1393" s="50"/>
      <c r="B1393" s="94"/>
      <c r="C1393" s="95"/>
      <c r="D1393" s="181" t="s">
        <v>337</v>
      </c>
      <c r="E1393" s="316" t="s">
        <v>22</v>
      </c>
      <c r="F1393" s="69"/>
      <c r="G1393" s="77"/>
      <c r="H1393" s="69"/>
      <c r="I1393" s="77"/>
      <c r="J1393" s="69"/>
      <c r="K1393" s="77"/>
      <c r="L1393" s="69"/>
      <c r="M1393" s="77"/>
      <c r="N1393" s="67"/>
      <c r="O1393" s="75"/>
      <c r="P1393" s="67"/>
      <c r="Q1393" s="75"/>
      <c r="R1393" s="50"/>
      <c r="S1393" s="94"/>
      <c r="T1393" s="95"/>
      <c r="U1393" s="181" t="s">
        <v>337</v>
      </c>
      <c r="V1393" s="316" t="s">
        <v>22</v>
      </c>
      <c r="W1393" s="69"/>
      <c r="X1393" s="77"/>
      <c r="Y1393" s="69"/>
      <c r="Z1393" s="77"/>
      <c r="AA1393" s="69"/>
      <c r="AB1393" s="77"/>
      <c r="AC1393" s="69"/>
      <c r="AD1393" s="77"/>
      <c r="AE1393" s="67"/>
      <c r="AF1393" s="75"/>
      <c r="AG1393" s="67"/>
      <c r="AH1393" s="75"/>
      <c r="AI1393" s="50"/>
      <c r="AJ1393" s="94"/>
      <c r="AK1393" s="95"/>
      <c r="AL1393" s="181" t="s">
        <v>337</v>
      </c>
      <c r="AM1393" s="316" t="s">
        <v>22</v>
      </c>
      <c r="AN1393" s="257"/>
      <c r="AO1393" s="257"/>
      <c r="AP1393" s="257"/>
      <c r="AQ1393" s="257"/>
      <c r="AR1393" s="257"/>
      <c r="AS1393" s="257"/>
      <c r="AT1393" s="257"/>
      <c r="AU1393" s="257"/>
      <c r="AV1393" s="258"/>
      <c r="AW1393" s="258"/>
      <c r="AX1393" s="258"/>
      <c r="AY1393" s="258"/>
      <c r="AZ1393" s="50"/>
      <c r="BA1393" s="268"/>
      <c r="BB1393" s="48"/>
      <c r="BC1393" s="94"/>
      <c r="BD1393" s="95"/>
      <c r="BE1393" s="181" t="s">
        <v>337</v>
      </c>
      <c r="BF1393" s="316" t="s">
        <v>22</v>
      </c>
      <c r="BG1393" s="257">
        <f t="shared" ref="BG1393:BG1394" si="4568">F1393</f>
        <v>0</v>
      </c>
      <c r="BH1393" s="257">
        <f>G1393+BG1393</f>
        <v>0</v>
      </c>
      <c r="BI1393" s="257">
        <f>H1393+BH1393</f>
        <v>0</v>
      </c>
      <c r="BJ1393" s="257">
        <f>I1393+BI1393</f>
        <v>0</v>
      </c>
      <c r="BK1393" s="257">
        <f>J1393+BJ1393</f>
        <v>0</v>
      </c>
      <c r="BL1393" s="257">
        <f>K1393+BK1393</f>
        <v>0</v>
      </c>
      <c r="BM1393" s="257">
        <f>L1393+BL1393</f>
        <v>0</v>
      </c>
      <c r="BN1393" s="257">
        <f>M1393+BM1393</f>
        <v>0</v>
      </c>
      <c r="BO1393" s="258">
        <f>N1393+BN1393</f>
        <v>0</v>
      </c>
      <c r="BP1393" s="258">
        <f>O1393+BO1393</f>
        <v>0</v>
      </c>
      <c r="BQ1393" s="258">
        <f>P1393+BP1393</f>
        <v>0</v>
      </c>
      <c r="BR1393" s="258">
        <f>Q1393+BQ1393</f>
        <v>0</v>
      </c>
      <c r="BS1393" s="50"/>
      <c r="BT1393" s="94"/>
      <c r="BU1393" s="95"/>
      <c r="BV1393" s="181" t="s">
        <v>337</v>
      </c>
      <c r="BW1393" s="316" t="s">
        <v>22</v>
      </c>
      <c r="BX1393" s="257">
        <f t="shared" ref="BX1393:BX1394" si="4569">W1393</f>
        <v>0</v>
      </c>
      <c r="BY1393" s="257">
        <f>X1393+BX1393</f>
        <v>0</v>
      </c>
      <c r="BZ1393" s="257">
        <f>Y1393+BY1393</f>
        <v>0</v>
      </c>
      <c r="CA1393" s="257">
        <f>Z1393+BZ1393</f>
        <v>0</v>
      </c>
      <c r="CB1393" s="257">
        <f>AA1393+CA1393</f>
        <v>0</v>
      </c>
      <c r="CC1393" s="257">
        <f>AB1393+CB1393</f>
        <v>0</v>
      </c>
      <c r="CD1393" s="257">
        <f>AC1393+CC1393</f>
        <v>0</v>
      </c>
      <c r="CE1393" s="257">
        <f>AD1393+CD1393</f>
        <v>0</v>
      </c>
      <c r="CF1393" s="258">
        <f>AE1393+CE1393</f>
        <v>0</v>
      </c>
      <c r="CG1393" s="258">
        <f>AF1393+CF1393</f>
        <v>0</v>
      </c>
      <c r="CH1393" s="258">
        <f>AG1393+CG1393</f>
        <v>0</v>
      </c>
      <c r="CI1393" s="258">
        <f>AH1393+CH1393</f>
        <v>0</v>
      </c>
      <c r="CJ1393" s="50"/>
      <c r="CK1393" s="94"/>
      <c r="CL1393" s="95"/>
      <c r="CM1393" s="181" t="s">
        <v>337</v>
      </c>
      <c r="CN1393" s="316" t="s">
        <v>22</v>
      </c>
      <c r="CO1393" s="257">
        <f t="shared" ref="CO1393:CO1394" si="4570">AN1393</f>
        <v>0</v>
      </c>
      <c r="CP1393" s="257">
        <f>AO1393+CO1393</f>
        <v>0</v>
      </c>
      <c r="CQ1393" s="257">
        <f>AP1393+CP1393</f>
        <v>0</v>
      </c>
      <c r="CR1393" s="257">
        <f>AQ1393+CQ1393</f>
        <v>0</v>
      </c>
      <c r="CS1393" s="257">
        <f>AR1393+CR1393</f>
        <v>0</v>
      </c>
      <c r="CT1393" s="257">
        <f>AS1393+CS1393</f>
        <v>0</v>
      </c>
      <c r="CU1393" s="257">
        <f>AT1393+CT1393</f>
        <v>0</v>
      </c>
      <c r="CV1393" s="257">
        <f>AU1393+CU1393</f>
        <v>0</v>
      </c>
      <c r="CW1393" s="258">
        <f>AV1393+CV1393</f>
        <v>0</v>
      </c>
      <c r="CX1393" s="258">
        <f>AW1393+CW1393</f>
        <v>0</v>
      </c>
      <c r="CY1393" s="258">
        <f>AX1393+CX1393</f>
        <v>0</v>
      </c>
      <c r="CZ1393" s="258">
        <f>AY1393+CY1393</f>
        <v>0</v>
      </c>
      <c r="DA1393" s="50"/>
      <c r="DB1393" s="94"/>
      <c r="DC1393" s="95"/>
      <c r="DD1393" s="181" t="s">
        <v>337</v>
      </c>
      <c r="DE1393" s="316" t="s">
        <v>22</v>
      </c>
      <c r="DF1393" s="257"/>
      <c r="DG1393" s="50"/>
    </row>
    <row r="1394" spans="1:111" s="14" customFormat="1" ht="15" customHeight="1">
      <c r="A1394" s="50"/>
      <c r="B1394" s="94"/>
      <c r="C1394" s="95"/>
      <c r="D1394" s="181"/>
      <c r="E1394" s="316" t="s">
        <v>140</v>
      </c>
      <c r="F1394" s="69"/>
      <c r="G1394" s="77"/>
      <c r="H1394" s="69"/>
      <c r="I1394" s="77"/>
      <c r="J1394" s="69"/>
      <c r="K1394" s="77"/>
      <c r="L1394" s="69"/>
      <c r="M1394" s="77"/>
      <c r="N1394" s="67"/>
      <c r="O1394" s="75"/>
      <c r="P1394" s="67"/>
      <c r="Q1394" s="75"/>
      <c r="R1394" s="50"/>
      <c r="S1394" s="94"/>
      <c r="T1394" s="95"/>
      <c r="U1394" s="181"/>
      <c r="V1394" s="316" t="s">
        <v>140</v>
      </c>
      <c r="W1394" s="69"/>
      <c r="X1394" s="77"/>
      <c r="Y1394" s="69"/>
      <c r="Z1394" s="77"/>
      <c r="AA1394" s="69"/>
      <c r="AB1394" s="77"/>
      <c r="AC1394" s="69"/>
      <c r="AD1394" s="77"/>
      <c r="AE1394" s="67"/>
      <c r="AF1394" s="75"/>
      <c r="AG1394" s="67"/>
      <c r="AH1394" s="75"/>
      <c r="AI1394" s="50"/>
      <c r="AJ1394" s="94"/>
      <c r="AK1394" s="95"/>
      <c r="AL1394" s="181"/>
      <c r="AM1394" s="316" t="s">
        <v>140</v>
      </c>
      <c r="AN1394" s="257"/>
      <c r="AO1394" s="257"/>
      <c r="AP1394" s="257"/>
      <c r="AQ1394" s="257"/>
      <c r="AR1394" s="257"/>
      <c r="AS1394" s="257"/>
      <c r="AT1394" s="257"/>
      <c r="AU1394" s="257"/>
      <c r="AV1394" s="258"/>
      <c r="AW1394" s="258"/>
      <c r="AX1394" s="258"/>
      <c r="AY1394" s="258"/>
      <c r="AZ1394" s="50"/>
      <c r="BA1394" s="268"/>
      <c r="BB1394" s="48"/>
      <c r="BC1394" s="94"/>
      <c r="BD1394" s="95"/>
      <c r="BE1394" s="181"/>
      <c r="BF1394" s="316" t="s">
        <v>140</v>
      </c>
      <c r="BG1394" s="257">
        <f t="shared" si="4568"/>
        <v>0</v>
      </c>
      <c r="BH1394" s="257">
        <f>G1394+BG1394</f>
        <v>0</v>
      </c>
      <c r="BI1394" s="257">
        <f>H1394+BH1394</f>
        <v>0</v>
      </c>
      <c r="BJ1394" s="257">
        <f>I1394+BI1394</f>
        <v>0</v>
      </c>
      <c r="BK1394" s="257">
        <f>J1394+BJ1394</f>
        <v>0</v>
      </c>
      <c r="BL1394" s="257">
        <f>K1394+BK1394</f>
        <v>0</v>
      </c>
      <c r="BM1394" s="257">
        <f>L1394+BL1394</f>
        <v>0</v>
      </c>
      <c r="BN1394" s="257">
        <f>M1394+BM1394</f>
        <v>0</v>
      </c>
      <c r="BO1394" s="258">
        <f>N1394+BN1394</f>
        <v>0</v>
      </c>
      <c r="BP1394" s="258">
        <f>O1394+BO1394</f>
        <v>0</v>
      </c>
      <c r="BQ1394" s="258">
        <f>P1394+BP1394</f>
        <v>0</v>
      </c>
      <c r="BR1394" s="258">
        <f>Q1394+BQ1394</f>
        <v>0</v>
      </c>
      <c r="BS1394" s="50"/>
      <c r="BT1394" s="94"/>
      <c r="BU1394" s="95"/>
      <c r="BV1394" s="181"/>
      <c r="BW1394" s="316" t="s">
        <v>140</v>
      </c>
      <c r="BX1394" s="257">
        <f t="shared" si="4569"/>
        <v>0</v>
      </c>
      <c r="BY1394" s="257">
        <f>X1394+BX1394</f>
        <v>0</v>
      </c>
      <c r="BZ1394" s="257">
        <f>Y1394+BY1394</f>
        <v>0</v>
      </c>
      <c r="CA1394" s="257">
        <f>Z1394+BZ1394</f>
        <v>0</v>
      </c>
      <c r="CB1394" s="257">
        <f>AA1394+CA1394</f>
        <v>0</v>
      </c>
      <c r="CC1394" s="257">
        <f>AB1394+CB1394</f>
        <v>0</v>
      </c>
      <c r="CD1394" s="257">
        <f>AC1394+CC1394</f>
        <v>0</v>
      </c>
      <c r="CE1394" s="257">
        <f>AD1394+CD1394</f>
        <v>0</v>
      </c>
      <c r="CF1394" s="258">
        <f>AE1394+CE1394</f>
        <v>0</v>
      </c>
      <c r="CG1394" s="258">
        <f>AF1394+CF1394</f>
        <v>0</v>
      </c>
      <c r="CH1394" s="258">
        <f>AG1394+CG1394</f>
        <v>0</v>
      </c>
      <c r="CI1394" s="258">
        <f>AH1394+CH1394</f>
        <v>0</v>
      </c>
      <c r="CJ1394" s="50"/>
      <c r="CK1394" s="94"/>
      <c r="CL1394" s="95"/>
      <c r="CM1394" s="181"/>
      <c r="CN1394" s="316" t="s">
        <v>140</v>
      </c>
      <c r="CO1394" s="257">
        <f t="shared" si="4570"/>
        <v>0</v>
      </c>
      <c r="CP1394" s="257">
        <f>AO1394+CO1394</f>
        <v>0</v>
      </c>
      <c r="CQ1394" s="257">
        <f>AP1394+CP1394</f>
        <v>0</v>
      </c>
      <c r="CR1394" s="257">
        <f>AQ1394+CQ1394</f>
        <v>0</v>
      </c>
      <c r="CS1394" s="257">
        <f>AR1394+CR1394</f>
        <v>0</v>
      </c>
      <c r="CT1394" s="257">
        <f>AS1394+CS1394</f>
        <v>0</v>
      </c>
      <c r="CU1394" s="257">
        <f>AT1394+CT1394</f>
        <v>0</v>
      </c>
      <c r="CV1394" s="257">
        <f>AU1394+CU1394</f>
        <v>0</v>
      </c>
      <c r="CW1394" s="258">
        <f>AV1394+CV1394</f>
        <v>0</v>
      </c>
      <c r="CX1394" s="258">
        <f>AW1394+CW1394</f>
        <v>0</v>
      </c>
      <c r="CY1394" s="258">
        <f>AX1394+CX1394</f>
        <v>0</v>
      </c>
      <c r="CZ1394" s="258">
        <f>AY1394+CY1394</f>
        <v>0</v>
      </c>
      <c r="DA1394" s="50"/>
      <c r="DB1394" s="94"/>
      <c r="DC1394" s="95"/>
      <c r="DD1394" s="181"/>
      <c r="DE1394" s="316" t="s">
        <v>140</v>
      </c>
      <c r="DF1394" s="257"/>
      <c r="DG1394" s="50"/>
    </row>
    <row r="1395" spans="1:111" s="14" customFormat="1" ht="15" customHeight="1">
      <c r="A1395" s="50"/>
      <c r="B1395" s="94"/>
      <c r="C1395" s="95"/>
      <c r="D1395" s="181"/>
      <c r="E1395" s="316" t="s">
        <v>249</v>
      </c>
      <c r="F1395" s="69">
        <f t="shared" si="4525"/>
        <v>0</v>
      </c>
      <c r="G1395" s="77">
        <f t="shared" si="4525"/>
        <v>0</v>
      </c>
      <c r="H1395" s="69">
        <f t="shared" si="4525"/>
        <v>0</v>
      </c>
      <c r="I1395" s="77">
        <f t="shared" si="4525"/>
        <v>0</v>
      </c>
      <c r="J1395" s="69">
        <f t="shared" si="4525"/>
        <v>0</v>
      </c>
      <c r="K1395" s="77">
        <f t="shared" si="4525"/>
        <v>0</v>
      </c>
      <c r="L1395" s="69">
        <f t="shared" si="4525"/>
        <v>0</v>
      </c>
      <c r="M1395" s="77">
        <f t="shared" si="4525"/>
        <v>0</v>
      </c>
      <c r="N1395" s="67">
        <f t="shared" si="4525"/>
        <v>0</v>
      </c>
      <c r="O1395" s="75">
        <f t="shared" si="4525"/>
        <v>0</v>
      </c>
      <c r="P1395" s="67">
        <f t="shared" si="4525"/>
        <v>0</v>
      </c>
      <c r="Q1395" s="75">
        <f t="shared" si="4525"/>
        <v>0</v>
      </c>
      <c r="R1395" s="50"/>
      <c r="S1395" s="94"/>
      <c r="T1395" s="95"/>
      <c r="U1395" s="181"/>
      <c r="V1395" s="316" t="s">
        <v>249</v>
      </c>
      <c r="W1395" s="69">
        <f t="shared" ref="W1395:AH1395" si="4571">IF(W1393=0,0,W1394/W1393)</f>
        <v>0</v>
      </c>
      <c r="X1395" s="77">
        <f t="shared" si="4571"/>
        <v>0</v>
      </c>
      <c r="Y1395" s="69">
        <f t="shared" si="4571"/>
        <v>0</v>
      </c>
      <c r="Z1395" s="77">
        <f t="shared" si="4571"/>
        <v>0</v>
      </c>
      <c r="AA1395" s="69">
        <f t="shared" si="4571"/>
        <v>0</v>
      </c>
      <c r="AB1395" s="77">
        <f t="shared" si="4571"/>
        <v>0</v>
      </c>
      <c r="AC1395" s="69">
        <f t="shared" si="4571"/>
        <v>0</v>
      </c>
      <c r="AD1395" s="77">
        <f t="shared" si="4571"/>
        <v>0</v>
      </c>
      <c r="AE1395" s="67">
        <f t="shared" si="4571"/>
        <v>0</v>
      </c>
      <c r="AF1395" s="75">
        <f t="shared" si="4571"/>
        <v>0</v>
      </c>
      <c r="AG1395" s="67">
        <f t="shared" si="4571"/>
        <v>0</v>
      </c>
      <c r="AH1395" s="75">
        <f t="shared" si="4571"/>
        <v>0</v>
      </c>
      <c r="AI1395" s="50"/>
      <c r="AJ1395" s="94"/>
      <c r="AK1395" s="95"/>
      <c r="AL1395" s="181"/>
      <c r="AM1395" s="316" t="s">
        <v>249</v>
      </c>
      <c r="AN1395" s="257">
        <f t="shared" ref="AN1395:AY1395" si="4572">IF(AN1393=0,0,AN1394/AN1393)</f>
        <v>0</v>
      </c>
      <c r="AO1395" s="257">
        <f t="shared" si="4572"/>
        <v>0</v>
      </c>
      <c r="AP1395" s="257">
        <f t="shared" si="4572"/>
        <v>0</v>
      </c>
      <c r="AQ1395" s="257">
        <f t="shared" si="4572"/>
        <v>0</v>
      </c>
      <c r="AR1395" s="257">
        <f t="shared" si="4572"/>
        <v>0</v>
      </c>
      <c r="AS1395" s="257">
        <f t="shared" si="4572"/>
        <v>0</v>
      </c>
      <c r="AT1395" s="257">
        <f t="shared" si="4572"/>
        <v>0</v>
      </c>
      <c r="AU1395" s="257">
        <f t="shared" si="4572"/>
        <v>0</v>
      </c>
      <c r="AV1395" s="258">
        <f t="shared" si="4572"/>
        <v>0</v>
      </c>
      <c r="AW1395" s="258">
        <f t="shared" si="4572"/>
        <v>0</v>
      </c>
      <c r="AX1395" s="258">
        <f t="shared" si="4572"/>
        <v>0</v>
      </c>
      <c r="AY1395" s="258">
        <f t="shared" si="4572"/>
        <v>0</v>
      </c>
      <c r="AZ1395" s="50"/>
      <c r="BA1395" s="268"/>
      <c r="BB1395" s="48"/>
      <c r="BC1395" s="94"/>
      <c r="BD1395" s="95"/>
      <c r="BE1395" s="181"/>
      <c r="BF1395" s="316" t="s">
        <v>249</v>
      </c>
      <c r="BG1395" s="257">
        <f t="shared" ref="BG1395:BR1395" si="4573">IF(BG1393=0,0,BG1394/BG1393)</f>
        <v>0</v>
      </c>
      <c r="BH1395" s="257">
        <f t="shared" si="4573"/>
        <v>0</v>
      </c>
      <c r="BI1395" s="257">
        <f t="shared" si="4573"/>
        <v>0</v>
      </c>
      <c r="BJ1395" s="257">
        <f t="shared" si="4573"/>
        <v>0</v>
      </c>
      <c r="BK1395" s="257">
        <f t="shared" si="4573"/>
        <v>0</v>
      </c>
      <c r="BL1395" s="257">
        <f t="shared" si="4573"/>
        <v>0</v>
      </c>
      <c r="BM1395" s="257">
        <f t="shared" si="4573"/>
        <v>0</v>
      </c>
      <c r="BN1395" s="257">
        <f t="shared" si="4573"/>
        <v>0</v>
      </c>
      <c r="BO1395" s="258">
        <f t="shared" si="4573"/>
        <v>0</v>
      </c>
      <c r="BP1395" s="258">
        <f t="shared" si="4573"/>
        <v>0</v>
      </c>
      <c r="BQ1395" s="258">
        <f t="shared" si="4573"/>
        <v>0</v>
      </c>
      <c r="BR1395" s="258">
        <f t="shared" si="4573"/>
        <v>0</v>
      </c>
      <c r="BS1395" s="50"/>
      <c r="BT1395" s="94"/>
      <c r="BU1395" s="95"/>
      <c r="BV1395" s="181"/>
      <c r="BW1395" s="316" t="s">
        <v>249</v>
      </c>
      <c r="BX1395" s="257">
        <f t="shared" ref="BX1395:CI1395" si="4574">IF(BX1393=0,0,BX1394/BX1393)</f>
        <v>0</v>
      </c>
      <c r="BY1395" s="257">
        <f t="shared" si="4574"/>
        <v>0</v>
      </c>
      <c r="BZ1395" s="257">
        <f t="shared" si="4574"/>
        <v>0</v>
      </c>
      <c r="CA1395" s="257">
        <f t="shared" si="4574"/>
        <v>0</v>
      </c>
      <c r="CB1395" s="257">
        <f t="shared" si="4574"/>
        <v>0</v>
      </c>
      <c r="CC1395" s="257">
        <f t="shared" si="4574"/>
        <v>0</v>
      </c>
      <c r="CD1395" s="257">
        <f t="shared" si="4574"/>
        <v>0</v>
      </c>
      <c r="CE1395" s="257">
        <f t="shared" si="4574"/>
        <v>0</v>
      </c>
      <c r="CF1395" s="258">
        <f t="shared" si="4574"/>
        <v>0</v>
      </c>
      <c r="CG1395" s="258">
        <f t="shared" si="4574"/>
        <v>0</v>
      </c>
      <c r="CH1395" s="258">
        <f t="shared" si="4574"/>
        <v>0</v>
      </c>
      <c r="CI1395" s="258">
        <f t="shared" si="4574"/>
        <v>0</v>
      </c>
      <c r="CJ1395" s="50"/>
      <c r="CK1395" s="94"/>
      <c r="CL1395" s="95"/>
      <c r="CM1395" s="181"/>
      <c r="CN1395" s="316" t="s">
        <v>249</v>
      </c>
      <c r="CO1395" s="257">
        <f t="shared" ref="CO1395:CZ1395" si="4575">IF(CO1393=0,0,CO1394/CO1393)</f>
        <v>0</v>
      </c>
      <c r="CP1395" s="257">
        <f t="shared" si="4575"/>
        <v>0</v>
      </c>
      <c r="CQ1395" s="257">
        <f t="shared" si="4575"/>
        <v>0</v>
      </c>
      <c r="CR1395" s="257">
        <f t="shared" si="4575"/>
        <v>0</v>
      </c>
      <c r="CS1395" s="257">
        <f t="shared" si="4575"/>
        <v>0</v>
      </c>
      <c r="CT1395" s="257">
        <f t="shared" si="4575"/>
        <v>0</v>
      </c>
      <c r="CU1395" s="257">
        <f t="shared" si="4575"/>
        <v>0</v>
      </c>
      <c r="CV1395" s="257">
        <f t="shared" si="4575"/>
        <v>0</v>
      </c>
      <c r="CW1395" s="258">
        <f t="shared" si="4575"/>
        <v>0</v>
      </c>
      <c r="CX1395" s="258">
        <f t="shared" si="4575"/>
        <v>0</v>
      </c>
      <c r="CY1395" s="258">
        <f t="shared" si="4575"/>
        <v>0</v>
      </c>
      <c r="CZ1395" s="258">
        <f t="shared" si="4575"/>
        <v>0</v>
      </c>
      <c r="DA1395" s="50"/>
      <c r="DB1395" s="94"/>
      <c r="DC1395" s="95"/>
      <c r="DD1395" s="181"/>
      <c r="DE1395" s="316" t="s">
        <v>249</v>
      </c>
      <c r="DF1395" s="257">
        <f t="shared" ref="DF1395" si="4576">IF(DF1393=0,0,DF1394/DF1393)</f>
        <v>0</v>
      </c>
      <c r="DG1395" s="50"/>
    </row>
    <row r="1396" spans="1:111" s="14" customFormat="1" ht="15" customHeight="1">
      <c r="A1396" s="50"/>
      <c r="B1396" s="94"/>
      <c r="C1396" s="95"/>
      <c r="D1396" s="181" t="s">
        <v>338</v>
      </c>
      <c r="E1396" s="316" t="s">
        <v>22</v>
      </c>
      <c r="F1396" s="69"/>
      <c r="G1396" s="77"/>
      <c r="H1396" s="69"/>
      <c r="I1396" s="77"/>
      <c r="J1396" s="69"/>
      <c r="K1396" s="77"/>
      <c r="L1396" s="69"/>
      <c r="M1396" s="77"/>
      <c r="N1396" s="67"/>
      <c r="O1396" s="75"/>
      <c r="P1396" s="67"/>
      <c r="Q1396" s="75"/>
      <c r="R1396" s="50"/>
      <c r="S1396" s="94"/>
      <c r="T1396" s="95"/>
      <c r="U1396" s="181" t="s">
        <v>338</v>
      </c>
      <c r="V1396" s="316" t="s">
        <v>22</v>
      </c>
      <c r="W1396" s="69"/>
      <c r="X1396" s="77"/>
      <c r="Y1396" s="69"/>
      <c r="Z1396" s="77"/>
      <c r="AA1396" s="69"/>
      <c r="AB1396" s="77"/>
      <c r="AC1396" s="69"/>
      <c r="AD1396" s="77"/>
      <c r="AE1396" s="67"/>
      <c r="AF1396" s="75"/>
      <c r="AG1396" s="67"/>
      <c r="AH1396" s="75"/>
      <c r="AI1396" s="50"/>
      <c r="AJ1396" s="94"/>
      <c r="AK1396" s="95"/>
      <c r="AL1396" s="181" t="s">
        <v>338</v>
      </c>
      <c r="AM1396" s="316" t="s">
        <v>22</v>
      </c>
      <c r="AN1396" s="257"/>
      <c r="AO1396" s="257"/>
      <c r="AP1396" s="257"/>
      <c r="AQ1396" s="257"/>
      <c r="AR1396" s="257"/>
      <c r="AS1396" s="257"/>
      <c r="AT1396" s="257"/>
      <c r="AU1396" s="257"/>
      <c r="AV1396" s="258"/>
      <c r="AW1396" s="258"/>
      <c r="AX1396" s="258"/>
      <c r="AY1396" s="258"/>
      <c r="AZ1396" s="50"/>
      <c r="BA1396" s="268"/>
      <c r="BB1396" s="48"/>
      <c r="BC1396" s="94"/>
      <c r="BD1396" s="95"/>
      <c r="BE1396" s="181" t="s">
        <v>338</v>
      </c>
      <c r="BF1396" s="316" t="s">
        <v>22</v>
      </c>
      <c r="BG1396" s="257">
        <f t="shared" ref="BG1396:BG1397" si="4577">F1396</f>
        <v>0</v>
      </c>
      <c r="BH1396" s="257">
        <f>G1396+BG1396</f>
        <v>0</v>
      </c>
      <c r="BI1396" s="257">
        <f>H1396+BH1396</f>
        <v>0</v>
      </c>
      <c r="BJ1396" s="257">
        <f>I1396+BI1396</f>
        <v>0</v>
      </c>
      <c r="BK1396" s="257">
        <f>J1396+BJ1396</f>
        <v>0</v>
      </c>
      <c r="BL1396" s="257">
        <f>K1396+BK1396</f>
        <v>0</v>
      </c>
      <c r="BM1396" s="257">
        <f>L1396+BL1396</f>
        <v>0</v>
      </c>
      <c r="BN1396" s="257">
        <f>M1396+BM1396</f>
        <v>0</v>
      </c>
      <c r="BO1396" s="258">
        <f>N1396+BN1396</f>
        <v>0</v>
      </c>
      <c r="BP1396" s="258">
        <f>O1396+BO1396</f>
        <v>0</v>
      </c>
      <c r="BQ1396" s="258">
        <f>P1396+BP1396</f>
        <v>0</v>
      </c>
      <c r="BR1396" s="258">
        <f>Q1396+BQ1396</f>
        <v>0</v>
      </c>
      <c r="BS1396" s="50"/>
      <c r="BT1396" s="94"/>
      <c r="BU1396" s="95"/>
      <c r="BV1396" s="181" t="s">
        <v>338</v>
      </c>
      <c r="BW1396" s="316" t="s">
        <v>22</v>
      </c>
      <c r="BX1396" s="257">
        <f t="shared" ref="BX1396:BX1397" si="4578">W1396</f>
        <v>0</v>
      </c>
      <c r="BY1396" s="257">
        <f>X1396+BX1396</f>
        <v>0</v>
      </c>
      <c r="BZ1396" s="257">
        <f>Y1396+BY1396</f>
        <v>0</v>
      </c>
      <c r="CA1396" s="257">
        <f>Z1396+BZ1396</f>
        <v>0</v>
      </c>
      <c r="CB1396" s="257">
        <f>AA1396+CA1396</f>
        <v>0</v>
      </c>
      <c r="CC1396" s="257">
        <f>AB1396+CB1396</f>
        <v>0</v>
      </c>
      <c r="CD1396" s="257">
        <f>AC1396+CC1396</f>
        <v>0</v>
      </c>
      <c r="CE1396" s="257">
        <f>AD1396+CD1396</f>
        <v>0</v>
      </c>
      <c r="CF1396" s="258">
        <f>AE1396+CE1396</f>
        <v>0</v>
      </c>
      <c r="CG1396" s="258">
        <f>AF1396+CF1396</f>
        <v>0</v>
      </c>
      <c r="CH1396" s="258">
        <f>AG1396+CG1396</f>
        <v>0</v>
      </c>
      <c r="CI1396" s="258">
        <f>AH1396+CH1396</f>
        <v>0</v>
      </c>
      <c r="CJ1396" s="50"/>
      <c r="CK1396" s="94"/>
      <c r="CL1396" s="95"/>
      <c r="CM1396" s="181" t="s">
        <v>338</v>
      </c>
      <c r="CN1396" s="316" t="s">
        <v>22</v>
      </c>
      <c r="CO1396" s="257">
        <f t="shared" ref="CO1396:CO1397" si="4579">AN1396</f>
        <v>0</v>
      </c>
      <c r="CP1396" s="257">
        <f>AO1396+CO1396</f>
        <v>0</v>
      </c>
      <c r="CQ1396" s="257">
        <f>AP1396+CP1396</f>
        <v>0</v>
      </c>
      <c r="CR1396" s="257">
        <f>AQ1396+CQ1396</f>
        <v>0</v>
      </c>
      <c r="CS1396" s="257">
        <f>AR1396+CR1396</f>
        <v>0</v>
      </c>
      <c r="CT1396" s="257">
        <f>AS1396+CS1396</f>
        <v>0</v>
      </c>
      <c r="CU1396" s="257">
        <f>AT1396+CT1396</f>
        <v>0</v>
      </c>
      <c r="CV1396" s="257">
        <f>AU1396+CU1396</f>
        <v>0</v>
      </c>
      <c r="CW1396" s="258">
        <f>AV1396+CV1396</f>
        <v>0</v>
      </c>
      <c r="CX1396" s="258">
        <f>AW1396+CW1396</f>
        <v>0</v>
      </c>
      <c r="CY1396" s="258">
        <f>AX1396+CX1396</f>
        <v>0</v>
      </c>
      <c r="CZ1396" s="258">
        <f>AY1396+CY1396</f>
        <v>0</v>
      </c>
      <c r="DA1396" s="50"/>
      <c r="DB1396" s="94"/>
      <c r="DC1396" s="95"/>
      <c r="DD1396" s="181" t="s">
        <v>338</v>
      </c>
      <c r="DE1396" s="316" t="s">
        <v>22</v>
      </c>
      <c r="DF1396" s="257"/>
      <c r="DG1396" s="50"/>
    </row>
    <row r="1397" spans="1:111" s="14" customFormat="1" ht="15" customHeight="1">
      <c r="A1397" s="50"/>
      <c r="B1397" s="94"/>
      <c r="C1397" s="95"/>
      <c r="D1397" s="181"/>
      <c r="E1397" s="316" t="s">
        <v>140</v>
      </c>
      <c r="F1397" s="69"/>
      <c r="G1397" s="77"/>
      <c r="H1397" s="69"/>
      <c r="I1397" s="77"/>
      <c r="J1397" s="69"/>
      <c r="K1397" s="77"/>
      <c r="L1397" s="69"/>
      <c r="M1397" s="77"/>
      <c r="N1397" s="67"/>
      <c r="O1397" s="75"/>
      <c r="P1397" s="67"/>
      <c r="Q1397" s="75"/>
      <c r="R1397" s="50"/>
      <c r="S1397" s="94"/>
      <c r="T1397" s="95"/>
      <c r="U1397" s="181"/>
      <c r="V1397" s="316" t="s">
        <v>140</v>
      </c>
      <c r="W1397" s="69"/>
      <c r="X1397" s="77"/>
      <c r="Y1397" s="69"/>
      <c r="Z1397" s="77"/>
      <c r="AA1397" s="69"/>
      <c r="AB1397" s="77"/>
      <c r="AC1397" s="69"/>
      <c r="AD1397" s="77"/>
      <c r="AE1397" s="67"/>
      <c r="AF1397" s="75"/>
      <c r="AG1397" s="67"/>
      <c r="AH1397" s="75"/>
      <c r="AI1397" s="50"/>
      <c r="AJ1397" s="94"/>
      <c r="AK1397" s="95"/>
      <c r="AL1397" s="181"/>
      <c r="AM1397" s="316" t="s">
        <v>140</v>
      </c>
      <c r="AN1397" s="257"/>
      <c r="AO1397" s="257"/>
      <c r="AP1397" s="257"/>
      <c r="AQ1397" s="257"/>
      <c r="AR1397" s="257"/>
      <c r="AS1397" s="257"/>
      <c r="AT1397" s="257"/>
      <c r="AU1397" s="257"/>
      <c r="AV1397" s="258"/>
      <c r="AW1397" s="258"/>
      <c r="AX1397" s="258"/>
      <c r="AY1397" s="258"/>
      <c r="AZ1397" s="50"/>
      <c r="BA1397" s="268"/>
      <c r="BB1397" s="48"/>
      <c r="BC1397" s="94"/>
      <c r="BD1397" s="95"/>
      <c r="BE1397" s="181"/>
      <c r="BF1397" s="316" t="s">
        <v>140</v>
      </c>
      <c r="BG1397" s="257">
        <f t="shared" si="4577"/>
        <v>0</v>
      </c>
      <c r="BH1397" s="257">
        <f>G1397+BG1397</f>
        <v>0</v>
      </c>
      <c r="BI1397" s="257">
        <f>H1397+BH1397</f>
        <v>0</v>
      </c>
      <c r="BJ1397" s="257">
        <f>I1397+BI1397</f>
        <v>0</v>
      </c>
      <c r="BK1397" s="257">
        <f>J1397+BJ1397</f>
        <v>0</v>
      </c>
      <c r="BL1397" s="257">
        <f>K1397+BK1397</f>
        <v>0</v>
      </c>
      <c r="BM1397" s="257">
        <f>L1397+BL1397</f>
        <v>0</v>
      </c>
      <c r="BN1397" s="257">
        <f>M1397+BM1397</f>
        <v>0</v>
      </c>
      <c r="BO1397" s="258">
        <f>N1397+BN1397</f>
        <v>0</v>
      </c>
      <c r="BP1397" s="258">
        <f>O1397+BO1397</f>
        <v>0</v>
      </c>
      <c r="BQ1397" s="258">
        <f>P1397+BP1397</f>
        <v>0</v>
      </c>
      <c r="BR1397" s="258">
        <f>Q1397+BQ1397</f>
        <v>0</v>
      </c>
      <c r="BS1397" s="50"/>
      <c r="BT1397" s="94"/>
      <c r="BU1397" s="95"/>
      <c r="BV1397" s="181"/>
      <c r="BW1397" s="316" t="s">
        <v>140</v>
      </c>
      <c r="BX1397" s="257">
        <f t="shared" si="4578"/>
        <v>0</v>
      </c>
      <c r="BY1397" s="257">
        <f>X1397+BX1397</f>
        <v>0</v>
      </c>
      <c r="BZ1397" s="257">
        <f>Y1397+BY1397</f>
        <v>0</v>
      </c>
      <c r="CA1397" s="257">
        <f>Z1397+BZ1397</f>
        <v>0</v>
      </c>
      <c r="CB1397" s="257">
        <f>AA1397+CA1397</f>
        <v>0</v>
      </c>
      <c r="CC1397" s="257">
        <f>AB1397+CB1397</f>
        <v>0</v>
      </c>
      <c r="CD1397" s="257">
        <f>AC1397+CC1397</f>
        <v>0</v>
      </c>
      <c r="CE1397" s="257">
        <f>AD1397+CD1397</f>
        <v>0</v>
      </c>
      <c r="CF1397" s="258">
        <f>AE1397+CE1397</f>
        <v>0</v>
      </c>
      <c r="CG1397" s="258">
        <f>AF1397+CF1397</f>
        <v>0</v>
      </c>
      <c r="CH1397" s="258">
        <f>AG1397+CG1397</f>
        <v>0</v>
      </c>
      <c r="CI1397" s="258">
        <f>AH1397+CH1397</f>
        <v>0</v>
      </c>
      <c r="CJ1397" s="50"/>
      <c r="CK1397" s="94"/>
      <c r="CL1397" s="95"/>
      <c r="CM1397" s="181"/>
      <c r="CN1397" s="316" t="s">
        <v>140</v>
      </c>
      <c r="CO1397" s="257">
        <f t="shared" si="4579"/>
        <v>0</v>
      </c>
      <c r="CP1397" s="257">
        <f>AO1397+CO1397</f>
        <v>0</v>
      </c>
      <c r="CQ1397" s="257">
        <f>AP1397+CP1397</f>
        <v>0</v>
      </c>
      <c r="CR1397" s="257">
        <f>AQ1397+CQ1397</f>
        <v>0</v>
      </c>
      <c r="CS1397" s="257">
        <f>AR1397+CR1397</f>
        <v>0</v>
      </c>
      <c r="CT1397" s="257">
        <f>AS1397+CS1397</f>
        <v>0</v>
      </c>
      <c r="CU1397" s="257">
        <f>AT1397+CT1397</f>
        <v>0</v>
      </c>
      <c r="CV1397" s="257">
        <f>AU1397+CU1397</f>
        <v>0</v>
      </c>
      <c r="CW1397" s="258">
        <f>AV1397+CV1397</f>
        <v>0</v>
      </c>
      <c r="CX1397" s="258">
        <f>AW1397+CW1397</f>
        <v>0</v>
      </c>
      <c r="CY1397" s="258">
        <f>AX1397+CX1397</f>
        <v>0</v>
      </c>
      <c r="CZ1397" s="258">
        <f>AY1397+CY1397</f>
        <v>0</v>
      </c>
      <c r="DA1397" s="50"/>
      <c r="DB1397" s="94"/>
      <c r="DC1397" s="95"/>
      <c r="DD1397" s="181"/>
      <c r="DE1397" s="316" t="s">
        <v>140</v>
      </c>
      <c r="DF1397" s="257"/>
      <c r="DG1397" s="50"/>
    </row>
    <row r="1398" spans="1:111" s="14" customFormat="1" ht="15" customHeight="1">
      <c r="A1398" s="50"/>
      <c r="B1398" s="94"/>
      <c r="C1398" s="95"/>
      <c r="D1398" s="181"/>
      <c r="E1398" s="316" t="s">
        <v>249</v>
      </c>
      <c r="F1398" s="69">
        <f t="shared" ref="F1398:Q1398" si="4580">IF(F1396=0,0,F1397/F1396)</f>
        <v>0</v>
      </c>
      <c r="G1398" s="77">
        <f t="shared" si="4580"/>
        <v>0</v>
      </c>
      <c r="H1398" s="69">
        <f t="shared" si="4580"/>
        <v>0</v>
      </c>
      <c r="I1398" s="77">
        <f t="shared" si="4580"/>
        <v>0</v>
      </c>
      <c r="J1398" s="69">
        <f t="shared" si="4580"/>
        <v>0</v>
      </c>
      <c r="K1398" s="77">
        <f t="shared" si="4580"/>
        <v>0</v>
      </c>
      <c r="L1398" s="69">
        <f t="shared" si="4580"/>
        <v>0</v>
      </c>
      <c r="M1398" s="77">
        <f t="shared" si="4580"/>
        <v>0</v>
      </c>
      <c r="N1398" s="67">
        <f t="shared" si="4580"/>
        <v>0</v>
      </c>
      <c r="O1398" s="75">
        <f t="shared" si="4580"/>
        <v>0</v>
      </c>
      <c r="P1398" s="67">
        <f t="shared" si="4580"/>
        <v>0</v>
      </c>
      <c r="Q1398" s="75">
        <f t="shared" si="4580"/>
        <v>0</v>
      </c>
      <c r="R1398" s="50"/>
      <c r="S1398" s="94"/>
      <c r="T1398" s="95"/>
      <c r="U1398" s="181"/>
      <c r="V1398" s="316" t="s">
        <v>249</v>
      </c>
      <c r="W1398" s="69">
        <f t="shared" ref="W1398:AH1398" si="4581">IF(W1396=0,0,W1397/W1396)</f>
        <v>0</v>
      </c>
      <c r="X1398" s="77">
        <f t="shared" si="4581"/>
        <v>0</v>
      </c>
      <c r="Y1398" s="69">
        <f t="shared" si="4581"/>
        <v>0</v>
      </c>
      <c r="Z1398" s="77">
        <f t="shared" si="4581"/>
        <v>0</v>
      </c>
      <c r="AA1398" s="69">
        <f t="shared" si="4581"/>
        <v>0</v>
      </c>
      <c r="AB1398" s="77">
        <f t="shared" si="4581"/>
        <v>0</v>
      </c>
      <c r="AC1398" s="69">
        <f t="shared" si="4581"/>
        <v>0</v>
      </c>
      <c r="AD1398" s="77">
        <f t="shared" si="4581"/>
        <v>0</v>
      </c>
      <c r="AE1398" s="67">
        <f t="shared" si="4581"/>
        <v>0</v>
      </c>
      <c r="AF1398" s="75">
        <f t="shared" si="4581"/>
        <v>0</v>
      </c>
      <c r="AG1398" s="67">
        <f t="shared" si="4581"/>
        <v>0</v>
      </c>
      <c r="AH1398" s="75">
        <f t="shared" si="4581"/>
        <v>0</v>
      </c>
      <c r="AI1398" s="50"/>
      <c r="AJ1398" s="94"/>
      <c r="AK1398" s="95"/>
      <c r="AL1398" s="181"/>
      <c r="AM1398" s="316" t="s">
        <v>249</v>
      </c>
      <c r="AN1398" s="257">
        <f t="shared" ref="AN1398:AY1398" si="4582">IF(AN1396=0,0,AN1397/AN1396)</f>
        <v>0</v>
      </c>
      <c r="AO1398" s="257">
        <f t="shared" si="4582"/>
        <v>0</v>
      </c>
      <c r="AP1398" s="257">
        <f t="shared" si="4582"/>
        <v>0</v>
      </c>
      <c r="AQ1398" s="257">
        <f t="shared" si="4582"/>
        <v>0</v>
      </c>
      <c r="AR1398" s="257">
        <f t="shared" si="4582"/>
        <v>0</v>
      </c>
      <c r="AS1398" s="257">
        <f t="shared" si="4582"/>
        <v>0</v>
      </c>
      <c r="AT1398" s="257">
        <f t="shared" si="4582"/>
        <v>0</v>
      </c>
      <c r="AU1398" s="257">
        <f t="shared" si="4582"/>
        <v>0</v>
      </c>
      <c r="AV1398" s="258">
        <f t="shared" si="4582"/>
        <v>0</v>
      </c>
      <c r="AW1398" s="258">
        <f t="shared" si="4582"/>
        <v>0</v>
      </c>
      <c r="AX1398" s="258">
        <f t="shared" si="4582"/>
        <v>0</v>
      </c>
      <c r="AY1398" s="258">
        <f t="shared" si="4582"/>
        <v>0</v>
      </c>
      <c r="AZ1398" s="50"/>
      <c r="BA1398" s="268"/>
      <c r="BB1398" s="48"/>
      <c r="BC1398" s="94"/>
      <c r="BD1398" s="95"/>
      <c r="BE1398" s="181"/>
      <c r="BF1398" s="316" t="s">
        <v>249</v>
      </c>
      <c r="BG1398" s="257">
        <f t="shared" ref="BG1398:BR1398" si="4583">IF(BG1396=0,0,BG1397/BG1396)</f>
        <v>0</v>
      </c>
      <c r="BH1398" s="257">
        <f t="shared" si="4583"/>
        <v>0</v>
      </c>
      <c r="BI1398" s="257">
        <f t="shared" si="4583"/>
        <v>0</v>
      </c>
      <c r="BJ1398" s="257">
        <f t="shared" si="4583"/>
        <v>0</v>
      </c>
      <c r="BK1398" s="257">
        <f t="shared" si="4583"/>
        <v>0</v>
      </c>
      <c r="BL1398" s="257">
        <f t="shared" si="4583"/>
        <v>0</v>
      </c>
      <c r="BM1398" s="257">
        <f t="shared" si="4583"/>
        <v>0</v>
      </c>
      <c r="BN1398" s="257">
        <f t="shared" si="4583"/>
        <v>0</v>
      </c>
      <c r="BO1398" s="258">
        <f t="shared" si="4583"/>
        <v>0</v>
      </c>
      <c r="BP1398" s="258">
        <f t="shared" si="4583"/>
        <v>0</v>
      </c>
      <c r="BQ1398" s="258">
        <f t="shared" si="4583"/>
        <v>0</v>
      </c>
      <c r="BR1398" s="258">
        <f t="shared" si="4583"/>
        <v>0</v>
      </c>
      <c r="BS1398" s="50"/>
      <c r="BT1398" s="94"/>
      <c r="BU1398" s="95"/>
      <c r="BV1398" s="181"/>
      <c r="BW1398" s="316" t="s">
        <v>249</v>
      </c>
      <c r="BX1398" s="257">
        <f t="shared" ref="BX1398:CI1398" si="4584">IF(BX1396=0,0,BX1397/BX1396)</f>
        <v>0</v>
      </c>
      <c r="BY1398" s="257">
        <f t="shared" si="4584"/>
        <v>0</v>
      </c>
      <c r="BZ1398" s="257">
        <f t="shared" si="4584"/>
        <v>0</v>
      </c>
      <c r="CA1398" s="257">
        <f t="shared" si="4584"/>
        <v>0</v>
      </c>
      <c r="CB1398" s="257">
        <f t="shared" si="4584"/>
        <v>0</v>
      </c>
      <c r="CC1398" s="257">
        <f t="shared" si="4584"/>
        <v>0</v>
      </c>
      <c r="CD1398" s="257">
        <f t="shared" si="4584"/>
        <v>0</v>
      </c>
      <c r="CE1398" s="257">
        <f t="shared" si="4584"/>
        <v>0</v>
      </c>
      <c r="CF1398" s="258">
        <f t="shared" si="4584"/>
        <v>0</v>
      </c>
      <c r="CG1398" s="258">
        <f t="shared" si="4584"/>
        <v>0</v>
      </c>
      <c r="CH1398" s="258">
        <f t="shared" si="4584"/>
        <v>0</v>
      </c>
      <c r="CI1398" s="258">
        <f t="shared" si="4584"/>
        <v>0</v>
      </c>
      <c r="CJ1398" s="50"/>
      <c r="CK1398" s="94"/>
      <c r="CL1398" s="95"/>
      <c r="CM1398" s="181"/>
      <c r="CN1398" s="316" t="s">
        <v>249</v>
      </c>
      <c r="CO1398" s="257">
        <f t="shared" ref="CO1398:CZ1398" si="4585">IF(CO1396=0,0,CO1397/CO1396)</f>
        <v>0</v>
      </c>
      <c r="CP1398" s="257">
        <f t="shared" si="4585"/>
        <v>0</v>
      </c>
      <c r="CQ1398" s="257">
        <f t="shared" si="4585"/>
        <v>0</v>
      </c>
      <c r="CR1398" s="257">
        <f t="shared" si="4585"/>
        <v>0</v>
      </c>
      <c r="CS1398" s="257">
        <f t="shared" si="4585"/>
        <v>0</v>
      </c>
      <c r="CT1398" s="257">
        <f t="shared" si="4585"/>
        <v>0</v>
      </c>
      <c r="CU1398" s="257">
        <f t="shared" si="4585"/>
        <v>0</v>
      </c>
      <c r="CV1398" s="257">
        <f t="shared" si="4585"/>
        <v>0</v>
      </c>
      <c r="CW1398" s="258">
        <f t="shared" si="4585"/>
        <v>0</v>
      </c>
      <c r="CX1398" s="258">
        <f t="shared" si="4585"/>
        <v>0</v>
      </c>
      <c r="CY1398" s="258">
        <f t="shared" si="4585"/>
        <v>0</v>
      </c>
      <c r="CZ1398" s="258">
        <f t="shared" si="4585"/>
        <v>0</v>
      </c>
      <c r="DA1398" s="50"/>
      <c r="DB1398" s="94"/>
      <c r="DC1398" s="95"/>
      <c r="DD1398" s="181"/>
      <c r="DE1398" s="316" t="s">
        <v>249</v>
      </c>
      <c r="DF1398" s="257">
        <f t="shared" ref="DF1398" si="4586">IF(DF1396=0,0,DF1397/DF1396)</f>
        <v>0</v>
      </c>
      <c r="DG1398" s="50"/>
    </row>
    <row r="1399" spans="1:111" s="16" customFormat="1" ht="15" customHeight="1">
      <c r="A1399" s="51"/>
      <c r="B1399" s="91" t="s">
        <v>378</v>
      </c>
      <c r="C1399" s="92" t="s">
        <v>380</v>
      </c>
      <c r="D1399" s="184"/>
      <c r="E1399" s="317" t="s">
        <v>140</v>
      </c>
      <c r="F1399" s="83">
        <f>F1401+F1404</f>
        <v>0</v>
      </c>
      <c r="G1399" s="88">
        <f t="shared" ref="G1399:Q1399" si="4587">G1401+G1404</f>
        <v>0</v>
      </c>
      <c r="H1399" s="83">
        <f t="shared" si="4587"/>
        <v>0</v>
      </c>
      <c r="I1399" s="88">
        <f t="shared" si="4587"/>
        <v>0</v>
      </c>
      <c r="J1399" s="83">
        <f t="shared" si="4587"/>
        <v>0</v>
      </c>
      <c r="K1399" s="88">
        <f t="shared" si="4587"/>
        <v>0</v>
      </c>
      <c r="L1399" s="83">
        <f t="shared" si="4587"/>
        <v>0</v>
      </c>
      <c r="M1399" s="88">
        <f t="shared" si="4587"/>
        <v>0</v>
      </c>
      <c r="N1399" s="84">
        <f t="shared" si="4587"/>
        <v>0</v>
      </c>
      <c r="O1399" s="89">
        <f t="shared" si="4587"/>
        <v>0</v>
      </c>
      <c r="P1399" s="84">
        <f t="shared" si="4587"/>
        <v>0</v>
      </c>
      <c r="Q1399" s="89">
        <f t="shared" si="4587"/>
        <v>0</v>
      </c>
      <c r="R1399" s="51"/>
      <c r="S1399" s="91" t="s">
        <v>378</v>
      </c>
      <c r="T1399" s="92" t="s">
        <v>380</v>
      </c>
      <c r="U1399" s="184"/>
      <c r="V1399" s="317" t="s">
        <v>140</v>
      </c>
      <c r="W1399" s="83">
        <f>W1401+W1404</f>
        <v>0</v>
      </c>
      <c r="X1399" s="88">
        <f t="shared" ref="X1399:AH1399" si="4588">X1401+X1404</f>
        <v>0</v>
      </c>
      <c r="Y1399" s="83">
        <f t="shared" si="4588"/>
        <v>0</v>
      </c>
      <c r="Z1399" s="88">
        <f t="shared" si="4588"/>
        <v>0</v>
      </c>
      <c r="AA1399" s="83">
        <f t="shared" si="4588"/>
        <v>0</v>
      </c>
      <c r="AB1399" s="88">
        <f t="shared" si="4588"/>
        <v>0</v>
      </c>
      <c r="AC1399" s="83">
        <f t="shared" si="4588"/>
        <v>0</v>
      </c>
      <c r="AD1399" s="88">
        <f t="shared" si="4588"/>
        <v>0</v>
      </c>
      <c r="AE1399" s="84">
        <f t="shared" si="4588"/>
        <v>0</v>
      </c>
      <c r="AF1399" s="89">
        <f t="shared" si="4588"/>
        <v>0</v>
      </c>
      <c r="AG1399" s="84">
        <f t="shared" si="4588"/>
        <v>0</v>
      </c>
      <c r="AH1399" s="89">
        <f t="shared" si="4588"/>
        <v>0</v>
      </c>
      <c r="AI1399" s="51"/>
      <c r="AJ1399" s="91" t="s">
        <v>378</v>
      </c>
      <c r="AK1399" s="92" t="s">
        <v>380</v>
      </c>
      <c r="AL1399" s="184"/>
      <c r="AM1399" s="317" t="s">
        <v>140</v>
      </c>
      <c r="AN1399" s="262">
        <f>AN1401+AN1404</f>
        <v>0</v>
      </c>
      <c r="AO1399" s="262">
        <f t="shared" ref="AO1399:AY1399" si="4589">AO1401+AO1404</f>
        <v>0</v>
      </c>
      <c r="AP1399" s="262">
        <f t="shared" si="4589"/>
        <v>0</v>
      </c>
      <c r="AQ1399" s="262">
        <f t="shared" si="4589"/>
        <v>0</v>
      </c>
      <c r="AR1399" s="262">
        <f t="shared" si="4589"/>
        <v>0</v>
      </c>
      <c r="AS1399" s="262">
        <f t="shared" si="4589"/>
        <v>0</v>
      </c>
      <c r="AT1399" s="262">
        <f t="shared" si="4589"/>
        <v>0</v>
      </c>
      <c r="AU1399" s="262">
        <f t="shared" si="4589"/>
        <v>0</v>
      </c>
      <c r="AV1399" s="263">
        <f t="shared" si="4589"/>
        <v>0</v>
      </c>
      <c r="AW1399" s="263">
        <f t="shared" si="4589"/>
        <v>0</v>
      </c>
      <c r="AX1399" s="263">
        <f t="shared" si="4589"/>
        <v>0</v>
      </c>
      <c r="AY1399" s="263">
        <f t="shared" si="4589"/>
        <v>0</v>
      </c>
      <c r="AZ1399" s="51"/>
      <c r="BA1399" s="267"/>
      <c r="BB1399" s="452"/>
      <c r="BC1399" s="91" t="s">
        <v>378</v>
      </c>
      <c r="BD1399" s="92" t="s">
        <v>380</v>
      </c>
      <c r="BE1399" s="184"/>
      <c r="BF1399" s="317" t="s">
        <v>140</v>
      </c>
      <c r="BG1399" s="262">
        <f>BG1401+BG1404</f>
        <v>0</v>
      </c>
      <c r="BH1399" s="262">
        <f t="shared" ref="BH1399:BR1399" si="4590">BH1401+BH1404</f>
        <v>0</v>
      </c>
      <c r="BI1399" s="262">
        <f t="shared" si="4590"/>
        <v>0</v>
      </c>
      <c r="BJ1399" s="262">
        <f t="shared" si="4590"/>
        <v>0</v>
      </c>
      <c r="BK1399" s="262">
        <f t="shared" si="4590"/>
        <v>0</v>
      </c>
      <c r="BL1399" s="262">
        <f t="shared" si="4590"/>
        <v>0</v>
      </c>
      <c r="BM1399" s="262">
        <f t="shared" si="4590"/>
        <v>0</v>
      </c>
      <c r="BN1399" s="262">
        <f t="shared" si="4590"/>
        <v>0</v>
      </c>
      <c r="BO1399" s="263">
        <f t="shared" si="4590"/>
        <v>0</v>
      </c>
      <c r="BP1399" s="263">
        <f t="shared" si="4590"/>
        <v>0</v>
      </c>
      <c r="BQ1399" s="263">
        <f t="shared" si="4590"/>
        <v>0</v>
      </c>
      <c r="BR1399" s="263">
        <f t="shared" si="4590"/>
        <v>0</v>
      </c>
      <c r="BS1399" s="51"/>
      <c r="BT1399" s="91" t="s">
        <v>378</v>
      </c>
      <c r="BU1399" s="92" t="s">
        <v>380</v>
      </c>
      <c r="BV1399" s="184"/>
      <c r="BW1399" s="317" t="s">
        <v>140</v>
      </c>
      <c r="BX1399" s="262">
        <f>BX1401+BX1404</f>
        <v>0</v>
      </c>
      <c r="BY1399" s="262">
        <f t="shared" ref="BY1399:CI1399" si="4591">BY1401+BY1404</f>
        <v>0</v>
      </c>
      <c r="BZ1399" s="262">
        <f t="shared" si="4591"/>
        <v>0</v>
      </c>
      <c r="CA1399" s="262">
        <f t="shared" si="4591"/>
        <v>0</v>
      </c>
      <c r="CB1399" s="262">
        <f t="shared" si="4591"/>
        <v>0</v>
      </c>
      <c r="CC1399" s="262">
        <f t="shared" si="4591"/>
        <v>0</v>
      </c>
      <c r="CD1399" s="262">
        <f t="shared" si="4591"/>
        <v>0</v>
      </c>
      <c r="CE1399" s="262">
        <f t="shared" si="4591"/>
        <v>0</v>
      </c>
      <c r="CF1399" s="263">
        <f t="shared" si="4591"/>
        <v>0</v>
      </c>
      <c r="CG1399" s="263">
        <f t="shared" si="4591"/>
        <v>0</v>
      </c>
      <c r="CH1399" s="263">
        <f t="shared" si="4591"/>
        <v>0</v>
      </c>
      <c r="CI1399" s="263">
        <f t="shared" si="4591"/>
        <v>0</v>
      </c>
      <c r="CJ1399" s="51"/>
      <c r="CK1399" s="91" t="s">
        <v>378</v>
      </c>
      <c r="CL1399" s="92" t="s">
        <v>380</v>
      </c>
      <c r="CM1399" s="184"/>
      <c r="CN1399" s="317" t="s">
        <v>140</v>
      </c>
      <c r="CO1399" s="262">
        <f>CO1401+CO1404</f>
        <v>0</v>
      </c>
      <c r="CP1399" s="262">
        <f t="shared" ref="CP1399:CZ1399" si="4592">CP1401+CP1404</f>
        <v>0</v>
      </c>
      <c r="CQ1399" s="262">
        <f t="shared" si="4592"/>
        <v>0</v>
      </c>
      <c r="CR1399" s="262">
        <f t="shared" si="4592"/>
        <v>0</v>
      </c>
      <c r="CS1399" s="262">
        <f t="shared" si="4592"/>
        <v>0</v>
      </c>
      <c r="CT1399" s="262">
        <f t="shared" si="4592"/>
        <v>0</v>
      </c>
      <c r="CU1399" s="262">
        <f t="shared" si="4592"/>
        <v>0</v>
      </c>
      <c r="CV1399" s="262">
        <f t="shared" si="4592"/>
        <v>0</v>
      </c>
      <c r="CW1399" s="263">
        <f t="shared" si="4592"/>
        <v>0</v>
      </c>
      <c r="CX1399" s="263">
        <f t="shared" si="4592"/>
        <v>0</v>
      </c>
      <c r="CY1399" s="263">
        <f t="shared" si="4592"/>
        <v>0</v>
      </c>
      <c r="CZ1399" s="263">
        <f t="shared" si="4592"/>
        <v>0</v>
      </c>
      <c r="DA1399" s="51"/>
      <c r="DB1399" s="91" t="s">
        <v>378</v>
      </c>
      <c r="DC1399" s="92" t="s">
        <v>380</v>
      </c>
      <c r="DD1399" s="184"/>
      <c r="DE1399" s="317" t="s">
        <v>140</v>
      </c>
      <c r="DF1399" s="262">
        <f>DF1401+DF1404</f>
        <v>0</v>
      </c>
      <c r="DG1399" s="51"/>
    </row>
    <row r="1400" spans="1:111" s="14" customFormat="1" ht="15" customHeight="1">
      <c r="A1400" s="50"/>
      <c r="B1400" s="94"/>
      <c r="C1400" s="95"/>
      <c r="D1400" s="181" t="s">
        <v>339</v>
      </c>
      <c r="E1400" s="316" t="s">
        <v>22</v>
      </c>
      <c r="F1400" s="69"/>
      <c r="G1400" s="77"/>
      <c r="H1400" s="69"/>
      <c r="I1400" s="77"/>
      <c r="J1400" s="69"/>
      <c r="K1400" s="77"/>
      <c r="L1400" s="69"/>
      <c r="M1400" s="77"/>
      <c r="N1400" s="67"/>
      <c r="O1400" s="75"/>
      <c r="P1400" s="67"/>
      <c r="Q1400" s="75"/>
      <c r="R1400" s="50"/>
      <c r="S1400" s="94"/>
      <c r="T1400" s="95"/>
      <c r="U1400" s="181" t="s">
        <v>339</v>
      </c>
      <c r="V1400" s="316" t="s">
        <v>22</v>
      </c>
      <c r="W1400" s="69"/>
      <c r="X1400" s="77"/>
      <c r="Y1400" s="69"/>
      <c r="Z1400" s="77"/>
      <c r="AA1400" s="69"/>
      <c r="AB1400" s="77"/>
      <c r="AC1400" s="69"/>
      <c r="AD1400" s="77"/>
      <c r="AE1400" s="67"/>
      <c r="AF1400" s="75"/>
      <c r="AG1400" s="67"/>
      <c r="AH1400" s="75"/>
      <c r="AI1400" s="50"/>
      <c r="AJ1400" s="94"/>
      <c r="AK1400" s="95"/>
      <c r="AL1400" s="181" t="s">
        <v>339</v>
      </c>
      <c r="AM1400" s="316" t="s">
        <v>22</v>
      </c>
      <c r="AN1400" s="257"/>
      <c r="AO1400" s="257"/>
      <c r="AP1400" s="257"/>
      <c r="AQ1400" s="257"/>
      <c r="AR1400" s="257"/>
      <c r="AS1400" s="257"/>
      <c r="AT1400" s="257"/>
      <c r="AU1400" s="257"/>
      <c r="AV1400" s="258"/>
      <c r="AW1400" s="258"/>
      <c r="AX1400" s="258"/>
      <c r="AY1400" s="258"/>
      <c r="AZ1400" s="50"/>
      <c r="BA1400" s="268"/>
      <c r="BB1400" s="48"/>
      <c r="BC1400" s="94"/>
      <c r="BD1400" s="95"/>
      <c r="BE1400" s="181" t="s">
        <v>339</v>
      </c>
      <c r="BF1400" s="316" t="s">
        <v>22</v>
      </c>
      <c r="BG1400" s="257">
        <f t="shared" ref="BG1400:BG1401" si="4593">F1400</f>
        <v>0</v>
      </c>
      <c r="BH1400" s="257">
        <f>G1400+BG1400</f>
        <v>0</v>
      </c>
      <c r="BI1400" s="257">
        <f>H1400+BH1400</f>
        <v>0</v>
      </c>
      <c r="BJ1400" s="257">
        <f>I1400+BI1400</f>
        <v>0</v>
      </c>
      <c r="BK1400" s="257">
        <f>J1400+BJ1400</f>
        <v>0</v>
      </c>
      <c r="BL1400" s="257">
        <f>K1400+BK1400</f>
        <v>0</v>
      </c>
      <c r="BM1400" s="257">
        <f>L1400+BL1400</f>
        <v>0</v>
      </c>
      <c r="BN1400" s="257">
        <f>M1400+BM1400</f>
        <v>0</v>
      </c>
      <c r="BO1400" s="258">
        <f>N1400+BN1400</f>
        <v>0</v>
      </c>
      <c r="BP1400" s="258">
        <f>O1400+BO1400</f>
        <v>0</v>
      </c>
      <c r="BQ1400" s="258">
        <f>P1400+BP1400</f>
        <v>0</v>
      </c>
      <c r="BR1400" s="258">
        <f>Q1400+BQ1400</f>
        <v>0</v>
      </c>
      <c r="BS1400" s="50"/>
      <c r="BT1400" s="94"/>
      <c r="BU1400" s="95"/>
      <c r="BV1400" s="181" t="s">
        <v>339</v>
      </c>
      <c r="BW1400" s="316" t="s">
        <v>22</v>
      </c>
      <c r="BX1400" s="257">
        <f t="shared" ref="BX1400:BX1401" si="4594">W1400</f>
        <v>0</v>
      </c>
      <c r="BY1400" s="257">
        <f>X1400+BX1400</f>
        <v>0</v>
      </c>
      <c r="BZ1400" s="257">
        <f>Y1400+BY1400</f>
        <v>0</v>
      </c>
      <c r="CA1400" s="257">
        <f>Z1400+BZ1400</f>
        <v>0</v>
      </c>
      <c r="CB1400" s="257">
        <f>AA1400+CA1400</f>
        <v>0</v>
      </c>
      <c r="CC1400" s="257">
        <f>AB1400+CB1400</f>
        <v>0</v>
      </c>
      <c r="CD1400" s="257">
        <f>AC1400+CC1400</f>
        <v>0</v>
      </c>
      <c r="CE1400" s="257">
        <f>AD1400+CD1400</f>
        <v>0</v>
      </c>
      <c r="CF1400" s="258">
        <f>AE1400+CE1400</f>
        <v>0</v>
      </c>
      <c r="CG1400" s="258">
        <f>AF1400+CF1400</f>
        <v>0</v>
      </c>
      <c r="CH1400" s="258">
        <f>AG1400+CG1400</f>
        <v>0</v>
      </c>
      <c r="CI1400" s="258">
        <f>AH1400+CH1400</f>
        <v>0</v>
      </c>
      <c r="CJ1400" s="50"/>
      <c r="CK1400" s="94"/>
      <c r="CL1400" s="95"/>
      <c r="CM1400" s="181" t="s">
        <v>339</v>
      </c>
      <c r="CN1400" s="316" t="s">
        <v>22</v>
      </c>
      <c r="CO1400" s="257">
        <f t="shared" ref="CO1400:CO1401" si="4595">AN1400</f>
        <v>0</v>
      </c>
      <c r="CP1400" s="257">
        <f>AO1400+CO1400</f>
        <v>0</v>
      </c>
      <c r="CQ1400" s="257">
        <f>AP1400+CP1400</f>
        <v>0</v>
      </c>
      <c r="CR1400" s="257">
        <f>AQ1400+CQ1400</f>
        <v>0</v>
      </c>
      <c r="CS1400" s="257">
        <f>AR1400+CR1400</f>
        <v>0</v>
      </c>
      <c r="CT1400" s="257">
        <f>AS1400+CS1400</f>
        <v>0</v>
      </c>
      <c r="CU1400" s="257">
        <f>AT1400+CT1400</f>
        <v>0</v>
      </c>
      <c r="CV1400" s="257">
        <f>AU1400+CU1400</f>
        <v>0</v>
      </c>
      <c r="CW1400" s="258">
        <f>AV1400+CV1400</f>
        <v>0</v>
      </c>
      <c r="CX1400" s="258">
        <f>AW1400+CW1400</f>
        <v>0</v>
      </c>
      <c r="CY1400" s="258">
        <f>AX1400+CX1400</f>
        <v>0</v>
      </c>
      <c r="CZ1400" s="258">
        <f>AY1400+CY1400</f>
        <v>0</v>
      </c>
      <c r="DA1400" s="50"/>
      <c r="DB1400" s="94"/>
      <c r="DC1400" s="95"/>
      <c r="DD1400" s="181" t="s">
        <v>339</v>
      </c>
      <c r="DE1400" s="316" t="s">
        <v>22</v>
      </c>
      <c r="DF1400" s="257"/>
      <c r="DG1400" s="50"/>
    </row>
    <row r="1401" spans="1:111" s="14" customFormat="1" ht="15" customHeight="1">
      <c r="A1401" s="50"/>
      <c r="B1401" s="94"/>
      <c r="C1401" s="95"/>
      <c r="D1401" s="181"/>
      <c r="E1401" s="316" t="s">
        <v>140</v>
      </c>
      <c r="F1401" s="69"/>
      <c r="G1401" s="77"/>
      <c r="H1401" s="69"/>
      <c r="I1401" s="77"/>
      <c r="J1401" s="69"/>
      <c r="K1401" s="77"/>
      <c r="L1401" s="69"/>
      <c r="M1401" s="77"/>
      <c r="N1401" s="67"/>
      <c r="O1401" s="75"/>
      <c r="P1401" s="67"/>
      <c r="Q1401" s="75"/>
      <c r="R1401" s="50"/>
      <c r="S1401" s="94"/>
      <c r="T1401" s="95"/>
      <c r="U1401" s="181"/>
      <c r="V1401" s="316" t="s">
        <v>140</v>
      </c>
      <c r="W1401" s="69"/>
      <c r="X1401" s="77"/>
      <c r="Y1401" s="69"/>
      <c r="Z1401" s="77"/>
      <c r="AA1401" s="69"/>
      <c r="AB1401" s="77"/>
      <c r="AC1401" s="69"/>
      <c r="AD1401" s="77"/>
      <c r="AE1401" s="67"/>
      <c r="AF1401" s="75"/>
      <c r="AG1401" s="67"/>
      <c r="AH1401" s="75"/>
      <c r="AI1401" s="50"/>
      <c r="AJ1401" s="94"/>
      <c r="AK1401" s="95"/>
      <c r="AL1401" s="181"/>
      <c r="AM1401" s="316" t="s">
        <v>140</v>
      </c>
      <c r="AN1401" s="257"/>
      <c r="AO1401" s="257"/>
      <c r="AP1401" s="257"/>
      <c r="AQ1401" s="257"/>
      <c r="AR1401" s="257"/>
      <c r="AS1401" s="257"/>
      <c r="AT1401" s="257"/>
      <c r="AU1401" s="257"/>
      <c r="AV1401" s="258"/>
      <c r="AW1401" s="258"/>
      <c r="AX1401" s="258"/>
      <c r="AY1401" s="258"/>
      <c r="AZ1401" s="50"/>
      <c r="BA1401" s="268"/>
      <c r="BB1401" s="48"/>
      <c r="BC1401" s="94"/>
      <c r="BD1401" s="95"/>
      <c r="BE1401" s="181"/>
      <c r="BF1401" s="316" t="s">
        <v>140</v>
      </c>
      <c r="BG1401" s="257">
        <f t="shared" si="4593"/>
        <v>0</v>
      </c>
      <c r="BH1401" s="257">
        <f>G1401+BG1401</f>
        <v>0</v>
      </c>
      <c r="BI1401" s="257">
        <f>H1401+BH1401</f>
        <v>0</v>
      </c>
      <c r="BJ1401" s="257">
        <f>I1401+BI1401</f>
        <v>0</v>
      </c>
      <c r="BK1401" s="257">
        <f>J1401+BJ1401</f>
        <v>0</v>
      </c>
      <c r="BL1401" s="257">
        <f>K1401+BK1401</f>
        <v>0</v>
      </c>
      <c r="BM1401" s="257">
        <f>L1401+BL1401</f>
        <v>0</v>
      </c>
      <c r="BN1401" s="257">
        <f>M1401+BM1401</f>
        <v>0</v>
      </c>
      <c r="BO1401" s="258">
        <f>N1401+BN1401</f>
        <v>0</v>
      </c>
      <c r="BP1401" s="258">
        <f>O1401+BO1401</f>
        <v>0</v>
      </c>
      <c r="BQ1401" s="258">
        <f>P1401+BP1401</f>
        <v>0</v>
      </c>
      <c r="BR1401" s="258">
        <f>Q1401+BQ1401</f>
        <v>0</v>
      </c>
      <c r="BS1401" s="50"/>
      <c r="BT1401" s="94"/>
      <c r="BU1401" s="95"/>
      <c r="BV1401" s="181"/>
      <c r="BW1401" s="316" t="s">
        <v>140</v>
      </c>
      <c r="BX1401" s="257">
        <f t="shared" si="4594"/>
        <v>0</v>
      </c>
      <c r="BY1401" s="257">
        <f>X1401+BX1401</f>
        <v>0</v>
      </c>
      <c r="BZ1401" s="257">
        <f>Y1401+BY1401</f>
        <v>0</v>
      </c>
      <c r="CA1401" s="257">
        <f>Z1401+BZ1401</f>
        <v>0</v>
      </c>
      <c r="CB1401" s="257">
        <f>AA1401+CA1401</f>
        <v>0</v>
      </c>
      <c r="CC1401" s="257">
        <f>AB1401+CB1401</f>
        <v>0</v>
      </c>
      <c r="CD1401" s="257">
        <f>AC1401+CC1401</f>
        <v>0</v>
      </c>
      <c r="CE1401" s="257">
        <f>AD1401+CD1401</f>
        <v>0</v>
      </c>
      <c r="CF1401" s="258">
        <f>AE1401+CE1401</f>
        <v>0</v>
      </c>
      <c r="CG1401" s="258">
        <f>AF1401+CF1401</f>
        <v>0</v>
      </c>
      <c r="CH1401" s="258">
        <f>AG1401+CG1401</f>
        <v>0</v>
      </c>
      <c r="CI1401" s="258">
        <f>AH1401+CH1401</f>
        <v>0</v>
      </c>
      <c r="CJ1401" s="50"/>
      <c r="CK1401" s="94"/>
      <c r="CL1401" s="95"/>
      <c r="CM1401" s="181"/>
      <c r="CN1401" s="316" t="s">
        <v>140</v>
      </c>
      <c r="CO1401" s="257">
        <f t="shared" si="4595"/>
        <v>0</v>
      </c>
      <c r="CP1401" s="257">
        <f>AO1401+CO1401</f>
        <v>0</v>
      </c>
      <c r="CQ1401" s="257">
        <f>AP1401+CP1401</f>
        <v>0</v>
      </c>
      <c r="CR1401" s="257">
        <f>AQ1401+CQ1401</f>
        <v>0</v>
      </c>
      <c r="CS1401" s="257">
        <f>AR1401+CR1401</f>
        <v>0</v>
      </c>
      <c r="CT1401" s="257">
        <f>AS1401+CS1401</f>
        <v>0</v>
      </c>
      <c r="CU1401" s="257">
        <f>AT1401+CT1401</f>
        <v>0</v>
      </c>
      <c r="CV1401" s="257">
        <f>AU1401+CU1401</f>
        <v>0</v>
      </c>
      <c r="CW1401" s="258">
        <f>AV1401+CV1401</f>
        <v>0</v>
      </c>
      <c r="CX1401" s="258">
        <f>AW1401+CW1401</f>
        <v>0</v>
      </c>
      <c r="CY1401" s="258">
        <f>AX1401+CX1401</f>
        <v>0</v>
      </c>
      <c r="CZ1401" s="258">
        <f>AY1401+CY1401</f>
        <v>0</v>
      </c>
      <c r="DA1401" s="50"/>
      <c r="DB1401" s="94"/>
      <c r="DC1401" s="95"/>
      <c r="DD1401" s="181"/>
      <c r="DE1401" s="316" t="s">
        <v>140</v>
      </c>
      <c r="DF1401" s="257"/>
      <c r="DG1401" s="50"/>
    </row>
    <row r="1402" spans="1:111" s="14" customFormat="1" ht="15" customHeight="1">
      <c r="A1402" s="50"/>
      <c r="B1402" s="94"/>
      <c r="C1402" s="95"/>
      <c r="D1402" s="181"/>
      <c r="E1402" s="316" t="s">
        <v>249</v>
      </c>
      <c r="F1402" s="69">
        <f t="shared" ref="F1402:Q1405" si="4596">IF(F1400=0,0,F1401/F1400)</f>
        <v>0</v>
      </c>
      <c r="G1402" s="77">
        <f t="shared" si="4596"/>
        <v>0</v>
      </c>
      <c r="H1402" s="69">
        <f t="shared" si="4596"/>
        <v>0</v>
      </c>
      <c r="I1402" s="77">
        <f t="shared" si="4596"/>
        <v>0</v>
      </c>
      <c r="J1402" s="69">
        <f t="shared" si="4596"/>
        <v>0</v>
      </c>
      <c r="K1402" s="77">
        <f t="shared" si="4596"/>
        <v>0</v>
      </c>
      <c r="L1402" s="69">
        <f t="shared" si="4596"/>
        <v>0</v>
      </c>
      <c r="M1402" s="77">
        <f t="shared" si="4596"/>
        <v>0</v>
      </c>
      <c r="N1402" s="67">
        <f t="shared" si="4596"/>
        <v>0</v>
      </c>
      <c r="O1402" s="75">
        <f t="shared" si="4596"/>
        <v>0</v>
      </c>
      <c r="P1402" s="67">
        <f t="shared" si="4596"/>
        <v>0</v>
      </c>
      <c r="Q1402" s="75">
        <f t="shared" si="4596"/>
        <v>0</v>
      </c>
      <c r="R1402" s="50"/>
      <c r="S1402" s="94"/>
      <c r="T1402" s="95"/>
      <c r="U1402" s="181"/>
      <c r="V1402" s="316" t="s">
        <v>249</v>
      </c>
      <c r="W1402" s="69">
        <f t="shared" ref="W1402:AH1402" si="4597">IF(W1400=0,0,W1401/W1400)</f>
        <v>0</v>
      </c>
      <c r="X1402" s="77">
        <f t="shared" si="4597"/>
        <v>0</v>
      </c>
      <c r="Y1402" s="69">
        <f t="shared" si="4597"/>
        <v>0</v>
      </c>
      <c r="Z1402" s="77">
        <f t="shared" si="4597"/>
        <v>0</v>
      </c>
      <c r="AA1402" s="69">
        <f t="shared" si="4597"/>
        <v>0</v>
      </c>
      <c r="AB1402" s="77">
        <f t="shared" si="4597"/>
        <v>0</v>
      </c>
      <c r="AC1402" s="69">
        <f t="shared" si="4597"/>
        <v>0</v>
      </c>
      <c r="AD1402" s="77">
        <f t="shared" si="4597"/>
        <v>0</v>
      </c>
      <c r="AE1402" s="67">
        <f t="shared" si="4597"/>
        <v>0</v>
      </c>
      <c r="AF1402" s="75">
        <f t="shared" si="4597"/>
        <v>0</v>
      </c>
      <c r="AG1402" s="67">
        <f t="shared" si="4597"/>
        <v>0</v>
      </c>
      <c r="AH1402" s="75">
        <f t="shared" si="4597"/>
        <v>0</v>
      </c>
      <c r="AI1402" s="50"/>
      <c r="AJ1402" s="94"/>
      <c r="AK1402" s="95"/>
      <c r="AL1402" s="181"/>
      <c r="AM1402" s="316" t="s">
        <v>249</v>
      </c>
      <c r="AN1402" s="257">
        <f t="shared" ref="AN1402:AY1402" si="4598">IF(AN1400=0,0,AN1401/AN1400)</f>
        <v>0</v>
      </c>
      <c r="AO1402" s="257">
        <f t="shared" si="4598"/>
        <v>0</v>
      </c>
      <c r="AP1402" s="257">
        <f t="shared" si="4598"/>
        <v>0</v>
      </c>
      <c r="AQ1402" s="257">
        <f t="shared" si="4598"/>
        <v>0</v>
      </c>
      <c r="AR1402" s="257">
        <f t="shared" si="4598"/>
        <v>0</v>
      </c>
      <c r="AS1402" s="257">
        <f t="shared" si="4598"/>
        <v>0</v>
      </c>
      <c r="AT1402" s="257">
        <f t="shared" si="4598"/>
        <v>0</v>
      </c>
      <c r="AU1402" s="257">
        <f t="shared" si="4598"/>
        <v>0</v>
      </c>
      <c r="AV1402" s="258">
        <f t="shared" si="4598"/>
        <v>0</v>
      </c>
      <c r="AW1402" s="258">
        <f t="shared" si="4598"/>
        <v>0</v>
      </c>
      <c r="AX1402" s="258">
        <f t="shared" si="4598"/>
        <v>0</v>
      </c>
      <c r="AY1402" s="258">
        <f t="shared" si="4598"/>
        <v>0</v>
      </c>
      <c r="AZ1402" s="50"/>
      <c r="BA1402" s="268"/>
      <c r="BB1402" s="48"/>
      <c r="BC1402" s="94"/>
      <c r="BD1402" s="95"/>
      <c r="BE1402" s="181"/>
      <c r="BF1402" s="316" t="s">
        <v>249</v>
      </c>
      <c r="BG1402" s="257">
        <f t="shared" ref="BG1402:BR1402" si="4599">IF(BG1400=0,0,BG1401/BG1400)</f>
        <v>0</v>
      </c>
      <c r="BH1402" s="257">
        <f t="shared" si="4599"/>
        <v>0</v>
      </c>
      <c r="BI1402" s="257">
        <f t="shared" si="4599"/>
        <v>0</v>
      </c>
      <c r="BJ1402" s="257">
        <f t="shared" si="4599"/>
        <v>0</v>
      </c>
      <c r="BK1402" s="257">
        <f t="shared" si="4599"/>
        <v>0</v>
      </c>
      <c r="BL1402" s="257">
        <f t="shared" si="4599"/>
        <v>0</v>
      </c>
      <c r="BM1402" s="257">
        <f t="shared" si="4599"/>
        <v>0</v>
      </c>
      <c r="BN1402" s="257">
        <f t="shared" si="4599"/>
        <v>0</v>
      </c>
      <c r="BO1402" s="258">
        <f t="shared" si="4599"/>
        <v>0</v>
      </c>
      <c r="BP1402" s="258">
        <f t="shared" si="4599"/>
        <v>0</v>
      </c>
      <c r="BQ1402" s="258">
        <f t="shared" si="4599"/>
        <v>0</v>
      </c>
      <c r="BR1402" s="258">
        <f t="shared" si="4599"/>
        <v>0</v>
      </c>
      <c r="BS1402" s="50"/>
      <c r="BT1402" s="94"/>
      <c r="BU1402" s="95"/>
      <c r="BV1402" s="181"/>
      <c r="BW1402" s="316" t="s">
        <v>249</v>
      </c>
      <c r="BX1402" s="257">
        <f t="shared" ref="BX1402:CI1402" si="4600">IF(BX1400=0,0,BX1401/BX1400)</f>
        <v>0</v>
      </c>
      <c r="BY1402" s="257">
        <f t="shared" si="4600"/>
        <v>0</v>
      </c>
      <c r="BZ1402" s="257">
        <f t="shared" si="4600"/>
        <v>0</v>
      </c>
      <c r="CA1402" s="257">
        <f t="shared" si="4600"/>
        <v>0</v>
      </c>
      <c r="CB1402" s="257">
        <f t="shared" si="4600"/>
        <v>0</v>
      </c>
      <c r="CC1402" s="257">
        <f t="shared" si="4600"/>
        <v>0</v>
      </c>
      <c r="CD1402" s="257">
        <f t="shared" si="4600"/>
        <v>0</v>
      </c>
      <c r="CE1402" s="257">
        <f t="shared" si="4600"/>
        <v>0</v>
      </c>
      <c r="CF1402" s="258">
        <f t="shared" si="4600"/>
        <v>0</v>
      </c>
      <c r="CG1402" s="258">
        <f t="shared" si="4600"/>
        <v>0</v>
      </c>
      <c r="CH1402" s="258">
        <f t="shared" si="4600"/>
        <v>0</v>
      </c>
      <c r="CI1402" s="258">
        <f t="shared" si="4600"/>
        <v>0</v>
      </c>
      <c r="CJ1402" s="50"/>
      <c r="CK1402" s="94"/>
      <c r="CL1402" s="95"/>
      <c r="CM1402" s="181"/>
      <c r="CN1402" s="316" t="s">
        <v>249</v>
      </c>
      <c r="CO1402" s="257">
        <f t="shared" ref="CO1402:CZ1402" si="4601">IF(CO1400=0,0,CO1401/CO1400)</f>
        <v>0</v>
      </c>
      <c r="CP1402" s="257">
        <f t="shared" si="4601"/>
        <v>0</v>
      </c>
      <c r="CQ1402" s="257">
        <f t="shared" si="4601"/>
        <v>0</v>
      </c>
      <c r="CR1402" s="257">
        <f t="shared" si="4601"/>
        <v>0</v>
      </c>
      <c r="CS1402" s="257">
        <f t="shared" si="4601"/>
        <v>0</v>
      </c>
      <c r="CT1402" s="257">
        <f t="shared" si="4601"/>
        <v>0</v>
      </c>
      <c r="CU1402" s="257">
        <f t="shared" si="4601"/>
        <v>0</v>
      </c>
      <c r="CV1402" s="257">
        <f t="shared" si="4601"/>
        <v>0</v>
      </c>
      <c r="CW1402" s="258">
        <f t="shared" si="4601"/>
        <v>0</v>
      </c>
      <c r="CX1402" s="258">
        <f t="shared" si="4601"/>
        <v>0</v>
      </c>
      <c r="CY1402" s="258">
        <f t="shared" si="4601"/>
        <v>0</v>
      </c>
      <c r="CZ1402" s="258">
        <f t="shared" si="4601"/>
        <v>0</v>
      </c>
      <c r="DA1402" s="50"/>
      <c r="DB1402" s="94"/>
      <c r="DC1402" s="95"/>
      <c r="DD1402" s="181"/>
      <c r="DE1402" s="316" t="s">
        <v>249</v>
      </c>
      <c r="DF1402" s="257">
        <f t="shared" ref="DF1402" si="4602">IF(DF1400=0,0,DF1401/DF1400)</f>
        <v>0</v>
      </c>
      <c r="DG1402" s="50"/>
    </row>
    <row r="1403" spans="1:111" s="14" customFormat="1" ht="15" customHeight="1">
      <c r="A1403" s="50"/>
      <c r="B1403" s="94"/>
      <c r="C1403" s="95"/>
      <c r="D1403" s="181" t="s">
        <v>340</v>
      </c>
      <c r="E1403" s="316" t="s">
        <v>22</v>
      </c>
      <c r="F1403" s="69"/>
      <c r="G1403" s="77"/>
      <c r="H1403" s="69"/>
      <c r="I1403" s="77"/>
      <c r="J1403" s="69"/>
      <c r="K1403" s="77"/>
      <c r="L1403" s="69"/>
      <c r="M1403" s="77"/>
      <c r="N1403" s="67"/>
      <c r="O1403" s="75"/>
      <c r="P1403" s="67"/>
      <c r="Q1403" s="75"/>
      <c r="R1403" s="50"/>
      <c r="S1403" s="94"/>
      <c r="T1403" s="95"/>
      <c r="U1403" s="181" t="s">
        <v>340</v>
      </c>
      <c r="V1403" s="316" t="s">
        <v>22</v>
      </c>
      <c r="W1403" s="69"/>
      <c r="X1403" s="77"/>
      <c r="Y1403" s="69"/>
      <c r="Z1403" s="77"/>
      <c r="AA1403" s="69"/>
      <c r="AB1403" s="77"/>
      <c r="AC1403" s="69"/>
      <c r="AD1403" s="77"/>
      <c r="AE1403" s="67"/>
      <c r="AF1403" s="75"/>
      <c r="AG1403" s="67"/>
      <c r="AH1403" s="75"/>
      <c r="AI1403" s="50"/>
      <c r="AJ1403" s="94"/>
      <c r="AK1403" s="95"/>
      <c r="AL1403" s="181" t="s">
        <v>340</v>
      </c>
      <c r="AM1403" s="316" t="s">
        <v>22</v>
      </c>
      <c r="AN1403" s="257"/>
      <c r="AO1403" s="257"/>
      <c r="AP1403" s="257"/>
      <c r="AQ1403" s="257"/>
      <c r="AR1403" s="257"/>
      <c r="AS1403" s="257"/>
      <c r="AT1403" s="257"/>
      <c r="AU1403" s="257"/>
      <c r="AV1403" s="258"/>
      <c r="AW1403" s="258"/>
      <c r="AX1403" s="258"/>
      <c r="AY1403" s="258"/>
      <c r="AZ1403" s="50"/>
      <c r="BA1403" s="268"/>
      <c r="BB1403" s="48"/>
      <c r="BC1403" s="94"/>
      <c r="BD1403" s="95"/>
      <c r="BE1403" s="181" t="s">
        <v>340</v>
      </c>
      <c r="BF1403" s="316" t="s">
        <v>22</v>
      </c>
      <c r="BG1403" s="257">
        <f t="shared" ref="BG1403:BG1404" si="4603">F1403</f>
        <v>0</v>
      </c>
      <c r="BH1403" s="257">
        <f>G1403+BG1403</f>
        <v>0</v>
      </c>
      <c r="BI1403" s="257">
        <f>H1403+BH1403</f>
        <v>0</v>
      </c>
      <c r="BJ1403" s="257">
        <f>I1403+BI1403</f>
        <v>0</v>
      </c>
      <c r="BK1403" s="257">
        <f>J1403+BJ1403</f>
        <v>0</v>
      </c>
      <c r="BL1403" s="257">
        <f>K1403+BK1403</f>
        <v>0</v>
      </c>
      <c r="BM1403" s="257">
        <f>L1403+BL1403</f>
        <v>0</v>
      </c>
      <c r="BN1403" s="257">
        <f>M1403+BM1403</f>
        <v>0</v>
      </c>
      <c r="BO1403" s="258">
        <f>N1403+BN1403</f>
        <v>0</v>
      </c>
      <c r="BP1403" s="258">
        <f>O1403+BO1403</f>
        <v>0</v>
      </c>
      <c r="BQ1403" s="258">
        <f>P1403+BP1403</f>
        <v>0</v>
      </c>
      <c r="BR1403" s="258">
        <f>Q1403+BQ1403</f>
        <v>0</v>
      </c>
      <c r="BS1403" s="50"/>
      <c r="BT1403" s="94"/>
      <c r="BU1403" s="95"/>
      <c r="BV1403" s="181" t="s">
        <v>340</v>
      </c>
      <c r="BW1403" s="316" t="s">
        <v>22</v>
      </c>
      <c r="BX1403" s="257">
        <f t="shared" ref="BX1403:BX1404" si="4604">W1403</f>
        <v>0</v>
      </c>
      <c r="BY1403" s="257">
        <f>X1403+BX1403</f>
        <v>0</v>
      </c>
      <c r="BZ1403" s="257">
        <f>Y1403+BY1403</f>
        <v>0</v>
      </c>
      <c r="CA1403" s="257">
        <f>Z1403+BZ1403</f>
        <v>0</v>
      </c>
      <c r="CB1403" s="257">
        <f>AA1403+CA1403</f>
        <v>0</v>
      </c>
      <c r="CC1403" s="257">
        <f>AB1403+CB1403</f>
        <v>0</v>
      </c>
      <c r="CD1403" s="257">
        <f>AC1403+CC1403</f>
        <v>0</v>
      </c>
      <c r="CE1403" s="257">
        <f>AD1403+CD1403</f>
        <v>0</v>
      </c>
      <c r="CF1403" s="258">
        <f>AE1403+CE1403</f>
        <v>0</v>
      </c>
      <c r="CG1403" s="258">
        <f>AF1403+CF1403</f>
        <v>0</v>
      </c>
      <c r="CH1403" s="258">
        <f>AG1403+CG1403</f>
        <v>0</v>
      </c>
      <c r="CI1403" s="258">
        <f>AH1403+CH1403</f>
        <v>0</v>
      </c>
      <c r="CJ1403" s="50"/>
      <c r="CK1403" s="94"/>
      <c r="CL1403" s="95"/>
      <c r="CM1403" s="181" t="s">
        <v>340</v>
      </c>
      <c r="CN1403" s="316" t="s">
        <v>22</v>
      </c>
      <c r="CO1403" s="257">
        <f t="shared" ref="CO1403:CO1404" si="4605">AN1403</f>
        <v>0</v>
      </c>
      <c r="CP1403" s="257">
        <f>AO1403+CO1403</f>
        <v>0</v>
      </c>
      <c r="CQ1403" s="257">
        <f>AP1403+CP1403</f>
        <v>0</v>
      </c>
      <c r="CR1403" s="257">
        <f>AQ1403+CQ1403</f>
        <v>0</v>
      </c>
      <c r="CS1403" s="257">
        <f>AR1403+CR1403</f>
        <v>0</v>
      </c>
      <c r="CT1403" s="257">
        <f>AS1403+CS1403</f>
        <v>0</v>
      </c>
      <c r="CU1403" s="257">
        <f>AT1403+CT1403</f>
        <v>0</v>
      </c>
      <c r="CV1403" s="257">
        <f>AU1403+CU1403</f>
        <v>0</v>
      </c>
      <c r="CW1403" s="258">
        <f>AV1403+CV1403</f>
        <v>0</v>
      </c>
      <c r="CX1403" s="258">
        <f>AW1403+CW1403</f>
        <v>0</v>
      </c>
      <c r="CY1403" s="258">
        <f>AX1403+CX1403</f>
        <v>0</v>
      </c>
      <c r="CZ1403" s="258">
        <f>AY1403+CY1403</f>
        <v>0</v>
      </c>
      <c r="DA1403" s="50"/>
      <c r="DB1403" s="94"/>
      <c r="DC1403" s="95"/>
      <c r="DD1403" s="181" t="s">
        <v>340</v>
      </c>
      <c r="DE1403" s="316" t="s">
        <v>22</v>
      </c>
      <c r="DF1403" s="257"/>
      <c r="DG1403" s="50"/>
    </row>
    <row r="1404" spans="1:111" s="14" customFormat="1" ht="15" customHeight="1">
      <c r="A1404" s="50"/>
      <c r="B1404" s="94"/>
      <c r="C1404" s="95"/>
      <c r="D1404" s="181"/>
      <c r="E1404" s="316" t="s">
        <v>140</v>
      </c>
      <c r="F1404" s="69"/>
      <c r="G1404" s="77"/>
      <c r="H1404" s="69"/>
      <c r="I1404" s="77"/>
      <c r="J1404" s="69"/>
      <c r="K1404" s="77"/>
      <c r="L1404" s="69"/>
      <c r="M1404" s="77"/>
      <c r="N1404" s="67"/>
      <c r="O1404" s="75"/>
      <c r="P1404" s="67"/>
      <c r="Q1404" s="75"/>
      <c r="R1404" s="50"/>
      <c r="S1404" s="94"/>
      <c r="T1404" s="95"/>
      <c r="U1404" s="181"/>
      <c r="V1404" s="316" t="s">
        <v>140</v>
      </c>
      <c r="W1404" s="69"/>
      <c r="X1404" s="77"/>
      <c r="Y1404" s="69"/>
      <c r="Z1404" s="77"/>
      <c r="AA1404" s="69"/>
      <c r="AB1404" s="77"/>
      <c r="AC1404" s="69"/>
      <c r="AD1404" s="77"/>
      <c r="AE1404" s="67"/>
      <c r="AF1404" s="75"/>
      <c r="AG1404" s="67"/>
      <c r="AH1404" s="75"/>
      <c r="AI1404" s="50"/>
      <c r="AJ1404" s="94"/>
      <c r="AK1404" s="95"/>
      <c r="AL1404" s="181"/>
      <c r="AM1404" s="316" t="s">
        <v>140</v>
      </c>
      <c r="AN1404" s="257"/>
      <c r="AO1404" s="257"/>
      <c r="AP1404" s="257"/>
      <c r="AQ1404" s="257"/>
      <c r="AR1404" s="257"/>
      <c r="AS1404" s="257"/>
      <c r="AT1404" s="257"/>
      <c r="AU1404" s="257"/>
      <c r="AV1404" s="258"/>
      <c r="AW1404" s="258"/>
      <c r="AX1404" s="258"/>
      <c r="AY1404" s="258"/>
      <c r="AZ1404" s="50"/>
      <c r="BA1404" s="268"/>
      <c r="BB1404" s="48"/>
      <c r="BC1404" s="94"/>
      <c r="BD1404" s="95"/>
      <c r="BE1404" s="181"/>
      <c r="BF1404" s="316" t="s">
        <v>140</v>
      </c>
      <c r="BG1404" s="257">
        <f t="shared" si="4603"/>
        <v>0</v>
      </c>
      <c r="BH1404" s="257">
        <f>G1404+BG1404</f>
        <v>0</v>
      </c>
      <c r="BI1404" s="257">
        <f>H1404+BH1404</f>
        <v>0</v>
      </c>
      <c r="BJ1404" s="257">
        <f>I1404+BI1404</f>
        <v>0</v>
      </c>
      <c r="BK1404" s="257">
        <f>J1404+BJ1404</f>
        <v>0</v>
      </c>
      <c r="BL1404" s="257">
        <f>K1404+BK1404</f>
        <v>0</v>
      </c>
      <c r="BM1404" s="257">
        <f>L1404+BL1404</f>
        <v>0</v>
      </c>
      <c r="BN1404" s="257">
        <f>M1404+BM1404</f>
        <v>0</v>
      </c>
      <c r="BO1404" s="258">
        <f>N1404+BN1404</f>
        <v>0</v>
      </c>
      <c r="BP1404" s="258">
        <f>O1404+BO1404</f>
        <v>0</v>
      </c>
      <c r="BQ1404" s="258">
        <f>P1404+BP1404</f>
        <v>0</v>
      </c>
      <c r="BR1404" s="258">
        <f>Q1404+BQ1404</f>
        <v>0</v>
      </c>
      <c r="BS1404" s="50"/>
      <c r="BT1404" s="94"/>
      <c r="BU1404" s="95"/>
      <c r="BV1404" s="181"/>
      <c r="BW1404" s="316" t="s">
        <v>140</v>
      </c>
      <c r="BX1404" s="257">
        <f t="shared" si="4604"/>
        <v>0</v>
      </c>
      <c r="BY1404" s="257">
        <f>X1404+BX1404</f>
        <v>0</v>
      </c>
      <c r="BZ1404" s="257">
        <f>Y1404+BY1404</f>
        <v>0</v>
      </c>
      <c r="CA1404" s="257">
        <f>Z1404+BZ1404</f>
        <v>0</v>
      </c>
      <c r="CB1404" s="257">
        <f>AA1404+CA1404</f>
        <v>0</v>
      </c>
      <c r="CC1404" s="257">
        <f>AB1404+CB1404</f>
        <v>0</v>
      </c>
      <c r="CD1404" s="257">
        <f>AC1404+CC1404</f>
        <v>0</v>
      </c>
      <c r="CE1404" s="257">
        <f>AD1404+CD1404</f>
        <v>0</v>
      </c>
      <c r="CF1404" s="258">
        <f>AE1404+CE1404</f>
        <v>0</v>
      </c>
      <c r="CG1404" s="258">
        <f>AF1404+CF1404</f>
        <v>0</v>
      </c>
      <c r="CH1404" s="258">
        <f>AG1404+CG1404</f>
        <v>0</v>
      </c>
      <c r="CI1404" s="258">
        <f>AH1404+CH1404</f>
        <v>0</v>
      </c>
      <c r="CJ1404" s="50"/>
      <c r="CK1404" s="94"/>
      <c r="CL1404" s="95"/>
      <c r="CM1404" s="181"/>
      <c r="CN1404" s="316" t="s">
        <v>140</v>
      </c>
      <c r="CO1404" s="257">
        <f t="shared" si="4605"/>
        <v>0</v>
      </c>
      <c r="CP1404" s="257">
        <f>AO1404+CO1404</f>
        <v>0</v>
      </c>
      <c r="CQ1404" s="257">
        <f>AP1404+CP1404</f>
        <v>0</v>
      </c>
      <c r="CR1404" s="257">
        <f>AQ1404+CQ1404</f>
        <v>0</v>
      </c>
      <c r="CS1404" s="257">
        <f>AR1404+CR1404</f>
        <v>0</v>
      </c>
      <c r="CT1404" s="257">
        <f>AS1404+CS1404</f>
        <v>0</v>
      </c>
      <c r="CU1404" s="257">
        <f>AT1404+CT1404</f>
        <v>0</v>
      </c>
      <c r="CV1404" s="257">
        <f>AU1404+CU1404</f>
        <v>0</v>
      </c>
      <c r="CW1404" s="258">
        <f>AV1404+CV1404</f>
        <v>0</v>
      </c>
      <c r="CX1404" s="258">
        <f>AW1404+CW1404</f>
        <v>0</v>
      </c>
      <c r="CY1404" s="258">
        <f>AX1404+CX1404</f>
        <v>0</v>
      </c>
      <c r="CZ1404" s="258">
        <f>AY1404+CY1404</f>
        <v>0</v>
      </c>
      <c r="DA1404" s="50"/>
      <c r="DB1404" s="94"/>
      <c r="DC1404" s="95"/>
      <c r="DD1404" s="181"/>
      <c r="DE1404" s="316" t="s">
        <v>140</v>
      </c>
      <c r="DF1404" s="257"/>
      <c r="DG1404" s="50"/>
    </row>
    <row r="1405" spans="1:111" s="14" customFormat="1" ht="15" customHeight="1">
      <c r="A1405" s="50"/>
      <c r="B1405" s="94"/>
      <c r="C1405" s="95"/>
      <c r="D1405" s="181"/>
      <c r="E1405" s="316" t="s">
        <v>249</v>
      </c>
      <c r="F1405" s="69">
        <f t="shared" si="4596"/>
        <v>0</v>
      </c>
      <c r="G1405" s="77">
        <f t="shared" si="4596"/>
        <v>0</v>
      </c>
      <c r="H1405" s="69">
        <f t="shared" si="4596"/>
        <v>0</v>
      </c>
      <c r="I1405" s="77">
        <f t="shared" si="4596"/>
        <v>0</v>
      </c>
      <c r="J1405" s="69">
        <f t="shared" si="4596"/>
        <v>0</v>
      </c>
      <c r="K1405" s="77">
        <f t="shared" si="4596"/>
        <v>0</v>
      </c>
      <c r="L1405" s="69">
        <f t="shared" si="4596"/>
        <v>0</v>
      </c>
      <c r="M1405" s="77">
        <f t="shared" si="4596"/>
        <v>0</v>
      </c>
      <c r="N1405" s="67">
        <f t="shared" si="4596"/>
        <v>0</v>
      </c>
      <c r="O1405" s="75">
        <f t="shared" si="4596"/>
        <v>0</v>
      </c>
      <c r="P1405" s="67">
        <f t="shared" si="4596"/>
        <v>0</v>
      </c>
      <c r="Q1405" s="75">
        <f t="shared" si="4596"/>
        <v>0</v>
      </c>
      <c r="R1405" s="50"/>
      <c r="S1405" s="94"/>
      <c r="T1405" s="95"/>
      <c r="U1405" s="181"/>
      <c r="V1405" s="316" t="s">
        <v>249</v>
      </c>
      <c r="W1405" s="69">
        <f t="shared" ref="W1405:AH1405" si="4606">IF(W1403=0,0,W1404/W1403)</f>
        <v>0</v>
      </c>
      <c r="X1405" s="77">
        <f t="shared" si="4606"/>
        <v>0</v>
      </c>
      <c r="Y1405" s="69">
        <f t="shared" si="4606"/>
        <v>0</v>
      </c>
      <c r="Z1405" s="77">
        <f t="shared" si="4606"/>
        <v>0</v>
      </c>
      <c r="AA1405" s="69">
        <f t="shared" si="4606"/>
        <v>0</v>
      </c>
      <c r="AB1405" s="77">
        <f t="shared" si="4606"/>
        <v>0</v>
      </c>
      <c r="AC1405" s="69">
        <f t="shared" si="4606"/>
        <v>0</v>
      </c>
      <c r="AD1405" s="77">
        <f t="shared" si="4606"/>
        <v>0</v>
      </c>
      <c r="AE1405" s="67">
        <f t="shared" si="4606"/>
        <v>0</v>
      </c>
      <c r="AF1405" s="75">
        <f t="shared" si="4606"/>
        <v>0</v>
      </c>
      <c r="AG1405" s="67">
        <f t="shared" si="4606"/>
        <v>0</v>
      </c>
      <c r="AH1405" s="75">
        <f t="shared" si="4606"/>
        <v>0</v>
      </c>
      <c r="AI1405" s="50"/>
      <c r="AJ1405" s="94"/>
      <c r="AK1405" s="95"/>
      <c r="AL1405" s="181"/>
      <c r="AM1405" s="316" t="s">
        <v>249</v>
      </c>
      <c r="AN1405" s="257">
        <f t="shared" ref="AN1405:AY1405" si="4607">IF(AN1403=0,0,AN1404/AN1403)</f>
        <v>0</v>
      </c>
      <c r="AO1405" s="257">
        <f t="shared" si="4607"/>
        <v>0</v>
      </c>
      <c r="AP1405" s="257">
        <f t="shared" si="4607"/>
        <v>0</v>
      </c>
      <c r="AQ1405" s="257">
        <f t="shared" si="4607"/>
        <v>0</v>
      </c>
      <c r="AR1405" s="257">
        <f t="shared" si="4607"/>
        <v>0</v>
      </c>
      <c r="AS1405" s="257">
        <f t="shared" si="4607"/>
        <v>0</v>
      </c>
      <c r="AT1405" s="257">
        <f t="shared" si="4607"/>
        <v>0</v>
      </c>
      <c r="AU1405" s="257">
        <f t="shared" si="4607"/>
        <v>0</v>
      </c>
      <c r="AV1405" s="258">
        <f t="shared" si="4607"/>
        <v>0</v>
      </c>
      <c r="AW1405" s="258">
        <f t="shared" si="4607"/>
        <v>0</v>
      </c>
      <c r="AX1405" s="258">
        <f t="shared" si="4607"/>
        <v>0</v>
      </c>
      <c r="AY1405" s="258">
        <f t="shared" si="4607"/>
        <v>0</v>
      </c>
      <c r="AZ1405" s="50"/>
      <c r="BA1405" s="268"/>
      <c r="BB1405" s="48"/>
      <c r="BC1405" s="94"/>
      <c r="BD1405" s="95"/>
      <c r="BE1405" s="181"/>
      <c r="BF1405" s="316" t="s">
        <v>249</v>
      </c>
      <c r="BG1405" s="257">
        <f t="shared" ref="BG1405:BR1405" si="4608">IF(BG1403=0,0,BG1404/BG1403)</f>
        <v>0</v>
      </c>
      <c r="BH1405" s="257">
        <f t="shared" si="4608"/>
        <v>0</v>
      </c>
      <c r="BI1405" s="257">
        <f t="shared" si="4608"/>
        <v>0</v>
      </c>
      <c r="BJ1405" s="257">
        <f t="shared" si="4608"/>
        <v>0</v>
      </c>
      <c r="BK1405" s="257">
        <f t="shared" si="4608"/>
        <v>0</v>
      </c>
      <c r="BL1405" s="257">
        <f t="shared" si="4608"/>
        <v>0</v>
      </c>
      <c r="BM1405" s="257">
        <f t="shared" si="4608"/>
        <v>0</v>
      </c>
      <c r="BN1405" s="257">
        <f t="shared" si="4608"/>
        <v>0</v>
      </c>
      <c r="BO1405" s="258">
        <f t="shared" si="4608"/>
        <v>0</v>
      </c>
      <c r="BP1405" s="258">
        <f t="shared" si="4608"/>
        <v>0</v>
      </c>
      <c r="BQ1405" s="258">
        <f t="shared" si="4608"/>
        <v>0</v>
      </c>
      <c r="BR1405" s="258">
        <f t="shared" si="4608"/>
        <v>0</v>
      </c>
      <c r="BS1405" s="50"/>
      <c r="BT1405" s="94"/>
      <c r="BU1405" s="95"/>
      <c r="BV1405" s="181"/>
      <c r="BW1405" s="316" t="s">
        <v>249</v>
      </c>
      <c r="BX1405" s="257">
        <f t="shared" ref="BX1405:CI1405" si="4609">IF(BX1403=0,0,BX1404/BX1403)</f>
        <v>0</v>
      </c>
      <c r="BY1405" s="257">
        <f t="shared" si="4609"/>
        <v>0</v>
      </c>
      <c r="BZ1405" s="257">
        <f t="shared" si="4609"/>
        <v>0</v>
      </c>
      <c r="CA1405" s="257">
        <f t="shared" si="4609"/>
        <v>0</v>
      </c>
      <c r="CB1405" s="257">
        <f t="shared" si="4609"/>
        <v>0</v>
      </c>
      <c r="CC1405" s="257">
        <f t="shared" si="4609"/>
        <v>0</v>
      </c>
      <c r="CD1405" s="257">
        <f t="shared" si="4609"/>
        <v>0</v>
      </c>
      <c r="CE1405" s="257">
        <f t="shared" si="4609"/>
        <v>0</v>
      </c>
      <c r="CF1405" s="258">
        <f t="shared" si="4609"/>
        <v>0</v>
      </c>
      <c r="CG1405" s="258">
        <f t="shared" si="4609"/>
        <v>0</v>
      </c>
      <c r="CH1405" s="258">
        <f t="shared" si="4609"/>
        <v>0</v>
      </c>
      <c r="CI1405" s="258">
        <f t="shared" si="4609"/>
        <v>0</v>
      </c>
      <c r="CJ1405" s="50"/>
      <c r="CK1405" s="94"/>
      <c r="CL1405" s="95"/>
      <c r="CM1405" s="181"/>
      <c r="CN1405" s="316" t="s">
        <v>249</v>
      </c>
      <c r="CO1405" s="257">
        <f t="shared" ref="CO1405:CZ1405" si="4610">IF(CO1403=0,0,CO1404/CO1403)</f>
        <v>0</v>
      </c>
      <c r="CP1405" s="257">
        <f t="shared" si="4610"/>
        <v>0</v>
      </c>
      <c r="CQ1405" s="257">
        <f t="shared" si="4610"/>
        <v>0</v>
      </c>
      <c r="CR1405" s="257">
        <f t="shared" si="4610"/>
        <v>0</v>
      </c>
      <c r="CS1405" s="257">
        <f t="shared" si="4610"/>
        <v>0</v>
      </c>
      <c r="CT1405" s="257">
        <f t="shared" si="4610"/>
        <v>0</v>
      </c>
      <c r="CU1405" s="257">
        <f t="shared" si="4610"/>
        <v>0</v>
      </c>
      <c r="CV1405" s="257">
        <f t="shared" si="4610"/>
        <v>0</v>
      </c>
      <c r="CW1405" s="258">
        <f t="shared" si="4610"/>
        <v>0</v>
      </c>
      <c r="CX1405" s="258">
        <f t="shared" si="4610"/>
        <v>0</v>
      </c>
      <c r="CY1405" s="258">
        <f t="shared" si="4610"/>
        <v>0</v>
      </c>
      <c r="CZ1405" s="258">
        <f t="shared" si="4610"/>
        <v>0</v>
      </c>
      <c r="DA1405" s="50"/>
      <c r="DB1405" s="94"/>
      <c r="DC1405" s="95"/>
      <c r="DD1405" s="181"/>
      <c r="DE1405" s="316" t="s">
        <v>249</v>
      </c>
      <c r="DF1405" s="257">
        <f t="shared" ref="DF1405" si="4611">IF(DF1403=0,0,DF1404/DF1403)</f>
        <v>0</v>
      </c>
      <c r="DG1405" s="50"/>
    </row>
    <row r="1406" spans="1:111" s="16" customFormat="1" ht="15" customHeight="1">
      <c r="A1406" s="51"/>
      <c r="B1406" s="91" t="s">
        <v>379</v>
      </c>
      <c r="C1406" s="92" t="s">
        <v>381</v>
      </c>
      <c r="D1406" s="184"/>
      <c r="E1406" s="317" t="s">
        <v>140</v>
      </c>
      <c r="F1406" s="83"/>
      <c r="G1406" s="88"/>
      <c r="H1406" s="83"/>
      <c r="I1406" s="88"/>
      <c r="J1406" s="83"/>
      <c r="K1406" s="88"/>
      <c r="L1406" s="83"/>
      <c r="M1406" s="88"/>
      <c r="N1406" s="84"/>
      <c r="O1406" s="89"/>
      <c r="P1406" s="84"/>
      <c r="Q1406" s="89"/>
      <c r="R1406" s="51"/>
      <c r="S1406" s="91" t="s">
        <v>379</v>
      </c>
      <c r="T1406" s="92" t="s">
        <v>381</v>
      </c>
      <c r="U1406" s="184"/>
      <c r="V1406" s="317" t="s">
        <v>140</v>
      </c>
      <c r="W1406" s="83"/>
      <c r="X1406" s="88"/>
      <c r="Y1406" s="83"/>
      <c r="Z1406" s="88"/>
      <c r="AA1406" s="83"/>
      <c r="AB1406" s="88"/>
      <c r="AC1406" s="83"/>
      <c r="AD1406" s="88"/>
      <c r="AE1406" s="84"/>
      <c r="AF1406" s="89"/>
      <c r="AG1406" s="84"/>
      <c r="AH1406" s="89"/>
      <c r="AI1406" s="51"/>
      <c r="AJ1406" s="91" t="s">
        <v>379</v>
      </c>
      <c r="AK1406" s="92" t="s">
        <v>381</v>
      </c>
      <c r="AL1406" s="184"/>
      <c r="AM1406" s="317" t="s">
        <v>140</v>
      </c>
      <c r="AN1406" s="262"/>
      <c r="AO1406" s="262"/>
      <c r="AP1406" s="262"/>
      <c r="AQ1406" s="262"/>
      <c r="AR1406" s="262"/>
      <c r="AS1406" s="262"/>
      <c r="AT1406" s="262"/>
      <c r="AU1406" s="262"/>
      <c r="AV1406" s="263"/>
      <c r="AW1406" s="263"/>
      <c r="AX1406" s="263"/>
      <c r="AY1406" s="263"/>
      <c r="AZ1406" s="51"/>
      <c r="BA1406" s="267"/>
      <c r="BB1406" s="452"/>
      <c r="BC1406" s="91" t="s">
        <v>379</v>
      </c>
      <c r="BD1406" s="92" t="s">
        <v>381</v>
      </c>
      <c r="BE1406" s="184"/>
      <c r="BF1406" s="317" t="s">
        <v>140</v>
      </c>
      <c r="BG1406" s="262">
        <f t="shared" ref="BG1406" si="4612">F1406</f>
        <v>0</v>
      </c>
      <c r="BH1406" s="262">
        <f>G1406+BG1406</f>
        <v>0</v>
      </c>
      <c r="BI1406" s="262">
        <f>H1406+BH1406</f>
        <v>0</v>
      </c>
      <c r="BJ1406" s="262">
        <f>I1406+BI1406</f>
        <v>0</v>
      </c>
      <c r="BK1406" s="262">
        <f>J1406+BJ1406</f>
        <v>0</v>
      </c>
      <c r="BL1406" s="262">
        <f>K1406+BK1406</f>
        <v>0</v>
      </c>
      <c r="BM1406" s="262">
        <f>L1406+BL1406</f>
        <v>0</v>
      </c>
      <c r="BN1406" s="262">
        <f>M1406+BM1406</f>
        <v>0</v>
      </c>
      <c r="BO1406" s="263">
        <f>N1406+BN1406</f>
        <v>0</v>
      </c>
      <c r="BP1406" s="263">
        <f>O1406+BO1406</f>
        <v>0</v>
      </c>
      <c r="BQ1406" s="263">
        <f>P1406+BP1406</f>
        <v>0</v>
      </c>
      <c r="BR1406" s="263">
        <f>Q1406+BQ1406</f>
        <v>0</v>
      </c>
      <c r="BS1406" s="51"/>
      <c r="BT1406" s="91" t="s">
        <v>379</v>
      </c>
      <c r="BU1406" s="92" t="s">
        <v>381</v>
      </c>
      <c r="BV1406" s="184"/>
      <c r="BW1406" s="317" t="s">
        <v>140</v>
      </c>
      <c r="BX1406" s="262">
        <f t="shared" ref="BX1406" si="4613">W1406</f>
        <v>0</v>
      </c>
      <c r="BY1406" s="262">
        <f>X1406+BX1406</f>
        <v>0</v>
      </c>
      <c r="BZ1406" s="262">
        <f>Y1406+BY1406</f>
        <v>0</v>
      </c>
      <c r="CA1406" s="262">
        <f>Z1406+BZ1406</f>
        <v>0</v>
      </c>
      <c r="CB1406" s="262">
        <f>AA1406+CA1406</f>
        <v>0</v>
      </c>
      <c r="CC1406" s="262">
        <f>AB1406+CB1406</f>
        <v>0</v>
      </c>
      <c r="CD1406" s="262">
        <f>AC1406+CC1406</f>
        <v>0</v>
      </c>
      <c r="CE1406" s="262">
        <f>AD1406+CD1406</f>
        <v>0</v>
      </c>
      <c r="CF1406" s="263">
        <f>AE1406+CE1406</f>
        <v>0</v>
      </c>
      <c r="CG1406" s="263">
        <f>AF1406+CF1406</f>
        <v>0</v>
      </c>
      <c r="CH1406" s="263">
        <f>AG1406+CG1406</f>
        <v>0</v>
      </c>
      <c r="CI1406" s="263">
        <f>AH1406+CH1406</f>
        <v>0</v>
      </c>
      <c r="CJ1406" s="51"/>
      <c r="CK1406" s="91" t="s">
        <v>379</v>
      </c>
      <c r="CL1406" s="92" t="s">
        <v>381</v>
      </c>
      <c r="CM1406" s="184"/>
      <c r="CN1406" s="317" t="s">
        <v>140</v>
      </c>
      <c r="CO1406" s="262">
        <f t="shared" ref="CO1406" si="4614">AN1406</f>
        <v>0</v>
      </c>
      <c r="CP1406" s="262">
        <f>AO1406+CO1406</f>
        <v>0</v>
      </c>
      <c r="CQ1406" s="262">
        <f>AP1406+CP1406</f>
        <v>0</v>
      </c>
      <c r="CR1406" s="262">
        <f>AQ1406+CQ1406</f>
        <v>0</v>
      </c>
      <c r="CS1406" s="262">
        <f>AR1406+CR1406</f>
        <v>0</v>
      </c>
      <c r="CT1406" s="262">
        <f>AS1406+CS1406</f>
        <v>0</v>
      </c>
      <c r="CU1406" s="262">
        <f>AT1406+CT1406</f>
        <v>0</v>
      </c>
      <c r="CV1406" s="262">
        <f>AU1406+CU1406</f>
        <v>0</v>
      </c>
      <c r="CW1406" s="263">
        <f>AV1406+CV1406</f>
        <v>0</v>
      </c>
      <c r="CX1406" s="263">
        <f>AW1406+CW1406</f>
        <v>0</v>
      </c>
      <c r="CY1406" s="263">
        <f>AX1406+CX1406</f>
        <v>0</v>
      </c>
      <c r="CZ1406" s="263">
        <f>AY1406+CY1406</f>
        <v>0</v>
      </c>
      <c r="DA1406" s="51"/>
      <c r="DB1406" s="91" t="s">
        <v>379</v>
      </c>
      <c r="DC1406" s="92" t="s">
        <v>381</v>
      </c>
      <c r="DD1406" s="184"/>
      <c r="DE1406" s="317" t="s">
        <v>140</v>
      </c>
      <c r="DF1406" s="262"/>
      <c r="DG1406" s="51"/>
    </row>
    <row r="1407" spans="1:111" s="14" customFormat="1" ht="15" customHeight="1">
      <c r="A1407" s="50"/>
      <c r="B1407" s="99"/>
      <c r="C1407" s="100"/>
      <c r="D1407" s="101"/>
      <c r="E1407" s="318"/>
      <c r="F1407" s="190"/>
      <c r="G1407" s="191"/>
      <c r="H1407" s="190"/>
      <c r="I1407" s="191"/>
      <c r="J1407" s="190"/>
      <c r="K1407" s="191"/>
      <c r="L1407" s="190"/>
      <c r="M1407" s="191"/>
      <c r="N1407" s="192"/>
      <c r="O1407" s="193"/>
      <c r="P1407" s="192"/>
      <c r="Q1407" s="193"/>
      <c r="R1407" s="50"/>
      <c r="S1407" s="99"/>
      <c r="T1407" s="100"/>
      <c r="U1407" s="101"/>
      <c r="V1407" s="318"/>
      <c r="W1407" s="190"/>
      <c r="X1407" s="191"/>
      <c r="Y1407" s="190"/>
      <c r="Z1407" s="191"/>
      <c r="AA1407" s="190"/>
      <c r="AB1407" s="191"/>
      <c r="AC1407" s="190"/>
      <c r="AD1407" s="191"/>
      <c r="AE1407" s="192"/>
      <c r="AF1407" s="193"/>
      <c r="AG1407" s="192"/>
      <c r="AH1407" s="193"/>
      <c r="AI1407" s="50"/>
      <c r="AJ1407" s="99"/>
      <c r="AK1407" s="100"/>
      <c r="AL1407" s="101"/>
      <c r="AM1407" s="318"/>
      <c r="AN1407" s="264"/>
      <c r="AO1407" s="264"/>
      <c r="AP1407" s="264"/>
      <c r="AQ1407" s="264"/>
      <c r="AR1407" s="264"/>
      <c r="AS1407" s="264"/>
      <c r="AT1407" s="264"/>
      <c r="AU1407" s="264"/>
      <c r="AV1407" s="265"/>
      <c r="AW1407" s="265"/>
      <c r="AX1407" s="265"/>
      <c r="AY1407" s="265"/>
      <c r="AZ1407" s="50"/>
      <c r="BA1407" s="268"/>
      <c r="BB1407" s="48"/>
      <c r="BC1407" s="99"/>
      <c r="BD1407" s="100"/>
      <c r="BE1407" s="101"/>
      <c r="BF1407" s="318"/>
      <c r="BG1407" s="264"/>
      <c r="BH1407" s="264"/>
      <c r="BI1407" s="264"/>
      <c r="BJ1407" s="264"/>
      <c r="BK1407" s="264"/>
      <c r="BL1407" s="264"/>
      <c r="BM1407" s="264"/>
      <c r="BN1407" s="264"/>
      <c r="BO1407" s="265"/>
      <c r="BP1407" s="265"/>
      <c r="BQ1407" s="265"/>
      <c r="BR1407" s="265"/>
      <c r="BS1407" s="50"/>
      <c r="BT1407" s="99"/>
      <c r="BU1407" s="100"/>
      <c r="BV1407" s="101"/>
      <c r="BW1407" s="318"/>
      <c r="BX1407" s="264"/>
      <c r="BY1407" s="264"/>
      <c r="BZ1407" s="264"/>
      <c r="CA1407" s="264"/>
      <c r="CB1407" s="264"/>
      <c r="CC1407" s="264"/>
      <c r="CD1407" s="264"/>
      <c r="CE1407" s="264"/>
      <c r="CF1407" s="265"/>
      <c r="CG1407" s="265"/>
      <c r="CH1407" s="265"/>
      <c r="CI1407" s="265"/>
      <c r="CJ1407" s="50"/>
      <c r="CK1407" s="99"/>
      <c r="CL1407" s="100"/>
      <c r="CM1407" s="101"/>
      <c r="CN1407" s="318"/>
      <c r="CO1407" s="264"/>
      <c r="CP1407" s="264"/>
      <c r="CQ1407" s="264"/>
      <c r="CR1407" s="264"/>
      <c r="CS1407" s="264"/>
      <c r="CT1407" s="264"/>
      <c r="CU1407" s="264"/>
      <c r="CV1407" s="264"/>
      <c r="CW1407" s="265"/>
      <c r="CX1407" s="265"/>
      <c r="CY1407" s="265"/>
      <c r="CZ1407" s="265"/>
      <c r="DA1407" s="50"/>
      <c r="DB1407" s="99"/>
      <c r="DC1407" s="100"/>
      <c r="DD1407" s="101"/>
      <c r="DE1407" s="318"/>
      <c r="DF1407" s="264"/>
      <c r="DG1407" s="50"/>
    </row>
    <row r="1408" spans="1:111" s="16" customFormat="1" ht="15" customHeight="1">
      <c r="A1408" s="51"/>
      <c r="B1408" s="91"/>
      <c r="C1408" s="92" t="s">
        <v>421</v>
      </c>
      <c r="D1408" s="93"/>
      <c r="E1408" s="317" t="s">
        <v>140</v>
      </c>
      <c r="F1408" s="83">
        <f>SUM(F1409:F1430)</f>
        <v>0</v>
      </c>
      <c r="G1408" s="88">
        <f t="shared" ref="G1408:Q1408" si="4615">SUM(G1409:G1430)</f>
        <v>0</v>
      </c>
      <c r="H1408" s="83">
        <f t="shared" si="4615"/>
        <v>0</v>
      </c>
      <c r="I1408" s="88">
        <f t="shared" si="4615"/>
        <v>0</v>
      </c>
      <c r="J1408" s="83">
        <f t="shared" si="4615"/>
        <v>0</v>
      </c>
      <c r="K1408" s="88">
        <f t="shared" si="4615"/>
        <v>0</v>
      </c>
      <c r="L1408" s="83">
        <f t="shared" si="4615"/>
        <v>0</v>
      </c>
      <c r="M1408" s="88">
        <f t="shared" si="4615"/>
        <v>0</v>
      </c>
      <c r="N1408" s="84">
        <f t="shared" si="4615"/>
        <v>0</v>
      </c>
      <c r="O1408" s="89">
        <f t="shared" si="4615"/>
        <v>0</v>
      </c>
      <c r="P1408" s="84">
        <f t="shared" si="4615"/>
        <v>0</v>
      </c>
      <c r="Q1408" s="89">
        <f t="shared" si="4615"/>
        <v>0</v>
      </c>
      <c r="R1408" s="51"/>
      <c r="S1408" s="91"/>
      <c r="T1408" s="92" t="s">
        <v>421</v>
      </c>
      <c r="U1408" s="93"/>
      <c r="V1408" s="317" t="s">
        <v>140</v>
      </c>
      <c r="W1408" s="83">
        <f>SUM(W1409:W1430)</f>
        <v>0</v>
      </c>
      <c r="X1408" s="88">
        <f t="shared" ref="X1408:AH1408" si="4616">SUM(X1409:X1430)</f>
        <v>0</v>
      </c>
      <c r="Y1408" s="83">
        <f t="shared" si="4616"/>
        <v>0</v>
      </c>
      <c r="Z1408" s="88">
        <f t="shared" si="4616"/>
        <v>0</v>
      </c>
      <c r="AA1408" s="83">
        <f t="shared" si="4616"/>
        <v>0</v>
      </c>
      <c r="AB1408" s="88">
        <f t="shared" si="4616"/>
        <v>0</v>
      </c>
      <c r="AC1408" s="83">
        <f t="shared" si="4616"/>
        <v>0</v>
      </c>
      <c r="AD1408" s="88">
        <f t="shared" si="4616"/>
        <v>0</v>
      </c>
      <c r="AE1408" s="84">
        <f t="shared" si="4616"/>
        <v>0</v>
      </c>
      <c r="AF1408" s="89">
        <f t="shared" si="4616"/>
        <v>0</v>
      </c>
      <c r="AG1408" s="84">
        <f t="shared" si="4616"/>
        <v>0</v>
      </c>
      <c r="AH1408" s="89">
        <f t="shared" si="4616"/>
        <v>0</v>
      </c>
      <c r="AI1408" s="51"/>
      <c r="AJ1408" s="91"/>
      <c r="AK1408" s="92" t="s">
        <v>421</v>
      </c>
      <c r="AL1408" s="93"/>
      <c r="AM1408" s="317" t="s">
        <v>140</v>
      </c>
      <c r="AN1408" s="262">
        <f>SUM(AN1409:AN1430)</f>
        <v>0</v>
      </c>
      <c r="AO1408" s="262">
        <f t="shared" ref="AO1408:AY1408" si="4617">SUM(AO1409:AO1430)</f>
        <v>0</v>
      </c>
      <c r="AP1408" s="262">
        <f t="shared" si="4617"/>
        <v>0</v>
      </c>
      <c r="AQ1408" s="262">
        <f t="shared" si="4617"/>
        <v>0</v>
      </c>
      <c r="AR1408" s="262">
        <f t="shared" si="4617"/>
        <v>0</v>
      </c>
      <c r="AS1408" s="262">
        <f t="shared" si="4617"/>
        <v>0</v>
      </c>
      <c r="AT1408" s="262">
        <f t="shared" si="4617"/>
        <v>0</v>
      </c>
      <c r="AU1408" s="262">
        <f t="shared" si="4617"/>
        <v>0</v>
      </c>
      <c r="AV1408" s="263">
        <f t="shared" si="4617"/>
        <v>0</v>
      </c>
      <c r="AW1408" s="263">
        <f t="shared" si="4617"/>
        <v>0</v>
      </c>
      <c r="AX1408" s="263">
        <f t="shared" si="4617"/>
        <v>0</v>
      </c>
      <c r="AY1408" s="263">
        <f t="shared" si="4617"/>
        <v>0</v>
      </c>
      <c r="AZ1408" s="51"/>
      <c r="BA1408" s="267"/>
      <c r="BB1408" s="452"/>
      <c r="BC1408" s="91"/>
      <c r="BD1408" s="92" t="s">
        <v>421</v>
      </c>
      <c r="BE1408" s="93"/>
      <c r="BF1408" s="317" t="s">
        <v>140</v>
      </c>
      <c r="BG1408" s="262">
        <f>SUM(BG1409:BG1430)</f>
        <v>0</v>
      </c>
      <c r="BH1408" s="262">
        <f t="shared" ref="BH1408:BR1408" si="4618">SUM(BH1409:BH1430)</f>
        <v>0</v>
      </c>
      <c r="BI1408" s="262">
        <f t="shared" si="4618"/>
        <v>0</v>
      </c>
      <c r="BJ1408" s="262">
        <f t="shared" si="4618"/>
        <v>0</v>
      </c>
      <c r="BK1408" s="262">
        <f t="shared" si="4618"/>
        <v>0</v>
      </c>
      <c r="BL1408" s="262">
        <f t="shared" si="4618"/>
        <v>0</v>
      </c>
      <c r="BM1408" s="262">
        <f t="shared" si="4618"/>
        <v>0</v>
      </c>
      <c r="BN1408" s="262">
        <f t="shared" si="4618"/>
        <v>0</v>
      </c>
      <c r="BO1408" s="263">
        <f t="shared" si="4618"/>
        <v>0</v>
      </c>
      <c r="BP1408" s="263">
        <f t="shared" si="4618"/>
        <v>0</v>
      </c>
      <c r="BQ1408" s="263">
        <f t="shared" si="4618"/>
        <v>0</v>
      </c>
      <c r="BR1408" s="263">
        <f t="shared" si="4618"/>
        <v>0</v>
      </c>
      <c r="BS1408" s="51"/>
      <c r="BT1408" s="91"/>
      <c r="BU1408" s="92" t="s">
        <v>421</v>
      </c>
      <c r="BV1408" s="93"/>
      <c r="BW1408" s="317" t="s">
        <v>140</v>
      </c>
      <c r="BX1408" s="262">
        <f>SUM(BX1409:BX1430)</f>
        <v>0</v>
      </c>
      <c r="BY1408" s="262">
        <f t="shared" ref="BY1408:CI1408" si="4619">SUM(BY1409:BY1430)</f>
        <v>0</v>
      </c>
      <c r="BZ1408" s="262">
        <f t="shared" si="4619"/>
        <v>0</v>
      </c>
      <c r="CA1408" s="262">
        <f t="shared" si="4619"/>
        <v>0</v>
      </c>
      <c r="CB1408" s="262">
        <f t="shared" si="4619"/>
        <v>0</v>
      </c>
      <c r="CC1408" s="262">
        <f t="shared" si="4619"/>
        <v>0</v>
      </c>
      <c r="CD1408" s="262">
        <f t="shared" si="4619"/>
        <v>0</v>
      </c>
      <c r="CE1408" s="262">
        <f t="shared" si="4619"/>
        <v>0</v>
      </c>
      <c r="CF1408" s="263">
        <f t="shared" si="4619"/>
        <v>0</v>
      </c>
      <c r="CG1408" s="263">
        <f t="shared" si="4619"/>
        <v>0</v>
      </c>
      <c r="CH1408" s="263">
        <f t="shared" si="4619"/>
        <v>0</v>
      </c>
      <c r="CI1408" s="263">
        <f t="shared" si="4619"/>
        <v>0</v>
      </c>
      <c r="CJ1408" s="51"/>
      <c r="CK1408" s="91"/>
      <c r="CL1408" s="92" t="s">
        <v>421</v>
      </c>
      <c r="CM1408" s="93"/>
      <c r="CN1408" s="317" t="s">
        <v>140</v>
      </c>
      <c r="CO1408" s="262">
        <f>SUM(CO1409:CO1430)</f>
        <v>0</v>
      </c>
      <c r="CP1408" s="262">
        <f t="shared" ref="CP1408:CZ1408" si="4620">SUM(CP1409:CP1430)</f>
        <v>0</v>
      </c>
      <c r="CQ1408" s="262">
        <f t="shared" si="4620"/>
        <v>0</v>
      </c>
      <c r="CR1408" s="262">
        <f t="shared" si="4620"/>
        <v>0</v>
      </c>
      <c r="CS1408" s="262">
        <f t="shared" si="4620"/>
        <v>0</v>
      </c>
      <c r="CT1408" s="262">
        <f t="shared" si="4620"/>
        <v>0</v>
      </c>
      <c r="CU1408" s="262">
        <f t="shared" si="4620"/>
        <v>0</v>
      </c>
      <c r="CV1408" s="262">
        <f t="shared" si="4620"/>
        <v>0</v>
      </c>
      <c r="CW1408" s="263">
        <f t="shared" si="4620"/>
        <v>0</v>
      </c>
      <c r="CX1408" s="263">
        <f t="shared" si="4620"/>
        <v>0</v>
      </c>
      <c r="CY1408" s="263">
        <f t="shared" si="4620"/>
        <v>0</v>
      </c>
      <c r="CZ1408" s="263">
        <f t="shared" si="4620"/>
        <v>0</v>
      </c>
      <c r="DA1408" s="51"/>
      <c r="DB1408" s="91"/>
      <c r="DC1408" s="92" t="s">
        <v>421</v>
      </c>
      <c r="DD1408" s="93"/>
      <c r="DE1408" s="317" t="s">
        <v>140</v>
      </c>
      <c r="DF1408" s="262">
        <f>SUM(DF1409:DF1430)</f>
        <v>0</v>
      </c>
      <c r="DG1408" s="51"/>
    </row>
    <row r="1409" spans="1:111" s="14" customFormat="1" ht="15" customHeight="1">
      <c r="A1409" s="50"/>
      <c r="B1409" s="94"/>
      <c r="C1409" s="95"/>
      <c r="D1409" s="96" t="s">
        <v>341</v>
      </c>
      <c r="E1409" s="316" t="s">
        <v>140</v>
      </c>
      <c r="F1409" s="69"/>
      <c r="G1409" s="77"/>
      <c r="H1409" s="69"/>
      <c r="I1409" s="77"/>
      <c r="J1409" s="69"/>
      <c r="K1409" s="77"/>
      <c r="L1409" s="69"/>
      <c r="M1409" s="77"/>
      <c r="N1409" s="67"/>
      <c r="O1409" s="75"/>
      <c r="P1409" s="67"/>
      <c r="Q1409" s="75"/>
      <c r="R1409" s="50"/>
      <c r="S1409" s="94"/>
      <c r="T1409" s="95"/>
      <c r="U1409" s="96" t="s">
        <v>341</v>
      </c>
      <c r="V1409" s="316" t="s">
        <v>140</v>
      </c>
      <c r="W1409" s="69"/>
      <c r="X1409" s="77"/>
      <c r="Y1409" s="69"/>
      <c r="Z1409" s="77"/>
      <c r="AA1409" s="69"/>
      <c r="AB1409" s="77"/>
      <c r="AC1409" s="69"/>
      <c r="AD1409" s="77"/>
      <c r="AE1409" s="67"/>
      <c r="AF1409" s="75"/>
      <c r="AG1409" s="67"/>
      <c r="AH1409" s="75"/>
      <c r="AI1409" s="50"/>
      <c r="AJ1409" s="94"/>
      <c r="AK1409" s="95"/>
      <c r="AL1409" s="96" t="s">
        <v>341</v>
      </c>
      <c r="AM1409" s="316" t="s">
        <v>140</v>
      </c>
      <c r="AN1409" s="257"/>
      <c r="AO1409" s="257"/>
      <c r="AP1409" s="257"/>
      <c r="AQ1409" s="257"/>
      <c r="AR1409" s="257"/>
      <c r="AS1409" s="257"/>
      <c r="AT1409" s="257"/>
      <c r="AU1409" s="257"/>
      <c r="AV1409" s="258"/>
      <c r="AW1409" s="258"/>
      <c r="AX1409" s="258"/>
      <c r="AY1409" s="258"/>
      <c r="AZ1409" s="50"/>
      <c r="BA1409" s="268"/>
      <c r="BB1409" s="48"/>
      <c r="BC1409" s="94"/>
      <c r="BD1409" s="95"/>
      <c r="BE1409" s="96" t="s">
        <v>341</v>
      </c>
      <c r="BF1409" s="316" t="s">
        <v>140</v>
      </c>
      <c r="BG1409" s="257">
        <f t="shared" ref="BG1409:BG1430" si="4621">F1409</f>
        <v>0</v>
      </c>
      <c r="BH1409" s="257">
        <f>G1409+BG1409</f>
        <v>0</v>
      </c>
      <c r="BI1409" s="257">
        <f>H1409+BH1409</f>
        <v>0</v>
      </c>
      <c r="BJ1409" s="257">
        <f>I1409+BI1409</f>
        <v>0</v>
      </c>
      <c r="BK1409" s="257">
        <f>J1409+BJ1409</f>
        <v>0</v>
      </c>
      <c r="BL1409" s="257">
        <f>K1409+BK1409</f>
        <v>0</v>
      </c>
      <c r="BM1409" s="257">
        <f>L1409+BL1409</f>
        <v>0</v>
      </c>
      <c r="BN1409" s="257">
        <f>M1409+BM1409</f>
        <v>0</v>
      </c>
      <c r="BO1409" s="258">
        <f>N1409+BN1409</f>
        <v>0</v>
      </c>
      <c r="BP1409" s="258">
        <f>O1409+BO1409</f>
        <v>0</v>
      </c>
      <c r="BQ1409" s="258">
        <f>P1409+BP1409</f>
        <v>0</v>
      </c>
      <c r="BR1409" s="258">
        <f>Q1409+BQ1409</f>
        <v>0</v>
      </c>
      <c r="BS1409" s="50"/>
      <c r="BT1409" s="94"/>
      <c r="BU1409" s="95"/>
      <c r="BV1409" s="96" t="s">
        <v>341</v>
      </c>
      <c r="BW1409" s="316" t="s">
        <v>140</v>
      </c>
      <c r="BX1409" s="257">
        <f t="shared" ref="BX1409:BX1430" si="4622">W1409</f>
        <v>0</v>
      </c>
      <c r="BY1409" s="257">
        <f>X1409+BX1409</f>
        <v>0</v>
      </c>
      <c r="BZ1409" s="257">
        <f>Y1409+BY1409</f>
        <v>0</v>
      </c>
      <c r="CA1409" s="257">
        <f>Z1409+BZ1409</f>
        <v>0</v>
      </c>
      <c r="CB1409" s="257">
        <f>AA1409+CA1409</f>
        <v>0</v>
      </c>
      <c r="CC1409" s="257">
        <f>AB1409+CB1409</f>
        <v>0</v>
      </c>
      <c r="CD1409" s="257">
        <f>AC1409+CC1409</f>
        <v>0</v>
      </c>
      <c r="CE1409" s="257">
        <f>AD1409+CD1409</f>
        <v>0</v>
      </c>
      <c r="CF1409" s="258">
        <f>AE1409+CE1409</f>
        <v>0</v>
      </c>
      <c r="CG1409" s="258">
        <f>AF1409+CF1409</f>
        <v>0</v>
      </c>
      <c r="CH1409" s="258">
        <f>AG1409+CG1409</f>
        <v>0</v>
      </c>
      <c r="CI1409" s="258">
        <f>AH1409+CH1409</f>
        <v>0</v>
      </c>
      <c r="CJ1409" s="50"/>
      <c r="CK1409" s="94"/>
      <c r="CL1409" s="95"/>
      <c r="CM1409" s="96" t="s">
        <v>341</v>
      </c>
      <c r="CN1409" s="316" t="s">
        <v>140</v>
      </c>
      <c r="CO1409" s="257">
        <f t="shared" ref="CO1409:CO1430" si="4623">AN1409</f>
        <v>0</v>
      </c>
      <c r="CP1409" s="257">
        <f>AO1409+CO1409</f>
        <v>0</v>
      </c>
      <c r="CQ1409" s="257">
        <f>AP1409+CP1409</f>
        <v>0</v>
      </c>
      <c r="CR1409" s="257">
        <f>AQ1409+CQ1409</f>
        <v>0</v>
      </c>
      <c r="CS1409" s="257">
        <f>AR1409+CR1409</f>
        <v>0</v>
      </c>
      <c r="CT1409" s="257">
        <f>AS1409+CS1409</f>
        <v>0</v>
      </c>
      <c r="CU1409" s="257">
        <f>AT1409+CT1409</f>
        <v>0</v>
      </c>
      <c r="CV1409" s="257">
        <f>AU1409+CU1409</f>
        <v>0</v>
      </c>
      <c r="CW1409" s="258">
        <f>AV1409+CV1409</f>
        <v>0</v>
      </c>
      <c r="CX1409" s="258">
        <f>AW1409+CW1409</f>
        <v>0</v>
      </c>
      <c r="CY1409" s="258">
        <f>AX1409+CX1409</f>
        <v>0</v>
      </c>
      <c r="CZ1409" s="258">
        <f>AY1409+CY1409</f>
        <v>0</v>
      </c>
      <c r="DA1409" s="50"/>
      <c r="DB1409" s="94"/>
      <c r="DC1409" s="95"/>
      <c r="DD1409" s="96" t="s">
        <v>341</v>
      </c>
      <c r="DE1409" s="316" t="s">
        <v>140</v>
      </c>
      <c r="DF1409" s="257"/>
      <c r="DG1409" s="50"/>
    </row>
    <row r="1410" spans="1:111" s="14" customFormat="1" ht="15" customHeight="1">
      <c r="A1410" s="50"/>
      <c r="B1410" s="94"/>
      <c r="C1410" s="95"/>
      <c r="D1410" s="96" t="s">
        <v>342</v>
      </c>
      <c r="E1410" s="316" t="s">
        <v>140</v>
      </c>
      <c r="F1410" s="69"/>
      <c r="G1410" s="77"/>
      <c r="H1410" s="69"/>
      <c r="I1410" s="77"/>
      <c r="J1410" s="69"/>
      <c r="K1410" s="77"/>
      <c r="L1410" s="69"/>
      <c r="M1410" s="77"/>
      <c r="N1410" s="67"/>
      <c r="O1410" s="75"/>
      <c r="P1410" s="67"/>
      <c r="Q1410" s="75"/>
      <c r="R1410" s="50"/>
      <c r="S1410" s="94"/>
      <c r="T1410" s="95"/>
      <c r="U1410" s="96" t="s">
        <v>342</v>
      </c>
      <c r="V1410" s="316" t="s">
        <v>140</v>
      </c>
      <c r="W1410" s="69"/>
      <c r="X1410" s="77"/>
      <c r="Y1410" s="69"/>
      <c r="Z1410" s="77"/>
      <c r="AA1410" s="69"/>
      <c r="AB1410" s="77"/>
      <c r="AC1410" s="69"/>
      <c r="AD1410" s="77"/>
      <c r="AE1410" s="67"/>
      <c r="AF1410" s="75"/>
      <c r="AG1410" s="67"/>
      <c r="AH1410" s="75"/>
      <c r="AI1410" s="50"/>
      <c r="AJ1410" s="94"/>
      <c r="AK1410" s="95"/>
      <c r="AL1410" s="96" t="s">
        <v>342</v>
      </c>
      <c r="AM1410" s="316" t="s">
        <v>140</v>
      </c>
      <c r="AN1410" s="257"/>
      <c r="AO1410" s="257"/>
      <c r="AP1410" s="257"/>
      <c r="AQ1410" s="257"/>
      <c r="AR1410" s="257"/>
      <c r="AS1410" s="257"/>
      <c r="AT1410" s="257"/>
      <c r="AU1410" s="257"/>
      <c r="AV1410" s="258"/>
      <c r="AW1410" s="258"/>
      <c r="AX1410" s="258"/>
      <c r="AY1410" s="258"/>
      <c r="AZ1410" s="50"/>
      <c r="BA1410" s="268"/>
      <c r="BB1410" s="48"/>
      <c r="BC1410" s="94"/>
      <c r="BD1410" s="95"/>
      <c r="BE1410" s="96" t="s">
        <v>342</v>
      </c>
      <c r="BF1410" s="316" t="s">
        <v>140</v>
      </c>
      <c r="BG1410" s="257">
        <f t="shared" si="4621"/>
        <v>0</v>
      </c>
      <c r="BH1410" s="257">
        <f>G1410+BG1410</f>
        <v>0</v>
      </c>
      <c r="BI1410" s="257">
        <f>H1410+BH1410</f>
        <v>0</v>
      </c>
      <c r="BJ1410" s="257">
        <f>I1410+BI1410</f>
        <v>0</v>
      </c>
      <c r="BK1410" s="257">
        <f>J1410+BJ1410</f>
        <v>0</v>
      </c>
      <c r="BL1410" s="257">
        <f>K1410+BK1410</f>
        <v>0</v>
      </c>
      <c r="BM1410" s="257">
        <f>L1410+BL1410</f>
        <v>0</v>
      </c>
      <c r="BN1410" s="257">
        <f>M1410+BM1410</f>
        <v>0</v>
      </c>
      <c r="BO1410" s="258">
        <f>N1410+BN1410</f>
        <v>0</v>
      </c>
      <c r="BP1410" s="258">
        <f>O1410+BO1410</f>
        <v>0</v>
      </c>
      <c r="BQ1410" s="258">
        <f>P1410+BP1410</f>
        <v>0</v>
      </c>
      <c r="BR1410" s="258">
        <f>Q1410+BQ1410</f>
        <v>0</v>
      </c>
      <c r="BS1410" s="50"/>
      <c r="BT1410" s="94"/>
      <c r="BU1410" s="95"/>
      <c r="BV1410" s="96" t="s">
        <v>342</v>
      </c>
      <c r="BW1410" s="316" t="s">
        <v>140</v>
      </c>
      <c r="BX1410" s="257">
        <f t="shared" si="4622"/>
        <v>0</v>
      </c>
      <c r="BY1410" s="257">
        <f>X1410+BX1410</f>
        <v>0</v>
      </c>
      <c r="BZ1410" s="257">
        <f>Y1410+BY1410</f>
        <v>0</v>
      </c>
      <c r="CA1410" s="257">
        <f>Z1410+BZ1410</f>
        <v>0</v>
      </c>
      <c r="CB1410" s="257">
        <f>AA1410+CA1410</f>
        <v>0</v>
      </c>
      <c r="CC1410" s="257">
        <f>AB1410+CB1410</f>
        <v>0</v>
      </c>
      <c r="CD1410" s="257">
        <f>AC1410+CC1410</f>
        <v>0</v>
      </c>
      <c r="CE1410" s="257">
        <f>AD1410+CD1410</f>
        <v>0</v>
      </c>
      <c r="CF1410" s="258">
        <f>AE1410+CE1410</f>
        <v>0</v>
      </c>
      <c r="CG1410" s="258">
        <f>AF1410+CF1410</f>
        <v>0</v>
      </c>
      <c r="CH1410" s="258">
        <f>AG1410+CG1410</f>
        <v>0</v>
      </c>
      <c r="CI1410" s="258">
        <f>AH1410+CH1410</f>
        <v>0</v>
      </c>
      <c r="CJ1410" s="50"/>
      <c r="CK1410" s="94"/>
      <c r="CL1410" s="95"/>
      <c r="CM1410" s="96" t="s">
        <v>342</v>
      </c>
      <c r="CN1410" s="316" t="s">
        <v>140</v>
      </c>
      <c r="CO1410" s="257">
        <f t="shared" si="4623"/>
        <v>0</v>
      </c>
      <c r="CP1410" s="257">
        <f>AO1410+CO1410</f>
        <v>0</v>
      </c>
      <c r="CQ1410" s="257">
        <f>AP1410+CP1410</f>
        <v>0</v>
      </c>
      <c r="CR1410" s="257">
        <f>AQ1410+CQ1410</f>
        <v>0</v>
      </c>
      <c r="CS1410" s="257">
        <f>AR1410+CR1410</f>
        <v>0</v>
      </c>
      <c r="CT1410" s="257">
        <f>AS1410+CS1410</f>
        <v>0</v>
      </c>
      <c r="CU1410" s="257">
        <f>AT1410+CT1410</f>
        <v>0</v>
      </c>
      <c r="CV1410" s="257">
        <f>AU1410+CU1410</f>
        <v>0</v>
      </c>
      <c r="CW1410" s="258">
        <f>AV1410+CV1410</f>
        <v>0</v>
      </c>
      <c r="CX1410" s="258">
        <f>AW1410+CW1410</f>
        <v>0</v>
      </c>
      <c r="CY1410" s="258">
        <f>AX1410+CX1410</f>
        <v>0</v>
      </c>
      <c r="CZ1410" s="258">
        <f>AY1410+CY1410</f>
        <v>0</v>
      </c>
      <c r="DA1410" s="50"/>
      <c r="DB1410" s="94"/>
      <c r="DC1410" s="95"/>
      <c r="DD1410" s="96" t="s">
        <v>342</v>
      </c>
      <c r="DE1410" s="316" t="s">
        <v>140</v>
      </c>
      <c r="DF1410" s="257"/>
      <c r="DG1410" s="50"/>
    </row>
    <row r="1411" spans="1:111" s="14" customFormat="1" ht="15" customHeight="1">
      <c r="A1411" s="50"/>
      <c r="B1411" s="94"/>
      <c r="C1411" s="95"/>
      <c r="D1411" s="96" t="s">
        <v>343</v>
      </c>
      <c r="E1411" s="316" t="s">
        <v>140</v>
      </c>
      <c r="F1411" s="69"/>
      <c r="G1411" s="77"/>
      <c r="H1411" s="69"/>
      <c r="I1411" s="77"/>
      <c r="J1411" s="69"/>
      <c r="K1411" s="77"/>
      <c r="L1411" s="69"/>
      <c r="M1411" s="77"/>
      <c r="N1411" s="67"/>
      <c r="O1411" s="75"/>
      <c r="P1411" s="67"/>
      <c r="Q1411" s="75"/>
      <c r="R1411" s="50"/>
      <c r="S1411" s="94"/>
      <c r="T1411" s="95"/>
      <c r="U1411" s="96" t="s">
        <v>343</v>
      </c>
      <c r="V1411" s="316" t="s">
        <v>140</v>
      </c>
      <c r="W1411" s="69"/>
      <c r="X1411" s="77"/>
      <c r="Y1411" s="69"/>
      <c r="Z1411" s="77"/>
      <c r="AA1411" s="69"/>
      <c r="AB1411" s="77"/>
      <c r="AC1411" s="69"/>
      <c r="AD1411" s="77"/>
      <c r="AE1411" s="67"/>
      <c r="AF1411" s="75"/>
      <c r="AG1411" s="67"/>
      <c r="AH1411" s="75"/>
      <c r="AI1411" s="50"/>
      <c r="AJ1411" s="94"/>
      <c r="AK1411" s="95"/>
      <c r="AL1411" s="96" t="s">
        <v>343</v>
      </c>
      <c r="AM1411" s="316" t="s">
        <v>140</v>
      </c>
      <c r="AN1411" s="257"/>
      <c r="AO1411" s="257"/>
      <c r="AP1411" s="257"/>
      <c r="AQ1411" s="257"/>
      <c r="AR1411" s="257"/>
      <c r="AS1411" s="257"/>
      <c r="AT1411" s="257"/>
      <c r="AU1411" s="257"/>
      <c r="AV1411" s="258"/>
      <c r="AW1411" s="258"/>
      <c r="AX1411" s="258"/>
      <c r="AY1411" s="258"/>
      <c r="AZ1411" s="50"/>
      <c r="BA1411" s="268"/>
      <c r="BB1411" s="48"/>
      <c r="BC1411" s="94"/>
      <c r="BD1411" s="95"/>
      <c r="BE1411" s="96" t="s">
        <v>343</v>
      </c>
      <c r="BF1411" s="316" t="s">
        <v>140</v>
      </c>
      <c r="BG1411" s="257">
        <f t="shared" si="4621"/>
        <v>0</v>
      </c>
      <c r="BH1411" s="257">
        <f>G1411+BG1411</f>
        <v>0</v>
      </c>
      <c r="BI1411" s="257">
        <f>H1411+BH1411</f>
        <v>0</v>
      </c>
      <c r="BJ1411" s="257">
        <f>I1411+BI1411</f>
        <v>0</v>
      </c>
      <c r="BK1411" s="257">
        <f>J1411+BJ1411</f>
        <v>0</v>
      </c>
      <c r="BL1411" s="257">
        <f>K1411+BK1411</f>
        <v>0</v>
      </c>
      <c r="BM1411" s="257">
        <f>L1411+BL1411</f>
        <v>0</v>
      </c>
      <c r="BN1411" s="257">
        <f>M1411+BM1411</f>
        <v>0</v>
      </c>
      <c r="BO1411" s="258">
        <f>N1411+BN1411</f>
        <v>0</v>
      </c>
      <c r="BP1411" s="258">
        <f>O1411+BO1411</f>
        <v>0</v>
      </c>
      <c r="BQ1411" s="258">
        <f>P1411+BP1411</f>
        <v>0</v>
      </c>
      <c r="BR1411" s="258">
        <f>Q1411+BQ1411</f>
        <v>0</v>
      </c>
      <c r="BS1411" s="50"/>
      <c r="BT1411" s="94"/>
      <c r="BU1411" s="95"/>
      <c r="BV1411" s="96" t="s">
        <v>343</v>
      </c>
      <c r="BW1411" s="316" t="s">
        <v>140</v>
      </c>
      <c r="BX1411" s="257">
        <f t="shared" si="4622"/>
        <v>0</v>
      </c>
      <c r="BY1411" s="257">
        <f>X1411+BX1411</f>
        <v>0</v>
      </c>
      <c r="BZ1411" s="257">
        <f>Y1411+BY1411</f>
        <v>0</v>
      </c>
      <c r="CA1411" s="257">
        <f>Z1411+BZ1411</f>
        <v>0</v>
      </c>
      <c r="CB1411" s="257">
        <f>AA1411+CA1411</f>
        <v>0</v>
      </c>
      <c r="CC1411" s="257">
        <f>AB1411+CB1411</f>
        <v>0</v>
      </c>
      <c r="CD1411" s="257">
        <f>AC1411+CC1411</f>
        <v>0</v>
      </c>
      <c r="CE1411" s="257">
        <f>AD1411+CD1411</f>
        <v>0</v>
      </c>
      <c r="CF1411" s="258">
        <f>AE1411+CE1411</f>
        <v>0</v>
      </c>
      <c r="CG1411" s="258">
        <f>AF1411+CF1411</f>
        <v>0</v>
      </c>
      <c r="CH1411" s="258">
        <f>AG1411+CG1411</f>
        <v>0</v>
      </c>
      <c r="CI1411" s="258">
        <f>AH1411+CH1411</f>
        <v>0</v>
      </c>
      <c r="CJ1411" s="50"/>
      <c r="CK1411" s="94"/>
      <c r="CL1411" s="95"/>
      <c r="CM1411" s="96" t="s">
        <v>343</v>
      </c>
      <c r="CN1411" s="316" t="s">
        <v>140</v>
      </c>
      <c r="CO1411" s="257">
        <f t="shared" si="4623"/>
        <v>0</v>
      </c>
      <c r="CP1411" s="257">
        <f>AO1411+CO1411</f>
        <v>0</v>
      </c>
      <c r="CQ1411" s="257">
        <f>AP1411+CP1411</f>
        <v>0</v>
      </c>
      <c r="CR1411" s="257">
        <f>AQ1411+CQ1411</f>
        <v>0</v>
      </c>
      <c r="CS1411" s="257">
        <f>AR1411+CR1411</f>
        <v>0</v>
      </c>
      <c r="CT1411" s="257">
        <f>AS1411+CS1411</f>
        <v>0</v>
      </c>
      <c r="CU1411" s="257">
        <f>AT1411+CT1411</f>
        <v>0</v>
      </c>
      <c r="CV1411" s="257">
        <f>AU1411+CU1411</f>
        <v>0</v>
      </c>
      <c r="CW1411" s="258">
        <f>AV1411+CV1411</f>
        <v>0</v>
      </c>
      <c r="CX1411" s="258">
        <f>AW1411+CW1411</f>
        <v>0</v>
      </c>
      <c r="CY1411" s="258">
        <f>AX1411+CX1411</f>
        <v>0</v>
      </c>
      <c r="CZ1411" s="258">
        <f>AY1411+CY1411</f>
        <v>0</v>
      </c>
      <c r="DA1411" s="50"/>
      <c r="DB1411" s="94"/>
      <c r="DC1411" s="95"/>
      <c r="DD1411" s="96" t="s">
        <v>343</v>
      </c>
      <c r="DE1411" s="316" t="s">
        <v>140</v>
      </c>
      <c r="DF1411" s="257"/>
      <c r="DG1411" s="50"/>
    </row>
    <row r="1412" spans="1:111" s="14" customFormat="1" ht="15" customHeight="1">
      <c r="A1412" s="50"/>
      <c r="B1412" s="94"/>
      <c r="C1412" s="95"/>
      <c r="D1412" s="96" t="s">
        <v>344</v>
      </c>
      <c r="E1412" s="316" t="s">
        <v>140</v>
      </c>
      <c r="F1412" s="69"/>
      <c r="G1412" s="77"/>
      <c r="H1412" s="69"/>
      <c r="I1412" s="77"/>
      <c r="J1412" s="69"/>
      <c r="K1412" s="77"/>
      <c r="L1412" s="69"/>
      <c r="M1412" s="77"/>
      <c r="N1412" s="67"/>
      <c r="O1412" s="75"/>
      <c r="P1412" s="67"/>
      <c r="Q1412" s="75"/>
      <c r="R1412" s="50"/>
      <c r="S1412" s="94"/>
      <c r="T1412" s="95"/>
      <c r="U1412" s="96" t="s">
        <v>344</v>
      </c>
      <c r="V1412" s="316" t="s">
        <v>140</v>
      </c>
      <c r="W1412" s="69"/>
      <c r="X1412" s="77"/>
      <c r="Y1412" s="69"/>
      <c r="Z1412" s="77"/>
      <c r="AA1412" s="69"/>
      <c r="AB1412" s="77"/>
      <c r="AC1412" s="69"/>
      <c r="AD1412" s="77"/>
      <c r="AE1412" s="67"/>
      <c r="AF1412" s="75"/>
      <c r="AG1412" s="67"/>
      <c r="AH1412" s="75"/>
      <c r="AI1412" s="50"/>
      <c r="AJ1412" s="94"/>
      <c r="AK1412" s="95"/>
      <c r="AL1412" s="96" t="s">
        <v>344</v>
      </c>
      <c r="AM1412" s="316" t="s">
        <v>140</v>
      </c>
      <c r="AN1412" s="257"/>
      <c r="AO1412" s="257"/>
      <c r="AP1412" s="257"/>
      <c r="AQ1412" s="257"/>
      <c r="AR1412" s="257"/>
      <c r="AS1412" s="257"/>
      <c r="AT1412" s="257"/>
      <c r="AU1412" s="257"/>
      <c r="AV1412" s="258"/>
      <c r="AW1412" s="258"/>
      <c r="AX1412" s="258"/>
      <c r="AY1412" s="258"/>
      <c r="AZ1412" s="50"/>
      <c r="BA1412" s="268"/>
      <c r="BB1412" s="48"/>
      <c r="BC1412" s="94"/>
      <c r="BD1412" s="95"/>
      <c r="BE1412" s="96" t="s">
        <v>344</v>
      </c>
      <c r="BF1412" s="316" t="s">
        <v>140</v>
      </c>
      <c r="BG1412" s="257">
        <f t="shared" si="4621"/>
        <v>0</v>
      </c>
      <c r="BH1412" s="257">
        <f>G1412+BG1412</f>
        <v>0</v>
      </c>
      <c r="BI1412" s="257">
        <f>H1412+BH1412</f>
        <v>0</v>
      </c>
      <c r="BJ1412" s="257">
        <f>I1412+BI1412</f>
        <v>0</v>
      </c>
      <c r="BK1412" s="257">
        <f>J1412+BJ1412</f>
        <v>0</v>
      </c>
      <c r="BL1412" s="257">
        <f>K1412+BK1412</f>
        <v>0</v>
      </c>
      <c r="BM1412" s="257">
        <f>L1412+BL1412</f>
        <v>0</v>
      </c>
      <c r="BN1412" s="257">
        <f>M1412+BM1412</f>
        <v>0</v>
      </c>
      <c r="BO1412" s="258">
        <f>N1412+BN1412</f>
        <v>0</v>
      </c>
      <c r="BP1412" s="258">
        <f>O1412+BO1412</f>
        <v>0</v>
      </c>
      <c r="BQ1412" s="258">
        <f>P1412+BP1412</f>
        <v>0</v>
      </c>
      <c r="BR1412" s="258">
        <f>Q1412+BQ1412</f>
        <v>0</v>
      </c>
      <c r="BS1412" s="50"/>
      <c r="BT1412" s="94"/>
      <c r="BU1412" s="95"/>
      <c r="BV1412" s="96" t="s">
        <v>344</v>
      </c>
      <c r="BW1412" s="316" t="s">
        <v>140</v>
      </c>
      <c r="BX1412" s="257">
        <f t="shared" si="4622"/>
        <v>0</v>
      </c>
      <c r="BY1412" s="257">
        <f>X1412+BX1412</f>
        <v>0</v>
      </c>
      <c r="BZ1412" s="257">
        <f>Y1412+BY1412</f>
        <v>0</v>
      </c>
      <c r="CA1412" s="257">
        <f>Z1412+BZ1412</f>
        <v>0</v>
      </c>
      <c r="CB1412" s="257">
        <f>AA1412+CA1412</f>
        <v>0</v>
      </c>
      <c r="CC1412" s="257">
        <f>AB1412+CB1412</f>
        <v>0</v>
      </c>
      <c r="CD1412" s="257">
        <f>AC1412+CC1412</f>
        <v>0</v>
      </c>
      <c r="CE1412" s="257">
        <f>AD1412+CD1412</f>
        <v>0</v>
      </c>
      <c r="CF1412" s="258">
        <f>AE1412+CE1412</f>
        <v>0</v>
      </c>
      <c r="CG1412" s="258">
        <f>AF1412+CF1412</f>
        <v>0</v>
      </c>
      <c r="CH1412" s="258">
        <f>AG1412+CG1412</f>
        <v>0</v>
      </c>
      <c r="CI1412" s="258">
        <f>AH1412+CH1412</f>
        <v>0</v>
      </c>
      <c r="CJ1412" s="50"/>
      <c r="CK1412" s="94"/>
      <c r="CL1412" s="95"/>
      <c r="CM1412" s="96" t="s">
        <v>344</v>
      </c>
      <c r="CN1412" s="316" t="s">
        <v>140</v>
      </c>
      <c r="CO1412" s="257">
        <f t="shared" si="4623"/>
        <v>0</v>
      </c>
      <c r="CP1412" s="257">
        <f>AO1412+CO1412</f>
        <v>0</v>
      </c>
      <c r="CQ1412" s="257">
        <f>AP1412+CP1412</f>
        <v>0</v>
      </c>
      <c r="CR1412" s="257">
        <f>AQ1412+CQ1412</f>
        <v>0</v>
      </c>
      <c r="CS1412" s="257">
        <f>AR1412+CR1412</f>
        <v>0</v>
      </c>
      <c r="CT1412" s="257">
        <f>AS1412+CS1412</f>
        <v>0</v>
      </c>
      <c r="CU1412" s="257">
        <f>AT1412+CT1412</f>
        <v>0</v>
      </c>
      <c r="CV1412" s="257">
        <f>AU1412+CU1412</f>
        <v>0</v>
      </c>
      <c r="CW1412" s="258">
        <f>AV1412+CV1412</f>
        <v>0</v>
      </c>
      <c r="CX1412" s="258">
        <f>AW1412+CW1412</f>
        <v>0</v>
      </c>
      <c r="CY1412" s="258">
        <f>AX1412+CX1412</f>
        <v>0</v>
      </c>
      <c r="CZ1412" s="258">
        <f>AY1412+CY1412</f>
        <v>0</v>
      </c>
      <c r="DA1412" s="50"/>
      <c r="DB1412" s="94"/>
      <c r="DC1412" s="95"/>
      <c r="DD1412" s="96" t="s">
        <v>344</v>
      </c>
      <c r="DE1412" s="316" t="s">
        <v>140</v>
      </c>
      <c r="DF1412" s="257"/>
      <c r="DG1412" s="50"/>
    </row>
    <row r="1413" spans="1:111" s="14" customFormat="1" ht="15" customHeight="1">
      <c r="A1413" s="50"/>
      <c r="B1413" s="94"/>
      <c r="C1413" s="95"/>
      <c r="D1413" s="96" t="s">
        <v>345</v>
      </c>
      <c r="E1413" s="316" t="s">
        <v>140</v>
      </c>
      <c r="F1413" s="69"/>
      <c r="G1413" s="77"/>
      <c r="H1413" s="69"/>
      <c r="I1413" s="77"/>
      <c r="J1413" s="69"/>
      <c r="K1413" s="77"/>
      <c r="L1413" s="69"/>
      <c r="M1413" s="77"/>
      <c r="N1413" s="67"/>
      <c r="O1413" s="75"/>
      <c r="P1413" s="67"/>
      <c r="Q1413" s="75"/>
      <c r="R1413" s="50"/>
      <c r="S1413" s="94"/>
      <c r="T1413" s="95"/>
      <c r="U1413" s="96" t="s">
        <v>345</v>
      </c>
      <c r="V1413" s="316" t="s">
        <v>140</v>
      </c>
      <c r="W1413" s="69"/>
      <c r="X1413" s="77"/>
      <c r="Y1413" s="69"/>
      <c r="Z1413" s="77"/>
      <c r="AA1413" s="69"/>
      <c r="AB1413" s="77"/>
      <c r="AC1413" s="69"/>
      <c r="AD1413" s="77"/>
      <c r="AE1413" s="67"/>
      <c r="AF1413" s="75"/>
      <c r="AG1413" s="67"/>
      <c r="AH1413" s="75"/>
      <c r="AI1413" s="50"/>
      <c r="AJ1413" s="94"/>
      <c r="AK1413" s="95"/>
      <c r="AL1413" s="96" t="s">
        <v>345</v>
      </c>
      <c r="AM1413" s="316" t="s">
        <v>140</v>
      </c>
      <c r="AN1413" s="257"/>
      <c r="AO1413" s="257"/>
      <c r="AP1413" s="257"/>
      <c r="AQ1413" s="257"/>
      <c r="AR1413" s="257"/>
      <c r="AS1413" s="257"/>
      <c r="AT1413" s="257"/>
      <c r="AU1413" s="257"/>
      <c r="AV1413" s="258"/>
      <c r="AW1413" s="258"/>
      <c r="AX1413" s="258"/>
      <c r="AY1413" s="258"/>
      <c r="AZ1413" s="50"/>
      <c r="BA1413" s="268"/>
      <c r="BB1413" s="48"/>
      <c r="BC1413" s="94"/>
      <c r="BD1413" s="95"/>
      <c r="BE1413" s="96" t="s">
        <v>345</v>
      </c>
      <c r="BF1413" s="316" t="s">
        <v>140</v>
      </c>
      <c r="BG1413" s="257">
        <f t="shared" si="4621"/>
        <v>0</v>
      </c>
      <c r="BH1413" s="257">
        <f>G1413+BG1413</f>
        <v>0</v>
      </c>
      <c r="BI1413" s="257">
        <f>H1413+BH1413</f>
        <v>0</v>
      </c>
      <c r="BJ1413" s="257">
        <f>I1413+BI1413</f>
        <v>0</v>
      </c>
      <c r="BK1413" s="257">
        <f>J1413+BJ1413</f>
        <v>0</v>
      </c>
      <c r="BL1413" s="257">
        <f>K1413+BK1413</f>
        <v>0</v>
      </c>
      <c r="BM1413" s="257">
        <f>L1413+BL1413</f>
        <v>0</v>
      </c>
      <c r="BN1413" s="257">
        <f>M1413+BM1413</f>
        <v>0</v>
      </c>
      <c r="BO1413" s="258">
        <f>N1413+BN1413</f>
        <v>0</v>
      </c>
      <c r="BP1413" s="258">
        <f>O1413+BO1413</f>
        <v>0</v>
      </c>
      <c r="BQ1413" s="258">
        <f>P1413+BP1413</f>
        <v>0</v>
      </c>
      <c r="BR1413" s="258">
        <f>Q1413+BQ1413</f>
        <v>0</v>
      </c>
      <c r="BS1413" s="50"/>
      <c r="BT1413" s="94"/>
      <c r="BU1413" s="95"/>
      <c r="BV1413" s="96" t="s">
        <v>345</v>
      </c>
      <c r="BW1413" s="316" t="s">
        <v>140</v>
      </c>
      <c r="BX1413" s="257">
        <f t="shared" si="4622"/>
        <v>0</v>
      </c>
      <c r="BY1413" s="257">
        <f>X1413+BX1413</f>
        <v>0</v>
      </c>
      <c r="BZ1413" s="257">
        <f>Y1413+BY1413</f>
        <v>0</v>
      </c>
      <c r="CA1413" s="257">
        <f>Z1413+BZ1413</f>
        <v>0</v>
      </c>
      <c r="CB1413" s="257">
        <f>AA1413+CA1413</f>
        <v>0</v>
      </c>
      <c r="CC1413" s="257">
        <f>AB1413+CB1413</f>
        <v>0</v>
      </c>
      <c r="CD1413" s="257">
        <f>AC1413+CC1413</f>
        <v>0</v>
      </c>
      <c r="CE1413" s="257">
        <f>AD1413+CD1413</f>
        <v>0</v>
      </c>
      <c r="CF1413" s="258">
        <f>AE1413+CE1413</f>
        <v>0</v>
      </c>
      <c r="CG1413" s="258">
        <f>AF1413+CF1413</f>
        <v>0</v>
      </c>
      <c r="CH1413" s="258">
        <f>AG1413+CG1413</f>
        <v>0</v>
      </c>
      <c r="CI1413" s="258">
        <f>AH1413+CH1413</f>
        <v>0</v>
      </c>
      <c r="CJ1413" s="50"/>
      <c r="CK1413" s="94"/>
      <c r="CL1413" s="95"/>
      <c r="CM1413" s="96" t="s">
        <v>345</v>
      </c>
      <c r="CN1413" s="316" t="s">
        <v>140</v>
      </c>
      <c r="CO1413" s="257">
        <f t="shared" si="4623"/>
        <v>0</v>
      </c>
      <c r="CP1413" s="257">
        <f>AO1413+CO1413</f>
        <v>0</v>
      </c>
      <c r="CQ1413" s="257">
        <f>AP1413+CP1413</f>
        <v>0</v>
      </c>
      <c r="CR1413" s="257">
        <f>AQ1413+CQ1413</f>
        <v>0</v>
      </c>
      <c r="CS1413" s="257">
        <f>AR1413+CR1413</f>
        <v>0</v>
      </c>
      <c r="CT1413" s="257">
        <f>AS1413+CS1413</f>
        <v>0</v>
      </c>
      <c r="CU1413" s="257">
        <f>AT1413+CT1413</f>
        <v>0</v>
      </c>
      <c r="CV1413" s="257">
        <f>AU1413+CU1413</f>
        <v>0</v>
      </c>
      <c r="CW1413" s="258">
        <f>AV1413+CV1413</f>
        <v>0</v>
      </c>
      <c r="CX1413" s="258">
        <f>AW1413+CW1413</f>
        <v>0</v>
      </c>
      <c r="CY1413" s="258">
        <f>AX1413+CX1413</f>
        <v>0</v>
      </c>
      <c r="CZ1413" s="258">
        <f>AY1413+CY1413</f>
        <v>0</v>
      </c>
      <c r="DA1413" s="50"/>
      <c r="DB1413" s="94"/>
      <c r="DC1413" s="95"/>
      <c r="DD1413" s="96" t="s">
        <v>345</v>
      </c>
      <c r="DE1413" s="316" t="s">
        <v>140</v>
      </c>
      <c r="DF1413" s="257"/>
      <c r="DG1413" s="50"/>
    </row>
    <row r="1414" spans="1:111" s="14" customFormat="1" ht="15" customHeight="1">
      <c r="A1414" s="50"/>
      <c r="B1414" s="94"/>
      <c r="C1414" s="95"/>
      <c r="D1414" s="96" t="s">
        <v>346</v>
      </c>
      <c r="E1414" s="316" t="s">
        <v>140</v>
      </c>
      <c r="F1414" s="69"/>
      <c r="G1414" s="77"/>
      <c r="H1414" s="69"/>
      <c r="I1414" s="77"/>
      <c r="J1414" s="69"/>
      <c r="K1414" s="77"/>
      <c r="L1414" s="69"/>
      <c r="M1414" s="77"/>
      <c r="N1414" s="67"/>
      <c r="O1414" s="75"/>
      <c r="P1414" s="67"/>
      <c r="Q1414" s="75"/>
      <c r="R1414" s="50"/>
      <c r="S1414" s="94"/>
      <c r="T1414" s="95"/>
      <c r="U1414" s="96" t="s">
        <v>346</v>
      </c>
      <c r="V1414" s="316" t="s">
        <v>140</v>
      </c>
      <c r="W1414" s="69"/>
      <c r="X1414" s="77"/>
      <c r="Y1414" s="69"/>
      <c r="Z1414" s="77"/>
      <c r="AA1414" s="69"/>
      <c r="AB1414" s="77"/>
      <c r="AC1414" s="69"/>
      <c r="AD1414" s="77"/>
      <c r="AE1414" s="67"/>
      <c r="AF1414" s="75"/>
      <c r="AG1414" s="67"/>
      <c r="AH1414" s="75"/>
      <c r="AI1414" s="50"/>
      <c r="AJ1414" s="94"/>
      <c r="AK1414" s="95"/>
      <c r="AL1414" s="96" t="s">
        <v>346</v>
      </c>
      <c r="AM1414" s="316" t="s">
        <v>140</v>
      </c>
      <c r="AN1414" s="257"/>
      <c r="AO1414" s="257"/>
      <c r="AP1414" s="257"/>
      <c r="AQ1414" s="257"/>
      <c r="AR1414" s="257"/>
      <c r="AS1414" s="257"/>
      <c r="AT1414" s="257"/>
      <c r="AU1414" s="257"/>
      <c r="AV1414" s="258"/>
      <c r="AW1414" s="258"/>
      <c r="AX1414" s="258"/>
      <c r="AY1414" s="258"/>
      <c r="AZ1414" s="50"/>
      <c r="BA1414" s="268"/>
      <c r="BB1414" s="48"/>
      <c r="BC1414" s="94"/>
      <c r="BD1414" s="95"/>
      <c r="BE1414" s="96" t="s">
        <v>346</v>
      </c>
      <c r="BF1414" s="316" t="s">
        <v>140</v>
      </c>
      <c r="BG1414" s="257">
        <f t="shared" si="4621"/>
        <v>0</v>
      </c>
      <c r="BH1414" s="257">
        <f>G1414+BG1414</f>
        <v>0</v>
      </c>
      <c r="BI1414" s="257">
        <f>H1414+BH1414</f>
        <v>0</v>
      </c>
      <c r="BJ1414" s="257">
        <f>I1414+BI1414</f>
        <v>0</v>
      </c>
      <c r="BK1414" s="257">
        <f>J1414+BJ1414</f>
        <v>0</v>
      </c>
      <c r="BL1414" s="257">
        <f>K1414+BK1414</f>
        <v>0</v>
      </c>
      <c r="BM1414" s="257">
        <f>L1414+BL1414</f>
        <v>0</v>
      </c>
      <c r="BN1414" s="257">
        <f>M1414+BM1414</f>
        <v>0</v>
      </c>
      <c r="BO1414" s="258">
        <f>N1414+BN1414</f>
        <v>0</v>
      </c>
      <c r="BP1414" s="258">
        <f>O1414+BO1414</f>
        <v>0</v>
      </c>
      <c r="BQ1414" s="258">
        <f>P1414+BP1414</f>
        <v>0</v>
      </c>
      <c r="BR1414" s="258">
        <f>Q1414+BQ1414</f>
        <v>0</v>
      </c>
      <c r="BS1414" s="50"/>
      <c r="BT1414" s="94"/>
      <c r="BU1414" s="95"/>
      <c r="BV1414" s="96" t="s">
        <v>346</v>
      </c>
      <c r="BW1414" s="316" t="s">
        <v>140</v>
      </c>
      <c r="BX1414" s="257">
        <f t="shared" si="4622"/>
        <v>0</v>
      </c>
      <c r="BY1414" s="257">
        <f>X1414+BX1414</f>
        <v>0</v>
      </c>
      <c r="BZ1414" s="257">
        <f>Y1414+BY1414</f>
        <v>0</v>
      </c>
      <c r="CA1414" s="257">
        <f>Z1414+BZ1414</f>
        <v>0</v>
      </c>
      <c r="CB1414" s="257">
        <f>AA1414+CA1414</f>
        <v>0</v>
      </c>
      <c r="CC1414" s="257">
        <f>AB1414+CB1414</f>
        <v>0</v>
      </c>
      <c r="CD1414" s="257">
        <f>AC1414+CC1414</f>
        <v>0</v>
      </c>
      <c r="CE1414" s="257">
        <f>AD1414+CD1414</f>
        <v>0</v>
      </c>
      <c r="CF1414" s="258">
        <f>AE1414+CE1414</f>
        <v>0</v>
      </c>
      <c r="CG1414" s="258">
        <f>AF1414+CF1414</f>
        <v>0</v>
      </c>
      <c r="CH1414" s="258">
        <f>AG1414+CG1414</f>
        <v>0</v>
      </c>
      <c r="CI1414" s="258">
        <f>AH1414+CH1414</f>
        <v>0</v>
      </c>
      <c r="CJ1414" s="50"/>
      <c r="CK1414" s="94"/>
      <c r="CL1414" s="95"/>
      <c r="CM1414" s="96" t="s">
        <v>346</v>
      </c>
      <c r="CN1414" s="316" t="s">
        <v>140</v>
      </c>
      <c r="CO1414" s="257">
        <f t="shared" si="4623"/>
        <v>0</v>
      </c>
      <c r="CP1414" s="257">
        <f>AO1414+CO1414</f>
        <v>0</v>
      </c>
      <c r="CQ1414" s="257">
        <f>AP1414+CP1414</f>
        <v>0</v>
      </c>
      <c r="CR1414" s="257">
        <f>AQ1414+CQ1414</f>
        <v>0</v>
      </c>
      <c r="CS1414" s="257">
        <f>AR1414+CR1414</f>
        <v>0</v>
      </c>
      <c r="CT1414" s="257">
        <f>AS1414+CS1414</f>
        <v>0</v>
      </c>
      <c r="CU1414" s="257">
        <f>AT1414+CT1414</f>
        <v>0</v>
      </c>
      <c r="CV1414" s="257">
        <f>AU1414+CU1414</f>
        <v>0</v>
      </c>
      <c r="CW1414" s="258">
        <f>AV1414+CV1414</f>
        <v>0</v>
      </c>
      <c r="CX1414" s="258">
        <f>AW1414+CW1414</f>
        <v>0</v>
      </c>
      <c r="CY1414" s="258">
        <f>AX1414+CX1414</f>
        <v>0</v>
      </c>
      <c r="CZ1414" s="258">
        <f>AY1414+CY1414</f>
        <v>0</v>
      </c>
      <c r="DA1414" s="50"/>
      <c r="DB1414" s="94"/>
      <c r="DC1414" s="95"/>
      <c r="DD1414" s="96" t="s">
        <v>346</v>
      </c>
      <c r="DE1414" s="316" t="s">
        <v>140</v>
      </c>
      <c r="DF1414" s="257"/>
      <c r="DG1414" s="50"/>
    </row>
    <row r="1415" spans="1:111" s="14" customFormat="1" ht="15" customHeight="1">
      <c r="A1415" s="50"/>
      <c r="B1415" s="94"/>
      <c r="C1415" s="95"/>
      <c r="D1415" s="96" t="s">
        <v>347</v>
      </c>
      <c r="E1415" s="316" t="s">
        <v>140</v>
      </c>
      <c r="F1415" s="69"/>
      <c r="G1415" s="77"/>
      <c r="H1415" s="69"/>
      <c r="I1415" s="77"/>
      <c r="J1415" s="69"/>
      <c r="K1415" s="77"/>
      <c r="L1415" s="69"/>
      <c r="M1415" s="77"/>
      <c r="N1415" s="67"/>
      <c r="O1415" s="75"/>
      <c r="P1415" s="67"/>
      <c r="Q1415" s="75"/>
      <c r="R1415" s="50"/>
      <c r="S1415" s="94"/>
      <c r="T1415" s="95"/>
      <c r="U1415" s="96" t="s">
        <v>347</v>
      </c>
      <c r="V1415" s="316" t="s">
        <v>140</v>
      </c>
      <c r="W1415" s="69"/>
      <c r="X1415" s="77"/>
      <c r="Y1415" s="69"/>
      <c r="Z1415" s="77"/>
      <c r="AA1415" s="69"/>
      <c r="AB1415" s="77"/>
      <c r="AC1415" s="69"/>
      <c r="AD1415" s="77"/>
      <c r="AE1415" s="67"/>
      <c r="AF1415" s="75"/>
      <c r="AG1415" s="67"/>
      <c r="AH1415" s="75"/>
      <c r="AI1415" s="50"/>
      <c r="AJ1415" s="94"/>
      <c r="AK1415" s="95"/>
      <c r="AL1415" s="96" t="s">
        <v>347</v>
      </c>
      <c r="AM1415" s="316" t="s">
        <v>140</v>
      </c>
      <c r="AN1415" s="257"/>
      <c r="AO1415" s="257"/>
      <c r="AP1415" s="257"/>
      <c r="AQ1415" s="257"/>
      <c r="AR1415" s="257"/>
      <c r="AS1415" s="257"/>
      <c r="AT1415" s="257"/>
      <c r="AU1415" s="257"/>
      <c r="AV1415" s="258"/>
      <c r="AW1415" s="258"/>
      <c r="AX1415" s="258"/>
      <c r="AY1415" s="258"/>
      <c r="AZ1415" s="50"/>
      <c r="BA1415" s="268"/>
      <c r="BB1415" s="48"/>
      <c r="BC1415" s="94"/>
      <c r="BD1415" s="95"/>
      <c r="BE1415" s="96" t="s">
        <v>347</v>
      </c>
      <c r="BF1415" s="316" t="s">
        <v>140</v>
      </c>
      <c r="BG1415" s="257">
        <f t="shared" si="4621"/>
        <v>0</v>
      </c>
      <c r="BH1415" s="257">
        <f>G1415+BG1415</f>
        <v>0</v>
      </c>
      <c r="BI1415" s="257">
        <f>H1415+BH1415</f>
        <v>0</v>
      </c>
      <c r="BJ1415" s="257">
        <f>I1415+BI1415</f>
        <v>0</v>
      </c>
      <c r="BK1415" s="257">
        <f>J1415+BJ1415</f>
        <v>0</v>
      </c>
      <c r="BL1415" s="257">
        <f>K1415+BK1415</f>
        <v>0</v>
      </c>
      <c r="BM1415" s="257">
        <f>L1415+BL1415</f>
        <v>0</v>
      </c>
      <c r="BN1415" s="257">
        <f>M1415+BM1415</f>
        <v>0</v>
      </c>
      <c r="BO1415" s="258">
        <f>N1415+BN1415</f>
        <v>0</v>
      </c>
      <c r="BP1415" s="258">
        <f>O1415+BO1415</f>
        <v>0</v>
      </c>
      <c r="BQ1415" s="258">
        <f>P1415+BP1415</f>
        <v>0</v>
      </c>
      <c r="BR1415" s="258">
        <f>Q1415+BQ1415</f>
        <v>0</v>
      </c>
      <c r="BS1415" s="50"/>
      <c r="BT1415" s="94"/>
      <c r="BU1415" s="95"/>
      <c r="BV1415" s="96" t="s">
        <v>347</v>
      </c>
      <c r="BW1415" s="316" t="s">
        <v>140</v>
      </c>
      <c r="BX1415" s="257">
        <f t="shared" si="4622"/>
        <v>0</v>
      </c>
      <c r="BY1415" s="257">
        <f>X1415+BX1415</f>
        <v>0</v>
      </c>
      <c r="BZ1415" s="257">
        <f>Y1415+BY1415</f>
        <v>0</v>
      </c>
      <c r="CA1415" s="257">
        <f>Z1415+BZ1415</f>
        <v>0</v>
      </c>
      <c r="CB1415" s="257">
        <f>AA1415+CA1415</f>
        <v>0</v>
      </c>
      <c r="CC1415" s="257">
        <f>AB1415+CB1415</f>
        <v>0</v>
      </c>
      <c r="CD1415" s="257">
        <f>AC1415+CC1415</f>
        <v>0</v>
      </c>
      <c r="CE1415" s="257">
        <f>AD1415+CD1415</f>
        <v>0</v>
      </c>
      <c r="CF1415" s="258">
        <f>AE1415+CE1415</f>
        <v>0</v>
      </c>
      <c r="CG1415" s="258">
        <f>AF1415+CF1415</f>
        <v>0</v>
      </c>
      <c r="CH1415" s="258">
        <f>AG1415+CG1415</f>
        <v>0</v>
      </c>
      <c r="CI1415" s="258">
        <f>AH1415+CH1415</f>
        <v>0</v>
      </c>
      <c r="CJ1415" s="50"/>
      <c r="CK1415" s="94"/>
      <c r="CL1415" s="95"/>
      <c r="CM1415" s="96" t="s">
        <v>347</v>
      </c>
      <c r="CN1415" s="316" t="s">
        <v>140</v>
      </c>
      <c r="CO1415" s="257">
        <f t="shared" si="4623"/>
        <v>0</v>
      </c>
      <c r="CP1415" s="257">
        <f>AO1415+CO1415</f>
        <v>0</v>
      </c>
      <c r="CQ1415" s="257">
        <f>AP1415+CP1415</f>
        <v>0</v>
      </c>
      <c r="CR1415" s="257">
        <f>AQ1415+CQ1415</f>
        <v>0</v>
      </c>
      <c r="CS1415" s="257">
        <f>AR1415+CR1415</f>
        <v>0</v>
      </c>
      <c r="CT1415" s="257">
        <f>AS1415+CS1415</f>
        <v>0</v>
      </c>
      <c r="CU1415" s="257">
        <f>AT1415+CT1415</f>
        <v>0</v>
      </c>
      <c r="CV1415" s="257">
        <f>AU1415+CU1415</f>
        <v>0</v>
      </c>
      <c r="CW1415" s="258">
        <f>AV1415+CV1415</f>
        <v>0</v>
      </c>
      <c r="CX1415" s="258">
        <f>AW1415+CW1415</f>
        <v>0</v>
      </c>
      <c r="CY1415" s="258">
        <f>AX1415+CX1415</f>
        <v>0</v>
      </c>
      <c r="CZ1415" s="258">
        <f>AY1415+CY1415</f>
        <v>0</v>
      </c>
      <c r="DA1415" s="50"/>
      <c r="DB1415" s="94"/>
      <c r="DC1415" s="95"/>
      <c r="DD1415" s="96" t="s">
        <v>347</v>
      </c>
      <c r="DE1415" s="316" t="s">
        <v>140</v>
      </c>
      <c r="DF1415" s="257"/>
      <c r="DG1415" s="50"/>
    </row>
    <row r="1416" spans="1:111" s="14" customFormat="1" ht="15" customHeight="1">
      <c r="A1416" s="50"/>
      <c r="B1416" s="94"/>
      <c r="C1416" s="95"/>
      <c r="D1416" s="96" t="s">
        <v>348</v>
      </c>
      <c r="E1416" s="316" t="s">
        <v>140</v>
      </c>
      <c r="F1416" s="69"/>
      <c r="G1416" s="77"/>
      <c r="H1416" s="69"/>
      <c r="I1416" s="77"/>
      <c r="J1416" s="69"/>
      <c r="K1416" s="77"/>
      <c r="L1416" s="69"/>
      <c r="M1416" s="77"/>
      <c r="N1416" s="67"/>
      <c r="O1416" s="75"/>
      <c r="P1416" s="67"/>
      <c r="Q1416" s="75"/>
      <c r="R1416" s="50"/>
      <c r="S1416" s="94"/>
      <c r="T1416" s="95"/>
      <c r="U1416" s="96" t="s">
        <v>348</v>
      </c>
      <c r="V1416" s="316" t="s">
        <v>140</v>
      </c>
      <c r="W1416" s="69"/>
      <c r="X1416" s="77"/>
      <c r="Y1416" s="69"/>
      <c r="Z1416" s="77"/>
      <c r="AA1416" s="69"/>
      <c r="AB1416" s="77"/>
      <c r="AC1416" s="69"/>
      <c r="AD1416" s="77"/>
      <c r="AE1416" s="67"/>
      <c r="AF1416" s="75"/>
      <c r="AG1416" s="67"/>
      <c r="AH1416" s="75"/>
      <c r="AI1416" s="50"/>
      <c r="AJ1416" s="94"/>
      <c r="AK1416" s="95"/>
      <c r="AL1416" s="96" t="s">
        <v>348</v>
      </c>
      <c r="AM1416" s="316" t="s">
        <v>140</v>
      </c>
      <c r="AN1416" s="257"/>
      <c r="AO1416" s="257"/>
      <c r="AP1416" s="257"/>
      <c r="AQ1416" s="257"/>
      <c r="AR1416" s="257"/>
      <c r="AS1416" s="257"/>
      <c r="AT1416" s="257"/>
      <c r="AU1416" s="257"/>
      <c r="AV1416" s="258"/>
      <c r="AW1416" s="258"/>
      <c r="AX1416" s="258"/>
      <c r="AY1416" s="258"/>
      <c r="AZ1416" s="50"/>
      <c r="BA1416" s="268"/>
      <c r="BB1416" s="48"/>
      <c r="BC1416" s="94"/>
      <c r="BD1416" s="95"/>
      <c r="BE1416" s="96" t="s">
        <v>348</v>
      </c>
      <c r="BF1416" s="316" t="s">
        <v>140</v>
      </c>
      <c r="BG1416" s="257">
        <f t="shared" si="4621"/>
        <v>0</v>
      </c>
      <c r="BH1416" s="257">
        <f>G1416+BG1416</f>
        <v>0</v>
      </c>
      <c r="BI1416" s="257">
        <f>H1416+BH1416</f>
        <v>0</v>
      </c>
      <c r="BJ1416" s="257">
        <f>I1416+BI1416</f>
        <v>0</v>
      </c>
      <c r="BK1416" s="257">
        <f>J1416+BJ1416</f>
        <v>0</v>
      </c>
      <c r="BL1416" s="257">
        <f>K1416+BK1416</f>
        <v>0</v>
      </c>
      <c r="BM1416" s="257">
        <f>L1416+BL1416</f>
        <v>0</v>
      </c>
      <c r="BN1416" s="257">
        <f>M1416+BM1416</f>
        <v>0</v>
      </c>
      <c r="BO1416" s="258">
        <f>N1416+BN1416</f>
        <v>0</v>
      </c>
      <c r="BP1416" s="258">
        <f>O1416+BO1416</f>
        <v>0</v>
      </c>
      <c r="BQ1416" s="258">
        <f>P1416+BP1416</f>
        <v>0</v>
      </c>
      <c r="BR1416" s="258">
        <f>Q1416+BQ1416</f>
        <v>0</v>
      </c>
      <c r="BS1416" s="50"/>
      <c r="BT1416" s="94"/>
      <c r="BU1416" s="95"/>
      <c r="BV1416" s="96" t="s">
        <v>348</v>
      </c>
      <c r="BW1416" s="316" t="s">
        <v>140</v>
      </c>
      <c r="BX1416" s="257">
        <f t="shared" si="4622"/>
        <v>0</v>
      </c>
      <c r="BY1416" s="257">
        <f>X1416+BX1416</f>
        <v>0</v>
      </c>
      <c r="BZ1416" s="257">
        <f>Y1416+BY1416</f>
        <v>0</v>
      </c>
      <c r="CA1416" s="257">
        <f>Z1416+BZ1416</f>
        <v>0</v>
      </c>
      <c r="CB1416" s="257">
        <f>AA1416+CA1416</f>
        <v>0</v>
      </c>
      <c r="CC1416" s="257">
        <f>AB1416+CB1416</f>
        <v>0</v>
      </c>
      <c r="CD1416" s="257">
        <f>AC1416+CC1416</f>
        <v>0</v>
      </c>
      <c r="CE1416" s="257">
        <f>AD1416+CD1416</f>
        <v>0</v>
      </c>
      <c r="CF1416" s="258">
        <f>AE1416+CE1416</f>
        <v>0</v>
      </c>
      <c r="CG1416" s="258">
        <f>AF1416+CF1416</f>
        <v>0</v>
      </c>
      <c r="CH1416" s="258">
        <f>AG1416+CG1416</f>
        <v>0</v>
      </c>
      <c r="CI1416" s="258">
        <f>AH1416+CH1416</f>
        <v>0</v>
      </c>
      <c r="CJ1416" s="50"/>
      <c r="CK1416" s="94"/>
      <c r="CL1416" s="95"/>
      <c r="CM1416" s="96" t="s">
        <v>348</v>
      </c>
      <c r="CN1416" s="316" t="s">
        <v>140</v>
      </c>
      <c r="CO1416" s="257">
        <f t="shared" si="4623"/>
        <v>0</v>
      </c>
      <c r="CP1416" s="257">
        <f>AO1416+CO1416</f>
        <v>0</v>
      </c>
      <c r="CQ1416" s="257">
        <f>AP1416+CP1416</f>
        <v>0</v>
      </c>
      <c r="CR1416" s="257">
        <f>AQ1416+CQ1416</f>
        <v>0</v>
      </c>
      <c r="CS1416" s="257">
        <f>AR1416+CR1416</f>
        <v>0</v>
      </c>
      <c r="CT1416" s="257">
        <f>AS1416+CS1416</f>
        <v>0</v>
      </c>
      <c r="CU1416" s="257">
        <f>AT1416+CT1416</f>
        <v>0</v>
      </c>
      <c r="CV1416" s="257">
        <f>AU1416+CU1416</f>
        <v>0</v>
      </c>
      <c r="CW1416" s="258">
        <f>AV1416+CV1416</f>
        <v>0</v>
      </c>
      <c r="CX1416" s="258">
        <f>AW1416+CW1416</f>
        <v>0</v>
      </c>
      <c r="CY1416" s="258">
        <f>AX1416+CX1416</f>
        <v>0</v>
      </c>
      <c r="CZ1416" s="258">
        <f>AY1416+CY1416</f>
        <v>0</v>
      </c>
      <c r="DA1416" s="50"/>
      <c r="DB1416" s="94"/>
      <c r="DC1416" s="95"/>
      <c r="DD1416" s="96" t="s">
        <v>348</v>
      </c>
      <c r="DE1416" s="316" t="s">
        <v>140</v>
      </c>
      <c r="DF1416" s="257"/>
      <c r="DG1416" s="50"/>
    </row>
    <row r="1417" spans="1:111" s="14" customFormat="1" ht="15" customHeight="1">
      <c r="A1417" s="50"/>
      <c r="B1417" s="94"/>
      <c r="C1417" s="95"/>
      <c r="D1417" s="96" t="s">
        <v>349</v>
      </c>
      <c r="E1417" s="316" t="s">
        <v>140</v>
      </c>
      <c r="F1417" s="69"/>
      <c r="G1417" s="77"/>
      <c r="H1417" s="69"/>
      <c r="I1417" s="77"/>
      <c r="J1417" s="69"/>
      <c r="K1417" s="77"/>
      <c r="L1417" s="69"/>
      <c r="M1417" s="77"/>
      <c r="N1417" s="67"/>
      <c r="O1417" s="75"/>
      <c r="P1417" s="67"/>
      <c r="Q1417" s="75"/>
      <c r="R1417" s="50"/>
      <c r="S1417" s="94"/>
      <c r="T1417" s="95"/>
      <c r="U1417" s="96" t="s">
        <v>349</v>
      </c>
      <c r="V1417" s="316" t="s">
        <v>140</v>
      </c>
      <c r="W1417" s="69"/>
      <c r="X1417" s="77"/>
      <c r="Y1417" s="69"/>
      <c r="Z1417" s="77"/>
      <c r="AA1417" s="69"/>
      <c r="AB1417" s="77"/>
      <c r="AC1417" s="69"/>
      <c r="AD1417" s="77"/>
      <c r="AE1417" s="67"/>
      <c r="AF1417" s="75"/>
      <c r="AG1417" s="67"/>
      <c r="AH1417" s="75"/>
      <c r="AI1417" s="50"/>
      <c r="AJ1417" s="94"/>
      <c r="AK1417" s="95"/>
      <c r="AL1417" s="96" t="s">
        <v>349</v>
      </c>
      <c r="AM1417" s="316" t="s">
        <v>140</v>
      </c>
      <c r="AN1417" s="257"/>
      <c r="AO1417" s="257"/>
      <c r="AP1417" s="257"/>
      <c r="AQ1417" s="257"/>
      <c r="AR1417" s="257"/>
      <c r="AS1417" s="257"/>
      <c r="AT1417" s="257"/>
      <c r="AU1417" s="257"/>
      <c r="AV1417" s="258"/>
      <c r="AW1417" s="258"/>
      <c r="AX1417" s="258"/>
      <c r="AY1417" s="258"/>
      <c r="AZ1417" s="50"/>
      <c r="BA1417" s="268"/>
      <c r="BB1417" s="48"/>
      <c r="BC1417" s="94"/>
      <c r="BD1417" s="95"/>
      <c r="BE1417" s="96" t="s">
        <v>349</v>
      </c>
      <c r="BF1417" s="316" t="s">
        <v>140</v>
      </c>
      <c r="BG1417" s="257">
        <f t="shared" si="4621"/>
        <v>0</v>
      </c>
      <c r="BH1417" s="257">
        <f>G1417+BG1417</f>
        <v>0</v>
      </c>
      <c r="BI1417" s="257">
        <f>H1417+BH1417</f>
        <v>0</v>
      </c>
      <c r="BJ1417" s="257">
        <f>I1417+BI1417</f>
        <v>0</v>
      </c>
      <c r="BK1417" s="257">
        <f>J1417+BJ1417</f>
        <v>0</v>
      </c>
      <c r="BL1417" s="257">
        <f>K1417+BK1417</f>
        <v>0</v>
      </c>
      <c r="BM1417" s="257">
        <f>L1417+BL1417</f>
        <v>0</v>
      </c>
      <c r="BN1417" s="257">
        <f>M1417+BM1417</f>
        <v>0</v>
      </c>
      <c r="BO1417" s="258">
        <f>N1417+BN1417</f>
        <v>0</v>
      </c>
      <c r="BP1417" s="258">
        <f>O1417+BO1417</f>
        <v>0</v>
      </c>
      <c r="BQ1417" s="258">
        <f>P1417+BP1417</f>
        <v>0</v>
      </c>
      <c r="BR1417" s="258">
        <f>Q1417+BQ1417</f>
        <v>0</v>
      </c>
      <c r="BS1417" s="50"/>
      <c r="BT1417" s="94"/>
      <c r="BU1417" s="95"/>
      <c r="BV1417" s="96" t="s">
        <v>349</v>
      </c>
      <c r="BW1417" s="316" t="s">
        <v>140</v>
      </c>
      <c r="BX1417" s="257">
        <f t="shared" si="4622"/>
        <v>0</v>
      </c>
      <c r="BY1417" s="257">
        <f>X1417+BX1417</f>
        <v>0</v>
      </c>
      <c r="BZ1417" s="257">
        <f>Y1417+BY1417</f>
        <v>0</v>
      </c>
      <c r="CA1417" s="257">
        <f>Z1417+BZ1417</f>
        <v>0</v>
      </c>
      <c r="CB1417" s="257">
        <f>AA1417+CA1417</f>
        <v>0</v>
      </c>
      <c r="CC1417" s="257">
        <f>AB1417+CB1417</f>
        <v>0</v>
      </c>
      <c r="CD1417" s="257">
        <f>AC1417+CC1417</f>
        <v>0</v>
      </c>
      <c r="CE1417" s="257">
        <f>AD1417+CD1417</f>
        <v>0</v>
      </c>
      <c r="CF1417" s="258">
        <f>AE1417+CE1417</f>
        <v>0</v>
      </c>
      <c r="CG1417" s="258">
        <f>AF1417+CF1417</f>
        <v>0</v>
      </c>
      <c r="CH1417" s="258">
        <f>AG1417+CG1417</f>
        <v>0</v>
      </c>
      <c r="CI1417" s="258">
        <f>AH1417+CH1417</f>
        <v>0</v>
      </c>
      <c r="CJ1417" s="50"/>
      <c r="CK1417" s="94"/>
      <c r="CL1417" s="95"/>
      <c r="CM1417" s="96" t="s">
        <v>349</v>
      </c>
      <c r="CN1417" s="316" t="s">
        <v>140</v>
      </c>
      <c r="CO1417" s="257">
        <f t="shared" si="4623"/>
        <v>0</v>
      </c>
      <c r="CP1417" s="257">
        <f>AO1417+CO1417</f>
        <v>0</v>
      </c>
      <c r="CQ1417" s="257">
        <f>AP1417+CP1417</f>
        <v>0</v>
      </c>
      <c r="CR1417" s="257">
        <f>AQ1417+CQ1417</f>
        <v>0</v>
      </c>
      <c r="CS1417" s="257">
        <f>AR1417+CR1417</f>
        <v>0</v>
      </c>
      <c r="CT1417" s="257">
        <f>AS1417+CS1417</f>
        <v>0</v>
      </c>
      <c r="CU1417" s="257">
        <f>AT1417+CT1417</f>
        <v>0</v>
      </c>
      <c r="CV1417" s="257">
        <f>AU1417+CU1417</f>
        <v>0</v>
      </c>
      <c r="CW1417" s="258">
        <f>AV1417+CV1417</f>
        <v>0</v>
      </c>
      <c r="CX1417" s="258">
        <f>AW1417+CW1417</f>
        <v>0</v>
      </c>
      <c r="CY1417" s="258">
        <f>AX1417+CX1417</f>
        <v>0</v>
      </c>
      <c r="CZ1417" s="258">
        <f>AY1417+CY1417</f>
        <v>0</v>
      </c>
      <c r="DA1417" s="50"/>
      <c r="DB1417" s="94"/>
      <c r="DC1417" s="95"/>
      <c r="DD1417" s="96" t="s">
        <v>349</v>
      </c>
      <c r="DE1417" s="316" t="s">
        <v>140</v>
      </c>
      <c r="DF1417" s="257"/>
      <c r="DG1417" s="50"/>
    </row>
    <row r="1418" spans="1:111" s="14" customFormat="1" ht="15" customHeight="1">
      <c r="A1418" s="50"/>
      <c r="B1418" s="94"/>
      <c r="C1418" s="95"/>
      <c r="D1418" s="96" t="s">
        <v>350</v>
      </c>
      <c r="E1418" s="316" t="s">
        <v>140</v>
      </c>
      <c r="F1418" s="69"/>
      <c r="G1418" s="77"/>
      <c r="H1418" s="69"/>
      <c r="I1418" s="77"/>
      <c r="J1418" s="69"/>
      <c r="K1418" s="77"/>
      <c r="L1418" s="69"/>
      <c r="M1418" s="77"/>
      <c r="N1418" s="67"/>
      <c r="O1418" s="75"/>
      <c r="P1418" s="67"/>
      <c r="Q1418" s="75"/>
      <c r="R1418" s="50"/>
      <c r="S1418" s="94"/>
      <c r="T1418" s="95"/>
      <c r="U1418" s="96" t="s">
        <v>350</v>
      </c>
      <c r="V1418" s="316" t="s">
        <v>140</v>
      </c>
      <c r="W1418" s="69"/>
      <c r="X1418" s="77"/>
      <c r="Y1418" s="69"/>
      <c r="Z1418" s="77"/>
      <c r="AA1418" s="69"/>
      <c r="AB1418" s="77"/>
      <c r="AC1418" s="69"/>
      <c r="AD1418" s="77"/>
      <c r="AE1418" s="67"/>
      <c r="AF1418" s="75"/>
      <c r="AG1418" s="67"/>
      <c r="AH1418" s="75"/>
      <c r="AI1418" s="50"/>
      <c r="AJ1418" s="94"/>
      <c r="AK1418" s="95"/>
      <c r="AL1418" s="96" t="s">
        <v>350</v>
      </c>
      <c r="AM1418" s="316" t="s">
        <v>140</v>
      </c>
      <c r="AN1418" s="257"/>
      <c r="AO1418" s="257"/>
      <c r="AP1418" s="257"/>
      <c r="AQ1418" s="257"/>
      <c r="AR1418" s="257"/>
      <c r="AS1418" s="257"/>
      <c r="AT1418" s="257"/>
      <c r="AU1418" s="257"/>
      <c r="AV1418" s="258"/>
      <c r="AW1418" s="258"/>
      <c r="AX1418" s="258"/>
      <c r="AY1418" s="258"/>
      <c r="AZ1418" s="50"/>
      <c r="BA1418" s="268"/>
      <c r="BB1418" s="48"/>
      <c r="BC1418" s="94"/>
      <c r="BD1418" s="95"/>
      <c r="BE1418" s="96" t="s">
        <v>350</v>
      </c>
      <c r="BF1418" s="316" t="s">
        <v>140</v>
      </c>
      <c r="BG1418" s="257">
        <f t="shared" si="4621"/>
        <v>0</v>
      </c>
      <c r="BH1418" s="257">
        <f>G1418+BG1418</f>
        <v>0</v>
      </c>
      <c r="BI1418" s="257">
        <f>H1418+BH1418</f>
        <v>0</v>
      </c>
      <c r="BJ1418" s="257">
        <f>I1418+BI1418</f>
        <v>0</v>
      </c>
      <c r="BK1418" s="257">
        <f>J1418+BJ1418</f>
        <v>0</v>
      </c>
      <c r="BL1418" s="257">
        <f>K1418+BK1418</f>
        <v>0</v>
      </c>
      <c r="BM1418" s="257">
        <f>L1418+BL1418</f>
        <v>0</v>
      </c>
      <c r="BN1418" s="257">
        <f>M1418+BM1418</f>
        <v>0</v>
      </c>
      <c r="BO1418" s="258">
        <f>N1418+BN1418</f>
        <v>0</v>
      </c>
      <c r="BP1418" s="258">
        <f>O1418+BO1418</f>
        <v>0</v>
      </c>
      <c r="BQ1418" s="258">
        <f>P1418+BP1418</f>
        <v>0</v>
      </c>
      <c r="BR1418" s="258">
        <f>Q1418+BQ1418</f>
        <v>0</v>
      </c>
      <c r="BS1418" s="50"/>
      <c r="BT1418" s="94"/>
      <c r="BU1418" s="95"/>
      <c r="BV1418" s="96" t="s">
        <v>350</v>
      </c>
      <c r="BW1418" s="316" t="s">
        <v>140</v>
      </c>
      <c r="BX1418" s="257">
        <f t="shared" si="4622"/>
        <v>0</v>
      </c>
      <c r="BY1418" s="257">
        <f>X1418+BX1418</f>
        <v>0</v>
      </c>
      <c r="BZ1418" s="257">
        <f>Y1418+BY1418</f>
        <v>0</v>
      </c>
      <c r="CA1418" s="257">
        <f>Z1418+BZ1418</f>
        <v>0</v>
      </c>
      <c r="CB1418" s="257">
        <f>AA1418+CA1418</f>
        <v>0</v>
      </c>
      <c r="CC1418" s="257">
        <f>AB1418+CB1418</f>
        <v>0</v>
      </c>
      <c r="CD1418" s="257">
        <f>AC1418+CC1418</f>
        <v>0</v>
      </c>
      <c r="CE1418" s="257">
        <f>AD1418+CD1418</f>
        <v>0</v>
      </c>
      <c r="CF1418" s="258">
        <f>AE1418+CE1418</f>
        <v>0</v>
      </c>
      <c r="CG1418" s="258">
        <f>AF1418+CF1418</f>
        <v>0</v>
      </c>
      <c r="CH1418" s="258">
        <f>AG1418+CG1418</f>
        <v>0</v>
      </c>
      <c r="CI1418" s="258">
        <f>AH1418+CH1418</f>
        <v>0</v>
      </c>
      <c r="CJ1418" s="50"/>
      <c r="CK1418" s="94"/>
      <c r="CL1418" s="95"/>
      <c r="CM1418" s="96" t="s">
        <v>350</v>
      </c>
      <c r="CN1418" s="316" t="s">
        <v>140</v>
      </c>
      <c r="CO1418" s="257">
        <f t="shared" si="4623"/>
        <v>0</v>
      </c>
      <c r="CP1418" s="257">
        <f>AO1418+CO1418</f>
        <v>0</v>
      </c>
      <c r="CQ1418" s="257">
        <f>AP1418+CP1418</f>
        <v>0</v>
      </c>
      <c r="CR1418" s="257">
        <f>AQ1418+CQ1418</f>
        <v>0</v>
      </c>
      <c r="CS1418" s="257">
        <f>AR1418+CR1418</f>
        <v>0</v>
      </c>
      <c r="CT1418" s="257">
        <f>AS1418+CS1418</f>
        <v>0</v>
      </c>
      <c r="CU1418" s="257">
        <f>AT1418+CT1418</f>
        <v>0</v>
      </c>
      <c r="CV1418" s="257">
        <f>AU1418+CU1418</f>
        <v>0</v>
      </c>
      <c r="CW1418" s="258">
        <f>AV1418+CV1418</f>
        <v>0</v>
      </c>
      <c r="CX1418" s="258">
        <f>AW1418+CW1418</f>
        <v>0</v>
      </c>
      <c r="CY1418" s="258">
        <f>AX1418+CX1418</f>
        <v>0</v>
      </c>
      <c r="CZ1418" s="258">
        <f>AY1418+CY1418</f>
        <v>0</v>
      </c>
      <c r="DA1418" s="50"/>
      <c r="DB1418" s="94"/>
      <c r="DC1418" s="95"/>
      <c r="DD1418" s="96" t="s">
        <v>350</v>
      </c>
      <c r="DE1418" s="316" t="s">
        <v>140</v>
      </c>
      <c r="DF1418" s="257"/>
      <c r="DG1418" s="50"/>
    </row>
    <row r="1419" spans="1:111" s="14" customFormat="1" ht="15" customHeight="1">
      <c r="A1419" s="50"/>
      <c r="B1419" s="94"/>
      <c r="C1419" s="95"/>
      <c r="D1419" s="96" t="s">
        <v>351</v>
      </c>
      <c r="E1419" s="316" t="s">
        <v>140</v>
      </c>
      <c r="F1419" s="69"/>
      <c r="G1419" s="77"/>
      <c r="H1419" s="69"/>
      <c r="I1419" s="77"/>
      <c r="J1419" s="69"/>
      <c r="K1419" s="77"/>
      <c r="L1419" s="69"/>
      <c r="M1419" s="77"/>
      <c r="N1419" s="67"/>
      <c r="O1419" s="75"/>
      <c r="P1419" s="67"/>
      <c r="Q1419" s="75"/>
      <c r="R1419" s="50"/>
      <c r="S1419" s="94"/>
      <c r="T1419" s="95"/>
      <c r="U1419" s="96" t="s">
        <v>351</v>
      </c>
      <c r="V1419" s="316" t="s">
        <v>140</v>
      </c>
      <c r="W1419" s="69"/>
      <c r="X1419" s="77"/>
      <c r="Y1419" s="69"/>
      <c r="Z1419" s="77"/>
      <c r="AA1419" s="69"/>
      <c r="AB1419" s="77"/>
      <c r="AC1419" s="69"/>
      <c r="AD1419" s="77"/>
      <c r="AE1419" s="67"/>
      <c r="AF1419" s="75"/>
      <c r="AG1419" s="67"/>
      <c r="AH1419" s="75"/>
      <c r="AI1419" s="50"/>
      <c r="AJ1419" s="94"/>
      <c r="AK1419" s="95"/>
      <c r="AL1419" s="96" t="s">
        <v>351</v>
      </c>
      <c r="AM1419" s="316" t="s">
        <v>140</v>
      </c>
      <c r="AN1419" s="257"/>
      <c r="AO1419" s="257"/>
      <c r="AP1419" s="257"/>
      <c r="AQ1419" s="257"/>
      <c r="AR1419" s="257"/>
      <c r="AS1419" s="257"/>
      <c r="AT1419" s="257"/>
      <c r="AU1419" s="257"/>
      <c r="AV1419" s="258"/>
      <c r="AW1419" s="258"/>
      <c r="AX1419" s="258"/>
      <c r="AY1419" s="258"/>
      <c r="AZ1419" s="50"/>
      <c r="BA1419" s="268"/>
      <c r="BB1419" s="48"/>
      <c r="BC1419" s="94"/>
      <c r="BD1419" s="95"/>
      <c r="BE1419" s="96" t="s">
        <v>351</v>
      </c>
      <c r="BF1419" s="316" t="s">
        <v>140</v>
      </c>
      <c r="BG1419" s="257">
        <f t="shared" si="4621"/>
        <v>0</v>
      </c>
      <c r="BH1419" s="257">
        <f>G1419+BG1419</f>
        <v>0</v>
      </c>
      <c r="BI1419" s="257">
        <f>H1419+BH1419</f>
        <v>0</v>
      </c>
      <c r="BJ1419" s="257">
        <f>I1419+BI1419</f>
        <v>0</v>
      </c>
      <c r="BK1419" s="257">
        <f>J1419+BJ1419</f>
        <v>0</v>
      </c>
      <c r="BL1419" s="257">
        <f>K1419+BK1419</f>
        <v>0</v>
      </c>
      <c r="BM1419" s="257">
        <f>L1419+BL1419</f>
        <v>0</v>
      </c>
      <c r="BN1419" s="257">
        <f>M1419+BM1419</f>
        <v>0</v>
      </c>
      <c r="BO1419" s="258">
        <f>N1419+BN1419</f>
        <v>0</v>
      </c>
      <c r="BP1419" s="258">
        <f>O1419+BO1419</f>
        <v>0</v>
      </c>
      <c r="BQ1419" s="258">
        <f>P1419+BP1419</f>
        <v>0</v>
      </c>
      <c r="BR1419" s="258">
        <f>Q1419+BQ1419</f>
        <v>0</v>
      </c>
      <c r="BS1419" s="50"/>
      <c r="BT1419" s="94"/>
      <c r="BU1419" s="95"/>
      <c r="BV1419" s="96" t="s">
        <v>351</v>
      </c>
      <c r="BW1419" s="316" t="s">
        <v>140</v>
      </c>
      <c r="BX1419" s="257">
        <f t="shared" si="4622"/>
        <v>0</v>
      </c>
      <c r="BY1419" s="257">
        <f>X1419+BX1419</f>
        <v>0</v>
      </c>
      <c r="BZ1419" s="257">
        <f>Y1419+BY1419</f>
        <v>0</v>
      </c>
      <c r="CA1419" s="257">
        <f>Z1419+BZ1419</f>
        <v>0</v>
      </c>
      <c r="CB1419" s="257">
        <f>AA1419+CA1419</f>
        <v>0</v>
      </c>
      <c r="CC1419" s="257">
        <f>AB1419+CB1419</f>
        <v>0</v>
      </c>
      <c r="CD1419" s="257">
        <f>AC1419+CC1419</f>
        <v>0</v>
      </c>
      <c r="CE1419" s="257">
        <f>AD1419+CD1419</f>
        <v>0</v>
      </c>
      <c r="CF1419" s="258">
        <f>AE1419+CE1419</f>
        <v>0</v>
      </c>
      <c r="CG1419" s="258">
        <f>AF1419+CF1419</f>
        <v>0</v>
      </c>
      <c r="CH1419" s="258">
        <f>AG1419+CG1419</f>
        <v>0</v>
      </c>
      <c r="CI1419" s="258">
        <f>AH1419+CH1419</f>
        <v>0</v>
      </c>
      <c r="CJ1419" s="50"/>
      <c r="CK1419" s="94"/>
      <c r="CL1419" s="95"/>
      <c r="CM1419" s="96" t="s">
        <v>351</v>
      </c>
      <c r="CN1419" s="316" t="s">
        <v>140</v>
      </c>
      <c r="CO1419" s="257">
        <f t="shared" si="4623"/>
        <v>0</v>
      </c>
      <c r="CP1419" s="257">
        <f>AO1419+CO1419</f>
        <v>0</v>
      </c>
      <c r="CQ1419" s="257">
        <f>AP1419+CP1419</f>
        <v>0</v>
      </c>
      <c r="CR1419" s="257">
        <f>AQ1419+CQ1419</f>
        <v>0</v>
      </c>
      <c r="CS1419" s="257">
        <f>AR1419+CR1419</f>
        <v>0</v>
      </c>
      <c r="CT1419" s="257">
        <f>AS1419+CS1419</f>
        <v>0</v>
      </c>
      <c r="CU1419" s="257">
        <f>AT1419+CT1419</f>
        <v>0</v>
      </c>
      <c r="CV1419" s="257">
        <f>AU1419+CU1419</f>
        <v>0</v>
      </c>
      <c r="CW1419" s="258">
        <f>AV1419+CV1419</f>
        <v>0</v>
      </c>
      <c r="CX1419" s="258">
        <f>AW1419+CW1419</f>
        <v>0</v>
      </c>
      <c r="CY1419" s="258">
        <f>AX1419+CX1419</f>
        <v>0</v>
      </c>
      <c r="CZ1419" s="258">
        <f>AY1419+CY1419</f>
        <v>0</v>
      </c>
      <c r="DA1419" s="50"/>
      <c r="DB1419" s="94"/>
      <c r="DC1419" s="95"/>
      <c r="DD1419" s="96" t="s">
        <v>351</v>
      </c>
      <c r="DE1419" s="316" t="s">
        <v>140</v>
      </c>
      <c r="DF1419" s="257"/>
      <c r="DG1419" s="50"/>
    </row>
    <row r="1420" spans="1:111" s="14" customFormat="1" ht="15" customHeight="1">
      <c r="A1420" s="50"/>
      <c r="B1420" s="94"/>
      <c r="C1420" s="95"/>
      <c r="D1420" s="96" t="s">
        <v>352</v>
      </c>
      <c r="E1420" s="316" t="s">
        <v>140</v>
      </c>
      <c r="F1420" s="69"/>
      <c r="G1420" s="77"/>
      <c r="H1420" s="69"/>
      <c r="I1420" s="77"/>
      <c r="J1420" s="69"/>
      <c r="K1420" s="77"/>
      <c r="L1420" s="69"/>
      <c r="M1420" s="77"/>
      <c r="N1420" s="67"/>
      <c r="O1420" s="75"/>
      <c r="P1420" s="67"/>
      <c r="Q1420" s="75"/>
      <c r="R1420" s="50"/>
      <c r="S1420" s="94"/>
      <c r="T1420" s="95"/>
      <c r="U1420" s="96" t="s">
        <v>352</v>
      </c>
      <c r="V1420" s="316" t="s">
        <v>140</v>
      </c>
      <c r="W1420" s="69"/>
      <c r="X1420" s="77"/>
      <c r="Y1420" s="69"/>
      <c r="Z1420" s="77"/>
      <c r="AA1420" s="69"/>
      <c r="AB1420" s="77"/>
      <c r="AC1420" s="69"/>
      <c r="AD1420" s="77"/>
      <c r="AE1420" s="67"/>
      <c r="AF1420" s="75"/>
      <c r="AG1420" s="67"/>
      <c r="AH1420" s="75"/>
      <c r="AI1420" s="50"/>
      <c r="AJ1420" s="94"/>
      <c r="AK1420" s="95"/>
      <c r="AL1420" s="96" t="s">
        <v>352</v>
      </c>
      <c r="AM1420" s="316" t="s">
        <v>140</v>
      </c>
      <c r="AN1420" s="257"/>
      <c r="AO1420" s="257"/>
      <c r="AP1420" s="257"/>
      <c r="AQ1420" s="257"/>
      <c r="AR1420" s="257"/>
      <c r="AS1420" s="257"/>
      <c r="AT1420" s="257"/>
      <c r="AU1420" s="257"/>
      <c r="AV1420" s="258"/>
      <c r="AW1420" s="258"/>
      <c r="AX1420" s="258"/>
      <c r="AY1420" s="258"/>
      <c r="AZ1420" s="50"/>
      <c r="BA1420" s="268"/>
      <c r="BB1420" s="48"/>
      <c r="BC1420" s="94"/>
      <c r="BD1420" s="95"/>
      <c r="BE1420" s="96" t="s">
        <v>352</v>
      </c>
      <c r="BF1420" s="316" t="s">
        <v>140</v>
      </c>
      <c r="BG1420" s="257">
        <f t="shared" si="4621"/>
        <v>0</v>
      </c>
      <c r="BH1420" s="257">
        <f>G1420+BG1420</f>
        <v>0</v>
      </c>
      <c r="BI1420" s="257">
        <f>H1420+BH1420</f>
        <v>0</v>
      </c>
      <c r="BJ1420" s="257">
        <f>I1420+BI1420</f>
        <v>0</v>
      </c>
      <c r="BK1420" s="257">
        <f>J1420+BJ1420</f>
        <v>0</v>
      </c>
      <c r="BL1420" s="257">
        <f>K1420+BK1420</f>
        <v>0</v>
      </c>
      <c r="BM1420" s="257">
        <f>L1420+BL1420</f>
        <v>0</v>
      </c>
      <c r="BN1420" s="257">
        <f>M1420+BM1420</f>
        <v>0</v>
      </c>
      <c r="BO1420" s="258">
        <f>N1420+BN1420</f>
        <v>0</v>
      </c>
      <c r="BP1420" s="258">
        <f>O1420+BO1420</f>
        <v>0</v>
      </c>
      <c r="BQ1420" s="258">
        <f>P1420+BP1420</f>
        <v>0</v>
      </c>
      <c r="BR1420" s="258">
        <f>Q1420+BQ1420</f>
        <v>0</v>
      </c>
      <c r="BS1420" s="50"/>
      <c r="BT1420" s="94"/>
      <c r="BU1420" s="95"/>
      <c r="BV1420" s="96" t="s">
        <v>352</v>
      </c>
      <c r="BW1420" s="316" t="s">
        <v>140</v>
      </c>
      <c r="BX1420" s="257">
        <f t="shared" si="4622"/>
        <v>0</v>
      </c>
      <c r="BY1420" s="257">
        <f>X1420+BX1420</f>
        <v>0</v>
      </c>
      <c r="BZ1420" s="257">
        <f>Y1420+BY1420</f>
        <v>0</v>
      </c>
      <c r="CA1420" s="257">
        <f>Z1420+BZ1420</f>
        <v>0</v>
      </c>
      <c r="CB1420" s="257">
        <f>AA1420+CA1420</f>
        <v>0</v>
      </c>
      <c r="CC1420" s="257">
        <f>AB1420+CB1420</f>
        <v>0</v>
      </c>
      <c r="CD1420" s="257">
        <f>AC1420+CC1420</f>
        <v>0</v>
      </c>
      <c r="CE1420" s="257">
        <f>AD1420+CD1420</f>
        <v>0</v>
      </c>
      <c r="CF1420" s="258">
        <f>AE1420+CE1420</f>
        <v>0</v>
      </c>
      <c r="CG1420" s="258">
        <f>AF1420+CF1420</f>
        <v>0</v>
      </c>
      <c r="CH1420" s="258">
        <f>AG1420+CG1420</f>
        <v>0</v>
      </c>
      <c r="CI1420" s="258">
        <f>AH1420+CH1420</f>
        <v>0</v>
      </c>
      <c r="CJ1420" s="50"/>
      <c r="CK1420" s="94"/>
      <c r="CL1420" s="95"/>
      <c r="CM1420" s="96" t="s">
        <v>352</v>
      </c>
      <c r="CN1420" s="316" t="s">
        <v>140</v>
      </c>
      <c r="CO1420" s="257">
        <f t="shared" si="4623"/>
        <v>0</v>
      </c>
      <c r="CP1420" s="257">
        <f>AO1420+CO1420</f>
        <v>0</v>
      </c>
      <c r="CQ1420" s="257">
        <f>AP1420+CP1420</f>
        <v>0</v>
      </c>
      <c r="CR1420" s="257">
        <f>AQ1420+CQ1420</f>
        <v>0</v>
      </c>
      <c r="CS1420" s="257">
        <f>AR1420+CR1420</f>
        <v>0</v>
      </c>
      <c r="CT1420" s="257">
        <f>AS1420+CS1420</f>
        <v>0</v>
      </c>
      <c r="CU1420" s="257">
        <f>AT1420+CT1420</f>
        <v>0</v>
      </c>
      <c r="CV1420" s="257">
        <f>AU1420+CU1420</f>
        <v>0</v>
      </c>
      <c r="CW1420" s="258">
        <f>AV1420+CV1420</f>
        <v>0</v>
      </c>
      <c r="CX1420" s="258">
        <f>AW1420+CW1420</f>
        <v>0</v>
      </c>
      <c r="CY1420" s="258">
        <f>AX1420+CX1420</f>
        <v>0</v>
      </c>
      <c r="CZ1420" s="258">
        <f>AY1420+CY1420</f>
        <v>0</v>
      </c>
      <c r="DA1420" s="50"/>
      <c r="DB1420" s="94"/>
      <c r="DC1420" s="95"/>
      <c r="DD1420" s="96" t="s">
        <v>352</v>
      </c>
      <c r="DE1420" s="316" t="s">
        <v>140</v>
      </c>
      <c r="DF1420" s="257"/>
      <c r="DG1420" s="50"/>
    </row>
    <row r="1421" spans="1:111" s="14" customFormat="1" ht="15" customHeight="1">
      <c r="A1421" s="50"/>
      <c r="B1421" s="94"/>
      <c r="C1421" s="95"/>
      <c r="D1421" s="96" t="s">
        <v>353</v>
      </c>
      <c r="E1421" s="316" t="s">
        <v>140</v>
      </c>
      <c r="F1421" s="69"/>
      <c r="G1421" s="77"/>
      <c r="H1421" s="69"/>
      <c r="I1421" s="77"/>
      <c r="J1421" s="69"/>
      <c r="K1421" s="77"/>
      <c r="L1421" s="69"/>
      <c r="M1421" s="77"/>
      <c r="N1421" s="67"/>
      <c r="O1421" s="75"/>
      <c r="P1421" s="67"/>
      <c r="Q1421" s="75"/>
      <c r="R1421" s="50"/>
      <c r="S1421" s="94"/>
      <c r="T1421" s="95"/>
      <c r="U1421" s="96" t="s">
        <v>353</v>
      </c>
      <c r="V1421" s="316" t="s">
        <v>140</v>
      </c>
      <c r="W1421" s="69"/>
      <c r="X1421" s="77"/>
      <c r="Y1421" s="69"/>
      <c r="Z1421" s="77"/>
      <c r="AA1421" s="69"/>
      <c r="AB1421" s="77"/>
      <c r="AC1421" s="69"/>
      <c r="AD1421" s="77"/>
      <c r="AE1421" s="67"/>
      <c r="AF1421" s="75"/>
      <c r="AG1421" s="67"/>
      <c r="AH1421" s="75"/>
      <c r="AI1421" s="50"/>
      <c r="AJ1421" s="94"/>
      <c r="AK1421" s="95"/>
      <c r="AL1421" s="96" t="s">
        <v>353</v>
      </c>
      <c r="AM1421" s="316" t="s">
        <v>140</v>
      </c>
      <c r="AN1421" s="257"/>
      <c r="AO1421" s="257"/>
      <c r="AP1421" s="257"/>
      <c r="AQ1421" s="257"/>
      <c r="AR1421" s="257"/>
      <c r="AS1421" s="257"/>
      <c r="AT1421" s="257"/>
      <c r="AU1421" s="257"/>
      <c r="AV1421" s="258"/>
      <c r="AW1421" s="258"/>
      <c r="AX1421" s="258"/>
      <c r="AY1421" s="258"/>
      <c r="AZ1421" s="50"/>
      <c r="BA1421" s="268"/>
      <c r="BB1421" s="48"/>
      <c r="BC1421" s="94"/>
      <c r="BD1421" s="95"/>
      <c r="BE1421" s="96" t="s">
        <v>353</v>
      </c>
      <c r="BF1421" s="316" t="s">
        <v>140</v>
      </c>
      <c r="BG1421" s="257">
        <f t="shared" si="4621"/>
        <v>0</v>
      </c>
      <c r="BH1421" s="257">
        <f>G1421+BG1421</f>
        <v>0</v>
      </c>
      <c r="BI1421" s="257">
        <f>H1421+BH1421</f>
        <v>0</v>
      </c>
      <c r="BJ1421" s="257">
        <f>I1421+BI1421</f>
        <v>0</v>
      </c>
      <c r="BK1421" s="257">
        <f>J1421+BJ1421</f>
        <v>0</v>
      </c>
      <c r="BL1421" s="257">
        <f>K1421+BK1421</f>
        <v>0</v>
      </c>
      <c r="BM1421" s="257">
        <f>L1421+BL1421</f>
        <v>0</v>
      </c>
      <c r="BN1421" s="257">
        <f>M1421+BM1421</f>
        <v>0</v>
      </c>
      <c r="BO1421" s="258">
        <f>N1421+BN1421</f>
        <v>0</v>
      </c>
      <c r="BP1421" s="258">
        <f>O1421+BO1421</f>
        <v>0</v>
      </c>
      <c r="BQ1421" s="258">
        <f>P1421+BP1421</f>
        <v>0</v>
      </c>
      <c r="BR1421" s="258">
        <f>Q1421+BQ1421</f>
        <v>0</v>
      </c>
      <c r="BS1421" s="50"/>
      <c r="BT1421" s="94"/>
      <c r="BU1421" s="95"/>
      <c r="BV1421" s="96" t="s">
        <v>353</v>
      </c>
      <c r="BW1421" s="316" t="s">
        <v>140</v>
      </c>
      <c r="BX1421" s="257">
        <f t="shared" si="4622"/>
        <v>0</v>
      </c>
      <c r="BY1421" s="257">
        <f>X1421+BX1421</f>
        <v>0</v>
      </c>
      <c r="BZ1421" s="257">
        <f>Y1421+BY1421</f>
        <v>0</v>
      </c>
      <c r="CA1421" s="257">
        <f>Z1421+BZ1421</f>
        <v>0</v>
      </c>
      <c r="CB1421" s="257">
        <f>AA1421+CA1421</f>
        <v>0</v>
      </c>
      <c r="CC1421" s="257">
        <f>AB1421+CB1421</f>
        <v>0</v>
      </c>
      <c r="CD1421" s="257">
        <f>AC1421+CC1421</f>
        <v>0</v>
      </c>
      <c r="CE1421" s="257">
        <f>AD1421+CD1421</f>
        <v>0</v>
      </c>
      <c r="CF1421" s="258">
        <f>AE1421+CE1421</f>
        <v>0</v>
      </c>
      <c r="CG1421" s="258">
        <f>AF1421+CF1421</f>
        <v>0</v>
      </c>
      <c r="CH1421" s="258">
        <f>AG1421+CG1421</f>
        <v>0</v>
      </c>
      <c r="CI1421" s="258">
        <f>AH1421+CH1421</f>
        <v>0</v>
      </c>
      <c r="CJ1421" s="50"/>
      <c r="CK1421" s="94"/>
      <c r="CL1421" s="95"/>
      <c r="CM1421" s="96" t="s">
        <v>353</v>
      </c>
      <c r="CN1421" s="316" t="s">
        <v>140</v>
      </c>
      <c r="CO1421" s="257">
        <f t="shared" si="4623"/>
        <v>0</v>
      </c>
      <c r="CP1421" s="257">
        <f>AO1421+CO1421</f>
        <v>0</v>
      </c>
      <c r="CQ1421" s="257">
        <f>AP1421+CP1421</f>
        <v>0</v>
      </c>
      <c r="CR1421" s="257">
        <f>AQ1421+CQ1421</f>
        <v>0</v>
      </c>
      <c r="CS1421" s="257">
        <f>AR1421+CR1421</f>
        <v>0</v>
      </c>
      <c r="CT1421" s="257">
        <f>AS1421+CS1421</f>
        <v>0</v>
      </c>
      <c r="CU1421" s="257">
        <f>AT1421+CT1421</f>
        <v>0</v>
      </c>
      <c r="CV1421" s="257">
        <f>AU1421+CU1421</f>
        <v>0</v>
      </c>
      <c r="CW1421" s="258">
        <f>AV1421+CV1421</f>
        <v>0</v>
      </c>
      <c r="CX1421" s="258">
        <f>AW1421+CW1421</f>
        <v>0</v>
      </c>
      <c r="CY1421" s="258">
        <f>AX1421+CX1421</f>
        <v>0</v>
      </c>
      <c r="CZ1421" s="258">
        <f>AY1421+CY1421</f>
        <v>0</v>
      </c>
      <c r="DA1421" s="50"/>
      <c r="DB1421" s="94"/>
      <c r="DC1421" s="95"/>
      <c r="DD1421" s="96" t="s">
        <v>353</v>
      </c>
      <c r="DE1421" s="316" t="s">
        <v>140</v>
      </c>
      <c r="DF1421" s="257"/>
      <c r="DG1421" s="50"/>
    </row>
    <row r="1422" spans="1:111" s="14" customFormat="1" ht="15" customHeight="1">
      <c r="A1422" s="50"/>
      <c r="B1422" s="94"/>
      <c r="C1422" s="95"/>
      <c r="D1422" s="96" t="s">
        <v>354</v>
      </c>
      <c r="E1422" s="316" t="s">
        <v>140</v>
      </c>
      <c r="F1422" s="69"/>
      <c r="G1422" s="77"/>
      <c r="H1422" s="69"/>
      <c r="I1422" s="77"/>
      <c r="J1422" s="69"/>
      <c r="K1422" s="77"/>
      <c r="L1422" s="69"/>
      <c r="M1422" s="77"/>
      <c r="N1422" s="67"/>
      <c r="O1422" s="75"/>
      <c r="P1422" s="67"/>
      <c r="Q1422" s="75"/>
      <c r="R1422" s="50"/>
      <c r="S1422" s="94"/>
      <c r="T1422" s="95"/>
      <c r="U1422" s="96" t="s">
        <v>354</v>
      </c>
      <c r="V1422" s="316" t="s">
        <v>140</v>
      </c>
      <c r="W1422" s="69"/>
      <c r="X1422" s="77"/>
      <c r="Y1422" s="69"/>
      <c r="Z1422" s="77"/>
      <c r="AA1422" s="69"/>
      <c r="AB1422" s="77"/>
      <c r="AC1422" s="69"/>
      <c r="AD1422" s="77"/>
      <c r="AE1422" s="67"/>
      <c r="AF1422" s="75"/>
      <c r="AG1422" s="67"/>
      <c r="AH1422" s="75"/>
      <c r="AI1422" s="50"/>
      <c r="AJ1422" s="94"/>
      <c r="AK1422" s="95"/>
      <c r="AL1422" s="96" t="s">
        <v>354</v>
      </c>
      <c r="AM1422" s="316" t="s">
        <v>140</v>
      </c>
      <c r="AN1422" s="257"/>
      <c r="AO1422" s="257"/>
      <c r="AP1422" s="257"/>
      <c r="AQ1422" s="257"/>
      <c r="AR1422" s="257"/>
      <c r="AS1422" s="257"/>
      <c r="AT1422" s="257"/>
      <c r="AU1422" s="257"/>
      <c r="AV1422" s="258"/>
      <c r="AW1422" s="258"/>
      <c r="AX1422" s="258"/>
      <c r="AY1422" s="258"/>
      <c r="AZ1422" s="50"/>
      <c r="BA1422" s="268"/>
      <c r="BB1422" s="48"/>
      <c r="BC1422" s="94"/>
      <c r="BD1422" s="95"/>
      <c r="BE1422" s="96" t="s">
        <v>354</v>
      </c>
      <c r="BF1422" s="316" t="s">
        <v>140</v>
      </c>
      <c r="BG1422" s="257">
        <f t="shared" si="4621"/>
        <v>0</v>
      </c>
      <c r="BH1422" s="257">
        <f>G1422+BG1422</f>
        <v>0</v>
      </c>
      <c r="BI1422" s="257">
        <f>H1422+BH1422</f>
        <v>0</v>
      </c>
      <c r="BJ1422" s="257">
        <f>I1422+BI1422</f>
        <v>0</v>
      </c>
      <c r="BK1422" s="257">
        <f>J1422+BJ1422</f>
        <v>0</v>
      </c>
      <c r="BL1422" s="257">
        <f>K1422+BK1422</f>
        <v>0</v>
      </c>
      <c r="BM1422" s="257">
        <f>L1422+BL1422</f>
        <v>0</v>
      </c>
      <c r="BN1422" s="257">
        <f>M1422+BM1422</f>
        <v>0</v>
      </c>
      <c r="BO1422" s="258">
        <f>N1422+BN1422</f>
        <v>0</v>
      </c>
      <c r="BP1422" s="258">
        <f>O1422+BO1422</f>
        <v>0</v>
      </c>
      <c r="BQ1422" s="258">
        <f>P1422+BP1422</f>
        <v>0</v>
      </c>
      <c r="BR1422" s="258">
        <f>Q1422+BQ1422</f>
        <v>0</v>
      </c>
      <c r="BS1422" s="50"/>
      <c r="BT1422" s="94"/>
      <c r="BU1422" s="95"/>
      <c r="BV1422" s="96" t="s">
        <v>354</v>
      </c>
      <c r="BW1422" s="316" t="s">
        <v>140</v>
      </c>
      <c r="BX1422" s="257">
        <f t="shared" si="4622"/>
        <v>0</v>
      </c>
      <c r="BY1422" s="257">
        <f>X1422+BX1422</f>
        <v>0</v>
      </c>
      <c r="BZ1422" s="257">
        <f>Y1422+BY1422</f>
        <v>0</v>
      </c>
      <c r="CA1422" s="257">
        <f>Z1422+BZ1422</f>
        <v>0</v>
      </c>
      <c r="CB1422" s="257">
        <f>AA1422+CA1422</f>
        <v>0</v>
      </c>
      <c r="CC1422" s="257">
        <f>AB1422+CB1422</f>
        <v>0</v>
      </c>
      <c r="CD1422" s="257">
        <f>AC1422+CC1422</f>
        <v>0</v>
      </c>
      <c r="CE1422" s="257">
        <f>AD1422+CD1422</f>
        <v>0</v>
      </c>
      <c r="CF1422" s="258">
        <f>AE1422+CE1422</f>
        <v>0</v>
      </c>
      <c r="CG1422" s="258">
        <f>AF1422+CF1422</f>
        <v>0</v>
      </c>
      <c r="CH1422" s="258">
        <f>AG1422+CG1422</f>
        <v>0</v>
      </c>
      <c r="CI1422" s="258">
        <f>AH1422+CH1422</f>
        <v>0</v>
      </c>
      <c r="CJ1422" s="50"/>
      <c r="CK1422" s="94"/>
      <c r="CL1422" s="95"/>
      <c r="CM1422" s="96" t="s">
        <v>354</v>
      </c>
      <c r="CN1422" s="316" t="s">
        <v>140</v>
      </c>
      <c r="CO1422" s="257">
        <f t="shared" si="4623"/>
        <v>0</v>
      </c>
      <c r="CP1422" s="257">
        <f>AO1422+CO1422</f>
        <v>0</v>
      </c>
      <c r="CQ1422" s="257">
        <f>AP1422+CP1422</f>
        <v>0</v>
      </c>
      <c r="CR1422" s="257">
        <f>AQ1422+CQ1422</f>
        <v>0</v>
      </c>
      <c r="CS1422" s="257">
        <f>AR1422+CR1422</f>
        <v>0</v>
      </c>
      <c r="CT1422" s="257">
        <f>AS1422+CS1422</f>
        <v>0</v>
      </c>
      <c r="CU1422" s="257">
        <f>AT1422+CT1422</f>
        <v>0</v>
      </c>
      <c r="CV1422" s="257">
        <f>AU1422+CU1422</f>
        <v>0</v>
      </c>
      <c r="CW1422" s="258">
        <f>AV1422+CV1422</f>
        <v>0</v>
      </c>
      <c r="CX1422" s="258">
        <f>AW1422+CW1422</f>
        <v>0</v>
      </c>
      <c r="CY1422" s="258">
        <f>AX1422+CX1422</f>
        <v>0</v>
      </c>
      <c r="CZ1422" s="258">
        <f>AY1422+CY1422</f>
        <v>0</v>
      </c>
      <c r="DA1422" s="50"/>
      <c r="DB1422" s="94"/>
      <c r="DC1422" s="95"/>
      <c r="DD1422" s="96" t="s">
        <v>354</v>
      </c>
      <c r="DE1422" s="316" t="s">
        <v>140</v>
      </c>
      <c r="DF1422" s="257"/>
      <c r="DG1422" s="50"/>
    </row>
    <row r="1423" spans="1:111" s="14" customFormat="1" ht="15" customHeight="1">
      <c r="A1423" s="50"/>
      <c r="B1423" s="94"/>
      <c r="C1423" s="95"/>
      <c r="D1423" s="96" t="s">
        <v>355</v>
      </c>
      <c r="E1423" s="316" t="s">
        <v>140</v>
      </c>
      <c r="F1423" s="69"/>
      <c r="G1423" s="77"/>
      <c r="H1423" s="69"/>
      <c r="I1423" s="77"/>
      <c r="J1423" s="69"/>
      <c r="K1423" s="77"/>
      <c r="L1423" s="69"/>
      <c r="M1423" s="77"/>
      <c r="N1423" s="67"/>
      <c r="O1423" s="75"/>
      <c r="P1423" s="67"/>
      <c r="Q1423" s="75"/>
      <c r="R1423" s="50"/>
      <c r="S1423" s="94"/>
      <c r="T1423" s="95"/>
      <c r="U1423" s="96" t="s">
        <v>355</v>
      </c>
      <c r="V1423" s="316" t="s">
        <v>140</v>
      </c>
      <c r="W1423" s="69"/>
      <c r="X1423" s="77"/>
      <c r="Y1423" s="69"/>
      <c r="Z1423" s="77"/>
      <c r="AA1423" s="69"/>
      <c r="AB1423" s="77"/>
      <c r="AC1423" s="69"/>
      <c r="AD1423" s="77"/>
      <c r="AE1423" s="67"/>
      <c r="AF1423" s="75"/>
      <c r="AG1423" s="67"/>
      <c r="AH1423" s="75"/>
      <c r="AI1423" s="50"/>
      <c r="AJ1423" s="94"/>
      <c r="AK1423" s="95"/>
      <c r="AL1423" s="96" t="s">
        <v>355</v>
      </c>
      <c r="AM1423" s="316" t="s">
        <v>140</v>
      </c>
      <c r="AN1423" s="257"/>
      <c r="AO1423" s="257"/>
      <c r="AP1423" s="257"/>
      <c r="AQ1423" s="257"/>
      <c r="AR1423" s="257"/>
      <c r="AS1423" s="257"/>
      <c r="AT1423" s="257"/>
      <c r="AU1423" s="257"/>
      <c r="AV1423" s="258"/>
      <c r="AW1423" s="258"/>
      <c r="AX1423" s="258"/>
      <c r="AY1423" s="258"/>
      <c r="AZ1423" s="50"/>
      <c r="BA1423" s="268"/>
      <c r="BB1423" s="48"/>
      <c r="BC1423" s="94"/>
      <c r="BD1423" s="95"/>
      <c r="BE1423" s="96" t="s">
        <v>355</v>
      </c>
      <c r="BF1423" s="316" t="s">
        <v>140</v>
      </c>
      <c r="BG1423" s="257">
        <f t="shared" si="4621"/>
        <v>0</v>
      </c>
      <c r="BH1423" s="257">
        <f>G1423+BG1423</f>
        <v>0</v>
      </c>
      <c r="BI1423" s="257">
        <f>H1423+BH1423</f>
        <v>0</v>
      </c>
      <c r="BJ1423" s="257">
        <f>I1423+BI1423</f>
        <v>0</v>
      </c>
      <c r="BK1423" s="257">
        <f>J1423+BJ1423</f>
        <v>0</v>
      </c>
      <c r="BL1423" s="257">
        <f>K1423+BK1423</f>
        <v>0</v>
      </c>
      <c r="BM1423" s="257">
        <f>L1423+BL1423</f>
        <v>0</v>
      </c>
      <c r="BN1423" s="257">
        <f>M1423+BM1423</f>
        <v>0</v>
      </c>
      <c r="BO1423" s="258">
        <f>N1423+BN1423</f>
        <v>0</v>
      </c>
      <c r="BP1423" s="258">
        <f>O1423+BO1423</f>
        <v>0</v>
      </c>
      <c r="BQ1423" s="258">
        <f>P1423+BP1423</f>
        <v>0</v>
      </c>
      <c r="BR1423" s="258">
        <f>Q1423+BQ1423</f>
        <v>0</v>
      </c>
      <c r="BS1423" s="50"/>
      <c r="BT1423" s="94"/>
      <c r="BU1423" s="95"/>
      <c r="BV1423" s="96" t="s">
        <v>355</v>
      </c>
      <c r="BW1423" s="316" t="s">
        <v>140</v>
      </c>
      <c r="BX1423" s="257">
        <f t="shared" si="4622"/>
        <v>0</v>
      </c>
      <c r="BY1423" s="257">
        <f>X1423+BX1423</f>
        <v>0</v>
      </c>
      <c r="BZ1423" s="257">
        <f>Y1423+BY1423</f>
        <v>0</v>
      </c>
      <c r="CA1423" s="257">
        <f>Z1423+BZ1423</f>
        <v>0</v>
      </c>
      <c r="CB1423" s="257">
        <f>AA1423+CA1423</f>
        <v>0</v>
      </c>
      <c r="CC1423" s="257">
        <f>AB1423+CB1423</f>
        <v>0</v>
      </c>
      <c r="CD1423" s="257">
        <f>AC1423+CC1423</f>
        <v>0</v>
      </c>
      <c r="CE1423" s="257">
        <f>AD1423+CD1423</f>
        <v>0</v>
      </c>
      <c r="CF1423" s="258">
        <f>AE1423+CE1423</f>
        <v>0</v>
      </c>
      <c r="CG1423" s="258">
        <f>AF1423+CF1423</f>
        <v>0</v>
      </c>
      <c r="CH1423" s="258">
        <f>AG1423+CG1423</f>
        <v>0</v>
      </c>
      <c r="CI1423" s="258">
        <f>AH1423+CH1423</f>
        <v>0</v>
      </c>
      <c r="CJ1423" s="50"/>
      <c r="CK1423" s="94"/>
      <c r="CL1423" s="95"/>
      <c r="CM1423" s="96" t="s">
        <v>355</v>
      </c>
      <c r="CN1423" s="316" t="s">
        <v>140</v>
      </c>
      <c r="CO1423" s="257">
        <f t="shared" si="4623"/>
        <v>0</v>
      </c>
      <c r="CP1423" s="257">
        <f>AO1423+CO1423</f>
        <v>0</v>
      </c>
      <c r="CQ1423" s="257">
        <f>AP1423+CP1423</f>
        <v>0</v>
      </c>
      <c r="CR1423" s="257">
        <f>AQ1423+CQ1423</f>
        <v>0</v>
      </c>
      <c r="CS1423" s="257">
        <f>AR1423+CR1423</f>
        <v>0</v>
      </c>
      <c r="CT1423" s="257">
        <f>AS1423+CS1423</f>
        <v>0</v>
      </c>
      <c r="CU1423" s="257">
        <f>AT1423+CT1423</f>
        <v>0</v>
      </c>
      <c r="CV1423" s="257">
        <f>AU1423+CU1423</f>
        <v>0</v>
      </c>
      <c r="CW1423" s="258">
        <f>AV1423+CV1423</f>
        <v>0</v>
      </c>
      <c r="CX1423" s="258">
        <f>AW1423+CW1423</f>
        <v>0</v>
      </c>
      <c r="CY1423" s="258">
        <f>AX1423+CX1423</f>
        <v>0</v>
      </c>
      <c r="CZ1423" s="258">
        <f>AY1423+CY1423</f>
        <v>0</v>
      </c>
      <c r="DA1423" s="50"/>
      <c r="DB1423" s="94"/>
      <c r="DC1423" s="95"/>
      <c r="DD1423" s="96" t="s">
        <v>355</v>
      </c>
      <c r="DE1423" s="316" t="s">
        <v>140</v>
      </c>
      <c r="DF1423" s="257"/>
      <c r="DG1423" s="50"/>
    </row>
    <row r="1424" spans="1:111" s="14" customFormat="1" ht="15" customHeight="1">
      <c r="A1424" s="50"/>
      <c r="B1424" s="94"/>
      <c r="C1424" s="95"/>
      <c r="D1424" s="96" t="s">
        <v>356</v>
      </c>
      <c r="E1424" s="316" t="s">
        <v>140</v>
      </c>
      <c r="F1424" s="69"/>
      <c r="G1424" s="77"/>
      <c r="H1424" s="69"/>
      <c r="I1424" s="77"/>
      <c r="J1424" s="69"/>
      <c r="K1424" s="77"/>
      <c r="L1424" s="69"/>
      <c r="M1424" s="77"/>
      <c r="N1424" s="67"/>
      <c r="O1424" s="75"/>
      <c r="P1424" s="67"/>
      <c r="Q1424" s="75"/>
      <c r="R1424" s="50"/>
      <c r="S1424" s="94"/>
      <c r="T1424" s="95"/>
      <c r="U1424" s="96" t="s">
        <v>356</v>
      </c>
      <c r="V1424" s="316" t="s">
        <v>140</v>
      </c>
      <c r="W1424" s="69"/>
      <c r="X1424" s="77"/>
      <c r="Y1424" s="69"/>
      <c r="Z1424" s="77"/>
      <c r="AA1424" s="69"/>
      <c r="AB1424" s="77"/>
      <c r="AC1424" s="69"/>
      <c r="AD1424" s="77"/>
      <c r="AE1424" s="67"/>
      <c r="AF1424" s="75"/>
      <c r="AG1424" s="67"/>
      <c r="AH1424" s="75"/>
      <c r="AI1424" s="50"/>
      <c r="AJ1424" s="94"/>
      <c r="AK1424" s="95"/>
      <c r="AL1424" s="96" t="s">
        <v>356</v>
      </c>
      <c r="AM1424" s="316" t="s">
        <v>140</v>
      </c>
      <c r="AN1424" s="257"/>
      <c r="AO1424" s="257"/>
      <c r="AP1424" s="257"/>
      <c r="AQ1424" s="257"/>
      <c r="AR1424" s="257"/>
      <c r="AS1424" s="257"/>
      <c r="AT1424" s="257"/>
      <c r="AU1424" s="257"/>
      <c r="AV1424" s="258"/>
      <c r="AW1424" s="258"/>
      <c r="AX1424" s="258"/>
      <c r="AY1424" s="258"/>
      <c r="AZ1424" s="50"/>
      <c r="BA1424" s="268"/>
      <c r="BB1424" s="48"/>
      <c r="BC1424" s="94"/>
      <c r="BD1424" s="95"/>
      <c r="BE1424" s="96" t="s">
        <v>356</v>
      </c>
      <c r="BF1424" s="316" t="s">
        <v>140</v>
      </c>
      <c r="BG1424" s="257">
        <f t="shared" si="4621"/>
        <v>0</v>
      </c>
      <c r="BH1424" s="257">
        <f>G1424+BG1424</f>
        <v>0</v>
      </c>
      <c r="BI1424" s="257">
        <f>H1424+BH1424</f>
        <v>0</v>
      </c>
      <c r="BJ1424" s="257">
        <f>I1424+BI1424</f>
        <v>0</v>
      </c>
      <c r="BK1424" s="257">
        <f>J1424+BJ1424</f>
        <v>0</v>
      </c>
      <c r="BL1424" s="257">
        <f>K1424+BK1424</f>
        <v>0</v>
      </c>
      <c r="BM1424" s="257">
        <f>L1424+BL1424</f>
        <v>0</v>
      </c>
      <c r="BN1424" s="257">
        <f>M1424+BM1424</f>
        <v>0</v>
      </c>
      <c r="BO1424" s="258">
        <f>N1424+BN1424</f>
        <v>0</v>
      </c>
      <c r="BP1424" s="258">
        <f>O1424+BO1424</f>
        <v>0</v>
      </c>
      <c r="BQ1424" s="258">
        <f>P1424+BP1424</f>
        <v>0</v>
      </c>
      <c r="BR1424" s="258">
        <f>Q1424+BQ1424</f>
        <v>0</v>
      </c>
      <c r="BS1424" s="50"/>
      <c r="BT1424" s="94"/>
      <c r="BU1424" s="95"/>
      <c r="BV1424" s="96" t="s">
        <v>356</v>
      </c>
      <c r="BW1424" s="316" t="s">
        <v>140</v>
      </c>
      <c r="BX1424" s="257">
        <f t="shared" si="4622"/>
        <v>0</v>
      </c>
      <c r="BY1424" s="257">
        <f>X1424+BX1424</f>
        <v>0</v>
      </c>
      <c r="BZ1424" s="257">
        <f>Y1424+BY1424</f>
        <v>0</v>
      </c>
      <c r="CA1424" s="257">
        <f>Z1424+BZ1424</f>
        <v>0</v>
      </c>
      <c r="CB1424" s="257">
        <f>AA1424+CA1424</f>
        <v>0</v>
      </c>
      <c r="CC1424" s="257">
        <f>AB1424+CB1424</f>
        <v>0</v>
      </c>
      <c r="CD1424" s="257">
        <f>AC1424+CC1424</f>
        <v>0</v>
      </c>
      <c r="CE1424" s="257">
        <f>AD1424+CD1424</f>
        <v>0</v>
      </c>
      <c r="CF1424" s="258">
        <f>AE1424+CE1424</f>
        <v>0</v>
      </c>
      <c r="CG1424" s="258">
        <f>AF1424+CF1424</f>
        <v>0</v>
      </c>
      <c r="CH1424" s="258">
        <f>AG1424+CG1424</f>
        <v>0</v>
      </c>
      <c r="CI1424" s="258">
        <f>AH1424+CH1424</f>
        <v>0</v>
      </c>
      <c r="CJ1424" s="50"/>
      <c r="CK1424" s="94"/>
      <c r="CL1424" s="95"/>
      <c r="CM1424" s="96" t="s">
        <v>356</v>
      </c>
      <c r="CN1424" s="316" t="s">
        <v>140</v>
      </c>
      <c r="CO1424" s="257">
        <f t="shared" si="4623"/>
        <v>0</v>
      </c>
      <c r="CP1424" s="257">
        <f>AO1424+CO1424</f>
        <v>0</v>
      </c>
      <c r="CQ1424" s="257">
        <f>AP1424+CP1424</f>
        <v>0</v>
      </c>
      <c r="CR1424" s="257">
        <f>AQ1424+CQ1424</f>
        <v>0</v>
      </c>
      <c r="CS1424" s="257">
        <f>AR1424+CR1424</f>
        <v>0</v>
      </c>
      <c r="CT1424" s="257">
        <f>AS1424+CS1424</f>
        <v>0</v>
      </c>
      <c r="CU1424" s="257">
        <f>AT1424+CT1424</f>
        <v>0</v>
      </c>
      <c r="CV1424" s="257">
        <f>AU1424+CU1424</f>
        <v>0</v>
      </c>
      <c r="CW1424" s="258">
        <f>AV1424+CV1424</f>
        <v>0</v>
      </c>
      <c r="CX1424" s="258">
        <f>AW1424+CW1424</f>
        <v>0</v>
      </c>
      <c r="CY1424" s="258">
        <f>AX1424+CX1424</f>
        <v>0</v>
      </c>
      <c r="CZ1424" s="258">
        <f>AY1424+CY1424</f>
        <v>0</v>
      </c>
      <c r="DA1424" s="50"/>
      <c r="DB1424" s="94"/>
      <c r="DC1424" s="95"/>
      <c r="DD1424" s="96" t="s">
        <v>356</v>
      </c>
      <c r="DE1424" s="316" t="s">
        <v>140</v>
      </c>
      <c r="DF1424" s="257"/>
      <c r="DG1424" s="50"/>
    </row>
    <row r="1425" spans="1:111" s="14" customFormat="1" ht="15" customHeight="1">
      <c r="A1425" s="50"/>
      <c r="B1425" s="94"/>
      <c r="C1425" s="95"/>
      <c r="D1425" s="96" t="s">
        <v>357</v>
      </c>
      <c r="E1425" s="316" t="s">
        <v>140</v>
      </c>
      <c r="F1425" s="69"/>
      <c r="G1425" s="77"/>
      <c r="H1425" s="69"/>
      <c r="I1425" s="77"/>
      <c r="J1425" s="69"/>
      <c r="K1425" s="77"/>
      <c r="L1425" s="69"/>
      <c r="M1425" s="77"/>
      <c r="N1425" s="67"/>
      <c r="O1425" s="75"/>
      <c r="P1425" s="67"/>
      <c r="Q1425" s="75"/>
      <c r="R1425" s="50"/>
      <c r="S1425" s="94"/>
      <c r="T1425" s="95"/>
      <c r="U1425" s="96" t="s">
        <v>357</v>
      </c>
      <c r="V1425" s="316" t="s">
        <v>140</v>
      </c>
      <c r="W1425" s="69"/>
      <c r="X1425" s="77"/>
      <c r="Y1425" s="69"/>
      <c r="Z1425" s="77"/>
      <c r="AA1425" s="69"/>
      <c r="AB1425" s="77"/>
      <c r="AC1425" s="69"/>
      <c r="AD1425" s="77"/>
      <c r="AE1425" s="67"/>
      <c r="AF1425" s="75"/>
      <c r="AG1425" s="67"/>
      <c r="AH1425" s="75"/>
      <c r="AI1425" s="50"/>
      <c r="AJ1425" s="94"/>
      <c r="AK1425" s="95"/>
      <c r="AL1425" s="96" t="s">
        <v>357</v>
      </c>
      <c r="AM1425" s="316" t="s">
        <v>140</v>
      </c>
      <c r="AN1425" s="257"/>
      <c r="AO1425" s="257"/>
      <c r="AP1425" s="257"/>
      <c r="AQ1425" s="257"/>
      <c r="AR1425" s="257"/>
      <c r="AS1425" s="257"/>
      <c r="AT1425" s="257"/>
      <c r="AU1425" s="257"/>
      <c r="AV1425" s="258"/>
      <c r="AW1425" s="258"/>
      <c r="AX1425" s="258"/>
      <c r="AY1425" s="258"/>
      <c r="AZ1425" s="50"/>
      <c r="BA1425" s="268"/>
      <c r="BB1425" s="48"/>
      <c r="BC1425" s="94"/>
      <c r="BD1425" s="95"/>
      <c r="BE1425" s="96" t="s">
        <v>357</v>
      </c>
      <c r="BF1425" s="316" t="s">
        <v>140</v>
      </c>
      <c r="BG1425" s="257">
        <f t="shared" si="4621"/>
        <v>0</v>
      </c>
      <c r="BH1425" s="257">
        <f>G1425+BG1425</f>
        <v>0</v>
      </c>
      <c r="BI1425" s="257">
        <f>H1425+BH1425</f>
        <v>0</v>
      </c>
      <c r="BJ1425" s="257">
        <f>I1425+BI1425</f>
        <v>0</v>
      </c>
      <c r="BK1425" s="257">
        <f>J1425+BJ1425</f>
        <v>0</v>
      </c>
      <c r="BL1425" s="257">
        <f>K1425+BK1425</f>
        <v>0</v>
      </c>
      <c r="BM1425" s="257">
        <f>L1425+BL1425</f>
        <v>0</v>
      </c>
      <c r="BN1425" s="257">
        <f>M1425+BM1425</f>
        <v>0</v>
      </c>
      <c r="BO1425" s="258">
        <f>N1425+BN1425</f>
        <v>0</v>
      </c>
      <c r="BP1425" s="258">
        <f>O1425+BO1425</f>
        <v>0</v>
      </c>
      <c r="BQ1425" s="258">
        <f>P1425+BP1425</f>
        <v>0</v>
      </c>
      <c r="BR1425" s="258">
        <f>Q1425+BQ1425</f>
        <v>0</v>
      </c>
      <c r="BS1425" s="50"/>
      <c r="BT1425" s="94"/>
      <c r="BU1425" s="95"/>
      <c r="BV1425" s="96" t="s">
        <v>357</v>
      </c>
      <c r="BW1425" s="316" t="s">
        <v>140</v>
      </c>
      <c r="BX1425" s="257">
        <f t="shared" si="4622"/>
        <v>0</v>
      </c>
      <c r="BY1425" s="257">
        <f>X1425+BX1425</f>
        <v>0</v>
      </c>
      <c r="BZ1425" s="257">
        <f>Y1425+BY1425</f>
        <v>0</v>
      </c>
      <c r="CA1425" s="257">
        <f>Z1425+BZ1425</f>
        <v>0</v>
      </c>
      <c r="CB1425" s="257">
        <f>AA1425+CA1425</f>
        <v>0</v>
      </c>
      <c r="CC1425" s="257">
        <f>AB1425+CB1425</f>
        <v>0</v>
      </c>
      <c r="CD1425" s="257">
        <f>AC1425+CC1425</f>
        <v>0</v>
      </c>
      <c r="CE1425" s="257">
        <f>AD1425+CD1425</f>
        <v>0</v>
      </c>
      <c r="CF1425" s="258">
        <f>AE1425+CE1425</f>
        <v>0</v>
      </c>
      <c r="CG1425" s="258">
        <f>AF1425+CF1425</f>
        <v>0</v>
      </c>
      <c r="CH1425" s="258">
        <f>AG1425+CG1425</f>
        <v>0</v>
      </c>
      <c r="CI1425" s="258">
        <f>AH1425+CH1425</f>
        <v>0</v>
      </c>
      <c r="CJ1425" s="50"/>
      <c r="CK1425" s="94"/>
      <c r="CL1425" s="95"/>
      <c r="CM1425" s="96" t="s">
        <v>357</v>
      </c>
      <c r="CN1425" s="316" t="s">
        <v>140</v>
      </c>
      <c r="CO1425" s="257">
        <f t="shared" si="4623"/>
        <v>0</v>
      </c>
      <c r="CP1425" s="257">
        <f>AO1425+CO1425</f>
        <v>0</v>
      </c>
      <c r="CQ1425" s="257">
        <f>AP1425+CP1425</f>
        <v>0</v>
      </c>
      <c r="CR1425" s="257">
        <f>AQ1425+CQ1425</f>
        <v>0</v>
      </c>
      <c r="CS1425" s="257">
        <f>AR1425+CR1425</f>
        <v>0</v>
      </c>
      <c r="CT1425" s="257">
        <f>AS1425+CS1425</f>
        <v>0</v>
      </c>
      <c r="CU1425" s="257">
        <f>AT1425+CT1425</f>
        <v>0</v>
      </c>
      <c r="CV1425" s="257">
        <f>AU1425+CU1425</f>
        <v>0</v>
      </c>
      <c r="CW1425" s="258">
        <f>AV1425+CV1425</f>
        <v>0</v>
      </c>
      <c r="CX1425" s="258">
        <f>AW1425+CW1425</f>
        <v>0</v>
      </c>
      <c r="CY1425" s="258">
        <f>AX1425+CX1425</f>
        <v>0</v>
      </c>
      <c r="CZ1425" s="258">
        <f>AY1425+CY1425</f>
        <v>0</v>
      </c>
      <c r="DA1425" s="50"/>
      <c r="DB1425" s="94"/>
      <c r="DC1425" s="95"/>
      <c r="DD1425" s="96" t="s">
        <v>357</v>
      </c>
      <c r="DE1425" s="316" t="s">
        <v>140</v>
      </c>
      <c r="DF1425" s="257"/>
      <c r="DG1425" s="50"/>
    </row>
    <row r="1426" spans="1:111" s="14" customFormat="1" ht="15" customHeight="1">
      <c r="A1426" s="50"/>
      <c r="B1426" s="94"/>
      <c r="C1426" s="95"/>
      <c r="D1426" s="96" t="s">
        <v>358</v>
      </c>
      <c r="E1426" s="316" t="s">
        <v>140</v>
      </c>
      <c r="F1426" s="69"/>
      <c r="G1426" s="77"/>
      <c r="H1426" s="69"/>
      <c r="I1426" s="77"/>
      <c r="J1426" s="69"/>
      <c r="K1426" s="77"/>
      <c r="L1426" s="69"/>
      <c r="M1426" s="77"/>
      <c r="N1426" s="67"/>
      <c r="O1426" s="75"/>
      <c r="P1426" s="67"/>
      <c r="Q1426" s="75"/>
      <c r="R1426" s="50"/>
      <c r="S1426" s="94"/>
      <c r="T1426" s="95"/>
      <c r="U1426" s="96" t="s">
        <v>358</v>
      </c>
      <c r="V1426" s="316" t="s">
        <v>140</v>
      </c>
      <c r="W1426" s="69"/>
      <c r="X1426" s="77"/>
      <c r="Y1426" s="69"/>
      <c r="Z1426" s="77"/>
      <c r="AA1426" s="69"/>
      <c r="AB1426" s="77"/>
      <c r="AC1426" s="69"/>
      <c r="AD1426" s="77"/>
      <c r="AE1426" s="67"/>
      <c r="AF1426" s="75"/>
      <c r="AG1426" s="67"/>
      <c r="AH1426" s="75"/>
      <c r="AI1426" s="50"/>
      <c r="AJ1426" s="94"/>
      <c r="AK1426" s="95"/>
      <c r="AL1426" s="96" t="s">
        <v>358</v>
      </c>
      <c r="AM1426" s="316" t="s">
        <v>140</v>
      </c>
      <c r="AN1426" s="257"/>
      <c r="AO1426" s="257"/>
      <c r="AP1426" s="257"/>
      <c r="AQ1426" s="257"/>
      <c r="AR1426" s="257"/>
      <c r="AS1426" s="257"/>
      <c r="AT1426" s="257"/>
      <c r="AU1426" s="257"/>
      <c r="AV1426" s="258"/>
      <c r="AW1426" s="258"/>
      <c r="AX1426" s="258"/>
      <c r="AY1426" s="258"/>
      <c r="AZ1426" s="50"/>
      <c r="BA1426" s="268"/>
      <c r="BB1426" s="48"/>
      <c r="BC1426" s="94"/>
      <c r="BD1426" s="95"/>
      <c r="BE1426" s="96" t="s">
        <v>358</v>
      </c>
      <c r="BF1426" s="316" t="s">
        <v>140</v>
      </c>
      <c r="BG1426" s="257">
        <f t="shared" si="4621"/>
        <v>0</v>
      </c>
      <c r="BH1426" s="257">
        <f>G1426+BG1426</f>
        <v>0</v>
      </c>
      <c r="BI1426" s="257">
        <f>H1426+BH1426</f>
        <v>0</v>
      </c>
      <c r="BJ1426" s="257">
        <f>I1426+BI1426</f>
        <v>0</v>
      </c>
      <c r="BK1426" s="257">
        <f>J1426+BJ1426</f>
        <v>0</v>
      </c>
      <c r="BL1426" s="257">
        <f>K1426+BK1426</f>
        <v>0</v>
      </c>
      <c r="BM1426" s="257">
        <f>L1426+BL1426</f>
        <v>0</v>
      </c>
      <c r="BN1426" s="257">
        <f>M1426+BM1426</f>
        <v>0</v>
      </c>
      <c r="BO1426" s="258">
        <f>N1426+BN1426</f>
        <v>0</v>
      </c>
      <c r="BP1426" s="258">
        <f>O1426+BO1426</f>
        <v>0</v>
      </c>
      <c r="BQ1426" s="258">
        <f>P1426+BP1426</f>
        <v>0</v>
      </c>
      <c r="BR1426" s="258">
        <f>Q1426+BQ1426</f>
        <v>0</v>
      </c>
      <c r="BS1426" s="50"/>
      <c r="BT1426" s="94"/>
      <c r="BU1426" s="95"/>
      <c r="BV1426" s="96" t="s">
        <v>358</v>
      </c>
      <c r="BW1426" s="316" t="s">
        <v>140</v>
      </c>
      <c r="BX1426" s="257">
        <f t="shared" si="4622"/>
        <v>0</v>
      </c>
      <c r="BY1426" s="257">
        <f>X1426+BX1426</f>
        <v>0</v>
      </c>
      <c r="BZ1426" s="257">
        <f>Y1426+BY1426</f>
        <v>0</v>
      </c>
      <c r="CA1426" s="257">
        <f>Z1426+BZ1426</f>
        <v>0</v>
      </c>
      <c r="CB1426" s="257">
        <f>AA1426+CA1426</f>
        <v>0</v>
      </c>
      <c r="CC1426" s="257">
        <f>AB1426+CB1426</f>
        <v>0</v>
      </c>
      <c r="CD1426" s="257">
        <f>AC1426+CC1426</f>
        <v>0</v>
      </c>
      <c r="CE1426" s="257">
        <f>AD1426+CD1426</f>
        <v>0</v>
      </c>
      <c r="CF1426" s="258">
        <f>AE1426+CE1426</f>
        <v>0</v>
      </c>
      <c r="CG1426" s="258">
        <f>AF1426+CF1426</f>
        <v>0</v>
      </c>
      <c r="CH1426" s="258">
        <f>AG1426+CG1426</f>
        <v>0</v>
      </c>
      <c r="CI1426" s="258">
        <f>AH1426+CH1426</f>
        <v>0</v>
      </c>
      <c r="CJ1426" s="50"/>
      <c r="CK1426" s="94"/>
      <c r="CL1426" s="95"/>
      <c r="CM1426" s="96" t="s">
        <v>358</v>
      </c>
      <c r="CN1426" s="316" t="s">
        <v>140</v>
      </c>
      <c r="CO1426" s="257">
        <f t="shared" si="4623"/>
        <v>0</v>
      </c>
      <c r="CP1426" s="257">
        <f>AO1426+CO1426</f>
        <v>0</v>
      </c>
      <c r="CQ1426" s="257">
        <f>AP1426+CP1426</f>
        <v>0</v>
      </c>
      <c r="CR1426" s="257">
        <f>AQ1426+CQ1426</f>
        <v>0</v>
      </c>
      <c r="CS1426" s="257">
        <f>AR1426+CR1426</f>
        <v>0</v>
      </c>
      <c r="CT1426" s="257">
        <f>AS1426+CS1426</f>
        <v>0</v>
      </c>
      <c r="CU1426" s="257">
        <f>AT1426+CT1426</f>
        <v>0</v>
      </c>
      <c r="CV1426" s="257">
        <f>AU1426+CU1426</f>
        <v>0</v>
      </c>
      <c r="CW1426" s="258">
        <f>AV1426+CV1426</f>
        <v>0</v>
      </c>
      <c r="CX1426" s="258">
        <f>AW1426+CW1426</f>
        <v>0</v>
      </c>
      <c r="CY1426" s="258">
        <f>AX1426+CX1426</f>
        <v>0</v>
      </c>
      <c r="CZ1426" s="258">
        <f>AY1426+CY1426</f>
        <v>0</v>
      </c>
      <c r="DA1426" s="50"/>
      <c r="DB1426" s="94"/>
      <c r="DC1426" s="95"/>
      <c r="DD1426" s="96" t="s">
        <v>358</v>
      </c>
      <c r="DE1426" s="316" t="s">
        <v>140</v>
      </c>
      <c r="DF1426" s="257"/>
      <c r="DG1426" s="50"/>
    </row>
    <row r="1427" spans="1:111" s="14" customFormat="1" ht="15" customHeight="1">
      <c r="A1427" s="50"/>
      <c r="B1427" s="94"/>
      <c r="C1427" s="95"/>
      <c r="D1427" s="96" t="s">
        <v>359</v>
      </c>
      <c r="E1427" s="316" t="s">
        <v>140</v>
      </c>
      <c r="F1427" s="69"/>
      <c r="G1427" s="77"/>
      <c r="H1427" s="69"/>
      <c r="I1427" s="77"/>
      <c r="J1427" s="69"/>
      <c r="K1427" s="77"/>
      <c r="L1427" s="69"/>
      <c r="M1427" s="77"/>
      <c r="N1427" s="67"/>
      <c r="O1427" s="75"/>
      <c r="P1427" s="67"/>
      <c r="Q1427" s="75"/>
      <c r="R1427" s="50"/>
      <c r="S1427" s="94"/>
      <c r="T1427" s="95"/>
      <c r="U1427" s="96" t="s">
        <v>359</v>
      </c>
      <c r="V1427" s="316" t="s">
        <v>140</v>
      </c>
      <c r="W1427" s="69"/>
      <c r="X1427" s="77"/>
      <c r="Y1427" s="69"/>
      <c r="Z1427" s="77"/>
      <c r="AA1427" s="69"/>
      <c r="AB1427" s="77"/>
      <c r="AC1427" s="69"/>
      <c r="AD1427" s="77"/>
      <c r="AE1427" s="67"/>
      <c r="AF1427" s="75"/>
      <c r="AG1427" s="67"/>
      <c r="AH1427" s="75"/>
      <c r="AI1427" s="50"/>
      <c r="AJ1427" s="94"/>
      <c r="AK1427" s="95"/>
      <c r="AL1427" s="96" t="s">
        <v>359</v>
      </c>
      <c r="AM1427" s="316" t="s">
        <v>140</v>
      </c>
      <c r="AN1427" s="257"/>
      <c r="AO1427" s="257"/>
      <c r="AP1427" s="257"/>
      <c r="AQ1427" s="257"/>
      <c r="AR1427" s="257"/>
      <c r="AS1427" s="257"/>
      <c r="AT1427" s="257"/>
      <c r="AU1427" s="257"/>
      <c r="AV1427" s="258"/>
      <c r="AW1427" s="258"/>
      <c r="AX1427" s="258"/>
      <c r="AY1427" s="258"/>
      <c r="AZ1427" s="50"/>
      <c r="BA1427" s="268"/>
      <c r="BB1427" s="48"/>
      <c r="BC1427" s="94"/>
      <c r="BD1427" s="95"/>
      <c r="BE1427" s="96" t="s">
        <v>359</v>
      </c>
      <c r="BF1427" s="316" t="s">
        <v>140</v>
      </c>
      <c r="BG1427" s="257">
        <f t="shared" si="4621"/>
        <v>0</v>
      </c>
      <c r="BH1427" s="257">
        <f>G1427+BG1427</f>
        <v>0</v>
      </c>
      <c r="BI1427" s="257">
        <f>H1427+BH1427</f>
        <v>0</v>
      </c>
      <c r="BJ1427" s="257">
        <f>I1427+BI1427</f>
        <v>0</v>
      </c>
      <c r="BK1427" s="257">
        <f>J1427+BJ1427</f>
        <v>0</v>
      </c>
      <c r="BL1427" s="257">
        <f>K1427+BK1427</f>
        <v>0</v>
      </c>
      <c r="BM1427" s="257">
        <f>L1427+BL1427</f>
        <v>0</v>
      </c>
      <c r="BN1427" s="257">
        <f>M1427+BM1427</f>
        <v>0</v>
      </c>
      <c r="BO1427" s="258">
        <f>N1427+BN1427</f>
        <v>0</v>
      </c>
      <c r="BP1427" s="258">
        <f>O1427+BO1427</f>
        <v>0</v>
      </c>
      <c r="BQ1427" s="258">
        <f>P1427+BP1427</f>
        <v>0</v>
      </c>
      <c r="BR1427" s="258">
        <f>Q1427+BQ1427</f>
        <v>0</v>
      </c>
      <c r="BS1427" s="50"/>
      <c r="BT1427" s="94"/>
      <c r="BU1427" s="95"/>
      <c r="BV1427" s="96" t="s">
        <v>359</v>
      </c>
      <c r="BW1427" s="316" t="s">
        <v>140</v>
      </c>
      <c r="BX1427" s="257">
        <f t="shared" si="4622"/>
        <v>0</v>
      </c>
      <c r="BY1427" s="257">
        <f>X1427+BX1427</f>
        <v>0</v>
      </c>
      <c r="BZ1427" s="257">
        <f>Y1427+BY1427</f>
        <v>0</v>
      </c>
      <c r="CA1427" s="257">
        <f>Z1427+BZ1427</f>
        <v>0</v>
      </c>
      <c r="CB1427" s="257">
        <f>AA1427+CA1427</f>
        <v>0</v>
      </c>
      <c r="CC1427" s="257">
        <f>AB1427+CB1427</f>
        <v>0</v>
      </c>
      <c r="CD1427" s="257">
        <f>AC1427+CC1427</f>
        <v>0</v>
      </c>
      <c r="CE1427" s="257">
        <f>AD1427+CD1427</f>
        <v>0</v>
      </c>
      <c r="CF1427" s="258">
        <f>AE1427+CE1427</f>
        <v>0</v>
      </c>
      <c r="CG1427" s="258">
        <f>AF1427+CF1427</f>
        <v>0</v>
      </c>
      <c r="CH1427" s="258">
        <f>AG1427+CG1427</f>
        <v>0</v>
      </c>
      <c r="CI1427" s="258">
        <f>AH1427+CH1427</f>
        <v>0</v>
      </c>
      <c r="CJ1427" s="50"/>
      <c r="CK1427" s="94"/>
      <c r="CL1427" s="95"/>
      <c r="CM1427" s="96" t="s">
        <v>359</v>
      </c>
      <c r="CN1427" s="316" t="s">
        <v>140</v>
      </c>
      <c r="CO1427" s="257">
        <f t="shared" si="4623"/>
        <v>0</v>
      </c>
      <c r="CP1427" s="257">
        <f>AO1427+CO1427</f>
        <v>0</v>
      </c>
      <c r="CQ1427" s="257">
        <f>AP1427+CP1427</f>
        <v>0</v>
      </c>
      <c r="CR1427" s="257">
        <f>AQ1427+CQ1427</f>
        <v>0</v>
      </c>
      <c r="CS1427" s="257">
        <f>AR1427+CR1427</f>
        <v>0</v>
      </c>
      <c r="CT1427" s="257">
        <f>AS1427+CS1427</f>
        <v>0</v>
      </c>
      <c r="CU1427" s="257">
        <f>AT1427+CT1427</f>
        <v>0</v>
      </c>
      <c r="CV1427" s="257">
        <f>AU1427+CU1427</f>
        <v>0</v>
      </c>
      <c r="CW1427" s="258">
        <f>AV1427+CV1427</f>
        <v>0</v>
      </c>
      <c r="CX1427" s="258">
        <f>AW1427+CW1427</f>
        <v>0</v>
      </c>
      <c r="CY1427" s="258">
        <f>AX1427+CX1427</f>
        <v>0</v>
      </c>
      <c r="CZ1427" s="258">
        <f>AY1427+CY1427</f>
        <v>0</v>
      </c>
      <c r="DA1427" s="50"/>
      <c r="DB1427" s="94"/>
      <c r="DC1427" s="95"/>
      <c r="DD1427" s="96" t="s">
        <v>359</v>
      </c>
      <c r="DE1427" s="316" t="s">
        <v>140</v>
      </c>
      <c r="DF1427" s="257"/>
      <c r="DG1427" s="50"/>
    </row>
    <row r="1428" spans="1:111" s="14" customFormat="1" ht="15" customHeight="1">
      <c r="A1428" s="50"/>
      <c r="B1428" s="94"/>
      <c r="C1428" s="95"/>
      <c r="D1428" s="96" t="s">
        <v>360</v>
      </c>
      <c r="E1428" s="316" t="s">
        <v>140</v>
      </c>
      <c r="F1428" s="69"/>
      <c r="G1428" s="77"/>
      <c r="H1428" s="69"/>
      <c r="I1428" s="77"/>
      <c r="J1428" s="69"/>
      <c r="K1428" s="77"/>
      <c r="L1428" s="69"/>
      <c r="M1428" s="77"/>
      <c r="N1428" s="67"/>
      <c r="O1428" s="75"/>
      <c r="P1428" s="67"/>
      <c r="Q1428" s="75"/>
      <c r="R1428" s="50"/>
      <c r="S1428" s="94"/>
      <c r="T1428" s="95"/>
      <c r="U1428" s="96" t="s">
        <v>360</v>
      </c>
      <c r="V1428" s="316" t="s">
        <v>140</v>
      </c>
      <c r="W1428" s="69"/>
      <c r="X1428" s="77"/>
      <c r="Y1428" s="69"/>
      <c r="Z1428" s="77"/>
      <c r="AA1428" s="69"/>
      <c r="AB1428" s="77"/>
      <c r="AC1428" s="69"/>
      <c r="AD1428" s="77"/>
      <c r="AE1428" s="67"/>
      <c r="AF1428" s="75"/>
      <c r="AG1428" s="67"/>
      <c r="AH1428" s="75"/>
      <c r="AI1428" s="50"/>
      <c r="AJ1428" s="94"/>
      <c r="AK1428" s="95"/>
      <c r="AL1428" s="96" t="s">
        <v>360</v>
      </c>
      <c r="AM1428" s="316" t="s">
        <v>140</v>
      </c>
      <c r="AN1428" s="257"/>
      <c r="AO1428" s="257"/>
      <c r="AP1428" s="257"/>
      <c r="AQ1428" s="257"/>
      <c r="AR1428" s="257"/>
      <c r="AS1428" s="257"/>
      <c r="AT1428" s="257"/>
      <c r="AU1428" s="257"/>
      <c r="AV1428" s="258"/>
      <c r="AW1428" s="258"/>
      <c r="AX1428" s="258"/>
      <c r="AY1428" s="258"/>
      <c r="AZ1428" s="50"/>
      <c r="BA1428" s="268"/>
      <c r="BB1428" s="48"/>
      <c r="BC1428" s="94"/>
      <c r="BD1428" s="95"/>
      <c r="BE1428" s="96" t="s">
        <v>360</v>
      </c>
      <c r="BF1428" s="316" t="s">
        <v>140</v>
      </c>
      <c r="BG1428" s="257">
        <f t="shared" si="4621"/>
        <v>0</v>
      </c>
      <c r="BH1428" s="257">
        <f>G1428+BG1428</f>
        <v>0</v>
      </c>
      <c r="BI1428" s="257">
        <f>H1428+BH1428</f>
        <v>0</v>
      </c>
      <c r="BJ1428" s="257">
        <f>I1428+BI1428</f>
        <v>0</v>
      </c>
      <c r="BK1428" s="257">
        <f>J1428+BJ1428</f>
        <v>0</v>
      </c>
      <c r="BL1428" s="257">
        <f>K1428+BK1428</f>
        <v>0</v>
      </c>
      <c r="BM1428" s="257">
        <f>L1428+BL1428</f>
        <v>0</v>
      </c>
      <c r="BN1428" s="257">
        <f>M1428+BM1428</f>
        <v>0</v>
      </c>
      <c r="BO1428" s="258">
        <f>N1428+BN1428</f>
        <v>0</v>
      </c>
      <c r="BP1428" s="258">
        <f>O1428+BO1428</f>
        <v>0</v>
      </c>
      <c r="BQ1428" s="258">
        <f>P1428+BP1428</f>
        <v>0</v>
      </c>
      <c r="BR1428" s="258">
        <f>Q1428+BQ1428</f>
        <v>0</v>
      </c>
      <c r="BS1428" s="50"/>
      <c r="BT1428" s="94"/>
      <c r="BU1428" s="95"/>
      <c r="BV1428" s="96" t="s">
        <v>360</v>
      </c>
      <c r="BW1428" s="316" t="s">
        <v>140</v>
      </c>
      <c r="BX1428" s="257">
        <f t="shared" si="4622"/>
        <v>0</v>
      </c>
      <c r="BY1428" s="257">
        <f>X1428+BX1428</f>
        <v>0</v>
      </c>
      <c r="BZ1428" s="257">
        <f>Y1428+BY1428</f>
        <v>0</v>
      </c>
      <c r="CA1428" s="257">
        <f>Z1428+BZ1428</f>
        <v>0</v>
      </c>
      <c r="CB1428" s="257">
        <f>AA1428+CA1428</f>
        <v>0</v>
      </c>
      <c r="CC1428" s="257">
        <f>AB1428+CB1428</f>
        <v>0</v>
      </c>
      <c r="CD1428" s="257">
        <f>AC1428+CC1428</f>
        <v>0</v>
      </c>
      <c r="CE1428" s="257">
        <f>AD1428+CD1428</f>
        <v>0</v>
      </c>
      <c r="CF1428" s="258">
        <f>AE1428+CE1428</f>
        <v>0</v>
      </c>
      <c r="CG1428" s="258">
        <f>AF1428+CF1428</f>
        <v>0</v>
      </c>
      <c r="CH1428" s="258">
        <f>AG1428+CG1428</f>
        <v>0</v>
      </c>
      <c r="CI1428" s="258">
        <f>AH1428+CH1428</f>
        <v>0</v>
      </c>
      <c r="CJ1428" s="50"/>
      <c r="CK1428" s="94"/>
      <c r="CL1428" s="95"/>
      <c r="CM1428" s="96" t="s">
        <v>360</v>
      </c>
      <c r="CN1428" s="316" t="s">
        <v>140</v>
      </c>
      <c r="CO1428" s="257">
        <f t="shared" si="4623"/>
        <v>0</v>
      </c>
      <c r="CP1428" s="257">
        <f>AO1428+CO1428</f>
        <v>0</v>
      </c>
      <c r="CQ1428" s="257">
        <f>AP1428+CP1428</f>
        <v>0</v>
      </c>
      <c r="CR1428" s="257">
        <f>AQ1428+CQ1428</f>
        <v>0</v>
      </c>
      <c r="CS1428" s="257">
        <f>AR1428+CR1428</f>
        <v>0</v>
      </c>
      <c r="CT1428" s="257">
        <f>AS1428+CS1428</f>
        <v>0</v>
      </c>
      <c r="CU1428" s="257">
        <f>AT1428+CT1428</f>
        <v>0</v>
      </c>
      <c r="CV1428" s="257">
        <f>AU1428+CU1428</f>
        <v>0</v>
      </c>
      <c r="CW1428" s="258">
        <f>AV1428+CV1428</f>
        <v>0</v>
      </c>
      <c r="CX1428" s="258">
        <f>AW1428+CW1428</f>
        <v>0</v>
      </c>
      <c r="CY1428" s="258">
        <f>AX1428+CX1428</f>
        <v>0</v>
      </c>
      <c r="CZ1428" s="258">
        <f>AY1428+CY1428</f>
        <v>0</v>
      </c>
      <c r="DA1428" s="50"/>
      <c r="DB1428" s="94"/>
      <c r="DC1428" s="95"/>
      <c r="DD1428" s="96" t="s">
        <v>360</v>
      </c>
      <c r="DE1428" s="316" t="s">
        <v>140</v>
      </c>
      <c r="DF1428" s="257"/>
      <c r="DG1428" s="50"/>
    </row>
    <row r="1429" spans="1:111" s="14" customFormat="1" ht="15" customHeight="1">
      <c r="A1429" s="50"/>
      <c r="B1429" s="94"/>
      <c r="C1429" s="95"/>
      <c r="D1429" s="96" t="s">
        <v>361</v>
      </c>
      <c r="E1429" s="316" t="s">
        <v>140</v>
      </c>
      <c r="F1429" s="69"/>
      <c r="G1429" s="77"/>
      <c r="H1429" s="69"/>
      <c r="I1429" s="77"/>
      <c r="J1429" s="69"/>
      <c r="K1429" s="77"/>
      <c r="L1429" s="69"/>
      <c r="M1429" s="77"/>
      <c r="N1429" s="67"/>
      <c r="O1429" s="75"/>
      <c r="P1429" s="67"/>
      <c r="Q1429" s="75"/>
      <c r="R1429" s="50"/>
      <c r="S1429" s="94"/>
      <c r="T1429" s="95"/>
      <c r="U1429" s="96" t="s">
        <v>361</v>
      </c>
      <c r="V1429" s="316" t="s">
        <v>140</v>
      </c>
      <c r="W1429" s="69"/>
      <c r="X1429" s="77"/>
      <c r="Y1429" s="69"/>
      <c r="Z1429" s="77"/>
      <c r="AA1429" s="69"/>
      <c r="AB1429" s="77"/>
      <c r="AC1429" s="69"/>
      <c r="AD1429" s="77"/>
      <c r="AE1429" s="67"/>
      <c r="AF1429" s="75"/>
      <c r="AG1429" s="67"/>
      <c r="AH1429" s="75"/>
      <c r="AI1429" s="50"/>
      <c r="AJ1429" s="94"/>
      <c r="AK1429" s="95"/>
      <c r="AL1429" s="96" t="s">
        <v>361</v>
      </c>
      <c r="AM1429" s="316" t="s">
        <v>140</v>
      </c>
      <c r="AN1429" s="257"/>
      <c r="AO1429" s="257"/>
      <c r="AP1429" s="257"/>
      <c r="AQ1429" s="257"/>
      <c r="AR1429" s="257"/>
      <c r="AS1429" s="257"/>
      <c r="AT1429" s="257"/>
      <c r="AU1429" s="257"/>
      <c r="AV1429" s="258"/>
      <c r="AW1429" s="258"/>
      <c r="AX1429" s="258"/>
      <c r="AY1429" s="258"/>
      <c r="AZ1429" s="50"/>
      <c r="BA1429" s="268"/>
      <c r="BB1429" s="48"/>
      <c r="BC1429" s="94"/>
      <c r="BD1429" s="95"/>
      <c r="BE1429" s="96" t="s">
        <v>361</v>
      </c>
      <c r="BF1429" s="316" t="s">
        <v>140</v>
      </c>
      <c r="BG1429" s="257">
        <f t="shared" si="4621"/>
        <v>0</v>
      </c>
      <c r="BH1429" s="257">
        <f>G1429+BG1429</f>
        <v>0</v>
      </c>
      <c r="BI1429" s="257">
        <f>H1429+BH1429</f>
        <v>0</v>
      </c>
      <c r="BJ1429" s="257">
        <f>I1429+BI1429</f>
        <v>0</v>
      </c>
      <c r="BK1429" s="257">
        <f>J1429+BJ1429</f>
        <v>0</v>
      </c>
      <c r="BL1429" s="257">
        <f>K1429+BK1429</f>
        <v>0</v>
      </c>
      <c r="BM1429" s="257">
        <f>L1429+BL1429</f>
        <v>0</v>
      </c>
      <c r="BN1429" s="257">
        <f>M1429+BM1429</f>
        <v>0</v>
      </c>
      <c r="BO1429" s="258">
        <f>N1429+BN1429</f>
        <v>0</v>
      </c>
      <c r="BP1429" s="258">
        <f>O1429+BO1429</f>
        <v>0</v>
      </c>
      <c r="BQ1429" s="258">
        <f>P1429+BP1429</f>
        <v>0</v>
      </c>
      <c r="BR1429" s="258">
        <f>Q1429+BQ1429</f>
        <v>0</v>
      </c>
      <c r="BS1429" s="50"/>
      <c r="BT1429" s="94"/>
      <c r="BU1429" s="95"/>
      <c r="BV1429" s="96" t="s">
        <v>361</v>
      </c>
      <c r="BW1429" s="316" t="s">
        <v>140</v>
      </c>
      <c r="BX1429" s="257">
        <f t="shared" si="4622"/>
        <v>0</v>
      </c>
      <c r="BY1429" s="257">
        <f>X1429+BX1429</f>
        <v>0</v>
      </c>
      <c r="BZ1429" s="257">
        <f>Y1429+BY1429</f>
        <v>0</v>
      </c>
      <c r="CA1429" s="257">
        <f>Z1429+BZ1429</f>
        <v>0</v>
      </c>
      <c r="CB1429" s="257">
        <f>AA1429+CA1429</f>
        <v>0</v>
      </c>
      <c r="CC1429" s="257">
        <f>AB1429+CB1429</f>
        <v>0</v>
      </c>
      <c r="CD1429" s="257">
        <f>AC1429+CC1429</f>
        <v>0</v>
      </c>
      <c r="CE1429" s="257">
        <f>AD1429+CD1429</f>
        <v>0</v>
      </c>
      <c r="CF1429" s="258">
        <f>AE1429+CE1429</f>
        <v>0</v>
      </c>
      <c r="CG1429" s="258">
        <f>AF1429+CF1429</f>
        <v>0</v>
      </c>
      <c r="CH1429" s="258">
        <f>AG1429+CG1429</f>
        <v>0</v>
      </c>
      <c r="CI1429" s="258">
        <f>AH1429+CH1429</f>
        <v>0</v>
      </c>
      <c r="CJ1429" s="50"/>
      <c r="CK1429" s="94"/>
      <c r="CL1429" s="95"/>
      <c r="CM1429" s="96" t="s">
        <v>361</v>
      </c>
      <c r="CN1429" s="316" t="s">
        <v>140</v>
      </c>
      <c r="CO1429" s="257">
        <f t="shared" si="4623"/>
        <v>0</v>
      </c>
      <c r="CP1429" s="257">
        <f>AO1429+CO1429</f>
        <v>0</v>
      </c>
      <c r="CQ1429" s="257">
        <f>AP1429+CP1429</f>
        <v>0</v>
      </c>
      <c r="CR1429" s="257">
        <f>AQ1429+CQ1429</f>
        <v>0</v>
      </c>
      <c r="CS1429" s="257">
        <f>AR1429+CR1429</f>
        <v>0</v>
      </c>
      <c r="CT1429" s="257">
        <f>AS1429+CS1429</f>
        <v>0</v>
      </c>
      <c r="CU1429" s="257">
        <f>AT1429+CT1429</f>
        <v>0</v>
      </c>
      <c r="CV1429" s="257">
        <f>AU1429+CU1429</f>
        <v>0</v>
      </c>
      <c r="CW1429" s="258">
        <f>AV1429+CV1429</f>
        <v>0</v>
      </c>
      <c r="CX1429" s="258">
        <f>AW1429+CW1429</f>
        <v>0</v>
      </c>
      <c r="CY1429" s="258">
        <f>AX1429+CX1429</f>
        <v>0</v>
      </c>
      <c r="CZ1429" s="258">
        <f>AY1429+CY1429</f>
        <v>0</v>
      </c>
      <c r="DA1429" s="50"/>
      <c r="DB1429" s="94"/>
      <c r="DC1429" s="95"/>
      <c r="DD1429" s="96" t="s">
        <v>361</v>
      </c>
      <c r="DE1429" s="316" t="s">
        <v>140</v>
      </c>
      <c r="DF1429" s="257"/>
      <c r="DG1429" s="50"/>
    </row>
    <row r="1430" spans="1:111" s="14" customFormat="1" ht="15" customHeight="1">
      <c r="A1430" s="50"/>
      <c r="B1430" s="94"/>
      <c r="C1430" s="95"/>
      <c r="D1430" s="96" t="s">
        <v>362</v>
      </c>
      <c r="E1430" s="316" t="s">
        <v>140</v>
      </c>
      <c r="F1430" s="69"/>
      <c r="G1430" s="77"/>
      <c r="H1430" s="69"/>
      <c r="I1430" s="77"/>
      <c r="J1430" s="69"/>
      <c r="K1430" s="77"/>
      <c r="L1430" s="69"/>
      <c r="M1430" s="77"/>
      <c r="N1430" s="67"/>
      <c r="O1430" s="75"/>
      <c r="P1430" s="67"/>
      <c r="Q1430" s="75"/>
      <c r="R1430" s="50"/>
      <c r="S1430" s="94"/>
      <c r="T1430" s="95"/>
      <c r="U1430" s="96" t="s">
        <v>362</v>
      </c>
      <c r="V1430" s="316" t="s">
        <v>140</v>
      </c>
      <c r="W1430" s="69"/>
      <c r="X1430" s="77"/>
      <c r="Y1430" s="69"/>
      <c r="Z1430" s="77"/>
      <c r="AA1430" s="69"/>
      <c r="AB1430" s="77"/>
      <c r="AC1430" s="69"/>
      <c r="AD1430" s="77"/>
      <c r="AE1430" s="67"/>
      <c r="AF1430" s="75"/>
      <c r="AG1430" s="67"/>
      <c r="AH1430" s="75"/>
      <c r="AI1430" s="50"/>
      <c r="AJ1430" s="94"/>
      <c r="AK1430" s="95"/>
      <c r="AL1430" s="96" t="s">
        <v>362</v>
      </c>
      <c r="AM1430" s="316" t="s">
        <v>140</v>
      </c>
      <c r="AN1430" s="257"/>
      <c r="AO1430" s="257"/>
      <c r="AP1430" s="257"/>
      <c r="AQ1430" s="257"/>
      <c r="AR1430" s="257"/>
      <c r="AS1430" s="257"/>
      <c r="AT1430" s="257"/>
      <c r="AU1430" s="257"/>
      <c r="AV1430" s="258"/>
      <c r="AW1430" s="258"/>
      <c r="AX1430" s="258"/>
      <c r="AY1430" s="258"/>
      <c r="AZ1430" s="50"/>
      <c r="BA1430" s="268"/>
      <c r="BB1430" s="48"/>
      <c r="BC1430" s="94"/>
      <c r="BD1430" s="95"/>
      <c r="BE1430" s="96" t="s">
        <v>362</v>
      </c>
      <c r="BF1430" s="316" t="s">
        <v>140</v>
      </c>
      <c r="BG1430" s="257">
        <f t="shared" si="4621"/>
        <v>0</v>
      </c>
      <c r="BH1430" s="257">
        <f>G1430+BG1430</f>
        <v>0</v>
      </c>
      <c r="BI1430" s="257">
        <f>H1430+BH1430</f>
        <v>0</v>
      </c>
      <c r="BJ1430" s="257">
        <f>I1430+BI1430</f>
        <v>0</v>
      </c>
      <c r="BK1430" s="257">
        <f>J1430+BJ1430</f>
        <v>0</v>
      </c>
      <c r="BL1430" s="257">
        <f>K1430+BK1430</f>
        <v>0</v>
      </c>
      <c r="BM1430" s="257">
        <f>L1430+BL1430</f>
        <v>0</v>
      </c>
      <c r="BN1430" s="257">
        <f>M1430+BM1430</f>
        <v>0</v>
      </c>
      <c r="BO1430" s="258">
        <f>N1430+BN1430</f>
        <v>0</v>
      </c>
      <c r="BP1430" s="258">
        <f>O1430+BO1430</f>
        <v>0</v>
      </c>
      <c r="BQ1430" s="258">
        <f>P1430+BP1430</f>
        <v>0</v>
      </c>
      <c r="BR1430" s="258">
        <f>Q1430+BQ1430</f>
        <v>0</v>
      </c>
      <c r="BS1430" s="50"/>
      <c r="BT1430" s="94"/>
      <c r="BU1430" s="95"/>
      <c r="BV1430" s="96" t="s">
        <v>362</v>
      </c>
      <c r="BW1430" s="316" t="s">
        <v>140</v>
      </c>
      <c r="BX1430" s="257">
        <f t="shared" si="4622"/>
        <v>0</v>
      </c>
      <c r="BY1430" s="257">
        <f>X1430+BX1430</f>
        <v>0</v>
      </c>
      <c r="BZ1430" s="257">
        <f>Y1430+BY1430</f>
        <v>0</v>
      </c>
      <c r="CA1430" s="257">
        <f>Z1430+BZ1430</f>
        <v>0</v>
      </c>
      <c r="CB1430" s="257">
        <f>AA1430+CA1430</f>
        <v>0</v>
      </c>
      <c r="CC1430" s="257">
        <f>AB1430+CB1430</f>
        <v>0</v>
      </c>
      <c r="CD1430" s="257">
        <f>AC1430+CC1430</f>
        <v>0</v>
      </c>
      <c r="CE1430" s="257">
        <f>AD1430+CD1430</f>
        <v>0</v>
      </c>
      <c r="CF1430" s="258">
        <f>AE1430+CE1430</f>
        <v>0</v>
      </c>
      <c r="CG1430" s="258">
        <f>AF1430+CF1430</f>
        <v>0</v>
      </c>
      <c r="CH1430" s="258">
        <f>AG1430+CG1430</f>
        <v>0</v>
      </c>
      <c r="CI1430" s="258">
        <f>AH1430+CH1430</f>
        <v>0</v>
      </c>
      <c r="CJ1430" s="50"/>
      <c r="CK1430" s="94"/>
      <c r="CL1430" s="95"/>
      <c r="CM1430" s="96" t="s">
        <v>362</v>
      </c>
      <c r="CN1430" s="316" t="s">
        <v>140</v>
      </c>
      <c r="CO1430" s="257">
        <f t="shared" si="4623"/>
        <v>0</v>
      </c>
      <c r="CP1430" s="257">
        <f>AO1430+CO1430</f>
        <v>0</v>
      </c>
      <c r="CQ1430" s="257">
        <f>AP1430+CP1430</f>
        <v>0</v>
      </c>
      <c r="CR1430" s="257">
        <f>AQ1430+CQ1430</f>
        <v>0</v>
      </c>
      <c r="CS1430" s="257">
        <f>AR1430+CR1430</f>
        <v>0</v>
      </c>
      <c r="CT1430" s="257">
        <f>AS1430+CS1430</f>
        <v>0</v>
      </c>
      <c r="CU1430" s="257">
        <f>AT1430+CT1430</f>
        <v>0</v>
      </c>
      <c r="CV1430" s="257">
        <f>AU1430+CU1430</f>
        <v>0</v>
      </c>
      <c r="CW1430" s="258">
        <f>AV1430+CV1430</f>
        <v>0</v>
      </c>
      <c r="CX1430" s="258">
        <f>AW1430+CW1430</f>
        <v>0</v>
      </c>
      <c r="CY1430" s="258">
        <f>AX1430+CX1430</f>
        <v>0</v>
      </c>
      <c r="CZ1430" s="258">
        <f>AY1430+CY1430</f>
        <v>0</v>
      </c>
      <c r="DA1430" s="50"/>
      <c r="DB1430" s="94"/>
      <c r="DC1430" s="95"/>
      <c r="DD1430" s="96" t="s">
        <v>362</v>
      </c>
      <c r="DE1430" s="316" t="s">
        <v>140</v>
      </c>
      <c r="DF1430" s="257"/>
      <c r="DG1430" s="50"/>
    </row>
    <row r="1431" spans="1:111" s="14" customFormat="1" ht="15" customHeight="1">
      <c r="A1431" s="50"/>
      <c r="B1431" s="94"/>
      <c r="C1431" s="95"/>
      <c r="D1431" s="96"/>
      <c r="E1431" s="316"/>
      <c r="F1431" s="69"/>
      <c r="G1431" s="77"/>
      <c r="H1431" s="69"/>
      <c r="I1431" s="77"/>
      <c r="J1431" s="69"/>
      <c r="K1431" s="77"/>
      <c r="L1431" s="69"/>
      <c r="M1431" s="77"/>
      <c r="N1431" s="67"/>
      <c r="O1431" s="75"/>
      <c r="P1431" s="67"/>
      <c r="Q1431" s="75"/>
      <c r="R1431" s="50"/>
      <c r="S1431" s="94"/>
      <c r="T1431" s="95"/>
      <c r="U1431" s="96"/>
      <c r="V1431" s="316"/>
      <c r="W1431" s="69"/>
      <c r="X1431" s="77"/>
      <c r="Y1431" s="69"/>
      <c r="Z1431" s="77"/>
      <c r="AA1431" s="69"/>
      <c r="AB1431" s="77"/>
      <c r="AC1431" s="69"/>
      <c r="AD1431" s="77"/>
      <c r="AE1431" s="67"/>
      <c r="AF1431" s="75"/>
      <c r="AG1431" s="67"/>
      <c r="AH1431" s="75"/>
      <c r="AI1431" s="50"/>
      <c r="AJ1431" s="94"/>
      <c r="AK1431" s="95"/>
      <c r="AL1431" s="96"/>
      <c r="AM1431" s="316"/>
      <c r="AN1431" s="257"/>
      <c r="AO1431" s="257"/>
      <c r="AP1431" s="257"/>
      <c r="AQ1431" s="257"/>
      <c r="AR1431" s="257"/>
      <c r="AS1431" s="257"/>
      <c r="AT1431" s="257"/>
      <c r="AU1431" s="257"/>
      <c r="AV1431" s="258"/>
      <c r="AW1431" s="258"/>
      <c r="AX1431" s="258"/>
      <c r="AY1431" s="258"/>
      <c r="AZ1431" s="50"/>
      <c r="BA1431" s="268"/>
      <c r="BB1431" s="48"/>
      <c r="BC1431" s="94"/>
      <c r="BD1431" s="95"/>
      <c r="BE1431" s="96"/>
      <c r="BF1431" s="316"/>
      <c r="BG1431" s="257"/>
      <c r="BH1431" s="257"/>
      <c r="BI1431" s="257"/>
      <c r="BJ1431" s="257"/>
      <c r="BK1431" s="257"/>
      <c r="BL1431" s="257"/>
      <c r="BM1431" s="257"/>
      <c r="BN1431" s="257"/>
      <c r="BO1431" s="258"/>
      <c r="BP1431" s="258"/>
      <c r="BQ1431" s="258"/>
      <c r="BR1431" s="258"/>
      <c r="BS1431" s="50"/>
      <c r="BT1431" s="94"/>
      <c r="BU1431" s="95"/>
      <c r="BV1431" s="96"/>
      <c r="BW1431" s="316"/>
      <c r="BX1431" s="257"/>
      <c r="BY1431" s="257"/>
      <c r="BZ1431" s="257"/>
      <c r="CA1431" s="257"/>
      <c r="CB1431" s="257"/>
      <c r="CC1431" s="257"/>
      <c r="CD1431" s="257"/>
      <c r="CE1431" s="257"/>
      <c r="CF1431" s="258"/>
      <c r="CG1431" s="258"/>
      <c r="CH1431" s="258"/>
      <c r="CI1431" s="258"/>
      <c r="CJ1431" s="50"/>
      <c r="CK1431" s="94"/>
      <c r="CL1431" s="95"/>
      <c r="CM1431" s="96"/>
      <c r="CN1431" s="316"/>
      <c r="CO1431" s="257"/>
      <c r="CP1431" s="257"/>
      <c r="CQ1431" s="257"/>
      <c r="CR1431" s="257"/>
      <c r="CS1431" s="257"/>
      <c r="CT1431" s="257"/>
      <c r="CU1431" s="257"/>
      <c r="CV1431" s="257"/>
      <c r="CW1431" s="258"/>
      <c r="CX1431" s="258"/>
      <c r="CY1431" s="258"/>
      <c r="CZ1431" s="258"/>
      <c r="DA1431" s="50"/>
      <c r="DB1431" s="94"/>
      <c r="DC1431" s="95"/>
      <c r="DD1431" s="96"/>
      <c r="DE1431" s="316"/>
      <c r="DF1431" s="257"/>
      <c r="DG1431" s="50"/>
    </row>
    <row r="1432" spans="1:111" s="16" customFormat="1" ht="15" customHeight="1">
      <c r="A1432" s="51"/>
      <c r="B1432" s="91"/>
      <c r="C1432" s="92" t="s">
        <v>422</v>
      </c>
      <c r="D1432" s="93"/>
      <c r="E1432" s="317" t="s">
        <v>140</v>
      </c>
      <c r="F1432" s="83">
        <f>SUM(F1433:F1435)</f>
        <v>0</v>
      </c>
      <c r="G1432" s="88">
        <f t="shared" ref="G1432:Q1432" si="4624">SUM(G1433:G1435)</f>
        <v>0</v>
      </c>
      <c r="H1432" s="83">
        <f t="shared" si="4624"/>
        <v>0</v>
      </c>
      <c r="I1432" s="88">
        <f t="shared" si="4624"/>
        <v>0</v>
      </c>
      <c r="J1432" s="83">
        <f t="shared" si="4624"/>
        <v>0</v>
      </c>
      <c r="K1432" s="88">
        <f t="shared" si="4624"/>
        <v>0</v>
      </c>
      <c r="L1432" s="83">
        <f t="shared" si="4624"/>
        <v>0</v>
      </c>
      <c r="M1432" s="88">
        <f t="shared" si="4624"/>
        <v>0</v>
      </c>
      <c r="N1432" s="84">
        <f t="shared" si="4624"/>
        <v>0</v>
      </c>
      <c r="O1432" s="89">
        <f t="shared" si="4624"/>
        <v>0</v>
      </c>
      <c r="P1432" s="84">
        <f t="shared" si="4624"/>
        <v>0</v>
      </c>
      <c r="Q1432" s="89">
        <f t="shared" si="4624"/>
        <v>0</v>
      </c>
      <c r="R1432" s="51"/>
      <c r="S1432" s="91"/>
      <c r="T1432" s="92" t="s">
        <v>422</v>
      </c>
      <c r="U1432" s="93"/>
      <c r="V1432" s="317" t="s">
        <v>140</v>
      </c>
      <c r="W1432" s="83">
        <f>SUM(W1433:W1435)</f>
        <v>0</v>
      </c>
      <c r="X1432" s="88">
        <f t="shared" ref="X1432" si="4625">SUM(X1433:X1435)</f>
        <v>0</v>
      </c>
      <c r="Y1432" s="83">
        <f t="shared" ref="Y1432" si="4626">SUM(Y1433:Y1435)</f>
        <v>0</v>
      </c>
      <c r="Z1432" s="88">
        <f t="shared" ref="Z1432" si="4627">SUM(Z1433:Z1435)</f>
        <v>0</v>
      </c>
      <c r="AA1432" s="83">
        <f t="shared" ref="AA1432" si="4628">SUM(AA1433:AA1435)</f>
        <v>0</v>
      </c>
      <c r="AB1432" s="88">
        <f t="shared" ref="AB1432" si="4629">SUM(AB1433:AB1435)</f>
        <v>0</v>
      </c>
      <c r="AC1432" s="83">
        <f t="shared" ref="AC1432" si="4630">SUM(AC1433:AC1435)</f>
        <v>0</v>
      </c>
      <c r="AD1432" s="88">
        <f t="shared" ref="AD1432" si="4631">SUM(AD1433:AD1435)</f>
        <v>0</v>
      </c>
      <c r="AE1432" s="84">
        <f t="shared" ref="AE1432" si="4632">SUM(AE1433:AE1435)</f>
        <v>0</v>
      </c>
      <c r="AF1432" s="89">
        <f t="shared" ref="AF1432" si="4633">SUM(AF1433:AF1435)</f>
        <v>0</v>
      </c>
      <c r="AG1432" s="84">
        <f t="shared" ref="AG1432" si="4634">SUM(AG1433:AG1435)</f>
        <v>0</v>
      </c>
      <c r="AH1432" s="89">
        <f t="shared" ref="AH1432" si="4635">SUM(AH1433:AH1435)</f>
        <v>0</v>
      </c>
      <c r="AI1432" s="51"/>
      <c r="AJ1432" s="91"/>
      <c r="AK1432" s="92" t="s">
        <v>422</v>
      </c>
      <c r="AL1432" s="93"/>
      <c r="AM1432" s="317" t="s">
        <v>140</v>
      </c>
      <c r="AN1432" s="262">
        <f>SUM(AN1433:AN1435)</f>
        <v>0</v>
      </c>
      <c r="AO1432" s="262">
        <f t="shared" ref="AO1432" si="4636">SUM(AO1433:AO1435)</f>
        <v>0</v>
      </c>
      <c r="AP1432" s="262">
        <f t="shared" ref="AP1432" si="4637">SUM(AP1433:AP1435)</f>
        <v>0</v>
      </c>
      <c r="AQ1432" s="262">
        <f t="shared" ref="AQ1432" si="4638">SUM(AQ1433:AQ1435)</f>
        <v>0</v>
      </c>
      <c r="AR1432" s="262">
        <f t="shared" ref="AR1432" si="4639">SUM(AR1433:AR1435)</f>
        <v>0</v>
      </c>
      <c r="AS1432" s="262">
        <f t="shared" ref="AS1432" si="4640">SUM(AS1433:AS1435)</f>
        <v>0</v>
      </c>
      <c r="AT1432" s="262">
        <f t="shared" ref="AT1432" si="4641">SUM(AT1433:AT1435)</f>
        <v>0</v>
      </c>
      <c r="AU1432" s="262">
        <f t="shared" ref="AU1432" si="4642">SUM(AU1433:AU1435)</f>
        <v>0</v>
      </c>
      <c r="AV1432" s="263">
        <f t="shared" ref="AV1432" si="4643">SUM(AV1433:AV1435)</f>
        <v>0</v>
      </c>
      <c r="AW1432" s="263">
        <f t="shared" ref="AW1432" si="4644">SUM(AW1433:AW1435)</f>
        <v>0</v>
      </c>
      <c r="AX1432" s="263">
        <f t="shared" ref="AX1432" si="4645">SUM(AX1433:AX1435)</f>
        <v>0</v>
      </c>
      <c r="AY1432" s="263">
        <f t="shared" ref="AY1432" si="4646">SUM(AY1433:AY1435)</f>
        <v>0</v>
      </c>
      <c r="AZ1432" s="51"/>
      <c r="BA1432" s="267"/>
      <c r="BB1432" s="452"/>
      <c r="BC1432" s="91"/>
      <c r="BD1432" s="92" t="s">
        <v>422</v>
      </c>
      <c r="BE1432" s="93"/>
      <c r="BF1432" s="317" t="s">
        <v>140</v>
      </c>
      <c r="BG1432" s="262">
        <f>SUM(BG1433:BG1435)</f>
        <v>0</v>
      </c>
      <c r="BH1432" s="262">
        <f t="shared" ref="BH1432" si="4647">SUM(BH1433:BH1435)</f>
        <v>0</v>
      </c>
      <c r="BI1432" s="262">
        <f t="shared" ref="BI1432" si="4648">SUM(BI1433:BI1435)</f>
        <v>0</v>
      </c>
      <c r="BJ1432" s="262">
        <f t="shared" ref="BJ1432" si="4649">SUM(BJ1433:BJ1435)</f>
        <v>0</v>
      </c>
      <c r="BK1432" s="262">
        <f t="shared" ref="BK1432" si="4650">SUM(BK1433:BK1435)</f>
        <v>0</v>
      </c>
      <c r="BL1432" s="262">
        <f t="shared" ref="BL1432" si="4651">SUM(BL1433:BL1435)</f>
        <v>0</v>
      </c>
      <c r="BM1432" s="262">
        <f t="shared" ref="BM1432" si="4652">SUM(BM1433:BM1435)</f>
        <v>0</v>
      </c>
      <c r="BN1432" s="262">
        <f t="shared" ref="BN1432" si="4653">SUM(BN1433:BN1435)</f>
        <v>0</v>
      </c>
      <c r="BO1432" s="263">
        <f t="shared" ref="BO1432" si="4654">SUM(BO1433:BO1435)</f>
        <v>0</v>
      </c>
      <c r="BP1432" s="263">
        <f t="shared" ref="BP1432" si="4655">SUM(BP1433:BP1435)</f>
        <v>0</v>
      </c>
      <c r="BQ1432" s="263">
        <f t="shared" ref="BQ1432" si="4656">SUM(BQ1433:BQ1435)</f>
        <v>0</v>
      </c>
      <c r="BR1432" s="263">
        <f t="shared" ref="BR1432" si="4657">SUM(BR1433:BR1435)</f>
        <v>0</v>
      </c>
      <c r="BS1432" s="51"/>
      <c r="BT1432" s="91"/>
      <c r="BU1432" s="92" t="s">
        <v>422</v>
      </c>
      <c r="BV1432" s="93"/>
      <c r="BW1432" s="317" t="s">
        <v>140</v>
      </c>
      <c r="BX1432" s="262">
        <f>SUM(BX1433:BX1435)</f>
        <v>0</v>
      </c>
      <c r="BY1432" s="262">
        <f t="shared" ref="BY1432:CI1432" si="4658">SUM(BY1433:BY1435)</f>
        <v>0</v>
      </c>
      <c r="BZ1432" s="262">
        <f t="shared" si="4658"/>
        <v>0</v>
      </c>
      <c r="CA1432" s="262">
        <f t="shared" si="4658"/>
        <v>0</v>
      </c>
      <c r="CB1432" s="262">
        <f t="shared" si="4658"/>
        <v>0</v>
      </c>
      <c r="CC1432" s="262">
        <f t="shared" si="4658"/>
        <v>0</v>
      </c>
      <c r="CD1432" s="262">
        <f t="shared" si="4658"/>
        <v>0</v>
      </c>
      <c r="CE1432" s="262">
        <f t="shared" si="4658"/>
        <v>0</v>
      </c>
      <c r="CF1432" s="263">
        <f t="shared" si="4658"/>
        <v>0</v>
      </c>
      <c r="CG1432" s="263">
        <f t="shared" si="4658"/>
        <v>0</v>
      </c>
      <c r="CH1432" s="263">
        <f t="shared" si="4658"/>
        <v>0</v>
      </c>
      <c r="CI1432" s="263">
        <f t="shared" si="4658"/>
        <v>0</v>
      </c>
      <c r="CJ1432" s="51"/>
      <c r="CK1432" s="91"/>
      <c r="CL1432" s="92" t="s">
        <v>422</v>
      </c>
      <c r="CM1432" s="93"/>
      <c r="CN1432" s="317" t="s">
        <v>140</v>
      </c>
      <c r="CO1432" s="262">
        <f>SUM(CO1433:CO1435)</f>
        <v>0</v>
      </c>
      <c r="CP1432" s="262">
        <f t="shared" ref="CP1432:CZ1432" si="4659">SUM(CP1433:CP1435)</f>
        <v>0</v>
      </c>
      <c r="CQ1432" s="262">
        <f t="shared" si="4659"/>
        <v>0</v>
      </c>
      <c r="CR1432" s="262">
        <f t="shared" si="4659"/>
        <v>0</v>
      </c>
      <c r="CS1432" s="262">
        <f t="shared" si="4659"/>
        <v>0</v>
      </c>
      <c r="CT1432" s="262">
        <f t="shared" si="4659"/>
        <v>0</v>
      </c>
      <c r="CU1432" s="262">
        <f t="shared" si="4659"/>
        <v>0</v>
      </c>
      <c r="CV1432" s="262">
        <f t="shared" si="4659"/>
        <v>0</v>
      </c>
      <c r="CW1432" s="263">
        <f t="shared" si="4659"/>
        <v>0</v>
      </c>
      <c r="CX1432" s="263">
        <f t="shared" si="4659"/>
        <v>0</v>
      </c>
      <c r="CY1432" s="263">
        <f t="shared" si="4659"/>
        <v>0</v>
      </c>
      <c r="CZ1432" s="263">
        <f t="shared" si="4659"/>
        <v>0</v>
      </c>
      <c r="DA1432" s="51"/>
      <c r="DB1432" s="91"/>
      <c r="DC1432" s="92" t="s">
        <v>422</v>
      </c>
      <c r="DD1432" s="93"/>
      <c r="DE1432" s="317" t="s">
        <v>140</v>
      </c>
      <c r="DF1432" s="262">
        <f>SUM(DF1433:DF1435)</f>
        <v>0</v>
      </c>
      <c r="DG1432" s="51"/>
    </row>
    <row r="1433" spans="1:111" s="14" customFormat="1" ht="15" customHeight="1">
      <c r="A1433" s="50"/>
      <c r="B1433" s="94"/>
      <c r="C1433" s="95"/>
      <c r="D1433" s="336" t="s">
        <v>423</v>
      </c>
      <c r="E1433" s="316" t="s">
        <v>140</v>
      </c>
      <c r="F1433" s="69"/>
      <c r="G1433" s="77"/>
      <c r="H1433" s="69"/>
      <c r="I1433" s="77"/>
      <c r="J1433" s="69"/>
      <c r="K1433" s="77"/>
      <c r="L1433" s="69"/>
      <c r="M1433" s="77"/>
      <c r="N1433" s="67"/>
      <c r="O1433" s="75"/>
      <c r="P1433" s="67"/>
      <c r="Q1433" s="75"/>
      <c r="R1433" s="50"/>
      <c r="S1433" s="94"/>
      <c r="T1433" s="95"/>
      <c r="U1433" s="336" t="s">
        <v>423</v>
      </c>
      <c r="V1433" s="316" t="s">
        <v>140</v>
      </c>
      <c r="W1433" s="69"/>
      <c r="X1433" s="77"/>
      <c r="Y1433" s="69"/>
      <c r="Z1433" s="77"/>
      <c r="AA1433" s="69"/>
      <c r="AB1433" s="77"/>
      <c r="AC1433" s="69"/>
      <c r="AD1433" s="77"/>
      <c r="AE1433" s="67"/>
      <c r="AF1433" s="75"/>
      <c r="AG1433" s="67"/>
      <c r="AH1433" s="75"/>
      <c r="AI1433" s="50"/>
      <c r="AJ1433" s="94"/>
      <c r="AK1433" s="95"/>
      <c r="AL1433" s="336" t="s">
        <v>423</v>
      </c>
      <c r="AM1433" s="316" t="s">
        <v>140</v>
      </c>
      <c r="AN1433" s="257"/>
      <c r="AO1433" s="257"/>
      <c r="AP1433" s="257"/>
      <c r="AQ1433" s="257"/>
      <c r="AR1433" s="257"/>
      <c r="AS1433" s="257"/>
      <c r="AT1433" s="257"/>
      <c r="AU1433" s="257"/>
      <c r="AV1433" s="258"/>
      <c r="AW1433" s="258"/>
      <c r="AX1433" s="258"/>
      <c r="AY1433" s="258"/>
      <c r="AZ1433" s="50"/>
      <c r="BA1433" s="268"/>
      <c r="BB1433" s="48"/>
      <c r="BC1433" s="94"/>
      <c r="BD1433" s="95"/>
      <c r="BE1433" s="336" t="s">
        <v>423</v>
      </c>
      <c r="BF1433" s="316" t="s">
        <v>140</v>
      </c>
      <c r="BG1433" s="257">
        <f t="shared" ref="BG1433:BG1435" si="4660">F1433</f>
        <v>0</v>
      </c>
      <c r="BH1433" s="257">
        <f>G1433+BG1433</f>
        <v>0</v>
      </c>
      <c r="BI1433" s="257">
        <f>H1433+BH1433</f>
        <v>0</v>
      </c>
      <c r="BJ1433" s="257">
        <f>I1433+BI1433</f>
        <v>0</v>
      </c>
      <c r="BK1433" s="257">
        <f>J1433+BJ1433</f>
        <v>0</v>
      </c>
      <c r="BL1433" s="257">
        <f>K1433+BK1433</f>
        <v>0</v>
      </c>
      <c r="BM1433" s="257">
        <f>L1433+BL1433</f>
        <v>0</v>
      </c>
      <c r="BN1433" s="257">
        <f>M1433+BM1433</f>
        <v>0</v>
      </c>
      <c r="BO1433" s="258">
        <f>N1433+BN1433</f>
        <v>0</v>
      </c>
      <c r="BP1433" s="258">
        <f>O1433+BO1433</f>
        <v>0</v>
      </c>
      <c r="BQ1433" s="258">
        <f>P1433+BP1433</f>
        <v>0</v>
      </c>
      <c r="BR1433" s="258">
        <f>Q1433+BQ1433</f>
        <v>0</v>
      </c>
      <c r="BS1433" s="50"/>
      <c r="BT1433" s="94"/>
      <c r="BU1433" s="95"/>
      <c r="BV1433" s="336" t="s">
        <v>423</v>
      </c>
      <c r="BW1433" s="316" t="s">
        <v>140</v>
      </c>
      <c r="BX1433" s="257">
        <f t="shared" ref="BX1433:BX1435" si="4661">W1433</f>
        <v>0</v>
      </c>
      <c r="BY1433" s="257">
        <f>X1433+BX1433</f>
        <v>0</v>
      </c>
      <c r="BZ1433" s="257">
        <f>Y1433+BY1433</f>
        <v>0</v>
      </c>
      <c r="CA1433" s="257">
        <f>Z1433+BZ1433</f>
        <v>0</v>
      </c>
      <c r="CB1433" s="257">
        <f>AA1433+CA1433</f>
        <v>0</v>
      </c>
      <c r="CC1433" s="257">
        <f>AB1433+CB1433</f>
        <v>0</v>
      </c>
      <c r="CD1433" s="257">
        <f>AC1433+CC1433</f>
        <v>0</v>
      </c>
      <c r="CE1433" s="257">
        <f>AD1433+CD1433</f>
        <v>0</v>
      </c>
      <c r="CF1433" s="258">
        <f>AE1433+CE1433</f>
        <v>0</v>
      </c>
      <c r="CG1433" s="258">
        <f>AF1433+CF1433</f>
        <v>0</v>
      </c>
      <c r="CH1433" s="258">
        <f>AG1433+CG1433</f>
        <v>0</v>
      </c>
      <c r="CI1433" s="258">
        <f>AH1433+CH1433</f>
        <v>0</v>
      </c>
      <c r="CJ1433" s="50"/>
      <c r="CK1433" s="94"/>
      <c r="CL1433" s="95"/>
      <c r="CM1433" s="336" t="s">
        <v>423</v>
      </c>
      <c r="CN1433" s="316" t="s">
        <v>140</v>
      </c>
      <c r="CO1433" s="257">
        <f t="shared" ref="CO1433:CO1435" si="4662">AN1433</f>
        <v>0</v>
      </c>
      <c r="CP1433" s="257">
        <f>AO1433+CO1433</f>
        <v>0</v>
      </c>
      <c r="CQ1433" s="257">
        <f>AP1433+CP1433</f>
        <v>0</v>
      </c>
      <c r="CR1433" s="257">
        <f>AQ1433+CQ1433</f>
        <v>0</v>
      </c>
      <c r="CS1433" s="257">
        <f>AR1433+CR1433</f>
        <v>0</v>
      </c>
      <c r="CT1433" s="257">
        <f>AS1433+CS1433</f>
        <v>0</v>
      </c>
      <c r="CU1433" s="257">
        <f>AT1433+CT1433</f>
        <v>0</v>
      </c>
      <c r="CV1433" s="257">
        <f>AU1433+CU1433</f>
        <v>0</v>
      </c>
      <c r="CW1433" s="258">
        <f>AV1433+CV1433</f>
        <v>0</v>
      </c>
      <c r="CX1433" s="258">
        <f>AW1433+CW1433</f>
        <v>0</v>
      </c>
      <c r="CY1433" s="258">
        <f>AX1433+CX1433</f>
        <v>0</v>
      </c>
      <c r="CZ1433" s="258">
        <f>AY1433+CY1433</f>
        <v>0</v>
      </c>
      <c r="DA1433" s="50"/>
      <c r="DB1433" s="94"/>
      <c r="DC1433" s="95"/>
      <c r="DD1433" s="336" t="s">
        <v>423</v>
      </c>
      <c r="DE1433" s="316" t="s">
        <v>140</v>
      </c>
      <c r="DF1433" s="257"/>
      <c r="DG1433" s="50"/>
    </row>
    <row r="1434" spans="1:111" s="14" customFormat="1" ht="15" customHeight="1">
      <c r="A1434" s="50"/>
      <c r="B1434" s="94"/>
      <c r="C1434" s="95"/>
      <c r="D1434" s="336" t="s">
        <v>423</v>
      </c>
      <c r="E1434" s="316" t="s">
        <v>140</v>
      </c>
      <c r="F1434" s="69"/>
      <c r="G1434" s="77"/>
      <c r="H1434" s="69"/>
      <c r="I1434" s="77"/>
      <c r="J1434" s="69"/>
      <c r="K1434" s="77"/>
      <c r="L1434" s="69"/>
      <c r="M1434" s="77"/>
      <c r="N1434" s="67"/>
      <c r="O1434" s="75"/>
      <c r="P1434" s="67"/>
      <c r="Q1434" s="75"/>
      <c r="R1434" s="50"/>
      <c r="S1434" s="94"/>
      <c r="T1434" s="95"/>
      <c r="U1434" s="336" t="s">
        <v>423</v>
      </c>
      <c r="V1434" s="316" t="s">
        <v>140</v>
      </c>
      <c r="W1434" s="69"/>
      <c r="X1434" s="77"/>
      <c r="Y1434" s="69"/>
      <c r="Z1434" s="77"/>
      <c r="AA1434" s="69"/>
      <c r="AB1434" s="77"/>
      <c r="AC1434" s="69"/>
      <c r="AD1434" s="77"/>
      <c r="AE1434" s="67"/>
      <c r="AF1434" s="75"/>
      <c r="AG1434" s="67"/>
      <c r="AH1434" s="75"/>
      <c r="AI1434" s="50"/>
      <c r="AJ1434" s="94"/>
      <c r="AK1434" s="95"/>
      <c r="AL1434" s="336" t="s">
        <v>423</v>
      </c>
      <c r="AM1434" s="316" t="s">
        <v>140</v>
      </c>
      <c r="AN1434" s="257"/>
      <c r="AO1434" s="257"/>
      <c r="AP1434" s="257"/>
      <c r="AQ1434" s="257"/>
      <c r="AR1434" s="257"/>
      <c r="AS1434" s="257"/>
      <c r="AT1434" s="257"/>
      <c r="AU1434" s="257"/>
      <c r="AV1434" s="258"/>
      <c r="AW1434" s="258"/>
      <c r="AX1434" s="258"/>
      <c r="AY1434" s="258"/>
      <c r="AZ1434" s="50"/>
      <c r="BA1434" s="268"/>
      <c r="BB1434" s="48"/>
      <c r="BC1434" s="94"/>
      <c r="BD1434" s="95"/>
      <c r="BE1434" s="336" t="s">
        <v>423</v>
      </c>
      <c r="BF1434" s="316" t="s">
        <v>140</v>
      </c>
      <c r="BG1434" s="257">
        <f t="shared" si="4660"/>
        <v>0</v>
      </c>
      <c r="BH1434" s="257">
        <f>G1434+BG1434</f>
        <v>0</v>
      </c>
      <c r="BI1434" s="257">
        <f>H1434+BH1434</f>
        <v>0</v>
      </c>
      <c r="BJ1434" s="257">
        <f>I1434+BI1434</f>
        <v>0</v>
      </c>
      <c r="BK1434" s="257">
        <f>J1434+BJ1434</f>
        <v>0</v>
      </c>
      <c r="BL1434" s="257">
        <f>K1434+BK1434</f>
        <v>0</v>
      </c>
      <c r="BM1434" s="257">
        <f>L1434+BL1434</f>
        <v>0</v>
      </c>
      <c r="BN1434" s="257">
        <f>M1434+BM1434</f>
        <v>0</v>
      </c>
      <c r="BO1434" s="258">
        <f>N1434+BN1434</f>
        <v>0</v>
      </c>
      <c r="BP1434" s="258">
        <f>O1434+BO1434</f>
        <v>0</v>
      </c>
      <c r="BQ1434" s="258">
        <f>P1434+BP1434</f>
        <v>0</v>
      </c>
      <c r="BR1434" s="258">
        <f>Q1434+BQ1434</f>
        <v>0</v>
      </c>
      <c r="BS1434" s="50"/>
      <c r="BT1434" s="94"/>
      <c r="BU1434" s="95"/>
      <c r="BV1434" s="336" t="s">
        <v>423</v>
      </c>
      <c r="BW1434" s="316" t="s">
        <v>140</v>
      </c>
      <c r="BX1434" s="257">
        <f t="shared" si="4661"/>
        <v>0</v>
      </c>
      <c r="BY1434" s="257">
        <f>X1434+BX1434</f>
        <v>0</v>
      </c>
      <c r="BZ1434" s="257">
        <f>Y1434+BY1434</f>
        <v>0</v>
      </c>
      <c r="CA1434" s="257">
        <f>Z1434+BZ1434</f>
        <v>0</v>
      </c>
      <c r="CB1434" s="257">
        <f>AA1434+CA1434</f>
        <v>0</v>
      </c>
      <c r="CC1434" s="257">
        <f>AB1434+CB1434</f>
        <v>0</v>
      </c>
      <c r="CD1434" s="257">
        <f>AC1434+CC1434</f>
        <v>0</v>
      </c>
      <c r="CE1434" s="257">
        <f>AD1434+CD1434</f>
        <v>0</v>
      </c>
      <c r="CF1434" s="258">
        <f>AE1434+CE1434</f>
        <v>0</v>
      </c>
      <c r="CG1434" s="258">
        <f>AF1434+CF1434</f>
        <v>0</v>
      </c>
      <c r="CH1434" s="258">
        <f>AG1434+CG1434</f>
        <v>0</v>
      </c>
      <c r="CI1434" s="258">
        <f>AH1434+CH1434</f>
        <v>0</v>
      </c>
      <c r="CJ1434" s="50"/>
      <c r="CK1434" s="94"/>
      <c r="CL1434" s="95"/>
      <c r="CM1434" s="336" t="s">
        <v>423</v>
      </c>
      <c r="CN1434" s="316" t="s">
        <v>140</v>
      </c>
      <c r="CO1434" s="257">
        <f t="shared" si="4662"/>
        <v>0</v>
      </c>
      <c r="CP1434" s="257">
        <f>AO1434+CO1434</f>
        <v>0</v>
      </c>
      <c r="CQ1434" s="257">
        <f>AP1434+CP1434</f>
        <v>0</v>
      </c>
      <c r="CR1434" s="257">
        <f>AQ1434+CQ1434</f>
        <v>0</v>
      </c>
      <c r="CS1434" s="257">
        <f>AR1434+CR1434</f>
        <v>0</v>
      </c>
      <c r="CT1434" s="257">
        <f>AS1434+CS1434</f>
        <v>0</v>
      </c>
      <c r="CU1434" s="257">
        <f>AT1434+CT1434</f>
        <v>0</v>
      </c>
      <c r="CV1434" s="257">
        <f>AU1434+CU1434</f>
        <v>0</v>
      </c>
      <c r="CW1434" s="258">
        <f>AV1434+CV1434</f>
        <v>0</v>
      </c>
      <c r="CX1434" s="258">
        <f>AW1434+CW1434</f>
        <v>0</v>
      </c>
      <c r="CY1434" s="258">
        <f>AX1434+CX1434</f>
        <v>0</v>
      </c>
      <c r="CZ1434" s="258">
        <f>AY1434+CY1434</f>
        <v>0</v>
      </c>
      <c r="DA1434" s="50"/>
      <c r="DB1434" s="94"/>
      <c r="DC1434" s="95"/>
      <c r="DD1434" s="336" t="s">
        <v>423</v>
      </c>
      <c r="DE1434" s="316" t="s">
        <v>140</v>
      </c>
      <c r="DF1434" s="257"/>
      <c r="DG1434" s="50"/>
    </row>
    <row r="1435" spans="1:111" s="14" customFormat="1" ht="15" customHeight="1">
      <c r="A1435" s="50"/>
      <c r="B1435" s="94"/>
      <c r="C1435" s="95"/>
      <c r="D1435" s="336" t="s">
        <v>423</v>
      </c>
      <c r="E1435" s="316" t="s">
        <v>140</v>
      </c>
      <c r="F1435" s="69"/>
      <c r="G1435" s="77"/>
      <c r="H1435" s="69"/>
      <c r="I1435" s="77"/>
      <c r="J1435" s="69"/>
      <c r="K1435" s="77"/>
      <c r="L1435" s="69"/>
      <c r="M1435" s="77"/>
      <c r="N1435" s="67"/>
      <c r="O1435" s="75"/>
      <c r="P1435" s="67"/>
      <c r="Q1435" s="75"/>
      <c r="R1435" s="50"/>
      <c r="S1435" s="94"/>
      <c r="T1435" s="95"/>
      <c r="U1435" s="336" t="s">
        <v>423</v>
      </c>
      <c r="V1435" s="316" t="s">
        <v>140</v>
      </c>
      <c r="W1435" s="69"/>
      <c r="X1435" s="77"/>
      <c r="Y1435" s="69"/>
      <c r="Z1435" s="77"/>
      <c r="AA1435" s="69"/>
      <c r="AB1435" s="77"/>
      <c r="AC1435" s="69"/>
      <c r="AD1435" s="77"/>
      <c r="AE1435" s="67"/>
      <c r="AF1435" s="75"/>
      <c r="AG1435" s="67"/>
      <c r="AH1435" s="75"/>
      <c r="AI1435" s="50"/>
      <c r="AJ1435" s="94"/>
      <c r="AK1435" s="95"/>
      <c r="AL1435" s="336" t="s">
        <v>423</v>
      </c>
      <c r="AM1435" s="316" t="s">
        <v>140</v>
      </c>
      <c r="AN1435" s="257"/>
      <c r="AO1435" s="257"/>
      <c r="AP1435" s="257"/>
      <c r="AQ1435" s="257"/>
      <c r="AR1435" s="257"/>
      <c r="AS1435" s="257"/>
      <c r="AT1435" s="257"/>
      <c r="AU1435" s="257"/>
      <c r="AV1435" s="258"/>
      <c r="AW1435" s="258"/>
      <c r="AX1435" s="258"/>
      <c r="AY1435" s="258"/>
      <c r="AZ1435" s="50"/>
      <c r="BA1435" s="268"/>
      <c r="BB1435" s="48"/>
      <c r="BC1435" s="94"/>
      <c r="BD1435" s="95"/>
      <c r="BE1435" s="336" t="s">
        <v>423</v>
      </c>
      <c r="BF1435" s="316" t="s">
        <v>140</v>
      </c>
      <c r="BG1435" s="257">
        <f t="shared" si="4660"/>
        <v>0</v>
      </c>
      <c r="BH1435" s="257">
        <f>G1435+BG1435</f>
        <v>0</v>
      </c>
      <c r="BI1435" s="257">
        <f>H1435+BH1435</f>
        <v>0</v>
      </c>
      <c r="BJ1435" s="257">
        <f>I1435+BI1435</f>
        <v>0</v>
      </c>
      <c r="BK1435" s="257">
        <f>J1435+BJ1435</f>
        <v>0</v>
      </c>
      <c r="BL1435" s="257">
        <f>K1435+BK1435</f>
        <v>0</v>
      </c>
      <c r="BM1435" s="257">
        <f>L1435+BL1435</f>
        <v>0</v>
      </c>
      <c r="BN1435" s="257">
        <f>M1435+BM1435</f>
        <v>0</v>
      </c>
      <c r="BO1435" s="258">
        <f>N1435+BN1435</f>
        <v>0</v>
      </c>
      <c r="BP1435" s="258">
        <f>O1435+BO1435</f>
        <v>0</v>
      </c>
      <c r="BQ1435" s="258">
        <f>P1435+BP1435</f>
        <v>0</v>
      </c>
      <c r="BR1435" s="258">
        <f>Q1435+BQ1435</f>
        <v>0</v>
      </c>
      <c r="BS1435" s="50"/>
      <c r="BT1435" s="94"/>
      <c r="BU1435" s="95"/>
      <c r="BV1435" s="336" t="s">
        <v>423</v>
      </c>
      <c r="BW1435" s="316" t="s">
        <v>140</v>
      </c>
      <c r="BX1435" s="257">
        <f t="shared" si="4661"/>
        <v>0</v>
      </c>
      <c r="BY1435" s="257">
        <f>X1435+BX1435</f>
        <v>0</v>
      </c>
      <c r="BZ1435" s="257">
        <f>Y1435+BY1435</f>
        <v>0</v>
      </c>
      <c r="CA1435" s="257">
        <f>Z1435+BZ1435</f>
        <v>0</v>
      </c>
      <c r="CB1435" s="257">
        <f>AA1435+CA1435</f>
        <v>0</v>
      </c>
      <c r="CC1435" s="257">
        <f>AB1435+CB1435</f>
        <v>0</v>
      </c>
      <c r="CD1435" s="257">
        <f>AC1435+CC1435</f>
        <v>0</v>
      </c>
      <c r="CE1435" s="257">
        <f>AD1435+CD1435</f>
        <v>0</v>
      </c>
      <c r="CF1435" s="258">
        <f>AE1435+CE1435</f>
        <v>0</v>
      </c>
      <c r="CG1435" s="258">
        <f>AF1435+CF1435</f>
        <v>0</v>
      </c>
      <c r="CH1435" s="258">
        <f>AG1435+CG1435</f>
        <v>0</v>
      </c>
      <c r="CI1435" s="258">
        <f>AH1435+CH1435</f>
        <v>0</v>
      </c>
      <c r="CJ1435" s="50"/>
      <c r="CK1435" s="94"/>
      <c r="CL1435" s="95"/>
      <c r="CM1435" s="336" t="s">
        <v>423</v>
      </c>
      <c r="CN1435" s="316" t="s">
        <v>140</v>
      </c>
      <c r="CO1435" s="257">
        <f t="shared" si="4662"/>
        <v>0</v>
      </c>
      <c r="CP1435" s="257">
        <f>AO1435+CO1435</f>
        <v>0</v>
      </c>
      <c r="CQ1435" s="257">
        <f>AP1435+CP1435</f>
        <v>0</v>
      </c>
      <c r="CR1435" s="257">
        <f>AQ1435+CQ1435</f>
        <v>0</v>
      </c>
      <c r="CS1435" s="257">
        <f>AR1435+CR1435</f>
        <v>0</v>
      </c>
      <c r="CT1435" s="257">
        <f>AS1435+CS1435</f>
        <v>0</v>
      </c>
      <c r="CU1435" s="257">
        <f>AT1435+CT1435</f>
        <v>0</v>
      </c>
      <c r="CV1435" s="257">
        <f>AU1435+CU1435</f>
        <v>0</v>
      </c>
      <c r="CW1435" s="258">
        <f>AV1435+CV1435</f>
        <v>0</v>
      </c>
      <c r="CX1435" s="258">
        <f>AW1435+CW1435</f>
        <v>0</v>
      </c>
      <c r="CY1435" s="258">
        <f>AX1435+CX1435</f>
        <v>0</v>
      </c>
      <c r="CZ1435" s="258">
        <f>AY1435+CY1435</f>
        <v>0</v>
      </c>
      <c r="DA1435" s="50"/>
      <c r="DB1435" s="94"/>
      <c r="DC1435" s="95"/>
      <c r="DD1435" s="336" t="s">
        <v>423</v>
      </c>
      <c r="DE1435" s="316" t="s">
        <v>140</v>
      </c>
      <c r="DF1435" s="257"/>
      <c r="DG1435" s="50"/>
    </row>
    <row r="1436" spans="1:111" s="14" customFormat="1" ht="15" customHeight="1">
      <c r="A1436" s="50"/>
      <c r="B1436" s="94"/>
      <c r="C1436" s="95"/>
      <c r="D1436" s="96"/>
      <c r="E1436" s="316"/>
      <c r="F1436" s="69"/>
      <c r="G1436" s="77"/>
      <c r="H1436" s="69"/>
      <c r="I1436" s="77"/>
      <c r="J1436" s="69"/>
      <c r="K1436" s="77"/>
      <c r="L1436" s="69"/>
      <c r="M1436" s="77"/>
      <c r="N1436" s="67"/>
      <c r="O1436" s="75"/>
      <c r="P1436" s="67"/>
      <c r="Q1436" s="75"/>
      <c r="R1436" s="50"/>
      <c r="S1436" s="94"/>
      <c r="T1436" s="95"/>
      <c r="U1436" s="96"/>
      <c r="V1436" s="316"/>
      <c r="W1436" s="69"/>
      <c r="X1436" s="77"/>
      <c r="Y1436" s="69"/>
      <c r="Z1436" s="77"/>
      <c r="AA1436" s="69"/>
      <c r="AB1436" s="77"/>
      <c r="AC1436" s="69"/>
      <c r="AD1436" s="77"/>
      <c r="AE1436" s="67"/>
      <c r="AF1436" s="75"/>
      <c r="AG1436" s="67"/>
      <c r="AH1436" s="75"/>
      <c r="AI1436" s="50"/>
      <c r="AJ1436" s="94"/>
      <c r="AK1436" s="95"/>
      <c r="AL1436" s="96"/>
      <c r="AM1436" s="316"/>
      <c r="AN1436" s="257"/>
      <c r="AO1436" s="257"/>
      <c r="AP1436" s="257"/>
      <c r="AQ1436" s="257"/>
      <c r="AR1436" s="257"/>
      <c r="AS1436" s="257"/>
      <c r="AT1436" s="257"/>
      <c r="AU1436" s="257"/>
      <c r="AV1436" s="258"/>
      <c r="AW1436" s="258"/>
      <c r="AX1436" s="258"/>
      <c r="AY1436" s="258"/>
      <c r="AZ1436" s="50"/>
      <c r="BA1436" s="268"/>
      <c r="BB1436" s="48"/>
      <c r="BC1436" s="94"/>
      <c r="BD1436" s="95"/>
      <c r="BE1436" s="96"/>
      <c r="BF1436" s="316"/>
      <c r="BG1436" s="257"/>
      <c r="BH1436" s="257"/>
      <c r="BI1436" s="257"/>
      <c r="BJ1436" s="257"/>
      <c r="BK1436" s="257"/>
      <c r="BL1436" s="257"/>
      <c r="BM1436" s="257"/>
      <c r="BN1436" s="257"/>
      <c r="BO1436" s="258"/>
      <c r="BP1436" s="258"/>
      <c r="BQ1436" s="258"/>
      <c r="BR1436" s="258"/>
      <c r="BS1436" s="50"/>
      <c r="BT1436" s="94"/>
      <c r="BU1436" s="95"/>
      <c r="BV1436" s="96"/>
      <c r="BW1436" s="316"/>
      <c r="BX1436" s="257"/>
      <c r="BY1436" s="257"/>
      <c r="BZ1436" s="257"/>
      <c r="CA1436" s="257"/>
      <c r="CB1436" s="257"/>
      <c r="CC1436" s="257"/>
      <c r="CD1436" s="257"/>
      <c r="CE1436" s="257"/>
      <c r="CF1436" s="258"/>
      <c r="CG1436" s="258"/>
      <c r="CH1436" s="258"/>
      <c r="CI1436" s="258"/>
      <c r="CJ1436" s="50"/>
      <c r="CK1436" s="94"/>
      <c r="CL1436" s="95"/>
      <c r="CM1436" s="96"/>
      <c r="CN1436" s="316"/>
      <c r="CO1436" s="257"/>
      <c r="CP1436" s="257"/>
      <c r="CQ1436" s="257"/>
      <c r="CR1436" s="257"/>
      <c r="CS1436" s="257"/>
      <c r="CT1436" s="257"/>
      <c r="CU1436" s="257"/>
      <c r="CV1436" s="257"/>
      <c r="CW1436" s="258"/>
      <c r="CX1436" s="258"/>
      <c r="CY1436" s="258"/>
      <c r="CZ1436" s="258"/>
      <c r="DA1436" s="50"/>
      <c r="DB1436" s="94"/>
      <c r="DC1436" s="95"/>
      <c r="DD1436" s="96"/>
      <c r="DE1436" s="316"/>
      <c r="DF1436" s="257"/>
      <c r="DG1436" s="50"/>
    </row>
    <row r="1437" spans="1:111" s="16" customFormat="1" ht="15" customHeight="1">
      <c r="A1437" s="51"/>
      <c r="B1437" s="91"/>
      <c r="C1437" s="92" t="s">
        <v>363</v>
      </c>
      <c r="D1437" s="93"/>
      <c r="E1437" s="317" t="s">
        <v>140</v>
      </c>
      <c r="F1437" s="83">
        <f>SUM(F1438:F1440)</f>
        <v>0</v>
      </c>
      <c r="G1437" s="88">
        <f t="shared" ref="G1437:Q1437" si="4663">SUM(G1438:G1440)</f>
        <v>0</v>
      </c>
      <c r="H1437" s="83">
        <f t="shared" si="4663"/>
        <v>0</v>
      </c>
      <c r="I1437" s="88">
        <f t="shared" si="4663"/>
        <v>0</v>
      </c>
      <c r="J1437" s="83">
        <f t="shared" si="4663"/>
        <v>0</v>
      </c>
      <c r="K1437" s="88">
        <f t="shared" si="4663"/>
        <v>0</v>
      </c>
      <c r="L1437" s="83">
        <f t="shared" si="4663"/>
        <v>0</v>
      </c>
      <c r="M1437" s="88">
        <f t="shared" si="4663"/>
        <v>0</v>
      </c>
      <c r="N1437" s="84">
        <f t="shared" si="4663"/>
        <v>0</v>
      </c>
      <c r="O1437" s="89">
        <f t="shared" si="4663"/>
        <v>0</v>
      </c>
      <c r="P1437" s="84">
        <f t="shared" si="4663"/>
        <v>0</v>
      </c>
      <c r="Q1437" s="89">
        <f t="shared" si="4663"/>
        <v>0</v>
      </c>
      <c r="R1437" s="51"/>
      <c r="S1437" s="91"/>
      <c r="T1437" s="92" t="s">
        <v>363</v>
      </c>
      <c r="U1437" s="93"/>
      <c r="V1437" s="317" t="s">
        <v>140</v>
      </c>
      <c r="W1437" s="83">
        <f>SUM(W1438:W1440)</f>
        <v>0</v>
      </c>
      <c r="X1437" s="88">
        <f t="shared" ref="X1437:AH1437" si="4664">SUM(X1438:X1440)</f>
        <v>0</v>
      </c>
      <c r="Y1437" s="83">
        <f t="shared" si="4664"/>
        <v>0</v>
      </c>
      <c r="Z1437" s="88">
        <f t="shared" si="4664"/>
        <v>0</v>
      </c>
      <c r="AA1437" s="83">
        <f t="shared" si="4664"/>
        <v>0</v>
      </c>
      <c r="AB1437" s="88">
        <f t="shared" si="4664"/>
        <v>0</v>
      </c>
      <c r="AC1437" s="83">
        <f t="shared" si="4664"/>
        <v>0</v>
      </c>
      <c r="AD1437" s="88">
        <f t="shared" si="4664"/>
        <v>0</v>
      </c>
      <c r="AE1437" s="84">
        <f t="shared" si="4664"/>
        <v>0</v>
      </c>
      <c r="AF1437" s="89">
        <f t="shared" si="4664"/>
        <v>0</v>
      </c>
      <c r="AG1437" s="84">
        <f t="shared" si="4664"/>
        <v>0</v>
      </c>
      <c r="AH1437" s="89">
        <f t="shared" si="4664"/>
        <v>0</v>
      </c>
      <c r="AI1437" s="51"/>
      <c r="AJ1437" s="91"/>
      <c r="AK1437" s="92" t="s">
        <v>363</v>
      </c>
      <c r="AL1437" s="93"/>
      <c r="AM1437" s="317" t="s">
        <v>140</v>
      </c>
      <c r="AN1437" s="262">
        <f>SUM(AN1438:AN1440)</f>
        <v>0</v>
      </c>
      <c r="AO1437" s="262">
        <f t="shared" ref="AO1437:AY1437" si="4665">SUM(AO1438:AO1440)</f>
        <v>0</v>
      </c>
      <c r="AP1437" s="262">
        <f t="shared" si="4665"/>
        <v>0</v>
      </c>
      <c r="AQ1437" s="262">
        <f t="shared" si="4665"/>
        <v>0</v>
      </c>
      <c r="AR1437" s="262">
        <f t="shared" si="4665"/>
        <v>0</v>
      </c>
      <c r="AS1437" s="262">
        <f t="shared" si="4665"/>
        <v>0</v>
      </c>
      <c r="AT1437" s="262">
        <f t="shared" si="4665"/>
        <v>0</v>
      </c>
      <c r="AU1437" s="262">
        <f t="shared" si="4665"/>
        <v>0</v>
      </c>
      <c r="AV1437" s="263">
        <f t="shared" si="4665"/>
        <v>0</v>
      </c>
      <c r="AW1437" s="263">
        <f t="shared" si="4665"/>
        <v>0</v>
      </c>
      <c r="AX1437" s="263">
        <f t="shared" si="4665"/>
        <v>0</v>
      </c>
      <c r="AY1437" s="263">
        <f t="shared" si="4665"/>
        <v>0</v>
      </c>
      <c r="AZ1437" s="51"/>
      <c r="BA1437" s="267"/>
      <c r="BB1437" s="452"/>
      <c r="BC1437" s="91"/>
      <c r="BD1437" s="92" t="s">
        <v>363</v>
      </c>
      <c r="BE1437" s="93"/>
      <c r="BF1437" s="317" t="s">
        <v>140</v>
      </c>
      <c r="BG1437" s="262">
        <f>SUM(BG1438:BG1440)</f>
        <v>0</v>
      </c>
      <c r="BH1437" s="262">
        <f t="shared" ref="BH1437:BR1437" si="4666">SUM(BH1438:BH1440)</f>
        <v>0</v>
      </c>
      <c r="BI1437" s="262">
        <f t="shared" si="4666"/>
        <v>0</v>
      </c>
      <c r="BJ1437" s="262">
        <f t="shared" si="4666"/>
        <v>0</v>
      </c>
      <c r="BK1437" s="262">
        <f t="shared" si="4666"/>
        <v>0</v>
      </c>
      <c r="BL1437" s="262">
        <f t="shared" si="4666"/>
        <v>0</v>
      </c>
      <c r="BM1437" s="262">
        <f t="shared" si="4666"/>
        <v>0</v>
      </c>
      <c r="BN1437" s="262">
        <f t="shared" si="4666"/>
        <v>0</v>
      </c>
      <c r="BO1437" s="263">
        <f t="shared" si="4666"/>
        <v>0</v>
      </c>
      <c r="BP1437" s="263">
        <f t="shared" si="4666"/>
        <v>0</v>
      </c>
      <c r="BQ1437" s="263">
        <f t="shared" si="4666"/>
        <v>0</v>
      </c>
      <c r="BR1437" s="263">
        <f t="shared" si="4666"/>
        <v>0</v>
      </c>
      <c r="BS1437" s="51"/>
      <c r="BT1437" s="91"/>
      <c r="BU1437" s="92" t="s">
        <v>363</v>
      </c>
      <c r="BV1437" s="93"/>
      <c r="BW1437" s="317" t="s">
        <v>140</v>
      </c>
      <c r="BX1437" s="262">
        <f>SUM(BX1438:BX1440)</f>
        <v>0</v>
      </c>
      <c r="BY1437" s="262">
        <f t="shared" ref="BY1437:CI1437" si="4667">SUM(BY1438:BY1440)</f>
        <v>0</v>
      </c>
      <c r="BZ1437" s="262">
        <f t="shared" si="4667"/>
        <v>0</v>
      </c>
      <c r="CA1437" s="262">
        <f t="shared" si="4667"/>
        <v>0</v>
      </c>
      <c r="CB1437" s="262">
        <f t="shared" si="4667"/>
        <v>0</v>
      </c>
      <c r="CC1437" s="262">
        <f t="shared" si="4667"/>
        <v>0</v>
      </c>
      <c r="CD1437" s="262">
        <f t="shared" si="4667"/>
        <v>0</v>
      </c>
      <c r="CE1437" s="262">
        <f t="shared" si="4667"/>
        <v>0</v>
      </c>
      <c r="CF1437" s="263">
        <f t="shared" si="4667"/>
        <v>0</v>
      </c>
      <c r="CG1437" s="263">
        <f t="shared" si="4667"/>
        <v>0</v>
      </c>
      <c r="CH1437" s="263">
        <f t="shared" si="4667"/>
        <v>0</v>
      </c>
      <c r="CI1437" s="263">
        <f t="shared" si="4667"/>
        <v>0</v>
      </c>
      <c r="CJ1437" s="51"/>
      <c r="CK1437" s="91"/>
      <c r="CL1437" s="92" t="s">
        <v>363</v>
      </c>
      <c r="CM1437" s="93"/>
      <c r="CN1437" s="317" t="s">
        <v>140</v>
      </c>
      <c r="CO1437" s="262">
        <f>SUM(CO1438:CO1440)</f>
        <v>0</v>
      </c>
      <c r="CP1437" s="262">
        <f t="shared" ref="CP1437:CZ1437" si="4668">SUM(CP1438:CP1440)</f>
        <v>0</v>
      </c>
      <c r="CQ1437" s="262">
        <f t="shared" si="4668"/>
        <v>0</v>
      </c>
      <c r="CR1437" s="262">
        <f t="shared" si="4668"/>
        <v>0</v>
      </c>
      <c r="CS1437" s="262">
        <f t="shared" si="4668"/>
        <v>0</v>
      </c>
      <c r="CT1437" s="262">
        <f t="shared" si="4668"/>
        <v>0</v>
      </c>
      <c r="CU1437" s="262">
        <f t="shared" si="4668"/>
        <v>0</v>
      </c>
      <c r="CV1437" s="262">
        <f t="shared" si="4668"/>
        <v>0</v>
      </c>
      <c r="CW1437" s="263">
        <f t="shared" si="4668"/>
        <v>0</v>
      </c>
      <c r="CX1437" s="263">
        <f t="shared" si="4668"/>
        <v>0</v>
      </c>
      <c r="CY1437" s="263">
        <f t="shared" si="4668"/>
        <v>0</v>
      </c>
      <c r="CZ1437" s="263">
        <f t="shared" si="4668"/>
        <v>0</v>
      </c>
      <c r="DA1437" s="51"/>
      <c r="DB1437" s="91"/>
      <c r="DC1437" s="92" t="s">
        <v>363</v>
      </c>
      <c r="DD1437" s="93"/>
      <c r="DE1437" s="317" t="s">
        <v>140</v>
      </c>
      <c r="DF1437" s="262">
        <f>SUM(DF1438:DF1440)</f>
        <v>0</v>
      </c>
      <c r="DG1437" s="51"/>
    </row>
    <row r="1438" spans="1:111" s="14" customFormat="1" ht="15" customHeight="1">
      <c r="A1438" s="50"/>
      <c r="B1438" s="94"/>
      <c r="C1438" s="95"/>
      <c r="D1438" s="96" t="s">
        <v>364</v>
      </c>
      <c r="E1438" s="316" t="s">
        <v>140</v>
      </c>
      <c r="F1438" s="69"/>
      <c r="G1438" s="77"/>
      <c r="H1438" s="69"/>
      <c r="I1438" s="77"/>
      <c r="J1438" s="69"/>
      <c r="K1438" s="77"/>
      <c r="L1438" s="69"/>
      <c r="M1438" s="77"/>
      <c r="N1438" s="67"/>
      <c r="O1438" s="75"/>
      <c r="P1438" s="67"/>
      <c r="Q1438" s="75"/>
      <c r="R1438" s="50"/>
      <c r="S1438" s="94"/>
      <c r="T1438" s="95"/>
      <c r="U1438" s="96" t="s">
        <v>364</v>
      </c>
      <c r="V1438" s="316" t="s">
        <v>140</v>
      </c>
      <c r="W1438" s="69"/>
      <c r="X1438" s="77"/>
      <c r="Y1438" s="69"/>
      <c r="Z1438" s="77"/>
      <c r="AA1438" s="69"/>
      <c r="AB1438" s="77"/>
      <c r="AC1438" s="69"/>
      <c r="AD1438" s="77"/>
      <c r="AE1438" s="67"/>
      <c r="AF1438" s="75"/>
      <c r="AG1438" s="67"/>
      <c r="AH1438" s="75"/>
      <c r="AI1438" s="50"/>
      <c r="AJ1438" s="94"/>
      <c r="AK1438" s="95"/>
      <c r="AL1438" s="96" t="s">
        <v>364</v>
      </c>
      <c r="AM1438" s="316" t="s">
        <v>140</v>
      </c>
      <c r="AN1438" s="257"/>
      <c r="AO1438" s="257"/>
      <c r="AP1438" s="257"/>
      <c r="AQ1438" s="257"/>
      <c r="AR1438" s="257"/>
      <c r="AS1438" s="257"/>
      <c r="AT1438" s="257"/>
      <c r="AU1438" s="257"/>
      <c r="AV1438" s="258"/>
      <c r="AW1438" s="258"/>
      <c r="AX1438" s="258"/>
      <c r="AY1438" s="258"/>
      <c r="AZ1438" s="50"/>
      <c r="BA1438" s="268"/>
      <c r="BB1438" s="48"/>
      <c r="BC1438" s="94"/>
      <c r="BD1438" s="95"/>
      <c r="BE1438" s="96" t="s">
        <v>364</v>
      </c>
      <c r="BF1438" s="316" t="s">
        <v>140</v>
      </c>
      <c r="BG1438" s="257">
        <f t="shared" ref="BG1438:BG1440" si="4669">F1438</f>
        <v>0</v>
      </c>
      <c r="BH1438" s="257">
        <f>G1438+BG1438</f>
        <v>0</v>
      </c>
      <c r="BI1438" s="257">
        <f>H1438+BH1438</f>
        <v>0</v>
      </c>
      <c r="BJ1438" s="257">
        <f>I1438+BI1438</f>
        <v>0</v>
      </c>
      <c r="BK1438" s="257">
        <f>J1438+BJ1438</f>
        <v>0</v>
      </c>
      <c r="BL1438" s="257">
        <f>K1438+BK1438</f>
        <v>0</v>
      </c>
      <c r="BM1438" s="257">
        <f>L1438+BL1438</f>
        <v>0</v>
      </c>
      <c r="BN1438" s="257">
        <f>M1438+BM1438</f>
        <v>0</v>
      </c>
      <c r="BO1438" s="258">
        <f>N1438+BN1438</f>
        <v>0</v>
      </c>
      <c r="BP1438" s="258">
        <f>O1438+BO1438</f>
        <v>0</v>
      </c>
      <c r="BQ1438" s="258">
        <f>P1438+BP1438</f>
        <v>0</v>
      </c>
      <c r="BR1438" s="258">
        <f>Q1438+BQ1438</f>
        <v>0</v>
      </c>
      <c r="BS1438" s="50"/>
      <c r="BT1438" s="94"/>
      <c r="BU1438" s="95"/>
      <c r="BV1438" s="96" t="s">
        <v>364</v>
      </c>
      <c r="BW1438" s="316" t="s">
        <v>140</v>
      </c>
      <c r="BX1438" s="257">
        <f t="shared" ref="BX1438:BX1440" si="4670">W1438</f>
        <v>0</v>
      </c>
      <c r="BY1438" s="257">
        <f>X1438+BX1438</f>
        <v>0</v>
      </c>
      <c r="BZ1438" s="257">
        <f>Y1438+BY1438</f>
        <v>0</v>
      </c>
      <c r="CA1438" s="257">
        <f>Z1438+BZ1438</f>
        <v>0</v>
      </c>
      <c r="CB1438" s="257">
        <f>AA1438+CA1438</f>
        <v>0</v>
      </c>
      <c r="CC1438" s="257">
        <f>AB1438+CB1438</f>
        <v>0</v>
      </c>
      <c r="CD1438" s="257">
        <f>AC1438+CC1438</f>
        <v>0</v>
      </c>
      <c r="CE1438" s="257">
        <f>AD1438+CD1438</f>
        <v>0</v>
      </c>
      <c r="CF1438" s="258">
        <f>AE1438+CE1438</f>
        <v>0</v>
      </c>
      <c r="CG1438" s="258">
        <f>AF1438+CF1438</f>
        <v>0</v>
      </c>
      <c r="CH1438" s="258">
        <f>AG1438+CG1438</f>
        <v>0</v>
      </c>
      <c r="CI1438" s="258">
        <f>AH1438+CH1438</f>
        <v>0</v>
      </c>
      <c r="CJ1438" s="50"/>
      <c r="CK1438" s="94"/>
      <c r="CL1438" s="95"/>
      <c r="CM1438" s="96" t="s">
        <v>364</v>
      </c>
      <c r="CN1438" s="316" t="s">
        <v>140</v>
      </c>
      <c r="CO1438" s="257">
        <f t="shared" ref="CO1438:CO1440" si="4671">AN1438</f>
        <v>0</v>
      </c>
      <c r="CP1438" s="257">
        <f>AO1438+CO1438</f>
        <v>0</v>
      </c>
      <c r="CQ1438" s="257">
        <f>AP1438+CP1438</f>
        <v>0</v>
      </c>
      <c r="CR1438" s="257">
        <f>AQ1438+CQ1438</f>
        <v>0</v>
      </c>
      <c r="CS1438" s="257">
        <f>AR1438+CR1438</f>
        <v>0</v>
      </c>
      <c r="CT1438" s="257">
        <f>AS1438+CS1438</f>
        <v>0</v>
      </c>
      <c r="CU1438" s="257">
        <f>AT1438+CT1438</f>
        <v>0</v>
      </c>
      <c r="CV1438" s="257">
        <f>AU1438+CU1438</f>
        <v>0</v>
      </c>
      <c r="CW1438" s="258">
        <f>AV1438+CV1438</f>
        <v>0</v>
      </c>
      <c r="CX1438" s="258">
        <f>AW1438+CW1438</f>
        <v>0</v>
      </c>
      <c r="CY1438" s="258">
        <f>AX1438+CX1438</f>
        <v>0</v>
      </c>
      <c r="CZ1438" s="258">
        <f>AY1438+CY1438</f>
        <v>0</v>
      </c>
      <c r="DA1438" s="50"/>
      <c r="DB1438" s="94"/>
      <c r="DC1438" s="95"/>
      <c r="DD1438" s="96" t="s">
        <v>364</v>
      </c>
      <c r="DE1438" s="316" t="s">
        <v>140</v>
      </c>
      <c r="DF1438" s="257"/>
      <c r="DG1438" s="50"/>
    </row>
    <row r="1439" spans="1:111" s="14" customFormat="1" ht="15" customHeight="1">
      <c r="A1439" s="50"/>
      <c r="B1439" s="94"/>
      <c r="C1439" s="95"/>
      <c r="D1439" s="96" t="s">
        <v>365</v>
      </c>
      <c r="E1439" s="316" t="s">
        <v>140</v>
      </c>
      <c r="F1439" s="69"/>
      <c r="G1439" s="77"/>
      <c r="H1439" s="69"/>
      <c r="I1439" s="77"/>
      <c r="J1439" s="69"/>
      <c r="K1439" s="77"/>
      <c r="L1439" s="69"/>
      <c r="M1439" s="77"/>
      <c r="N1439" s="67"/>
      <c r="O1439" s="75"/>
      <c r="P1439" s="67"/>
      <c r="Q1439" s="75"/>
      <c r="R1439" s="50"/>
      <c r="S1439" s="94"/>
      <c r="T1439" s="95"/>
      <c r="U1439" s="96" t="s">
        <v>365</v>
      </c>
      <c r="V1439" s="316" t="s">
        <v>140</v>
      </c>
      <c r="W1439" s="69"/>
      <c r="X1439" s="77"/>
      <c r="Y1439" s="69"/>
      <c r="Z1439" s="77"/>
      <c r="AA1439" s="69"/>
      <c r="AB1439" s="77"/>
      <c r="AC1439" s="69"/>
      <c r="AD1439" s="77"/>
      <c r="AE1439" s="67"/>
      <c r="AF1439" s="75"/>
      <c r="AG1439" s="67"/>
      <c r="AH1439" s="75"/>
      <c r="AI1439" s="50"/>
      <c r="AJ1439" s="94"/>
      <c r="AK1439" s="95"/>
      <c r="AL1439" s="96" t="s">
        <v>365</v>
      </c>
      <c r="AM1439" s="316" t="s">
        <v>140</v>
      </c>
      <c r="AN1439" s="257"/>
      <c r="AO1439" s="257"/>
      <c r="AP1439" s="257"/>
      <c r="AQ1439" s="257"/>
      <c r="AR1439" s="257"/>
      <c r="AS1439" s="257"/>
      <c r="AT1439" s="257"/>
      <c r="AU1439" s="257"/>
      <c r="AV1439" s="258"/>
      <c r="AW1439" s="258"/>
      <c r="AX1439" s="258"/>
      <c r="AY1439" s="258"/>
      <c r="AZ1439" s="50"/>
      <c r="BA1439" s="268"/>
      <c r="BB1439" s="48"/>
      <c r="BC1439" s="94"/>
      <c r="BD1439" s="95"/>
      <c r="BE1439" s="96" t="s">
        <v>365</v>
      </c>
      <c r="BF1439" s="316" t="s">
        <v>140</v>
      </c>
      <c r="BG1439" s="257">
        <f t="shared" si="4669"/>
        <v>0</v>
      </c>
      <c r="BH1439" s="257">
        <f>G1439+BG1439</f>
        <v>0</v>
      </c>
      <c r="BI1439" s="257">
        <f>H1439+BH1439</f>
        <v>0</v>
      </c>
      <c r="BJ1439" s="257">
        <f>I1439+BI1439</f>
        <v>0</v>
      </c>
      <c r="BK1439" s="257">
        <f>J1439+BJ1439</f>
        <v>0</v>
      </c>
      <c r="BL1439" s="257">
        <f>K1439+BK1439</f>
        <v>0</v>
      </c>
      <c r="BM1439" s="257">
        <f>L1439+BL1439</f>
        <v>0</v>
      </c>
      <c r="BN1439" s="257">
        <f>M1439+BM1439</f>
        <v>0</v>
      </c>
      <c r="BO1439" s="258">
        <f>N1439+BN1439</f>
        <v>0</v>
      </c>
      <c r="BP1439" s="258">
        <f>O1439+BO1439</f>
        <v>0</v>
      </c>
      <c r="BQ1439" s="258">
        <f>P1439+BP1439</f>
        <v>0</v>
      </c>
      <c r="BR1439" s="258">
        <f>Q1439+BQ1439</f>
        <v>0</v>
      </c>
      <c r="BS1439" s="50"/>
      <c r="BT1439" s="94"/>
      <c r="BU1439" s="95"/>
      <c r="BV1439" s="96" t="s">
        <v>365</v>
      </c>
      <c r="BW1439" s="316" t="s">
        <v>140</v>
      </c>
      <c r="BX1439" s="257">
        <f t="shared" si="4670"/>
        <v>0</v>
      </c>
      <c r="BY1439" s="257">
        <f>X1439+BX1439</f>
        <v>0</v>
      </c>
      <c r="BZ1439" s="257">
        <f>Y1439+BY1439</f>
        <v>0</v>
      </c>
      <c r="CA1439" s="257">
        <f>Z1439+BZ1439</f>
        <v>0</v>
      </c>
      <c r="CB1439" s="257">
        <f>AA1439+CA1439</f>
        <v>0</v>
      </c>
      <c r="CC1439" s="257">
        <f>AB1439+CB1439</f>
        <v>0</v>
      </c>
      <c r="CD1439" s="257">
        <f>AC1439+CC1439</f>
        <v>0</v>
      </c>
      <c r="CE1439" s="257">
        <f>AD1439+CD1439</f>
        <v>0</v>
      </c>
      <c r="CF1439" s="258">
        <f>AE1439+CE1439</f>
        <v>0</v>
      </c>
      <c r="CG1439" s="258">
        <f>AF1439+CF1439</f>
        <v>0</v>
      </c>
      <c r="CH1439" s="258">
        <f>AG1439+CG1439</f>
        <v>0</v>
      </c>
      <c r="CI1439" s="258">
        <f>AH1439+CH1439</f>
        <v>0</v>
      </c>
      <c r="CJ1439" s="50"/>
      <c r="CK1439" s="94"/>
      <c r="CL1439" s="95"/>
      <c r="CM1439" s="96" t="s">
        <v>365</v>
      </c>
      <c r="CN1439" s="316" t="s">
        <v>140</v>
      </c>
      <c r="CO1439" s="257">
        <f t="shared" si="4671"/>
        <v>0</v>
      </c>
      <c r="CP1439" s="257">
        <f>AO1439+CO1439</f>
        <v>0</v>
      </c>
      <c r="CQ1439" s="257">
        <f>AP1439+CP1439</f>
        <v>0</v>
      </c>
      <c r="CR1439" s="257">
        <f>AQ1439+CQ1439</f>
        <v>0</v>
      </c>
      <c r="CS1439" s="257">
        <f>AR1439+CR1439</f>
        <v>0</v>
      </c>
      <c r="CT1439" s="257">
        <f>AS1439+CS1439</f>
        <v>0</v>
      </c>
      <c r="CU1439" s="257">
        <f>AT1439+CT1439</f>
        <v>0</v>
      </c>
      <c r="CV1439" s="257">
        <f>AU1439+CU1439</f>
        <v>0</v>
      </c>
      <c r="CW1439" s="258">
        <f>AV1439+CV1439</f>
        <v>0</v>
      </c>
      <c r="CX1439" s="258">
        <f>AW1439+CW1439</f>
        <v>0</v>
      </c>
      <c r="CY1439" s="258">
        <f>AX1439+CX1439</f>
        <v>0</v>
      </c>
      <c r="CZ1439" s="258">
        <f>AY1439+CY1439</f>
        <v>0</v>
      </c>
      <c r="DA1439" s="50"/>
      <c r="DB1439" s="94"/>
      <c r="DC1439" s="95"/>
      <c r="DD1439" s="96" t="s">
        <v>365</v>
      </c>
      <c r="DE1439" s="316" t="s">
        <v>140</v>
      </c>
      <c r="DF1439" s="257"/>
      <c r="DG1439" s="50"/>
    </row>
    <row r="1440" spans="1:111" s="14" customFormat="1" ht="15" customHeight="1">
      <c r="A1440" s="50"/>
      <c r="B1440" s="94"/>
      <c r="C1440" s="95"/>
      <c r="D1440" s="96" t="s">
        <v>366</v>
      </c>
      <c r="E1440" s="316" t="s">
        <v>140</v>
      </c>
      <c r="F1440" s="69"/>
      <c r="G1440" s="77"/>
      <c r="H1440" s="69"/>
      <c r="I1440" s="77"/>
      <c r="J1440" s="69"/>
      <c r="K1440" s="77"/>
      <c r="L1440" s="69"/>
      <c r="M1440" s="77"/>
      <c r="N1440" s="67"/>
      <c r="O1440" s="75"/>
      <c r="P1440" s="67"/>
      <c r="Q1440" s="75"/>
      <c r="R1440" s="50"/>
      <c r="S1440" s="94"/>
      <c r="T1440" s="95"/>
      <c r="U1440" s="96" t="s">
        <v>366</v>
      </c>
      <c r="V1440" s="316" t="s">
        <v>140</v>
      </c>
      <c r="W1440" s="69"/>
      <c r="X1440" s="77"/>
      <c r="Y1440" s="69"/>
      <c r="Z1440" s="77"/>
      <c r="AA1440" s="69"/>
      <c r="AB1440" s="77"/>
      <c r="AC1440" s="69"/>
      <c r="AD1440" s="77"/>
      <c r="AE1440" s="67"/>
      <c r="AF1440" s="75"/>
      <c r="AG1440" s="67"/>
      <c r="AH1440" s="75"/>
      <c r="AI1440" s="50"/>
      <c r="AJ1440" s="94"/>
      <c r="AK1440" s="95"/>
      <c r="AL1440" s="96" t="s">
        <v>366</v>
      </c>
      <c r="AM1440" s="316" t="s">
        <v>140</v>
      </c>
      <c r="AN1440" s="257"/>
      <c r="AO1440" s="257"/>
      <c r="AP1440" s="257"/>
      <c r="AQ1440" s="257"/>
      <c r="AR1440" s="257"/>
      <c r="AS1440" s="257"/>
      <c r="AT1440" s="257"/>
      <c r="AU1440" s="257"/>
      <c r="AV1440" s="258"/>
      <c r="AW1440" s="258"/>
      <c r="AX1440" s="258"/>
      <c r="AY1440" s="258"/>
      <c r="AZ1440" s="50"/>
      <c r="BA1440" s="268"/>
      <c r="BB1440" s="48"/>
      <c r="BC1440" s="94"/>
      <c r="BD1440" s="95"/>
      <c r="BE1440" s="96" t="s">
        <v>366</v>
      </c>
      <c r="BF1440" s="316" t="s">
        <v>140</v>
      </c>
      <c r="BG1440" s="257">
        <f t="shared" si="4669"/>
        <v>0</v>
      </c>
      <c r="BH1440" s="257">
        <f>G1440+BG1440</f>
        <v>0</v>
      </c>
      <c r="BI1440" s="257">
        <f>H1440+BH1440</f>
        <v>0</v>
      </c>
      <c r="BJ1440" s="257">
        <f>I1440+BI1440</f>
        <v>0</v>
      </c>
      <c r="BK1440" s="257">
        <f>J1440+BJ1440</f>
        <v>0</v>
      </c>
      <c r="BL1440" s="257">
        <f>K1440+BK1440</f>
        <v>0</v>
      </c>
      <c r="BM1440" s="257">
        <f>L1440+BL1440</f>
        <v>0</v>
      </c>
      <c r="BN1440" s="257">
        <f>M1440+BM1440</f>
        <v>0</v>
      </c>
      <c r="BO1440" s="258">
        <f>N1440+BN1440</f>
        <v>0</v>
      </c>
      <c r="BP1440" s="258">
        <f>O1440+BO1440</f>
        <v>0</v>
      </c>
      <c r="BQ1440" s="258">
        <f>P1440+BP1440</f>
        <v>0</v>
      </c>
      <c r="BR1440" s="258">
        <f>Q1440+BQ1440</f>
        <v>0</v>
      </c>
      <c r="BS1440" s="50"/>
      <c r="BT1440" s="94"/>
      <c r="BU1440" s="95"/>
      <c r="BV1440" s="96" t="s">
        <v>366</v>
      </c>
      <c r="BW1440" s="316" t="s">
        <v>140</v>
      </c>
      <c r="BX1440" s="257">
        <f t="shared" si="4670"/>
        <v>0</v>
      </c>
      <c r="BY1440" s="257">
        <f>X1440+BX1440</f>
        <v>0</v>
      </c>
      <c r="BZ1440" s="257">
        <f>Y1440+BY1440</f>
        <v>0</v>
      </c>
      <c r="CA1440" s="257">
        <f>Z1440+BZ1440</f>
        <v>0</v>
      </c>
      <c r="CB1440" s="257">
        <f>AA1440+CA1440</f>
        <v>0</v>
      </c>
      <c r="CC1440" s="257">
        <f>AB1440+CB1440</f>
        <v>0</v>
      </c>
      <c r="CD1440" s="257">
        <f>AC1440+CC1440</f>
        <v>0</v>
      </c>
      <c r="CE1440" s="257">
        <f>AD1440+CD1440</f>
        <v>0</v>
      </c>
      <c r="CF1440" s="258">
        <f>AE1440+CE1440</f>
        <v>0</v>
      </c>
      <c r="CG1440" s="258">
        <f>AF1440+CF1440</f>
        <v>0</v>
      </c>
      <c r="CH1440" s="258">
        <f>AG1440+CG1440</f>
        <v>0</v>
      </c>
      <c r="CI1440" s="258">
        <f>AH1440+CH1440</f>
        <v>0</v>
      </c>
      <c r="CJ1440" s="50"/>
      <c r="CK1440" s="94"/>
      <c r="CL1440" s="95"/>
      <c r="CM1440" s="96" t="s">
        <v>366</v>
      </c>
      <c r="CN1440" s="316" t="s">
        <v>140</v>
      </c>
      <c r="CO1440" s="257">
        <f t="shared" si="4671"/>
        <v>0</v>
      </c>
      <c r="CP1440" s="257">
        <f>AO1440+CO1440</f>
        <v>0</v>
      </c>
      <c r="CQ1440" s="257">
        <f>AP1440+CP1440</f>
        <v>0</v>
      </c>
      <c r="CR1440" s="257">
        <f>AQ1440+CQ1440</f>
        <v>0</v>
      </c>
      <c r="CS1440" s="257">
        <f>AR1440+CR1440</f>
        <v>0</v>
      </c>
      <c r="CT1440" s="257">
        <f>AS1440+CS1440</f>
        <v>0</v>
      </c>
      <c r="CU1440" s="257">
        <f>AT1440+CT1440</f>
        <v>0</v>
      </c>
      <c r="CV1440" s="257">
        <f>AU1440+CU1440</f>
        <v>0</v>
      </c>
      <c r="CW1440" s="258">
        <f>AV1440+CV1440</f>
        <v>0</v>
      </c>
      <c r="CX1440" s="258">
        <f>AW1440+CW1440</f>
        <v>0</v>
      </c>
      <c r="CY1440" s="258">
        <f>AX1440+CX1440</f>
        <v>0</v>
      </c>
      <c r="CZ1440" s="258">
        <f>AY1440+CY1440</f>
        <v>0</v>
      </c>
      <c r="DA1440" s="50"/>
      <c r="DB1440" s="94"/>
      <c r="DC1440" s="95"/>
      <c r="DD1440" s="96" t="s">
        <v>366</v>
      </c>
      <c r="DE1440" s="316" t="s">
        <v>140</v>
      </c>
      <c r="DF1440" s="257"/>
      <c r="DG1440" s="50"/>
    </row>
    <row r="1441" spans="1:111" ht="15" customHeight="1">
      <c r="A1441" s="48"/>
      <c r="B1441" s="99"/>
      <c r="C1441" s="100"/>
      <c r="D1441" s="101"/>
      <c r="E1441" s="318"/>
      <c r="F1441" s="190"/>
      <c r="G1441" s="191"/>
      <c r="H1441" s="190"/>
      <c r="I1441" s="191"/>
      <c r="J1441" s="190"/>
      <c r="K1441" s="191"/>
      <c r="L1441" s="190"/>
      <c r="M1441" s="191"/>
      <c r="N1441" s="192"/>
      <c r="O1441" s="193"/>
      <c r="P1441" s="192"/>
      <c r="Q1441" s="193"/>
      <c r="R1441" s="48"/>
      <c r="S1441" s="99"/>
      <c r="T1441" s="100"/>
      <c r="U1441" s="101"/>
      <c r="V1441" s="318"/>
      <c r="W1441" s="190"/>
      <c r="X1441" s="191"/>
      <c r="Y1441" s="190"/>
      <c r="Z1441" s="191"/>
      <c r="AA1441" s="190"/>
      <c r="AB1441" s="191"/>
      <c r="AC1441" s="190"/>
      <c r="AD1441" s="191"/>
      <c r="AE1441" s="192"/>
      <c r="AF1441" s="193"/>
      <c r="AG1441" s="192"/>
      <c r="AH1441" s="193"/>
      <c r="AI1441" s="48"/>
      <c r="AJ1441" s="99"/>
      <c r="AK1441" s="100"/>
      <c r="AL1441" s="101"/>
      <c r="AM1441" s="318"/>
      <c r="AN1441" s="264"/>
      <c r="AO1441" s="264"/>
      <c r="AP1441" s="264"/>
      <c r="AQ1441" s="264"/>
      <c r="AR1441" s="264"/>
      <c r="AS1441" s="264"/>
      <c r="AT1441" s="264"/>
      <c r="AU1441" s="264"/>
      <c r="AV1441" s="265"/>
      <c r="AW1441" s="265"/>
      <c r="AX1441" s="265"/>
      <c r="AY1441" s="265"/>
      <c r="AZ1441" s="48"/>
      <c r="BA1441" s="268"/>
      <c r="BB1441" s="48"/>
      <c r="BC1441" s="99"/>
      <c r="BD1441" s="100"/>
      <c r="BE1441" s="101"/>
      <c r="BF1441" s="318"/>
      <c r="BG1441" s="264"/>
      <c r="BH1441" s="264"/>
      <c r="BI1441" s="264"/>
      <c r="BJ1441" s="264"/>
      <c r="BK1441" s="264"/>
      <c r="BL1441" s="264"/>
      <c r="BM1441" s="264"/>
      <c r="BN1441" s="264"/>
      <c r="BO1441" s="265"/>
      <c r="BP1441" s="265"/>
      <c r="BQ1441" s="265"/>
      <c r="BR1441" s="265"/>
      <c r="BS1441" s="48"/>
      <c r="BT1441" s="99"/>
      <c r="BU1441" s="100"/>
      <c r="BV1441" s="101"/>
      <c r="BW1441" s="318"/>
      <c r="BX1441" s="264"/>
      <c r="BY1441" s="264"/>
      <c r="BZ1441" s="264"/>
      <c r="CA1441" s="264"/>
      <c r="CB1441" s="264"/>
      <c r="CC1441" s="264"/>
      <c r="CD1441" s="264"/>
      <c r="CE1441" s="264"/>
      <c r="CF1441" s="265"/>
      <c r="CG1441" s="265"/>
      <c r="CH1441" s="265"/>
      <c r="CI1441" s="265"/>
      <c r="CJ1441" s="48"/>
      <c r="CK1441" s="99"/>
      <c r="CL1441" s="100"/>
      <c r="CM1441" s="101"/>
      <c r="CN1441" s="318"/>
      <c r="CO1441" s="264"/>
      <c r="CP1441" s="264"/>
      <c r="CQ1441" s="264"/>
      <c r="CR1441" s="264"/>
      <c r="CS1441" s="264"/>
      <c r="CT1441" s="264"/>
      <c r="CU1441" s="264"/>
      <c r="CV1441" s="264"/>
      <c r="CW1441" s="265"/>
      <c r="CX1441" s="265"/>
      <c r="CY1441" s="265"/>
      <c r="CZ1441" s="265"/>
      <c r="DA1441" s="48"/>
      <c r="DB1441" s="99"/>
      <c r="DC1441" s="100"/>
      <c r="DD1441" s="101"/>
      <c r="DE1441" s="318"/>
      <c r="DF1441" s="264"/>
      <c r="DG1441" s="48"/>
    </row>
    <row r="1442" spans="1:111" ht="7.5" customHeight="1">
      <c r="A1442" s="48"/>
      <c r="B1442" s="48"/>
      <c r="C1442" s="48"/>
      <c r="D1442" s="48"/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  <c r="AA1442" s="48"/>
      <c r="AB1442" s="48"/>
      <c r="AC1442" s="48"/>
      <c r="AD1442" s="48"/>
      <c r="AE1442" s="48"/>
      <c r="AF1442" s="48"/>
      <c r="AG1442" s="48"/>
      <c r="AH1442" s="48"/>
      <c r="AI1442" s="48"/>
      <c r="AJ1442" s="48"/>
      <c r="AK1442" s="48"/>
      <c r="AL1442" s="48"/>
      <c r="AM1442" s="48"/>
      <c r="AN1442" s="48"/>
      <c r="AO1442" s="48"/>
      <c r="AP1442" s="48"/>
      <c r="AQ1442" s="48"/>
      <c r="AR1442" s="48"/>
      <c r="AS1442" s="48"/>
      <c r="AT1442" s="48"/>
      <c r="AU1442" s="48"/>
      <c r="AV1442" s="48"/>
      <c r="AW1442" s="48"/>
      <c r="AX1442" s="48"/>
      <c r="AY1442" s="48"/>
      <c r="AZ1442" s="48"/>
      <c r="BA1442" s="179"/>
      <c r="BB1442" s="48"/>
      <c r="BC1442" s="48"/>
      <c r="BD1442" s="48"/>
      <c r="BE1442" s="48"/>
      <c r="BF1442" s="48"/>
      <c r="BG1442" s="48"/>
      <c r="BH1442" s="48"/>
      <c r="BI1442" s="48"/>
      <c r="BJ1442" s="48"/>
      <c r="BK1442" s="48"/>
      <c r="BL1442" s="48"/>
      <c r="BM1442" s="48"/>
      <c r="BN1442" s="48"/>
      <c r="BO1442" s="48"/>
      <c r="BP1442" s="48"/>
      <c r="BQ1442" s="48"/>
      <c r="BR1442" s="48"/>
      <c r="BS1442" s="48"/>
      <c r="BT1442" s="48"/>
      <c r="BU1442" s="48"/>
      <c r="BV1442" s="48"/>
      <c r="BW1442" s="48"/>
      <c r="BX1442" s="48"/>
      <c r="BY1442" s="48"/>
      <c r="BZ1442" s="48"/>
      <c r="CA1442" s="48"/>
      <c r="CB1442" s="48"/>
      <c r="CC1442" s="48"/>
      <c r="CD1442" s="48"/>
      <c r="CE1442" s="48"/>
      <c r="CF1442" s="48"/>
      <c r="CG1442" s="48"/>
      <c r="CH1442" s="48"/>
      <c r="CI1442" s="48"/>
      <c r="CJ1442" s="48"/>
      <c r="CK1442" s="48"/>
      <c r="CL1442" s="48"/>
      <c r="CM1442" s="48"/>
      <c r="CN1442" s="48"/>
      <c r="CO1442" s="48"/>
      <c r="CP1442" s="48"/>
      <c r="CQ1442" s="48"/>
      <c r="CR1442" s="48"/>
      <c r="CS1442" s="48"/>
      <c r="CT1442" s="48"/>
      <c r="CU1442" s="48"/>
      <c r="CV1442" s="48"/>
      <c r="CW1442" s="48"/>
      <c r="CX1442" s="48"/>
      <c r="CY1442" s="48"/>
      <c r="CZ1442" s="48"/>
      <c r="DA1442" s="48"/>
      <c r="DB1442" s="48"/>
      <c r="DC1442" s="48"/>
      <c r="DD1442" s="48"/>
      <c r="DE1442" s="48"/>
      <c r="DF1442" s="48"/>
      <c r="DG1442" s="48"/>
    </row>
  </sheetData>
  <sheetProtection insertHyperlinks="0" autoFilter="0"/>
  <mergeCells count="14">
    <mergeCell ref="DF3:DF5"/>
    <mergeCell ref="AN5:AY5"/>
    <mergeCell ref="AJ6:AL6"/>
    <mergeCell ref="DB6:DD6"/>
    <mergeCell ref="BG5:BR5"/>
    <mergeCell ref="B6:D6"/>
    <mergeCell ref="F5:Q5"/>
    <mergeCell ref="W5:AH5"/>
    <mergeCell ref="S6:U6"/>
    <mergeCell ref="BX5:CI5"/>
    <mergeCell ref="CO5:CZ5"/>
    <mergeCell ref="BC6:BE6"/>
    <mergeCell ref="BT6:BV6"/>
    <mergeCell ref="CK6:CM6"/>
  </mergeCells>
  <hyperlinks>
    <hyperlink ref="F2" location="Cover!A1" display="MENU"/>
  </hyperlinks>
  <printOptions horizontalCentered="1"/>
  <pageMargins left="0.25" right="0.25" top="1.5" bottom="0.5" header="0.3" footer="0.3"/>
  <pageSetup paperSize="9" scale="64" fitToHeight="0" orientation="landscape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VQ34"/>
  <sheetViews>
    <sheetView showGridLines="0" workbookViewId="0">
      <pane xSplit="1" ySplit="8" topLeftCell="B9" activePane="bottomRight" state="frozen"/>
      <selection activeCell="G1" sqref="G1:H1"/>
      <selection pane="topRight" activeCell="G1" sqref="G1:H1"/>
      <selection pane="bottomLeft" activeCell="G1" sqref="G1:H1"/>
      <selection pane="bottomRight" activeCell="B4" sqref="B4:H4"/>
    </sheetView>
  </sheetViews>
  <sheetFormatPr defaultColWidth="0" defaultRowHeight="15.75" customHeight="1" zeroHeight="1"/>
  <cols>
    <col min="1" max="1" width="3" style="102" customWidth="1"/>
    <col min="2" max="2" width="6.85546875" style="104" customWidth="1"/>
    <col min="3" max="3" width="43.5703125" style="103" customWidth="1"/>
    <col min="4" max="4" width="46.7109375" style="103" customWidth="1"/>
    <col min="5" max="6" width="47.42578125" style="103" customWidth="1"/>
    <col min="7" max="7" width="9.140625" style="103" customWidth="1"/>
    <col min="8" max="8" width="19.42578125" style="103" customWidth="1"/>
    <col min="9" max="9" width="3" style="102" customWidth="1"/>
    <col min="10" max="256" width="10.28515625" style="103" hidden="1"/>
    <col min="257" max="257" width="3" style="103" hidden="1" customWidth="1"/>
    <col min="258" max="258" width="5.140625" style="103" hidden="1" customWidth="1"/>
    <col min="259" max="259" width="43.5703125" style="103" hidden="1" customWidth="1"/>
    <col min="260" max="260" width="46.7109375" style="103" hidden="1" customWidth="1"/>
    <col min="261" max="262" width="47.42578125" style="103" hidden="1" customWidth="1"/>
    <col min="263" max="263" width="9.140625" style="103" hidden="1" customWidth="1"/>
    <col min="264" max="264" width="19.42578125" style="103" hidden="1" customWidth="1"/>
    <col min="265" max="265" width="3" style="103" hidden="1" customWidth="1"/>
    <col min="266" max="512" width="10.28515625" style="103" hidden="1"/>
    <col min="513" max="513" width="3" style="103" hidden="1" customWidth="1"/>
    <col min="514" max="514" width="5.140625" style="103" hidden="1" customWidth="1"/>
    <col min="515" max="515" width="43.5703125" style="103" hidden="1" customWidth="1"/>
    <col min="516" max="516" width="46.7109375" style="103" hidden="1" customWidth="1"/>
    <col min="517" max="518" width="47.42578125" style="103" hidden="1" customWidth="1"/>
    <col min="519" max="519" width="9.140625" style="103" hidden="1" customWidth="1"/>
    <col min="520" max="520" width="19.42578125" style="103" hidden="1" customWidth="1"/>
    <col min="521" max="521" width="3" style="103" hidden="1" customWidth="1"/>
    <col min="522" max="768" width="10.28515625" style="103" hidden="1"/>
    <col min="769" max="769" width="3" style="103" hidden="1" customWidth="1"/>
    <col min="770" max="770" width="5.140625" style="103" hidden="1" customWidth="1"/>
    <col min="771" max="771" width="43.5703125" style="103" hidden="1" customWidth="1"/>
    <col min="772" max="772" width="46.7109375" style="103" hidden="1" customWidth="1"/>
    <col min="773" max="774" width="47.42578125" style="103" hidden="1" customWidth="1"/>
    <col min="775" max="775" width="9.140625" style="103" hidden="1" customWidth="1"/>
    <col min="776" max="776" width="19.42578125" style="103" hidden="1" customWidth="1"/>
    <col min="777" max="777" width="3" style="103" hidden="1" customWidth="1"/>
    <col min="778" max="1024" width="10.28515625" style="103" hidden="1"/>
    <col min="1025" max="1025" width="3" style="103" hidden="1" customWidth="1"/>
    <col min="1026" max="1026" width="5.140625" style="103" hidden="1" customWidth="1"/>
    <col min="1027" max="1027" width="43.5703125" style="103" hidden="1" customWidth="1"/>
    <col min="1028" max="1028" width="46.7109375" style="103" hidden="1" customWidth="1"/>
    <col min="1029" max="1030" width="47.42578125" style="103" hidden="1" customWidth="1"/>
    <col min="1031" max="1031" width="9.140625" style="103" hidden="1" customWidth="1"/>
    <col min="1032" max="1032" width="19.42578125" style="103" hidden="1" customWidth="1"/>
    <col min="1033" max="1033" width="3" style="103" hidden="1" customWidth="1"/>
    <col min="1034" max="1280" width="10.28515625" style="103" hidden="1"/>
    <col min="1281" max="1281" width="3" style="103" hidden="1" customWidth="1"/>
    <col min="1282" max="1282" width="5.140625" style="103" hidden="1" customWidth="1"/>
    <col min="1283" max="1283" width="43.5703125" style="103" hidden="1" customWidth="1"/>
    <col min="1284" max="1284" width="46.7109375" style="103" hidden="1" customWidth="1"/>
    <col min="1285" max="1286" width="47.42578125" style="103" hidden="1" customWidth="1"/>
    <col min="1287" max="1287" width="9.140625" style="103" hidden="1" customWidth="1"/>
    <col min="1288" max="1288" width="19.42578125" style="103" hidden="1" customWidth="1"/>
    <col min="1289" max="1289" width="3" style="103" hidden="1" customWidth="1"/>
    <col min="1290" max="1536" width="10.28515625" style="103" hidden="1"/>
    <col min="1537" max="1537" width="3" style="103" hidden="1" customWidth="1"/>
    <col min="1538" max="1538" width="5.140625" style="103" hidden="1" customWidth="1"/>
    <col min="1539" max="1539" width="43.5703125" style="103" hidden="1" customWidth="1"/>
    <col min="1540" max="1540" width="46.7109375" style="103" hidden="1" customWidth="1"/>
    <col min="1541" max="1542" width="47.42578125" style="103" hidden="1" customWidth="1"/>
    <col min="1543" max="1543" width="9.140625" style="103" hidden="1" customWidth="1"/>
    <col min="1544" max="1544" width="19.42578125" style="103" hidden="1" customWidth="1"/>
    <col min="1545" max="1545" width="3" style="103" hidden="1" customWidth="1"/>
    <col min="1546" max="1792" width="10.28515625" style="103" hidden="1"/>
    <col min="1793" max="1793" width="3" style="103" hidden="1" customWidth="1"/>
    <col min="1794" max="1794" width="5.140625" style="103" hidden="1" customWidth="1"/>
    <col min="1795" max="1795" width="43.5703125" style="103" hidden="1" customWidth="1"/>
    <col min="1796" max="1796" width="46.7109375" style="103" hidden="1" customWidth="1"/>
    <col min="1797" max="1798" width="47.42578125" style="103" hidden="1" customWidth="1"/>
    <col min="1799" max="1799" width="9.140625" style="103" hidden="1" customWidth="1"/>
    <col min="1800" max="1800" width="19.42578125" style="103" hidden="1" customWidth="1"/>
    <col min="1801" max="1801" width="3" style="103" hidden="1" customWidth="1"/>
    <col min="1802" max="2048" width="10.28515625" style="103" hidden="1"/>
    <col min="2049" max="2049" width="3" style="103" hidden="1" customWidth="1"/>
    <col min="2050" max="2050" width="5.140625" style="103" hidden="1" customWidth="1"/>
    <col min="2051" max="2051" width="43.5703125" style="103" hidden="1" customWidth="1"/>
    <col min="2052" max="2052" width="46.7109375" style="103" hidden="1" customWidth="1"/>
    <col min="2053" max="2054" width="47.42578125" style="103" hidden="1" customWidth="1"/>
    <col min="2055" max="2055" width="9.140625" style="103" hidden="1" customWidth="1"/>
    <col min="2056" max="2056" width="19.42578125" style="103" hidden="1" customWidth="1"/>
    <col min="2057" max="2057" width="3" style="103" hidden="1" customWidth="1"/>
    <col min="2058" max="2304" width="10.28515625" style="103" hidden="1"/>
    <col min="2305" max="2305" width="3" style="103" hidden="1" customWidth="1"/>
    <col min="2306" max="2306" width="5.140625" style="103" hidden="1" customWidth="1"/>
    <col min="2307" max="2307" width="43.5703125" style="103" hidden="1" customWidth="1"/>
    <col min="2308" max="2308" width="46.7109375" style="103" hidden="1" customWidth="1"/>
    <col min="2309" max="2310" width="47.42578125" style="103" hidden="1" customWidth="1"/>
    <col min="2311" max="2311" width="9.140625" style="103" hidden="1" customWidth="1"/>
    <col min="2312" max="2312" width="19.42578125" style="103" hidden="1" customWidth="1"/>
    <col min="2313" max="2313" width="3" style="103" hidden="1" customWidth="1"/>
    <col min="2314" max="2560" width="10.28515625" style="103" hidden="1"/>
    <col min="2561" max="2561" width="3" style="103" hidden="1" customWidth="1"/>
    <col min="2562" max="2562" width="5.140625" style="103" hidden="1" customWidth="1"/>
    <col min="2563" max="2563" width="43.5703125" style="103" hidden="1" customWidth="1"/>
    <col min="2564" max="2564" width="46.7109375" style="103" hidden="1" customWidth="1"/>
    <col min="2565" max="2566" width="47.42578125" style="103" hidden="1" customWidth="1"/>
    <col min="2567" max="2567" width="9.140625" style="103" hidden="1" customWidth="1"/>
    <col min="2568" max="2568" width="19.42578125" style="103" hidden="1" customWidth="1"/>
    <col min="2569" max="2569" width="3" style="103" hidden="1" customWidth="1"/>
    <col min="2570" max="2816" width="10.28515625" style="103" hidden="1"/>
    <col min="2817" max="2817" width="3" style="103" hidden="1" customWidth="1"/>
    <col min="2818" max="2818" width="5.140625" style="103" hidden="1" customWidth="1"/>
    <col min="2819" max="2819" width="43.5703125" style="103" hidden="1" customWidth="1"/>
    <col min="2820" max="2820" width="46.7109375" style="103" hidden="1" customWidth="1"/>
    <col min="2821" max="2822" width="47.42578125" style="103" hidden="1" customWidth="1"/>
    <col min="2823" max="2823" width="9.140625" style="103" hidden="1" customWidth="1"/>
    <col min="2824" max="2824" width="19.42578125" style="103" hidden="1" customWidth="1"/>
    <col min="2825" max="2825" width="3" style="103" hidden="1" customWidth="1"/>
    <col min="2826" max="3072" width="10.28515625" style="103" hidden="1"/>
    <col min="3073" max="3073" width="3" style="103" hidden="1" customWidth="1"/>
    <col min="3074" max="3074" width="5.140625" style="103" hidden="1" customWidth="1"/>
    <col min="3075" max="3075" width="43.5703125" style="103" hidden="1" customWidth="1"/>
    <col min="3076" max="3076" width="46.7109375" style="103" hidden="1" customWidth="1"/>
    <col min="3077" max="3078" width="47.42578125" style="103" hidden="1" customWidth="1"/>
    <col min="3079" max="3079" width="9.140625" style="103" hidden="1" customWidth="1"/>
    <col min="3080" max="3080" width="19.42578125" style="103" hidden="1" customWidth="1"/>
    <col min="3081" max="3081" width="3" style="103" hidden="1" customWidth="1"/>
    <col min="3082" max="3328" width="10.28515625" style="103" hidden="1"/>
    <col min="3329" max="3329" width="3" style="103" hidden="1" customWidth="1"/>
    <col min="3330" max="3330" width="5.140625" style="103" hidden="1" customWidth="1"/>
    <col min="3331" max="3331" width="43.5703125" style="103" hidden="1" customWidth="1"/>
    <col min="3332" max="3332" width="46.7109375" style="103" hidden="1" customWidth="1"/>
    <col min="3333" max="3334" width="47.42578125" style="103" hidden="1" customWidth="1"/>
    <col min="3335" max="3335" width="9.140625" style="103" hidden="1" customWidth="1"/>
    <col min="3336" max="3336" width="19.42578125" style="103" hidden="1" customWidth="1"/>
    <col min="3337" max="3337" width="3" style="103" hidden="1" customWidth="1"/>
    <col min="3338" max="3584" width="10.28515625" style="103" hidden="1"/>
    <col min="3585" max="3585" width="3" style="103" hidden="1" customWidth="1"/>
    <col min="3586" max="3586" width="5.140625" style="103" hidden="1" customWidth="1"/>
    <col min="3587" max="3587" width="43.5703125" style="103" hidden="1" customWidth="1"/>
    <col min="3588" max="3588" width="46.7109375" style="103" hidden="1" customWidth="1"/>
    <col min="3589" max="3590" width="47.42578125" style="103" hidden="1" customWidth="1"/>
    <col min="3591" max="3591" width="9.140625" style="103" hidden="1" customWidth="1"/>
    <col min="3592" max="3592" width="19.42578125" style="103" hidden="1" customWidth="1"/>
    <col min="3593" max="3593" width="3" style="103" hidden="1" customWidth="1"/>
    <col min="3594" max="3840" width="10.28515625" style="103" hidden="1"/>
    <col min="3841" max="3841" width="3" style="103" hidden="1" customWidth="1"/>
    <col min="3842" max="3842" width="5.140625" style="103" hidden="1" customWidth="1"/>
    <col min="3843" max="3843" width="43.5703125" style="103" hidden="1" customWidth="1"/>
    <col min="3844" max="3844" width="46.7109375" style="103" hidden="1" customWidth="1"/>
    <col min="3845" max="3846" width="47.42578125" style="103" hidden="1" customWidth="1"/>
    <col min="3847" max="3847" width="9.140625" style="103" hidden="1" customWidth="1"/>
    <col min="3848" max="3848" width="19.42578125" style="103" hidden="1" customWidth="1"/>
    <col min="3849" max="3849" width="3" style="103" hidden="1" customWidth="1"/>
    <col min="3850" max="4096" width="10.28515625" style="103" hidden="1"/>
    <col min="4097" max="4097" width="3" style="103" hidden="1" customWidth="1"/>
    <col min="4098" max="4098" width="5.140625" style="103" hidden="1" customWidth="1"/>
    <col min="4099" max="4099" width="43.5703125" style="103" hidden="1" customWidth="1"/>
    <col min="4100" max="4100" width="46.7109375" style="103" hidden="1" customWidth="1"/>
    <col min="4101" max="4102" width="47.42578125" style="103" hidden="1" customWidth="1"/>
    <col min="4103" max="4103" width="9.140625" style="103" hidden="1" customWidth="1"/>
    <col min="4104" max="4104" width="19.42578125" style="103" hidden="1" customWidth="1"/>
    <col min="4105" max="4105" width="3" style="103" hidden="1" customWidth="1"/>
    <col min="4106" max="4352" width="10.28515625" style="103" hidden="1"/>
    <col min="4353" max="4353" width="3" style="103" hidden="1" customWidth="1"/>
    <col min="4354" max="4354" width="5.140625" style="103" hidden="1" customWidth="1"/>
    <col min="4355" max="4355" width="43.5703125" style="103" hidden="1" customWidth="1"/>
    <col min="4356" max="4356" width="46.7109375" style="103" hidden="1" customWidth="1"/>
    <col min="4357" max="4358" width="47.42578125" style="103" hidden="1" customWidth="1"/>
    <col min="4359" max="4359" width="9.140625" style="103" hidden="1" customWidth="1"/>
    <col min="4360" max="4360" width="19.42578125" style="103" hidden="1" customWidth="1"/>
    <col min="4361" max="4361" width="3" style="103" hidden="1" customWidth="1"/>
    <col min="4362" max="4608" width="10.28515625" style="103" hidden="1"/>
    <col min="4609" max="4609" width="3" style="103" hidden="1" customWidth="1"/>
    <col min="4610" max="4610" width="5.140625" style="103" hidden="1" customWidth="1"/>
    <col min="4611" max="4611" width="43.5703125" style="103" hidden="1" customWidth="1"/>
    <col min="4612" max="4612" width="46.7109375" style="103" hidden="1" customWidth="1"/>
    <col min="4613" max="4614" width="47.42578125" style="103" hidden="1" customWidth="1"/>
    <col min="4615" max="4615" width="9.140625" style="103" hidden="1" customWidth="1"/>
    <col min="4616" max="4616" width="19.42578125" style="103" hidden="1" customWidth="1"/>
    <col min="4617" max="4617" width="3" style="103" hidden="1" customWidth="1"/>
    <col min="4618" max="4864" width="10.28515625" style="103" hidden="1"/>
    <col min="4865" max="4865" width="3" style="103" hidden="1" customWidth="1"/>
    <col min="4866" max="4866" width="5.140625" style="103" hidden="1" customWidth="1"/>
    <col min="4867" max="4867" width="43.5703125" style="103" hidden="1" customWidth="1"/>
    <col min="4868" max="4868" width="46.7109375" style="103" hidden="1" customWidth="1"/>
    <col min="4869" max="4870" width="47.42578125" style="103" hidden="1" customWidth="1"/>
    <col min="4871" max="4871" width="9.140625" style="103" hidden="1" customWidth="1"/>
    <col min="4872" max="4872" width="19.42578125" style="103" hidden="1" customWidth="1"/>
    <col min="4873" max="4873" width="3" style="103" hidden="1" customWidth="1"/>
    <col min="4874" max="5120" width="10.28515625" style="103" hidden="1"/>
    <col min="5121" max="5121" width="3" style="103" hidden="1" customWidth="1"/>
    <col min="5122" max="5122" width="5.140625" style="103" hidden="1" customWidth="1"/>
    <col min="5123" max="5123" width="43.5703125" style="103" hidden="1" customWidth="1"/>
    <col min="5124" max="5124" width="46.7109375" style="103" hidden="1" customWidth="1"/>
    <col min="5125" max="5126" width="47.42578125" style="103" hidden="1" customWidth="1"/>
    <col min="5127" max="5127" width="9.140625" style="103" hidden="1" customWidth="1"/>
    <col min="5128" max="5128" width="19.42578125" style="103" hidden="1" customWidth="1"/>
    <col min="5129" max="5129" width="3" style="103" hidden="1" customWidth="1"/>
    <col min="5130" max="5376" width="10.28515625" style="103" hidden="1"/>
    <col min="5377" max="5377" width="3" style="103" hidden="1" customWidth="1"/>
    <col min="5378" max="5378" width="5.140625" style="103" hidden="1" customWidth="1"/>
    <col min="5379" max="5379" width="43.5703125" style="103" hidden="1" customWidth="1"/>
    <col min="5380" max="5380" width="46.7109375" style="103" hidden="1" customWidth="1"/>
    <col min="5381" max="5382" width="47.42578125" style="103" hidden="1" customWidth="1"/>
    <col min="5383" max="5383" width="9.140625" style="103" hidden="1" customWidth="1"/>
    <col min="5384" max="5384" width="19.42578125" style="103" hidden="1" customWidth="1"/>
    <col min="5385" max="5385" width="3" style="103" hidden="1" customWidth="1"/>
    <col min="5386" max="5632" width="10.28515625" style="103" hidden="1"/>
    <col min="5633" max="5633" width="3" style="103" hidden="1" customWidth="1"/>
    <col min="5634" max="5634" width="5.140625" style="103" hidden="1" customWidth="1"/>
    <col min="5635" max="5635" width="43.5703125" style="103" hidden="1" customWidth="1"/>
    <col min="5636" max="5636" width="46.7109375" style="103" hidden="1" customWidth="1"/>
    <col min="5637" max="5638" width="47.42578125" style="103" hidden="1" customWidth="1"/>
    <col min="5639" max="5639" width="9.140625" style="103" hidden="1" customWidth="1"/>
    <col min="5640" max="5640" width="19.42578125" style="103" hidden="1" customWidth="1"/>
    <col min="5641" max="5641" width="3" style="103" hidden="1" customWidth="1"/>
    <col min="5642" max="5888" width="10.28515625" style="103" hidden="1"/>
    <col min="5889" max="5889" width="3" style="103" hidden="1" customWidth="1"/>
    <col min="5890" max="5890" width="5.140625" style="103" hidden="1" customWidth="1"/>
    <col min="5891" max="5891" width="43.5703125" style="103" hidden="1" customWidth="1"/>
    <col min="5892" max="5892" width="46.7109375" style="103" hidden="1" customWidth="1"/>
    <col min="5893" max="5894" width="47.42578125" style="103" hidden="1" customWidth="1"/>
    <col min="5895" max="5895" width="9.140625" style="103" hidden="1" customWidth="1"/>
    <col min="5896" max="5896" width="19.42578125" style="103" hidden="1" customWidth="1"/>
    <col min="5897" max="5897" width="3" style="103" hidden="1" customWidth="1"/>
    <col min="5898" max="6144" width="10.28515625" style="103" hidden="1"/>
    <col min="6145" max="6145" width="3" style="103" hidden="1" customWidth="1"/>
    <col min="6146" max="6146" width="5.140625" style="103" hidden="1" customWidth="1"/>
    <col min="6147" max="6147" width="43.5703125" style="103" hidden="1" customWidth="1"/>
    <col min="6148" max="6148" width="46.7109375" style="103" hidden="1" customWidth="1"/>
    <col min="6149" max="6150" width="47.42578125" style="103" hidden="1" customWidth="1"/>
    <col min="6151" max="6151" width="9.140625" style="103" hidden="1" customWidth="1"/>
    <col min="6152" max="6152" width="19.42578125" style="103" hidden="1" customWidth="1"/>
    <col min="6153" max="6153" width="3" style="103" hidden="1" customWidth="1"/>
    <col min="6154" max="6400" width="10.28515625" style="103" hidden="1"/>
    <col min="6401" max="6401" width="3" style="103" hidden="1" customWidth="1"/>
    <col min="6402" max="6402" width="5.140625" style="103" hidden="1" customWidth="1"/>
    <col min="6403" max="6403" width="43.5703125" style="103" hidden="1" customWidth="1"/>
    <col min="6404" max="6404" width="46.7109375" style="103" hidden="1" customWidth="1"/>
    <col min="6405" max="6406" width="47.42578125" style="103" hidden="1" customWidth="1"/>
    <col min="6407" max="6407" width="9.140625" style="103" hidden="1" customWidth="1"/>
    <col min="6408" max="6408" width="19.42578125" style="103" hidden="1" customWidth="1"/>
    <col min="6409" max="6409" width="3" style="103" hidden="1" customWidth="1"/>
    <col min="6410" max="6656" width="10.28515625" style="103" hidden="1"/>
    <col min="6657" max="6657" width="3" style="103" hidden="1" customWidth="1"/>
    <col min="6658" max="6658" width="5.140625" style="103" hidden="1" customWidth="1"/>
    <col min="6659" max="6659" width="43.5703125" style="103" hidden="1" customWidth="1"/>
    <col min="6660" max="6660" width="46.7109375" style="103" hidden="1" customWidth="1"/>
    <col min="6661" max="6662" width="47.42578125" style="103" hidden="1" customWidth="1"/>
    <col min="6663" max="6663" width="9.140625" style="103" hidden="1" customWidth="1"/>
    <col min="6664" max="6664" width="19.42578125" style="103" hidden="1" customWidth="1"/>
    <col min="6665" max="6665" width="3" style="103" hidden="1" customWidth="1"/>
    <col min="6666" max="6912" width="10.28515625" style="103" hidden="1"/>
    <col min="6913" max="6913" width="3" style="103" hidden="1" customWidth="1"/>
    <col min="6914" max="6914" width="5.140625" style="103" hidden="1" customWidth="1"/>
    <col min="6915" max="6915" width="43.5703125" style="103" hidden="1" customWidth="1"/>
    <col min="6916" max="6916" width="46.7109375" style="103" hidden="1" customWidth="1"/>
    <col min="6917" max="6918" width="47.42578125" style="103" hidden="1" customWidth="1"/>
    <col min="6919" max="6919" width="9.140625" style="103" hidden="1" customWidth="1"/>
    <col min="6920" max="6920" width="19.42578125" style="103" hidden="1" customWidth="1"/>
    <col min="6921" max="6921" width="3" style="103" hidden="1" customWidth="1"/>
    <col min="6922" max="7168" width="10.28515625" style="103" hidden="1"/>
    <col min="7169" max="7169" width="3" style="103" hidden="1" customWidth="1"/>
    <col min="7170" max="7170" width="5.140625" style="103" hidden="1" customWidth="1"/>
    <col min="7171" max="7171" width="43.5703125" style="103" hidden="1" customWidth="1"/>
    <col min="7172" max="7172" width="46.7109375" style="103" hidden="1" customWidth="1"/>
    <col min="7173" max="7174" width="47.42578125" style="103" hidden="1" customWidth="1"/>
    <col min="7175" max="7175" width="9.140625" style="103" hidden="1" customWidth="1"/>
    <col min="7176" max="7176" width="19.42578125" style="103" hidden="1" customWidth="1"/>
    <col min="7177" max="7177" width="3" style="103" hidden="1" customWidth="1"/>
    <col min="7178" max="7424" width="10.28515625" style="103" hidden="1"/>
    <col min="7425" max="7425" width="3" style="103" hidden="1" customWidth="1"/>
    <col min="7426" max="7426" width="5.140625" style="103" hidden="1" customWidth="1"/>
    <col min="7427" max="7427" width="43.5703125" style="103" hidden="1" customWidth="1"/>
    <col min="7428" max="7428" width="46.7109375" style="103" hidden="1" customWidth="1"/>
    <col min="7429" max="7430" width="47.42578125" style="103" hidden="1" customWidth="1"/>
    <col min="7431" max="7431" width="9.140625" style="103" hidden="1" customWidth="1"/>
    <col min="7432" max="7432" width="19.42578125" style="103" hidden="1" customWidth="1"/>
    <col min="7433" max="7433" width="3" style="103" hidden="1" customWidth="1"/>
    <col min="7434" max="7680" width="10.28515625" style="103" hidden="1"/>
    <col min="7681" max="7681" width="3" style="103" hidden="1" customWidth="1"/>
    <col min="7682" max="7682" width="5.140625" style="103" hidden="1" customWidth="1"/>
    <col min="7683" max="7683" width="43.5703125" style="103" hidden="1" customWidth="1"/>
    <col min="7684" max="7684" width="46.7109375" style="103" hidden="1" customWidth="1"/>
    <col min="7685" max="7686" width="47.42578125" style="103" hidden="1" customWidth="1"/>
    <col min="7687" max="7687" width="9.140625" style="103" hidden="1" customWidth="1"/>
    <col min="7688" max="7688" width="19.42578125" style="103" hidden="1" customWidth="1"/>
    <col min="7689" max="7689" width="3" style="103" hidden="1" customWidth="1"/>
    <col min="7690" max="7936" width="10.28515625" style="103" hidden="1"/>
    <col min="7937" max="7937" width="3" style="103" hidden="1" customWidth="1"/>
    <col min="7938" max="7938" width="5.140625" style="103" hidden="1" customWidth="1"/>
    <col min="7939" max="7939" width="43.5703125" style="103" hidden="1" customWidth="1"/>
    <col min="7940" max="7940" width="46.7109375" style="103" hidden="1" customWidth="1"/>
    <col min="7941" max="7942" width="47.42578125" style="103" hidden="1" customWidth="1"/>
    <col min="7943" max="7943" width="9.140625" style="103" hidden="1" customWidth="1"/>
    <col min="7944" max="7944" width="19.42578125" style="103" hidden="1" customWidth="1"/>
    <col min="7945" max="7945" width="3" style="103" hidden="1" customWidth="1"/>
    <col min="7946" max="8192" width="10.28515625" style="103" hidden="1"/>
    <col min="8193" max="8193" width="3" style="103" hidden="1" customWidth="1"/>
    <col min="8194" max="8194" width="5.140625" style="103" hidden="1" customWidth="1"/>
    <col min="8195" max="8195" width="43.5703125" style="103" hidden="1" customWidth="1"/>
    <col min="8196" max="8196" width="46.7109375" style="103" hidden="1" customWidth="1"/>
    <col min="8197" max="8198" width="47.42578125" style="103" hidden="1" customWidth="1"/>
    <col min="8199" max="8199" width="9.140625" style="103" hidden="1" customWidth="1"/>
    <col min="8200" max="8200" width="19.42578125" style="103" hidden="1" customWidth="1"/>
    <col min="8201" max="8201" width="3" style="103" hidden="1" customWidth="1"/>
    <col min="8202" max="8448" width="10.28515625" style="103" hidden="1"/>
    <col min="8449" max="8449" width="3" style="103" hidden="1" customWidth="1"/>
    <col min="8450" max="8450" width="5.140625" style="103" hidden="1" customWidth="1"/>
    <col min="8451" max="8451" width="43.5703125" style="103" hidden="1" customWidth="1"/>
    <col min="8452" max="8452" width="46.7109375" style="103" hidden="1" customWidth="1"/>
    <col min="8453" max="8454" width="47.42578125" style="103" hidden="1" customWidth="1"/>
    <col min="8455" max="8455" width="9.140625" style="103" hidden="1" customWidth="1"/>
    <col min="8456" max="8456" width="19.42578125" style="103" hidden="1" customWidth="1"/>
    <col min="8457" max="8457" width="3" style="103" hidden="1" customWidth="1"/>
    <col min="8458" max="8704" width="10.28515625" style="103" hidden="1"/>
    <col min="8705" max="8705" width="3" style="103" hidden="1" customWidth="1"/>
    <col min="8706" max="8706" width="5.140625" style="103" hidden="1" customWidth="1"/>
    <col min="8707" max="8707" width="43.5703125" style="103" hidden="1" customWidth="1"/>
    <col min="8708" max="8708" width="46.7109375" style="103" hidden="1" customWidth="1"/>
    <col min="8709" max="8710" width="47.42578125" style="103" hidden="1" customWidth="1"/>
    <col min="8711" max="8711" width="9.140625" style="103" hidden="1" customWidth="1"/>
    <col min="8712" max="8712" width="19.42578125" style="103" hidden="1" customWidth="1"/>
    <col min="8713" max="8713" width="3" style="103" hidden="1" customWidth="1"/>
    <col min="8714" max="8960" width="10.28515625" style="103" hidden="1"/>
    <col min="8961" max="8961" width="3" style="103" hidden="1" customWidth="1"/>
    <col min="8962" max="8962" width="5.140625" style="103" hidden="1" customWidth="1"/>
    <col min="8963" max="8963" width="43.5703125" style="103" hidden="1" customWidth="1"/>
    <col min="8964" max="8964" width="46.7109375" style="103" hidden="1" customWidth="1"/>
    <col min="8965" max="8966" width="47.42578125" style="103" hidden="1" customWidth="1"/>
    <col min="8967" max="8967" width="9.140625" style="103" hidden="1" customWidth="1"/>
    <col min="8968" max="8968" width="19.42578125" style="103" hidden="1" customWidth="1"/>
    <col min="8969" max="8969" width="3" style="103" hidden="1" customWidth="1"/>
    <col min="8970" max="9216" width="10.28515625" style="103" hidden="1"/>
    <col min="9217" max="9217" width="3" style="103" hidden="1" customWidth="1"/>
    <col min="9218" max="9218" width="5.140625" style="103" hidden="1" customWidth="1"/>
    <col min="9219" max="9219" width="43.5703125" style="103" hidden="1" customWidth="1"/>
    <col min="9220" max="9220" width="46.7109375" style="103" hidden="1" customWidth="1"/>
    <col min="9221" max="9222" width="47.42578125" style="103" hidden="1" customWidth="1"/>
    <col min="9223" max="9223" width="9.140625" style="103" hidden="1" customWidth="1"/>
    <col min="9224" max="9224" width="19.42578125" style="103" hidden="1" customWidth="1"/>
    <col min="9225" max="9225" width="3" style="103" hidden="1" customWidth="1"/>
    <col min="9226" max="9472" width="10.28515625" style="103" hidden="1"/>
    <col min="9473" max="9473" width="3" style="103" hidden="1" customWidth="1"/>
    <col min="9474" max="9474" width="5.140625" style="103" hidden="1" customWidth="1"/>
    <col min="9475" max="9475" width="43.5703125" style="103" hidden="1" customWidth="1"/>
    <col min="9476" max="9476" width="46.7109375" style="103" hidden="1" customWidth="1"/>
    <col min="9477" max="9478" width="47.42578125" style="103" hidden="1" customWidth="1"/>
    <col min="9479" max="9479" width="9.140625" style="103" hidden="1" customWidth="1"/>
    <col min="9480" max="9480" width="19.42578125" style="103" hidden="1" customWidth="1"/>
    <col min="9481" max="9481" width="3" style="103" hidden="1" customWidth="1"/>
    <col min="9482" max="9728" width="10.28515625" style="103" hidden="1"/>
    <col min="9729" max="9729" width="3" style="103" hidden="1" customWidth="1"/>
    <col min="9730" max="9730" width="5.140625" style="103" hidden="1" customWidth="1"/>
    <col min="9731" max="9731" width="43.5703125" style="103" hidden="1" customWidth="1"/>
    <col min="9732" max="9732" width="46.7109375" style="103" hidden="1" customWidth="1"/>
    <col min="9733" max="9734" width="47.42578125" style="103" hidden="1" customWidth="1"/>
    <col min="9735" max="9735" width="9.140625" style="103" hidden="1" customWidth="1"/>
    <col min="9736" max="9736" width="19.42578125" style="103" hidden="1" customWidth="1"/>
    <col min="9737" max="9737" width="3" style="103" hidden="1" customWidth="1"/>
    <col min="9738" max="9984" width="10.28515625" style="103" hidden="1"/>
    <col min="9985" max="9985" width="3" style="103" hidden="1" customWidth="1"/>
    <col min="9986" max="9986" width="5.140625" style="103" hidden="1" customWidth="1"/>
    <col min="9987" max="9987" width="43.5703125" style="103" hidden="1" customWidth="1"/>
    <col min="9988" max="9988" width="46.7109375" style="103" hidden="1" customWidth="1"/>
    <col min="9989" max="9990" width="47.42578125" style="103" hidden="1" customWidth="1"/>
    <col min="9991" max="9991" width="9.140625" style="103" hidden="1" customWidth="1"/>
    <col min="9992" max="9992" width="19.42578125" style="103" hidden="1" customWidth="1"/>
    <col min="9993" max="9993" width="3" style="103" hidden="1" customWidth="1"/>
    <col min="9994" max="10240" width="10.28515625" style="103" hidden="1"/>
    <col min="10241" max="10241" width="3" style="103" hidden="1" customWidth="1"/>
    <col min="10242" max="10242" width="5.140625" style="103" hidden="1" customWidth="1"/>
    <col min="10243" max="10243" width="43.5703125" style="103" hidden="1" customWidth="1"/>
    <col min="10244" max="10244" width="46.7109375" style="103" hidden="1" customWidth="1"/>
    <col min="10245" max="10246" width="47.42578125" style="103" hidden="1" customWidth="1"/>
    <col min="10247" max="10247" width="9.140625" style="103" hidden="1" customWidth="1"/>
    <col min="10248" max="10248" width="19.42578125" style="103" hidden="1" customWidth="1"/>
    <col min="10249" max="10249" width="3" style="103" hidden="1" customWidth="1"/>
    <col min="10250" max="10496" width="10.28515625" style="103" hidden="1"/>
    <col min="10497" max="10497" width="3" style="103" hidden="1" customWidth="1"/>
    <col min="10498" max="10498" width="5.140625" style="103" hidden="1" customWidth="1"/>
    <col min="10499" max="10499" width="43.5703125" style="103" hidden="1" customWidth="1"/>
    <col min="10500" max="10500" width="46.7109375" style="103" hidden="1" customWidth="1"/>
    <col min="10501" max="10502" width="47.42578125" style="103" hidden="1" customWidth="1"/>
    <col min="10503" max="10503" width="9.140625" style="103" hidden="1" customWidth="1"/>
    <col min="10504" max="10504" width="19.42578125" style="103" hidden="1" customWidth="1"/>
    <col min="10505" max="10505" width="3" style="103" hidden="1" customWidth="1"/>
    <col min="10506" max="10752" width="10.28515625" style="103" hidden="1"/>
    <col min="10753" max="10753" width="3" style="103" hidden="1" customWidth="1"/>
    <col min="10754" max="10754" width="5.140625" style="103" hidden="1" customWidth="1"/>
    <col min="10755" max="10755" width="43.5703125" style="103" hidden="1" customWidth="1"/>
    <col min="10756" max="10756" width="46.7109375" style="103" hidden="1" customWidth="1"/>
    <col min="10757" max="10758" width="47.42578125" style="103" hidden="1" customWidth="1"/>
    <col min="10759" max="10759" width="9.140625" style="103" hidden="1" customWidth="1"/>
    <col min="10760" max="10760" width="19.42578125" style="103" hidden="1" customWidth="1"/>
    <col min="10761" max="10761" width="3" style="103" hidden="1" customWidth="1"/>
    <col min="10762" max="11008" width="10.28515625" style="103" hidden="1"/>
    <col min="11009" max="11009" width="3" style="103" hidden="1" customWidth="1"/>
    <col min="11010" max="11010" width="5.140625" style="103" hidden="1" customWidth="1"/>
    <col min="11011" max="11011" width="43.5703125" style="103" hidden="1" customWidth="1"/>
    <col min="11012" max="11012" width="46.7109375" style="103" hidden="1" customWidth="1"/>
    <col min="11013" max="11014" width="47.42578125" style="103" hidden="1" customWidth="1"/>
    <col min="11015" max="11015" width="9.140625" style="103" hidden="1" customWidth="1"/>
    <col min="11016" max="11016" width="19.42578125" style="103" hidden="1" customWidth="1"/>
    <col min="11017" max="11017" width="3" style="103" hidden="1" customWidth="1"/>
    <col min="11018" max="11264" width="10.28515625" style="103" hidden="1"/>
    <col min="11265" max="11265" width="3" style="103" hidden="1" customWidth="1"/>
    <col min="11266" max="11266" width="5.140625" style="103" hidden="1" customWidth="1"/>
    <col min="11267" max="11267" width="43.5703125" style="103" hidden="1" customWidth="1"/>
    <col min="11268" max="11268" width="46.7109375" style="103" hidden="1" customWidth="1"/>
    <col min="11269" max="11270" width="47.42578125" style="103" hidden="1" customWidth="1"/>
    <col min="11271" max="11271" width="9.140625" style="103" hidden="1" customWidth="1"/>
    <col min="11272" max="11272" width="19.42578125" style="103" hidden="1" customWidth="1"/>
    <col min="11273" max="11273" width="3" style="103" hidden="1" customWidth="1"/>
    <col min="11274" max="11520" width="10.28515625" style="103" hidden="1"/>
    <col min="11521" max="11521" width="3" style="103" hidden="1" customWidth="1"/>
    <col min="11522" max="11522" width="5.140625" style="103" hidden="1" customWidth="1"/>
    <col min="11523" max="11523" width="43.5703125" style="103" hidden="1" customWidth="1"/>
    <col min="11524" max="11524" width="46.7109375" style="103" hidden="1" customWidth="1"/>
    <col min="11525" max="11526" width="47.42578125" style="103" hidden="1" customWidth="1"/>
    <col min="11527" max="11527" width="9.140625" style="103" hidden="1" customWidth="1"/>
    <col min="11528" max="11528" width="19.42578125" style="103" hidden="1" customWidth="1"/>
    <col min="11529" max="11529" width="3" style="103" hidden="1" customWidth="1"/>
    <col min="11530" max="11776" width="10.28515625" style="103" hidden="1"/>
    <col min="11777" max="11777" width="3" style="103" hidden="1" customWidth="1"/>
    <col min="11778" max="11778" width="5.140625" style="103" hidden="1" customWidth="1"/>
    <col min="11779" max="11779" width="43.5703125" style="103" hidden="1" customWidth="1"/>
    <col min="11780" max="11780" width="46.7109375" style="103" hidden="1" customWidth="1"/>
    <col min="11781" max="11782" width="47.42578125" style="103" hidden="1" customWidth="1"/>
    <col min="11783" max="11783" width="9.140625" style="103" hidden="1" customWidth="1"/>
    <col min="11784" max="11784" width="19.42578125" style="103" hidden="1" customWidth="1"/>
    <col min="11785" max="11785" width="3" style="103" hidden="1" customWidth="1"/>
    <col min="11786" max="12032" width="10.28515625" style="103" hidden="1"/>
    <col min="12033" max="12033" width="3" style="103" hidden="1" customWidth="1"/>
    <col min="12034" max="12034" width="5.140625" style="103" hidden="1" customWidth="1"/>
    <col min="12035" max="12035" width="43.5703125" style="103" hidden="1" customWidth="1"/>
    <col min="12036" max="12036" width="46.7109375" style="103" hidden="1" customWidth="1"/>
    <col min="12037" max="12038" width="47.42578125" style="103" hidden="1" customWidth="1"/>
    <col min="12039" max="12039" width="9.140625" style="103" hidden="1" customWidth="1"/>
    <col min="12040" max="12040" width="19.42578125" style="103" hidden="1" customWidth="1"/>
    <col min="12041" max="12041" width="3" style="103" hidden="1" customWidth="1"/>
    <col min="12042" max="12288" width="10.28515625" style="103" hidden="1"/>
    <col min="12289" max="12289" width="3" style="103" hidden="1" customWidth="1"/>
    <col min="12290" max="12290" width="5.140625" style="103" hidden="1" customWidth="1"/>
    <col min="12291" max="12291" width="43.5703125" style="103" hidden="1" customWidth="1"/>
    <col min="12292" max="12292" width="46.7109375" style="103" hidden="1" customWidth="1"/>
    <col min="12293" max="12294" width="47.42578125" style="103" hidden="1" customWidth="1"/>
    <col min="12295" max="12295" width="9.140625" style="103" hidden="1" customWidth="1"/>
    <col min="12296" max="12296" width="19.42578125" style="103" hidden="1" customWidth="1"/>
    <col min="12297" max="12297" width="3" style="103" hidden="1" customWidth="1"/>
    <col min="12298" max="12544" width="10.28515625" style="103" hidden="1"/>
    <col min="12545" max="12545" width="3" style="103" hidden="1" customWidth="1"/>
    <col min="12546" max="12546" width="5.140625" style="103" hidden="1" customWidth="1"/>
    <col min="12547" max="12547" width="43.5703125" style="103" hidden="1" customWidth="1"/>
    <col min="12548" max="12548" width="46.7109375" style="103" hidden="1" customWidth="1"/>
    <col min="12549" max="12550" width="47.42578125" style="103" hidden="1" customWidth="1"/>
    <col min="12551" max="12551" width="9.140625" style="103" hidden="1" customWidth="1"/>
    <col min="12552" max="12552" width="19.42578125" style="103" hidden="1" customWidth="1"/>
    <col min="12553" max="12553" width="3" style="103" hidden="1" customWidth="1"/>
    <col min="12554" max="12800" width="10.28515625" style="103" hidden="1"/>
    <col min="12801" max="12801" width="3" style="103" hidden="1" customWidth="1"/>
    <col min="12802" max="12802" width="5.140625" style="103" hidden="1" customWidth="1"/>
    <col min="12803" max="12803" width="43.5703125" style="103" hidden="1" customWidth="1"/>
    <col min="12804" max="12804" width="46.7109375" style="103" hidden="1" customWidth="1"/>
    <col min="12805" max="12806" width="47.42578125" style="103" hidden="1" customWidth="1"/>
    <col min="12807" max="12807" width="9.140625" style="103" hidden="1" customWidth="1"/>
    <col min="12808" max="12808" width="19.42578125" style="103" hidden="1" customWidth="1"/>
    <col min="12809" max="12809" width="3" style="103" hidden="1" customWidth="1"/>
    <col min="12810" max="13056" width="10.28515625" style="103" hidden="1"/>
    <col min="13057" max="13057" width="3" style="103" hidden="1" customWidth="1"/>
    <col min="13058" max="13058" width="5.140625" style="103" hidden="1" customWidth="1"/>
    <col min="13059" max="13059" width="43.5703125" style="103" hidden="1" customWidth="1"/>
    <col min="13060" max="13060" width="46.7109375" style="103" hidden="1" customWidth="1"/>
    <col min="13061" max="13062" width="47.42578125" style="103" hidden="1" customWidth="1"/>
    <col min="13063" max="13063" width="9.140625" style="103" hidden="1" customWidth="1"/>
    <col min="13064" max="13064" width="19.42578125" style="103" hidden="1" customWidth="1"/>
    <col min="13065" max="13065" width="3" style="103" hidden="1" customWidth="1"/>
    <col min="13066" max="13312" width="10.28515625" style="103" hidden="1"/>
    <col min="13313" max="13313" width="3" style="103" hidden="1" customWidth="1"/>
    <col min="13314" max="13314" width="5.140625" style="103" hidden="1" customWidth="1"/>
    <col min="13315" max="13315" width="43.5703125" style="103" hidden="1" customWidth="1"/>
    <col min="13316" max="13316" width="46.7109375" style="103" hidden="1" customWidth="1"/>
    <col min="13317" max="13318" width="47.42578125" style="103" hidden="1" customWidth="1"/>
    <col min="13319" max="13319" width="9.140625" style="103" hidden="1" customWidth="1"/>
    <col min="13320" max="13320" width="19.42578125" style="103" hidden="1" customWidth="1"/>
    <col min="13321" max="13321" width="3" style="103" hidden="1" customWidth="1"/>
    <col min="13322" max="13568" width="10.28515625" style="103" hidden="1"/>
    <col min="13569" max="13569" width="3" style="103" hidden="1" customWidth="1"/>
    <col min="13570" max="13570" width="5.140625" style="103" hidden="1" customWidth="1"/>
    <col min="13571" max="13571" width="43.5703125" style="103" hidden="1" customWidth="1"/>
    <col min="13572" max="13572" width="46.7109375" style="103" hidden="1" customWidth="1"/>
    <col min="13573" max="13574" width="47.42578125" style="103" hidden="1" customWidth="1"/>
    <col min="13575" max="13575" width="9.140625" style="103" hidden="1" customWidth="1"/>
    <col min="13576" max="13576" width="19.42578125" style="103" hidden="1" customWidth="1"/>
    <col min="13577" max="13577" width="3" style="103" hidden="1" customWidth="1"/>
    <col min="13578" max="13824" width="10.28515625" style="103" hidden="1"/>
    <col min="13825" max="13825" width="3" style="103" hidden="1" customWidth="1"/>
    <col min="13826" max="13826" width="5.140625" style="103" hidden="1" customWidth="1"/>
    <col min="13827" max="13827" width="43.5703125" style="103" hidden="1" customWidth="1"/>
    <col min="13828" max="13828" width="46.7109375" style="103" hidden="1" customWidth="1"/>
    <col min="13829" max="13830" width="47.42578125" style="103" hidden="1" customWidth="1"/>
    <col min="13831" max="13831" width="9.140625" style="103" hidden="1" customWidth="1"/>
    <col min="13832" max="13832" width="19.42578125" style="103" hidden="1" customWidth="1"/>
    <col min="13833" max="13833" width="3" style="103" hidden="1" customWidth="1"/>
    <col min="13834" max="14080" width="10.28515625" style="103" hidden="1"/>
    <col min="14081" max="14081" width="3" style="103" hidden="1" customWidth="1"/>
    <col min="14082" max="14082" width="5.140625" style="103" hidden="1" customWidth="1"/>
    <col min="14083" max="14083" width="43.5703125" style="103" hidden="1" customWidth="1"/>
    <col min="14084" max="14084" width="46.7109375" style="103" hidden="1" customWidth="1"/>
    <col min="14085" max="14086" width="47.42578125" style="103" hidden="1" customWidth="1"/>
    <col min="14087" max="14087" width="9.140625" style="103" hidden="1" customWidth="1"/>
    <col min="14088" max="14088" width="19.42578125" style="103" hidden="1" customWidth="1"/>
    <col min="14089" max="14089" width="3" style="103" hidden="1" customWidth="1"/>
    <col min="14090" max="14336" width="10.28515625" style="103" hidden="1"/>
    <col min="14337" max="14337" width="3" style="103" hidden="1" customWidth="1"/>
    <col min="14338" max="14338" width="5.140625" style="103" hidden="1" customWidth="1"/>
    <col min="14339" max="14339" width="43.5703125" style="103" hidden="1" customWidth="1"/>
    <col min="14340" max="14340" width="46.7109375" style="103" hidden="1" customWidth="1"/>
    <col min="14341" max="14342" width="47.42578125" style="103" hidden="1" customWidth="1"/>
    <col min="14343" max="14343" width="9.140625" style="103" hidden="1" customWidth="1"/>
    <col min="14344" max="14344" width="19.42578125" style="103" hidden="1" customWidth="1"/>
    <col min="14345" max="14345" width="3" style="103" hidden="1" customWidth="1"/>
    <col min="14346" max="14592" width="10.28515625" style="103" hidden="1"/>
    <col min="14593" max="14593" width="3" style="103" hidden="1" customWidth="1"/>
    <col min="14594" max="14594" width="5.140625" style="103" hidden="1" customWidth="1"/>
    <col min="14595" max="14595" width="43.5703125" style="103" hidden="1" customWidth="1"/>
    <col min="14596" max="14596" width="46.7109375" style="103" hidden="1" customWidth="1"/>
    <col min="14597" max="14598" width="47.42578125" style="103" hidden="1" customWidth="1"/>
    <col min="14599" max="14599" width="9.140625" style="103" hidden="1" customWidth="1"/>
    <col min="14600" max="14600" width="19.42578125" style="103" hidden="1" customWidth="1"/>
    <col min="14601" max="14601" width="3" style="103" hidden="1" customWidth="1"/>
    <col min="14602" max="14848" width="10.28515625" style="103" hidden="1"/>
    <col min="14849" max="14849" width="3" style="103" hidden="1" customWidth="1"/>
    <col min="14850" max="14850" width="5.140625" style="103" hidden="1" customWidth="1"/>
    <col min="14851" max="14851" width="43.5703125" style="103" hidden="1" customWidth="1"/>
    <col min="14852" max="14852" width="46.7109375" style="103" hidden="1" customWidth="1"/>
    <col min="14853" max="14854" width="47.42578125" style="103" hidden="1" customWidth="1"/>
    <col min="14855" max="14855" width="9.140625" style="103" hidden="1" customWidth="1"/>
    <col min="14856" max="14856" width="19.42578125" style="103" hidden="1" customWidth="1"/>
    <col min="14857" max="14857" width="3" style="103" hidden="1" customWidth="1"/>
    <col min="14858" max="15104" width="10.28515625" style="103" hidden="1"/>
    <col min="15105" max="15105" width="3" style="103" hidden="1" customWidth="1"/>
    <col min="15106" max="15106" width="5.140625" style="103" hidden="1" customWidth="1"/>
    <col min="15107" max="15107" width="43.5703125" style="103" hidden="1" customWidth="1"/>
    <col min="15108" max="15108" width="46.7109375" style="103" hidden="1" customWidth="1"/>
    <col min="15109" max="15110" width="47.42578125" style="103" hidden="1" customWidth="1"/>
    <col min="15111" max="15111" width="9.140625" style="103" hidden="1" customWidth="1"/>
    <col min="15112" max="15112" width="19.42578125" style="103" hidden="1" customWidth="1"/>
    <col min="15113" max="15113" width="3" style="103" hidden="1" customWidth="1"/>
    <col min="15114" max="15360" width="10.28515625" style="103" hidden="1"/>
    <col min="15361" max="15361" width="3" style="103" hidden="1" customWidth="1"/>
    <col min="15362" max="15362" width="5.140625" style="103" hidden="1" customWidth="1"/>
    <col min="15363" max="15363" width="43.5703125" style="103" hidden="1" customWidth="1"/>
    <col min="15364" max="15364" width="46.7109375" style="103" hidden="1" customWidth="1"/>
    <col min="15365" max="15366" width="47.42578125" style="103" hidden="1" customWidth="1"/>
    <col min="15367" max="15367" width="9.140625" style="103" hidden="1" customWidth="1"/>
    <col min="15368" max="15368" width="19.42578125" style="103" hidden="1" customWidth="1"/>
    <col min="15369" max="15369" width="3" style="103" hidden="1" customWidth="1"/>
    <col min="15370" max="15616" width="10.28515625" style="103" hidden="1"/>
    <col min="15617" max="15617" width="3" style="103" hidden="1" customWidth="1"/>
    <col min="15618" max="15618" width="5.140625" style="103" hidden="1" customWidth="1"/>
    <col min="15619" max="15619" width="43.5703125" style="103" hidden="1" customWidth="1"/>
    <col min="15620" max="15620" width="46.7109375" style="103" hidden="1" customWidth="1"/>
    <col min="15621" max="15622" width="47.42578125" style="103" hidden="1" customWidth="1"/>
    <col min="15623" max="15623" width="9.140625" style="103" hidden="1" customWidth="1"/>
    <col min="15624" max="15624" width="19.42578125" style="103" hidden="1" customWidth="1"/>
    <col min="15625" max="15625" width="3" style="103" hidden="1" customWidth="1"/>
    <col min="15626" max="15872" width="10.28515625" style="103" hidden="1"/>
    <col min="15873" max="15873" width="3" style="103" hidden="1" customWidth="1"/>
    <col min="15874" max="15874" width="5.140625" style="103" hidden="1" customWidth="1"/>
    <col min="15875" max="15875" width="43.5703125" style="103" hidden="1" customWidth="1"/>
    <col min="15876" max="15876" width="46.7109375" style="103" hidden="1" customWidth="1"/>
    <col min="15877" max="15878" width="47.42578125" style="103" hidden="1" customWidth="1"/>
    <col min="15879" max="15879" width="9.140625" style="103" hidden="1" customWidth="1"/>
    <col min="15880" max="15880" width="19.42578125" style="103" hidden="1" customWidth="1"/>
    <col min="15881" max="15881" width="3" style="103" hidden="1" customWidth="1"/>
    <col min="15882" max="16128" width="10.28515625" style="103" hidden="1"/>
    <col min="16129" max="16129" width="3" style="103" hidden="1" customWidth="1"/>
    <col min="16130" max="16130" width="5.140625" style="103" hidden="1" customWidth="1"/>
    <col min="16131" max="16131" width="43.5703125" style="103" hidden="1" customWidth="1"/>
    <col min="16132" max="16132" width="46.7109375" style="103" hidden="1" customWidth="1"/>
    <col min="16133" max="16134" width="47.42578125" style="103" hidden="1" customWidth="1"/>
    <col min="16135" max="16135" width="9.140625" style="103" hidden="1" customWidth="1"/>
    <col min="16136" max="16136" width="19.42578125" style="103" hidden="1" customWidth="1"/>
    <col min="16137" max="16137" width="3" style="103" hidden="1" customWidth="1"/>
    <col min="16138" max="16384" width="10.28515625" style="103" hidden="1"/>
  </cols>
  <sheetData>
    <row r="1" spans="1:9" s="102" customFormat="1">
      <c r="A1" s="376" t="s">
        <v>172</v>
      </c>
      <c r="B1" s="377"/>
      <c r="C1" s="1"/>
      <c r="D1" s="1"/>
      <c r="E1" s="1"/>
      <c r="F1" s="1"/>
      <c r="G1" s="1"/>
      <c r="H1" s="1"/>
      <c r="I1" s="1"/>
    </row>
    <row r="2" spans="1:9" ht="30">
      <c r="A2" s="1"/>
      <c r="B2" s="378" t="s">
        <v>173</v>
      </c>
      <c r="C2" s="378"/>
      <c r="D2" s="378"/>
      <c r="E2" s="378"/>
      <c r="F2" s="378"/>
      <c r="G2" s="378"/>
      <c r="H2" s="378"/>
      <c r="I2" s="1"/>
    </row>
    <row r="3" spans="1:9">
      <c r="A3" s="1"/>
      <c r="B3" s="379" t="s">
        <v>174</v>
      </c>
      <c r="C3" s="379"/>
      <c r="D3" s="379"/>
      <c r="E3" s="379"/>
      <c r="F3" s="379"/>
      <c r="G3" s="379"/>
      <c r="H3" s="379"/>
      <c r="I3" s="1"/>
    </row>
    <row r="4" spans="1:9">
      <c r="A4" s="1"/>
      <c r="B4" s="379" t="str">
        <f>DatProd!B2</f>
        <v>PT LANGGAM INTI HIBRINDO</v>
      </c>
      <c r="C4" s="379"/>
      <c r="D4" s="379"/>
      <c r="E4" s="379"/>
      <c r="F4" s="379"/>
      <c r="G4" s="379"/>
      <c r="H4" s="379"/>
      <c r="I4" s="1"/>
    </row>
    <row r="5" spans="1:9">
      <c r="A5" s="1"/>
      <c r="B5" s="380" t="s">
        <v>195</v>
      </c>
      <c r="C5" s="380"/>
      <c r="D5" s="380"/>
      <c r="E5" s="380"/>
      <c r="F5" s="380"/>
      <c r="G5" s="380"/>
      <c r="H5" s="380"/>
      <c r="I5" s="1"/>
    </row>
    <row r="6" spans="1:9" ht="15.2" customHeight="1" thickBot="1">
      <c r="A6" s="1"/>
      <c r="B6" s="375" t="s">
        <v>175</v>
      </c>
      <c r="C6" s="375" t="s">
        <v>176</v>
      </c>
      <c r="D6" s="381" t="s">
        <v>177</v>
      </c>
      <c r="E6" s="381" t="s">
        <v>178</v>
      </c>
      <c r="F6" s="381" t="s">
        <v>179</v>
      </c>
      <c r="G6" s="375" t="s">
        <v>180</v>
      </c>
      <c r="H6" s="375" t="s">
        <v>181</v>
      </c>
      <c r="I6" s="1"/>
    </row>
    <row r="7" spans="1:9" ht="17.25" thickTop="1" thickBot="1">
      <c r="A7" s="1"/>
      <c r="B7" s="375"/>
      <c r="C7" s="375"/>
      <c r="D7" s="381"/>
      <c r="E7" s="381"/>
      <c r="F7" s="381"/>
      <c r="G7" s="375"/>
      <c r="H7" s="375"/>
      <c r="I7" s="1"/>
    </row>
    <row r="8" spans="1:9" ht="6" customHeight="1" thickTop="1">
      <c r="A8" s="1"/>
      <c r="I8" s="1"/>
    </row>
    <row r="9" spans="1:9">
      <c r="A9" s="1"/>
      <c r="B9" s="144"/>
      <c r="C9" s="145"/>
      <c r="D9" s="146"/>
      <c r="E9" s="147"/>
      <c r="F9" s="147"/>
      <c r="G9" s="148"/>
      <c r="H9" s="149"/>
      <c r="I9" s="1"/>
    </row>
    <row r="10" spans="1:9">
      <c r="A10" s="1"/>
      <c r="B10" s="167"/>
      <c r="C10" s="168"/>
      <c r="D10" s="112"/>
      <c r="E10" s="160"/>
      <c r="F10" s="160"/>
      <c r="G10" s="161"/>
      <c r="H10" s="162"/>
      <c r="I10" s="1"/>
    </row>
    <row r="11" spans="1:9">
      <c r="A11" s="1"/>
      <c r="B11" s="150"/>
      <c r="C11" s="151"/>
      <c r="D11" s="152"/>
      <c r="E11" s="153"/>
      <c r="F11" s="153"/>
      <c r="G11" s="154"/>
      <c r="H11" s="155"/>
      <c r="I11" s="1"/>
    </row>
    <row r="12" spans="1:9">
      <c r="A12" s="1"/>
      <c r="B12" s="167"/>
      <c r="C12" s="168"/>
      <c r="D12" s="163"/>
      <c r="E12" s="160"/>
      <c r="F12" s="160"/>
      <c r="G12" s="161"/>
      <c r="H12" s="162"/>
      <c r="I12" s="1"/>
    </row>
    <row r="13" spans="1:9">
      <c r="A13" s="1"/>
      <c r="B13" s="150"/>
      <c r="C13" s="151"/>
      <c r="D13" s="152"/>
      <c r="E13" s="153"/>
      <c r="F13" s="153"/>
      <c r="G13" s="154"/>
      <c r="H13" s="155"/>
      <c r="I13" s="1"/>
    </row>
    <row r="14" spans="1:9">
      <c r="A14" s="1"/>
      <c r="B14" s="167"/>
      <c r="C14" s="168"/>
      <c r="D14" s="163"/>
      <c r="E14" s="160"/>
      <c r="F14" s="160"/>
      <c r="G14" s="161"/>
      <c r="H14" s="162"/>
      <c r="I14" s="1"/>
    </row>
    <row r="15" spans="1:9">
      <c r="A15" s="1"/>
      <c r="B15" s="150"/>
      <c r="C15" s="151"/>
      <c r="D15" s="152"/>
      <c r="E15" s="153"/>
      <c r="F15" s="153"/>
      <c r="G15" s="154"/>
      <c r="H15" s="155"/>
      <c r="I15" s="1"/>
    </row>
    <row r="16" spans="1:9">
      <c r="A16" s="1"/>
      <c r="B16" s="167"/>
      <c r="C16" s="168"/>
      <c r="D16" s="163"/>
      <c r="E16" s="160"/>
      <c r="F16" s="160"/>
      <c r="G16" s="161"/>
      <c r="H16" s="162"/>
      <c r="I16" s="1"/>
    </row>
    <row r="17" spans="1:9">
      <c r="A17" s="1"/>
      <c r="B17" s="150"/>
      <c r="C17" s="151"/>
      <c r="D17" s="152"/>
      <c r="E17" s="153"/>
      <c r="F17" s="153"/>
      <c r="G17" s="154"/>
      <c r="H17" s="155"/>
      <c r="I17" s="1"/>
    </row>
    <row r="18" spans="1:9">
      <c r="A18" s="1"/>
      <c r="B18" s="167"/>
      <c r="C18" s="168"/>
      <c r="D18" s="163"/>
      <c r="E18" s="160"/>
      <c r="F18" s="160"/>
      <c r="G18" s="161"/>
      <c r="H18" s="162"/>
      <c r="I18" s="1"/>
    </row>
    <row r="19" spans="1:9">
      <c r="A19" s="1"/>
      <c r="B19" s="156"/>
      <c r="C19" s="157"/>
      <c r="D19" s="153"/>
      <c r="E19" s="153"/>
      <c r="F19" s="153"/>
      <c r="G19" s="158"/>
      <c r="H19" s="155"/>
      <c r="I19" s="1"/>
    </row>
    <row r="20" spans="1:9">
      <c r="A20" s="1"/>
      <c r="B20" s="169"/>
      <c r="C20" s="170"/>
      <c r="D20" s="160"/>
      <c r="E20" s="160"/>
      <c r="F20" s="160"/>
      <c r="G20" s="161"/>
      <c r="H20" s="160"/>
      <c r="I20" s="1"/>
    </row>
    <row r="21" spans="1:9">
      <c r="A21" s="1"/>
      <c r="B21" s="156"/>
      <c r="C21" s="157"/>
      <c r="D21" s="153"/>
      <c r="E21" s="153"/>
      <c r="F21" s="153"/>
      <c r="G21" s="159"/>
      <c r="H21" s="155"/>
      <c r="I21" s="1"/>
    </row>
    <row r="22" spans="1:9">
      <c r="A22" s="1"/>
      <c r="B22" s="171"/>
      <c r="C22" s="172"/>
      <c r="D22" s="164"/>
      <c r="E22" s="164"/>
      <c r="F22" s="164"/>
      <c r="G22" s="165"/>
      <c r="H22" s="166"/>
      <c r="I22" s="1"/>
    </row>
    <row r="23" spans="1:9" s="102" customFormat="1">
      <c r="A23" s="1"/>
      <c r="B23" s="1"/>
      <c r="C23" s="1"/>
      <c r="D23" s="1"/>
      <c r="E23" s="1"/>
      <c r="F23" s="1"/>
      <c r="G23" s="1"/>
      <c r="H23" s="1"/>
      <c r="I23" s="1"/>
    </row>
    <row r="24" spans="1:9" ht="15.75" hidden="1" customHeight="1"/>
    <row r="25" spans="1:9" ht="15.75" hidden="1" customHeight="1"/>
    <row r="26" spans="1:9" ht="15.75" hidden="1" customHeight="1"/>
    <row r="27" spans="1:9" ht="15.75" hidden="1" customHeight="1"/>
    <row r="28" spans="1:9" ht="15.75" hidden="1" customHeight="1"/>
    <row r="29" spans="1:9" ht="15.75" hidden="1" customHeight="1"/>
    <row r="30" spans="1:9" ht="15.75" hidden="1" customHeight="1"/>
    <row r="31" spans="1:9" ht="15.75" hidden="1" customHeight="1"/>
    <row r="32" spans="1:9" ht="15.75" hidden="1" customHeight="1"/>
    <row r="33" ht="15.75" hidden="1" customHeight="1"/>
    <row r="34" ht="15.75" hidden="1" customHeight="1"/>
  </sheetData>
  <mergeCells count="12">
    <mergeCell ref="H6:H7"/>
    <mergeCell ref="A1:B1"/>
    <mergeCell ref="B2:H2"/>
    <mergeCell ref="B3:H3"/>
    <mergeCell ref="B4:H4"/>
    <mergeCell ref="B5:H5"/>
    <mergeCell ref="B6:B7"/>
    <mergeCell ref="C6:C7"/>
    <mergeCell ref="D6:D7"/>
    <mergeCell ref="E6:E7"/>
    <mergeCell ref="F6:F7"/>
    <mergeCell ref="G6:G7"/>
  </mergeCells>
  <hyperlinks>
    <hyperlink ref="A1" location="Cover!A1" display="Back to menu"/>
  </hyperlinks>
  <printOptions horizontalCentered="1"/>
  <pageMargins left="0.5" right="0.5" top="0.5" bottom="0.98402777777777783" header="0.51180555555555562" footer="0.51180555555555562"/>
  <pageSetup paperSize="14"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WD48"/>
  <sheetViews>
    <sheetView showGridLines="0" workbookViewId="0">
      <pane ySplit="7" topLeftCell="A8" activePane="bottomLeft" state="frozen"/>
      <selection activeCell="G1" sqref="G1:H1"/>
      <selection pane="bottomLeft" sqref="A1:B1"/>
    </sheetView>
  </sheetViews>
  <sheetFormatPr defaultColWidth="0" defaultRowHeight="15.75" customHeight="1" zeroHeight="1"/>
  <cols>
    <col min="1" max="1" width="3" style="102" customWidth="1"/>
    <col min="2" max="2" width="6.28515625" style="103" customWidth="1"/>
    <col min="3" max="3" width="46.28515625" style="103" customWidth="1"/>
    <col min="4" max="4" width="22.5703125" style="103" customWidth="1"/>
    <col min="5" max="5" width="34.42578125" style="103" customWidth="1"/>
    <col min="6" max="21" width="3.7109375" style="103" customWidth="1"/>
    <col min="22" max="22" width="3" style="102" customWidth="1"/>
    <col min="23" max="242" width="10.28515625" style="103" hidden="1"/>
    <col min="243" max="243" width="65.42578125" style="103" hidden="1"/>
    <col min="244" max="244" width="22.5703125" style="103" hidden="1"/>
    <col min="245" max="245" width="34.42578125" style="103" hidden="1"/>
    <col min="246" max="256" width="3.7109375" style="103" hidden="1"/>
    <col min="257" max="257" width="3" style="103" hidden="1" customWidth="1"/>
    <col min="258" max="258" width="4.28515625" style="103" hidden="1" customWidth="1"/>
    <col min="259" max="259" width="46.28515625" style="103" hidden="1" customWidth="1"/>
    <col min="260" max="260" width="22.5703125" style="103" hidden="1" customWidth="1"/>
    <col min="261" max="261" width="34.42578125" style="103" hidden="1" customWidth="1"/>
    <col min="262" max="277" width="3.7109375" style="103" hidden="1" customWidth="1"/>
    <col min="278" max="278" width="3" style="103" hidden="1" customWidth="1"/>
    <col min="279" max="512" width="3.7109375" style="103" hidden="1"/>
    <col min="513" max="513" width="3" style="103" hidden="1" customWidth="1"/>
    <col min="514" max="514" width="4.28515625" style="103" hidden="1" customWidth="1"/>
    <col min="515" max="515" width="46.28515625" style="103" hidden="1" customWidth="1"/>
    <col min="516" max="516" width="22.5703125" style="103" hidden="1" customWidth="1"/>
    <col min="517" max="517" width="34.42578125" style="103" hidden="1" customWidth="1"/>
    <col min="518" max="533" width="3.7109375" style="103" hidden="1" customWidth="1"/>
    <col min="534" max="534" width="3" style="103" hidden="1" customWidth="1"/>
    <col min="535" max="768" width="3.7109375" style="103" hidden="1"/>
    <col min="769" max="769" width="3" style="103" hidden="1" customWidth="1"/>
    <col min="770" max="770" width="4.28515625" style="103" hidden="1" customWidth="1"/>
    <col min="771" max="771" width="46.28515625" style="103" hidden="1" customWidth="1"/>
    <col min="772" max="772" width="22.5703125" style="103" hidden="1" customWidth="1"/>
    <col min="773" max="773" width="34.42578125" style="103" hidden="1" customWidth="1"/>
    <col min="774" max="789" width="3.7109375" style="103" hidden="1" customWidth="1"/>
    <col min="790" max="790" width="3" style="103" hidden="1" customWidth="1"/>
    <col min="791" max="1024" width="3.7109375" style="103" hidden="1"/>
    <col min="1025" max="1025" width="3" style="103" hidden="1" customWidth="1"/>
    <col min="1026" max="1026" width="4.28515625" style="103" hidden="1" customWidth="1"/>
    <col min="1027" max="1027" width="46.28515625" style="103" hidden="1" customWidth="1"/>
    <col min="1028" max="1028" width="22.5703125" style="103" hidden="1" customWidth="1"/>
    <col min="1029" max="1029" width="34.42578125" style="103" hidden="1" customWidth="1"/>
    <col min="1030" max="1045" width="3.7109375" style="103" hidden="1" customWidth="1"/>
    <col min="1046" max="1046" width="3" style="103" hidden="1" customWidth="1"/>
    <col min="1047" max="1280" width="3.7109375" style="103" hidden="1"/>
    <col min="1281" max="1281" width="3" style="103" hidden="1" customWidth="1"/>
    <col min="1282" max="1282" width="4.28515625" style="103" hidden="1" customWidth="1"/>
    <col min="1283" max="1283" width="46.28515625" style="103" hidden="1" customWidth="1"/>
    <col min="1284" max="1284" width="22.5703125" style="103" hidden="1" customWidth="1"/>
    <col min="1285" max="1285" width="34.42578125" style="103" hidden="1" customWidth="1"/>
    <col min="1286" max="1301" width="3.7109375" style="103" hidden="1" customWidth="1"/>
    <col min="1302" max="1302" width="3" style="103" hidden="1" customWidth="1"/>
    <col min="1303" max="1536" width="3.7109375" style="103" hidden="1"/>
    <col min="1537" max="1537" width="3" style="103" hidden="1" customWidth="1"/>
    <col min="1538" max="1538" width="4.28515625" style="103" hidden="1" customWidth="1"/>
    <col min="1539" max="1539" width="46.28515625" style="103" hidden="1" customWidth="1"/>
    <col min="1540" max="1540" width="22.5703125" style="103" hidden="1" customWidth="1"/>
    <col min="1541" max="1541" width="34.42578125" style="103" hidden="1" customWidth="1"/>
    <col min="1542" max="1557" width="3.7109375" style="103" hidden="1" customWidth="1"/>
    <col min="1558" max="1558" width="3" style="103" hidden="1" customWidth="1"/>
    <col min="1559" max="1792" width="3.7109375" style="103" hidden="1"/>
    <col min="1793" max="1793" width="3" style="103" hidden="1" customWidth="1"/>
    <col min="1794" max="1794" width="4.28515625" style="103" hidden="1" customWidth="1"/>
    <col min="1795" max="1795" width="46.28515625" style="103" hidden="1" customWidth="1"/>
    <col min="1796" max="1796" width="22.5703125" style="103" hidden="1" customWidth="1"/>
    <col min="1797" max="1797" width="34.42578125" style="103" hidden="1" customWidth="1"/>
    <col min="1798" max="1813" width="3.7109375" style="103" hidden="1" customWidth="1"/>
    <col min="1814" max="1814" width="3" style="103" hidden="1" customWidth="1"/>
    <col min="1815" max="2048" width="3.7109375" style="103" hidden="1"/>
    <col min="2049" max="2049" width="3" style="103" hidden="1" customWidth="1"/>
    <col min="2050" max="2050" width="4.28515625" style="103" hidden="1" customWidth="1"/>
    <col min="2051" max="2051" width="46.28515625" style="103" hidden="1" customWidth="1"/>
    <col min="2052" max="2052" width="22.5703125" style="103" hidden="1" customWidth="1"/>
    <col min="2053" max="2053" width="34.42578125" style="103" hidden="1" customWidth="1"/>
    <col min="2054" max="2069" width="3.7109375" style="103" hidden="1" customWidth="1"/>
    <col min="2070" max="2070" width="3" style="103" hidden="1" customWidth="1"/>
    <col min="2071" max="2304" width="3.7109375" style="103" hidden="1"/>
    <col min="2305" max="2305" width="3" style="103" hidden="1" customWidth="1"/>
    <col min="2306" max="2306" width="4.28515625" style="103" hidden="1" customWidth="1"/>
    <col min="2307" max="2307" width="46.28515625" style="103" hidden="1" customWidth="1"/>
    <col min="2308" max="2308" width="22.5703125" style="103" hidden="1" customWidth="1"/>
    <col min="2309" max="2309" width="34.42578125" style="103" hidden="1" customWidth="1"/>
    <col min="2310" max="2325" width="3.7109375" style="103" hidden="1" customWidth="1"/>
    <col min="2326" max="2326" width="3" style="103" hidden="1" customWidth="1"/>
    <col min="2327" max="2560" width="3.7109375" style="103" hidden="1"/>
    <col min="2561" max="2561" width="3" style="103" hidden="1" customWidth="1"/>
    <col min="2562" max="2562" width="4.28515625" style="103" hidden="1" customWidth="1"/>
    <col min="2563" max="2563" width="46.28515625" style="103" hidden="1" customWidth="1"/>
    <col min="2564" max="2564" width="22.5703125" style="103" hidden="1" customWidth="1"/>
    <col min="2565" max="2565" width="34.42578125" style="103" hidden="1" customWidth="1"/>
    <col min="2566" max="2581" width="3.7109375" style="103" hidden="1" customWidth="1"/>
    <col min="2582" max="2582" width="3" style="103" hidden="1" customWidth="1"/>
    <col min="2583" max="2816" width="3.7109375" style="103" hidden="1"/>
    <col min="2817" max="2817" width="3" style="103" hidden="1" customWidth="1"/>
    <col min="2818" max="2818" width="4.28515625" style="103" hidden="1" customWidth="1"/>
    <col min="2819" max="2819" width="46.28515625" style="103" hidden="1" customWidth="1"/>
    <col min="2820" max="2820" width="22.5703125" style="103" hidden="1" customWidth="1"/>
    <col min="2821" max="2821" width="34.42578125" style="103" hidden="1" customWidth="1"/>
    <col min="2822" max="2837" width="3.7109375" style="103" hidden="1" customWidth="1"/>
    <col min="2838" max="2838" width="3" style="103" hidden="1" customWidth="1"/>
    <col min="2839" max="3072" width="3.7109375" style="103" hidden="1"/>
    <col min="3073" max="3073" width="3" style="103" hidden="1" customWidth="1"/>
    <col min="3074" max="3074" width="4.28515625" style="103" hidden="1" customWidth="1"/>
    <col min="3075" max="3075" width="46.28515625" style="103" hidden="1" customWidth="1"/>
    <col min="3076" max="3076" width="22.5703125" style="103" hidden="1" customWidth="1"/>
    <col min="3077" max="3077" width="34.42578125" style="103" hidden="1" customWidth="1"/>
    <col min="3078" max="3093" width="3.7109375" style="103" hidden="1" customWidth="1"/>
    <col min="3094" max="3094" width="3" style="103" hidden="1" customWidth="1"/>
    <col min="3095" max="3328" width="3.7109375" style="103" hidden="1"/>
    <col min="3329" max="3329" width="3" style="103" hidden="1" customWidth="1"/>
    <col min="3330" max="3330" width="4.28515625" style="103" hidden="1" customWidth="1"/>
    <col min="3331" max="3331" width="46.28515625" style="103" hidden="1" customWidth="1"/>
    <col min="3332" max="3332" width="22.5703125" style="103" hidden="1" customWidth="1"/>
    <col min="3333" max="3333" width="34.42578125" style="103" hidden="1" customWidth="1"/>
    <col min="3334" max="3349" width="3.7109375" style="103" hidden="1" customWidth="1"/>
    <col min="3350" max="3350" width="3" style="103" hidden="1" customWidth="1"/>
    <col min="3351" max="3584" width="3.7109375" style="103" hidden="1"/>
    <col min="3585" max="3585" width="3" style="103" hidden="1" customWidth="1"/>
    <col min="3586" max="3586" width="4.28515625" style="103" hidden="1" customWidth="1"/>
    <col min="3587" max="3587" width="46.28515625" style="103" hidden="1" customWidth="1"/>
    <col min="3588" max="3588" width="22.5703125" style="103" hidden="1" customWidth="1"/>
    <col min="3589" max="3589" width="34.42578125" style="103" hidden="1" customWidth="1"/>
    <col min="3590" max="3605" width="3.7109375" style="103" hidden="1" customWidth="1"/>
    <col min="3606" max="3606" width="3" style="103" hidden="1" customWidth="1"/>
    <col min="3607" max="3840" width="3.7109375" style="103" hidden="1"/>
    <col min="3841" max="3841" width="3" style="103" hidden="1" customWidth="1"/>
    <col min="3842" max="3842" width="4.28515625" style="103" hidden="1" customWidth="1"/>
    <col min="3843" max="3843" width="46.28515625" style="103" hidden="1" customWidth="1"/>
    <col min="3844" max="3844" width="22.5703125" style="103" hidden="1" customWidth="1"/>
    <col min="3845" max="3845" width="34.42578125" style="103" hidden="1" customWidth="1"/>
    <col min="3846" max="3861" width="3.7109375" style="103" hidden="1" customWidth="1"/>
    <col min="3862" max="3862" width="3" style="103" hidden="1" customWidth="1"/>
    <col min="3863" max="4096" width="3.7109375" style="103" hidden="1"/>
    <col min="4097" max="4097" width="3" style="103" hidden="1" customWidth="1"/>
    <col min="4098" max="4098" width="4.28515625" style="103" hidden="1" customWidth="1"/>
    <col min="4099" max="4099" width="46.28515625" style="103" hidden="1" customWidth="1"/>
    <col min="4100" max="4100" width="22.5703125" style="103" hidden="1" customWidth="1"/>
    <col min="4101" max="4101" width="34.42578125" style="103" hidden="1" customWidth="1"/>
    <col min="4102" max="4117" width="3.7109375" style="103" hidden="1" customWidth="1"/>
    <col min="4118" max="4118" width="3" style="103" hidden="1" customWidth="1"/>
    <col min="4119" max="4352" width="3.7109375" style="103" hidden="1"/>
    <col min="4353" max="4353" width="3" style="103" hidden="1" customWidth="1"/>
    <col min="4354" max="4354" width="4.28515625" style="103" hidden="1" customWidth="1"/>
    <col min="4355" max="4355" width="46.28515625" style="103" hidden="1" customWidth="1"/>
    <col min="4356" max="4356" width="22.5703125" style="103" hidden="1" customWidth="1"/>
    <col min="4357" max="4357" width="34.42578125" style="103" hidden="1" customWidth="1"/>
    <col min="4358" max="4373" width="3.7109375" style="103" hidden="1" customWidth="1"/>
    <col min="4374" max="4374" width="3" style="103" hidden="1" customWidth="1"/>
    <col min="4375" max="4608" width="3.7109375" style="103" hidden="1"/>
    <col min="4609" max="4609" width="3" style="103" hidden="1" customWidth="1"/>
    <col min="4610" max="4610" width="4.28515625" style="103" hidden="1" customWidth="1"/>
    <col min="4611" max="4611" width="46.28515625" style="103" hidden="1" customWidth="1"/>
    <col min="4612" max="4612" width="22.5703125" style="103" hidden="1" customWidth="1"/>
    <col min="4613" max="4613" width="34.42578125" style="103" hidden="1" customWidth="1"/>
    <col min="4614" max="4629" width="3.7109375" style="103" hidden="1" customWidth="1"/>
    <col min="4630" max="4630" width="3" style="103" hidden="1" customWidth="1"/>
    <col min="4631" max="4864" width="3.7109375" style="103" hidden="1"/>
    <col min="4865" max="4865" width="3" style="103" hidden="1" customWidth="1"/>
    <col min="4866" max="4866" width="4.28515625" style="103" hidden="1" customWidth="1"/>
    <col min="4867" max="4867" width="46.28515625" style="103" hidden="1" customWidth="1"/>
    <col min="4868" max="4868" width="22.5703125" style="103" hidden="1" customWidth="1"/>
    <col min="4869" max="4869" width="34.42578125" style="103" hidden="1" customWidth="1"/>
    <col min="4870" max="4885" width="3.7109375" style="103" hidden="1" customWidth="1"/>
    <col min="4886" max="4886" width="3" style="103" hidden="1" customWidth="1"/>
    <col min="4887" max="5120" width="3.7109375" style="103" hidden="1"/>
    <col min="5121" max="5121" width="3" style="103" hidden="1" customWidth="1"/>
    <col min="5122" max="5122" width="4.28515625" style="103" hidden="1" customWidth="1"/>
    <col min="5123" max="5123" width="46.28515625" style="103" hidden="1" customWidth="1"/>
    <col min="5124" max="5124" width="22.5703125" style="103" hidden="1" customWidth="1"/>
    <col min="5125" max="5125" width="34.42578125" style="103" hidden="1" customWidth="1"/>
    <col min="5126" max="5141" width="3.7109375" style="103" hidden="1" customWidth="1"/>
    <col min="5142" max="5142" width="3" style="103" hidden="1" customWidth="1"/>
    <col min="5143" max="5376" width="3.7109375" style="103" hidden="1"/>
    <col min="5377" max="5377" width="3" style="103" hidden="1" customWidth="1"/>
    <col min="5378" max="5378" width="4.28515625" style="103" hidden="1" customWidth="1"/>
    <col min="5379" max="5379" width="46.28515625" style="103" hidden="1" customWidth="1"/>
    <col min="5380" max="5380" width="22.5703125" style="103" hidden="1" customWidth="1"/>
    <col min="5381" max="5381" width="34.42578125" style="103" hidden="1" customWidth="1"/>
    <col min="5382" max="5397" width="3.7109375" style="103" hidden="1" customWidth="1"/>
    <col min="5398" max="5398" width="3" style="103" hidden="1" customWidth="1"/>
    <col min="5399" max="5632" width="3.7109375" style="103" hidden="1"/>
    <col min="5633" max="5633" width="3" style="103" hidden="1" customWidth="1"/>
    <col min="5634" max="5634" width="4.28515625" style="103" hidden="1" customWidth="1"/>
    <col min="5635" max="5635" width="46.28515625" style="103" hidden="1" customWidth="1"/>
    <col min="5636" max="5636" width="22.5703125" style="103" hidden="1" customWidth="1"/>
    <col min="5637" max="5637" width="34.42578125" style="103" hidden="1" customWidth="1"/>
    <col min="5638" max="5653" width="3.7109375" style="103" hidden="1" customWidth="1"/>
    <col min="5654" max="5654" width="3" style="103" hidden="1" customWidth="1"/>
    <col min="5655" max="5888" width="3.7109375" style="103" hidden="1"/>
    <col min="5889" max="5889" width="3" style="103" hidden="1" customWidth="1"/>
    <col min="5890" max="5890" width="4.28515625" style="103" hidden="1" customWidth="1"/>
    <col min="5891" max="5891" width="46.28515625" style="103" hidden="1" customWidth="1"/>
    <col min="5892" max="5892" width="22.5703125" style="103" hidden="1" customWidth="1"/>
    <col min="5893" max="5893" width="34.42578125" style="103" hidden="1" customWidth="1"/>
    <col min="5894" max="5909" width="3.7109375" style="103" hidden="1" customWidth="1"/>
    <col min="5910" max="5910" width="3" style="103" hidden="1" customWidth="1"/>
    <col min="5911" max="6144" width="3.7109375" style="103" hidden="1"/>
    <col min="6145" max="6145" width="3" style="103" hidden="1" customWidth="1"/>
    <col min="6146" max="6146" width="4.28515625" style="103" hidden="1" customWidth="1"/>
    <col min="6147" max="6147" width="46.28515625" style="103" hidden="1" customWidth="1"/>
    <col min="6148" max="6148" width="22.5703125" style="103" hidden="1" customWidth="1"/>
    <col min="6149" max="6149" width="34.42578125" style="103" hidden="1" customWidth="1"/>
    <col min="6150" max="6165" width="3.7109375" style="103" hidden="1" customWidth="1"/>
    <col min="6166" max="6166" width="3" style="103" hidden="1" customWidth="1"/>
    <col min="6167" max="6400" width="3.7109375" style="103" hidden="1"/>
    <col min="6401" max="6401" width="3" style="103" hidden="1" customWidth="1"/>
    <col min="6402" max="6402" width="4.28515625" style="103" hidden="1" customWidth="1"/>
    <col min="6403" max="6403" width="46.28515625" style="103" hidden="1" customWidth="1"/>
    <col min="6404" max="6404" width="22.5703125" style="103" hidden="1" customWidth="1"/>
    <col min="6405" max="6405" width="34.42578125" style="103" hidden="1" customWidth="1"/>
    <col min="6406" max="6421" width="3.7109375" style="103" hidden="1" customWidth="1"/>
    <col min="6422" max="6422" width="3" style="103" hidden="1" customWidth="1"/>
    <col min="6423" max="6656" width="3.7109375" style="103" hidden="1"/>
    <col min="6657" max="6657" width="3" style="103" hidden="1" customWidth="1"/>
    <col min="6658" max="6658" width="4.28515625" style="103" hidden="1" customWidth="1"/>
    <col min="6659" max="6659" width="46.28515625" style="103" hidden="1" customWidth="1"/>
    <col min="6660" max="6660" width="22.5703125" style="103" hidden="1" customWidth="1"/>
    <col min="6661" max="6661" width="34.42578125" style="103" hidden="1" customWidth="1"/>
    <col min="6662" max="6677" width="3.7109375" style="103" hidden="1" customWidth="1"/>
    <col min="6678" max="6678" width="3" style="103" hidden="1" customWidth="1"/>
    <col min="6679" max="6912" width="3.7109375" style="103" hidden="1"/>
    <col min="6913" max="6913" width="3" style="103" hidden="1" customWidth="1"/>
    <col min="6914" max="6914" width="4.28515625" style="103" hidden="1" customWidth="1"/>
    <col min="6915" max="6915" width="46.28515625" style="103" hidden="1" customWidth="1"/>
    <col min="6916" max="6916" width="22.5703125" style="103" hidden="1" customWidth="1"/>
    <col min="6917" max="6917" width="34.42578125" style="103" hidden="1" customWidth="1"/>
    <col min="6918" max="6933" width="3.7109375" style="103" hidden="1" customWidth="1"/>
    <col min="6934" max="6934" width="3" style="103" hidden="1" customWidth="1"/>
    <col min="6935" max="7168" width="3.7109375" style="103" hidden="1"/>
    <col min="7169" max="7169" width="3" style="103" hidden="1" customWidth="1"/>
    <col min="7170" max="7170" width="4.28515625" style="103" hidden="1" customWidth="1"/>
    <col min="7171" max="7171" width="46.28515625" style="103" hidden="1" customWidth="1"/>
    <col min="7172" max="7172" width="22.5703125" style="103" hidden="1" customWidth="1"/>
    <col min="7173" max="7173" width="34.42578125" style="103" hidden="1" customWidth="1"/>
    <col min="7174" max="7189" width="3.7109375" style="103" hidden="1" customWidth="1"/>
    <col min="7190" max="7190" width="3" style="103" hidden="1" customWidth="1"/>
    <col min="7191" max="7424" width="3.7109375" style="103" hidden="1"/>
    <col min="7425" max="7425" width="3" style="103" hidden="1" customWidth="1"/>
    <col min="7426" max="7426" width="4.28515625" style="103" hidden="1" customWidth="1"/>
    <col min="7427" max="7427" width="46.28515625" style="103" hidden="1" customWidth="1"/>
    <col min="7428" max="7428" width="22.5703125" style="103" hidden="1" customWidth="1"/>
    <col min="7429" max="7429" width="34.42578125" style="103" hidden="1" customWidth="1"/>
    <col min="7430" max="7445" width="3.7109375" style="103" hidden="1" customWidth="1"/>
    <col min="7446" max="7446" width="3" style="103" hidden="1" customWidth="1"/>
    <col min="7447" max="7680" width="3.7109375" style="103" hidden="1"/>
    <col min="7681" max="7681" width="3" style="103" hidden="1" customWidth="1"/>
    <col min="7682" max="7682" width="4.28515625" style="103" hidden="1" customWidth="1"/>
    <col min="7683" max="7683" width="46.28515625" style="103" hidden="1" customWidth="1"/>
    <col min="7684" max="7684" width="22.5703125" style="103" hidden="1" customWidth="1"/>
    <col min="7685" max="7685" width="34.42578125" style="103" hidden="1" customWidth="1"/>
    <col min="7686" max="7701" width="3.7109375" style="103" hidden="1" customWidth="1"/>
    <col min="7702" max="7702" width="3" style="103" hidden="1" customWidth="1"/>
    <col min="7703" max="7936" width="3.7109375" style="103" hidden="1"/>
    <col min="7937" max="7937" width="3" style="103" hidden="1" customWidth="1"/>
    <col min="7938" max="7938" width="4.28515625" style="103" hidden="1" customWidth="1"/>
    <col min="7939" max="7939" width="46.28515625" style="103" hidden="1" customWidth="1"/>
    <col min="7940" max="7940" width="22.5703125" style="103" hidden="1" customWidth="1"/>
    <col min="7941" max="7941" width="34.42578125" style="103" hidden="1" customWidth="1"/>
    <col min="7942" max="7957" width="3.7109375" style="103" hidden="1" customWidth="1"/>
    <col min="7958" max="7958" width="3" style="103" hidden="1" customWidth="1"/>
    <col min="7959" max="8192" width="3.7109375" style="103" hidden="1"/>
    <col min="8193" max="8193" width="3" style="103" hidden="1" customWidth="1"/>
    <col min="8194" max="8194" width="4.28515625" style="103" hidden="1" customWidth="1"/>
    <col min="8195" max="8195" width="46.28515625" style="103" hidden="1" customWidth="1"/>
    <col min="8196" max="8196" width="22.5703125" style="103" hidden="1" customWidth="1"/>
    <col min="8197" max="8197" width="34.42578125" style="103" hidden="1" customWidth="1"/>
    <col min="8198" max="8213" width="3.7109375" style="103" hidden="1" customWidth="1"/>
    <col min="8214" max="8214" width="3" style="103" hidden="1" customWidth="1"/>
    <col min="8215" max="8448" width="3.7109375" style="103" hidden="1"/>
    <col min="8449" max="8449" width="3" style="103" hidden="1" customWidth="1"/>
    <col min="8450" max="8450" width="4.28515625" style="103" hidden="1" customWidth="1"/>
    <col min="8451" max="8451" width="46.28515625" style="103" hidden="1" customWidth="1"/>
    <col min="8452" max="8452" width="22.5703125" style="103" hidden="1" customWidth="1"/>
    <col min="8453" max="8453" width="34.42578125" style="103" hidden="1" customWidth="1"/>
    <col min="8454" max="8469" width="3.7109375" style="103" hidden="1" customWidth="1"/>
    <col min="8470" max="8470" width="3" style="103" hidden="1" customWidth="1"/>
    <col min="8471" max="8704" width="3.7109375" style="103" hidden="1"/>
    <col min="8705" max="8705" width="3" style="103" hidden="1" customWidth="1"/>
    <col min="8706" max="8706" width="4.28515625" style="103" hidden="1" customWidth="1"/>
    <col min="8707" max="8707" width="46.28515625" style="103" hidden="1" customWidth="1"/>
    <col min="8708" max="8708" width="22.5703125" style="103" hidden="1" customWidth="1"/>
    <col min="8709" max="8709" width="34.42578125" style="103" hidden="1" customWidth="1"/>
    <col min="8710" max="8725" width="3.7109375" style="103" hidden="1" customWidth="1"/>
    <col min="8726" max="8726" width="3" style="103" hidden="1" customWidth="1"/>
    <col min="8727" max="8960" width="3.7109375" style="103" hidden="1"/>
    <col min="8961" max="8961" width="3" style="103" hidden="1" customWidth="1"/>
    <col min="8962" max="8962" width="4.28515625" style="103" hidden="1" customWidth="1"/>
    <col min="8963" max="8963" width="46.28515625" style="103" hidden="1" customWidth="1"/>
    <col min="8964" max="8964" width="22.5703125" style="103" hidden="1" customWidth="1"/>
    <col min="8965" max="8965" width="34.42578125" style="103" hidden="1" customWidth="1"/>
    <col min="8966" max="8981" width="3.7109375" style="103" hidden="1" customWidth="1"/>
    <col min="8982" max="8982" width="3" style="103" hidden="1" customWidth="1"/>
    <col min="8983" max="9216" width="3.7109375" style="103" hidden="1"/>
    <col min="9217" max="9217" width="3" style="103" hidden="1" customWidth="1"/>
    <col min="9218" max="9218" width="4.28515625" style="103" hidden="1" customWidth="1"/>
    <col min="9219" max="9219" width="46.28515625" style="103" hidden="1" customWidth="1"/>
    <col min="9220" max="9220" width="22.5703125" style="103" hidden="1" customWidth="1"/>
    <col min="9221" max="9221" width="34.42578125" style="103" hidden="1" customWidth="1"/>
    <col min="9222" max="9237" width="3.7109375" style="103" hidden="1" customWidth="1"/>
    <col min="9238" max="9238" width="3" style="103" hidden="1" customWidth="1"/>
    <col min="9239" max="9472" width="3.7109375" style="103" hidden="1"/>
    <col min="9473" max="9473" width="3" style="103" hidden="1" customWidth="1"/>
    <col min="9474" max="9474" width="4.28515625" style="103" hidden="1" customWidth="1"/>
    <col min="9475" max="9475" width="46.28515625" style="103" hidden="1" customWidth="1"/>
    <col min="9476" max="9476" width="22.5703125" style="103" hidden="1" customWidth="1"/>
    <col min="9477" max="9477" width="34.42578125" style="103" hidden="1" customWidth="1"/>
    <col min="9478" max="9493" width="3.7109375" style="103" hidden="1" customWidth="1"/>
    <col min="9494" max="9494" width="3" style="103" hidden="1" customWidth="1"/>
    <col min="9495" max="9728" width="3.7109375" style="103" hidden="1"/>
    <col min="9729" max="9729" width="3" style="103" hidden="1" customWidth="1"/>
    <col min="9730" max="9730" width="4.28515625" style="103" hidden="1" customWidth="1"/>
    <col min="9731" max="9731" width="46.28515625" style="103" hidden="1" customWidth="1"/>
    <col min="9732" max="9732" width="22.5703125" style="103" hidden="1" customWidth="1"/>
    <col min="9733" max="9733" width="34.42578125" style="103" hidden="1" customWidth="1"/>
    <col min="9734" max="9749" width="3.7109375" style="103" hidden="1" customWidth="1"/>
    <col min="9750" max="9750" width="3" style="103" hidden="1" customWidth="1"/>
    <col min="9751" max="9984" width="3.7109375" style="103" hidden="1"/>
    <col min="9985" max="9985" width="3" style="103" hidden="1" customWidth="1"/>
    <col min="9986" max="9986" width="4.28515625" style="103" hidden="1" customWidth="1"/>
    <col min="9987" max="9987" width="46.28515625" style="103" hidden="1" customWidth="1"/>
    <col min="9988" max="9988" width="22.5703125" style="103" hidden="1" customWidth="1"/>
    <col min="9989" max="9989" width="34.42578125" style="103" hidden="1" customWidth="1"/>
    <col min="9990" max="10005" width="3.7109375" style="103" hidden="1" customWidth="1"/>
    <col min="10006" max="10006" width="3" style="103" hidden="1" customWidth="1"/>
    <col min="10007" max="10240" width="3.7109375" style="103" hidden="1"/>
    <col min="10241" max="10241" width="3" style="103" hidden="1" customWidth="1"/>
    <col min="10242" max="10242" width="4.28515625" style="103" hidden="1" customWidth="1"/>
    <col min="10243" max="10243" width="46.28515625" style="103" hidden="1" customWidth="1"/>
    <col min="10244" max="10244" width="22.5703125" style="103" hidden="1" customWidth="1"/>
    <col min="10245" max="10245" width="34.42578125" style="103" hidden="1" customWidth="1"/>
    <col min="10246" max="10261" width="3.7109375" style="103" hidden="1" customWidth="1"/>
    <col min="10262" max="10262" width="3" style="103" hidden="1" customWidth="1"/>
    <col min="10263" max="10496" width="3.7109375" style="103" hidden="1"/>
    <col min="10497" max="10497" width="3" style="103" hidden="1" customWidth="1"/>
    <col min="10498" max="10498" width="4.28515625" style="103" hidden="1" customWidth="1"/>
    <col min="10499" max="10499" width="46.28515625" style="103" hidden="1" customWidth="1"/>
    <col min="10500" max="10500" width="22.5703125" style="103" hidden="1" customWidth="1"/>
    <col min="10501" max="10501" width="34.42578125" style="103" hidden="1" customWidth="1"/>
    <col min="10502" max="10517" width="3.7109375" style="103" hidden="1" customWidth="1"/>
    <col min="10518" max="10518" width="3" style="103" hidden="1" customWidth="1"/>
    <col min="10519" max="10752" width="3.7109375" style="103" hidden="1"/>
    <col min="10753" max="10753" width="3" style="103" hidden="1" customWidth="1"/>
    <col min="10754" max="10754" width="4.28515625" style="103" hidden="1" customWidth="1"/>
    <col min="10755" max="10755" width="46.28515625" style="103" hidden="1" customWidth="1"/>
    <col min="10756" max="10756" width="22.5703125" style="103" hidden="1" customWidth="1"/>
    <col min="10757" max="10757" width="34.42578125" style="103" hidden="1" customWidth="1"/>
    <col min="10758" max="10773" width="3.7109375" style="103" hidden="1" customWidth="1"/>
    <col min="10774" max="10774" width="3" style="103" hidden="1" customWidth="1"/>
    <col min="10775" max="11008" width="3.7109375" style="103" hidden="1"/>
    <col min="11009" max="11009" width="3" style="103" hidden="1" customWidth="1"/>
    <col min="11010" max="11010" width="4.28515625" style="103" hidden="1" customWidth="1"/>
    <col min="11011" max="11011" width="46.28515625" style="103" hidden="1" customWidth="1"/>
    <col min="11012" max="11012" width="22.5703125" style="103" hidden="1" customWidth="1"/>
    <col min="11013" max="11013" width="34.42578125" style="103" hidden="1" customWidth="1"/>
    <col min="11014" max="11029" width="3.7109375" style="103" hidden="1" customWidth="1"/>
    <col min="11030" max="11030" width="3" style="103" hidden="1" customWidth="1"/>
    <col min="11031" max="11264" width="3.7109375" style="103" hidden="1"/>
    <col min="11265" max="11265" width="3" style="103" hidden="1" customWidth="1"/>
    <col min="11266" max="11266" width="4.28515625" style="103" hidden="1" customWidth="1"/>
    <col min="11267" max="11267" width="46.28515625" style="103" hidden="1" customWidth="1"/>
    <col min="11268" max="11268" width="22.5703125" style="103" hidden="1" customWidth="1"/>
    <col min="11269" max="11269" width="34.42578125" style="103" hidden="1" customWidth="1"/>
    <col min="11270" max="11285" width="3.7109375" style="103" hidden="1" customWidth="1"/>
    <col min="11286" max="11286" width="3" style="103" hidden="1" customWidth="1"/>
    <col min="11287" max="11520" width="3.7109375" style="103" hidden="1"/>
    <col min="11521" max="11521" width="3" style="103" hidden="1" customWidth="1"/>
    <col min="11522" max="11522" width="4.28515625" style="103" hidden="1" customWidth="1"/>
    <col min="11523" max="11523" width="46.28515625" style="103" hidden="1" customWidth="1"/>
    <col min="11524" max="11524" width="22.5703125" style="103" hidden="1" customWidth="1"/>
    <col min="11525" max="11525" width="34.42578125" style="103" hidden="1" customWidth="1"/>
    <col min="11526" max="11541" width="3.7109375" style="103" hidden="1" customWidth="1"/>
    <col min="11542" max="11542" width="3" style="103" hidden="1" customWidth="1"/>
    <col min="11543" max="11776" width="3.7109375" style="103" hidden="1"/>
    <col min="11777" max="11777" width="3" style="103" hidden="1" customWidth="1"/>
    <col min="11778" max="11778" width="4.28515625" style="103" hidden="1" customWidth="1"/>
    <col min="11779" max="11779" width="46.28515625" style="103" hidden="1" customWidth="1"/>
    <col min="11780" max="11780" width="22.5703125" style="103" hidden="1" customWidth="1"/>
    <col min="11781" max="11781" width="34.42578125" style="103" hidden="1" customWidth="1"/>
    <col min="11782" max="11797" width="3.7109375" style="103" hidden="1" customWidth="1"/>
    <col min="11798" max="11798" width="3" style="103" hidden="1" customWidth="1"/>
    <col min="11799" max="12032" width="3.7109375" style="103" hidden="1"/>
    <col min="12033" max="12033" width="3" style="103" hidden="1" customWidth="1"/>
    <col min="12034" max="12034" width="4.28515625" style="103" hidden="1" customWidth="1"/>
    <col min="12035" max="12035" width="46.28515625" style="103" hidden="1" customWidth="1"/>
    <col min="12036" max="12036" width="22.5703125" style="103" hidden="1" customWidth="1"/>
    <col min="12037" max="12037" width="34.42578125" style="103" hidden="1" customWidth="1"/>
    <col min="12038" max="12053" width="3.7109375" style="103" hidden="1" customWidth="1"/>
    <col min="12054" max="12054" width="3" style="103" hidden="1" customWidth="1"/>
    <col min="12055" max="12288" width="3.7109375" style="103" hidden="1"/>
    <col min="12289" max="12289" width="3" style="103" hidden="1" customWidth="1"/>
    <col min="12290" max="12290" width="4.28515625" style="103" hidden="1" customWidth="1"/>
    <col min="12291" max="12291" width="46.28515625" style="103" hidden="1" customWidth="1"/>
    <col min="12292" max="12292" width="22.5703125" style="103" hidden="1" customWidth="1"/>
    <col min="12293" max="12293" width="34.42578125" style="103" hidden="1" customWidth="1"/>
    <col min="12294" max="12309" width="3.7109375" style="103" hidden="1" customWidth="1"/>
    <col min="12310" max="12310" width="3" style="103" hidden="1" customWidth="1"/>
    <col min="12311" max="12544" width="3.7109375" style="103" hidden="1"/>
    <col min="12545" max="12545" width="3" style="103" hidden="1" customWidth="1"/>
    <col min="12546" max="12546" width="4.28515625" style="103" hidden="1" customWidth="1"/>
    <col min="12547" max="12547" width="46.28515625" style="103" hidden="1" customWidth="1"/>
    <col min="12548" max="12548" width="22.5703125" style="103" hidden="1" customWidth="1"/>
    <col min="12549" max="12549" width="34.42578125" style="103" hidden="1" customWidth="1"/>
    <col min="12550" max="12565" width="3.7109375" style="103" hidden="1" customWidth="1"/>
    <col min="12566" max="12566" width="3" style="103" hidden="1" customWidth="1"/>
    <col min="12567" max="12800" width="3.7109375" style="103" hidden="1"/>
    <col min="12801" max="12801" width="3" style="103" hidden="1" customWidth="1"/>
    <col min="12802" max="12802" width="4.28515625" style="103" hidden="1" customWidth="1"/>
    <col min="12803" max="12803" width="46.28515625" style="103" hidden="1" customWidth="1"/>
    <col min="12804" max="12804" width="22.5703125" style="103" hidden="1" customWidth="1"/>
    <col min="12805" max="12805" width="34.42578125" style="103" hidden="1" customWidth="1"/>
    <col min="12806" max="12821" width="3.7109375" style="103" hidden="1" customWidth="1"/>
    <col min="12822" max="12822" width="3" style="103" hidden="1" customWidth="1"/>
    <col min="12823" max="13056" width="3.7109375" style="103" hidden="1"/>
    <col min="13057" max="13057" width="3" style="103" hidden="1" customWidth="1"/>
    <col min="13058" max="13058" width="4.28515625" style="103" hidden="1" customWidth="1"/>
    <col min="13059" max="13059" width="46.28515625" style="103" hidden="1" customWidth="1"/>
    <col min="13060" max="13060" width="22.5703125" style="103" hidden="1" customWidth="1"/>
    <col min="13061" max="13061" width="34.42578125" style="103" hidden="1" customWidth="1"/>
    <col min="13062" max="13077" width="3.7109375" style="103" hidden="1" customWidth="1"/>
    <col min="13078" max="13078" width="3" style="103" hidden="1" customWidth="1"/>
    <col min="13079" max="13312" width="3.7109375" style="103" hidden="1"/>
    <col min="13313" max="13313" width="3" style="103" hidden="1" customWidth="1"/>
    <col min="13314" max="13314" width="4.28515625" style="103" hidden="1" customWidth="1"/>
    <col min="13315" max="13315" width="46.28515625" style="103" hidden="1" customWidth="1"/>
    <col min="13316" max="13316" width="22.5703125" style="103" hidden="1" customWidth="1"/>
    <col min="13317" max="13317" width="34.42578125" style="103" hidden="1" customWidth="1"/>
    <col min="13318" max="13333" width="3.7109375" style="103" hidden="1" customWidth="1"/>
    <col min="13334" max="13334" width="3" style="103" hidden="1" customWidth="1"/>
    <col min="13335" max="13568" width="3.7109375" style="103" hidden="1"/>
    <col min="13569" max="13569" width="3" style="103" hidden="1" customWidth="1"/>
    <col min="13570" max="13570" width="4.28515625" style="103" hidden="1" customWidth="1"/>
    <col min="13571" max="13571" width="46.28515625" style="103" hidden="1" customWidth="1"/>
    <col min="13572" max="13572" width="22.5703125" style="103" hidden="1" customWidth="1"/>
    <col min="13573" max="13573" width="34.42578125" style="103" hidden="1" customWidth="1"/>
    <col min="13574" max="13589" width="3.7109375" style="103" hidden="1" customWidth="1"/>
    <col min="13590" max="13590" width="3" style="103" hidden="1" customWidth="1"/>
    <col min="13591" max="13824" width="3.7109375" style="103" hidden="1"/>
    <col min="13825" max="13825" width="3" style="103" hidden="1" customWidth="1"/>
    <col min="13826" max="13826" width="4.28515625" style="103" hidden="1" customWidth="1"/>
    <col min="13827" max="13827" width="46.28515625" style="103" hidden="1" customWidth="1"/>
    <col min="13828" max="13828" width="22.5703125" style="103" hidden="1" customWidth="1"/>
    <col min="13829" max="13829" width="34.42578125" style="103" hidden="1" customWidth="1"/>
    <col min="13830" max="13845" width="3.7109375" style="103" hidden="1" customWidth="1"/>
    <col min="13846" max="13846" width="3" style="103" hidden="1" customWidth="1"/>
    <col min="13847" max="14080" width="3.7109375" style="103" hidden="1"/>
    <col min="14081" max="14081" width="3" style="103" hidden="1" customWidth="1"/>
    <col min="14082" max="14082" width="4.28515625" style="103" hidden="1" customWidth="1"/>
    <col min="14083" max="14083" width="46.28515625" style="103" hidden="1" customWidth="1"/>
    <col min="14084" max="14084" width="22.5703125" style="103" hidden="1" customWidth="1"/>
    <col min="14085" max="14085" width="34.42578125" style="103" hidden="1" customWidth="1"/>
    <col min="14086" max="14101" width="3.7109375" style="103" hidden="1" customWidth="1"/>
    <col min="14102" max="14102" width="3" style="103" hidden="1" customWidth="1"/>
    <col min="14103" max="14336" width="3.7109375" style="103" hidden="1"/>
    <col min="14337" max="14337" width="3" style="103" hidden="1" customWidth="1"/>
    <col min="14338" max="14338" width="4.28515625" style="103" hidden="1" customWidth="1"/>
    <col min="14339" max="14339" width="46.28515625" style="103" hidden="1" customWidth="1"/>
    <col min="14340" max="14340" width="22.5703125" style="103" hidden="1" customWidth="1"/>
    <col min="14341" max="14341" width="34.42578125" style="103" hidden="1" customWidth="1"/>
    <col min="14342" max="14357" width="3.7109375" style="103" hidden="1" customWidth="1"/>
    <col min="14358" max="14358" width="3" style="103" hidden="1" customWidth="1"/>
    <col min="14359" max="14592" width="3.7109375" style="103" hidden="1"/>
    <col min="14593" max="14593" width="3" style="103" hidden="1" customWidth="1"/>
    <col min="14594" max="14594" width="4.28515625" style="103" hidden="1" customWidth="1"/>
    <col min="14595" max="14595" width="46.28515625" style="103" hidden="1" customWidth="1"/>
    <col min="14596" max="14596" width="22.5703125" style="103" hidden="1" customWidth="1"/>
    <col min="14597" max="14597" width="34.42578125" style="103" hidden="1" customWidth="1"/>
    <col min="14598" max="14613" width="3.7109375" style="103" hidden="1" customWidth="1"/>
    <col min="14614" max="14614" width="3" style="103" hidden="1" customWidth="1"/>
    <col min="14615" max="14848" width="3.7109375" style="103" hidden="1"/>
    <col min="14849" max="14849" width="3" style="103" hidden="1" customWidth="1"/>
    <col min="14850" max="14850" width="4.28515625" style="103" hidden="1" customWidth="1"/>
    <col min="14851" max="14851" width="46.28515625" style="103" hidden="1" customWidth="1"/>
    <col min="14852" max="14852" width="22.5703125" style="103" hidden="1" customWidth="1"/>
    <col min="14853" max="14853" width="34.42578125" style="103" hidden="1" customWidth="1"/>
    <col min="14854" max="14869" width="3.7109375" style="103" hidden="1" customWidth="1"/>
    <col min="14870" max="14870" width="3" style="103" hidden="1" customWidth="1"/>
    <col min="14871" max="15104" width="3.7109375" style="103" hidden="1"/>
    <col min="15105" max="15105" width="3" style="103" hidden="1" customWidth="1"/>
    <col min="15106" max="15106" width="4.28515625" style="103" hidden="1" customWidth="1"/>
    <col min="15107" max="15107" width="46.28515625" style="103" hidden="1" customWidth="1"/>
    <col min="15108" max="15108" width="22.5703125" style="103" hidden="1" customWidth="1"/>
    <col min="15109" max="15109" width="34.42578125" style="103" hidden="1" customWidth="1"/>
    <col min="15110" max="15125" width="3.7109375" style="103" hidden="1" customWidth="1"/>
    <col min="15126" max="15126" width="3" style="103" hidden="1" customWidth="1"/>
    <col min="15127" max="15360" width="3.7109375" style="103" hidden="1"/>
    <col min="15361" max="15361" width="3" style="103" hidden="1" customWidth="1"/>
    <col min="15362" max="15362" width="4.28515625" style="103" hidden="1" customWidth="1"/>
    <col min="15363" max="15363" width="46.28515625" style="103" hidden="1" customWidth="1"/>
    <col min="15364" max="15364" width="22.5703125" style="103" hidden="1" customWidth="1"/>
    <col min="15365" max="15365" width="34.42578125" style="103" hidden="1" customWidth="1"/>
    <col min="15366" max="15381" width="3.7109375" style="103" hidden="1" customWidth="1"/>
    <col min="15382" max="15382" width="3" style="103" hidden="1" customWidth="1"/>
    <col min="15383" max="15616" width="3.7109375" style="103" hidden="1"/>
    <col min="15617" max="15617" width="3" style="103" hidden="1" customWidth="1"/>
    <col min="15618" max="15618" width="4.28515625" style="103" hidden="1" customWidth="1"/>
    <col min="15619" max="15619" width="46.28515625" style="103" hidden="1" customWidth="1"/>
    <col min="15620" max="15620" width="22.5703125" style="103" hidden="1" customWidth="1"/>
    <col min="15621" max="15621" width="34.42578125" style="103" hidden="1" customWidth="1"/>
    <col min="15622" max="15637" width="3.7109375" style="103" hidden="1" customWidth="1"/>
    <col min="15638" max="15638" width="3" style="103" hidden="1" customWidth="1"/>
    <col min="15639" max="15872" width="3.7109375" style="103" hidden="1"/>
    <col min="15873" max="15873" width="3" style="103" hidden="1" customWidth="1"/>
    <col min="15874" max="15874" width="4.28515625" style="103" hidden="1" customWidth="1"/>
    <col min="15875" max="15875" width="46.28515625" style="103" hidden="1" customWidth="1"/>
    <col min="15876" max="15876" width="22.5703125" style="103" hidden="1" customWidth="1"/>
    <col min="15877" max="15877" width="34.42578125" style="103" hidden="1" customWidth="1"/>
    <col min="15878" max="15893" width="3.7109375" style="103" hidden="1" customWidth="1"/>
    <col min="15894" max="15894" width="3" style="103" hidden="1" customWidth="1"/>
    <col min="15895" max="16128" width="3.7109375" style="103" hidden="1"/>
    <col min="16129" max="16129" width="3" style="103" hidden="1" customWidth="1"/>
    <col min="16130" max="16130" width="4.28515625" style="103" hidden="1" customWidth="1"/>
    <col min="16131" max="16131" width="46.28515625" style="103" hidden="1" customWidth="1"/>
    <col min="16132" max="16132" width="22.5703125" style="103" hidden="1" customWidth="1"/>
    <col min="16133" max="16133" width="34.42578125" style="103" hidden="1" customWidth="1"/>
    <col min="16134" max="16149" width="3.7109375" style="103" hidden="1" customWidth="1"/>
    <col min="16150" max="16150" width="3" style="103" hidden="1" customWidth="1"/>
    <col min="16151" max="16384" width="3.7109375" style="103" hidden="1"/>
  </cols>
  <sheetData>
    <row r="1" spans="1:22" s="102" customFormat="1">
      <c r="A1" s="376" t="s">
        <v>172</v>
      </c>
      <c r="B1" s="37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>
      <c r="A2" s="1"/>
      <c r="B2" s="17" t="str">
        <f>DatProd!B2</f>
        <v>PT LANGGAM INTI HIBRINDO</v>
      </c>
      <c r="V2" s="1"/>
    </row>
    <row r="3" spans="1:22" ht="21">
      <c r="A3" s="1"/>
      <c r="B3" s="106" t="s">
        <v>170</v>
      </c>
      <c r="V3" s="1"/>
    </row>
    <row r="4" spans="1:22">
      <c r="A4" s="1"/>
      <c r="B4" s="17" t="str">
        <f>PICA!B5</f>
        <v xml:space="preserve">Periode :                                    </v>
      </c>
      <c r="V4" s="1"/>
    </row>
    <row r="5" spans="1:22">
      <c r="A5" s="1"/>
      <c r="C5" s="382"/>
      <c r="D5" s="382"/>
      <c r="E5" s="382"/>
      <c r="F5" s="382"/>
      <c r="G5" s="382"/>
      <c r="H5" s="382"/>
      <c r="I5" s="382"/>
      <c r="J5" s="382"/>
      <c r="K5" s="38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1"/>
    </row>
    <row r="6" spans="1:22" s="107" customFormat="1" ht="15.75" customHeight="1">
      <c r="A6" s="1"/>
      <c r="B6" s="383" t="s">
        <v>182</v>
      </c>
      <c r="C6" s="383" t="s">
        <v>170</v>
      </c>
      <c r="D6" s="383" t="s">
        <v>181</v>
      </c>
      <c r="E6" s="383" t="s">
        <v>183</v>
      </c>
      <c r="F6" s="385" t="s">
        <v>196</v>
      </c>
      <c r="G6" s="386"/>
      <c r="H6" s="386"/>
      <c r="I6" s="387"/>
      <c r="J6" s="385" t="s">
        <v>196</v>
      </c>
      <c r="K6" s="386"/>
      <c r="L6" s="386"/>
      <c r="M6" s="387"/>
      <c r="N6" s="385" t="s">
        <v>196</v>
      </c>
      <c r="O6" s="386"/>
      <c r="P6" s="386"/>
      <c r="Q6" s="387"/>
      <c r="R6" s="385" t="s">
        <v>196</v>
      </c>
      <c r="S6" s="386"/>
      <c r="T6" s="386"/>
      <c r="U6" s="387"/>
      <c r="V6" s="1"/>
    </row>
    <row r="7" spans="1:22" s="107" customFormat="1">
      <c r="A7" s="1"/>
      <c r="B7" s="384"/>
      <c r="C7" s="384"/>
      <c r="D7" s="384"/>
      <c r="E7" s="384"/>
      <c r="F7" s="142" t="s">
        <v>184</v>
      </c>
      <c r="G7" s="142" t="s">
        <v>185</v>
      </c>
      <c r="H7" s="142" t="s">
        <v>186</v>
      </c>
      <c r="I7" s="142" t="s">
        <v>187</v>
      </c>
      <c r="J7" s="143" t="s">
        <v>184</v>
      </c>
      <c r="K7" s="142" t="s">
        <v>185</v>
      </c>
      <c r="L7" s="142" t="s">
        <v>186</v>
      </c>
      <c r="M7" s="142" t="s">
        <v>187</v>
      </c>
      <c r="N7" s="142" t="s">
        <v>184</v>
      </c>
      <c r="O7" s="142" t="s">
        <v>185</v>
      </c>
      <c r="P7" s="142" t="s">
        <v>186</v>
      </c>
      <c r="Q7" s="142" t="s">
        <v>187</v>
      </c>
      <c r="R7" s="142" t="s">
        <v>184</v>
      </c>
      <c r="S7" s="142" t="s">
        <v>185</v>
      </c>
      <c r="T7" s="142" t="s">
        <v>186</v>
      </c>
      <c r="U7" s="142" t="s">
        <v>187</v>
      </c>
      <c r="V7" s="1"/>
    </row>
    <row r="8" spans="1:22" s="107" customFormat="1">
      <c r="A8" s="1"/>
      <c r="B8" s="108"/>
      <c r="C8" s="109"/>
      <c r="D8" s="109"/>
      <c r="E8" s="109"/>
      <c r="F8" s="110"/>
      <c r="G8" s="110"/>
      <c r="H8" s="110"/>
      <c r="I8" s="110"/>
      <c r="J8" s="110"/>
      <c r="K8" s="110"/>
      <c r="L8" s="110"/>
      <c r="M8" s="110"/>
      <c r="N8" s="110"/>
      <c r="O8" s="111"/>
      <c r="P8" s="110"/>
      <c r="Q8" s="110"/>
      <c r="R8" s="110"/>
      <c r="S8" s="110"/>
      <c r="T8" s="110"/>
      <c r="U8" s="110"/>
      <c r="V8" s="1"/>
    </row>
    <row r="9" spans="1:22" s="107" customFormat="1">
      <c r="A9" s="1"/>
      <c r="B9" s="112"/>
      <c r="C9" s="113"/>
      <c r="D9" s="113"/>
      <c r="E9" s="113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"/>
    </row>
    <row r="10" spans="1:22" s="107" customFormat="1">
      <c r="A10" s="1"/>
      <c r="B10" s="108"/>
      <c r="C10" s="109"/>
      <c r="D10" s="109"/>
      <c r="E10" s="109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"/>
    </row>
    <row r="11" spans="1:22" s="107" customFormat="1">
      <c r="A11" s="1"/>
      <c r="B11" s="112"/>
      <c r="C11" s="113"/>
      <c r="D11" s="113"/>
      <c r="E11" s="113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"/>
    </row>
    <row r="12" spans="1:22" s="107" customFormat="1">
      <c r="A12" s="1"/>
      <c r="B12" s="108"/>
      <c r="C12" s="109"/>
      <c r="D12" s="109"/>
      <c r="E12" s="109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"/>
    </row>
    <row r="13" spans="1:22" s="107" customFormat="1">
      <c r="A13" s="1"/>
      <c r="B13" s="112"/>
      <c r="C13" s="113"/>
      <c r="D13" s="113"/>
      <c r="E13" s="113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"/>
    </row>
    <row r="14" spans="1:22" s="107" customFormat="1">
      <c r="A14" s="1"/>
      <c r="B14" s="108"/>
      <c r="C14" s="109"/>
      <c r="D14" s="109"/>
      <c r="E14" s="109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"/>
    </row>
    <row r="15" spans="1:22" s="107" customFormat="1">
      <c r="A15" s="1"/>
      <c r="B15" s="112"/>
      <c r="C15" s="113"/>
      <c r="D15" s="113"/>
      <c r="E15" s="113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"/>
    </row>
    <row r="16" spans="1:22" s="107" customFormat="1">
      <c r="A16" s="1"/>
      <c r="B16" s="108"/>
      <c r="C16" s="109"/>
      <c r="D16" s="109"/>
      <c r="E16" s="109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"/>
    </row>
    <row r="17" spans="1:24" s="107" customFormat="1">
      <c r="A17" s="1"/>
      <c r="B17" s="112"/>
      <c r="C17" s="113"/>
      <c r="D17" s="113"/>
      <c r="E17" s="113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"/>
    </row>
    <row r="18" spans="1:24" s="107" customFormat="1">
      <c r="A18" s="1"/>
      <c r="B18" s="108"/>
      <c r="C18" s="109"/>
      <c r="D18" s="109"/>
      <c r="E18" s="109"/>
      <c r="F18" s="110"/>
      <c r="G18" s="110"/>
      <c r="H18" s="110"/>
      <c r="I18" s="110"/>
      <c r="J18" s="110"/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"/>
    </row>
    <row r="19" spans="1:24" s="107" customFormat="1">
      <c r="A19" s="1"/>
      <c r="B19" s="112"/>
      <c r="C19" s="113"/>
      <c r="D19" s="113"/>
      <c r="E19" s="113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"/>
    </row>
    <row r="20" spans="1:24" s="107" customFormat="1">
      <c r="A20" s="1"/>
      <c r="B20" s="108"/>
      <c r="C20" s="109"/>
      <c r="D20" s="109"/>
      <c r="E20" s="109"/>
      <c r="F20" s="110"/>
      <c r="G20" s="110"/>
      <c r="H20" s="110"/>
      <c r="I20" s="110"/>
      <c r="J20" s="110"/>
      <c r="K20" s="11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"/>
    </row>
    <row r="21" spans="1:24" s="107" customFormat="1">
      <c r="A21" s="1"/>
      <c r="B21" s="112"/>
      <c r="C21" s="113"/>
      <c r="D21" s="113"/>
      <c r="E21" s="113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"/>
    </row>
    <row r="22" spans="1:24" s="107" customFormat="1">
      <c r="A22" s="1"/>
      <c r="B22" s="108"/>
      <c r="C22" s="109"/>
      <c r="D22" s="109"/>
      <c r="E22" s="109"/>
      <c r="F22" s="110"/>
      <c r="G22" s="110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"/>
    </row>
    <row r="23" spans="1:24" s="107" customFormat="1">
      <c r="A23" s="1"/>
      <c r="B23" s="112"/>
      <c r="C23" s="113"/>
      <c r="D23" s="113"/>
      <c r="E23" s="113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"/>
    </row>
    <row r="24" spans="1:24" s="107" customFormat="1">
      <c r="A24" s="1"/>
      <c r="B24" s="108"/>
      <c r="C24" s="109"/>
      <c r="D24" s="109"/>
      <c r="E24" s="109"/>
      <c r="F24" s="110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"/>
    </row>
    <row r="25" spans="1:24" s="107" customFormat="1">
      <c r="A25" s="1"/>
      <c r="B25" s="112"/>
      <c r="C25" s="113"/>
      <c r="D25" s="113"/>
      <c r="E25" s="113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"/>
    </row>
    <row r="26" spans="1:24" s="107" customFormat="1">
      <c r="A26" s="1"/>
      <c r="B26" s="108"/>
      <c r="C26" s="109"/>
      <c r="D26" s="109"/>
      <c r="E26" s="109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0"/>
      <c r="T26" s="110"/>
      <c r="U26" s="110"/>
      <c r="V26" s="1"/>
    </row>
    <row r="27" spans="1:24" s="107" customFormat="1">
      <c r="A27" s="1"/>
      <c r="B27" s="112"/>
      <c r="C27" s="113"/>
      <c r="D27" s="113"/>
      <c r="E27" s="113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"/>
    </row>
    <row r="28" spans="1:24" s="107" customFormat="1">
      <c r="A28" s="1"/>
      <c r="B28" s="108"/>
      <c r="C28" s="109"/>
      <c r="D28" s="109"/>
      <c r="E28" s="109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"/>
    </row>
    <row r="29" spans="1:24">
      <c r="A29" s="1"/>
      <c r="B29" s="112"/>
      <c r="C29" s="113"/>
      <c r="D29" s="113"/>
      <c r="E29" s="113"/>
      <c r="F29" s="115"/>
      <c r="G29" s="115"/>
      <c r="H29" s="115"/>
      <c r="I29" s="115"/>
      <c r="J29" s="115"/>
      <c r="K29" s="115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"/>
    </row>
    <row r="30" spans="1:24">
      <c r="A30" s="1"/>
      <c r="B30" s="116"/>
      <c r="C30" s="117"/>
      <c r="D30" s="117"/>
      <c r="E30" s="117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"/>
      <c r="W30" s="107"/>
      <c r="X30" s="107"/>
    </row>
    <row r="31" spans="1:24">
      <c r="A31" s="1"/>
      <c r="B31" s="112"/>
      <c r="C31" s="113"/>
      <c r="D31" s="113"/>
      <c r="E31" s="113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"/>
      <c r="W31" s="107"/>
      <c r="X31" s="107"/>
    </row>
    <row r="32" spans="1:24">
      <c r="A32" s="1"/>
      <c r="B32" s="116"/>
      <c r="C32" s="117"/>
      <c r="D32" s="109"/>
      <c r="E32" s="117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"/>
      <c r="W32" s="107"/>
      <c r="X32" s="107"/>
    </row>
    <row r="33" spans="1:24">
      <c r="A33" s="1"/>
      <c r="B33" s="112"/>
      <c r="C33" s="113"/>
      <c r="D33" s="113"/>
      <c r="E33" s="113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"/>
      <c r="W33" s="107"/>
      <c r="X33" s="107"/>
    </row>
    <row r="34" spans="1:24">
      <c r="A34" s="1"/>
      <c r="B34" s="118"/>
      <c r="C34" s="119"/>
      <c r="D34" s="119"/>
      <c r="E34" s="119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"/>
      <c r="W34" s="107"/>
      <c r="X34" s="107"/>
    </row>
    <row r="35" spans="1:24" s="102" customForma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4" hidden="1">
      <c r="C36" s="105"/>
      <c r="D36" s="105"/>
      <c r="E36" s="105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W36" s="107"/>
      <c r="X36" s="107"/>
    </row>
    <row r="37" spans="1:24" hidden="1"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W37" s="107"/>
      <c r="X37" s="107"/>
    </row>
    <row r="38" spans="1:24" hidden="1">
      <c r="C38" s="105"/>
      <c r="D38" s="105"/>
      <c r="E38" s="105"/>
      <c r="F38" s="107"/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W38" s="107"/>
      <c r="X38" s="107"/>
    </row>
    <row r="39" spans="1:24" hidden="1"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W39" s="107"/>
      <c r="X39" s="107"/>
    </row>
    <row r="40" spans="1:24" hidden="1">
      <c r="C40" s="105"/>
      <c r="D40" s="105"/>
      <c r="E40" s="105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W40" s="107"/>
      <c r="X40" s="107"/>
    </row>
    <row r="41" spans="1:24" hidden="1"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W41" s="107"/>
      <c r="X41" s="107"/>
    </row>
    <row r="42" spans="1:24" hidden="1"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W42" s="107"/>
      <c r="X42" s="107"/>
    </row>
    <row r="43" spans="1:24" hidden="1"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W43" s="107"/>
      <c r="X43" s="107"/>
    </row>
    <row r="44" spans="1:24" hidden="1"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W44" s="107"/>
      <c r="X44" s="107"/>
    </row>
    <row r="45" spans="1:24" hidden="1"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W45" s="107"/>
      <c r="X45" s="107"/>
    </row>
    <row r="46" spans="1:24" hidden="1"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W46" s="107"/>
      <c r="X46" s="107"/>
    </row>
    <row r="47" spans="1:24" hidden="1"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W47" s="107"/>
      <c r="X47" s="107"/>
    </row>
    <row r="48" spans="1:24" hidden="1"/>
  </sheetData>
  <mergeCells count="10">
    <mergeCell ref="A1:B1"/>
    <mergeCell ref="C5:U5"/>
    <mergeCell ref="B6:B7"/>
    <mergeCell ref="C6:C7"/>
    <mergeCell ref="D6:D7"/>
    <mergeCell ref="E6:E7"/>
    <mergeCell ref="F6:I6"/>
    <mergeCell ref="J6:M6"/>
    <mergeCell ref="N6:Q6"/>
    <mergeCell ref="R6:U6"/>
  </mergeCells>
  <hyperlinks>
    <hyperlink ref="A1" location="Cover!A1" display="Back to menu"/>
  </hyperlinks>
  <printOptions horizontalCentered="1"/>
  <pageMargins left="0.5" right="0.5" top="0.5" bottom="1" header="0.5" footer="0.5"/>
  <pageSetup paperSize="41" scale="72" orientation="landscape" horizontalDpi="180" verticalDpi="18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VP80"/>
  <sheetViews>
    <sheetView showGridLines="0" zoomScaleNormal="100" workbookViewId="0">
      <pane ySplit="4" topLeftCell="A5" activePane="bottomLeft" state="frozen"/>
      <selection pane="bottomLeft" activeCell="G1" sqref="G1:H1"/>
    </sheetView>
  </sheetViews>
  <sheetFormatPr defaultColWidth="0" defaultRowHeight="15" customHeight="1" zeroHeight="1"/>
  <cols>
    <col min="1" max="1" width="3" style="138" customWidth="1"/>
    <col min="2" max="2" width="22.140625" style="139" customWidth="1"/>
    <col min="3" max="3" width="14.140625" style="139" customWidth="1"/>
    <col min="4" max="4" width="23" style="139" customWidth="1"/>
    <col min="5" max="6" width="9.140625" style="139" customWidth="1"/>
    <col min="7" max="7" width="9.5703125" style="139" customWidth="1"/>
    <col min="8" max="8" width="3" style="121" customWidth="1"/>
    <col min="9" max="256" width="9.140625" style="137" hidden="1"/>
    <col min="257" max="257" width="3" style="137" hidden="1" customWidth="1"/>
    <col min="258" max="258" width="22.140625" style="137" hidden="1" customWidth="1"/>
    <col min="259" max="259" width="14.140625" style="137" hidden="1" customWidth="1"/>
    <col min="260" max="260" width="23" style="137" hidden="1" customWidth="1"/>
    <col min="261" max="262" width="9.140625" style="137" hidden="1" customWidth="1"/>
    <col min="263" max="263" width="9.5703125" style="137" hidden="1" customWidth="1"/>
    <col min="264" max="264" width="3" style="137" hidden="1" customWidth="1"/>
    <col min="265" max="512" width="9.140625" style="137" hidden="1"/>
    <col min="513" max="513" width="3" style="137" hidden="1" customWidth="1"/>
    <col min="514" max="514" width="22.140625" style="137" hidden="1" customWidth="1"/>
    <col min="515" max="515" width="14.140625" style="137" hidden="1" customWidth="1"/>
    <col min="516" max="516" width="23" style="137" hidden="1" customWidth="1"/>
    <col min="517" max="518" width="9.140625" style="137" hidden="1" customWidth="1"/>
    <col min="519" max="519" width="9.5703125" style="137" hidden="1" customWidth="1"/>
    <col min="520" max="520" width="3" style="137" hidden="1" customWidth="1"/>
    <col min="521" max="768" width="9.140625" style="137" hidden="1"/>
    <col min="769" max="769" width="3" style="137" hidden="1" customWidth="1"/>
    <col min="770" max="770" width="22.140625" style="137" hidden="1" customWidth="1"/>
    <col min="771" max="771" width="14.140625" style="137" hidden="1" customWidth="1"/>
    <col min="772" max="772" width="23" style="137" hidden="1" customWidth="1"/>
    <col min="773" max="774" width="9.140625" style="137" hidden="1" customWidth="1"/>
    <col min="775" max="775" width="9.5703125" style="137" hidden="1" customWidth="1"/>
    <col min="776" max="776" width="3" style="137" hidden="1" customWidth="1"/>
    <col min="777" max="1024" width="9.140625" style="137" hidden="1"/>
    <col min="1025" max="1025" width="3" style="137" hidden="1" customWidth="1"/>
    <col min="1026" max="1026" width="22.140625" style="137" hidden="1" customWidth="1"/>
    <col min="1027" max="1027" width="14.140625" style="137" hidden="1" customWidth="1"/>
    <col min="1028" max="1028" width="23" style="137" hidden="1" customWidth="1"/>
    <col min="1029" max="1030" width="9.140625" style="137" hidden="1" customWidth="1"/>
    <col min="1031" max="1031" width="9.5703125" style="137" hidden="1" customWidth="1"/>
    <col min="1032" max="1032" width="3" style="137" hidden="1" customWidth="1"/>
    <col min="1033" max="1280" width="9.140625" style="137" hidden="1"/>
    <col min="1281" max="1281" width="3" style="137" hidden="1" customWidth="1"/>
    <col min="1282" max="1282" width="22.140625" style="137" hidden="1" customWidth="1"/>
    <col min="1283" max="1283" width="14.140625" style="137" hidden="1" customWidth="1"/>
    <col min="1284" max="1284" width="23" style="137" hidden="1" customWidth="1"/>
    <col min="1285" max="1286" width="9.140625" style="137" hidden="1" customWidth="1"/>
    <col min="1287" max="1287" width="9.5703125" style="137" hidden="1" customWidth="1"/>
    <col min="1288" max="1288" width="3" style="137" hidden="1" customWidth="1"/>
    <col min="1289" max="1536" width="9.140625" style="137" hidden="1"/>
    <col min="1537" max="1537" width="3" style="137" hidden="1" customWidth="1"/>
    <col min="1538" max="1538" width="22.140625" style="137" hidden="1" customWidth="1"/>
    <col min="1539" max="1539" width="14.140625" style="137" hidden="1" customWidth="1"/>
    <col min="1540" max="1540" width="23" style="137" hidden="1" customWidth="1"/>
    <col min="1541" max="1542" width="9.140625" style="137" hidden="1" customWidth="1"/>
    <col min="1543" max="1543" width="9.5703125" style="137" hidden="1" customWidth="1"/>
    <col min="1544" max="1544" width="3" style="137" hidden="1" customWidth="1"/>
    <col min="1545" max="1792" width="9.140625" style="137" hidden="1"/>
    <col min="1793" max="1793" width="3" style="137" hidden="1" customWidth="1"/>
    <col min="1794" max="1794" width="22.140625" style="137" hidden="1" customWidth="1"/>
    <col min="1795" max="1795" width="14.140625" style="137" hidden="1" customWidth="1"/>
    <col min="1796" max="1796" width="23" style="137" hidden="1" customWidth="1"/>
    <col min="1797" max="1798" width="9.140625" style="137" hidden="1" customWidth="1"/>
    <col min="1799" max="1799" width="9.5703125" style="137" hidden="1" customWidth="1"/>
    <col min="1800" max="1800" width="3" style="137" hidden="1" customWidth="1"/>
    <col min="1801" max="2048" width="9.140625" style="137" hidden="1"/>
    <col min="2049" max="2049" width="3" style="137" hidden="1" customWidth="1"/>
    <col min="2050" max="2050" width="22.140625" style="137" hidden="1" customWidth="1"/>
    <col min="2051" max="2051" width="14.140625" style="137" hidden="1" customWidth="1"/>
    <col min="2052" max="2052" width="23" style="137" hidden="1" customWidth="1"/>
    <col min="2053" max="2054" width="9.140625" style="137" hidden="1" customWidth="1"/>
    <col min="2055" max="2055" width="9.5703125" style="137" hidden="1" customWidth="1"/>
    <col min="2056" max="2056" width="3" style="137" hidden="1" customWidth="1"/>
    <col min="2057" max="2304" width="9.140625" style="137" hidden="1"/>
    <col min="2305" max="2305" width="3" style="137" hidden="1" customWidth="1"/>
    <col min="2306" max="2306" width="22.140625" style="137" hidden="1" customWidth="1"/>
    <col min="2307" max="2307" width="14.140625" style="137" hidden="1" customWidth="1"/>
    <col min="2308" max="2308" width="23" style="137" hidden="1" customWidth="1"/>
    <col min="2309" max="2310" width="9.140625" style="137" hidden="1" customWidth="1"/>
    <col min="2311" max="2311" width="9.5703125" style="137" hidden="1" customWidth="1"/>
    <col min="2312" max="2312" width="3" style="137" hidden="1" customWidth="1"/>
    <col min="2313" max="2560" width="9.140625" style="137" hidden="1"/>
    <col min="2561" max="2561" width="3" style="137" hidden="1" customWidth="1"/>
    <col min="2562" max="2562" width="22.140625" style="137" hidden="1" customWidth="1"/>
    <col min="2563" max="2563" width="14.140625" style="137" hidden="1" customWidth="1"/>
    <col min="2564" max="2564" width="23" style="137" hidden="1" customWidth="1"/>
    <col min="2565" max="2566" width="9.140625" style="137" hidden="1" customWidth="1"/>
    <col min="2567" max="2567" width="9.5703125" style="137" hidden="1" customWidth="1"/>
    <col min="2568" max="2568" width="3" style="137" hidden="1" customWidth="1"/>
    <col min="2569" max="2816" width="9.140625" style="137" hidden="1"/>
    <col min="2817" max="2817" width="3" style="137" hidden="1" customWidth="1"/>
    <col min="2818" max="2818" width="22.140625" style="137" hidden="1" customWidth="1"/>
    <col min="2819" max="2819" width="14.140625" style="137" hidden="1" customWidth="1"/>
    <col min="2820" max="2820" width="23" style="137" hidden="1" customWidth="1"/>
    <col min="2821" max="2822" width="9.140625" style="137" hidden="1" customWidth="1"/>
    <col min="2823" max="2823" width="9.5703125" style="137" hidden="1" customWidth="1"/>
    <col min="2824" max="2824" width="3" style="137" hidden="1" customWidth="1"/>
    <col min="2825" max="3072" width="9.140625" style="137" hidden="1"/>
    <col min="3073" max="3073" width="3" style="137" hidden="1" customWidth="1"/>
    <col min="3074" max="3074" width="22.140625" style="137" hidden="1" customWidth="1"/>
    <col min="3075" max="3075" width="14.140625" style="137" hidden="1" customWidth="1"/>
    <col min="3076" max="3076" width="23" style="137" hidden="1" customWidth="1"/>
    <col min="3077" max="3078" width="9.140625" style="137" hidden="1" customWidth="1"/>
    <col min="3079" max="3079" width="9.5703125" style="137" hidden="1" customWidth="1"/>
    <col min="3080" max="3080" width="3" style="137" hidden="1" customWidth="1"/>
    <col min="3081" max="3328" width="9.140625" style="137" hidden="1"/>
    <col min="3329" max="3329" width="3" style="137" hidden="1" customWidth="1"/>
    <col min="3330" max="3330" width="22.140625" style="137" hidden="1" customWidth="1"/>
    <col min="3331" max="3331" width="14.140625" style="137" hidden="1" customWidth="1"/>
    <col min="3332" max="3332" width="23" style="137" hidden="1" customWidth="1"/>
    <col min="3333" max="3334" width="9.140625" style="137" hidden="1" customWidth="1"/>
    <col min="3335" max="3335" width="9.5703125" style="137" hidden="1" customWidth="1"/>
    <col min="3336" max="3336" width="3" style="137" hidden="1" customWidth="1"/>
    <col min="3337" max="3584" width="9.140625" style="137" hidden="1"/>
    <col min="3585" max="3585" width="3" style="137" hidden="1" customWidth="1"/>
    <col min="3586" max="3586" width="22.140625" style="137" hidden="1" customWidth="1"/>
    <col min="3587" max="3587" width="14.140625" style="137" hidden="1" customWidth="1"/>
    <col min="3588" max="3588" width="23" style="137" hidden="1" customWidth="1"/>
    <col min="3589" max="3590" width="9.140625" style="137" hidden="1" customWidth="1"/>
    <col min="3591" max="3591" width="9.5703125" style="137" hidden="1" customWidth="1"/>
    <col min="3592" max="3592" width="3" style="137" hidden="1" customWidth="1"/>
    <col min="3593" max="3840" width="9.140625" style="137" hidden="1"/>
    <col min="3841" max="3841" width="3" style="137" hidden="1" customWidth="1"/>
    <col min="3842" max="3842" width="22.140625" style="137" hidden="1" customWidth="1"/>
    <col min="3843" max="3843" width="14.140625" style="137" hidden="1" customWidth="1"/>
    <col min="3844" max="3844" width="23" style="137" hidden="1" customWidth="1"/>
    <col min="3845" max="3846" width="9.140625" style="137" hidden="1" customWidth="1"/>
    <col min="3847" max="3847" width="9.5703125" style="137" hidden="1" customWidth="1"/>
    <col min="3848" max="3848" width="3" style="137" hidden="1" customWidth="1"/>
    <col min="3849" max="4096" width="9.140625" style="137" hidden="1"/>
    <col min="4097" max="4097" width="3" style="137" hidden="1" customWidth="1"/>
    <col min="4098" max="4098" width="22.140625" style="137" hidden="1" customWidth="1"/>
    <col min="4099" max="4099" width="14.140625" style="137" hidden="1" customWidth="1"/>
    <col min="4100" max="4100" width="23" style="137" hidden="1" customWidth="1"/>
    <col min="4101" max="4102" width="9.140625" style="137" hidden="1" customWidth="1"/>
    <col min="4103" max="4103" width="9.5703125" style="137" hidden="1" customWidth="1"/>
    <col min="4104" max="4104" width="3" style="137" hidden="1" customWidth="1"/>
    <col min="4105" max="4352" width="9.140625" style="137" hidden="1"/>
    <col min="4353" max="4353" width="3" style="137" hidden="1" customWidth="1"/>
    <col min="4354" max="4354" width="22.140625" style="137" hidden="1" customWidth="1"/>
    <col min="4355" max="4355" width="14.140625" style="137" hidden="1" customWidth="1"/>
    <col min="4356" max="4356" width="23" style="137" hidden="1" customWidth="1"/>
    <col min="4357" max="4358" width="9.140625" style="137" hidden="1" customWidth="1"/>
    <col min="4359" max="4359" width="9.5703125" style="137" hidden="1" customWidth="1"/>
    <col min="4360" max="4360" width="3" style="137" hidden="1" customWidth="1"/>
    <col min="4361" max="4608" width="9.140625" style="137" hidden="1"/>
    <col min="4609" max="4609" width="3" style="137" hidden="1" customWidth="1"/>
    <col min="4610" max="4610" width="22.140625" style="137" hidden="1" customWidth="1"/>
    <col min="4611" max="4611" width="14.140625" style="137" hidden="1" customWidth="1"/>
    <col min="4612" max="4612" width="23" style="137" hidden="1" customWidth="1"/>
    <col min="4613" max="4614" width="9.140625" style="137" hidden="1" customWidth="1"/>
    <col min="4615" max="4615" width="9.5703125" style="137" hidden="1" customWidth="1"/>
    <col min="4616" max="4616" width="3" style="137" hidden="1" customWidth="1"/>
    <col min="4617" max="4864" width="9.140625" style="137" hidden="1"/>
    <col min="4865" max="4865" width="3" style="137" hidden="1" customWidth="1"/>
    <col min="4866" max="4866" width="22.140625" style="137" hidden="1" customWidth="1"/>
    <col min="4867" max="4867" width="14.140625" style="137" hidden="1" customWidth="1"/>
    <col min="4868" max="4868" width="23" style="137" hidden="1" customWidth="1"/>
    <col min="4869" max="4870" width="9.140625" style="137" hidden="1" customWidth="1"/>
    <col min="4871" max="4871" width="9.5703125" style="137" hidden="1" customWidth="1"/>
    <col min="4872" max="4872" width="3" style="137" hidden="1" customWidth="1"/>
    <col min="4873" max="5120" width="9.140625" style="137" hidden="1"/>
    <col min="5121" max="5121" width="3" style="137" hidden="1" customWidth="1"/>
    <col min="5122" max="5122" width="22.140625" style="137" hidden="1" customWidth="1"/>
    <col min="5123" max="5123" width="14.140625" style="137" hidden="1" customWidth="1"/>
    <col min="5124" max="5124" width="23" style="137" hidden="1" customWidth="1"/>
    <col min="5125" max="5126" width="9.140625" style="137" hidden="1" customWidth="1"/>
    <col min="5127" max="5127" width="9.5703125" style="137" hidden="1" customWidth="1"/>
    <col min="5128" max="5128" width="3" style="137" hidden="1" customWidth="1"/>
    <col min="5129" max="5376" width="9.140625" style="137" hidden="1"/>
    <col min="5377" max="5377" width="3" style="137" hidden="1" customWidth="1"/>
    <col min="5378" max="5378" width="22.140625" style="137" hidden="1" customWidth="1"/>
    <col min="5379" max="5379" width="14.140625" style="137" hidden="1" customWidth="1"/>
    <col min="5380" max="5380" width="23" style="137" hidden="1" customWidth="1"/>
    <col min="5381" max="5382" width="9.140625" style="137" hidden="1" customWidth="1"/>
    <col min="5383" max="5383" width="9.5703125" style="137" hidden="1" customWidth="1"/>
    <col min="5384" max="5384" width="3" style="137" hidden="1" customWidth="1"/>
    <col min="5385" max="5632" width="9.140625" style="137" hidden="1"/>
    <col min="5633" max="5633" width="3" style="137" hidden="1" customWidth="1"/>
    <col min="5634" max="5634" width="22.140625" style="137" hidden="1" customWidth="1"/>
    <col min="5635" max="5635" width="14.140625" style="137" hidden="1" customWidth="1"/>
    <col min="5636" max="5636" width="23" style="137" hidden="1" customWidth="1"/>
    <col min="5637" max="5638" width="9.140625" style="137" hidden="1" customWidth="1"/>
    <col min="5639" max="5639" width="9.5703125" style="137" hidden="1" customWidth="1"/>
    <col min="5640" max="5640" width="3" style="137" hidden="1" customWidth="1"/>
    <col min="5641" max="5888" width="9.140625" style="137" hidden="1"/>
    <col min="5889" max="5889" width="3" style="137" hidden="1" customWidth="1"/>
    <col min="5890" max="5890" width="22.140625" style="137" hidden="1" customWidth="1"/>
    <col min="5891" max="5891" width="14.140625" style="137" hidden="1" customWidth="1"/>
    <col min="5892" max="5892" width="23" style="137" hidden="1" customWidth="1"/>
    <col min="5893" max="5894" width="9.140625" style="137" hidden="1" customWidth="1"/>
    <col min="5895" max="5895" width="9.5703125" style="137" hidden="1" customWidth="1"/>
    <col min="5896" max="5896" width="3" style="137" hidden="1" customWidth="1"/>
    <col min="5897" max="6144" width="9.140625" style="137" hidden="1"/>
    <col min="6145" max="6145" width="3" style="137" hidden="1" customWidth="1"/>
    <col min="6146" max="6146" width="22.140625" style="137" hidden="1" customWidth="1"/>
    <col min="6147" max="6147" width="14.140625" style="137" hidden="1" customWidth="1"/>
    <col min="6148" max="6148" width="23" style="137" hidden="1" customWidth="1"/>
    <col min="6149" max="6150" width="9.140625" style="137" hidden="1" customWidth="1"/>
    <col min="6151" max="6151" width="9.5703125" style="137" hidden="1" customWidth="1"/>
    <col min="6152" max="6152" width="3" style="137" hidden="1" customWidth="1"/>
    <col min="6153" max="6400" width="9.140625" style="137" hidden="1"/>
    <col min="6401" max="6401" width="3" style="137" hidden="1" customWidth="1"/>
    <col min="6402" max="6402" width="22.140625" style="137" hidden="1" customWidth="1"/>
    <col min="6403" max="6403" width="14.140625" style="137" hidden="1" customWidth="1"/>
    <col min="6404" max="6404" width="23" style="137" hidden="1" customWidth="1"/>
    <col min="6405" max="6406" width="9.140625" style="137" hidden="1" customWidth="1"/>
    <col min="6407" max="6407" width="9.5703125" style="137" hidden="1" customWidth="1"/>
    <col min="6408" max="6408" width="3" style="137" hidden="1" customWidth="1"/>
    <col min="6409" max="6656" width="9.140625" style="137" hidden="1"/>
    <col min="6657" max="6657" width="3" style="137" hidden="1" customWidth="1"/>
    <col min="6658" max="6658" width="22.140625" style="137" hidden="1" customWidth="1"/>
    <col min="6659" max="6659" width="14.140625" style="137" hidden="1" customWidth="1"/>
    <col min="6660" max="6660" width="23" style="137" hidden="1" customWidth="1"/>
    <col min="6661" max="6662" width="9.140625" style="137" hidden="1" customWidth="1"/>
    <col min="6663" max="6663" width="9.5703125" style="137" hidden="1" customWidth="1"/>
    <col min="6664" max="6664" width="3" style="137" hidden="1" customWidth="1"/>
    <col min="6665" max="6912" width="9.140625" style="137" hidden="1"/>
    <col min="6913" max="6913" width="3" style="137" hidden="1" customWidth="1"/>
    <col min="6914" max="6914" width="22.140625" style="137" hidden="1" customWidth="1"/>
    <col min="6915" max="6915" width="14.140625" style="137" hidden="1" customWidth="1"/>
    <col min="6916" max="6916" width="23" style="137" hidden="1" customWidth="1"/>
    <col min="6917" max="6918" width="9.140625" style="137" hidden="1" customWidth="1"/>
    <col min="6919" max="6919" width="9.5703125" style="137" hidden="1" customWidth="1"/>
    <col min="6920" max="6920" width="3" style="137" hidden="1" customWidth="1"/>
    <col min="6921" max="7168" width="9.140625" style="137" hidden="1"/>
    <col min="7169" max="7169" width="3" style="137" hidden="1" customWidth="1"/>
    <col min="7170" max="7170" width="22.140625" style="137" hidden="1" customWidth="1"/>
    <col min="7171" max="7171" width="14.140625" style="137" hidden="1" customWidth="1"/>
    <col min="7172" max="7172" width="23" style="137" hidden="1" customWidth="1"/>
    <col min="7173" max="7174" width="9.140625" style="137" hidden="1" customWidth="1"/>
    <col min="7175" max="7175" width="9.5703125" style="137" hidden="1" customWidth="1"/>
    <col min="7176" max="7176" width="3" style="137" hidden="1" customWidth="1"/>
    <col min="7177" max="7424" width="9.140625" style="137" hidden="1"/>
    <col min="7425" max="7425" width="3" style="137" hidden="1" customWidth="1"/>
    <col min="7426" max="7426" width="22.140625" style="137" hidden="1" customWidth="1"/>
    <col min="7427" max="7427" width="14.140625" style="137" hidden="1" customWidth="1"/>
    <col min="7428" max="7428" width="23" style="137" hidden="1" customWidth="1"/>
    <col min="7429" max="7430" width="9.140625" style="137" hidden="1" customWidth="1"/>
    <col min="7431" max="7431" width="9.5703125" style="137" hidden="1" customWidth="1"/>
    <col min="7432" max="7432" width="3" style="137" hidden="1" customWidth="1"/>
    <col min="7433" max="7680" width="9.140625" style="137" hidden="1"/>
    <col min="7681" max="7681" width="3" style="137" hidden="1" customWidth="1"/>
    <col min="7682" max="7682" width="22.140625" style="137" hidden="1" customWidth="1"/>
    <col min="7683" max="7683" width="14.140625" style="137" hidden="1" customWidth="1"/>
    <col min="7684" max="7684" width="23" style="137" hidden="1" customWidth="1"/>
    <col min="7685" max="7686" width="9.140625" style="137" hidden="1" customWidth="1"/>
    <col min="7687" max="7687" width="9.5703125" style="137" hidden="1" customWidth="1"/>
    <col min="7688" max="7688" width="3" style="137" hidden="1" customWidth="1"/>
    <col min="7689" max="7936" width="9.140625" style="137" hidden="1"/>
    <col min="7937" max="7937" width="3" style="137" hidden="1" customWidth="1"/>
    <col min="7938" max="7938" width="22.140625" style="137" hidden="1" customWidth="1"/>
    <col min="7939" max="7939" width="14.140625" style="137" hidden="1" customWidth="1"/>
    <col min="7940" max="7940" width="23" style="137" hidden="1" customWidth="1"/>
    <col min="7941" max="7942" width="9.140625" style="137" hidden="1" customWidth="1"/>
    <col min="7943" max="7943" width="9.5703125" style="137" hidden="1" customWidth="1"/>
    <col min="7944" max="7944" width="3" style="137" hidden="1" customWidth="1"/>
    <col min="7945" max="8192" width="9.140625" style="137" hidden="1"/>
    <col min="8193" max="8193" width="3" style="137" hidden="1" customWidth="1"/>
    <col min="8194" max="8194" width="22.140625" style="137" hidden="1" customWidth="1"/>
    <col min="8195" max="8195" width="14.140625" style="137" hidden="1" customWidth="1"/>
    <col min="8196" max="8196" width="23" style="137" hidden="1" customWidth="1"/>
    <col min="8197" max="8198" width="9.140625" style="137" hidden="1" customWidth="1"/>
    <col min="8199" max="8199" width="9.5703125" style="137" hidden="1" customWidth="1"/>
    <col min="8200" max="8200" width="3" style="137" hidden="1" customWidth="1"/>
    <col min="8201" max="8448" width="9.140625" style="137" hidden="1"/>
    <col min="8449" max="8449" width="3" style="137" hidden="1" customWidth="1"/>
    <col min="8450" max="8450" width="22.140625" style="137" hidden="1" customWidth="1"/>
    <col min="8451" max="8451" width="14.140625" style="137" hidden="1" customWidth="1"/>
    <col min="8452" max="8452" width="23" style="137" hidden="1" customWidth="1"/>
    <col min="8453" max="8454" width="9.140625" style="137" hidden="1" customWidth="1"/>
    <col min="8455" max="8455" width="9.5703125" style="137" hidden="1" customWidth="1"/>
    <col min="8456" max="8456" width="3" style="137" hidden="1" customWidth="1"/>
    <col min="8457" max="8704" width="9.140625" style="137" hidden="1"/>
    <col min="8705" max="8705" width="3" style="137" hidden="1" customWidth="1"/>
    <col min="8706" max="8706" width="22.140625" style="137" hidden="1" customWidth="1"/>
    <col min="8707" max="8707" width="14.140625" style="137" hidden="1" customWidth="1"/>
    <col min="8708" max="8708" width="23" style="137" hidden="1" customWidth="1"/>
    <col min="8709" max="8710" width="9.140625" style="137" hidden="1" customWidth="1"/>
    <col min="8711" max="8711" width="9.5703125" style="137" hidden="1" customWidth="1"/>
    <col min="8712" max="8712" width="3" style="137" hidden="1" customWidth="1"/>
    <col min="8713" max="8960" width="9.140625" style="137" hidden="1"/>
    <col min="8961" max="8961" width="3" style="137" hidden="1" customWidth="1"/>
    <col min="8962" max="8962" width="22.140625" style="137" hidden="1" customWidth="1"/>
    <col min="8963" max="8963" width="14.140625" style="137" hidden="1" customWidth="1"/>
    <col min="8964" max="8964" width="23" style="137" hidden="1" customWidth="1"/>
    <col min="8965" max="8966" width="9.140625" style="137" hidden="1" customWidth="1"/>
    <col min="8967" max="8967" width="9.5703125" style="137" hidden="1" customWidth="1"/>
    <col min="8968" max="8968" width="3" style="137" hidden="1" customWidth="1"/>
    <col min="8969" max="9216" width="9.140625" style="137" hidden="1"/>
    <col min="9217" max="9217" width="3" style="137" hidden="1" customWidth="1"/>
    <col min="9218" max="9218" width="22.140625" style="137" hidden="1" customWidth="1"/>
    <col min="9219" max="9219" width="14.140625" style="137" hidden="1" customWidth="1"/>
    <col min="9220" max="9220" width="23" style="137" hidden="1" customWidth="1"/>
    <col min="9221" max="9222" width="9.140625" style="137" hidden="1" customWidth="1"/>
    <col min="9223" max="9223" width="9.5703125" style="137" hidden="1" customWidth="1"/>
    <col min="9224" max="9224" width="3" style="137" hidden="1" customWidth="1"/>
    <col min="9225" max="9472" width="9.140625" style="137" hidden="1"/>
    <col min="9473" max="9473" width="3" style="137" hidden="1" customWidth="1"/>
    <col min="9474" max="9474" width="22.140625" style="137" hidden="1" customWidth="1"/>
    <col min="9475" max="9475" width="14.140625" style="137" hidden="1" customWidth="1"/>
    <col min="9476" max="9476" width="23" style="137" hidden="1" customWidth="1"/>
    <col min="9477" max="9478" width="9.140625" style="137" hidden="1" customWidth="1"/>
    <col min="9479" max="9479" width="9.5703125" style="137" hidden="1" customWidth="1"/>
    <col min="9480" max="9480" width="3" style="137" hidden="1" customWidth="1"/>
    <col min="9481" max="9728" width="9.140625" style="137" hidden="1"/>
    <col min="9729" max="9729" width="3" style="137" hidden="1" customWidth="1"/>
    <col min="9730" max="9730" width="22.140625" style="137" hidden="1" customWidth="1"/>
    <col min="9731" max="9731" width="14.140625" style="137" hidden="1" customWidth="1"/>
    <col min="9732" max="9732" width="23" style="137" hidden="1" customWidth="1"/>
    <col min="9733" max="9734" width="9.140625" style="137" hidden="1" customWidth="1"/>
    <col min="9735" max="9735" width="9.5703125" style="137" hidden="1" customWidth="1"/>
    <col min="9736" max="9736" width="3" style="137" hidden="1" customWidth="1"/>
    <col min="9737" max="9984" width="9.140625" style="137" hidden="1"/>
    <col min="9985" max="9985" width="3" style="137" hidden="1" customWidth="1"/>
    <col min="9986" max="9986" width="22.140625" style="137" hidden="1" customWidth="1"/>
    <col min="9987" max="9987" width="14.140625" style="137" hidden="1" customWidth="1"/>
    <col min="9988" max="9988" width="23" style="137" hidden="1" customWidth="1"/>
    <col min="9989" max="9990" width="9.140625" style="137" hidden="1" customWidth="1"/>
    <col min="9991" max="9991" width="9.5703125" style="137" hidden="1" customWidth="1"/>
    <col min="9992" max="9992" width="3" style="137" hidden="1" customWidth="1"/>
    <col min="9993" max="10240" width="9.140625" style="137" hidden="1"/>
    <col min="10241" max="10241" width="3" style="137" hidden="1" customWidth="1"/>
    <col min="10242" max="10242" width="22.140625" style="137" hidden="1" customWidth="1"/>
    <col min="10243" max="10243" width="14.140625" style="137" hidden="1" customWidth="1"/>
    <col min="10244" max="10244" width="23" style="137" hidden="1" customWidth="1"/>
    <col min="10245" max="10246" width="9.140625" style="137" hidden="1" customWidth="1"/>
    <col min="10247" max="10247" width="9.5703125" style="137" hidden="1" customWidth="1"/>
    <col min="10248" max="10248" width="3" style="137" hidden="1" customWidth="1"/>
    <col min="10249" max="10496" width="9.140625" style="137" hidden="1"/>
    <col min="10497" max="10497" width="3" style="137" hidden="1" customWidth="1"/>
    <col min="10498" max="10498" width="22.140625" style="137" hidden="1" customWidth="1"/>
    <col min="10499" max="10499" width="14.140625" style="137" hidden="1" customWidth="1"/>
    <col min="10500" max="10500" width="23" style="137" hidden="1" customWidth="1"/>
    <col min="10501" max="10502" width="9.140625" style="137" hidden="1" customWidth="1"/>
    <col min="10503" max="10503" width="9.5703125" style="137" hidden="1" customWidth="1"/>
    <col min="10504" max="10504" width="3" style="137" hidden="1" customWidth="1"/>
    <col min="10505" max="10752" width="9.140625" style="137" hidden="1"/>
    <col min="10753" max="10753" width="3" style="137" hidden="1" customWidth="1"/>
    <col min="10754" max="10754" width="22.140625" style="137" hidden="1" customWidth="1"/>
    <col min="10755" max="10755" width="14.140625" style="137" hidden="1" customWidth="1"/>
    <col min="10756" max="10756" width="23" style="137" hidden="1" customWidth="1"/>
    <col min="10757" max="10758" width="9.140625" style="137" hidden="1" customWidth="1"/>
    <col min="10759" max="10759" width="9.5703125" style="137" hidden="1" customWidth="1"/>
    <col min="10760" max="10760" width="3" style="137" hidden="1" customWidth="1"/>
    <col min="10761" max="11008" width="9.140625" style="137" hidden="1"/>
    <col min="11009" max="11009" width="3" style="137" hidden="1" customWidth="1"/>
    <col min="11010" max="11010" width="22.140625" style="137" hidden="1" customWidth="1"/>
    <col min="11011" max="11011" width="14.140625" style="137" hidden="1" customWidth="1"/>
    <col min="11012" max="11012" width="23" style="137" hidden="1" customWidth="1"/>
    <col min="11013" max="11014" width="9.140625" style="137" hidden="1" customWidth="1"/>
    <col min="11015" max="11015" width="9.5703125" style="137" hidden="1" customWidth="1"/>
    <col min="11016" max="11016" width="3" style="137" hidden="1" customWidth="1"/>
    <col min="11017" max="11264" width="9.140625" style="137" hidden="1"/>
    <col min="11265" max="11265" width="3" style="137" hidden="1" customWidth="1"/>
    <col min="11266" max="11266" width="22.140625" style="137" hidden="1" customWidth="1"/>
    <col min="11267" max="11267" width="14.140625" style="137" hidden="1" customWidth="1"/>
    <col min="11268" max="11268" width="23" style="137" hidden="1" customWidth="1"/>
    <col min="11269" max="11270" width="9.140625" style="137" hidden="1" customWidth="1"/>
    <col min="11271" max="11271" width="9.5703125" style="137" hidden="1" customWidth="1"/>
    <col min="11272" max="11272" width="3" style="137" hidden="1" customWidth="1"/>
    <col min="11273" max="11520" width="9.140625" style="137" hidden="1"/>
    <col min="11521" max="11521" width="3" style="137" hidden="1" customWidth="1"/>
    <col min="11522" max="11522" width="22.140625" style="137" hidden="1" customWidth="1"/>
    <col min="11523" max="11523" width="14.140625" style="137" hidden="1" customWidth="1"/>
    <col min="11524" max="11524" width="23" style="137" hidden="1" customWidth="1"/>
    <col min="11525" max="11526" width="9.140625" style="137" hidden="1" customWidth="1"/>
    <col min="11527" max="11527" width="9.5703125" style="137" hidden="1" customWidth="1"/>
    <col min="11528" max="11528" width="3" style="137" hidden="1" customWidth="1"/>
    <col min="11529" max="11776" width="9.140625" style="137" hidden="1"/>
    <col min="11777" max="11777" width="3" style="137" hidden="1" customWidth="1"/>
    <col min="11778" max="11778" width="22.140625" style="137" hidden="1" customWidth="1"/>
    <col min="11779" max="11779" width="14.140625" style="137" hidden="1" customWidth="1"/>
    <col min="11780" max="11780" width="23" style="137" hidden="1" customWidth="1"/>
    <col min="11781" max="11782" width="9.140625" style="137" hidden="1" customWidth="1"/>
    <col min="11783" max="11783" width="9.5703125" style="137" hidden="1" customWidth="1"/>
    <col min="11784" max="11784" width="3" style="137" hidden="1" customWidth="1"/>
    <col min="11785" max="12032" width="9.140625" style="137" hidden="1"/>
    <col min="12033" max="12033" width="3" style="137" hidden="1" customWidth="1"/>
    <col min="12034" max="12034" width="22.140625" style="137" hidden="1" customWidth="1"/>
    <col min="12035" max="12035" width="14.140625" style="137" hidden="1" customWidth="1"/>
    <col min="12036" max="12036" width="23" style="137" hidden="1" customWidth="1"/>
    <col min="12037" max="12038" width="9.140625" style="137" hidden="1" customWidth="1"/>
    <col min="12039" max="12039" width="9.5703125" style="137" hidden="1" customWidth="1"/>
    <col min="12040" max="12040" width="3" style="137" hidden="1" customWidth="1"/>
    <col min="12041" max="12288" width="9.140625" style="137" hidden="1"/>
    <col min="12289" max="12289" width="3" style="137" hidden="1" customWidth="1"/>
    <col min="12290" max="12290" width="22.140625" style="137" hidden="1" customWidth="1"/>
    <col min="12291" max="12291" width="14.140625" style="137" hidden="1" customWidth="1"/>
    <col min="12292" max="12292" width="23" style="137" hidden="1" customWidth="1"/>
    <col min="12293" max="12294" width="9.140625" style="137" hidden="1" customWidth="1"/>
    <col min="12295" max="12295" width="9.5703125" style="137" hidden="1" customWidth="1"/>
    <col min="12296" max="12296" width="3" style="137" hidden="1" customWidth="1"/>
    <col min="12297" max="12544" width="9.140625" style="137" hidden="1"/>
    <col min="12545" max="12545" width="3" style="137" hidden="1" customWidth="1"/>
    <col min="12546" max="12546" width="22.140625" style="137" hidden="1" customWidth="1"/>
    <col min="12547" max="12547" width="14.140625" style="137" hidden="1" customWidth="1"/>
    <col min="12548" max="12548" width="23" style="137" hidden="1" customWidth="1"/>
    <col min="12549" max="12550" width="9.140625" style="137" hidden="1" customWidth="1"/>
    <col min="12551" max="12551" width="9.5703125" style="137" hidden="1" customWidth="1"/>
    <col min="12552" max="12552" width="3" style="137" hidden="1" customWidth="1"/>
    <col min="12553" max="12800" width="9.140625" style="137" hidden="1"/>
    <col min="12801" max="12801" width="3" style="137" hidden="1" customWidth="1"/>
    <col min="12802" max="12802" width="22.140625" style="137" hidden="1" customWidth="1"/>
    <col min="12803" max="12803" width="14.140625" style="137" hidden="1" customWidth="1"/>
    <col min="12804" max="12804" width="23" style="137" hidden="1" customWidth="1"/>
    <col min="12805" max="12806" width="9.140625" style="137" hidden="1" customWidth="1"/>
    <col min="12807" max="12807" width="9.5703125" style="137" hidden="1" customWidth="1"/>
    <col min="12808" max="12808" width="3" style="137" hidden="1" customWidth="1"/>
    <col min="12809" max="13056" width="9.140625" style="137" hidden="1"/>
    <col min="13057" max="13057" width="3" style="137" hidden="1" customWidth="1"/>
    <col min="13058" max="13058" width="22.140625" style="137" hidden="1" customWidth="1"/>
    <col min="13059" max="13059" width="14.140625" style="137" hidden="1" customWidth="1"/>
    <col min="13060" max="13060" width="23" style="137" hidden="1" customWidth="1"/>
    <col min="13061" max="13062" width="9.140625" style="137" hidden="1" customWidth="1"/>
    <col min="13063" max="13063" width="9.5703125" style="137" hidden="1" customWidth="1"/>
    <col min="13064" max="13064" width="3" style="137" hidden="1" customWidth="1"/>
    <col min="13065" max="13312" width="9.140625" style="137" hidden="1"/>
    <col min="13313" max="13313" width="3" style="137" hidden="1" customWidth="1"/>
    <col min="13314" max="13314" width="22.140625" style="137" hidden="1" customWidth="1"/>
    <col min="13315" max="13315" width="14.140625" style="137" hidden="1" customWidth="1"/>
    <col min="13316" max="13316" width="23" style="137" hidden="1" customWidth="1"/>
    <col min="13317" max="13318" width="9.140625" style="137" hidden="1" customWidth="1"/>
    <col min="13319" max="13319" width="9.5703125" style="137" hidden="1" customWidth="1"/>
    <col min="13320" max="13320" width="3" style="137" hidden="1" customWidth="1"/>
    <col min="13321" max="13568" width="9.140625" style="137" hidden="1"/>
    <col min="13569" max="13569" width="3" style="137" hidden="1" customWidth="1"/>
    <col min="13570" max="13570" width="22.140625" style="137" hidden="1" customWidth="1"/>
    <col min="13571" max="13571" width="14.140625" style="137" hidden="1" customWidth="1"/>
    <col min="13572" max="13572" width="23" style="137" hidden="1" customWidth="1"/>
    <col min="13573" max="13574" width="9.140625" style="137" hidden="1" customWidth="1"/>
    <col min="13575" max="13575" width="9.5703125" style="137" hidden="1" customWidth="1"/>
    <col min="13576" max="13576" width="3" style="137" hidden="1" customWidth="1"/>
    <col min="13577" max="13824" width="9.140625" style="137" hidden="1"/>
    <col min="13825" max="13825" width="3" style="137" hidden="1" customWidth="1"/>
    <col min="13826" max="13826" width="22.140625" style="137" hidden="1" customWidth="1"/>
    <col min="13827" max="13827" width="14.140625" style="137" hidden="1" customWidth="1"/>
    <col min="13828" max="13828" width="23" style="137" hidden="1" customWidth="1"/>
    <col min="13829" max="13830" width="9.140625" style="137" hidden="1" customWidth="1"/>
    <col min="13831" max="13831" width="9.5703125" style="137" hidden="1" customWidth="1"/>
    <col min="13832" max="13832" width="3" style="137" hidden="1" customWidth="1"/>
    <col min="13833" max="14080" width="9.140625" style="137" hidden="1"/>
    <col min="14081" max="14081" width="3" style="137" hidden="1" customWidth="1"/>
    <col min="14082" max="14082" width="22.140625" style="137" hidden="1" customWidth="1"/>
    <col min="14083" max="14083" width="14.140625" style="137" hidden="1" customWidth="1"/>
    <col min="14084" max="14084" width="23" style="137" hidden="1" customWidth="1"/>
    <col min="14085" max="14086" width="9.140625" style="137" hidden="1" customWidth="1"/>
    <col min="14087" max="14087" width="9.5703125" style="137" hidden="1" customWidth="1"/>
    <col min="14088" max="14088" width="3" style="137" hidden="1" customWidth="1"/>
    <col min="14089" max="14336" width="9.140625" style="137" hidden="1"/>
    <col min="14337" max="14337" width="3" style="137" hidden="1" customWidth="1"/>
    <col min="14338" max="14338" width="22.140625" style="137" hidden="1" customWidth="1"/>
    <col min="14339" max="14339" width="14.140625" style="137" hidden="1" customWidth="1"/>
    <col min="14340" max="14340" width="23" style="137" hidden="1" customWidth="1"/>
    <col min="14341" max="14342" width="9.140625" style="137" hidden="1" customWidth="1"/>
    <col min="14343" max="14343" width="9.5703125" style="137" hidden="1" customWidth="1"/>
    <col min="14344" max="14344" width="3" style="137" hidden="1" customWidth="1"/>
    <col min="14345" max="14592" width="9.140625" style="137" hidden="1"/>
    <col min="14593" max="14593" width="3" style="137" hidden="1" customWidth="1"/>
    <col min="14594" max="14594" width="22.140625" style="137" hidden="1" customWidth="1"/>
    <col min="14595" max="14595" width="14.140625" style="137" hidden="1" customWidth="1"/>
    <col min="14596" max="14596" width="23" style="137" hidden="1" customWidth="1"/>
    <col min="14597" max="14598" width="9.140625" style="137" hidden="1" customWidth="1"/>
    <col min="14599" max="14599" width="9.5703125" style="137" hidden="1" customWidth="1"/>
    <col min="14600" max="14600" width="3" style="137" hidden="1" customWidth="1"/>
    <col min="14601" max="14848" width="9.140625" style="137" hidden="1"/>
    <col min="14849" max="14849" width="3" style="137" hidden="1" customWidth="1"/>
    <col min="14850" max="14850" width="22.140625" style="137" hidden="1" customWidth="1"/>
    <col min="14851" max="14851" width="14.140625" style="137" hidden="1" customWidth="1"/>
    <col min="14852" max="14852" width="23" style="137" hidden="1" customWidth="1"/>
    <col min="14853" max="14854" width="9.140625" style="137" hidden="1" customWidth="1"/>
    <col min="14855" max="14855" width="9.5703125" style="137" hidden="1" customWidth="1"/>
    <col min="14856" max="14856" width="3" style="137" hidden="1" customWidth="1"/>
    <col min="14857" max="15104" width="9.140625" style="137" hidden="1"/>
    <col min="15105" max="15105" width="3" style="137" hidden="1" customWidth="1"/>
    <col min="15106" max="15106" width="22.140625" style="137" hidden="1" customWidth="1"/>
    <col min="15107" max="15107" width="14.140625" style="137" hidden="1" customWidth="1"/>
    <col min="15108" max="15108" width="23" style="137" hidden="1" customWidth="1"/>
    <col min="15109" max="15110" width="9.140625" style="137" hidden="1" customWidth="1"/>
    <col min="15111" max="15111" width="9.5703125" style="137" hidden="1" customWidth="1"/>
    <col min="15112" max="15112" width="3" style="137" hidden="1" customWidth="1"/>
    <col min="15113" max="15360" width="9.140625" style="137" hidden="1"/>
    <col min="15361" max="15361" width="3" style="137" hidden="1" customWidth="1"/>
    <col min="15362" max="15362" width="22.140625" style="137" hidden="1" customWidth="1"/>
    <col min="15363" max="15363" width="14.140625" style="137" hidden="1" customWidth="1"/>
    <col min="15364" max="15364" width="23" style="137" hidden="1" customWidth="1"/>
    <col min="15365" max="15366" width="9.140625" style="137" hidden="1" customWidth="1"/>
    <col min="15367" max="15367" width="9.5703125" style="137" hidden="1" customWidth="1"/>
    <col min="15368" max="15368" width="3" style="137" hidden="1" customWidth="1"/>
    <col min="15369" max="15616" width="9.140625" style="137" hidden="1"/>
    <col min="15617" max="15617" width="3" style="137" hidden="1" customWidth="1"/>
    <col min="15618" max="15618" width="22.140625" style="137" hidden="1" customWidth="1"/>
    <col min="15619" max="15619" width="14.140625" style="137" hidden="1" customWidth="1"/>
    <col min="15620" max="15620" width="23" style="137" hidden="1" customWidth="1"/>
    <col min="15621" max="15622" width="9.140625" style="137" hidden="1" customWidth="1"/>
    <col min="15623" max="15623" width="9.5703125" style="137" hidden="1" customWidth="1"/>
    <col min="15624" max="15624" width="3" style="137" hidden="1" customWidth="1"/>
    <col min="15625" max="15872" width="9.140625" style="137" hidden="1"/>
    <col min="15873" max="15873" width="3" style="137" hidden="1" customWidth="1"/>
    <col min="15874" max="15874" width="22.140625" style="137" hidden="1" customWidth="1"/>
    <col min="15875" max="15875" width="14.140625" style="137" hidden="1" customWidth="1"/>
    <col min="15876" max="15876" width="23" style="137" hidden="1" customWidth="1"/>
    <col min="15877" max="15878" width="9.140625" style="137" hidden="1" customWidth="1"/>
    <col min="15879" max="15879" width="9.5703125" style="137" hidden="1" customWidth="1"/>
    <col min="15880" max="15880" width="3" style="137" hidden="1" customWidth="1"/>
    <col min="15881" max="16128" width="9.140625" style="137" hidden="1"/>
    <col min="16129" max="16129" width="3" style="137" hidden="1" customWidth="1"/>
    <col min="16130" max="16130" width="22.140625" style="137" hidden="1" customWidth="1"/>
    <col min="16131" max="16131" width="14.140625" style="137" hidden="1" customWidth="1"/>
    <col min="16132" max="16132" width="23" style="137" hidden="1" customWidth="1"/>
    <col min="16133" max="16134" width="9.140625" style="137" hidden="1" customWidth="1"/>
    <col min="16135" max="16135" width="9.5703125" style="137" hidden="1" customWidth="1"/>
    <col min="16136" max="16136" width="3" style="137" hidden="1" customWidth="1"/>
    <col min="16137" max="16384" width="9.140625" style="137" hidden="1"/>
  </cols>
  <sheetData>
    <row r="1" spans="1:8" ht="15.75" thickBot="1">
      <c r="A1" s="1"/>
      <c r="B1" s="1"/>
      <c r="C1" s="1"/>
      <c r="D1" s="1"/>
      <c r="E1" s="1"/>
      <c r="F1" s="1"/>
      <c r="G1" s="376" t="s">
        <v>172</v>
      </c>
      <c r="H1" s="377"/>
    </row>
    <row r="2" spans="1:8" ht="22.5">
      <c r="A2" s="1"/>
      <c r="B2" s="388" t="s">
        <v>188</v>
      </c>
      <c r="C2" s="389"/>
      <c r="D2" s="389"/>
      <c r="E2" s="389"/>
      <c r="F2" s="389"/>
      <c r="G2" s="390"/>
      <c r="H2" s="1"/>
    </row>
    <row r="3" spans="1:8" ht="22.5">
      <c r="A3" s="1"/>
      <c r="B3" s="391" t="str">
        <f>DatProd!B2</f>
        <v>PT LANGGAM INTI HIBRINDO</v>
      </c>
      <c r="C3" s="392"/>
      <c r="D3" s="392"/>
      <c r="E3" s="392"/>
      <c r="F3" s="392"/>
      <c r="G3" s="393"/>
      <c r="H3" s="1"/>
    </row>
    <row r="4" spans="1:8" ht="9.75" customHeight="1" thickBot="1">
      <c r="A4" s="1"/>
      <c r="B4" s="394"/>
      <c r="C4" s="395"/>
      <c r="D4" s="395"/>
      <c r="E4" s="395"/>
      <c r="F4" s="395"/>
      <c r="G4" s="396"/>
      <c r="H4" s="1"/>
    </row>
    <row r="5" spans="1:8" ht="17.25" thickBot="1">
      <c r="A5" s="1"/>
      <c r="B5" s="397" t="s">
        <v>189</v>
      </c>
      <c r="C5" s="398"/>
      <c r="D5" s="398"/>
      <c r="E5" s="398"/>
      <c r="F5" s="398"/>
      <c r="G5" s="399"/>
      <c r="H5" s="1"/>
    </row>
    <row r="6" spans="1:8" ht="16.5">
      <c r="A6" s="1"/>
      <c r="B6" s="122" t="s">
        <v>190</v>
      </c>
      <c r="C6" s="123"/>
      <c r="D6" s="124"/>
      <c r="E6" s="123"/>
      <c r="F6" s="123"/>
      <c r="G6" s="125"/>
      <c r="H6" s="1"/>
    </row>
    <row r="7" spans="1:8" ht="16.5">
      <c r="A7" s="1"/>
      <c r="B7" s="126"/>
      <c r="C7" s="127"/>
      <c r="D7" s="128"/>
      <c r="E7" s="127"/>
      <c r="F7" s="127"/>
      <c r="G7" s="129"/>
      <c r="H7" s="1"/>
    </row>
    <row r="8" spans="1:8" ht="15.75">
      <c r="A8" s="1"/>
      <c r="B8" s="126"/>
      <c r="C8" s="127"/>
      <c r="D8" s="127"/>
      <c r="E8" s="127"/>
      <c r="F8" s="127"/>
      <c r="G8" s="129"/>
      <c r="H8" s="1"/>
    </row>
    <row r="9" spans="1:8" ht="15.75">
      <c r="A9" s="1"/>
      <c r="B9" s="126"/>
      <c r="C9" s="127"/>
      <c r="D9" s="127"/>
      <c r="E9" s="127"/>
      <c r="F9" s="127"/>
      <c r="G9" s="129"/>
      <c r="H9" s="1"/>
    </row>
    <row r="10" spans="1:8" ht="15.75">
      <c r="A10" s="1"/>
      <c r="B10" s="126"/>
      <c r="C10" s="127"/>
      <c r="D10" s="127"/>
      <c r="E10" s="127"/>
      <c r="F10" s="127"/>
      <c r="G10" s="129"/>
      <c r="H10" s="1"/>
    </row>
    <row r="11" spans="1:8" ht="15.75">
      <c r="A11" s="1"/>
      <c r="B11" s="126"/>
      <c r="C11" s="127"/>
      <c r="D11" s="127"/>
      <c r="E11" s="127"/>
      <c r="F11" s="127"/>
      <c r="G11" s="129"/>
      <c r="H11" s="1"/>
    </row>
    <row r="12" spans="1:8" ht="15.75">
      <c r="A12" s="1"/>
      <c r="B12" s="130"/>
      <c r="C12" s="131"/>
      <c r="D12" s="131"/>
      <c r="E12" s="131"/>
      <c r="F12" s="131"/>
      <c r="G12" s="132"/>
      <c r="H12" s="1"/>
    </row>
    <row r="13" spans="1:8" ht="16.5">
      <c r="A13" s="1"/>
      <c r="B13" s="133" t="s">
        <v>191</v>
      </c>
      <c r="C13" s="127"/>
      <c r="D13" s="127"/>
      <c r="E13" s="127"/>
      <c r="F13" s="127"/>
      <c r="G13" s="129"/>
      <c r="H13" s="1"/>
    </row>
    <row r="14" spans="1:8" ht="15.75">
      <c r="A14" s="1"/>
      <c r="B14" s="126"/>
      <c r="C14" s="127"/>
      <c r="D14" s="127"/>
      <c r="E14" s="127"/>
      <c r="F14" s="127"/>
      <c r="G14" s="129"/>
      <c r="H14" s="1"/>
    </row>
    <row r="15" spans="1:8" ht="15.75">
      <c r="A15" s="1"/>
      <c r="B15" s="126"/>
      <c r="C15" s="127"/>
      <c r="D15" s="127"/>
      <c r="E15" s="127"/>
      <c r="F15" s="127"/>
      <c r="G15" s="129"/>
      <c r="H15" s="1"/>
    </row>
    <row r="16" spans="1:8" ht="15.75">
      <c r="A16" s="1"/>
      <c r="B16" s="126"/>
      <c r="C16" s="127"/>
      <c r="D16" s="127"/>
      <c r="E16" s="127"/>
      <c r="F16" s="127"/>
      <c r="G16" s="129"/>
      <c r="H16" s="1"/>
    </row>
    <row r="17" spans="1:8" ht="15.75">
      <c r="A17" s="1"/>
      <c r="B17" s="126"/>
      <c r="C17" s="127"/>
      <c r="D17" s="127"/>
      <c r="E17" s="127"/>
      <c r="F17" s="127"/>
      <c r="G17" s="129"/>
      <c r="H17" s="1"/>
    </row>
    <row r="18" spans="1:8" ht="15.75">
      <c r="A18" s="1"/>
      <c r="B18" s="130"/>
      <c r="C18" s="131"/>
      <c r="D18" s="131"/>
      <c r="E18" s="131"/>
      <c r="F18" s="131"/>
      <c r="G18" s="132"/>
      <c r="H18" s="1"/>
    </row>
    <row r="19" spans="1:8" ht="16.5">
      <c r="A19" s="1"/>
      <c r="B19" s="133" t="s">
        <v>192</v>
      </c>
      <c r="C19" s="127"/>
      <c r="D19" s="127"/>
      <c r="E19" s="127"/>
      <c r="F19" s="127"/>
      <c r="G19" s="129"/>
      <c r="H19" s="1"/>
    </row>
    <row r="20" spans="1:8" ht="15.75">
      <c r="A20" s="1"/>
      <c r="B20" s="126"/>
      <c r="C20" s="127"/>
      <c r="D20" s="127"/>
      <c r="E20" s="127"/>
      <c r="F20" s="127"/>
      <c r="G20" s="129"/>
      <c r="H20" s="1"/>
    </row>
    <row r="21" spans="1:8" ht="15.75">
      <c r="A21" s="1"/>
      <c r="B21" s="126"/>
      <c r="C21" s="127"/>
      <c r="D21" s="127"/>
      <c r="E21" s="127"/>
      <c r="F21" s="127"/>
      <c r="G21" s="129"/>
      <c r="H21" s="1"/>
    </row>
    <row r="22" spans="1:8" ht="15.75">
      <c r="A22" s="1"/>
      <c r="B22" s="130"/>
      <c r="C22" s="131"/>
      <c r="D22" s="131"/>
      <c r="E22" s="131"/>
      <c r="F22" s="131"/>
      <c r="G22" s="132"/>
      <c r="H22" s="1"/>
    </row>
    <row r="23" spans="1:8" ht="16.5">
      <c r="A23" s="1"/>
      <c r="B23" s="133" t="s">
        <v>193</v>
      </c>
      <c r="C23" s="127"/>
      <c r="D23" s="127"/>
      <c r="E23" s="127"/>
      <c r="F23" s="127"/>
      <c r="G23" s="129"/>
      <c r="H23" s="1"/>
    </row>
    <row r="24" spans="1:8" ht="15.75">
      <c r="A24" s="1"/>
      <c r="B24" s="126"/>
      <c r="C24" s="127"/>
      <c r="D24" s="127"/>
      <c r="E24" s="127"/>
      <c r="F24" s="127"/>
      <c r="G24" s="129"/>
      <c r="H24" s="1"/>
    </row>
    <row r="25" spans="1:8" ht="15.75">
      <c r="A25" s="1"/>
      <c r="B25" s="126"/>
      <c r="C25" s="127"/>
      <c r="D25" s="127"/>
      <c r="E25" s="127"/>
      <c r="F25" s="127"/>
      <c r="G25" s="129"/>
      <c r="H25" s="1"/>
    </row>
    <row r="26" spans="1:8" ht="15.75">
      <c r="A26" s="1"/>
      <c r="B26" s="126"/>
      <c r="C26" s="127"/>
      <c r="D26" s="127"/>
      <c r="E26" s="127"/>
      <c r="F26" s="127"/>
      <c r="G26" s="129"/>
      <c r="H26" s="1"/>
    </row>
    <row r="27" spans="1:8" ht="15.75">
      <c r="A27" s="1"/>
      <c r="B27" s="126"/>
      <c r="C27" s="127"/>
      <c r="D27" s="127"/>
      <c r="E27" s="127"/>
      <c r="F27" s="127"/>
      <c r="G27" s="129"/>
      <c r="H27" s="1"/>
    </row>
    <row r="28" spans="1:8" ht="16.5" thickBot="1">
      <c r="A28" s="1"/>
      <c r="B28" s="134"/>
      <c r="C28" s="135"/>
      <c r="D28" s="135"/>
      <c r="E28" s="135"/>
      <c r="F28" s="135"/>
      <c r="G28" s="136"/>
      <c r="H28" s="1"/>
    </row>
    <row r="29" spans="1:8" ht="16.5">
      <c r="A29" s="1"/>
      <c r="B29" s="133" t="s">
        <v>194</v>
      </c>
      <c r="C29" s="127"/>
      <c r="D29" s="127"/>
      <c r="E29" s="127"/>
      <c r="F29" s="127"/>
      <c r="G29" s="129"/>
      <c r="H29" s="1"/>
    </row>
    <row r="30" spans="1:8" ht="15.75">
      <c r="A30" s="1"/>
      <c r="B30" s="126"/>
      <c r="C30" s="127"/>
      <c r="D30" s="127"/>
      <c r="E30" s="127"/>
      <c r="F30" s="127"/>
      <c r="G30" s="129"/>
      <c r="H30" s="1"/>
    </row>
    <row r="31" spans="1:8" ht="15.75">
      <c r="A31" s="1"/>
      <c r="B31" s="126"/>
      <c r="C31" s="127"/>
      <c r="D31" s="127"/>
      <c r="E31" s="127"/>
      <c r="F31" s="127"/>
      <c r="G31" s="129"/>
      <c r="H31" s="1"/>
    </row>
    <row r="32" spans="1:8" ht="15.75">
      <c r="A32" s="1"/>
      <c r="B32" s="126"/>
      <c r="C32" s="127"/>
      <c r="D32" s="127"/>
      <c r="E32" s="127"/>
      <c r="F32" s="127"/>
      <c r="G32" s="129"/>
      <c r="H32" s="1"/>
    </row>
    <row r="33" spans="1:8" ht="15.75">
      <c r="A33" s="1"/>
      <c r="B33" s="126"/>
      <c r="C33" s="127"/>
      <c r="D33" s="127"/>
      <c r="E33" s="127"/>
      <c r="F33" s="127"/>
      <c r="G33" s="129"/>
      <c r="H33" s="1"/>
    </row>
    <row r="34" spans="1:8" ht="16.5" thickBot="1">
      <c r="A34" s="1"/>
      <c r="B34" s="134"/>
      <c r="C34" s="135"/>
      <c r="D34" s="135"/>
      <c r="E34" s="135"/>
      <c r="F34" s="135"/>
      <c r="G34" s="136"/>
      <c r="H34" s="1"/>
    </row>
    <row r="35" spans="1:8" s="138" customFormat="1">
      <c r="A35" s="1"/>
      <c r="B35" s="1"/>
      <c r="C35" s="1"/>
      <c r="D35" s="1"/>
      <c r="E35" s="1"/>
      <c r="F35" s="1"/>
      <c r="G35" s="1"/>
      <c r="H35" s="1"/>
    </row>
    <row r="36" spans="1:8" hidden="1"/>
    <row r="37" spans="1:8" hidden="1">
      <c r="B37" s="127"/>
      <c r="C37" s="127"/>
      <c r="D37" s="127"/>
      <c r="E37" s="127"/>
      <c r="F37" s="127"/>
      <c r="G37" s="127"/>
    </row>
    <row r="38" spans="1:8" hidden="1">
      <c r="B38" s="127"/>
      <c r="C38" s="127"/>
      <c r="D38" s="127"/>
      <c r="E38" s="127"/>
      <c r="F38" s="127"/>
      <c r="G38" s="127"/>
    </row>
    <row r="39" spans="1:8" hidden="1">
      <c r="B39" s="127"/>
      <c r="C39" s="127"/>
      <c r="D39" s="127"/>
      <c r="E39" s="127"/>
      <c r="F39" s="127"/>
      <c r="G39" s="127"/>
    </row>
    <row r="40" spans="1:8" hidden="1">
      <c r="B40" s="127"/>
      <c r="C40" s="127"/>
      <c r="D40" s="127"/>
      <c r="E40" s="127"/>
      <c r="F40" s="127"/>
      <c r="G40" s="127"/>
    </row>
    <row r="41" spans="1:8" ht="16.5" hidden="1">
      <c r="B41" s="140"/>
      <c r="C41" s="127"/>
      <c r="D41" s="127"/>
      <c r="E41" s="140"/>
      <c r="F41" s="127"/>
      <c r="G41" s="127"/>
    </row>
    <row r="42" spans="1:8" hidden="1">
      <c r="B42" s="127"/>
      <c r="C42" s="127"/>
      <c r="D42" s="127"/>
      <c r="E42" s="127"/>
      <c r="F42" s="127"/>
      <c r="G42" s="127"/>
    </row>
    <row r="43" spans="1:8" hidden="1">
      <c r="B43" s="127"/>
      <c r="C43" s="127"/>
      <c r="D43" s="127"/>
      <c r="E43" s="127"/>
      <c r="F43" s="127"/>
      <c r="G43" s="127"/>
    </row>
    <row r="44" spans="1:8" hidden="1">
      <c r="B44" s="127"/>
      <c r="C44" s="127"/>
      <c r="D44" s="127"/>
      <c r="E44" s="127"/>
      <c r="F44" s="127"/>
      <c r="G44" s="127"/>
    </row>
    <row r="45" spans="1:8" hidden="1">
      <c r="B45" s="127"/>
      <c r="C45" s="127"/>
      <c r="D45" s="127"/>
      <c r="E45" s="127"/>
      <c r="F45" s="127"/>
      <c r="G45" s="127"/>
    </row>
    <row r="46" spans="1:8" hidden="1">
      <c r="B46" s="127"/>
      <c r="C46" s="127"/>
      <c r="D46" s="127"/>
      <c r="E46" s="127"/>
      <c r="F46" s="127"/>
      <c r="G46" s="127"/>
    </row>
    <row r="47" spans="1:8" hidden="1">
      <c r="B47" s="127"/>
      <c r="C47" s="127"/>
      <c r="D47" s="127"/>
      <c r="E47" s="127"/>
      <c r="F47" s="127"/>
      <c r="G47" s="127"/>
    </row>
    <row r="48" spans="1:8" hidden="1">
      <c r="B48" s="127"/>
      <c r="C48" s="127"/>
      <c r="D48" s="127"/>
      <c r="E48" s="127"/>
      <c r="F48" s="127"/>
      <c r="G48" s="127"/>
    </row>
    <row r="49" spans="2:7" ht="16.5" hidden="1">
      <c r="B49" s="140"/>
      <c r="C49" s="127"/>
      <c r="D49" s="127"/>
      <c r="E49" s="140"/>
      <c r="F49" s="127"/>
      <c r="G49" s="127"/>
    </row>
    <row r="50" spans="2:7" hidden="1">
      <c r="B50" s="127"/>
      <c r="C50" s="127"/>
      <c r="D50" s="127"/>
      <c r="E50" s="127"/>
      <c r="F50" s="127"/>
      <c r="G50" s="127"/>
    </row>
    <row r="51" spans="2:7" hidden="1">
      <c r="B51" s="127"/>
      <c r="C51" s="127"/>
      <c r="D51" s="127"/>
      <c r="E51" s="127"/>
      <c r="F51" s="127"/>
      <c r="G51" s="127"/>
    </row>
    <row r="52" spans="2:7" hidden="1">
      <c r="B52" s="127"/>
      <c r="C52" s="127"/>
      <c r="D52" s="127"/>
      <c r="E52" s="127"/>
      <c r="F52" s="127"/>
      <c r="G52" s="127"/>
    </row>
    <row r="53" spans="2:7" hidden="1">
      <c r="B53" s="127"/>
      <c r="C53" s="127"/>
      <c r="D53" s="127"/>
      <c r="E53" s="127"/>
      <c r="F53" s="127"/>
      <c r="G53" s="127"/>
    </row>
    <row r="54" spans="2:7" hidden="1">
      <c r="B54" s="127"/>
      <c r="C54" s="127"/>
      <c r="D54" s="127"/>
      <c r="E54" s="127"/>
      <c r="F54" s="127"/>
      <c r="G54" s="127"/>
    </row>
    <row r="55" spans="2:7" hidden="1">
      <c r="B55" s="127"/>
      <c r="C55" s="127"/>
      <c r="D55" s="127"/>
      <c r="E55" s="127"/>
      <c r="F55" s="127"/>
      <c r="G55" s="127"/>
    </row>
    <row r="56" spans="2:7" hidden="1">
      <c r="B56" s="127"/>
      <c r="C56" s="127"/>
      <c r="D56" s="127"/>
      <c r="E56" s="127"/>
      <c r="F56" s="127"/>
      <c r="G56" s="127"/>
    </row>
    <row r="57" spans="2:7" hidden="1"/>
    <row r="58" spans="2:7" ht="16.5" hidden="1">
      <c r="B58" s="141"/>
    </row>
    <row r="59" spans="2:7" hidden="1"/>
    <row r="60" spans="2:7" hidden="1"/>
    <row r="61" spans="2:7" hidden="1"/>
    <row r="62" spans="2:7" hidden="1"/>
    <row r="63" spans="2:7" hidden="1"/>
    <row r="64" spans="2:7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</sheetData>
  <mergeCells count="5">
    <mergeCell ref="B2:G2"/>
    <mergeCell ref="B3:G3"/>
    <mergeCell ref="B4:G4"/>
    <mergeCell ref="B5:G5"/>
    <mergeCell ref="G1:H1"/>
  </mergeCells>
  <hyperlinks>
    <hyperlink ref="G1" location="Cover!A1" display="Back to menu"/>
  </hyperlinks>
  <printOptions horizontalCentered="1"/>
  <pageMargins left="0.25" right="0.25" top="1" bottom="1" header="0.5" footer="0.5"/>
  <pageSetup paperSize="9" orientation="portrait" horizontalDpi="4294967293" verticalDpi="4294967293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6"/>
  <sheetViews>
    <sheetView workbookViewId="0">
      <selection activeCell="D16" sqref="D16"/>
    </sheetView>
  </sheetViews>
  <sheetFormatPr defaultRowHeight="15"/>
  <cols>
    <col min="2" max="2" width="32.28515625" customWidth="1"/>
    <col min="3" max="3" width="15.42578125" bestFit="1" customWidth="1"/>
  </cols>
  <sheetData>
    <row r="1" spans="1:6">
      <c r="A1" s="17" t="s">
        <v>150</v>
      </c>
      <c r="B1" s="17" t="s">
        <v>151</v>
      </c>
      <c r="C1" s="17" t="s">
        <v>166</v>
      </c>
      <c r="F1" s="17" t="s">
        <v>424</v>
      </c>
    </row>
    <row r="2" spans="1:6">
      <c r="A2" s="17" t="s">
        <v>152</v>
      </c>
      <c r="B2" s="17" t="s">
        <v>153</v>
      </c>
      <c r="C2" s="17" t="str">
        <f>"JANUARI "&amp;RIGHT(Cover!$E$6,4)</f>
        <v>JANUARI 2011</v>
      </c>
      <c r="D2">
        <v>1</v>
      </c>
      <c r="F2">
        <v>0</v>
      </c>
    </row>
    <row r="3" spans="1:6">
      <c r="A3" s="17" t="s">
        <v>154</v>
      </c>
      <c r="B3" s="17" t="s">
        <v>155</v>
      </c>
      <c r="C3" s="17" t="str">
        <f>"PEBRUARI "&amp;RIGHT(Cover!$E$6,4)</f>
        <v>PEBRUARI 2011</v>
      </c>
      <c r="D3">
        <v>2</v>
      </c>
      <c r="F3">
        <v>152</v>
      </c>
    </row>
    <row r="4" spans="1:6">
      <c r="A4" s="17" t="s">
        <v>156</v>
      </c>
      <c r="B4" s="17" t="s">
        <v>157</v>
      </c>
      <c r="C4" s="17" t="str">
        <f>"MARET "&amp;RIGHT(Cover!$E$6,4)</f>
        <v>MARET 2011</v>
      </c>
      <c r="D4">
        <v>3</v>
      </c>
      <c r="F4">
        <v>152</v>
      </c>
    </row>
    <row r="5" spans="1:6">
      <c r="A5" s="17" t="s">
        <v>158</v>
      </c>
      <c r="B5" s="17" t="s">
        <v>159</v>
      </c>
      <c r="C5" s="18" t="str">
        <f>"APRIL "&amp;RIGHT(Cover!$E$6,4)</f>
        <v>APRIL 2011</v>
      </c>
      <c r="D5">
        <v>4</v>
      </c>
      <c r="F5">
        <v>143</v>
      </c>
    </row>
    <row r="6" spans="1:6">
      <c r="A6" s="17" t="s">
        <v>160</v>
      </c>
      <c r="B6" s="17" t="s">
        <v>161</v>
      </c>
      <c r="C6" s="17" t="str">
        <f>"MEI "&amp;RIGHT(Cover!$E$6,4)</f>
        <v>MEI 2011</v>
      </c>
      <c r="D6">
        <v>5</v>
      </c>
      <c r="F6">
        <v>143</v>
      </c>
    </row>
    <row r="7" spans="1:6">
      <c r="A7" s="17" t="s">
        <v>162</v>
      </c>
      <c r="B7" s="17" t="s">
        <v>163</v>
      </c>
      <c r="C7" s="17" t="str">
        <f>"JUNI "&amp;RIGHT(Cover!$E$6,4)</f>
        <v>JUNI 2011</v>
      </c>
      <c r="D7">
        <v>6</v>
      </c>
      <c r="F7">
        <v>143</v>
      </c>
    </row>
    <row r="8" spans="1:6">
      <c r="A8" s="17" t="s">
        <v>164</v>
      </c>
      <c r="B8" s="17" t="s">
        <v>165</v>
      </c>
      <c r="C8" s="17" t="str">
        <f>"JULI "&amp;RIGHT(Cover!$E$6,4)</f>
        <v>JULI 2011</v>
      </c>
      <c r="D8">
        <v>7</v>
      </c>
      <c r="F8">
        <v>143</v>
      </c>
    </row>
    <row r="9" spans="1:6">
      <c r="C9" s="17" t="str">
        <f>"AGUSTUS "&amp;RIGHT(Cover!$E$6,4)</f>
        <v>AGUSTUS 2011</v>
      </c>
      <c r="D9">
        <v>8</v>
      </c>
    </row>
    <row r="10" spans="1:6">
      <c r="C10" s="18" t="str">
        <f>"SEPTEMBER "&amp;RIGHT(Cover!$E$6,4)</f>
        <v>SEPTEMBER 2011</v>
      </c>
      <c r="D10">
        <v>9</v>
      </c>
    </row>
    <row r="11" spans="1:6">
      <c r="C11" s="17" t="str">
        <f>"OKTOBER "&amp;RIGHT(Cover!$E$6,4)</f>
        <v>OKTOBER 2011</v>
      </c>
      <c r="D11">
        <v>10</v>
      </c>
    </row>
    <row r="12" spans="1:6">
      <c r="C12" s="17" t="str">
        <f>"NOPEMBER "&amp;RIGHT(Cover!$E$6,4)</f>
        <v>NOPEMBER 2011</v>
      </c>
      <c r="D12">
        <v>11</v>
      </c>
    </row>
    <row r="13" spans="1:6">
      <c r="C13" s="17" t="str">
        <f>"DESEMBER "&amp;RIGHT(Cover!$E$6,4)</f>
        <v>DESEMBER 2011</v>
      </c>
      <c r="D13">
        <v>12</v>
      </c>
    </row>
    <row r="15" spans="1:6">
      <c r="C15" s="17" t="s">
        <v>166</v>
      </c>
      <c r="D15" s="274">
        <f>VLOOKUP(RepProd!$B$4,K!$C$2:$D$13,2,FALSE)</f>
        <v>5</v>
      </c>
    </row>
    <row r="16" spans="1:6">
      <c r="C16" s="17" t="s">
        <v>168</v>
      </c>
      <c r="D16" s="274">
        <f>VLOOKUP(Cover!$G$8,K!$B$2:$D$8,3,FALSE)</f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Cover</vt:lpstr>
      <vt:lpstr>RepProd</vt:lpstr>
      <vt:lpstr>RepInv</vt:lpstr>
      <vt:lpstr>DatProd</vt:lpstr>
      <vt:lpstr>DatInv</vt:lpstr>
      <vt:lpstr>PICA</vt:lpstr>
      <vt:lpstr>ACTIVITY PLAN</vt:lpstr>
      <vt:lpstr>IMPROVEMENT</vt:lpstr>
      <vt:lpstr>K</vt:lpstr>
      <vt:lpstr>nama_pt</vt:lpstr>
      <vt:lpstr>periode</vt:lpstr>
      <vt:lpstr>DatInv!Print_Area</vt:lpstr>
      <vt:lpstr>DatProd!Print_Area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 Satellite L310</dc:creator>
  <cp:lastModifiedBy>Toshiba Satellite L310</cp:lastModifiedBy>
  <cp:lastPrinted>2010-10-04T09:47:05Z</cp:lastPrinted>
  <dcterms:created xsi:type="dcterms:W3CDTF">2010-04-06T08:11:09Z</dcterms:created>
  <dcterms:modified xsi:type="dcterms:W3CDTF">2011-05-30T04:28:12Z</dcterms:modified>
</cp:coreProperties>
</file>